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mc:AlternateContent xmlns:mc="http://schemas.openxmlformats.org/markup-compatibility/2006">
    <mc:Choice Requires="x15">
      <x15ac:absPath xmlns:x15ac="http://schemas.microsoft.com/office/spreadsheetml/2010/11/ac" url="C:\Users\OttoFranziskaMU\Desktop\Regulierungskonto\"/>
    </mc:Choice>
  </mc:AlternateContent>
  <xr:revisionPtr revIDLastSave="0" documentId="13_ncr:1_{7F5EAFC3-5EA8-4C44-805E-C90345CAB497}" xr6:coauthVersionLast="47" xr6:coauthVersionMax="47" xr10:uidLastSave="{00000000-0000-0000-0000-000000000000}"/>
  <bookViews>
    <workbookView xWindow="-120" yWindow="-120" windowWidth="29040" windowHeight="17640" tabRatio="966" activeTab="1" xr2:uid="{00000000-000D-0000-FFFF-FFFF00000000}"/>
  </bookViews>
  <sheets>
    <sheet name="Ausfüllhilfe" sheetId="26" r:id="rId1"/>
    <sheet name="A_Stammdaten" sheetId="2" r:id="rId2"/>
    <sheet name="A1_GuV" sheetId="3" r:id="rId3"/>
    <sheet name="A1a_Detailabfrage_GuV" sheetId="30" r:id="rId4"/>
    <sheet name="A1b_vorgel_Netzkosten" sheetId="4" r:id="rId5"/>
    <sheet name="B_Messstellenbetrieb" sheetId="6" r:id="rId6"/>
    <sheet name="C1_Treibenergie" sheetId="21" r:id="rId7"/>
    <sheet name="C2_KOLA" sheetId="22" r:id="rId8"/>
    <sheet name="C3_KOMBI" sheetId="32" r:id="rId9"/>
    <sheet name="C4_KOKOS" sheetId="34" r:id="rId10"/>
    <sheet name="C5_VOLKER" sheetId="35" r:id="rId11"/>
    <sheet name="D_Kapazitaetsueberlassung" sheetId="9" r:id="rId12"/>
    <sheet name="E_KKAuf" sheetId="15" r:id="rId13"/>
    <sheet name="F_SAV" sheetId="16" r:id="rId14"/>
    <sheet name="F1_Anl_Spiegel" sheetId="19" r:id="rId15"/>
    <sheet name="F2_BKZ_NAKB" sheetId="17" r:id="rId16"/>
    <sheet name="F3_WAV" sheetId="18" r:id="rId17"/>
    <sheet name="G_Annuität" sheetId="10" r:id="rId18"/>
    <sheet name="Changelog" sheetId="29" r:id="rId19"/>
    <sheet name="Listen" sheetId="20" state="hidden" r:id="rId20"/>
  </sheets>
  <externalReferences>
    <externalReference r:id="rId21"/>
  </externalReferences>
  <definedNames>
    <definedName name="_xlnm._FilterDatabase" localSheetId="13" hidden="1">F_SAV!$A$4:$AA$2004</definedName>
    <definedName name="_Key1" localSheetId="0"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9" hidden="1">#REF!</definedName>
    <definedName name="_Key1" hidden="1">#REF!</definedName>
    <definedName name="_Key2" localSheetId="0"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9" hidden="1">#REF!</definedName>
    <definedName name="_Key2" hidden="1">#REF!</definedName>
    <definedName name="_Order1" hidden="1">255</definedName>
    <definedName name="_Order2" hidden="1">255</definedName>
    <definedName name="_Sort" localSheetId="0"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9" hidden="1">#REF!</definedName>
    <definedName name="_Sort" hidden="1">#REF!</definedName>
    <definedName name="Anlagengruppen" localSheetId="10">[1]Listen!$A$2:$A$44</definedName>
    <definedName name="Anlagengruppen">Listen!$A$2:$A$44</definedName>
    <definedName name="Antragsjahre">Listen!$D$2:$D$6</definedName>
    <definedName name="_xlnm.Print_Area" localSheetId="1">A_Stammdaten!$A$1:$D$3</definedName>
    <definedName name="_xlnm.Print_Area" localSheetId="2">A1_GuV!$A$1:$I$30</definedName>
    <definedName name="_xlnm.Print_Area" localSheetId="4">A1b_vorgel_Netzkosten!$A$1:$AH$44</definedName>
    <definedName name="_xlnm.Print_Area" localSheetId="5">B_Messstellenbetrieb!$A$1:$E$20</definedName>
    <definedName name="_xlnm.Print_Area" localSheetId="11">D_Kapazitaetsueberlassung!$A$1:$S$17</definedName>
    <definedName name="_xlnm.Print_Area" localSheetId="15">F2_BKZ_NAKB!$B$1:$I$39</definedName>
    <definedName name="_xlnm.Print_Titles" localSheetId="4">A1b_vorgel_Netzkosten!$A:$B</definedName>
    <definedName name="Investitionsjahre" localSheetId="10">[1]Listen!$H$2:$H$8</definedName>
    <definedName name="Investitionsjahre">Listen!$H$2:$H$8</definedName>
    <definedName name="Selbst_geschaffene_gewerbliche_Schutzrechte_und_ähnliche_Rechte_und_Werte">Listen!$I$2:$I$8</definedName>
    <definedName name="WAV_Positionen" localSheetId="10">[1]Listen!$E$2:$E$7</definedName>
    <definedName name="WAV_Positionen">Listen!$E$2:$E$7</definedName>
    <definedName name="Z_1C86D249_38D6_494B_9A9C_7DB890D2E43B_.wvu.Cols" localSheetId="11" hidden="1">D_Kapazitaetsueberlassung!$H:$R</definedName>
    <definedName name="Z_1C86D249_38D6_494B_9A9C_7DB890D2E43B_.wvu.PrintArea" localSheetId="1" hidden="1">A_Stammdaten!$A$1:$D$3</definedName>
    <definedName name="Z_1C86D249_38D6_494B_9A9C_7DB890D2E43B_.wvu.PrintArea" localSheetId="2" hidden="1">A1_GuV!$A$1:$I$30</definedName>
    <definedName name="Z_1C86D249_38D6_494B_9A9C_7DB890D2E43B_.wvu.PrintArea" localSheetId="4" hidden="1">A1b_vorgel_Netzkosten!$A$1:$AH$44</definedName>
    <definedName name="Z_1C86D249_38D6_494B_9A9C_7DB890D2E43B_.wvu.PrintArea" localSheetId="5" hidden="1">B_Messstellenbetrieb!$A$1:$E$20</definedName>
    <definedName name="Z_1C86D249_38D6_494B_9A9C_7DB890D2E43B_.wvu.PrintArea" localSheetId="6" hidden="1">'C1_Treibenergie'!$A$1:$M$55</definedName>
    <definedName name="Z_1C86D249_38D6_494B_9A9C_7DB890D2E43B_.wvu.PrintArea" localSheetId="7" hidden="1">'C2_KOLA'!$A$1:$L$55</definedName>
    <definedName name="Z_1C86D249_38D6_494B_9A9C_7DB890D2E43B_.wvu.PrintArea" localSheetId="8" hidden="1">'C3_KOMBI'!$A$1:$F$55</definedName>
    <definedName name="Z_1C86D249_38D6_494B_9A9C_7DB890D2E43B_.wvu.PrintArea" localSheetId="9" hidden="1">'C4_KOKOS'!$A$1:$K$55</definedName>
    <definedName name="Z_1C86D249_38D6_494B_9A9C_7DB890D2E43B_.wvu.PrintArea" localSheetId="10" hidden="1">'C5_VOLKER'!$A$1:$K$55</definedName>
    <definedName name="Z_1C86D249_38D6_494B_9A9C_7DB890D2E43B_.wvu.PrintArea" localSheetId="11" hidden="1">D_Kapazitaetsueberlassung!$A$1:$S$17</definedName>
    <definedName name="Z_21DD1AAC_BC09_4161_82EE_F7E1955272A0_.wvu.Cols" localSheetId="11" hidden="1">D_Kapazitaetsueberlassung!$H:$R</definedName>
    <definedName name="Z_21DD1AAC_BC09_4161_82EE_F7E1955272A0_.wvu.PrintArea" localSheetId="1" hidden="1">A_Stammdaten!$A$1:$D$3</definedName>
    <definedName name="Z_21DD1AAC_BC09_4161_82EE_F7E1955272A0_.wvu.PrintArea" localSheetId="2" hidden="1">A1_GuV!$A$1:$I$30</definedName>
    <definedName name="Z_21DD1AAC_BC09_4161_82EE_F7E1955272A0_.wvu.PrintArea" localSheetId="4" hidden="1">A1b_vorgel_Netzkosten!$A$1:$AH$44</definedName>
    <definedName name="Z_21DD1AAC_BC09_4161_82EE_F7E1955272A0_.wvu.PrintArea" localSheetId="5" hidden="1">B_Messstellenbetrieb!$A$1:$E$20</definedName>
    <definedName name="Z_21DD1AAC_BC09_4161_82EE_F7E1955272A0_.wvu.PrintArea" localSheetId="6" hidden="1">'C1_Treibenergie'!$A$1:$M$55</definedName>
    <definedName name="Z_21DD1AAC_BC09_4161_82EE_F7E1955272A0_.wvu.PrintArea" localSheetId="7" hidden="1">'C2_KOLA'!$A$1:$L$55</definedName>
    <definedName name="Z_21DD1AAC_BC09_4161_82EE_F7E1955272A0_.wvu.PrintArea" localSheetId="8" hidden="1">'C3_KOMBI'!$A$1:$F$55</definedName>
    <definedName name="Z_21DD1AAC_BC09_4161_82EE_F7E1955272A0_.wvu.PrintArea" localSheetId="9" hidden="1">'C4_KOKOS'!$A$1:$K$55</definedName>
    <definedName name="Z_21DD1AAC_BC09_4161_82EE_F7E1955272A0_.wvu.PrintArea" localSheetId="10" hidden="1">'C5_VOLKER'!$A$1:$K$55</definedName>
    <definedName name="Z_21DD1AAC_BC09_4161_82EE_F7E1955272A0_.wvu.PrintArea" localSheetId="11" hidden="1">D_Kapazitaetsueberlassung!$A$1:$S$17</definedName>
    <definedName name="Zeitreihe_1">Listen!$I$2:$I$8</definedName>
    <definedName name="Zeitreihe_2">Listen!$J$2:$J$14</definedName>
  </definedNames>
  <calcPr calcId="191029"/>
  <customWorkbookViews>
    <customWorkbookView name="BK9-4 - Persönliche Ansicht" guid="{21DD1AAC-BC09-4161-82EE-F7E1955272A0}" mergeInterval="0" personalView="1" maximized="1" windowWidth="1920" windowHeight="855" tabRatio="873" activeSheetId="1"/>
    <customWorkbookView name="611e - Persönliche Ansicht" guid="{1C86D249-38D6-494B-9A9C-7DB890D2E43B}" mergeInterval="0" personalView="1" maximized="1" windowWidth="3820" windowHeight="801" tabRatio="87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0" l="1"/>
  <c r="AHS3" i="19" l="1"/>
  <c r="AHD3" i="19"/>
  <c r="AGO3" i="19"/>
  <c r="AFZ3" i="19"/>
  <c r="AFK3" i="19"/>
  <c r="AEV3" i="19"/>
  <c r="AEG3" i="19"/>
  <c r="ADR3" i="19"/>
  <c r="ADC3" i="19"/>
  <c r="ACM3" i="19"/>
  <c r="AID136" i="19"/>
  <c r="AHW136" i="19"/>
  <c r="AID135" i="19"/>
  <c r="AHW135" i="19"/>
  <c r="AID134" i="19"/>
  <c r="AHW134" i="19"/>
  <c r="AID133" i="19"/>
  <c r="AHW133" i="19"/>
  <c r="AID132" i="19"/>
  <c r="AHW132" i="19"/>
  <c r="AID131" i="19"/>
  <c r="AHW131" i="19"/>
  <c r="AIF130" i="19"/>
  <c r="AIE130" i="19"/>
  <c r="AIC130" i="19"/>
  <c r="AIB130" i="19"/>
  <c r="AIA130" i="19"/>
  <c r="AHZ130" i="19"/>
  <c r="AHY130" i="19"/>
  <c r="AHX130" i="19"/>
  <c r="AHV130" i="19"/>
  <c r="AHU130" i="19"/>
  <c r="AHU120" i="19" s="1"/>
  <c r="AHT130" i="19"/>
  <c r="AHT120" i="19" s="1"/>
  <c r="AHS130" i="19"/>
  <c r="AID129" i="19"/>
  <c r="AHW129" i="19"/>
  <c r="AID128" i="19"/>
  <c r="AHW128" i="19"/>
  <c r="AID127" i="19"/>
  <c r="AHW127" i="19"/>
  <c r="AID126" i="19"/>
  <c r="AID125" i="19" s="1"/>
  <c r="AHW126" i="19"/>
  <c r="AHW125" i="19" s="1"/>
  <c r="AIF125" i="19"/>
  <c r="AIF120" i="19" s="1"/>
  <c r="AIE125" i="19"/>
  <c r="AIC125" i="19"/>
  <c r="AIB125" i="19"/>
  <c r="AIA125" i="19"/>
  <c r="AHZ125" i="19"/>
  <c r="AHY125" i="19"/>
  <c r="AHX125" i="19"/>
  <c r="AHV125" i="19"/>
  <c r="AHU125" i="19"/>
  <c r="AHT125" i="19"/>
  <c r="AHS125" i="19"/>
  <c r="AID124" i="19"/>
  <c r="AHW124" i="19"/>
  <c r="AID123" i="19"/>
  <c r="AHW123" i="19"/>
  <c r="AID122" i="19"/>
  <c r="AHW122" i="19"/>
  <c r="AIF121" i="19"/>
  <c r="AIE121" i="19"/>
  <c r="AID121" i="19"/>
  <c r="AIC121" i="19"/>
  <c r="AIB121" i="19"/>
  <c r="AIB120" i="19" s="1"/>
  <c r="AIA121" i="19"/>
  <c r="AHZ121" i="19"/>
  <c r="AHY121" i="19"/>
  <c r="AHX121" i="19"/>
  <c r="AHW121" i="19"/>
  <c r="AHV121" i="19"/>
  <c r="AHV120" i="19" s="1"/>
  <c r="AHU121" i="19"/>
  <c r="AHT121" i="19"/>
  <c r="AHS121" i="19"/>
  <c r="AHY120" i="19"/>
  <c r="AHX120" i="19"/>
  <c r="AID117" i="19"/>
  <c r="AHW117" i="19"/>
  <c r="AID116" i="19"/>
  <c r="AHW116" i="19"/>
  <c r="AID115" i="19"/>
  <c r="AID111" i="19" s="1"/>
  <c r="AHW115" i="19"/>
  <c r="AID114" i="19"/>
  <c r="AHW114" i="19"/>
  <c r="AID113" i="19"/>
  <c r="AHW113" i="19"/>
  <c r="AID112" i="19"/>
  <c r="AHW112" i="19"/>
  <c r="AIF111" i="19"/>
  <c r="AIE111" i="19"/>
  <c r="AIC111" i="19"/>
  <c r="AIB111" i="19"/>
  <c r="AIA111" i="19"/>
  <c r="AHZ111" i="19"/>
  <c r="AHY111" i="19"/>
  <c r="AHX111" i="19"/>
  <c r="AHW111" i="19"/>
  <c r="AHV111" i="19"/>
  <c r="AHU111" i="19"/>
  <c r="AHT111" i="19"/>
  <c r="AHS111" i="19"/>
  <c r="AID110" i="19"/>
  <c r="AHW110" i="19"/>
  <c r="AID109" i="19"/>
  <c r="AHW109" i="19"/>
  <c r="AID108" i="19"/>
  <c r="AHW108" i="19"/>
  <c r="AID107" i="19"/>
  <c r="AHW107" i="19"/>
  <c r="AIF106" i="19"/>
  <c r="AIE106" i="19"/>
  <c r="AIC106" i="19"/>
  <c r="AIB106" i="19"/>
  <c r="AIA106" i="19"/>
  <c r="AIA101" i="19" s="1"/>
  <c r="AHZ106" i="19"/>
  <c r="AHZ101" i="19" s="1"/>
  <c r="AHY106" i="19"/>
  <c r="AHX106" i="19"/>
  <c r="AHV106" i="19"/>
  <c r="AHU106" i="19"/>
  <c r="AHT106" i="19"/>
  <c r="AHS106" i="19"/>
  <c r="AHS101" i="19" s="1"/>
  <c r="AID105" i="19"/>
  <c r="AHW105" i="19"/>
  <c r="AID104" i="19"/>
  <c r="AHW104" i="19"/>
  <c r="AID103" i="19"/>
  <c r="AHW103" i="19"/>
  <c r="AIF102" i="19"/>
  <c r="AIE102" i="19"/>
  <c r="AIE101" i="19" s="1"/>
  <c r="AIC102" i="19"/>
  <c r="AIB102" i="19"/>
  <c r="AIA102" i="19"/>
  <c r="AHZ102" i="19"/>
  <c r="AHY102" i="19"/>
  <c r="AHY101" i="19" s="1"/>
  <c r="AHX102" i="19"/>
  <c r="AHV102" i="19"/>
  <c r="AHV101" i="19" s="1"/>
  <c r="AHU102" i="19"/>
  <c r="AHU101" i="19" s="1"/>
  <c r="AHT102" i="19"/>
  <c r="AHS102" i="19"/>
  <c r="AID98" i="19"/>
  <c r="AHW98" i="19"/>
  <c r="AID97" i="19"/>
  <c r="AHW97" i="19"/>
  <c r="AID96" i="19"/>
  <c r="AHW96" i="19"/>
  <c r="AID95" i="19"/>
  <c r="AHW95" i="19"/>
  <c r="AID94" i="19"/>
  <c r="AID92" i="19" s="1"/>
  <c r="AHW94" i="19"/>
  <c r="AID93" i="19"/>
  <c r="AHW93" i="19"/>
  <c r="AIF92" i="19"/>
  <c r="AIE92" i="19"/>
  <c r="AIC92" i="19"/>
  <c r="AIB92" i="19"/>
  <c r="AIA92" i="19"/>
  <c r="AHZ92" i="19"/>
  <c r="AHY92" i="19"/>
  <c r="AHX92" i="19"/>
  <c r="AHV92" i="19"/>
  <c r="AHU92" i="19"/>
  <c r="AHT92" i="19"/>
  <c r="AHS92" i="19"/>
  <c r="AID91" i="19"/>
  <c r="AID87" i="19" s="1"/>
  <c r="AHW91" i="19"/>
  <c r="AID90" i="19"/>
  <c r="AHW90" i="19"/>
  <c r="AID89" i="19"/>
  <c r="AHW89" i="19"/>
  <c r="AID88" i="19"/>
  <c r="AHW88" i="19"/>
  <c r="AHW87" i="19" s="1"/>
  <c r="AIF87" i="19"/>
  <c r="AIF82" i="19" s="1"/>
  <c r="AIE87" i="19"/>
  <c r="AIC87" i="19"/>
  <c r="AIB87" i="19"/>
  <c r="AIA87" i="19"/>
  <c r="AHZ87" i="19"/>
  <c r="AHY87" i="19"/>
  <c r="AHY82" i="19" s="1"/>
  <c r="AHX87" i="19"/>
  <c r="AHX82" i="19" s="1"/>
  <c r="AHV87" i="19"/>
  <c r="AHU87" i="19"/>
  <c r="AHT87" i="19"/>
  <c r="AHS87" i="19"/>
  <c r="AID86" i="19"/>
  <c r="AHW86" i="19"/>
  <c r="AHW83" i="19" s="1"/>
  <c r="AID85" i="19"/>
  <c r="AHW85" i="19"/>
  <c r="AID84" i="19"/>
  <c r="AID83" i="19" s="1"/>
  <c r="AHW84" i="19"/>
  <c r="AIF83" i="19"/>
  <c r="AIE83" i="19"/>
  <c r="AIE82" i="19" s="1"/>
  <c r="AIC83" i="19"/>
  <c r="AIC82" i="19" s="1"/>
  <c r="AIB83" i="19"/>
  <c r="AIB82" i="19" s="1"/>
  <c r="AIA83" i="19"/>
  <c r="AHZ83" i="19"/>
  <c r="AHZ82" i="19" s="1"/>
  <c r="AHY83" i="19"/>
  <c r="AHX83" i="19"/>
  <c r="AHV83" i="19"/>
  <c r="AHU83" i="19"/>
  <c r="AHU82" i="19" s="1"/>
  <c r="AHT83" i="19"/>
  <c r="AHT82" i="19" s="1"/>
  <c r="AHS83" i="19"/>
  <c r="AID79" i="19"/>
  <c r="AHW79" i="19"/>
  <c r="AID78" i="19"/>
  <c r="AHW78" i="19"/>
  <c r="AID77" i="19"/>
  <c r="AHW77" i="19"/>
  <c r="AID76" i="19"/>
  <c r="AHW76" i="19"/>
  <c r="AID75" i="19"/>
  <c r="AHW75" i="19"/>
  <c r="AID74" i="19"/>
  <c r="AHW74" i="19"/>
  <c r="AIF73" i="19"/>
  <c r="AIE73" i="19"/>
  <c r="AID73" i="19"/>
  <c r="AIC73" i="19"/>
  <c r="AIB73" i="19"/>
  <c r="AIA73" i="19"/>
  <c r="AHZ73" i="19"/>
  <c r="AHY73" i="19"/>
  <c r="AHX73" i="19"/>
  <c r="AHV73" i="19"/>
  <c r="AHU73" i="19"/>
  <c r="AHT73" i="19"/>
  <c r="AHS73" i="19"/>
  <c r="AID72" i="19"/>
  <c r="AHW72" i="19"/>
  <c r="AID71" i="19"/>
  <c r="AHW71" i="19"/>
  <c r="AID70" i="19"/>
  <c r="AID68" i="19" s="1"/>
  <c r="AHW70" i="19"/>
  <c r="AID69" i="19"/>
  <c r="AHW69" i="19"/>
  <c r="AIF68" i="19"/>
  <c r="AIE68" i="19"/>
  <c r="AIC68" i="19"/>
  <c r="AIB68" i="19"/>
  <c r="AIA68" i="19"/>
  <c r="AIA63" i="19" s="1"/>
  <c r="AHZ68" i="19"/>
  <c r="AHY68" i="19"/>
  <c r="AHX68" i="19"/>
  <c r="AHV68" i="19"/>
  <c r="AHU68" i="19"/>
  <c r="AHT68" i="19"/>
  <c r="AHS68" i="19"/>
  <c r="AID67" i="19"/>
  <c r="AHW67" i="19"/>
  <c r="AID66" i="19"/>
  <c r="AHW66" i="19"/>
  <c r="AID65" i="19"/>
  <c r="AHW65" i="19"/>
  <c r="AIF64" i="19"/>
  <c r="AIF63" i="19" s="1"/>
  <c r="AIE64" i="19"/>
  <c r="AIC64" i="19"/>
  <c r="AIC63" i="19" s="1"/>
  <c r="AIB64" i="19"/>
  <c r="AIB63" i="19" s="1"/>
  <c r="AIA64" i="19"/>
  <c r="AHZ64" i="19"/>
  <c r="AHZ63" i="19" s="1"/>
  <c r="AHY64" i="19"/>
  <c r="AHY63" i="19" s="1"/>
  <c r="AHX64" i="19"/>
  <c r="AHV64" i="19"/>
  <c r="AHU64" i="19"/>
  <c r="AHT64" i="19"/>
  <c r="AHT63" i="19" s="1"/>
  <c r="AHS64" i="19"/>
  <c r="AHS63" i="19" s="1"/>
  <c r="AIE63" i="19"/>
  <c r="AID60" i="19"/>
  <c r="AHW60" i="19"/>
  <c r="AID59" i="19"/>
  <c r="AHW59" i="19"/>
  <c r="AID58" i="19"/>
  <c r="AHW58" i="19"/>
  <c r="AID57" i="19"/>
  <c r="AHW57" i="19"/>
  <c r="AID56" i="19"/>
  <c r="AHW56" i="19"/>
  <c r="AID55" i="19"/>
  <c r="AHW55" i="19"/>
  <c r="AIF54" i="19"/>
  <c r="AIE54" i="19"/>
  <c r="AIC54" i="19"/>
  <c r="AIB54" i="19"/>
  <c r="AIA54" i="19"/>
  <c r="AHZ54" i="19"/>
  <c r="AHY54" i="19"/>
  <c r="AHY44" i="19" s="1"/>
  <c r="AHX54" i="19"/>
  <c r="AHV54" i="19"/>
  <c r="AHU54" i="19"/>
  <c r="AHT54" i="19"/>
  <c r="AHS54" i="19"/>
  <c r="AID53" i="19"/>
  <c r="AHW53" i="19"/>
  <c r="AID52" i="19"/>
  <c r="AHW52" i="19"/>
  <c r="AID51" i="19"/>
  <c r="AHW51" i="19"/>
  <c r="AID50" i="19"/>
  <c r="AHW50" i="19"/>
  <c r="AIF49" i="19"/>
  <c r="AIE49" i="19"/>
  <c r="AID49" i="19"/>
  <c r="AIC49" i="19"/>
  <c r="AIB49" i="19"/>
  <c r="AIA49" i="19"/>
  <c r="AHZ49" i="19"/>
  <c r="AHY49" i="19"/>
  <c r="AHX49" i="19"/>
  <c r="AHW49" i="19"/>
  <c r="AHV49" i="19"/>
  <c r="AHU49" i="19"/>
  <c r="AHT49" i="19"/>
  <c r="AHT44" i="19" s="1"/>
  <c r="AHS49" i="19"/>
  <c r="AID48" i="19"/>
  <c r="AHW48" i="19"/>
  <c r="AID47" i="19"/>
  <c r="AHW47" i="19"/>
  <c r="AHW45" i="19" s="1"/>
  <c r="AID46" i="19"/>
  <c r="AID45" i="19" s="1"/>
  <c r="AHW46" i="19"/>
  <c r="AIF45" i="19"/>
  <c r="AIE45" i="19"/>
  <c r="AIC45" i="19"/>
  <c r="AIB45" i="19"/>
  <c r="AIA45" i="19"/>
  <c r="AIA44" i="19" s="1"/>
  <c r="AHZ45" i="19"/>
  <c r="AHZ44" i="19" s="1"/>
  <c r="AHY45" i="19"/>
  <c r="AHX45" i="19"/>
  <c r="AHX44" i="19" s="1"/>
  <c r="AHV45" i="19"/>
  <c r="AHU45" i="19"/>
  <c r="AHT45" i="19"/>
  <c r="AHS45" i="19"/>
  <c r="AHS44" i="19" s="1"/>
  <c r="AIF44" i="19"/>
  <c r="AIC44" i="19"/>
  <c r="AIB44" i="19"/>
  <c r="AHU44" i="19"/>
  <c r="AID41" i="19"/>
  <c r="AHW41" i="19"/>
  <c r="AID40" i="19"/>
  <c r="AHW40" i="19"/>
  <c r="AID39" i="19"/>
  <c r="AHW39" i="19"/>
  <c r="AID38" i="19"/>
  <c r="AHW38" i="19"/>
  <c r="AID37" i="19"/>
  <c r="AHW37" i="19"/>
  <c r="AID36" i="19"/>
  <c r="AHW36" i="19"/>
  <c r="AIF35" i="19"/>
  <c r="AIE35" i="19"/>
  <c r="AIC35" i="19"/>
  <c r="AIB35" i="19"/>
  <c r="AIA35" i="19"/>
  <c r="AHZ35" i="19"/>
  <c r="AHY35" i="19"/>
  <c r="AHX35" i="19"/>
  <c r="AHV35" i="19"/>
  <c r="AHU35" i="19"/>
  <c r="AHT35" i="19"/>
  <c r="AHS35" i="19"/>
  <c r="AID34" i="19"/>
  <c r="AHW34" i="19"/>
  <c r="AID33" i="19"/>
  <c r="AHW33" i="19"/>
  <c r="AID32" i="19"/>
  <c r="AHW32" i="19"/>
  <c r="AID31" i="19"/>
  <c r="AHW31" i="19"/>
  <c r="AHW30" i="19" s="1"/>
  <c r="AIF30" i="19"/>
  <c r="AIE30" i="19"/>
  <c r="AIC30" i="19"/>
  <c r="AIB30" i="19"/>
  <c r="AIA30" i="19"/>
  <c r="AHZ30" i="19"/>
  <c r="AHY30" i="19"/>
  <c r="AHX30" i="19"/>
  <c r="AHV30" i="19"/>
  <c r="AHU30" i="19"/>
  <c r="AHT30" i="19"/>
  <c r="AHS30" i="19"/>
  <c r="AID29" i="19"/>
  <c r="AHW29" i="19"/>
  <c r="AID28" i="19"/>
  <c r="AID26" i="19" s="1"/>
  <c r="AHW28" i="19"/>
  <c r="AID27" i="19"/>
  <c r="AHW27" i="19"/>
  <c r="AIF26" i="19"/>
  <c r="AIE26" i="19"/>
  <c r="AIC26" i="19"/>
  <c r="AIC25" i="19" s="1"/>
  <c r="AIB26" i="19"/>
  <c r="AIA26" i="19"/>
  <c r="AIA25" i="19" s="1"/>
  <c r="AHZ26" i="19"/>
  <c r="AHZ25" i="19" s="1"/>
  <c r="AHY26" i="19"/>
  <c r="AHX26" i="19"/>
  <c r="AHV26" i="19"/>
  <c r="AHU26" i="19"/>
  <c r="AHT26" i="19"/>
  <c r="AHS26" i="19"/>
  <c r="AIE25" i="19"/>
  <c r="AHV25" i="19"/>
  <c r="AID22" i="19"/>
  <c r="AHW22" i="19"/>
  <c r="AID21" i="19"/>
  <c r="AHW21" i="19"/>
  <c r="AID20" i="19"/>
  <c r="AHW20" i="19"/>
  <c r="AID19" i="19"/>
  <c r="AHW19" i="19"/>
  <c r="AID18" i="19"/>
  <c r="AHW18" i="19"/>
  <c r="AID17" i="19"/>
  <c r="AHW17" i="19"/>
  <c r="AHW16" i="19" s="1"/>
  <c r="AIF16" i="19"/>
  <c r="AIE16" i="19"/>
  <c r="AIC16" i="19"/>
  <c r="AIB16" i="19"/>
  <c r="AIA16" i="19"/>
  <c r="AHZ16" i="19"/>
  <c r="AHY16" i="19"/>
  <c r="AHX16" i="19"/>
  <c r="AHV16" i="19"/>
  <c r="AHU16" i="19"/>
  <c r="AHT16" i="19"/>
  <c r="AHS16" i="19"/>
  <c r="AID15" i="19"/>
  <c r="AHW15" i="19"/>
  <c r="AID14" i="19"/>
  <c r="AHW14" i="19"/>
  <c r="AID13" i="19"/>
  <c r="AHW13" i="19"/>
  <c r="AID12" i="19"/>
  <c r="AID11" i="19" s="1"/>
  <c r="AHW12" i="19"/>
  <c r="AIF11" i="19"/>
  <c r="AIE11" i="19"/>
  <c r="AIC11" i="19"/>
  <c r="AIB11" i="19"/>
  <c r="AIB6" i="19" s="1"/>
  <c r="AIA11" i="19"/>
  <c r="AHZ11" i="19"/>
  <c r="AHY11" i="19"/>
  <c r="AHX11" i="19"/>
  <c r="AHV11" i="19"/>
  <c r="AHU11" i="19"/>
  <c r="AHT11" i="19"/>
  <c r="AHS11" i="19"/>
  <c r="AID10" i="19"/>
  <c r="AHW10" i="19"/>
  <c r="AID9" i="19"/>
  <c r="AHW9" i="19"/>
  <c r="AID8" i="19"/>
  <c r="AHW8" i="19"/>
  <c r="AIF7" i="19"/>
  <c r="AIF6" i="19" s="1"/>
  <c r="AIE7" i="19"/>
  <c r="AIE6" i="19" s="1"/>
  <c r="AID7" i="19"/>
  <c r="AIC7" i="19"/>
  <c r="AIC6" i="19" s="1"/>
  <c r="AIB7" i="19"/>
  <c r="AIA7" i="19"/>
  <c r="AHZ7" i="19"/>
  <c r="AHY7" i="19"/>
  <c r="AHX7" i="19"/>
  <c r="AHV7" i="19"/>
  <c r="AHV6" i="19" s="1"/>
  <c r="AHU7" i="19"/>
  <c r="AHT7" i="19"/>
  <c r="AHT6" i="19" s="1"/>
  <c r="AHS7" i="19"/>
  <c r="AHY6" i="19"/>
  <c r="AHX6" i="19"/>
  <c r="AHU6" i="19"/>
  <c r="AHO136" i="19"/>
  <c r="AHH136" i="19"/>
  <c r="AHO135" i="19"/>
  <c r="AHH135" i="19"/>
  <c r="AHO134" i="19"/>
  <c r="AHH134" i="19"/>
  <c r="AHO133" i="19"/>
  <c r="AHH133" i="19"/>
  <c r="AHO132" i="19"/>
  <c r="AHH132" i="19"/>
  <c r="AHO131" i="19"/>
  <c r="AHH131" i="19"/>
  <c r="AHQ130" i="19"/>
  <c r="AHP130" i="19"/>
  <c r="AHN130" i="19"/>
  <c r="AHM130" i="19"/>
  <c r="AHL130" i="19"/>
  <c r="AHK130" i="19"/>
  <c r="AHJ130" i="19"/>
  <c r="AHI130" i="19"/>
  <c r="AHG130" i="19"/>
  <c r="AHF130" i="19"/>
  <c r="AHF120" i="19" s="1"/>
  <c r="AHE130" i="19"/>
  <c r="AHD130" i="19"/>
  <c r="AHO129" i="19"/>
  <c r="AHH129" i="19"/>
  <c r="AHO128" i="19"/>
  <c r="AHH128" i="19"/>
  <c r="AHO127" i="19"/>
  <c r="AHH127" i="19"/>
  <c r="AHH125" i="19" s="1"/>
  <c r="AHO126" i="19"/>
  <c r="AHH126" i="19"/>
  <c r="AHQ125" i="19"/>
  <c r="AHP125" i="19"/>
  <c r="AHN125" i="19"/>
  <c r="AHM125" i="19"/>
  <c r="AHL125" i="19"/>
  <c r="AHK125" i="19"/>
  <c r="AHJ125" i="19"/>
  <c r="AHI125" i="19"/>
  <c r="AHG125" i="19"/>
  <c r="AHF125" i="19"/>
  <c r="AHE125" i="19"/>
  <c r="AHD125" i="19"/>
  <c r="AHO124" i="19"/>
  <c r="AHH124" i="19"/>
  <c r="AHO123" i="19"/>
  <c r="AHH123" i="19"/>
  <c r="AHO122" i="19"/>
  <c r="AHH122" i="19"/>
  <c r="AHQ121" i="19"/>
  <c r="AHQ120" i="19" s="1"/>
  <c r="AHP121" i="19"/>
  <c r="AHO121" i="19"/>
  <c r="AHN121" i="19"/>
  <c r="AHN120" i="19" s="1"/>
  <c r="AHM121" i="19"/>
  <c r="AHL121" i="19"/>
  <c r="AHK121" i="19"/>
  <c r="AHJ121" i="19"/>
  <c r="AHI121" i="19"/>
  <c r="AHH121" i="19"/>
  <c r="AHG121" i="19"/>
  <c r="AHG120" i="19" s="1"/>
  <c r="AHF121" i="19"/>
  <c r="AHE121" i="19"/>
  <c r="AHD121" i="19"/>
  <c r="AHJ120" i="19"/>
  <c r="AHI120" i="19"/>
  <c r="AHE120" i="19"/>
  <c r="AHO117" i="19"/>
  <c r="AHH117" i="19"/>
  <c r="AHO116" i="19"/>
  <c r="AHH116" i="19"/>
  <c r="AHO115" i="19"/>
  <c r="AHO111" i="19" s="1"/>
  <c r="AHH115" i="19"/>
  <c r="AHO114" i="19"/>
  <c r="AHH114" i="19"/>
  <c r="AHH111" i="19" s="1"/>
  <c r="AHO113" i="19"/>
  <c r="AHH113" i="19"/>
  <c r="AHO112" i="19"/>
  <c r="AHH112" i="19"/>
  <c r="AHQ111" i="19"/>
  <c r="AHP111" i="19"/>
  <c r="AHN111" i="19"/>
  <c r="AHM111" i="19"/>
  <c r="AHL111" i="19"/>
  <c r="AHK111" i="19"/>
  <c r="AHJ111" i="19"/>
  <c r="AHI111" i="19"/>
  <c r="AHG111" i="19"/>
  <c r="AHF111" i="19"/>
  <c r="AHE111" i="19"/>
  <c r="AHD111" i="19"/>
  <c r="AHO110" i="19"/>
  <c r="AHH110" i="19"/>
  <c r="AHO109" i="19"/>
  <c r="AHH109" i="19"/>
  <c r="AHO108" i="19"/>
  <c r="AHH108" i="19"/>
  <c r="AHO107" i="19"/>
  <c r="AHH107" i="19"/>
  <c r="AHQ106" i="19"/>
  <c r="AHP106" i="19"/>
  <c r="AHN106" i="19"/>
  <c r="AHM106" i="19"/>
  <c r="AHL106" i="19"/>
  <c r="AHL101" i="19" s="1"/>
  <c r="AHK106" i="19"/>
  <c r="AHK101" i="19" s="1"/>
  <c r="AHJ106" i="19"/>
  <c r="AHI106" i="19"/>
  <c r="AHG106" i="19"/>
  <c r="AHF106" i="19"/>
  <c r="AHE106" i="19"/>
  <c r="AHD106" i="19"/>
  <c r="AHO105" i="19"/>
  <c r="AHH105" i="19"/>
  <c r="AHO104" i="19"/>
  <c r="AHH104" i="19"/>
  <c r="AHO103" i="19"/>
  <c r="AHH103" i="19"/>
  <c r="AHQ102" i="19"/>
  <c r="AHP102" i="19"/>
  <c r="AHP101" i="19" s="1"/>
  <c r="AHN102" i="19"/>
  <c r="AHM102" i="19"/>
  <c r="AHL102" i="19"/>
  <c r="AHK102" i="19"/>
  <c r="AHJ102" i="19"/>
  <c r="AHJ101" i="19" s="1"/>
  <c r="AHI102" i="19"/>
  <c r="AHG102" i="19"/>
  <c r="AHG101" i="19" s="1"/>
  <c r="AHF102" i="19"/>
  <c r="AHF101" i="19" s="1"/>
  <c r="AHE102" i="19"/>
  <c r="AHD102" i="19"/>
  <c r="AHD101" i="19"/>
  <c r="AHO98" i="19"/>
  <c r="AHH98" i="19"/>
  <c r="AHO97" i="19"/>
  <c r="AHH97" i="19"/>
  <c r="AHO96" i="19"/>
  <c r="AHH96" i="19"/>
  <c r="AHO95" i="19"/>
  <c r="AHH95" i="19"/>
  <c r="AHO94" i="19"/>
  <c r="AHH94" i="19"/>
  <c r="AHO93" i="19"/>
  <c r="AHH93" i="19"/>
  <c r="AHQ92" i="19"/>
  <c r="AHP92" i="19"/>
  <c r="AHN92" i="19"/>
  <c r="AHM92" i="19"/>
  <c r="AHL92" i="19"/>
  <c r="AHK92" i="19"/>
  <c r="AHJ92" i="19"/>
  <c r="AHI92" i="19"/>
  <c r="AHG92" i="19"/>
  <c r="AHF92" i="19"/>
  <c r="AHE92" i="19"/>
  <c r="AHD92" i="19"/>
  <c r="AHO91" i="19"/>
  <c r="AHH91" i="19"/>
  <c r="AHO90" i="19"/>
  <c r="AHH90" i="19"/>
  <c r="AHO89" i="19"/>
  <c r="AHH89" i="19"/>
  <c r="AHO88" i="19"/>
  <c r="AHH88" i="19"/>
  <c r="AHQ87" i="19"/>
  <c r="AHQ82" i="19" s="1"/>
  <c r="AHP87" i="19"/>
  <c r="AHO87" i="19"/>
  <c r="AHN87" i="19"/>
  <c r="AHM87" i="19"/>
  <c r="AHL87" i="19"/>
  <c r="AHK87" i="19"/>
  <c r="AHJ87" i="19"/>
  <c r="AHI87" i="19"/>
  <c r="AHI82" i="19" s="1"/>
  <c r="AHG87" i="19"/>
  <c r="AHF87" i="19"/>
  <c r="AHF82" i="19" s="1"/>
  <c r="AHE87" i="19"/>
  <c r="AHD87" i="19"/>
  <c r="AHO86" i="19"/>
  <c r="AHH86" i="19"/>
  <c r="AHO85" i="19"/>
  <c r="AHH85" i="19"/>
  <c r="AHO84" i="19"/>
  <c r="AHH84" i="19"/>
  <c r="AHH83" i="19" s="1"/>
  <c r="AHQ83" i="19"/>
  <c r="AHP83" i="19"/>
  <c r="AHN83" i="19"/>
  <c r="AHM83" i="19"/>
  <c r="AHL83" i="19"/>
  <c r="AHL82" i="19" s="1"/>
  <c r="AHK83" i="19"/>
  <c r="AHK82" i="19" s="1"/>
  <c r="AHJ83" i="19"/>
  <c r="AHI83" i="19"/>
  <c r="AHG83" i="19"/>
  <c r="AHF83" i="19"/>
  <c r="AHE83" i="19"/>
  <c r="AHD83" i="19"/>
  <c r="AHN82" i="19"/>
  <c r="AHE82" i="19"/>
  <c r="AHO79" i="19"/>
  <c r="AHH79" i="19"/>
  <c r="AHO78" i="19"/>
  <c r="AHH78" i="19"/>
  <c r="AHO77" i="19"/>
  <c r="AHH77" i="19"/>
  <c r="AHO76" i="19"/>
  <c r="AHH76" i="19"/>
  <c r="AHO75" i="19"/>
  <c r="AHH75" i="19"/>
  <c r="AHH73" i="19" s="1"/>
  <c r="AHO74" i="19"/>
  <c r="AHH74" i="19"/>
  <c r="AHQ73" i="19"/>
  <c r="AHP73" i="19"/>
  <c r="AHN73" i="19"/>
  <c r="AHM73" i="19"/>
  <c r="AHL73" i="19"/>
  <c r="AHK73" i="19"/>
  <c r="AHK63" i="19" s="1"/>
  <c r="AHJ73" i="19"/>
  <c r="AHI73" i="19"/>
  <c r="AHG73" i="19"/>
  <c r="AHF73" i="19"/>
  <c r="AHE73" i="19"/>
  <c r="AHD73" i="19"/>
  <c r="AHO72" i="19"/>
  <c r="AHH72" i="19"/>
  <c r="AHO71" i="19"/>
  <c r="AHH71" i="19"/>
  <c r="AHO70" i="19"/>
  <c r="AHH70" i="19"/>
  <c r="AHO69" i="19"/>
  <c r="AHH69" i="19"/>
  <c r="AHQ68" i="19"/>
  <c r="AHP68" i="19"/>
  <c r="AHN68" i="19"/>
  <c r="AHM68" i="19"/>
  <c r="AHL68" i="19"/>
  <c r="AHK68" i="19"/>
  <c r="AHJ68" i="19"/>
  <c r="AHI68" i="19"/>
  <c r="AHG68" i="19"/>
  <c r="AHG63" i="19" s="1"/>
  <c r="AHF68" i="19"/>
  <c r="AHE68" i="19"/>
  <c r="AHD68" i="19"/>
  <c r="AHO67" i="19"/>
  <c r="AHH67" i="19"/>
  <c r="AHO66" i="19"/>
  <c r="AHO64" i="19" s="1"/>
  <c r="AHH66" i="19"/>
  <c r="AHO65" i="19"/>
  <c r="AHH65" i="19"/>
  <c r="AHQ64" i="19"/>
  <c r="AHP64" i="19"/>
  <c r="AHN64" i="19"/>
  <c r="AHM64" i="19"/>
  <c r="AHL64" i="19"/>
  <c r="AHL63" i="19" s="1"/>
  <c r="AHK64" i="19"/>
  <c r="AHJ64" i="19"/>
  <c r="AHI64" i="19"/>
  <c r="AHG64" i="19"/>
  <c r="AHF64" i="19"/>
  <c r="AHE64" i="19"/>
  <c r="AHD64" i="19"/>
  <c r="AHD63" i="19" s="1"/>
  <c r="AHP63" i="19"/>
  <c r="AHO60" i="19"/>
  <c r="AHH60" i="19"/>
  <c r="AHO59" i="19"/>
  <c r="AHH59" i="19"/>
  <c r="AHO58" i="19"/>
  <c r="AHH58" i="19"/>
  <c r="AHO57" i="19"/>
  <c r="AHH57" i="19"/>
  <c r="AHO56" i="19"/>
  <c r="AHH56" i="19"/>
  <c r="AHO55" i="19"/>
  <c r="AHH55" i="19"/>
  <c r="AHH54" i="19" s="1"/>
  <c r="AHQ54" i="19"/>
  <c r="AHP54" i="19"/>
  <c r="AHN54" i="19"/>
  <c r="AHM54" i="19"/>
  <c r="AHL54" i="19"/>
  <c r="AHK54" i="19"/>
  <c r="AHJ54" i="19"/>
  <c r="AHI54" i="19"/>
  <c r="AHG54" i="19"/>
  <c r="AHF54" i="19"/>
  <c r="AHE54" i="19"/>
  <c r="AHD54" i="19"/>
  <c r="AHO53" i="19"/>
  <c r="AHH53" i="19"/>
  <c r="AHO52" i="19"/>
  <c r="AHH52" i="19"/>
  <c r="AHO51" i="19"/>
  <c r="AHH51" i="19"/>
  <c r="AHO50" i="19"/>
  <c r="AHH50" i="19"/>
  <c r="AHQ49" i="19"/>
  <c r="AHP49" i="19"/>
  <c r="AHO49" i="19"/>
  <c r="AHN49" i="19"/>
  <c r="AHM49" i="19"/>
  <c r="AHL49" i="19"/>
  <c r="AHK49" i="19"/>
  <c r="AHJ49" i="19"/>
  <c r="AHI49" i="19"/>
  <c r="AHG49" i="19"/>
  <c r="AHF49" i="19"/>
  <c r="AHF44" i="19" s="1"/>
  <c r="AHE49" i="19"/>
  <c r="AHE44" i="19" s="1"/>
  <c r="AHD49" i="19"/>
  <c r="AHO48" i="19"/>
  <c r="AHH48" i="19"/>
  <c r="AHO47" i="19"/>
  <c r="AHH47" i="19"/>
  <c r="AHO46" i="19"/>
  <c r="AHO45" i="19" s="1"/>
  <c r="AHH46" i="19"/>
  <c r="AHQ45" i="19"/>
  <c r="AHP45" i="19"/>
  <c r="AHP44" i="19" s="1"/>
  <c r="AHN45" i="19"/>
  <c r="AHM45" i="19"/>
  <c r="AHL45" i="19"/>
  <c r="AHK45" i="19"/>
  <c r="AHK44" i="19" s="1"/>
  <c r="AHJ45" i="19"/>
  <c r="AHJ44" i="19" s="1"/>
  <c r="AHI45" i="19"/>
  <c r="AHH45" i="19"/>
  <c r="AHG45" i="19"/>
  <c r="AHF45" i="19"/>
  <c r="AHE45" i="19"/>
  <c r="AHD45" i="19"/>
  <c r="AHQ44" i="19"/>
  <c r="AHN44" i="19"/>
  <c r="AHM44" i="19"/>
  <c r="AHO41" i="19"/>
  <c r="AHH41" i="19"/>
  <c r="AHO40" i="19"/>
  <c r="AHH40" i="19"/>
  <c r="AHO39" i="19"/>
  <c r="AHH39" i="19"/>
  <c r="AHO38" i="19"/>
  <c r="AHH38" i="19"/>
  <c r="AHO37" i="19"/>
  <c r="AHH37" i="19"/>
  <c r="AHO36" i="19"/>
  <c r="AHO35" i="19" s="1"/>
  <c r="AHH36" i="19"/>
  <c r="AHH35" i="19" s="1"/>
  <c r="AHQ35" i="19"/>
  <c r="AHP35" i="19"/>
  <c r="AHN35" i="19"/>
  <c r="AHM35" i="19"/>
  <c r="AHL35" i="19"/>
  <c r="AHL25" i="19" s="1"/>
  <c r="AHK35" i="19"/>
  <c r="AHJ35" i="19"/>
  <c r="AHI35" i="19"/>
  <c r="AHG35" i="19"/>
  <c r="AHF35" i="19"/>
  <c r="AHE35" i="19"/>
  <c r="AHD35" i="19"/>
  <c r="AHD25" i="19" s="1"/>
  <c r="AHO34" i="19"/>
  <c r="AHH34" i="19"/>
  <c r="AHO33" i="19"/>
  <c r="AHH33" i="19"/>
  <c r="AHO32" i="19"/>
  <c r="AHH32" i="19"/>
  <c r="AHO31" i="19"/>
  <c r="AHH31" i="19"/>
  <c r="AHH30" i="19" s="1"/>
  <c r="AHQ30" i="19"/>
  <c r="AHP30" i="19"/>
  <c r="AHP25" i="19" s="1"/>
  <c r="AHN30" i="19"/>
  <c r="AHM30" i="19"/>
  <c r="AHL30" i="19"/>
  <c r="AHK30" i="19"/>
  <c r="AHJ30" i="19"/>
  <c r="AHI30" i="19"/>
  <c r="AHG30" i="19"/>
  <c r="AHF30" i="19"/>
  <c r="AHE30" i="19"/>
  <c r="AHD30" i="19"/>
  <c r="AHO29" i="19"/>
  <c r="AHH29" i="19"/>
  <c r="AHO28" i="19"/>
  <c r="AHH28" i="19"/>
  <c r="AHO27" i="19"/>
  <c r="AHH27" i="19"/>
  <c r="AHQ26" i="19"/>
  <c r="AHQ25" i="19" s="1"/>
  <c r="AHP26" i="19"/>
  <c r="AHN26" i="19"/>
  <c r="AHM26" i="19"/>
  <c r="AHM25" i="19" s="1"/>
  <c r="AHL26" i="19"/>
  <c r="AHK26" i="19"/>
  <c r="AHJ26" i="19"/>
  <c r="AHJ25" i="19" s="1"/>
  <c r="AHI26" i="19"/>
  <c r="AHG26" i="19"/>
  <c r="AHG25" i="19" s="1"/>
  <c r="AHF26" i="19"/>
  <c r="AHE26" i="19"/>
  <c r="AHD26" i="19"/>
  <c r="AHK25" i="19"/>
  <c r="AHO22" i="19"/>
  <c r="AHH22" i="19"/>
  <c r="AHO21" i="19"/>
  <c r="AHH21" i="19"/>
  <c r="AHO20" i="19"/>
  <c r="AHH20" i="19"/>
  <c r="AHO19" i="19"/>
  <c r="AHH19" i="19"/>
  <c r="AHO18" i="19"/>
  <c r="AHH18" i="19"/>
  <c r="AHO17" i="19"/>
  <c r="AHH17" i="19"/>
  <c r="AHQ16" i="19"/>
  <c r="AHP16" i="19"/>
  <c r="AHN16" i="19"/>
  <c r="AHM16" i="19"/>
  <c r="AHL16" i="19"/>
  <c r="AHK16" i="19"/>
  <c r="AHJ16" i="19"/>
  <c r="AHI16" i="19"/>
  <c r="AHG16" i="19"/>
  <c r="AHF16" i="19"/>
  <c r="AHF6" i="19" s="1"/>
  <c r="AHE16" i="19"/>
  <c r="AHD16" i="19"/>
  <c r="AHO15" i="19"/>
  <c r="AHH15" i="19"/>
  <c r="AHO14" i="19"/>
  <c r="AHH14" i="19"/>
  <c r="AHO13" i="19"/>
  <c r="AHH13" i="19"/>
  <c r="AHO12" i="19"/>
  <c r="AHH12" i="19"/>
  <c r="AHQ11" i="19"/>
  <c r="AHP11" i="19"/>
  <c r="AHN11" i="19"/>
  <c r="AHM11" i="19"/>
  <c r="AHL11" i="19"/>
  <c r="AHK11" i="19"/>
  <c r="AHJ11" i="19"/>
  <c r="AHJ6" i="19" s="1"/>
  <c r="AHI11" i="19"/>
  <c r="AHG11" i="19"/>
  <c r="AHF11" i="19"/>
  <c r="AHE11" i="19"/>
  <c r="AHD11" i="19"/>
  <c r="AHO10" i="19"/>
  <c r="AHH10" i="19"/>
  <c r="AHO9" i="19"/>
  <c r="AHH9" i="19"/>
  <c r="AHO8" i="19"/>
  <c r="AHH8" i="19"/>
  <c r="AHQ7" i="19"/>
  <c r="AHP7" i="19"/>
  <c r="AHP6" i="19" s="1"/>
  <c r="AHO7" i="19"/>
  <c r="AHN7" i="19"/>
  <c r="AHN6" i="19" s="1"/>
  <c r="AHM7" i="19"/>
  <c r="AHL7" i="19"/>
  <c r="AHK7" i="19"/>
  <c r="AHJ7" i="19"/>
  <c r="AHI7" i="19"/>
  <c r="AHH7" i="19"/>
  <c r="AHG7" i="19"/>
  <c r="AHG6" i="19" s="1"/>
  <c r="AHF7" i="19"/>
  <c r="AHE7" i="19"/>
  <c r="AHE6" i="19" s="1"/>
  <c r="AHD7" i="19"/>
  <c r="AHI6" i="19"/>
  <c r="AGZ136" i="19"/>
  <c r="AGS136" i="19"/>
  <c r="AGZ135" i="19"/>
  <c r="AGS135" i="19"/>
  <c r="AGZ134" i="19"/>
  <c r="AGS134" i="19"/>
  <c r="AGZ133" i="19"/>
  <c r="AGS133" i="19"/>
  <c r="AGZ132" i="19"/>
  <c r="AGS132" i="19"/>
  <c r="AGZ131" i="19"/>
  <c r="AGS131" i="19"/>
  <c r="AHB130" i="19"/>
  <c r="AHA130" i="19"/>
  <c r="AGY130" i="19"/>
  <c r="AGX130" i="19"/>
  <c r="AGW130" i="19"/>
  <c r="AGV130" i="19"/>
  <c r="AGU130" i="19"/>
  <c r="AGT130" i="19"/>
  <c r="AGR130" i="19"/>
  <c r="AGQ130" i="19"/>
  <c r="AGP130" i="19"/>
  <c r="AGO130" i="19"/>
  <c r="AGZ129" i="19"/>
  <c r="AGS129" i="19"/>
  <c r="AGZ128" i="19"/>
  <c r="AGS128" i="19"/>
  <c r="AGZ127" i="19"/>
  <c r="AGS127" i="19"/>
  <c r="AGZ126" i="19"/>
  <c r="AGZ125" i="19" s="1"/>
  <c r="AGS126" i="19"/>
  <c r="AGS125" i="19" s="1"/>
  <c r="AHB125" i="19"/>
  <c r="AHA125" i="19"/>
  <c r="AGY125" i="19"/>
  <c r="AGX125" i="19"/>
  <c r="AGW125" i="19"/>
  <c r="AGV125" i="19"/>
  <c r="AGU125" i="19"/>
  <c r="AGU120" i="19" s="1"/>
  <c r="AGT125" i="19"/>
  <c r="AGR125" i="19"/>
  <c r="AGQ125" i="19"/>
  <c r="AGP125" i="19"/>
  <c r="AGP120" i="19" s="1"/>
  <c r="AGO125" i="19"/>
  <c r="AGZ124" i="19"/>
  <c r="AGS124" i="19"/>
  <c r="AGZ123" i="19"/>
  <c r="AGS123" i="19"/>
  <c r="AGZ122" i="19"/>
  <c r="AGS122" i="19"/>
  <c r="AHB121" i="19"/>
  <c r="AHA121" i="19"/>
  <c r="AHA120" i="19" s="1"/>
  <c r="AGZ121" i="19"/>
  <c r="AGY121" i="19"/>
  <c r="AGY120" i="19" s="1"/>
  <c r="AGX121" i="19"/>
  <c r="AGW121" i="19"/>
  <c r="AGV121" i="19"/>
  <c r="AGU121" i="19"/>
  <c r="AGT121" i="19"/>
  <c r="AGT120" i="19" s="1"/>
  <c r="AGS121" i="19"/>
  <c r="AGR121" i="19"/>
  <c r="AGQ121" i="19"/>
  <c r="AGP121" i="19"/>
  <c r="AGO121" i="19"/>
  <c r="AGX120" i="19"/>
  <c r="AGQ120" i="19"/>
  <c r="AGZ117" i="19"/>
  <c r="AGS117" i="19"/>
  <c r="AGZ116" i="19"/>
  <c r="AGS116" i="19"/>
  <c r="AGZ115" i="19"/>
  <c r="AGS115" i="19"/>
  <c r="AGZ114" i="19"/>
  <c r="AGS114" i="19"/>
  <c r="AGZ113" i="19"/>
  <c r="AGS113" i="19"/>
  <c r="AGZ112" i="19"/>
  <c r="AGS112" i="19"/>
  <c r="AGS111" i="19" s="1"/>
  <c r="AHB111" i="19"/>
  <c r="AHA111" i="19"/>
  <c r="AGZ111" i="19"/>
  <c r="AGY111" i="19"/>
  <c r="AGX111" i="19"/>
  <c r="AGW111" i="19"/>
  <c r="AGV111" i="19"/>
  <c r="AGU111" i="19"/>
  <c r="AGT111" i="19"/>
  <c r="AGR111" i="19"/>
  <c r="AGQ111" i="19"/>
  <c r="AGP111" i="19"/>
  <c r="AGO111" i="19"/>
  <c r="AGZ110" i="19"/>
  <c r="AGS110" i="19"/>
  <c r="AGZ109" i="19"/>
  <c r="AGS109" i="19"/>
  <c r="AGZ108" i="19"/>
  <c r="AGS108" i="19"/>
  <c r="AGZ107" i="19"/>
  <c r="AGS107" i="19"/>
  <c r="AHB106" i="19"/>
  <c r="AHA106" i="19"/>
  <c r="AGY106" i="19"/>
  <c r="AGX106" i="19"/>
  <c r="AGW106" i="19"/>
  <c r="AGW101" i="19" s="1"/>
  <c r="AGV106" i="19"/>
  <c r="AGU106" i="19"/>
  <c r="AGT106" i="19"/>
  <c r="AGR106" i="19"/>
  <c r="AGQ106" i="19"/>
  <c r="AGP106" i="19"/>
  <c r="AGO106" i="19"/>
  <c r="AGZ105" i="19"/>
  <c r="AGS105" i="19"/>
  <c r="AGZ104" i="19"/>
  <c r="AGS104" i="19"/>
  <c r="AGZ103" i="19"/>
  <c r="AGS103" i="19"/>
  <c r="AGS102" i="19" s="1"/>
  <c r="AHB102" i="19"/>
  <c r="AHB101" i="19" s="1"/>
  <c r="AHA102" i="19"/>
  <c r="AHA101" i="19" s="1"/>
  <c r="AGY102" i="19"/>
  <c r="AGX102" i="19"/>
  <c r="AGW102" i="19"/>
  <c r="AGV102" i="19"/>
  <c r="AGU102" i="19"/>
  <c r="AGT102" i="19"/>
  <c r="AGR102" i="19"/>
  <c r="AGR101" i="19" s="1"/>
  <c r="AGQ102" i="19"/>
  <c r="AGP102" i="19"/>
  <c r="AGO102" i="19"/>
  <c r="AGV101" i="19"/>
  <c r="AGO101" i="19"/>
  <c r="AGZ98" i="19"/>
  <c r="AGS98" i="19"/>
  <c r="AGZ97" i="19"/>
  <c r="AGS97" i="19"/>
  <c r="AGZ96" i="19"/>
  <c r="AGS96" i="19"/>
  <c r="AGZ95" i="19"/>
  <c r="AGS95" i="19"/>
  <c r="AGZ94" i="19"/>
  <c r="AGS94" i="19"/>
  <c r="AGZ93" i="19"/>
  <c r="AGS93" i="19"/>
  <c r="AHB92" i="19"/>
  <c r="AHA92" i="19"/>
  <c r="AGY92" i="19"/>
  <c r="AGX92" i="19"/>
  <c r="AGW92" i="19"/>
  <c r="AGV92" i="19"/>
  <c r="AGU92" i="19"/>
  <c r="AGT92" i="19"/>
  <c r="AGR92" i="19"/>
  <c r="AGQ92" i="19"/>
  <c r="AGP92" i="19"/>
  <c r="AGP82" i="19" s="1"/>
  <c r="AGO92" i="19"/>
  <c r="AGZ91" i="19"/>
  <c r="AGS91" i="19"/>
  <c r="AGZ90" i="19"/>
  <c r="AGS90" i="19"/>
  <c r="AGZ89" i="19"/>
  <c r="AGS89" i="19"/>
  <c r="AGZ88" i="19"/>
  <c r="AGZ87" i="19" s="1"/>
  <c r="AGS88" i="19"/>
  <c r="AGS87" i="19" s="1"/>
  <c r="AHB87" i="19"/>
  <c r="AHA87" i="19"/>
  <c r="AGY87" i="19"/>
  <c r="AGX87" i="19"/>
  <c r="AGW87" i="19"/>
  <c r="AGV87" i="19"/>
  <c r="AGU87" i="19"/>
  <c r="AGU82" i="19" s="1"/>
  <c r="AGT87" i="19"/>
  <c r="AGR87" i="19"/>
  <c r="AGQ87" i="19"/>
  <c r="AGP87" i="19"/>
  <c r="AGO87" i="19"/>
  <c r="AGZ86" i="19"/>
  <c r="AGS86" i="19"/>
  <c r="AGZ85" i="19"/>
  <c r="AGS85" i="19"/>
  <c r="AGZ84" i="19"/>
  <c r="AGS84" i="19"/>
  <c r="AHB83" i="19"/>
  <c r="AHB82" i="19" s="1"/>
  <c r="AHA83" i="19"/>
  <c r="AGZ83" i="19"/>
  <c r="AGY83" i="19"/>
  <c r="AGY82" i="19" s="1"/>
  <c r="AGX83" i="19"/>
  <c r="AGX82" i="19" s="1"/>
  <c r="AGW83" i="19"/>
  <c r="AGW82" i="19" s="1"/>
  <c r="AGV83" i="19"/>
  <c r="AGU83" i="19"/>
  <c r="AGT83" i="19"/>
  <c r="AGR83" i="19"/>
  <c r="AGR82" i="19" s="1"/>
  <c r="AGQ83" i="19"/>
  <c r="AGP83" i="19"/>
  <c r="AGO83" i="19"/>
  <c r="AGO82" i="19" s="1"/>
  <c r="AGT82" i="19"/>
  <c r="AGQ82" i="19"/>
  <c r="AGZ79" i="19"/>
  <c r="AGS79" i="19"/>
  <c r="AGZ78" i="19"/>
  <c r="AGS78" i="19"/>
  <c r="AGZ77" i="19"/>
  <c r="AGS77" i="19"/>
  <c r="AGZ76" i="19"/>
  <c r="AGS76" i="19"/>
  <c r="AGZ75" i="19"/>
  <c r="AGZ73" i="19" s="1"/>
  <c r="AGS75" i="19"/>
  <c r="AGZ74" i="19"/>
  <c r="AGS74" i="19"/>
  <c r="AHB73" i="19"/>
  <c r="AHA73" i="19"/>
  <c r="AGY73" i="19"/>
  <c r="AGX73" i="19"/>
  <c r="AGW73" i="19"/>
  <c r="AGV73" i="19"/>
  <c r="AGU73" i="19"/>
  <c r="AGT73" i="19"/>
  <c r="AGS73" i="19"/>
  <c r="AGR73" i="19"/>
  <c r="AGQ73" i="19"/>
  <c r="AGP73" i="19"/>
  <c r="AGO73" i="19"/>
  <c r="AGZ72" i="19"/>
  <c r="AGS72" i="19"/>
  <c r="AGZ71" i="19"/>
  <c r="AGS71" i="19"/>
  <c r="AGZ70" i="19"/>
  <c r="AGS70" i="19"/>
  <c r="AGZ69" i="19"/>
  <c r="AGS69" i="19"/>
  <c r="AHB68" i="19"/>
  <c r="AHA68" i="19"/>
  <c r="AGY68" i="19"/>
  <c r="AGX68" i="19"/>
  <c r="AGW68" i="19"/>
  <c r="AGV68" i="19"/>
  <c r="AGV63" i="19" s="1"/>
  <c r="AGU68" i="19"/>
  <c r="AGT68" i="19"/>
  <c r="AGR68" i="19"/>
  <c r="AGQ68" i="19"/>
  <c r="AGP68" i="19"/>
  <c r="AGO68" i="19"/>
  <c r="AGZ67" i="19"/>
  <c r="AGS67" i="19"/>
  <c r="AGZ66" i="19"/>
  <c r="AGZ64" i="19" s="1"/>
  <c r="AGS66" i="19"/>
  <c r="AGZ65" i="19"/>
  <c r="AGS65" i="19"/>
  <c r="AHB64" i="19"/>
  <c r="AHB63" i="19" s="1"/>
  <c r="AHA64" i="19"/>
  <c r="AGY64" i="19"/>
  <c r="AGY63" i="19" s="1"/>
  <c r="AGX64" i="19"/>
  <c r="AGW64" i="19"/>
  <c r="AGW63" i="19" s="1"/>
  <c r="AGV64" i="19"/>
  <c r="AGU64" i="19"/>
  <c r="AGT64" i="19"/>
  <c r="AGR64" i="19"/>
  <c r="AGR63" i="19" s="1"/>
  <c r="AGQ64" i="19"/>
  <c r="AGQ63" i="19" s="1"/>
  <c r="AGP64" i="19"/>
  <c r="AGO64" i="19"/>
  <c r="AGO63" i="19" s="1"/>
  <c r="AHA63" i="19"/>
  <c r="AGZ60" i="19"/>
  <c r="AGS60" i="19"/>
  <c r="AGZ59" i="19"/>
  <c r="AGS59" i="19"/>
  <c r="AGZ58" i="19"/>
  <c r="AGS58" i="19"/>
  <c r="AGZ57" i="19"/>
  <c r="AGS57" i="19"/>
  <c r="AGZ56" i="19"/>
  <c r="AGZ54" i="19" s="1"/>
  <c r="AGS56" i="19"/>
  <c r="AGZ55" i="19"/>
  <c r="AGS55" i="19"/>
  <c r="AHB54" i="19"/>
  <c r="AHA54" i="19"/>
  <c r="AGY54" i="19"/>
  <c r="AGX54" i="19"/>
  <c r="AGW54" i="19"/>
  <c r="AGV54" i="19"/>
  <c r="AGU54" i="19"/>
  <c r="AGT54" i="19"/>
  <c r="AGR54" i="19"/>
  <c r="AGQ54" i="19"/>
  <c r="AGP54" i="19"/>
  <c r="AGO54" i="19"/>
  <c r="AGZ53" i="19"/>
  <c r="AGZ49" i="19" s="1"/>
  <c r="AGS53" i="19"/>
  <c r="AGZ52" i="19"/>
  <c r="AGS52" i="19"/>
  <c r="AGZ51" i="19"/>
  <c r="AGS51" i="19"/>
  <c r="AGZ50" i="19"/>
  <c r="AGS50" i="19"/>
  <c r="AHB49" i="19"/>
  <c r="AHB44" i="19" s="1"/>
  <c r="AHA49" i="19"/>
  <c r="AGY49" i="19"/>
  <c r="AGY44" i="19" s="1"/>
  <c r="AGX49" i="19"/>
  <c r="AGW49" i="19"/>
  <c r="AGV49" i="19"/>
  <c r="AGU49" i="19"/>
  <c r="AGT49" i="19"/>
  <c r="AGS49" i="19"/>
  <c r="AGR49" i="19"/>
  <c r="AGQ49" i="19"/>
  <c r="AGQ44" i="19" s="1"/>
  <c r="AGP49" i="19"/>
  <c r="AGO49" i="19"/>
  <c r="AGZ48" i="19"/>
  <c r="AGS48" i="19"/>
  <c r="AGZ47" i="19"/>
  <c r="AGS47" i="19"/>
  <c r="AGS45" i="19" s="1"/>
  <c r="AGZ46" i="19"/>
  <c r="AGZ45" i="19" s="1"/>
  <c r="AGS46" i="19"/>
  <c r="AHB45" i="19"/>
  <c r="AHA45" i="19"/>
  <c r="AGY45" i="19"/>
  <c r="AGX45" i="19"/>
  <c r="AGX44" i="19" s="1"/>
  <c r="AGW45" i="19"/>
  <c r="AGV45" i="19"/>
  <c r="AGU45" i="19"/>
  <c r="AGU44" i="19" s="1"/>
  <c r="AGT45" i="19"/>
  <c r="AGR45" i="19"/>
  <c r="AGQ45" i="19"/>
  <c r="AGP45" i="19"/>
  <c r="AGO45" i="19"/>
  <c r="AGO44" i="19" s="1"/>
  <c r="AGP44" i="19"/>
  <c r="AGZ41" i="19"/>
  <c r="AGS41" i="19"/>
  <c r="AGZ40" i="19"/>
  <c r="AGS40" i="19"/>
  <c r="AGZ39" i="19"/>
  <c r="AGS39" i="19"/>
  <c r="AGZ38" i="19"/>
  <c r="AGS38" i="19"/>
  <c r="AGZ37" i="19"/>
  <c r="AGS37" i="19"/>
  <c r="AGZ36" i="19"/>
  <c r="AGZ35" i="19" s="1"/>
  <c r="AGS36" i="19"/>
  <c r="AHB35" i="19"/>
  <c r="AHA35" i="19"/>
  <c r="AGY35" i="19"/>
  <c r="AGX35" i="19"/>
  <c r="AGW35" i="19"/>
  <c r="AGV35" i="19"/>
  <c r="AGU35" i="19"/>
  <c r="AGT35" i="19"/>
  <c r="AGR35" i="19"/>
  <c r="AGQ35" i="19"/>
  <c r="AGP35" i="19"/>
  <c r="AGO35" i="19"/>
  <c r="AGZ34" i="19"/>
  <c r="AGS34" i="19"/>
  <c r="AGZ33" i="19"/>
  <c r="AGS33" i="19"/>
  <c r="AGZ32" i="19"/>
  <c r="AGS32" i="19"/>
  <c r="AGZ31" i="19"/>
  <c r="AGS31" i="19"/>
  <c r="AGS30" i="19" s="1"/>
  <c r="AHB30" i="19"/>
  <c r="AHA30" i="19"/>
  <c r="AGY30" i="19"/>
  <c r="AGX30" i="19"/>
  <c r="AGW30" i="19"/>
  <c r="AGV30" i="19"/>
  <c r="AGU30" i="19"/>
  <c r="AGT30" i="19"/>
  <c r="AGR30" i="19"/>
  <c r="AGQ30" i="19"/>
  <c r="AGP30" i="19"/>
  <c r="AGO30" i="19"/>
  <c r="AGZ29" i="19"/>
  <c r="AGS29" i="19"/>
  <c r="AGZ28" i="19"/>
  <c r="AGZ26" i="19" s="1"/>
  <c r="AGS28" i="19"/>
  <c r="AGZ27" i="19"/>
  <c r="AGS27" i="19"/>
  <c r="AHB26" i="19"/>
  <c r="AHA26" i="19"/>
  <c r="AGY26" i="19"/>
  <c r="AGX26" i="19"/>
  <c r="AGW26" i="19"/>
  <c r="AGW25" i="19" s="1"/>
  <c r="AGV26" i="19"/>
  <c r="AGV25" i="19" s="1"/>
  <c r="AGU26" i="19"/>
  <c r="AGT26" i="19"/>
  <c r="AGR26" i="19"/>
  <c r="AGQ26" i="19"/>
  <c r="AGP26" i="19"/>
  <c r="AGO26" i="19"/>
  <c r="AHA25" i="19"/>
  <c r="AGR25" i="19"/>
  <c r="AGZ22" i="19"/>
  <c r="AGS22" i="19"/>
  <c r="AGZ21" i="19"/>
  <c r="AGS21" i="19"/>
  <c r="AGZ20" i="19"/>
  <c r="AGS20" i="19"/>
  <c r="AGZ19" i="19"/>
  <c r="AGS19" i="19"/>
  <c r="AGZ18" i="19"/>
  <c r="AGS18" i="19"/>
  <c r="AGZ17" i="19"/>
  <c r="AGS17" i="19"/>
  <c r="AGS16" i="19" s="1"/>
  <c r="AHB16" i="19"/>
  <c r="AHA16" i="19"/>
  <c r="AGY16" i="19"/>
  <c r="AGY6" i="19" s="1"/>
  <c r="AGX16" i="19"/>
  <c r="AGW16" i="19"/>
  <c r="AGV16" i="19"/>
  <c r="AGU16" i="19"/>
  <c r="AGT16" i="19"/>
  <c r="AGT6" i="19" s="1"/>
  <c r="AGR16" i="19"/>
  <c r="AGQ16" i="19"/>
  <c r="AGP16" i="19"/>
  <c r="AGO16" i="19"/>
  <c r="AGZ15" i="19"/>
  <c r="AGS15" i="19"/>
  <c r="AGZ14" i="19"/>
  <c r="AGS14" i="19"/>
  <c r="AGZ13" i="19"/>
  <c r="AGS13" i="19"/>
  <c r="AGZ12" i="19"/>
  <c r="AGZ11" i="19" s="1"/>
  <c r="AGS12" i="19"/>
  <c r="AHB11" i="19"/>
  <c r="AHA11" i="19"/>
  <c r="AGY11" i="19"/>
  <c r="AGX11" i="19"/>
  <c r="AGX6" i="19" s="1"/>
  <c r="AGW11" i="19"/>
  <c r="AGV11" i="19"/>
  <c r="AGU11" i="19"/>
  <c r="AGT11" i="19"/>
  <c r="AGR11" i="19"/>
  <c r="AGQ11" i="19"/>
  <c r="AGQ6" i="19" s="1"/>
  <c r="AGP11" i="19"/>
  <c r="AGO11" i="19"/>
  <c r="AGZ10" i="19"/>
  <c r="AGS10" i="19"/>
  <c r="AGZ9" i="19"/>
  <c r="AGS9" i="19"/>
  <c r="AGZ8" i="19"/>
  <c r="AGS8" i="19"/>
  <c r="AGS7" i="19" s="1"/>
  <c r="AHB7" i="19"/>
  <c r="AHA7" i="19"/>
  <c r="AHA6" i="19" s="1"/>
  <c r="AGZ7" i="19"/>
  <c r="AGY7" i="19"/>
  <c r="AGX7" i="19"/>
  <c r="AGW7" i="19"/>
  <c r="AGV7" i="19"/>
  <c r="AGU7" i="19"/>
  <c r="AGU6" i="19" s="1"/>
  <c r="AGT7" i="19"/>
  <c r="AGR7" i="19"/>
  <c r="AGR6" i="19" s="1"/>
  <c r="AGQ7" i="19"/>
  <c r="AGP7" i="19"/>
  <c r="AGO7" i="19"/>
  <c r="AGK136" i="19"/>
  <c r="AGD136" i="19"/>
  <c r="AGK135" i="19"/>
  <c r="AGD135" i="19"/>
  <c r="AGK134" i="19"/>
  <c r="AGD134" i="19"/>
  <c r="AGK133" i="19"/>
  <c r="AGD133" i="19"/>
  <c r="AGK132" i="19"/>
  <c r="AGD132" i="19"/>
  <c r="AGK131" i="19"/>
  <c r="AGD131" i="19"/>
  <c r="AGD130" i="19" s="1"/>
  <c r="AGM130" i="19"/>
  <c r="AGL130" i="19"/>
  <c r="AGJ130" i="19"/>
  <c r="AGI130" i="19"/>
  <c r="AGH130" i="19"/>
  <c r="AGG130" i="19"/>
  <c r="AGF130" i="19"/>
  <c r="AGE130" i="19"/>
  <c r="AGC130" i="19"/>
  <c r="AGB130" i="19"/>
  <c r="AGA130" i="19"/>
  <c r="AFZ130" i="19"/>
  <c r="AGK129" i="19"/>
  <c r="AGD129" i="19"/>
  <c r="AGK128" i="19"/>
  <c r="AGD128" i="19"/>
  <c r="AGK127" i="19"/>
  <c r="AGD127" i="19"/>
  <c r="AGK126" i="19"/>
  <c r="AGD126" i="19"/>
  <c r="AGM125" i="19"/>
  <c r="AGL125" i="19"/>
  <c r="AGK125" i="19"/>
  <c r="AGJ125" i="19"/>
  <c r="AGI125" i="19"/>
  <c r="AGH125" i="19"/>
  <c r="AGG125" i="19"/>
  <c r="AGF125" i="19"/>
  <c r="AGE125" i="19"/>
  <c r="AGC125" i="19"/>
  <c r="AGB125" i="19"/>
  <c r="AGB120" i="19" s="1"/>
  <c r="AGA125" i="19"/>
  <c r="AGA120" i="19" s="1"/>
  <c r="AFZ125" i="19"/>
  <c r="AGK124" i="19"/>
  <c r="AGD124" i="19"/>
  <c r="AGK123" i="19"/>
  <c r="AGD123" i="19"/>
  <c r="AGK122" i="19"/>
  <c r="AGK121" i="19" s="1"/>
  <c r="AGD122" i="19"/>
  <c r="AGM121" i="19"/>
  <c r="AGL121" i="19"/>
  <c r="AGL120" i="19" s="1"/>
  <c r="AGJ121" i="19"/>
  <c r="AGI121" i="19"/>
  <c r="AGH121" i="19"/>
  <c r="AGG121" i="19"/>
  <c r="AGG120" i="19" s="1"/>
  <c r="AGF121" i="19"/>
  <c r="AGF120" i="19" s="1"/>
  <c r="AGE121" i="19"/>
  <c r="AGD121" i="19"/>
  <c r="AGC121" i="19"/>
  <c r="AGB121" i="19"/>
  <c r="AGA121" i="19"/>
  <c r="AFZ121" i="19"/>
  <c r="AGM120" i="19"/>
  <c r="AGJ120" i="19"/>
  <c r="AGI120" i="19"/>
  <c r="AGK117" i="19"/>
  <c r="AGD117" i="19"/>
  <c r="AGK116" i="19"/>
  <c r="AGD116" i="19"/>
  <c r="AGK115" i="19"/>
  <c r="AGD115" i="19"/>
  <c r="AGK114" i="19"/>
  <c r="AGD114" i="19"/>
  <c r="AGK113" i="19"/>
  <c r="AGD113" i="19"/>
  <c r="AGK112" i="19"/>
  <c r="AGK111" i="19" s="1"/>
  <c r="AGD112" i="19"/>
  <c r="AGD111" i="19" s="1"/>
  <c r="AGM111" i="19"/>
  <c r="AGL111" i="19"/>
  <c r="AGJ111" i="19"/>
  <c r="AGI111" i="19"/>
  <c r="AGH111" i="19"/>
  <c r="AGG111" i="19"/>
  <c r="AGF111" i="19"/>
  <c r="AGE111" i="19"/>
  <c r="AGC111" i="19"/>
  <c r="AGB111" i="19"/>
  <c r="AGA111" i="19"/>
  <c r="AFZ111" i="19"/>
  <c r="AFZ101" i="19" s="1"/>
  <c r="AGK110" i="19"/>
  <c r="AGD110" i="19"/>
  <c r="AGK109" i="19"/>
  <c r="AGD109" i="19"/>
  <c r="AGK108" i="19"/>
  <c r="AGD108" i="19"/>
  <c r="AGK107" i="19"/>
  <c r="AGD107" i="19"/>
  <c r="AGD106" i="19" s="1"/>
  <c r="AGM106" i="19"/>
  <c r="AGL106" i="19"/>
  <c r="AGJ106" i="19"/>
  <c r="AGI106" i="19"/>
  <c r="AGH106" i="19"/>
  <c r="AGG106" i="19"/>
  <c r="AGF106" i="19"/>
  <c r="AGE106" i="19"/>
  <c r="AGC106" i="19"/>
  <c r="AGB106" i="19"/>
  <c r="AGA106" i="19"/>
  <c r="AFZ106" i="19"/>
  <c r="AGK105" i="19"/>
  <c r="AGD105" i="19"/>
  <c r="AGK104" i="19"/>
  <c r="AGD104" i="19"/>
  <c r="AGK103" i="19"/>
  <c r="AGD103" i="19"/>
  <c r="AGM102" i="19"/>
  <c r="AGL102" i="19"/>
  <c r="AGJ102" i="19"/>
  <c r="AGI102" i="19"/>
  <c r="AGH102" i="19"/>
  <c r="AGG102" i="19"/>
  <c r="AGG101" i="19" s="1"/>
  <c r="AGF102" i="19"/>
  <c r="AGF101" i="19" s="1"/>
  <c r="AGE102" i="19"/>
  <c r="AGC102" i="19"/>
  <c r="AGB102" i="19"/>
  <c r="AGA102" i="19"/>
  <c r="AFZ102" i="19"/>
  <c r="AGL101" i="19"/>
  <c r="AGH101" i="19"/>
  <c r="AGK98" i="19"/>
  <c r="AGD98" i="19"/>
  <c r="AGK97" i="19"/>
  <c r="AGD97" i="19"/>
  <c r="AGK96" i="19"/>
  <c r="AGD96" i="19"/>
  <c r="AGK95" i="19"/>
  <c r="AGD95" i="19"/>
  <c r="AGK94" i="19"/>
  <c r="AGD94" i="19"/>
  <c r="AGK93" i="19"/>
  <c r="AGD93" i="19"/>
  <c r="AGM92" i="19"/>
  <c r="AGL92" i="19"/>
  <c r="AGJ92" i="19"/>
  <c r="AGI92" i="19"/>
  <c r="AGH92" i="19"/>
  <c r="AGG92" i="19"/>
  <c r="AGF92" i="19"/>
  <c r="AGE92" i="19"/>
  <c r="AGC92" i="19"/>
  <c r="AGB92" i="19"/>
  <c r="AGA92" i="19"/>
  <c r="AFZ92" i="19"/>
  <c r="AGK91" i="19"/>
  <c r="AGD91" i="19"/>
  <c r="AGK90" i="19"/>
  <c r="AGD90" i="19"/>
  <c r="AGK89" i="19"/>
  <c r="AGD89" i="19"/>
  <c r="AGK88" i="19"/>
  <c r="AGK87" i="19" s="1"/>
  <c r="AGD88" i="19"/>
  <c r="AGM87" i="19"/>
  <c r="AGL87" i="19"/>
  <c r="AGJ87" i="19"/>
  <c r="AGI87" i="19"/>
  <c r="AGI82" i="19" s="1"/>
  <c r="AGH87" i="19"/>
  <c r="AGG87" i="19"/>
  <c r="AGF87" i="19"/>
  <c r="AGF82" i="19" s="1"/>
  <c r="AGE87" i="19"/>
  <c r="AGC87" i="19"/>
  <c r="AGB87" i="19"/>
  <c r="AGA87" i="19"/>
  <c r="AGA82" i="19" s="1"/>
  <c r="AFZ87" i="19"/>
  <c r="AGK86" i="19"/>
  <c r="AGD86" i="19"/>
  <c r="AGK85" i="19"/>
  <c r="AGD85" i="19"/>
  <c r="AGK84" i="19"/>
  <c r="AGD84" i="19"/>
  <c r="AGM83" i="19"/>
  <c r="AGL83" i="19"/>
  <c r="AGL82" i="19" s="1"/>
  <c r="AGK83" i="19"/>
  <c r="AGJ83" i="19"/>
  <c r="AGJ82" i="19" s="1"/>
  <c r="AGI83" i="19"/>
  <c r="AGH83" i="19"/>
  <c r="AGG83" i="19"/>
  <c r="AGF83" i="19"/>
  <c r="AGE83" i="19"/>
  <c r="AGE82" i="19" s="1"/>
  <c r="AGD83" i="19"/>
  <c r="AGC83" i="19"/>
  <c r="AGB83" i="19"/>
  <c r="AGB82" i="19" s="1"/>
  <c r="AGA83" i="19"/>
  <c r="AFZ83" i="19"/>
  <c r="AGK79" i="19"/>
  <c r="AGD79" i="19"/>
  <c r="AGK78" i="19"/>
  <c r="AGD78" i="19"/>
  <c r="AGK77" i="19"/>
  <c r="AGD77" i="19"/>
  <c r="AGK76" i="19"/>
  <c r="AGD76" i="19"/>
  <c r="AGK75" i="19"/>
  <c r="AGD75" i="19"/>
  <c r="AGK74" i="19"/>
  <c r="AGD74" i="19"/>
  <c r="AGD73" i="19" s="1"/>
  <c r="AGM73" i="19"/>
  <c r="AGL73" i="19"/>
  <c r="AGK73" i="19"/>
  <c r="AGJ73" i="19"/>
  <c r="AGI73" i="19"/>
  <c r="AGH73" i="19"/>
  <c r="AGG73" i="19"/>
  <c r="AGF73" i="19"/>
  <c r="AGE73" i="19"/>
  <c r="AGC73" i="19"/>
  <c r="AGB73" i="19"/>
  <c r="AGA73" i="19"/>
  <c r="AFZ73" i="19"/>
  <c r="AGK72" i="19"/>
  <c r="AGD72" i="19"/>
  <c r="AGK71" i="19"/>
  <c r="AGD71" i="19"/>
  <c r="AGK70" i="19"/>
  <c r="AGD70" i="19"/>
  <c r="AGK69" i="19"/>
  <c r="AGD69" i="19"/>
  <c r="AGM68" i="19"/>
  <c r="AGL68" i="19"/>
  <c r="AGJ68" i="19"/>
  <c r="AGI68" i="19"/>
  <c r="AGH68" i="19"/>
  <c r="AGH63" i="19" s="1"/>
  <c r="AGG68" i="19"/>
  <c r="AGF68" i="19"/>
  <c r="AGE68" i="19"/>
  <c r="AGC68" i="19"/>
  <c r="AGB68" i="19"/>
  <c r="AGA68" i="19"/>
  <c r="AFZ68" i="19"/>
  <c r="AGK67" i="19"/>
  <c r="AGD67" i="19"/>
  <c r="AGK66" i="19"/>
  <c r="AGD66" i="19"/>
  <c r="AGK65" i="19"/>
  <c r="AGD65" i="19"/>
  <c r="AGD64" i="19" s="1"/>
  <c r="AGM64" i="19"/>
  <c r="AGM63" i="19" s="1"/>
  <c r="AGL64" i="19"/>
  <c r="AGJ64" i="19"/>
  <c r="AGI64" i="19"/>
  <c r="AGH64" i="19"/>
  <c r="AGG64" i="19"/>
  <c r="AGF64" i="19"/>
  <c r="AGE64" i="19"/>
  <c r="AGE63" i="19" s="1"/>
  <c r="AGC64" i="19"/>
  <c r="AGB64" i="19"/>
  <c r="AGA64" i="19"/>
  <c r="AFZ64" i="19"/>
  <c r="AGG63" i="19"/>
  <c r="AGC63" i="19"/>
  <c r="AFZ63" i="19"/>
  <c r="AGK60" i="19"/>
  <c r="AGD60" i="19"/>
  <c r="AGK59" i="19"/>
  <c r="AGD59" i="19"/>
  <c r="AGK58" i="19"/>
  <c r="AGD58" i="19"/>
  <c r="AGK57" i="19"/>
  <c r="AGD57" i="19"/>
  <c r="AGK56" i="19"/>
  <c r="AGD56" i="19"/>
  <c r="AGK55" i="19"/>
  <c r="AGD55" i="19"/>
  <c r="AGM54" i="19"/>
  <c r="AGL54" i="19"/>
  <c r="AGJ54" i="19"/>
  <c r="AGI54" i="19"/>
  <c r="AGH54" i="19"/>
  <c r="AGG54" i="19"/>
  <c r="AGF54" i="19"/>
  <c r="AGE54" i="19"/>
  <c r="AGC54" i="19"/>
  <c r="AGB54" i="19"/>
  <c r="AGA54" i="19"/>
  <c r="AGA44" i="19" s="1"/>
  <c r="AFZ54" i="19"/>
  <c r="AGK53" i="19"/>
  <c r="AGD53" i="19"/>
  <c r="AGK52" i="19"/>
  <c r="AGD52" i="19"/>
  <c r="AGK51" i="19"/>
  <c r="AGD51" i="19"/>
  <c r="AGK50" i="19"/>
  <c r="AGK49" i="19" s="1"/>
  <c r="AGD50" i="19"/>
  <c r="AGM49" i="19"/>
  <c r="AGL49" i="19"/>
  <c r="AGJ49" i="19"/>
  <c r="AGI49" i="19"/>
  <c r="AGH49" i="19"/>
  <c r="AGG49" i="19"/>
  <c r="AGF49" i="19"/>
  <c r="AGF44" i="19" s="1"/>
  <c r="AGE49" i="19"/>
  <c r="AGD49" i="19"/>
  <c r="AGC49" i="19"/>
  <c r="AGB49" i="19"/>
  <c r="AGA49" i="19"/>
  <c r="AFZ49" i="19"/>
  <c r="AGK48" i="19"/>
  <c r="AGD48" i="19"/>
  <c r="AGK47" i="19"/>
  <c r="AGD47" i="19"/>
  <c r="AGK46" i="19"/>
  <c r="AGD46" i="19"/>
  <c r="AGM45" i="19"/>
  <c r="AGM44" i="19" s="1"/>
  <c r="AGL45" i="19"/>
  <c r="AGK45" i="19"/>
  <c r="AGJ45" i="19"/>
  <c r="AGJ44" i="19" s="1"/>
  <c r="AGI45" i="19"/>
  <c r="AGI44" i="19" s="1"/>
  <c r="AGH45" i="19"/>
  <c r="AGH44" i="19" s="1"/>
  <c r="AGG45" i="19"/>
  <c r="AGF45" i="19"/>
  <c r="AGE45" i="19"/>
  <c r="AGC45" i="19"/>
  <c r="AGC44" i="19" s="1"/>
  <c r="AGB45" i="19"/>
  <c r="AGA45" i="19"/>
  <c r="AFZ45" i="19"/>
  <c r="AFZ44" i="19" s="1"/>
  <c r="AGE44" i="19"/>
  <c r="AGB44" i="19"/>
  <c r="AGK41" i="19"/>
  <c r="AGD41" i="19"/>
  <c r="AGK40" i="19"/>
  <c r="AGD40" i="19"/>
  <c r="AGK39" i="19"/>
  <c r="AGD39" i="19"/>
  <c r="AGK38" i="19"/>
  <c r="AGD38" i="19"/>
  <c r="AGK37" i="19"/>
  <c r="AGD37" i="19"/>
  <c r="AGK36" i="19"/>
  <c r="AGD36" i="19"/>
  <c r="AGM35" i="19"/>
  <c r="AGL35" i="19"/>
  <c r="AGK35" i="19"/>
  <c r="AGJ35" i="19"/>
  <c r="AGI35" i="19"/>
  <c r="AGH35" i="19"/>
  <c r="AGG35" i="19"/>
  <c r="AGF35" i="19"/>
  <c r="AGE35" i="19"/>
  <c r="AGD35" i="19"/>
  <c r="AGC35" i="19"/>
  <c r="AGB35" i="19"/>
  <c r="AGA35" i="19"/>
  <c r="AFZ35" i="19"/>
  <c r="AGK34" i="19"/>
  <c r="AGD34" i="19"/>
  <c r="AGK33" i="19"/>
  <c r="AGD33" i="19"/>
  <c r="AGK32" i="19"/>
  <c r="AGK30" i="19" s="1"/>
  <c r="AGD32" i="19"/>
  <c r="AGK31" i="19"/>
  <c r="AGD31" i="19"/>
  <c r="AGM30" i="19"/>
  <c r="AGL30" i="19"/>
  <c r="AGJ30" i="19"/>
  <c r="AGI30" i="19"/>
  <c r="AGH30" i="19"/>
  <c r="AGG30" i="19"/>
  <c r="AGG25" i="19" s="1"/>
  <c r="AGF30" i="19"/>
  <c r="AGE30" i="19"/>
  <c r="AGC30" i="19"/>
  <c r="AGB30" i="19"/>
  <c r="AGA30" i="19"/>
  <c r="AFZ30" i="19"/>
  <c r="AFZ25" i="19" s="1"/>
  <c r="AGK29" i="19"/>
  <c r="AGD29" i="19"/>
  <c r="AGK28" i="19"/>
  <c r="AGD28" i="19"/>
  <c r="AGK27" i="19"/>
  <c r="AGD27" i="19"/>
  <c r="AGM26" i="19"/>
  <c r="AGM25" i="19" s="1"/>
  <c r="AGL26" i="19"/>
  <c r="AGL25" i="19" s="1"/>
  <c r="AGJ26" i="19"/>
  <c r="AGJ25" i="19" s="1"/>
  <c r="AGI26" i="19"/>
  <c r="AGH26" i="19"/>
  <c r="AGG26" i="19"/>
  <c r="AGF26" i="19"/>
  <c r="AGE26" i="19"/>
  <c r="AGC26" i="19"/>
  <c r="AGC25" i="19" s="1"/>
  <c r="AGB26" i="19"/>
  <c r="AGB25" i="19" s="1"/>
  <c r="AGA26" i="19"/>
  <c r="AGA25" i="19" s="1"/>
  <c r="AFZ26" i="19"/>
  <c r="AGK22" i="19"/>
  <c r="AGD22" i="19"/>
  <c r="AGK21" i="19"/>
  <c r="AGD21" i="19"/>
  <c r="AGK20" i="19"/>
  <c r="AGD20" i="19"/>
  <c r="AGK19" i="19"/>
  <c r="AGD19" i="19"/>
  <c r="AGK18" i="19"/>
  <c r="AGK16" i="19" s="1"/>
  <c r="AGD18" i="19"/>
  <c r="AGK17" i="19"/>
  <c r="AGD17" i="19"/>
  <c r="AGD16" i="19" s="1"/>
  <c r="AGM16" i="19"/>
  <c r="AGL16" i="19"/>
  <c r="AGJ16" i="19"/>
  <c r="AGI16" i="19"/>
  <c r="AGH16" i="19"/>
  <c r="AGG16" i="19"/>
  <c r="AGF16" i="19"/>
  <c r="AGE16" i="19"/>
  <c r="AGC16" i="19"/>
  <c r="AGB16" i="19"/>
  <c r="AGA16" i="19"/>
  <c r="AFZ16" i="19"/>
  <c r="AGK15" i="19"/>
  <c r="AGK11" i="19" s="1"/>
  <c r="AGD15" i="19"/>
  <c r="AGK14" i="19"/>
  <c r="AGD14" i="19"/>
  <c r="AGD11" i="19" s="1"/>
  <c r="AGK13" i="19"/>
  <c r="AGD13" i="19"/>
  <c r="AGK12" i="19"/>
  <c r="AGD12" i="19"/>
  <c r="AGM11" i="19"/>
  <c r="AGM6" i="19" s="1"/>
  <c r="AGL11" i="19"/>
  <c r="AGJ11" i="19"/>
  <c r="AGI11" i="19"/>
  <c r="AGH11" i="19"/>
  <c r="AGG11" i="19"/>
  <c r="AGF11" i="19"/>
  <c r="AGE11" i="19"/>
  <c r="AGC11" i="19"/>
  <c r="AGB11" i="19"/>
  <c r="AGB6" i="19" s="1"/>
  <c r="AGA11" i="19"/>
  <c r="AFZ11" i="19"/>
  <c r="AGK10" i="19"/>
  <c r="AGD10" i="19"/>
  <c r="AGK9" i="19"/>
  <c r="AGD9" i="19"/>
  <c r="AGD7" i="19" s="1"/>
  <c r="AGK8" i="19"/>
  <c r="AGK7" i="19" s="1"/>
  <c r="AGD8" i="19"/>
  <c r="AGM7" i="19"/>
  <c r="AGL7" i="19"/>
  <c r="AGJ7" i="19"/>
  <c r="AGJ6" i="19" s="1"/>
  <c r="AGI7" i="19"/>
  <c r="AGI6" i="19" s="1"/>
  <c r="AGH7" i="19"/>
  <c r="AGG7" i="19"/>
  <c r="AGF7" i="19"/>
  <c r="AGF6" i="19" s="1"/>
  <c r="AGE7" i="19"/>
  <c r="AGC7" i="19"/>
  <c r="AGB7" i="19"/>
  <c r="AGA7" i="19"/>
  <c r="AFZ7" i="19"/>
  <c r="AFZ6" i="19" s="1"/>
  <c r="AGA6" i="19"/>
  <c r="AFV136" i="19"/>
  <c r="AFO136" i="19"/>
  <c r="AFV135" i="19"/>
  <c r="AFO135" i="19"/>
  <c r="AFV134" i="19"/>
  <c r="AFO134" i="19"/>
  <c r="AFV133" i="19"/>
  <c r="AFO133" i="19"/>
  <c r="AFV132" i="19"/>
  <c r="AFV130" i="19" s="1"/>
  <c r="AFO132" i="19"/>
  <c r="AFV131" i="19"/>
  <c r="AFO131" i="19"/>
  <c r="AFX130" i="19"/>
  <c r="AFW130" i="19"/>
  <c r="AFU130" i="19"/>
  <c r="AFT130" i="19"/>
  <c r="AFS130" i="19"/>
  <c r="AFR130" i="19"/>
  <c r="AFQ130" i="19"/>
  <c r="AFP130" i="19"/>
  <c r="AFN130" i="19"/>
  <c r="AFM130" i="19"/>
  <c r="AFL130" i="19"/>
  <c r="AFK130" i="19"/>
  <c r="AFV129" i="19"/>
  <c r="AFV125" i="19" s="1"/>
  <c r="AFO129" i="19"/>
  <c r="AFV128" i="19"/>
  <c r="AFO128" i="19"/>
  <c r="AFV127" i="19"/>
  <c r="AFO127" i="19"/>
  <c r="AFV126" i="19"/>
  <c r="AFO126" i="19"/>
  <c r="AFX125" i="19"/>
  <c r="AFX120" i="19" s="1"/>
  <c r="AFW125" i="19"/>
  <c r="AFU125" i="19"/>
  <c r="AFU120" i="19" s="1"/>
  <c r="AFT125" i="19"/>
  <c r="AFS125" i="19"/>
  <c r="AFR125" i="19"/>
  <c r="AFQ125" i="19"/>
  <c r="AFP125" i="19"/>
  <c r="AFN125" i="19"/>
  <c r="AFM125" i="19"/>
  <c r="AFM120" i="19" s="1"/>
  <c r="AFL125" i="19"/>
  <c r="AFK125" i="19"/>
  <c r="AFV124" i="19"/>
  <c r="AFO124" i="19"/>
  <c r="AFV123" i="19"/>
  <c r="AFO123" i="19"/>
  <c r="AFV122" i="19"/>
  <c r="AFV121" i="19" s="1"/>
  <c r="AFO122" i="19"/>
  <c r="AFO121" i="19" s="1"/>
  <c r="AFX121" i="19"/>
  <c r="AFW121" i="19"/>
  <c r="AFU121" i="19"/>
  <c r="AFT121" i="19"/>
  <c r="AFT120" i="19" s="1"/>
  <c r="AFS121" i="19"/>
  <c r="AFS120" i="19" s="1"/>
  <c r="AFR121" i="19"/>
  <c r="AFQ121" i="19"/>
  <c r="AFQ120" i="19" s="1"/>
  <c r="AFP121" i="19"/>
  <c r="AFN121" i="19"/>
  <c r="AFM121" i="19"/>
  <c r="AFL121" i="19"/>
  <c r="AFL120" i="19" s="1"/>
  <c r="AFK121" i="19"/>
  <c r="AFK120" i="19" s="1"/>
  <c r="AFV117" i="19"/>
  <c r="AFO117" i="19"/>
  <c r="AFV116" i="19"/>
  <c r="AFO116" i="19"/>
  <c r="AFV115" i="19"/>
  <c r="AFO115" i="19"/>
  <c r="AFV114" i="19"/>
  <c r="AFO114" i="19"/>
  <c r="AFV113" i="19"/>
  <c r="AFO113" i="19"/>
  <c r="AFO111" i="19" s="1"/>
  <c r="AFV112" i="19"/>
  <c r="AFO112" i="19"/>
  <c r="AFX111" i="19"/>
  <c r="AFW111" i="19"/>
  <c r="AFU111" i="19"/>
  <c r="AFT111" i="19"/>
  <c r="AFS111" i="19"/>
  <c r="AFR111" i="19"/>
  <c r="AFQ111" i="19"/>
  <c r="AFP111" i="19"/>
  <c r="AFN111" i="19"/>
  <c r="AFM111" i="19"/>
  <c r="AFL111" i="19"/>
  <c r="AFK111" i="19"/>
  <c r="AFV110" i="19"/>
  <c r="AFO110" i="19"/>
  <c r="AFV109" i="19"/>
  <c r="AFO109" i="19"/>
  <c r="AFV108" i="19"/>
  <c r="AFO108" i="19"/>
  <c r="AFV107" i="19"/>
  <c r="AFO107" i="19"/>
  <c r="AFX106" i="19"/>
  <c r="AFW106" i="19"/>
  <c r="AFU106" i="19"/>
  <c r="AFT106" i="19"/>
  <c r="AFS106" i="19"/>
  <c r="AFR106" i="19"/>
  <c r="AFR101" i="19" s="1"/>
  <c r="AFQ106" i="19"/>
  <c r="AFP106" i="19"/>
  <c r="AFN106" i="19"/>
  <c r="AFN101" i="19" s="1"/>
  <c r="AFM106" i="19"/>
  <c r="AFL106" i="19"/>
  <c r="AFK106" i="19"/>
  <c r="AFV105" i="19"/>
  <c r="AFO105" i="19"/>
  <c r="AFV104" i="19"/>
  <c r="AFO104" i="19"/>
  <c r="AFV103" i="19"/>
  <c r="AFO103" i="19"/>
  <c r="AFX102" i="19"/>
  <c r="AFW102" i="19"/>
  <c r="AFU102" i="19"/>
  <c r="AFT102" i="19"/>
  <c r="AFT101" i="19" s="1"/>
  <c r="AFS102" i="19"/>
  <c r="AFS101" i="19" s="1"/>
  <c r="AFR102" i="19"/>
  <c r="AFQ102" i="19"/>
  <c r="AFQ101" i="19" s="1"/>
  <c r="AFP102" i="19"/>
  <c r="AFN102" i="19"/>
  <c r="AFM102" i="19"/>
  <c r="AFL102" i="19"/>
  <c r="AFK102" i="19"/>
  <c r="AFK101" i="19" s="1"/>
  <c r="AFW101" i="19"/>
  <c r="AFV98" i="19"/>
  <c r="AFO98" i="19"/>
  <c r="AFV97" i="19"/>
  <c r="AFO97" i="19"/>
  <c r="AFV96" i="19"/>
  <c r="AFO96" i="19"/>
  <c r="AFV95" i="19"/>
  <c r="AFO95" i="19"/>
  <c r="AFV94" i="19"/>
  <c r="AFO94" i="19"/>
  <c r="AFV93" i="19"/>
  <c r="AFO93" i="19"/>
  <c r="AFO92" i="19" s="1"/>
  <c r="AFX92" i="19"/>
  <c r="AFW92" i="19"/>
  <c r="AFU92" i="19"/>
  <c r="AFT92" i="19"/>
  <c r="AFS92" i="19"/>
  <c r="AFR92" i="19"/>
  <c r="AFQ92" i="19"/>
  <c r="AFP92" i="19"/>
  <c r="AFN92" i="19"/>
  <c r="AFM92" i="19"/>
  <c r="AFL92" i="19"/>
  <c r="AFK92" i="19"/>
  <c r="AFV91" i="19"/>
  <c r="AFO91" i="19"/>
  <c r="AFV90" i="19"/>
  <c r="AFO90" i="19"/>
  <c r="AFV89" i="19"/>
  <c r="AFO89" i="19"/>
  <c r="AFV88" i="19"/>
  <c r="AFO88" i="19"/>
  <c r="AFX87" i="19"/>
  <c r="AFW87" i="19"/>
  <c r="AFV87" i="19"/>
  <c r="AFU87" i="19"/>
  <c r="AFT87" i="19"/>
  <c r="AFS87" i="19"/>
  <c r="AFR87" i="19"/>
  <c r="AFQ87" i="19"/>
  <c r="AFP87" i="19"/>
  <c r="AFN87" i="19"/>
  <c r="AFM87" i="19"/>
  <c r="AFM82" i="19" s="1"/>
  <c r="AFL87" i="19"/>
  <c r="AFL82" i="19" s="1"/>
  <c r="AFK87" i="19"/>
  <c r="AFV86" i="19"/>
  <c r="AFO86" i="19"/>
  <c r="AFV85" i="19"/>
  <c r="AFO85" i="19"/>
  <c r="AFV84" i="19"/>
  <c r="AFV83" i="19" s="1"/>
  <c r="AFO84" i="19"/>
  <c r="AFX83" i="19"/>
  <c r="AFW83" i="19"/>
  <c r="AFU83" i="19"/>
  <c r="AFT83" i="19"/>
  <c r="AFS83" i="19"/>
  <c r="AFR83" i="19"/>
  <c r="AFR82" i="19" s="1"/>
  <c r="AFQ83" i="19"/>
  <c r="AFP83" i="19"/>
  <c r="AFN83" i="19"/>
  <c r="AFN82" i="19" s="1"/>
  <c r="AFM83" i="19"/>
  <c r="AFL83" i="19"/>
  <c r="AFK83" i="19"/>
  <c r="AFX82" i="19"/>
  <c r="AFU82" i="19"/>
  <c r="AFT82" i="19"/>
  <c r="AFP82" i="19"/>
  <c r="AFV79" i="19"/>
  <c r="AFO79" i="19"/>
  <c r="AFV78" i="19"/>
  <c r="AFO78" i="19"/>
  <c r="AFV77" i="19"/>
  <c r="AFO77" i="19"/>
  <c r="AFV76" i="19"/>
  <c r="AFO76" i="19"/>
  <c r="AFV75" i="19"/>
  <c r="AFO75" i="19"/>
  <c r="AFV74" i="19"/>
  <c r="AFV73" i="19" s="1"/>
  <c r="AFO74" i="19"/>
  <c r="AFO73" i="19" s="1"/>
  <c r="AFX73" i="19"/>
  <c r="AFW73" i="19"/>
  <c r="AFU73" i="19"/>
  <c r="AFT73" i="19"/>
  <c r="AFS73" i="19"/>
  <c r="AFR73" i="19"/>
  <c r="AFQ73" i="19"/>
  <c r="AFP73" i="19"/>
  <c r="AFN73" i="19"/>
  <c r="AFM73" i="19"/>
  <c r="AFL73" i="19"/>
  <c r="AFK73" i="19"/>
  <c r="AFV72" i="19"/>
  <c r="AFO72" i="19"/>
  <c r="AFV71" i="19"/>
  <c r="AFO71" i="19"/>
  <c r="AFV70" i="19"/>
  <c r="AFO70" i="19"/>
  <c r="AFV69" i="19"/>
  <c r="AFO69" i="19"/>
  <c r="AFX68" i="19"/>
  <c r="AFW68" i="19"/>
  <c r="AFU68" i="19"/>
  <c r="AFT68" i="19"/>
  <c r="AFS68" i="19"/>
  <c r="AFR68" i="19"/>
  <c r="AFQ68" i="19"/>
  <c r="AFP68" i="19"/>
  <c r="AFN68" i="19"/>
  <c r="AFM68" i="19"/>
  <c r="AFL68" i="19"/>
  <c r="AFK68" i="19"/>
  <c r="AFK63" i="19" s="1"/>
  <c r="AFV67" i="19"/>
  <c r="AFO67" i="19"/>
  <c r="AFV66" i="19"/>
  <c r="AFO66" i="19"/>
  <c r="AFV65" i="19"/>
  <c r="AFO65" i="19"/>
  <c r="AFO64" i="19" s="1"/>
  <c r="AFX64" i="19"/>
  <c r="AFW64" i="19"/>
  <c r="AFU64" i="19"/>
  <c r="AFT64" i="19"/>
  <c r="AFS64" i="19"/>
  <c r="AFR64" i="19"/>
  <c r="AFQ64" i="19"/>
  <c r="AFP64" i="19"/>
  <c r="AFP63" i="19" s="1"/>
  <c r="AFN64" i="19"/>
  <c r="AFM64" i="19"/>
  <c r="AFL64" i="19"/>
  <c r="AFK64" i="19"/>
  <c r="AFS63" i="19"/>
  <c r="AFR63" i="19"/>
  <c r="AFN63" i="19"/>
  <c r="AFV60" i="19"/>
  <c r="AFO60" i="19"/>
  <c r="AFV59" i="19"/>
  <c r="AFO59" i="19"/>
  <c r="AFV58" i="19"/>
  <c r="AFO58" i="19"/>
  <c r="AFV57" i="19"/>
  <c r="AFO57" i="19"/>
  <c r="AFV56" i="19"/>
  <c r="AFO56" i="19"/>
  <c r="AFV55" i="19"/>
  <c r="AFO55" i="19"/>
  <c r="AFX54" i="19"/>
  <c r="AFW54" i="19"/>
  <c r="AFU54" i="19"/>
  <c r="AFU44" i="19" s="1"/>
  <c r="AFT54" i="19"/>
  <c r="AFS54" i="19"/>
  <c r="AFR54" i="19"/>
  <c r="AFQ54" i="19"/>
  <c r="AFP54" i="19"/>
  <c r="AFN54" i="19"/>
  <c r="AFM54" i="19"/>
  <c r="AFM44" i="19" s="1"/>
  <c r="AFL54" i="19"/>
  <c r="AFK54" i="19"/>
  <c r="AFV53" i="19"/>
  <c r="AFO53" i="19"/>
  <c r="AFV52" i="19"/>
  <c r="AFO52" i="19"/>
  <c r="AFV51" i="19"/>
  <c r="AFO51" i="19"/>
  <c r="AFV50" i="19"/>
  <c r="AFV49" i="19" s="1"/>
  <c r="AFO50" i="19"/>
  <c r="AFX49" i="19"/>
  <c r="AFW49" i="19"/>
  <c r="AFU49" i="19"/>
  <c r="AFT49" i="19"/>
  <c r="AFS49" i="19"/>
  <c r="AFR49" i="19"/>
  <c r="AFQ49" i="19"/>
  <c r="AFP49" i="19"/>
  <c r="AFN49" i="19"/>
  <c r="AFM49" i="19"/>
  <c r="AFL49" i="19"/>
  <c r="AFK49" i="19"/>
  <c r="AFV48" i="19"/>
  <c r="AFO48" i="19"/>
  <c r="AFV47" i="19"/>
  <c r="AFV45" i="19" s="1"/>
  <c r="AFO47" i="19"/>
  <c r="AFV46" i="19"/>
  <c r="AFO46" i="19"/>
  <c r="AFX45" i="19"/>
  <c r="AFW45" i="19"/>
  <c r="AFW44" i="19" s="1"/>
  <c r="AFU45" i="19"/>
  <c r="AFT45" i="19"/>
  <c r="AFT44" i="19" s="1"/>
  <c r="AFS45" i="19"/>
  <c r="AFR45" i="19"/>
  <c r="AFQ45" i="19"/>
  <c r="AFP45" i="19"/>
  <c r="AFO45" i="19"/>
  <c r="AFN45" i="19"/>
  <c r="AFN44" i="19" s="1"/>
  <c r="AFM45" i="19"/>
  <c r="AFL45" i="19"/>
  <c r="AFL44" i="19" s="1"/>
  <c r="AFK45" i="19"/>
  <c r="AFQ44" i="19"/>
  <c r="AFP44" i="19"/>
  <c r="AFV41" i="19"/>
  <c r="AFO41" i="19"/>
  <c r="AFV40" i="19"/>
  <c r="AFO40" i="19"/>
  <c r="AFV39" i="19"/>
  <c r="AFO39" i="19"/>
  <c r="AFO35" i="19" s="1"/>
  <c r="AFV38" i="19"/>
  <c r="AFO38" i="19"/>
  <c r="AFV37" i="19"/>
  <c r="AFO37" i="19"/>
  <c r="AFV36" i="19"/>
  <c r="AFV35" i="19" s="1"/>
  <c r="AFO36" i="19"/>
  <c r="AFX35" i="19"/>
  <c r="AFW35" i="19"/>
  <c r="AFU35" i="19"/>
  <c r="AFT35" i="19"/>
  <c r="AFS35" i="19"/>
  <c r="AFR35" i="19"/>
  <c r="AFQ35" i="19"/>
  <c r="AFP35" i="19"/>
  <c r="AFN35" i="19"/>
  <c r="AFM35" i="19"/>
  <c r="AFL35" i="19"/>
  <c r="AFK35" i="19"/>
  <c r="AFV34" i="19"/>
  <c r="AFO34" i="19"/>
  <c r="AFV33" i="19"/>
  <c r="AFO33" i="19"/>
  <c r="AFV32" i="19"/>
  <c r="AFO32" i="19"/>
  <c r="AFV31" i="19"/>
  <c r="AFO31" i="19"/>
  <c r="AFX30" i="19"/>
  <c r="AFW30" i="19"/>
  <c r="AFU30" i="19"/>
  <c r="AFT30" i="19"/>
  <c r="AFS30" i="19"/>
  <c r="AFR30" i="19"/>
  <c r="AFR25" i="19" s="1"/>
  <c r="AFQ30" i="19"/>
  <c r="AFP30" i="19"/>
  <c r="AFN30" i="19"/>
  <c r="AFM30" i="19"/>
  <c r="AFL30" i="19"/>
  <c r="AFK30" i="19"/>
  <c r="AFV29" i="19"/>
  <c r="AFO29" i="19"/>
  <c r="AFV28" i="19"/>
  <c r="AFV26" i="19" s="1"/>
  <c r="AFO28" i="19"/>
  <c r="AFV27" i="19"/>
  <c r="AFO27" i="19"/>
  <c r="AFX26" i="19"/>
  <c r="AFX25" i="19" s="1"/>
  <c r="AFW26" i="19"/>
  <c r="AFU26" i="19"/>
  <c r="AFT26" i="19"/>
  <c r="AFT25" i="19" s="1"/>
  <c r="AFS26" i="19"/>
  <c r="AFS25" i="19" s="1"/>
  <c r="AFR26" i="19"/>
  <c r="AFQ26" i="19"/>
  <c r="AFP26" i="19"/>
  <c r="AFN26" i="19"/>
  <c r="AFN25" i="19" s="1"/>
  <c r="AFM26" i="19"/>
  <c r="AFL26" i="19"/>
  <c r="AFK26" i="19"/>
  <c r="AFK25" i="19"/>
  <c r="AFV22" i="19"/>
  <c r="AFO22" i="19"/>
  <c r="AFV21" i="19"/>
  <c r="AFO21" i="19"/>
  <c r="AFV20" i="19"/>
  <c r="AFO20" i="19"/>
  <c r="AFV19" i="19"/>
  <c r="AFO19" i="19"/>
  <c r="AFV18" i="19"/>
  <c r="AFO18" i="19"/>
  <c r="AFV17" i="19"/>
  <c r="AFO17" i="19"/>
  <c r="AFX16" i="19"/>
  <c r="AFW16" i="19"/>
  <c r="AFU16" i="19"/>
  <c r="AFT16" i="19"/>
  <c r="AFS16" i="19"/>
  <c r="AFR16" i="19"/>
  <c r="AFQ16" i="19"/>
  <c r="AFP16" i="19"/>
  <c r="AFN16" i="19"/>
  <c r="AFM16" i="19"/>
  <c r="AFL16" i="19"/>
  <c r="AFK16" i="19"/>
  <c r="AFV15" i="19"/>
  <c r="AFO15" i="19"/>
  <c r="AFV14" i="19"/>
  <c r="AFO14" i="19"/>
  <c r="AFV13" i="19"/>
  <c r="AFO13" i="19"/>
  <c r="AFV12" i="19"/>
  <c r="AFO12" i="19"/>
  <c r="AFO11" i="19" s="1"/>
  <c r="AFX11" i="19"/>
  <c r="AFX6" i="19" s="1"/>
  <c r="AFW11" i="19"/>
  <c r="AFV11" i="19"/>
  <c r="AFU11" i="19"/>
  <c r="AFT11" i="19"/>
  <c r="AFS11" i="19"/>
  <c r="AFR11" i="19"/>
  <c r="AFQ11" i="19"/>
  <c r="AFQ6" i="19" s="1"/>
  <c r="AFP11" i="19"/>
  <c r="AFP6" i="19" s="1"/>
  <c r="AFN11" i="19"/>
  <c r="AFM11" i="19"/>
  <c r="AFL11" i="19"/>
  <c r="AFK11" i="19"/>
  <c r="AFV10" i="19"/>
  <c r="AFO10" i="19"/>
  <c r="AFV9" i="19"/>
  <c r="AFO9" i="19"/>
  <c r="AFV8" i="19"/>
  <c r="AFO8" i="19"/>
  <c r="AFX7" i="19"/>
  <c r="AFW7" i="19"/>
  <c r="AFW6" i="19" s="1"/>
  <c r="AFU7" i="19"/>
  <c r="AFT7" i="19"/>
  <c r="AFT6" i="19" s="1"/>
  <c r="AFS7" i="19"/>
  <c r="AFR7" i="19"/>
  <c r="AFR6" i="19" s="1"/>
  <c r="AFQ7" i="19"/>
  <c r="AFP7" i="19"/>
  <c r="AFN7" i="19"/>
  <c r="AFM7" i="19"/>
  <c r="AFL7" i="19"/>
  <c r="AFK7" i="19"/>
  <c r="AFK6" i="19" s="1"/>
  <c r="AFU6" i="19"/>
  <c r="AFM6" i="19"/>
  <c r="AFL6" i="19"/>
  <c r="AFG136" i="19"/>
  <c r="AEZ136" i="19"/>
  <c r="AFG135" i="19"/>
  <c r="AEZ135" i="19"/>
  <c r="AFG134" i="19"/>
  <c r="AEZ134" i="19"/>
  <c r="AFG133" i="19"/>
  <c r="AEZ133" i="19"/>
  <c r="AFG132" i="19"/>
  <c r="AEZ132" i="19"/>
  <c r="AFG131" i="19"/>
  <c r="AEZ131" i="19"/>
  <c r="AFI130" i="19"/>
  <c r="AFH130" i="19"/>
  <c r="AFF130" i="19"/>
  <c r="AFE130" i="19"/>
  <c r="AFD130" i="19"/>
  <c r="AFC130" i="19"/>
  <c r="AFB130" i="19"/>
  <c r="AFA130" i="19"/>
  <c r="AEY130" i="19"/>
  <c r="AEX130" i="19"/>
  <c r="AEW130" i="19"/>
  <c r="AEV130" i="19"/>
  <c r="AFG129" i="19"/>
  <c r="AEZ129" i="19"/>
  <c r="AFG128" i="19"/>
  <c r="AEZ128" i="19"/>
  <c r="AFG127" i="19"/>
  <c r="AEZ127" i="19"/>
  <c r="AFG126" i="19"/>
  <c r="AFG125" i="19" s="1"/>
  <c r="AEZ126" i="19"/>
  <c r="AEZ125" i="19" s="1"/>
  <c r="AFI125" i="19"/>
  <c r="AFH125" i="19"/>
  <c r="AFF125" i="19"/>
  <c r="AFE125" i="19"/>
  <c r="AFD125" i="19"/>
  <c r="AFC125" i="19"/>
  <c r="AFB125" i="19"/>
  <c r="AFB120" i="19" s="1"/>
  <c r="AFA125" i="19"/>
  <c r="AEY125" i="19"/>
  <c r="AEX125" i="19"/>
  <c r="AEW125" i="19"/>
  <c r="AEV125" i="19"/>
  <c r="AFG124" i="19"/>
  <c r="AEZ124" i="19"/>
  <c r="AEZ121" i="19" s="1"/>
  <c r="AFG123" i="19"/>
  <c r="AEZ123" i="19"/>
  <c r="AFG122" i="19"/>
  <c r="AFG121" i="19" s="1"/>
  <c r="AEZ122" i="19"/>
  <c r="AFI121" i="19"/>
  <c r="AFH121" i="19"/>
  <c r="AFH120" i="19" s="1"/>
  <c r="AFF121" i="19"/>
  <c r="AFF120" i="19" s="1"/>
  <c r="AFE121" i="19"/>
  <c r="AFE120" i="19" s="1"/>
  <c r="AFD121" i="19"/>
  <c r="AFC121" i="19"/>
  <c r="AFB121" i="19"/>
  <c r="AFA121" i="19"/>
  <c r="AEY121" i="19"/>
  <c r="AEY120" i="19" s="1"/>
  <c r="AEX121" i="19"/>
  <c r="AEX120" i="19" s="1"/>
  <c r="AEW121" i="19"/>
  <c r="AEW120" i="19" s="1"/>
  <c r="AEV121" i="19"/>
  <c r="AFI120" i="19"/>
  <c r="AFA120" i="19"/>
  <c r="AFG117" i="19"/>
  <c r="AEZ117" i="19"/>
  <c r="AFG116" i="19"/>
  <c r="AEZ116" i="19"/>
  <c r="AFG115" i="19"/>
  <c r="AEZ115" i="19"/>
  <c r="AFG114" i="19"/>
  <c r="AEZ114" i="19"/>
  <c r="AFG113" i="19"/>
  <c r="AEZ113" i="19"/>
  <c r="AFG112" i="19"/>
  <c r="AEZ112" i="19"/>
  <c r="AFI111" i="19"/>
  <c r="AFH111" i="19"/>
  <c r="AFG111" i="19"/>
  <c r="AFF111" i="19"/>
  <c r="AFE111" i="19"/>
  <c r="AFD111" i="19"/>
  <c r="AFC111" i="19"/>
  <c r="AFB111" i="19"/>
  <c r="AFA111" i="19"/>
  <c r="AEZ111" i="19"/>
  <c r="AEY111" i="19"/>
  <c r="AEY101" i="19" s="1"/>
  <c r="AEX111" i="19"/>
  <c r="AEW111" i="19"/>
  <c r="AEV111" i="19"/>
  <c r="AFG110" i="19"/>
  <c r="AEZ110" i="19"/>
  <c r="AFG109" i="19"/>
  <c r="AEZ109" i="19"/>
  <c r="AFG108" i="19"/>
  <c r="AFG106" i="19" s="1"/>
  <c r="AEZ108" i="19"/>
  <c r="AFG107" i="19"/>
  <c r="AEZ107" i="19"/>
  <c r="AFI106" i="19"/>
  <c r="AFH106" i="19"/>
  <c r="AFF106" i="19"/>
  <c r="AFE106" i="19"/>
  <c r="AFD106" i="19"/>
  <c r="AFC106" i="19"/>
  <c r="AFB106" i="19"/>
  <c r="AFA106" i="19"/>
  <c r="AEY106" i="19"/>
  <c r="AEX106" i="19"/>
  <c r="AEW106" i="19"/>
  <c r="AEV106" i="19"/>
  <c r="AFG105" i="19"/>
  <c r="AEZ105" i="19"/>
  <c r="AFG104" i="19"/>
  <c r="AEZ104" i="19"/>
  <c r="AFG103" i="19"/>
  <c r="AEZ103" i="19"/>
  <c r="AFI102" i="19"/>
  <c r="AFI101" i="19" s="1"/>
  <c r="AFH102" i="19"/>
  <c r="AFH101" i="19" s="1"/>
  <c r="AFF102" i="19"/>
  <c r="AFF101" i="19" s="1"/>
  <c r="AFE102" i="19"/>
  <c r="AFD102" i="19"/>
  <c r="AFC102" i="19"/>
  <c r="AFC101" i="19" s="1"/>
  <c r="AFB102" i="19"/>
  <c r="AFB101" i="19" s="1"/>
  <c r="AFA102" i="19"/>
  <c r="AEY102" i="19"/>
  <c r="AEX102" i="19"/>
  <c r="AEX101" i="19" s="1"/>
  <c r="AEW102" i="19"/>
  <c r="AEW101" i="19" s="1"/>
  <c r="AEV102" i="19"/>
  <c r="AFD101" i="19"/>
  <c r="AFG98" i="19"/>
  <c r="AEZ98" i="19"/>
  <c r="AFG97" i="19"/>
  <c r="AEZ97" i="19"/>
  <c r="AFG96" i="19"/>
  <c r="AEZ96" i="19"/>
  <c r="AFG95" i="19"/>
  <c r="AEZ95" i="19"/>
  <c r="AFG94" i="19"/>
  <c r="AEZ94" i="19"/>
  <c r="AFG93" i="19"/>
  <c r="AEZ93" i="19"/>
  <c r="AFI92" i="19"/>
  <c r="AFH92" i="19"/>
  <c r="AFF92" i="19"/>
  <c r="AFE92" i="19"/>
  <c r="AFD92" i="19"/>
  <c r="AFC92" i="19"/>
  <c r="AFB92" i="19"/>
  <c r="AFB82" i="19" s="1"/>
  <c r="AFA92" i="19"/>
  <c r="AEY92" i="19"/>
  <c r="AEX92" i="19"/>
  <c r="AEW92" i="19"/>
  <c r="AEV92" i="19"/>
  <c r="AFG91" i="19"/>
  <c r="AEZ91" i="19"/>
  <c r="AFG90" i="19"/>
  <c r="AEZ90" i="19"/>
  <c r="AFG89" i="19"/>
  <c r="AEZ89" i="19"/>
  <c r="AFG88" i="19"/>
  <c r="AEZ88" i="19"/>
  <c r="AFI87" i="19"/>
  <c r="AFH87" i="19"/>
  <c r="AFG87" i="19"/>
  <c r="AFF87" i="19"/>
  <c r="AFE87" i="19"/>
  <c r="AFD87" i="19"/>
  <c r="AFC87" i="19"/>
  <c r="AFB87" i="19"/>
  <c r="AFA87" i="19"/>
  <c r="AEZ87" i="19"/>
  <c r="AEY87" i="19"/>
  <c r="AEX87" i="19"/>
  <c r="AEW87" i="19"/>
  <c r="AEW82" i="19" s="1"/>
  <c r="AEV87" i="19"/>
  <c r="AFG86" i="19"/>
  <c r="AEZ86" i="19"/>
  <c r="AFG85" i="19"/>
  <c r="AEZ85" i="19"/>
  <c r="AEZ83" i="19" s="1"/>
  <c r="AFG84" i="19"/>
  <c r="AFG83" i="19" s="1"/>
  <c r="AEZ84" i="19"/>
  <c r="AFI83" i="19"/>
  <c r="AFI82" i="19" s="1"/>
  <c r="AFH83" i="19"/>
  <c r="AFF83" i="19"/>
  <c r="AFE83" i="19"/>
  <c r="AFE82" i="19" s="1"/>
  <c r="AFD83" i="19"/>
  <c r="AFD82" i="19" s="1"/>
  <c r="AFC83" i="19"/>
  <c r="AFC82" i="19" s="1"/>
  <c r="AFB83" i="19"/>
  <c r="AFA83" i="19"/>
  <c r="AEY83" i="19"/>
  <c r="AEX83" i="19"/>
  <c r="AEW83" i="19"/>
  <c r="AEV83" i="19"/>
  <c r="AEV82" i="19" s="1"/>
  <c r="AFF82" i="19"/>
  <c r="AFA82" i="19"/>
  <c r="AEX82" i="19"/>
  <c r="AFG79" i="19"/>
  <c r="AEZ79" i="19"/>
  <c r="AFG78" i="19"/>
  <c r="AEZ78" i="19"/>
  <c r="AFG77" i="19"/>
  <c r="AEZ77" i="19"/>
  <c r="AFG76" i="19"/>
  <c r="AEZ76" i="19"/>
  <c r="AFG75" i="19"/>
  <c r="AEZ75" i="19"/>
  <c r="AFG74" i="19"/>
  <c r="AFG73" i="19" s="1"/>
  <c r="AEZ74" i="19"/>
  <c r="AEZ73" i="19" s="1"/>
  <c r="AFI73" i="19"/>
  <c r="AFH73" i="19"/>
  <c r="AFF73" i="19"/>
  <c r="AFE73" i="19"/>
  <c r="AFD73" i="19"/>
  <c r="AFC73" i="19"/>
  <c r="AFB73" i="19"/>
  <c r="AFA73" i="19"/>
  <c r="AEY73" i="19"/>
  <c r="AEX73" i="19"/>
  <c r="AEW73" i="19"/>
  <c r="AEV73" i="19"/>
  <c r="AFG72" i="19"/>
  <c r="AEZ72" i="19"/>
  <c r="AFG71" i="19"/>
  <c r="AEZ71" i="19"/>
  <c r="AFG70" i="19"/>
  <c r="AEZ70" i="19"/>
  <c r="AFG69" i="19"/>
  <c r="AEZ69" i="19"/>
  <c r="AFI68" i="19"/>
  <c r="AFH68" i="19"/>
  <c r="AFF68" i="19"/>
  <c r="AFE68" i="19"/>
  <c r="AFD68" i="19"/>
  <c r="AFC68" i="19"/>
  <c r="AFB68" i="19"/>
  <c r="AFA68" i="19"/>
  <c r="AEY68" i="19"/>
  <c r="AEY63" i="19" s="1"/>
  <c r="AEX68" i="19"/>
  <c r="AEW68" i="19"/>
  <c r="AEV68" i="19"/>
  <c r="AEV63" i="19" s="1"/>
  <c r="AFG67" i="19"/>
  <c r="AEZ67" i="19"/>
  <c r="AFG66" i="19"/>
  <c r="AEZ66" i="19"/>
  <c r="AFG65" i="19"/>
  <c r="AEZ65" i="19"/>
  <c r="AEZ64" i="19" s="1"/>
  <c r="AFI64" i="19"/>
  <c r="AFH64" i="19"/>
  <c r="AFF64" i="19"/>
  <c r="AFF63" i="19" s="1"/>
  <c r="AFE64" i="19"/>
  <c r="AFD64" i="19"/>
  <c r="AFD63" i="19" s="1"/>
  <c r="AFC64" i="19"/>
  <c r="AFB64" i="19"/>
  <c r="AFB63" i="19" s="1"/>
  <c r="AFA64" i="19"/>
  <c r="AFA63" i="19" s="1"/>
  <c r="AEY64" i="19"/>
  <c r="AEX64" i="19"/>
  <c r="AEW64" i="19"/>
  <c r="AEV64" i="19"/>
  <c r="AFH63" i="19"/>
  <c r="AFC63" i="19"/>
  <c r="AFG60" i="19"/>
  <c r="AEZ60" i="19"/>
  <c r="AFG59" i="19"/>
  <c r="AEZ59" i="19"/>
  <c r="AFG58" i="19"/>
  <c r="AEZ58" i="19"/>
  <c r="AFG57" i="19"/>
  <c r="AEZ57" i="19"/>
  <c r="AFG56" i="19"/>
  <c r="AEZ56" i="19"/>
  <c r="AFG55" i="19"/>
  <c r="AEZ55" i="19"/>
  <c r="AFI54" i="19"/>
  <c r="AFH54" i="19"/>
  <c r="AFF54" i="19"/>
  <c r="AFE54" i="19"/>
  <c r="AFD54" i="19"/>
  <c r="AFC54" i="19"/>
  <c r="AFB54" i="19"/>
  <c r="AFA54" i="19"/>
  <c r="AFA44" i="19" s="1"/>
  <c r="AEY54" i="19"/>
  <c r="AEX54" i="19"/>
  <c r="AEW54" i="19"/>
  <c r="AEW44" i="19" s="1"/>
  <c r="AEV54" i="19"/>
  <c r="AFG53" i="19"/>
  <c r="AEZ53" i="19"/>
  <c r="AFG52" i="19"/>
  <c r="AEZ52" i="19"/>
  <c r="AFG51" i="19"/>
  <c r="AEZ51" i="19"/>
  <c r="AEZ49" i="19" s="1"/>
  <c r="AFG50" i="19"/>
  <c r="AFG49" i="19" s="1"/>
  <c r="AEZ50" i="19"/>
  <c r="AFI49" i="19"/>
  <c r="AFH49" i="19"/>
  <c r="AFF49" i="19"/>
  <c r="AFF44" i="19" s="1"/>
  <c r="AFE49" i="19"/>
  <c r="AFD49" i="19"/>
  <c r="AFC49" i="19"/>
  <c r="AFB49" i="19"/>
  <c r="AFA49" i="19"/>
  <c r="AEY49" i="19"/>
  <c r="AEX49" i="19"/>
  <c r="AEW49" i="19"/>
  <c r="AEV49" i="19"/>
  <c r="AFG48" i="19"/>
  <c r="AEZ48" i="19"/>
  <c r="AFG47" i="19"/>
  <c r="AEZ47" i="19"/>
  <c r="AFG46" i="19"/>
  <c r="AEZ46" i="19"/>
  <c r="AFI45" i="19"/>
  <c r="AFI44" i="19" s="1"/>
  <c r="AFH45" i="19"/>
  <c r="AFG45" i="19"/>
  <c r="AFF45" i="19"/>
  <c r="AFE45" i="19"/>
  <c r="AFE44" i="19" s="1"/>
  <c r="AFD45" i="19"/>
  <c r="AFC45" i="19"/>
  <c r="AFB45" i="19"/>
  <c r="AFA45" i="19"/>
  <c r="AEZ45" i="19"/>
  <c r="AEY45" i="19"/>
  <c r="AEY44" i="19" s="1"/>
  <c r="AEX45" i="19"/>
  <c r="AEW45" i="19"/>
  <c r="AEV45" i="19"/>
  <c r="AFB44" i="19"/>
  <c r="AFG41" i="19"/>
  <c r="AEZ41" i="19"/>
  <c r="AFG40" i="19"/>
  <c r="AEZ40" i="19"/>
  <c r="AFG39" i="19"/>
  <c r="AEZ39" i="19"/>
  <c r="AFG38" i="19"/>
  <c r="AEZ38" i="19"/>
  <c r="AFG37" i="19"/>
  <c r="AEZ37" i="19"/>
  <c r="AFG36" i="19"/>
  <c r="AFG35" i="19" s="1"/>
  <c r="AEZ36" i="19"/>
  <c r="AFI35" i="19"/>
  <c r="AFH35" i="19"/>
  <c r="AFF35" i="19"/>
  <c r="AFE35" i="19"/>
  <c r="AFD35" i="19"/>
  <c r="AFC35" i="19"/>
  <c r="AFC25" i="19" s="1"/>
  <c r="AFB35" i="19"/>
  <c r="AFA35" i="19"/>
  <c r="AEZ35" i="19"/>
  <c r="AEY35" i="19"/>
  <c r="AEX35" i="19"/>
  <c r="AEW35" i="19"/>
  <c r="AEV35" i="19"/>
  <c r="AFG34" i="19"/>
  <c r="AEZ34" i="19"/>
  <c r="AFG33" i="19"/>
  <c r="AEZ33" i="19"/>
  <c r="AFG32" i="19"/>
  <c r="AEZ32" i="19"/>
  <c r="AFG31" i="19"/>
  <c r="AEZ31" i="19"/>
  <c r="AFI30" i="19"/>
  <c r="AFH30" i="19"/>
  <c r="AFF30" i="19"/>
  <c r="AFE30" i="19"/>
  <c r="AFD30" i="19"/>
  <c r="AFC30" i="19"/>
  <c r="AFB30" i="19"/>
  <c r="AFA30" i="19"/>
  <c r="AEY30" i="19"/>
  <c r="AEX30" i="19"/>
  <c r="AEW30" i="19"/>
  <c r="AEV30" i="19"/>
  <c r="AFG29" i="19"/>
  <c r="AEZ29" i="19"/>
  <c r="AFG28" i="19"/>
  <c r="AEZ28" i="19"/>
  <c r="AFG27" i="19"/>
  <c r="AEZ27" i="19"/>
  <c r="AFI26" i="19"/>
  <c r="AFI25" i="19" s="1"/>
  <c r="AFH26" i="19"/>
  <c r="AFH25" i="19" s="1"/>
  <c r="AFF26" i="19"/>
  <c r="AFE26" i="19"/>
  <c r="AFD26" i="19"/>
  <c r="AFD25" i="19" s="1"/>
  <c r="AFC26" i="19"/>
  <c r="AFB26" i="19"/>
  <c r="AFB25" i="19" s="1"/>
  <c r="AFA26" i="19"/>
  <c r="AEY26" i="19"/>
  <c r="AEY25" i="19" s="1"/>
  <c r="AEX26" i="19"/>
  <c r="AEX25" i="19" s="1"/>
  <c r="AEW26" i="19"/>
  <c r="AEV26" i="19"/>
  <c r="AEV25" i="19"/>
  <c r="AFG22" i="19"/>
  <c r="AEZ22" i="19"/>
  <c r="AFG21" i="19"/>
  <c r="AEZ21" i="19"/>
  <c r="AFG20" i="19"/>
  <c r="AEZ20" i="19"/>
  <c r="AFG19" i="19"/>
  <c r="AEZ19" i="19"/>
  <c r="AFG18" i="19"/>
  <c r="AFG16" i="19" s="1"/>
  <c r="AEZ18" i="19"/>
  <c r="AFG17" i="19"/>
  <c r="AEZ17" i="19"/>
  <c r="AFI16" i="19"/>
  <c r="AFH16" i="19"/>
  <c r="AFF16" i="19"/>
  <c r="AFE16" i="19"/>
  <c r="AFD16" i="19"/>
  <c r="AFC16" i="19"/>
  <c r="AFB16" i="19"/>
  <c r="AFA16" i="19"/>
  <c r="AEY16" i="19"/>
  <c r="AEX16" i="19"/>
  <c r="AEX6" i="19" s="1"/>
  <c r="AEW16" i="19"/>
  <c r="AEV16" i="19"/>
  <c r="AFG15" i="19"/>
  <c r="AFG11" i="19" s="1"/>
  <c r="AEZ15" i="19"/>
  <c r="AFG14" i="19"/>
  <c r="AEZ14" i="19"/>
  <c r="AFG13" i="19"/>
  <c r="AEZ13" i="19"/>
  <c r="AFG12" i="19"/>
  <c r="AEZ12" i="19"/>
  <c r="AEZ11" i="19" s="1"/>
  <c r="AFI11" i="19"/>
  <c r="AFI6" i="19" s="1"/>
  <c r="AFH11" i="19"/>
  <c r="AFF11" i="19"/>
  <c r="AFE11" i="19"/>
  <c r="AFD11" i="19"/>
  <c r="AFC11" i="19"/>
  <c r="AFB11" i="19"/>
  <c r="AFA11" i="19"/>
  <c r="AEY11" i="19"/>
  <c r="AEX11" i="19"/>
  <c r="AEW11" i="19"/>
  <c r="AEV11" i="19"/>
  <c r="AFG10" i="19"/>
  <c r="AEZ10" i="19"/>
  <c r="AFG9" i="19"/>
  <c r="AEZ9" i="19"/>
  <c r="AFG8" i="19"/>
  <c r="AFG7" i="19" s="1"/>
  <c r="AEZ8" i="19"/>
  <c r="AFI7" i="19"/>
  <c r="AFH7" i="19"/>
  <c r="AFH6" i="19" s="1"/>
  <c r="AFF7" i="19"/>
  <c r="AFF6" i="19" s="1"/>
  <c r="AFE7" i="19"/>
  <c r="AFD7" i="19"/>
  <c r="AFC7" i="19"/>
  <c r="AFC6" i="19" s="1"/>
  <c r="AFB7" i="19"/>
  <c r="AFB6" i="19" s="1"/>
  <c r="AFA7" i="19"/>
  <c r="AEY7" i="19"/>
  <c r="AEY6" i="19" s="1"/>
  <c r="AEX7" i="19"/>
  <c r="AEW7" i="19"/>
  <c r="AEV7" i="19"/>
  <c r="AFA6" i="19"/>
  <c r="AEW6" i="19"/>
  <c r="AER136" i="19"/>
  <c r="AEK136" i="19"/>
  <c r="AER135" i="19"/>
  <c r="AEK135" i="19"/>
  <c r="AER134" i="19"/>
  <c r="AEK134" i="19"/>
  <c r="AER133" i="19"/>
  <c r="AEK133" i="19"/>
  <c r="AER132" i="19"/>
  <c r="AER130" i="19" s="1"/>
  <c r="AEK132" i="19"/>
  <c r="AER131" i="19"/>
  <c r="AEK131" i="19"/>
  <c r="AET130" i="19"/>
  <c r="AES130" i="19"/>
  <c r="AEQ130" i="19"/>
  <c r="AEP130" i="19"/>
  <c r="AEO130" i="19"/>
  <c r="AEN130" i="19"/>
  <c r="AEM130" i="19"/>
  <c r="AEL130" i="19"/>
  <c r="AEJ130" i="19"/>
  <c r="AEI130" i="19"/>
  <c r="AEH130" i="19"/>
  <c r="AEG130" i="19"/>
  <c r="AER129" i="19"/>
  <c r="AER125" i="19" s="1"/>
  <c r="AEK129" i="19"/>
  <c r="AER128" i="19"/>
  <c r="AEK128" i="19"/>
  <c r="AER127" i="19"/>
  <c r="AEK127" i="19"/>
  <c r="AER126" i="19"/>
  <c r="AEK126" i="19"/>
  <c r="AEK125" i="19" s="1"/>
  <c r="AET125" i="19"/>
  <c r="AET120" i="19" s="1"/>
  <c r="AES125" i="19"/>
  <c r="AEQ125" i="19"/>
  <c r="AEP125" i="19"/>
  <c r="AEO125" i="19"/>
  <c r="AEN125" i="19"/>
  <c r="AEM125" i="19"/>
  <c r="AEL125" i="19"/>
  <c r="AEL120" i="19" s="1"/>
  <c r="AEJ125" i="19"/>
  <c r="AEI125" i="19"/>
  <c r="AEH125" i="19"/>
  <c r="AEG125" i="19"/>
  <c r="AER124" i="19"/>
  <c r="AEK124" i="19"/>
  <c r="AER123" i="19"/>
  <c r="AEK123" i="19"/>
  <c r="AER122" i="19"/>
  <c r="AER121" i="19" s="1"/>
  <c r="AEK122" i="19"/>
  <c r="AET121" i="19"/>
  <c r="AES121" i="19"/>
  <c r="AEQ121" i="19"/>
  <c r="AEQ120" i="19" s="1"/>
  <c r="AEP121" i="19"/>
  <c r="AEO121" i="19"/>
  <c r="AEN121" i="19"/>
  <c r="AEN120" i="19" s="1"/>
  <c r="AEM121" i="19"/>
  <c r="AEL121" i="19"/>
  <c r="AEK121" i="19"/>
  <c r="AEJ121" i="19"/>
  <c r="AEI121" i="19"/>
  <c r="AEI120" i="19" s="1"/>
  <c r="AEH121" i="19"/>
  <c r="AEG121" i="19"/>
  <c r="AEM120" i="19"/>
  <c r="AEH120" i="19"/>
  <c r="AER117" i="19"/>
  <c r="AEK117" i="19"/>
  <c r="AER116" i="19"/>
  <c r="AEK116" i="19"/>
  <c r="AER115" i="19"/>
  <c r="AEK115" i="19"/>
  <c r="AER114" i="19"/>
  <c r="AEK114" i="19"/>
  <c r="AER113" i="19"/>
  <c r="AEK113" i="19"/>
  <c r="AEK111" i="19" s="1"/>
  <c r="AER112" i="19"/>
  <c r="AEK112" i="19"/>
  <c r="AET111" i="19"/>
  <c r="AES111" i="19"/>
  <c r="AER111" i="19"/>
  <c r="AEQ111" i="19"/>
  <c r="AEP111" i="19"/>
  <c r="AEO111" i="19"/>
  <c r="AEN111" i="19"/>
  <c r="AEM111" i="19"/>
  <c r="AEL111" i="19"/>
  <c r="AEJ111" i="19"/>
  <c r="AEI111" i="19"/>
  <c r="AEH111" i="19"/>
  <c r="AEG111" i="19"/>
  <c r="AER110" i="19"/>
  <c r="AEK110" i="19"/>
  <c r="AER109" i="19"/>
  <c r="AEK109" i="19"/>
  <c r="AER108" i="19"/>
  <c r="AER106" i="19" s="1"/>
  <c r="AEK108" i="19"/>
  <c r="AER107" i="19"/>
  <c r="AEK107" i="19"/>
  <c r="AET106" i="19"/>
  <c r="AES106" i="19"/>
  <c r="AEQ106" i="19"/>
  <c r="AEP106" i="19"/>
  <c r="AEO106" i="19"/>
  <c r="AEO101" i="19" s="1"/>
  <c r="AEN106" i="19"/>
  <c r="AEM106" i="19"/>
  <c r="AEL106" i="19"/>
  <c r="AEJ106" i="19"/>
  <c r="AEI106" i="19"/>
  <c r="AEH106" i="19"/>
  <c r="AEG106" i="19"/>
  <c r="AER105" i="19"/>
  <c r="AEK105" i="19"/>
  <c r="AER104" i="19"/>
  <c r="AEK104" i="19"/>
  <c r="AER103" i="19"/>
  <c r="AEK103" i="19"/>
  <c r="AET102" i="19"/>
  <c r="AET101" i="19" s="1"/>
  <c r="AES102" i="19"/>
  <c r="AES101" i="19" s="1"/>
  <c r="AEQ102" i="19"/>
  <c r="AEQ101" i="19" s="1"/>
  <c r="AEP102" i="19"/>
  <c r="AEP101" i="19" s="1"/>
  <c r="AEO102" i="19"/>
  <c r="AEN102" i="19"/>
  <c r="AEN101" i="19" s="1"/>
  <c r="AEM102" i="19"/>
  <c r="AEM101" i="19" s="1"/>
  <c r="AEL102" i="19"/>
  <c r="AEJ102" i="19"/>
  <c r="AEI102" i="19"/>
  <c r="AEH102" i="19"/>
  <c r="AEH101" i="19" s="1"/>
  <c r="AEG102" i="19"/>
  <c r="AEG101" i="19"/>
  <c r="AER98" i="19"/>
  <c r="AEK98" i="19"/>
  <c r="AER97" i="19"/>
  <c r="AEK97" i="19"/>
  <c r="AER96" i="19"/>
  <c r="AEK96" i="19"/>
  <c r="AER95" i="19"/>
  <c r="AEK95" i="19"/>
  <c r="AER94" i="19"/>
  <c r="AEK94" i="19"/>
  <c r="AER93" i="19"/>
  <c r="AEK93" i="19"/>
  <c r="AET92" i="19"/>
  <c r="AES92" i="19"/>
  <c r="AEQ92" i="19"/>
  <c r="AEP92" i="19"/>
  <c r="AEP82" i="19" s="1"/>
  <c r="AEO92" i="19"/>
  <c r="AEN92" i="19"/>
  <c r="AEM92" i="19"/>
  <c r="AEL92" i="19"/>
  <c r="AEJ92" i="19"/>
  <c r="AEI92" i="19"/>
  <c r="AEH92" i="19"/>
  <c r="AEG92" i="19"/>
  <c r="AER91" i="19"/>
  <c r="AEK91" i="19"/>
  <c r="AER90" i="19"/>
  <c r="AEK90" i="19"/>
  <c r="AER89" i="19"/>
  <c r="AEK89" i="19"/>
  <c r="AER88" i="19"/>
  <c r="AEK88" i="19"/>
  <c r="AEK87" i="19" s="1"/>
  <c r="AET87" i="19"/>
  <c r="AES87" i="19"/>
  <c r="AER87" i="19"/>
  <c r="AEQ87" i="19"/>
  <c r="AEP87" i="19"/>
  <c r="AEO87" i="19"/>
  <c r="AEN87" i="19"/>
  <c r="AEM87" i="19"/>
  <c r="AEM82" i="19" s="1"/>
  <c r="AEL87" i="19"/>
  <c r="AEJ87" i="19"/>
  <c r="AEI87" i="19"/>
  <c r="AEH87" i="19"/>
  <c r="AEH82" i="19" s="1"/>
  <c r="AEG87" i="19"/>
  <c r="AER86" i="19"/>
  <c r="AEK86" i="19"/>
  <c r="AER85" i="19"/>
  <c r="AEK85" i="19"/>
  <c r="AER84" i="19"/>
  <c r="AER83" i="19" s="1"/>
  <c r="AEK84" i="19"/>
  <c r="AET83" i="19"/>
  <c r="AES83" i="19"/>
  <c r="AEQ83" i="19"/>
  <c r="AEQ82" i="19" s="1"/>
  <c r="AEP83" i="19"/>
  <c r="AEO83" i="19"/>
  <c r="AEO82" i="19" s="1"/>
  <c r="AEN83" i="19"/>
  <c r="AEN82" i="19" s="1"/>
  <c r="AEM83" i="19"/>
  <c r="AEL83" i="19"/>
  <c r="AEL82" i="19" s="1"/>
  <c r="AEJ83" i="19"/>
  <c r="AEI83" i="19"/>
  <c r="AEI82" i="19" s="1"/>
  <c r="AEH83" i="19"/>
  <c r="AEG83" i="19"/>
  <c r="AEG82" i="19" s="1"/>
  <c r="AET82" i="19"/>
  <c r="AER79" i="19"/>
  <c r="AEK79" i="19"/>
  <c r="AER78" i="19"/>
  <c r="AEK78" i="19"/>
  <c r="AER77" i="19"/>
  <c r="AEK77" i="19"/>
  <c r="AER76" i="19"/>
  <c r="AEK76" i="19"/>
  <c r="AER75" i="19"/>
  <c r="AER73" i="19" s="1"/>
  <c r="AEK75" i="19"/>
  <c r="AER74" i="19"/>
  <c r="AEK74" i="19"/>
  <c r="AEK73" i="19" s="1"/>
  <c r="AET73" i="19"/>
  <c r="AES73" i="19"/>
  <c r="AEQ73" i="19"/>
  <c r="AEP73" i="19"/>
  <c r="AEO73" i="19"/>
  <c r="AEN73" i="19"/>
  <c r="AEM73" i="19"/>
  <c r="AEL73" i="19"/>
  <c r="AEJ73" i="19"/>
  <c r="AEJ63" i="19" s="1"/>
  <c r="AEI73" i="19"/>
  <c r="AEH73" i="19"/>
  <c r="AEG73" i="19"/>
  <c r="AEG63" i="19" s="1"/>
  <c r="AER72" i="19"/>
  <c r="AEK72" i="19"/>
  <c r="AER71" i="19"/>
  <c r="AEK71" i="19"/>
  <c r="AER70" i="19"/>
  <c r="AER68" i="19" s="1"/>
  <c r="AEK70" i="19"/>
  <c r="AER69" i="19"/>
  <c r="AEK69" i="19"/>
  <c r="AEK68" i="19" s="1"/>
  <c r="AET68" i="19"/>
  <c r="AES68" i="19"/>
  <c r="AEQ68" i="19"/>
  <c r="AEP68" i="19"/>
  <c r="AEO68" i="19"/>
  <c r="AEN68" i="19"/>
  <c r="AEM68" i="19"/>
  <c r="AEL68" i="19"/>
  <c r="AEJ68" i="19"/>
  <c r="AEI68" i="19"/>
  <c r="AEH68" i="19"/>
  <c r="AEG68" i="19"/>
  <c r="AER67" i="19"/>
  <c r="AEK67" i="19"/>
  <c r="AER66" i="19"/>
  <c r="AEK66" i="19"/>
  <c r="AER65" i="19"/>
  <c r="AEK65" i="19"/>
  <c r="AET64" i="19"/>
  <c r="AET63" i="19" s="1"/>
  <c r="AES64" i="19"/>
  <c r="AEQ64" i="19"/>
  <c r="AEQ63" i="19" s="1"/>
  <c r="AEP64" i="19"/>
  <c r="AEO64" i="19"/>
  <c r="AEN64" i="19"/>
  <c r="AEN63" i="19" s="1"/>
  <c r="AEM64" i="19"/>
  <c r="AEL64" i="19"/>
  <c r="AEJ64" i="19"/>
  <c r="AEI64" i="19"/>
  <c r="AEH64" i="19"/>
  <c r="AEH63" i="19" s="1"/>
  <c r="AEG64" i="19"/>
  <c r="AES63" i="19"/>
  <c r="AEO63" i="19"/>
  <c r="AER60" i="19"/>
  <c r="AEK60" i="19"/>
  <c r="AER59" i="19"/>
  <c r="AEK59" i="19"/>
  <c r="AER58" i="19"/>
  <c r="AEK58" i="19"/>
  <c r="AER57" i="19"/>
  <c r="AEK57" i="19"/>
  <c r="AER56" i="19"/>
  <c r="AEK56" i="19"/>
  <c r="AER55" i="19"/>
  <c r="AEK55" i="19"/>
  <c r="AEK54" i="19" s="1"/>
  <c r="AET54" i="19"/>
  <c r="AES54" i="19"/>
  <c r="AEQ54" i="19"/>
  <c r="AEP54" i="19"/>
  <c r="AEO54" i="19"/>
  <c r="AEN54" i="19"/>
  <c r="AEM54" i="19"/>
  <c r="AEL54" i="19"/>
  <c r="AEJ54" i="19"/>
  <c r="AEI54" i="19"/>
  <c r="AEH54" i="19"/>
  <c r="AEG54" i="19"/>
  <c r="AER53" i="19"/>
  <c r="AEK53" i="19"/>
  <c r="AER52" i="19"/>
  <c r="AEK52" i="19"/>
  <c r="AER51" i="19"/>
  <c r="AEK51" i="19"/>
  <c r="AER50" i="19"/>
  <c r="AEK50" i="19"/>
  <c r="AET49" i="19"/>
  <c r="AES49" i="19"/>
  <c r="AEQ49" i="19"/>
  <c r="AEQ44" i="19" s="1"/>
  <c r="AEP49" i="19"/>
  <c r="AEP44" i="19" s="1"/>
  <c r="AEO49" i="19"/>
  <c r="AEN49" i="19"/>
  <c r="AEM49" i="19"/>
  <c r="AEL49" i="19"/>
  <c r="AEK49" i="19"/>
  <c r="AEJ49" i="19"/>
  <c r="AEI49" i="19"/>
  <c r="AEI44" i="19" s="1"/>
  <c r="AEH49" i="19"/>
  <c r="AEH44" i="19" s="1"/>
  <c r="AEG49" i="19"/>
  <c r="AER48" i="19"/>
  <c r="AEK48" i="19"/>
  <c r="AER47" i="19"/>
  <c r="AEK47" i="19"/>
  <c r="AER46" i="19"/>
  <c r="AEK46" i="19"/>
  <c r="AEK45" i="19" s="1"/>
  <c r="AET45" i="19"/>
  <c r="AES45" i="19"/>
  <c r="AER45" i="19"/>
  <c r="AEQ45" i="19"/>
  <c r="AEP45" i="19"/>
  <c r="AEO45" i="19"/>
  <c r="AEO44" i="19" s="1"/>
  <c r="AEN45" i="19"/>
  <c r="AEM45" i="19"/>
  <c r="AEM44" i="19" s="1"/>
  <c r="AEL45" i="19"/>
  <c r="AEL44" i="19" s="1"/>
  <c r="AEJ45" i="19"/>
  <c r="AEI45" i="19"/>
  <c r="AEH45" i="19"/>
  <c r="AEG45" i="19"/>
  <c r="AEG44" i="19" s="1"/>
  <c r="AER41" i="19"/>
  <c r="AEK41" i="19"/>
  <c r="AER40" i="19"/>
  <c r="AEK40" i="19"/>
  <c r="AER39" i="19"/>
  <c r="AEK39" i="19"/>
  <c r="AER38" i="19"/>
  <c r="AEK38" i="19"/>
  <c r="AER37" i="19"/>
  <c r="AEK37" i="19"/>
  <c r="AER36" i="19"/>
  <c r="AEK36" i="19"/>
  <c r="AEK35" i="19" s="1"/>
  <c r="AET35" i="19"/>
  <c r="AES35" i="19"/>
  <c r="AEQ35" i="19"/>
  <c r="AEP35" i="19"/>
  <c r="AEO35" i="19"/>
  <c r="AEN35" i="19"/>
  <c r="AEN25" i="19" s="1"/>
  <c r="AEM35" i="19"/>
  <c r="AEL35" i="19"/>
  <c r="AEJ35" i="19"/>
  <c r="AEI35" i="19"/>
  <c r="AEH35" i="19"/>
  <c r="AEG35" i="19"/>
  <c r="AER34" i="19"/>
  <c r="AEK34" i="19"/>
  <c r="AER33" i="19"/>
  <c r="AEK33" i="19"/>
  <c r="AER32" i="19"/>
  <c r="AEK32" i="19"/>
  <c r="AER31" i="19"/>
  <c r="AEK31" i="19"/>
  <c r="AET30" i="19"/>
  <c r="AES30" i="19"/>
  <c r="AEQ30" i="19"/>
  <c r="AEP30" i="19"/>
  <c r="AEO30" i="19"/>
  <c r="AEN30" i="19"/>
  <c r="AEM30" i="19"/>
  <c r="AEL30" i="19"/>
  <c r="AEJ30" i="19"/>
  <c r="AEI30" i="19"/>
  <c r="AEH30" i="19"/>
  <c r="AEG30" i="19"/>
  <c r="AEG25" i="19" s="1"/>
  <c r="AER29" i="19"/>
  <c r="AEK29" i="19"/>
  <c r="AER28" i="19"/>
  <c r="AEK28" i="19"/>
  <c r="AER27" i="19"/>
  <c r="AEK27" i="19"/>
  <c r="AEK26" i="19" s="1"/>
  <c r="AET26" i="19"/>
  <c r="AES26" i="19"/>
  <c r="AEQ26" i="19"/>
  <c r="AEQ25" i="19" s="1"/>
  <c r="AEP26" i="19"/>
  <c r="AEO26" i="19"/>
  <c r="AEO25" i="19" s="1"/>
  <c r="AEN26" i="19"/>
  <c r="AEM26" i="19"/>
  <c r="AEM25" i="19" s="1"/>
  <c r="AEL26" i="19"/>
  <c r="AEL25" i="19" s="1"/>
  <c r="AEJ26" i="19"/>
  <c r="AEI26" i="19"/>
  <c r="AEI25" i="19" s="1"/>
  <c r="AEH26" i="19"/>
  <c r="AEG26" i="19"/>
  <c r="AES25" i="19"/>
  <c r="AEJ25" i="19"/>
  <c r="AER22" i="19"/>
  <c r="AEK22" i="19"/>
  <c r="AER21" i="19"/>
  <c r="AEK21" i="19"/>
  <c r="AER20" i="19"/>
  <c r="AEK20" i="19"/>
  <c r="AER19" i="19"/>
  <c r="AEK19" i="19"/>
  <c r="AER18" i="19"/>
  <c r="AER16" i="19" s="1"/>
  <c r="AEK18" i="19"/>
  <c r="AER17" i="19"/>
  <c r="AEK17" i="19"/>
  <c r="AET16" i="19"/>
  <c r="AES16" i="19"/>
  <c r="AEQ16" i="19"/>
  <c r="AEP16" i="19"/>
  <c r="AEO16" i="19"/>
  <c r="AEN16" i="19"/>
  <c r="AEM16" i="19"/>
  <c r="AEL16" i="19"/>
  <c r="AEJ16" i="19"/>
  <c r="AEI16" i="19"/>
  <c r="AEH16" i="19"/>
  <c r="AEG16" i="19"/>
  <c r="AER15" i="19"/>
  <c r="AEK15" i="19"/>
  <c r="AER14" i="19"/>
  <c r="AEK14" i="19"/>
  <c r="AER13" i="19"/>
  <c r="AEK13" i="19"/>
  <c r="AEK11" i="19" s="1"/>
  <c r="AER12" i="19"/>
  <c r="AEK12" i="19"/>
  <c r="AET11" i="19"/>
  <c r="AET6" i="19" s="1"/>
  <c r="AES11" i="19"/>
  <c r="AEQ11" i="19"/>
  <c r="AEQ6" i="19" s="1"/>
  <c r="AEP11" i="19"/>
  <c r="AEO11" i="19"/>
  <c r="AEN11" i="19"/>
  <c r="AEM11" i="19"/>
  <c r="AEL11" i="19"/>
  <c r="AEL6" i="19" s="1"/>
  <c r="AEJ11" i="19"/>
  <c r="AEI11" i="19"/>
  <c r="AEH11" i="19"/>
  <c r="AEH6" i="19" s="1"/>
  <c r="AEG11" i="19"/>
  <c r="AER10" i="19"/>
  <c r="AEK10" i="19"/>
  <c r="AER9" i="19"/>
  <c r="AEK9" i="19"/>
  <c r="AER8" i="19"/>
  <c r="AEK8" i="19"/>
  <c r="AET7" i="19"/>
  <c r="AES7" i="19"/>
  <c r="AER7" i="19"/>
  <c r="AEQ7" i="19"/>
  <c r="AEP7" i="19"/>
  <c r="AEO7" i="19"/>
  <c r="AEN7" i="19"/>
  <c r="AEM7" i="19"/>
  <c r="AEM6" i="19" s="1"/>
  <c r="AEL7" i="19"/>
  <c r="AEJ7" i="19"/>
  <c r="AEJ6" i="19" s="1"/>
  <c r="AEI7" i="19"/>
  <c r="AEH7" i="19"/>
  <c r="AEG7" i="19"/>
  <c r="AEP6" i="19"/>
  <c r="AEI6" i="19"/>
  <c r="AEC136" i="19"/>
  <c r="ADV136" i="19"/>
  <c r="AEC135" i="19"/>
  <c r="ADV135" i="19"/>
  <c r="AEC134" i="19"/>
  <c r="ADV134" i="19"/>
  <c r="AEC133" i="19"/>
  <c r="ADV133" i="19"/>
  <c r="AEC132" i="19"/>
  <c r="ADV132" i="19"/>
  <c r="AEC131" i="19"/>
  <c r="ADV131" i="19"/>
  <c r="AEE130" i="19"/>
  <c r="AED130" i="19"/>
  <c r="AEB130" i="19"/>
  <c r="AEA130" i="19"/>
  <c r="ADZ130" i="19"/>
  <c r="ADY130" i="19"/>
  <c r="ADX130" i="19"/>
  <c r="ADW130" i="19"/>
  <c r="ADU130" i="19"/>
  <c r="ADT130" i="19"/>
  <c r="ADT120" i="19" s="1"/>
  <c r="ADS130" i="19"/>
  <c r="ADR130" i="19"/>
  <c r="AEC129" i="19"/>
  <c r="ADV129" i="19"/>
  <c r="AEC128" i="19"/>
  <c r="ADV128" i="19"/>
  <c r="AEC127" i="19"/>
  <c r="ADV127" i="19"/>
  <c r="ADV125" i="19" s="1"/>
  <c r="AEC126" i="19"/>
  <c r="AEC125" i="19" s="1"/>
  <c r="ADV126" i="19"/>
  <c r="AEE125" i="19"/>
  <c r="AED125" i="19"/>
  <c r="AEB125" i="19"/>
  <c r="AEA125" i="19"/>
  <c r="ADZ125" i="19"/>
  <c r="ADY125" i="19"/>
  <c r="ADX125" i="19"/>
  <c r="ADW125" i="19"/>
  <c r="ADU125" i="19"/>
  <c r="ADT125" i="19"/>
  <c r="ADS125" i="19"/>
  <c r="ADR125" i="19"/>
  <c r="AEC124" i="19"/>
  <c r="ADV124" i="19"/>
  <c r="AEC123" i="19"/>
  <c r="ADV123" i="19"/>
  <c r="AEC122" i="19"/>
  <c r="ADV122" i="19"/>
  <c r="AEE121" i="19"/>
  <c r="AEE120" i="19" s="1"/>
  <c r="AED121" i="19"/>
  <c r="AEC121" i="19"/>
  <c r="AEB121" i="19"/>
  <c r="AEB120" i="19" s="1"/>
  <c r="AEA121" i="19"/>
  <c r="ADZ121" i="19"/>
  <c r="ADZ120" i="19" s="1"/>
  <c r="ADY121" i="19"/>
  <c r="ADX121" i="19"/>
  <c r="ADW121" i="19"/>
  <c r="ADW120" i="19" s="1"/>
  <c r="ADU121" i="19"/>
  <c r="ADU120" i="19" s="1"/>
  <c r="ADT121" i="19"/>
  <c r="ADS121" i="19"/>
  <c r="ADR121" i="19"/>
  <c r="ADR120" i="19" s="1"/>
  <c r="AEA120" i="19"/>
  <c r="ADX120" i="19"/>
  <c r="AEC117" i="19"/>
  <c r="ADV117" i="19"/>
  <c r="AEC116" i="19"/>
  <c r="ADV116" i="19"/>
  <c r="AEC115" i="19"/>
  <c r="ADV115" i="19"/>
  <c r="AEC114" i="19"/>
  <c r="ADV114" i="19"/>
  <c r="AEC113" i="19"/>
  <c r="AEC111" i="19" s="1"/>
  <c r="ADV113" i="19"/>
  <c r="AEC112" i="19"/>
  <c r="ADV112" i="19"/>
  <c r="ADV111" i="19" s="1"/>
  <c r="AEE111" i="19"/>
  <c r="AED111" i="19"/>
  <c r="AEB111" i="19"/>
  <c r="AEA111" i="19"/>
  <c r="ADZ111" i="19"/>
  <c r="ADY111" i="19"/>
  <c r="ADX111" i="19"/>
  <c r="ADW111" i="19"/>
  <c r="ADU111" i="19"/>
  <c r="ADU101" i="19" s="1"/>
  <c r="ADT111" i="19"/>
  <c r="ADS111" i="19"/>
  <c r="ADR111" i="19"/>
  <c r="AEC110" i="19"/>
  <c r="ADV110" i="19"/>
  <c r="AEC109" i="19"/>
  <c r="ADV109" i="19"/>
  <c r="AEC108" i="19"/>
  <c r="ADV108" i="19"/>
  <c r="AEC107" i="19"/>
  <c r="ADV107" i="19"/>
  <c r="AEE106" i="19"/>
  <c r="AED106" i="19"/>
  <c r="AEB106" i="19"/>
  <c r="AEA106" i="19"/>
  <c r="ADZ106" i="19"/>
  <c r="ADY106" i="19"/>
  <c r="ADX106" i="19"/>
  <c r="ADW106" i="19"/>
  <c r="ADU106" i="19"/>
  <c r="ADT106" i="19"/>
  <c r="ADS106" i="19"/>
  <c r="ADR106" i="19"/>
  <c r="ADR101" i="19" s="1"/>
  <c r="AEC105" i="19"/>
  <c r="ADV105" i="19"/>
  <c r="AEC104" i="19"/>
  <c r="AEC102" i="19" s="1"/>
  <c r="ADV104" i="19"/>
  <c r="AEC103" i="19"/>
  <c r="ADV103" i="19"/>
  <c r="ADV102" i="19" s="1"/>
  <c r="AEE102" i="19"/>
  <c r="AEE101" i="19" s="1"/>
  <c r="AED102" i="19"/>
  <c r="AEB102" i="19"/>
  <c r="AEB101" i="19" s="1"/>
  <c r="AEA102" i="19"/>
  <c r="ADZ102" i="19"/>
  <c r="ADZ101" i="19" s="1"/>
  <c r="ADY102" i="19"/>
  <c r="ADY101" i="19" s="1"/>
  <c r="ADX102" i="19"/>
  <c r="ADW102" i="19"/>
  <c r="ADW101" i="19" s="1"/>
  <c r="ADU102" i="19"/>
  <c r="ADT102" i="19"/>
  <c r="ADS102" i="19"/>
  <c r="ADR102" i="19"/>
  <c r="AED101" i="19"/>
  <c r="AEC98" i="19"/>
  <c r="ADV98" i="19"/>
  <c r="AEC97" i="19"/>
  <c r="ADV97" i="19"/>
  <c r="AEC96" i="19"/>
  <c r="ADV96" i="19"/>
  <c r="AEC95" i="19"/>
  <c r="ADV95" i="19"/>
  <c r="AEC94" i="19"/>
  <c r="AEC92" i="19" s="1"/>
  <c r="ADV94" i="19"/>
  <c r="AEC93" i="19"/>
  <c r="ADV93" i="19"/>
  <c r="AEE92" i="19"/>
  <c r="AED92" i="19"/>
  <c r="AEB92" i="19"/>
  <c r="AEA92" i="19"/>
  <c r="ADZ92" i="19"/>
  <c r="ADY92" i="19"/>
  <c r="ADX92" i="19"/>
  <c r="ADW92" i="19"/>
  <c r="ADU92" i="19"/>
  <c r="ADT92" i="19"/>
  <c r="ADS92" i="19"/>
  <c r="ADS82" i="19" s="1"/>
  <c r="ADR92" i="19"/>
  <c r="AEC91" i="19"/>
  <c r="ADV91" i="19"/>
  <c r="AEC90" i="19"/>
  <c r="ADV90" i="19"/>
  <c r="AEC89" i="19"/>
  <c r="ADV89" i="19"/>
  <c r="AEC88" i="19"/>
  <c r="ADV88" i="19"/>
  <c r="AEE87" i="19"/>
  <c r="AED87" i="19"/>
  <c r="AEB87" i="19"/>
  <c r="AEA87" i="19"/>
  <c r="ADZ87" i="19"/>
  <c r="ADY87" i="19"/>
  <c r="ADX87" i="19"/>
  <c r="ADW87" i="19"/>
  <c r="ADV87" i="19"/>
  <c r="ADU87" i="19"/>
  <c r="ADT87" i="19"/>
  <c r="ADS87" i="19"/>
  <c r="ADR87" i="19"/>
  <c r="AEC86" i="19"/>
  <c r="ADV86" i="19"/>
  <c r="AEC85" i="19"/>
  <c r="ADV85" i="19"/>
  <c r="ADV83" i="19" s="1"/>
  <c r="AEC84" i="19"/>
  <c r="ADV84" i="19"/>
  <c r="AEE83" i="19"/>
  <c r="AED83" i="19"/>
  <c r="AEC83" i="19"/>
  <c r="AEB83" i="19"/>
  <c r="AEB82" i="19" s="1"/>
  <c r="AEA83" i="19"/>
  <c r="ADZ83" i="19"/>
  <c r="ADZ82" i="19" s="1"/>
  <c r="ADY83" i="19"/>
  <c r="ADX83" i="19"/>
  <c r="ADX82" i="19" s="1"/>
  <c r="ADW83" i="19"/>
  <c r="ADW82" i="19" s="1"/>
  <c r="ADU83" i="19"/>
  <c r="ADT83" i="19"/>
  <c r="ADS83" i="19"/>
  <c r="ADR83" i="19"/>
  <c r="ADR82" i="19" s="1"/>
  <c r="AEE82" i="19"/>
  <c r="AEA82" i="19"/>
  <c r="ADT82" i="19"/>
  <c r="AEC79" i="19"/>
  <c r="ADV79" i="19"/>
  <c r="AEC78" i="19"/>
  <c r="ADV78" i="19"/>
  <c r="AEC77" i="19"/>
  <c r="ADV77" i="19"/>
  <c r="AEC76" i="19"/>
  <c r="ADV76" i="19"/>
  <c r="AEC75" i="19"/>
  <c r="ADV75" i="19"/>
  <c r="AEC74" i="19"/>
  <c r="ADV74" i="19"/>
  <c r="AEE73" i="19"/>
  <c r="AED73" i="19"/>
  <c r="AEC73" i="19"/>
  <c r="AEB73" i="19"/>
  <c r="AEA73" i="19"/>
  <c r="ADZ73" i="19"/>
  <c r="ADY73" i="19"/>
  <c r="ADX73" i="19"/>
  <c r="ADW73" i="19"/>
  <c r="ADU73" i="19"/>
  <c r="ADT73" i="19"/>
  <c r="ADS73" i="19"/>
  <c r="ADR73" i="19"/>
  <c r="AEC72" i="19"/>
  <c r="ADV72" i="19"/>
  <c r="AEC71" i="19"/>
  <c r="ADV71" i="19"/>
  <c r="AEC70" i="19"/>
  <c r="ADV70" i="19"/>
  <c r="AEC69" i="19"/>
  <c r="ADV69" i="19"/>
  <c r="AEE68" i="19"/>
  <c r="AED68" i="19"/>
  <c r="AEB68" i="19"/>
  <c r="AEA68" i="19"/>
  <c r="ADZ68" i="19"/>
  <c r="ADY68" i="19"/>
  <c r="ADX68" i="19"/>
  <c r="ADW68" i="19"/>
  <c r="ADU68" i="19"/>
  <c r="ADT68" i="19"/>
  <c r="ADS68" i="19"/>
  <c r="ADR68" i="19"/>
  <c r="AEC67" i="19"/>
  <c r="ADV67" i="19"/>
  <c r="AEC66" i="19"/>
  <c r="ADV66" i="19"/>
  <c r="AEC65" i="19"/>
  <c r="ADV65" i="19"/>
  <c r="AEE64" i="19"/>
  <c r="AEE63" i="19" s="1"/>
  <c r="AED64" i="19"/>
  <c r="AEB64" i="19"/>
  <c r="AEA64" i="19"/>
  <c r="AEA63" i="19" s="1"/>
  <c r="ADZ64" i="19"/>
  <c r="ADY64" i="19"/>
  <c r="ADY63" i="19" s="1"/>
  <c r="ADX64" i="19"/>
  <c r="ADW64" i="19"/>
  <c r="ADU64" i="19"/>
  <c r="ADU63" i="19" s="1"/>
  <c r="ADT64" i="19"/>
  <c r="ADS64" i="19"/>
  <c r="ADR64" i="19"/>
  <c r="ADR63" i="19" s="1"/>
  <c r="AED63" i="19"/>
  <c r="ADZ63" i="19"/>
  <c r="AEC60" i="19"/>
  <c r="ADV60" i="19"/>
  <c r="AEC59" i="19"/>
  <c r="ADV59" i="19"/>
  <c r="AEC58" i="19"/>
  <c r="ADV58" i="19"/>
  <c r="AEC57" i="19"/>
  <c r="ADV57" i="19"/>
  <c r="AEC56" i="19"/>
  <c r="ADV56" i="19"/>
  <c r="AEC55" i="19"/>
  <c r="ADV55" i="19"/>
  <c r="AEE54" i="19"/>
  <c r="AED54" i="19"/>
  <c r="AEB54" i="19"/>
  <c r="AEA54" i="19"/>
  <c r="ADZ54" i="19"/>
  <c r="ADY54" i="19"/>
  <c r="ADX54" i="19"/>
  <c r="ADW54" i="19"/>
  <c r="ADU54" i="19"/>
  <c r="ADT54" i="19"/>
  <c r="ADS54" i="19"/>
  <c r="ADR54" i="19"/>
  <c r="AEC53" i="19"/>
  <c r="ADV53" i="19"/>
  <c r="AEC52" i="19"/>
  <c r="ADV52" i="19"/>
  <c r="AEC51" i="19"/>
  <c r="ADV51" i="19"/>
  <c r="AEC50" i="19"/>
  <c r="ADV50" i="19"/>
  <c r="AEE49" i="19"/>
  <c r="AED49" i="19"/>
  <c r="AEC49" i="19"/>
  <c r="AEB49" i="19"/>
  <c r="AEA49" i="19"/>
  <c r="AEA44" i="19" s="1"/>
  <c r="ADZ49" i="19"/>
  <c r="ADY49" i="19"/>
  <c r="ADX49" i="19"/>
  <c r="ADW49" i="19"/>
  <c r="ADU49" i="19"/>
  <c r="ADT49" i="19"/>
  <c r="ADS49" i="19"/>
  <c r="ADS44" i="19" s="1"/>
  <c r="ADR49" i="19"/>
  <c r="AEC48" i="19"/>
  <c r="ADV48" i="19"/>
  <c r="AEC47" i="19"/>
  <c r="ADV47" i="19"/>
  <c r="AEC46" i="19"/>
  <c r="AEC45" i="19" s="1"/>
  <c r="ADV46" i="19"/>
  <c r="AEE45" i="19"/>
  <c r="AED45" i="19"/>
  <c r="AEB45" i="19"/>
  <c r="AEB44" i="19" s="1"/>
  <c r="AEA45" i="19"/>
  <c r="ADZ45" i="19"/>
  <c r="ADY45" i="19"/>
  <c r="ADY44" i="19" s="1"/>
  <c r="ADX45" i="19"/>
  <c r="ADW45" i="19"/>
  <c r="ADW44" i="19" s="1"/>
  <c r="ADV45" i="19"/>
  <c r="ADU45" i="19"/>
  <c r="ADT45" i="19"/>
  <c r="ADS45" i="19"/>
  <c r="ADR45" i="19"/>
  <c r="AEE44" i="19"/>
  <c r="ADX44" i="19"/>
  <c r="ADT44" i="19"/>
  <c r="AEC41" i="19"/>
  <c r="ADV41" i="19"/>
  <c r="AEC40" i="19"/>
  <c r="ADV40" i="19"/>
  <c r="AEC39" i="19"/>
  <c r="ADV39" i="19"/>
  <c r="AEC38" i="19"/>
  <c r="ADV38" i="19"/>
  <c r="AEC37" i="19"/>
  <c r="ADV37" i="19"/>
  <c r="AEC36" i="19"/>
  <c r="ADV36" i="19"/>
  <c r="AEE35" i="19"/>
  <c r="AED35" i="19"/>
  <c r="AEC35" i="19"/>
  <c r="AEB35" i="19"/>
  <c r="AEA35" i="19"/>
  <c r="ADZ35" i="19"/>
  <c r="ADY35" i="19"/>
  <c r="ADX35" i="19"/>
  <c r="ADW35" i="19"/>
  <c r="ADU35" i="19"/>
  <c r="ADT35" i="19"/>
  <c r="ADS35" i="19"/>
  <c r="ADR35" i="19"/>
  <c r="AEC34" i="19"/>
  <c r="ADV34" i="19"/>
  <c r="AEC33" i="19"/>
  <c r="ADV33" i="19"/>
  <c r="AEC32" i="19"/>
  <c r="ADV32" i="19"/>
  <c r="AEC31" i="19"/>
  <c r="ADV31" i="19"/>
  <c r="ADV30" i="19" s="1"/>
  <c r="AEE30" i="19"/>
  <c r="AED30" i="19"/>
  <c r="AED25" i="19" s="1"/>
  <c r="AEB30" i="19"/>
  <c r="AEA30" i="19"/>
  <c r="ADZ30" i="19"/>
  <c r="ADY30" i="19"/>
  <c r="ADX30" i="19"/>
  <c r="ADW30" i="19"/>
  <c r="ADU30" i="19"/>
  <c r="ADT30" i="19"/>
  <c r="ADS30" i="19"/>
  <c r="ADR30" i="19"/>
  <c r="AEC29" i="19"/>
  <c r="ADV29" i="19"/>
  <c r="AEC28" i="19"/>
  <c r="ADV28" i="19"/>
  <c r="AEC27" i="19"/>
  <c r="ADV27" i="19"/>
  <c r="AEE26" i="19"/>
  <c r="AED26" i="19"/>
  <c r="AEB26" i="19"/>
  <c r="AEA26" i="19"/>
  <c r="AEA25" i="19" s="1"/>
  <c r="ADZ26" i="19"/>
  <c r="ADY26" i="19"/>
  <c r="ADY25" i="19" s="1"/>
  <c r="ADX26" i="19"/>
  <c r="ADW26" i="19"/>
  <c r="ADU26" i="19"/>
  <c r="ADT26" i="19"/>
  <c r="ADS26" i="19"/>
  <c r="ADR26" i="19"/>
  <c r="ADZ25" i="19"/>
  <c r="ADU25" i="19"/>
  <c r="ADR25" i="19"/>
  <c r="AEC22" i="19"/>
  <c r="ADV22" i="19"/>
  <c r="AEC21" i="19"/>
  <c r="ADV21" i="19"/>
  <c r="AEC20" i="19"/>
  <c r="ADV20" i="19"/>
  <c r="AEC19" i="19"/>
  <c r="ADV19" i="19"/>
  <c r="AEC18" i="19"/>
  <c r="ADV18" i="19"/>
  <c r="AEC17" i="19"/>
  <c r="ADV17" i="19"/>
  <c r="AEE16" i="19"/>
  <c r="AED16" i="19"/>
  <c r="AEB16" i="19"/>
  <c r="AEA16" i="19"/>
  <c r="AEA6" i="19" s="1"/>
  <c r="ADZ16" i="19"/>
  <c r="ADY16" i="19"/>
  <c r="ADX16" i="19"/>
  <c r="ADW16" i="19"/>
  <c r="ADU16" i="19"/>
  <c r="ADT16" i="19"/>
  <c r="ADS16" i="19"/>
  <c r="ADR16" i="19"/>
  <c r="AEC15" i="19"/>
  <c r="ADV15" i="19"/>
  <c r="AEC14" i="19"/>
  <c r="ADV14" i="19"/>
  <c r="AEC13" i="19"/>
  <c r="ADV13" i="19"/>
  <c r="AEC12" i="19"/>
  <c r="ADV12" i="19"/>
  <c r="ADV11" i="19" s="1"/>
  <c r="AEE11" i="19"/>
  <c r="AED11" i="19"/>
  <c r="AEB11" i="19"/>
  <c r="AEA11" i="19"/>
  <c r="ADZ11" i="19"/>
  <c r="ADY11" i="19"/>
  <c r="ADX11" i="19"/>
  <c r="ADX6" i="19" s="1"/>
  <c r="ADW11" i="19"/>
  <c r="ADU11" i="19"/>
  <c r="ADT11" i="19"/>
  <c r="ADS11" i="19"/>
  <c r="ADR11" i="19"/>
  <c r="AEC10" i="19"/>
  <c r="ADV10" i="19"/>
  <c r="AEC9" i="19"/>
  <c r="ADV9" i="19"/>
  <c r="AEC8" i="19"/>
  <c r="ADV8" i="19"/>
  <c r="AEE7" i="19"/>
  <c r="AED7" i="19"/>
  <c r="AEC7" i="19"/>
  <c r="AEB7" i="19"/>
  <c r="AEB6" i="19" s="1"/>
  <c r="AEA7" i="19"/>
  <c r="ADZ7" i="19"/>
  <c r="ADZ6" i="19" s="1"/>
  <c r="ADY7" i="19"/>
  <c r="ADX7" i="19"/>
  <c r="ADW7" i="19"/>
  <c r="ADU7" i="19"/>
  <c r="ADU6" i="19" s="1"/>
  <c r="ADT7" i="19"/>
  <c r="ADT6" i="19" s="1"/>
  <c r="ADS7" i="19"/>
  <c r="ADR7" i="19"/>
  <c r="ADR6" i="19" s="1"/>
  <c r="ADW6" i="19"/>
  <c r="ADN136" i="19"/>
  <c r="ADG136" i="19"/>
  <c r="ADN135" i="19"/>
  <c r="ADG135" i="19"/>
  <c r="ADN134" i="19"/>
  <c r="ADG134" i="19"/>
  <c r="ADN133" i="19"/>
  <c r="ADG133" i="19"/>
  <c r="ADN132" i="19"/>
  <c r="ADG132" i="19"/>
  <c r="ADN131" i="19"/>
  <c r="ADG131" i="19"/>
  <c r="ADG130" i="19" s="1"/>
  <c r="ADP130" i="19"/>
  <c r="ADO130" i="19"/>
  <c r="ADM130" i="19"/>
  <c r="ADL130" i="19"/>
  <c r="ADK130" i="19"/>
  <c r="ADJ130" i="19"/>
  <c r="ADI130" i="19"/>
  <c r="ADH130" i="19"/>
  <c r="ADF130" i="19"/>
  <c r="ADE130" i="19"/>
  <c r="ADD130" i="19"/>
  <c r="ADC130" i="19"/>
  <c r="ADN129" i="19"/>
  <c r="ADG129" i="19"/>
  <c r="ADN128" i="19"/>
  <c r="ADG128" i="19"/>
  <c r="ADN127" i="19"/>
  <c r="ADG127" i="19"/>
  <c r="ADN126" i="19"/>
  <c r="ADN125" i="19" s="1"/>
  <c r="ADG126" i="19"/>
  <c r="ADP125" i="19"/>
  <c r="ADO125" i="19"/>
  <c r="ADM125" i="19"/>
  <c r="ADM120" i="19" s="1"/>
  <c r="ADL125" i="19"/>
  <c r="ADK125" i="19"/>
  <c r="ADJ125" i="19"/>
  <c r="ADI125" i="19"/>
  <c r="ADH125" i="19"/>
  <c r="ADF125" i="19"/>
  <c r="ADE125" i="19"/>
  <c r="ADE120" i="19" s="1"/>
  <c r="ADD125" i="19"/>
  <c r="ADC125" i="19"/>
  <c r="ADN124" i="19"/>
  <c r="ADG124" i="19"/>
  <c r="ADN123" i="19"/>
  <c r="ADG123" i="19"/>
  <c r="ADN122" i="19"/>
  <c r="ADG122" i="19"/>
  <c r="ADG121" i="19" s="1"/>
  <c r="ADP121" i="19"/>
  <c r="ADP120" i="19" s="1"/>
  <c r="ADO121" i="19"/>
  <c r="ADO120" i="19" s="1"/>
  <c r="ADN121" i="19"/>
  <c r="ADM121" i="19"/>
  <c r="ADL121" i="19"/>
  <c r="ADL120" i="19" s="1"/>
  <c r="ADK121" i="19"/>
  <c r="ADJ121" i="19"/>
  <c r="ADI121" i="19"/>
  <c r="ADH121" i="19"/>
  <c r="ADF121" i="19"/>
  <c r="ADF120" i="19" s="1"/>
  <c r="ADE121" i="19"/>
  <c r="ADD121" i="19"/>
  <c r="ADC121" i="19"/>
  <c r="ADI120" i="19"/>
  <c r="ADH120" i="19"/>
  <c r="ADD120" i="19"/>
  <c r="ADN117" i="19"/>
  <c r="ADG117" i="19"/>
  <c r="ADN116" i="19"/>
  <c r="ADG116" i="19"/>
  <c r="ADN115" i="19"/>
  <c r="ADG115" i="19"/>
  <c r="ADN114" i="19"/>
  <c r="ADG114" i="19"/>
  <c r="ADG111" i="19" s="1"/>
  <c r="ADN113" i="19"/>
  <c r="ADG113" i="19"/>
  <c r="ADN112" i="19"/>
  <c r="ADN111" i="19" s="1"/>
  <c r="ADG112" i="19"/>
  <c r="ADP111" i="19"/>
  <c r="ADO111" i="19"/>
  <c r="ADM111" i="19"/>
  <c r="ADL111" i="19"/>
  <c r="ADK111" i="19"/>
  <c r="ADJ111" i="19"/>
  <c r="ADI111" i="19"/>
  <c r="ADH111" i="19"/>
  <c r="ADF111" i="19"/>
  <c r="ADE111" i="19"/>
  <c r="ADD111" i="19"/>
  <c r="ADC111" i="19"/>
  <c r="ADN110" i="19"/>
  <c r="ADG110" i="19"/>
  <c r="ADN109" i="19"/>
  <c r="ADG109" i="19"/>
  <c r="ADN108" i="19"/>
  <c r="ADG108" i="19"/>
  <c r="ADN107" i="19"/>
  <c r="ADG107" i="19"/>
  <c r="ADP106" i="19"/>
  <c r="ADO106" i="19"/>
  <c r="ADM106" i="19"/>
  <c r="ADL106" i="19"/>
  <c r="ADK106" i="19"/>
  <c r="ADJ106" i="19"/>
  <c r="ADI106" i="19"/>
  <c r="ADH106" i="19"/>
  <c r="ADF106" i="19"/>
  <c r="ADE106" i="19"/>
  <c r="ADD106" i="19"/>
  <c r="ADC106" i="19"/>
  <c r="ADN105" i="19"/>
  <c r="ADG105" i="19"/>
  <c r="ADN104" i="19"/>
  <c r="ADG104" i="19"/>
  <c r="ADN103" i="19"/>
  <c r="ADG103" i="19"/>
  <c r="ADP102" i="19"/>
  <c r="ADP101" i="19" s="1"/>
  <c r="ADO102" i="19"/>
  <c r="ADM102" i="19"/>
  <c r="ADL102" i="19"/>
  <c r="ADL101" i="19" s="1"/>
  <c r="ADK102" i="19"/>
  <c r="ADK101" i="19" s="1"/>
  <c r="ADJ102" i="19"/>
  <c r="ADI102" i="19"/>
  <c r="ADI101" i="19" s="1"/>
  <c r="ADH102" i="19"/>
  <c r="ADF102" i="19"/>
  <c r="ADF101" i="19" s="1"/>
  <c r="ADE102" i="19"/>
  <c r="ADD102" i="19"/>
  <c r="ADC102" i="19"/>
  <c r="ADJ101" i="19"/>
  <c r="ADC101" i="19"/>
  <c r="ADN98" i="19"/>
  <c r="ADG98" i="19"/>
  <c r="ADN97" i="19"/>
  <c r="ADG97" i="19"/>
  <c r="ADN96" i="19"/>
  <c r="ADG96" i="19"/>
  <c r="ADN95" i="19"/>
  <c r="ADG95" i="19"/>
  <c r="ADN94" i="19"/>
  <c r="ADG94" i="19"/>
  <c r="ADN93" i="19"/>
  <c r="ADG93" i="19"/>
  <c r="ADP92" i="19"/>
  <c r="ADO92" i="19"/>
  <c r="ADM92" i="19"/>
  <c r="ADL92" i="19"/>
  <c r="ADK92" i="19"/>
  <c r="ADJ92" i="19"/>
  <c r="ADI92" i="19"/>
  <c r="ADH92" i="19"/>
  <c r="ADF92" i="19"/>
  <c r="ADE92" i="19"/>
  <c r="ADD92" i="19"/>
  <c r="ADC92" i="19"/>
  <c r="ADN91" i="19"/>
  <c r="ADG91" i="19"/>
  <c r="ADN90" i="19"/>
  <c r="ADG90" i="19"/>
  <c r="ADN89" i="19"/>
  <c r="ADG89" i="19"/>
  <c r="ADN88" i="19"/>
  <c r="ADG88" i="19"/>
  <c r="ADG87" i="19" s="1"/>
  <c r="ADP87" i="19"/>
  <c r="ADO87" i="19"/>
  <c r="ADN87" i="19"/>
  <c r="ADM87" i="19"/>
  <c r="ADL87" i="19"/>
  <c r="ADK87" i="19"/>
  <c r="ADJ87" i="19"/>
  <c r="ADI87" i="19"/>
  <c r="ADI82" i="19" s="1"/>
  <c r="ADH87" i="19"/>
  <c r="ADH82" i="19" s="1"/>
  <c r="ADF87" i="19"/>
  <c r="ADE87" i="19"/>
  <c r="ADD87" i="19"/>
  <c r="ADC87" i="19"/>
  <c r="ADN86" i="19"/>
  <c r="ADG86" i="19"/>
  <c r="ADG83" i="19" s="1"/>
  <c r="ADN85" i="19"/>
  <c r="ADG85" i="19"/>
  <c r="ADN84" i="19"/>
  <c r="ADG84" i="19"/>
  <c r="ADP83" i="19"/>
  <c r="ADO83" i="19"/>
  <c r="ADO82" i="19" s="1"/>
  <c r="ADM83" i="19"/>
  <c r="ADM82" i="19" s="1"/>
  <c r="ADL83" i="19"/>
  <c r="ADK83" i="19"/>
  <c r="ADJ83" i="19"/>
  <c r="ADJ82" i="19" s="1"/>
  <c r="ADI83" i="19"/>
  <c r="ADH83" i="19"/>
  <c r="ADF83" i="19"/>
  <c r="ADE83" i="19"/>
  <c r="ADD83" i="19"/>
  <c r="ADD82" i="19" s="1"/>
  <c r="ADC83" i="19"/>
  <c r="ADP82" i="19"/>
  <c r="ADE82" i="19"/>
  <c r="ADN79" i="19"/>
  <c r="ADG79" i="19"/>
  <c r="ADN78" i="19"/>
  <c r="ADG78" i="19"/>
  <c r="ADN77" i="19"/>
  <c r="ADG77" i="19"/>
  <c r="ADN76" i="19"/>
  <c r="ADG76" i="19"/>
  <c r="ADN75" i="19"/>
  <c r="ADG75" i="19"/>
  <c r="ADN74" i="19"/>
  <c r="ADG74" i="19"/>
  <c r="ADP73" i="19"/>
  <c r="ADO73" i="19"/>
  <c r="ADN73" i="19"/>
  <c r="ADM73" i="19"/>
  <c r="ADL73" i="19"/>
  <c r="ADK73" i="19"/>
  <c r="ADJ73" i="19"/>
  <c r="ADI73" i="19"/>
  <c r="ADH73" i="19"/>
  <c r="ADF73" i="19"/>
  <c r="ADE73" i="19"/>
  <c r="ADD73" i="19"/>
  <c r="ADC73" i="19"/>
  <c r="ADN72" i="19"/>
  <c r="ADG72" i="19"/>
  <c r="ADN71" i="19"/>
  <c r="ADG71" i="19"/>
  <c r="ADN70" i="19"/>
  <c r="ADG70" i="19"/>
  <c r="ADN69" i="19"/>
  <c r="ADG69" i="19"/>
  <c r="ADP68" i="19"/>
  <c r="ADO68" i="19"/>
  <c r="ADM68" i="19"/>
  <c r="ADL68" i="19"/>
  <c r="ADK68" i="19"/>
  <c r="ADJ68" i="19"/>
  <c r="ADJ63" i="19" s="1"/>
  <c r="ADI68" i="19"/>
  <c r="ADH68" i="19"/>
  <c r="ADF68" i="19"/>
  <c r="ADF63" i="19" s="1"/>
  <c r="ADE68" i="19"/>
  <c r="ADD68" i="19"/>
  <c r="ADC68" i="19"/>
  <c r="ADN67" i="19"/>
  <c r="ADG67" i="19"/>
  <c r="ADN66" i="19"/>
  <c r="ADG66" i="19"/>
  <c r="ADN65" i="19"/>
  <c r="ADG65" i="19"/>
  <c r="ADP64" i="19"/>
  <c r="ADO64" i="19"/>
  <c r="ADO63" i="19" s="1"/>
  <c r="ADM64" i="19"/>
  <c r="ADL64" i="19"/>
  <c r="ADL63" i="19" s="1"/>
  <c r="ADK64" i="19"/>
  <c r="ADJ64" i="19"/>
  <c r="ADI64" i="19"/>
  <c r="ADI63" i="19" s="1"/>
  <c r="ADH64" i="19"/>
  <c r="ADF64" i="19"/>
  <c r="ADE64" i="19"/>
  <c r="ADD64" i="19"/>
  <c r="ADC64" i="19"/>
  <c r="ADC63" i="19" s="1"/>
  <c r="ADN60" i="19"/>
  <c r="ADG60" i="19"/>
  <c r="ADN59" i="19"/>
  <c r="ADG59" i="19"/>
  <c r="ADN58" i="19"/>
  <c r="ADG58" i="19"/>
  <c r="ADN57" i="19"/>
  <c r="ADG57" i="19"/>
  <c r="ADN56" i="19"/>
  <c r="ADN54" i="19" s="1"/>
  <c r="ADG56" i="19"/>
  <c r="ADN55" i="19"/>
  <c r="ADG55" i="19"/>
  <c r="ADP54" i="19"/>
  <c r="ADO54" i="19"/>
  <c r="ADM54" i="19"/>
  <c r="ADL54" i="19"/>
  <c r="ADK54" i="19"/>
  <c r="ADJ54" i="19"/>
  <c r="ADI54" i="19"/>
  <c r="ADH54" i="19"/>
  <c r="ADF54" i="19"/>
  <c r="ADE54" i="19"/>
  <c r="ADD54" i="19"/>
  <c r="ADC54" i="19"/>
  <c r="ADN53" i="19"/>
  <c r="ADN49" i="19" s="1"/>
  <c r="ADG53" i="19"/>
  <c r="ADN52" i="19"/>
  <c r="ADG52" i="19"/>
  <c r="ADN51" i="19"/>
  <c r="ADG51" i="19"/>
  <c r="ADG49" i="19" s="1"/>
  <c r="ADN50" i="19"/>
  <c r="ADG50" i="19"/>
  <c r="ADP49" i="19"/>
  <c r="ADO49" i="19"/>
  <c r="ADM49" i="19"/>
  <c r="ADL49" i="19"/>
  <c r="ADK49" i="19"/>
  <c r="ADJ49" i="19"/>
  <c r="ADI49" i="19"/>
  <c r="ADH49" i="19"/>
  <c r="ADH44" i="19" s="1"/>
  <c r="ADF49" i="19"/>
  <c r="ADE49" i="19"/>
  <c r="ADD49" i="19"/>
  <c r="ADC49" i="19"/>
  <c r="ADN48" i="19"/>
  <c r="ADG48" i="19"/>
  <c r="ADN47" i="19"/>
  <c r="ADG47" i="19"/>
  <c r="ADN46" i="19"/>
  <c r="ADG46" i="19"/>
  <c r="ADG45" i="19" s="1"/>
  <c r="ADP45" i="19"/>
  <c r="ADO45" i="19"/>
  <c r="ADM45" i="19"/>
  <c r="ADL45" i="19"/>
  <c r="ADL44" i="19" s="1"/>
  <c r="ADK45" i="19"/>
  <c r="ADJ45" i="19"/>
  <c r="ADJ44" i="19" s="1"/>
  <c r="ADI45" i="19"/>
  <c r="ADH45" i="19"/>
  <c r="ADF45" i="19"/>
  <c r="ADE45" i="19"/>
  <c r="ADD45" i="19"/>
  <c r="ADC45" i="19"/>
  <c r="ADP44" i="19"/>
  <c r="ADM44" i="19"/>
  <c r="ADI44" i="19"/>
  <c r="ADD44" i="19"/>
  <c r="ADN41" i="19"/>
  <c r="ADG41" i="19"/>
  <c r="ADN40" i="19"/>
  <c r="ADG40" i="19"/>
  <c r="ADN39" i="19"/>
  <c r="ADG39" i="19"/>
  <c r="ADN38" i="19"/>
  <c r="ADG38" i="19"/>
  <c r="ADN37" i="19"/>
  <c r="ADG37" i="19"/>
  <c r="ADN36" i="19"/>
  <c r="ADG36" i="19"/>
  <c r="ADP35" i="19"/>
  <c r="ADO35" i="19"/>
  <c r="ADM35" i="19"/>
  <c r="ADL35" i="19"/>
  <c r="ADK35" i="19"/>
  <c r="ADJ35" i="19"/>
  <c r="ADI35" i="19"/>
  <c r="ADH35" i="19"/>
  <c r="ADG35" i="19"/>
  <c r="ADF35" i="19"/>
  <c r="ADE35" i="19"/>
  <c r="ADD35" i="19"/>
  <c r="ADC35" i="19"/>
  <c r="ADN34" i="19"/>
  <c r="ADG34" i="19"/>
  <c r="ADN33" i="19"/>
  <c r="ADG33" i="19"/>
  <c r="ADN32" i="19"/>
  <c r="ADG32" i="19"/>
  <c r="ADN31" i="19"/>
  <c r="ADG31" i="19"/>
  <c r="ADP30" i="19"/>
  <c r="ADO30" i="19"/>
  <c r="ADM30" i="19"/>
  <c r="ADL30" i="19"/>
  <c r="ADK30" i="19"/>
  <c r="ADJ30" i="19"/>
  <c r="ADI30" i="19"/>
  <c r="ADH30" i="19"/>
  <c r="ADF30" i="19"/>
  <c r="ADE30" i="19"/>
  <c r="ADD30" i="19"/>
  <c r="ADC30" i="19"/>
  <c r="ADN29" i="19"/>
  <c r="ADG29" i="19"/>
  <c r="ADN28" i="19"/>
  <c r="ADG28" i="19"/>
  <c r="ADN27" i="19"/>
  <c r="ADG27" i="19"/>
  <c r="ADP26" i="19"/>
  <c r="ADO26" i="19"/>
  <c r="ADO25" i="19" s="1"/>
  <c r="ADM26" i="19"/>
  <c r="ADL26" i="19"/>
  <c r="ADK26" i="19"/>
  <c r="ADK25" i="19" s="1"/>
  <c r="ADJ26" i="19"/>
  <c r="ADI26" i="19"/>
  <c r="ADI25" i="19" s="1"/>
  <c r="ADH26" i="19"/>
  <c r="ADF26" i="19"/>
  <c r="ADF25" i="19" s="1"/>
  <c r="ADE26" i="19"/>
  <c r="ADE25" i="19" s="1"/>
  <c r="ADD26" i="19"/>
  <c r="ADC26" i="19"/>
  <c r="ADC25" i="19" s="1"/>
  <c r="ADJ25" i="19"/>
  <c r="ADN22" i="19"/>
  <c r="ADG22" i="19"/>
  <c r="ADN21" i="19"/>
  <c r="ADG21" i="19"/>
  <c r="ADN20" i="19"/>
  <c r="ADG20" i="19"/>
  <c r="ADN19" i="19"/>
  <c r="ADG19" i="19"/>
  <c r="ADN18" i="19"/>
  <c r="ADN16" i="19" s="1"/>
  <c r="ADG18" i="19"/>
  <c r="ADN17" i="19"/>
  <c r="ADG17" i="19"/>
  <c r="ADP16" i="19"/>
  <c r="ADO16" i="19"/>
  <c r="ADM16" i="19"/>
  <c r="ADL16" i="19"/>
  <c r="ADK16" i="19"/>
  <c r="ADJ16" i="19"/>
  <c r="ADI16" i="19"/>
  <c r="ADH16" i="19"/>
  <c r="ADF16" i="19"/>
  <c r="ADE16" i="19"/>
  <c r="ADE6" i="19" s="1"/>
  <c r="ADD16" i="19"/>
  <c r="ADC16" i="19"/>
  <c r="ADN15" i="19"/>
  <c r="ADN11" i="19" s="1"/>
  <c r="ADG15" i="19"/>
  <c r="ADN14" i="19"/>
  <c r="ADG14" i="19"/>
  <c r="ADN13" i="19"/>
  <c r="ADG13" i="19"/>
  <c r="ADN12" i="19"/>
  <c r="ADG12" i="19"/>
  <c r="ADG11" i="19" s="1"/>
  <c r="ADP11" i="19"/>
  <c r="ADP6" i="19" s="1"/>
  <c r="ADO11" i="19"/>
  <c r="ADM11" i="19"/>
  <c r="ADL11" i="19"/>
  <c r="ADK11" i="19"/>
  <c r="ADJ11" i="19"/>
  <c r="ADI11" i="19"/>
  <c r="ADH11" i="19"/>
  <c r="ADF11" i="19"/>
  <c r="ADE11" i="19"/>
  <c r="ADD11" i="19"/>
  <c r="ADC11" i="19"/>
  <c r="ADN10" i="19"/>
  <c r="ADG10" i="19"/>
  <c r="ADN9" i="19"/>
  <c r="ADG9" i="19"/>
  <c r="ADN8" i="19"/>
  <c r="ADN7" i="19" s="1"/>
  <c r="ADG8" i="19"/>
  <c r="ADP7" i="19"/>
  <c r="ADO7" i="19"/>
  <c r="ADO6" i="19" s="1"/>
  <c r="ADM7" i="19"/>
  <c r="ADM6" i="19" s="1"/>
  <c r="ADL7" i="19"/>
  <c r="ADL6" i="19" s="1"/>
  <c r="ADK7" i="19"/>
  <c r="ADJ7" i="19"/>
  <c r="ADJ6" i="19" s="1"/>
  <c r="ADI7" i="19"/>
  <c r="ADH7" i="19"/>
  <c r="ADH6" i="19" s="1"/>
  <c r="ADG7" i="19"/>
  <c r="ADF7" i="19"/>
  <c r="ADE7" i="19"/>
  <c r="ADD7" i="19"/>
  <c r="ADC7" i="19"/>
  <c r="ADI6" i="19"/>
  <c r="ADD6" i="19"/>
  <c r="ACM7" i="19"/>
  <c r="ACN7" i="19"/>
  <c r="ACO7" i="19"/>
  <c r="ACP7" i="19"/>
  <c r="ACR7" i="19"/>
  <c r="ACR6" i="19" s="1"/>
  <c r="ACS7" i="19"/>
  <c r="ACT7" i="19"/>
  <c r="ACU7" i="19"/>
  <c r="ACU6" i="19" s="1"/>
  <c r="ACV7" i="19"/>
  <c r="ACW7" i="19"/>
  <c r="ACY7" i="19"/>
  <c r="ACZ7" i="19"/>
  <c r="ACQ8" i="19"/>
  <c r="ACX8" i="19"/>
  <c r="ACQ9" i="19"/>
  <c r="ACX9" i="19"/>
  <c r="ACQ10" i="19"/>
  <c r="ACX10" i="19"/>
  <c r="ACM11" i="19"/>
  <c r="ACN11" i="19"/>
  <c r="ACO11" i="19"/>
  <c r="ACP11" i="19"/>
  <c r="ACR11" i="19"/>
  <c r="ACS11" i="19"/>
  <c r="ACT11" i="19"/>
  <c r="ACU11" i="19"/>
  <c r="ACV11" i="19"/>
  <c r="ACW11" i="19"/>
  <c r="ACY11" i="19"/>
  <c r="ACZ11" i="19"/>
  <c r="ACQ12" i="19"/>
  <c r="ACX12" i="19"/>
  <c r="ACX11" i="19" s="1"/>
  <c r="ACQ13" i="19"/>
  <c r="ACX13" i="19"/>
  <c r="ACQ14" i="19"/>
  <c r="ACX14" i="19"/>
  <c r="ACQ15" i="19"/>
  <c r="ACX15" i="19"/>
  <c r="ACM16" i="19"/>
  <c r="ACN16" i="19"/>
  <c r="ACO16" i="19"/>
  <c r="ACP16" i="19"/>
  <c r="ACP6" i="19" s="1"/>
  <c r="ACR16" i="19"/>
  <c r="ACS16" i="19"/>
  <c r="ACT16" i="19"/>
  <c r="ACT6" i="19" s="1"/>
  <c r="ACU16" i="19"/>
  <c r="ACV16" i="19"/>
  <c r="ACW16" i="19"/>
  <c r="ACW6" i="19" s="1"/>
  <c r="ACY16" i="19"/>
  <c r="ACZ16" i="19"/>
  <c r="ACQ17" i="19"/>
  <c r="ACX17" i="19"/>
  <c r="ACQ18" i="19"/>
  <c r="ACX18" i="19"/>
  <c r="ACQ19" i="19"/>
  <c r="ACX19" i="19"/>
  <c r="ACQ20" i="19"/>
  <c r="ACX20" i="19"/>
  <c r="ACQ21" i="19"/>
  <c r="ACX21" i="19"/>
  <c r="ACQ22" i="19"/>
  <c r="ACX22" i="19"/>
  <c r="ACM26" i="19"/>
  <c r="ACN26" i="19"/>
  <c r="ACO26" i="19"/>
  <c r="ACP26" i="19"/>
  <c r="ACR26" i="19"/>
  <c r="ACS26" i="19"/>
  <c r="ACT26" i="19"/>
  <c r="ACT25" i="19" s="1"/>
  <c r="ACU26" i="19"/>
  <c r="ACV26" i="19"/>
  <c r="ACW26" i="19"/>
  <c r="ACW25" i="19" s="1"/>
  <c r="ACY26" i="19"/>
  <c r="ACZ26" i="19"/>
  <c r="ACQ27" i="19"/>
  <c r="ACX27" i="19"/>
  <c r="ACQ28" i="19"/>
  <c r="ACX28" i="19"/>
  <c r="ACQ29" i="19"/>
  <c r="ACX29" i="19"/>
  <c r="ACM30" i="19"/>
  <c r="ACN30" i="19"/>
  <c r="ACO30" i="19"/>
  <c r="ACP30" i="19"/>
  <c r="ACR30" i="19"/>
  <c r="ACS30" i="19"/>
  <c r="ACT30" i="19"/>
  <c r="ACU30" i="19"/>
  <c r="ACV30" i="19"/>
  <c r="ACW30" i="19"/>
  <c r="ACY30" i="19"/>
  <c r="ACZ30" i="19"/>
  <c r="ACQ31" i="19"/>
  <c r="ACQ30" i="19" s="1"/>
  <c r="ACX31" i="19"/>
  <c r="ACQ32" i="19"/>
  <c r="ACX32" i="19"/>
  <c r="ACQ33" i="19"/>
  <c r="ACX33" i="19"/>
  <c r="ACQ34" i="19"/>
  <c r="ACX34" i="19"/>
  <c r="ACM35" i="19"/>
  <c r="ACM25" i="19" s="1"/>
  <c r="ACN35" i="19"/>
  <c r="ACO35" i="19"/>
  <c r="ACP35" i="19"/>
  <c r="ACR35" i="19"/>
  <c r="ACS35" i="19"/>
  <c r="ACT35" i="19"/>
  <c r="ACU35" i="19"/>
  <c r="ACV35" i="19"/>
  <c r="ACV25" i="19" s="1"/>
  <c r="ACW35" i="19"/>
  <c r="ACY35" i="19"/>
  <c r="ACY25" i="19" s="1"/>
  <c r="ACZ35" i="19"/>
  <c r="ACZ25" i="19" s="1"/>
  <c r="ACQ36" i="19"/>
  <c r="ACX36" i="19"/>
  <c r="ACQ37" i="19"/>
  <c r="ACX37" i="19"/>
  <c r="ACQ38" i="19"/>
  <c r="ACX38" i="19"/>
  <c r="ACQ39" i="19"/>
  <c r="ACX39" i="19"/>
  <c r="ACQ40" i="19"/>
  <c r="ACX40" i="19"/>
  <c r="ACQ41" i="19"/>
  <c r="ACX41" i="19"/>
  <c r="ACM45" i="19"/>
  <c r="ACM44" i="19" s="1"/>
  <c r="ACN45" i="19"/>
  <c r="ACO45" i="19"/>
  <c r="ACP45" i="19"/>
  <c r="ACR45" i="19"/>
  <c r="ACS45" i="19"/>
  <c r="ACT45" i="19"/>
  <c r="ACU45" i="19"/>
  <c r="ACV45" i="19"/>
  <c r="ACV44" i="19" s="1"/>
  <c r="ACW45" i="19"/>
  <c r="ACY45" i="19"/>
  <c r="ACZ45" i="19"/>
  <c r="ACZ44" i="19" s="1"/>
  <c r="ACQ46" i="19"/>
  <c r="ACX46" i="19"/>
  <c r="ACX45" i="19" s="1"/>
  <c r="ACQ47" i="19"/>
  <c r="ACX47" i="19"/>
  <c r="ACQ48" i="19"/>
  <c r="ACX48" i="19"/>
  <c r="ACM49" i="19"/>
  <c r="ACN49" i="19"/>
  <c r="ACO49" i="19"/>
  <c r="ACP49" i="19"/>
  <c r="ACR49" i="19"/>
  <c r="ACS49" i="19"/>
  <c r="ACT49" i="19"/>
  <c r="ACU49" i="19"/>
  <c r="ACV49" i="19"/>
  <c r="ACW49" i="19"/>
  <c r="ACY49" i="19"/>
  <c r="ACZ49" i="19"/>
  <c r="ACQ50" i="19"/>
  <c r="ACX50" i="19"/>
  <c r="ACQ51" i="19"/>
  <c r="ACQ49" i="19" s="1"/>
  <c r="ACX51" i="19"/>
  <c r="ACQ52" i="19"/>
  <c r="ACX52" i="19"/>
  <c r="ACQ53" i="19"/>
  <c r="ACX53" i="19"/>
  <c r="ACM54" i="19"/>
  <c r="ACN54" i="19"/>
  <c r="ACO54" i="19"/>
  <c r="ACO44" i="19" s="1"/>
  <c r="ACP54" i="19"/>
  <c r="ACR54" i="19"/>
  <c r="ACS54" i="19"/>
  <c r="ACS44" i="19" s="1"/>
  <c r="ACT54" i="19"/>
  <c r="ACU54" i="19"/>
  <c r="ACV54" i="19"/>
  <c r="ACW54" i="19"/>
  <c r="ACY54" i="19"/>
  <c r="ACZ54" i="19"/>
  <c r="ACQ55" i="19"/>
  <c r="ACX55" i="19"/>
  <c r="ACQ56" i="19"/>
  <c r="ACX56" i="19"/>
  <c r="ACQ57" i="19"/>
  <c r="ACX57" i="19"/>
  <c r="ACQ58" i="19"/>
  <c r="ACX58" i="19"/>
  <c r="ACQ59" i="19"/>
  <c r="ACX59" i="19"/>
  <c r="ACQ60" i="19"/>
  <c r="ACX60" i="19"/>
  <c r="ACM64" i="19"/>
  <c r="ACN64" i="19"/>
  <c r="ACO64" i="19"/>
  <c r="ACO63" i="19" s="1"/>
  <c r="ACP64" i="19"/>
  <c r="ACR64" i="19"/>
  <c r="ACS64" i="19"/>
  <c r="ACS63" i="19" s="1"/>
  <c r="ACT64" i="19"/>
  <c r="ACU64" i="19"/>
  <c r="ACV64" i="19"/>
  <c r="ACW64" i="19"/>
  <c r="ACY64" i="19"/>
  <c r="ACZ64" i="19"/>
  <c r="ACQ65" i="19"/>
  <c r="ACQ64" i="19" s="1"/>
  <c r="ACX65" i="19"/>
  <c r="ACX64" i="19" s="1"/>
  <c r="ACQ66" i="19"/>
  <c r="ACX66" i="19"/>
  <c r="ACQ67" i="19"/>
  <c r="ACX67" i="19"/>
  <c r="ACM68" i="19"/>
  <c r="ACN68" i="19"/>
  <c r="ACO68" i="19"/>
  <c r="ACP68" i="19"/>
  <c r="ACR68" i="19"/>
  <c r="ACS68" i="19"/>
  <c r="ACT68" i="19"/>
  <c r="ACU68" i="19"/>
  <c r="ACV68" i="19"/>
  <c r="ACW68" i="19"/>
  <c r="ACY68" i="19"/>
  <c r="ACZ68" i="19"/>
  <c r="ACQ69" i="19"/>
  <c r="ACX69" i="19"/>
  <c r="ACQ70" i="19"/>
  <c r="ACX70" i="19"/>
  <c r="ACQ71" i="19"/>
  <c r="ACX71" i="19"/>
  <c r="ACQ72" i="19"/>
  <c r="ACX72" i="19"/>
  <c r="ACM73" i="19"/>
  <c r="ACN73" i="19"/>
  <c r="ACN63" i="19" s="1"/>
  <c r="ACO73" i="19"/>
  <c r="ACP73" i="19"/>
  <c r="ACR73" i="19"/>
  <c r="ACR63" i="19" s="1"/>
  <c r="ACS73" i="19"/>
  <c r="ACT73" i="19"/>
  <c r="ACU73" i="19"/>
  <c r="ACU63" i="19" s="1"/>
  <c r="ACV73" i="19"/>
  <c r="ACW73" i="19"/>
  <c r="ACY73" i="19"/>
  <c r="ACZ73" i="19"/>
  <c r="ACQ74" i="19"/>
  <c r="ACX74" i="19"/>
  <c r="ACQ75" i="19"/>
  <c r="ACX75" i="19"/>
  <c r="ACQ76" i="19"/>
  <c r="ACX76" i="19"/>
  <c r="ACQ77" i="19"/>
  <c r="ACX77" i="19"/>
  <c r="ACQ78" i="19"/>
  <c r="ACX78" i="19"/>
  <c r="ACQ79" i="19"/>
  <c r="ACX79" i="19"/>
  <c r="ACM83" i="19"/>
  <c r="ACN83" i="19"/>
  <c r="ACO83" i="19"/>
  <c r="ACP83" i="19"/>
  <c r="ACR83" i="19"/>
  <c r="ACR82" i="19" s="1"/>
  <c r="ACS83" i="19"/>
  <c r="ACT83" i="19"/>
  <c r="ACU83" i="19"/>
  <c r="ACU82" i="19" s="1"/>
  <c r="ACV83" i="19"/>
  <c r="ACW83" i="19"/>
  <c r="ACY83" i="19"/>
  <c r="ACZ83" i="19"/>
  <c r="ACQ84" i="19"/>
  <c r="ACX84" i="19"/>
  <c r="ACQ85" i="19"/>
  <c r="ACX85" i="19"/>
  <c r="ACQ86" i="19"/>
  <c r="ACX86" i="19"/>
  <c r="ACM87" i="19"/>
  <c r="ACN87" i="19"/>
  <c r="ACO87" i="19"/>
  <c r="ACP87" i="19"/>
  <c r="ACR87" i="19"/>
  <c r="ACS87" i="19"/>
  <c r="ACT87" i="19"/>
  <c r="ACU87" i="19"/>
  <c r="ACV87" i="19"/>
  <c r="ACW87" i="19"/>
  <c r="ACY87" i="19"/>
  <c r="ACZ87" i="19"/>
  <c r="ACQ88" i="19"/>
  <c r="ACX88" i="19"/>
  <c r="ACX87" i="19" s="1"/>
  <c r="ACQ89" i="19"/>
  <c r="ACX89" i="19"/>
  <c r="ACQ90" i="19"/>
  <c r="ACX90" i="19"/>
  <c r="ACQ91" i="19"/>
  <c r="ACX91" i="19"/>
  <c r="ACM92" i="19"/>
  <c r="ACN92" i="19"/>
  <c r="ACO92" i="19"/>
  <c r="ACP92" i="19"/>
  <c r="ACP82" i="19" s="1"/>
  <c r="ACR92" i="19"/>
  <c r="ACS92" i="19"/>
  <c r="ACT92" i="19"/>
  <c r="ACT82" i="19" s="1"/>
  <c r="ACU92" i="19"/>
  <c r="ACV92" i="19"/>
  <c r="ACW92" i="19"/>
  <c r="ACW82" i="19" s="1"/>
  <c r="ACY92" i="19"/>
  <c r="ACZ92" i="19"/>
  <c r="ACQ93" i="19"/>
  <c r="ACX93" i="19"/>
  <c r="ACQ94" i="19"/>
  <c r="ACX94" i="19"/>
  <c r="ACQ95" i="19"/>
  <c r="ACX95" i="19"/>
  <c r="ACQ96" i="19"/>
  <c r="ACX96" i="19"/>
  <c r="ACQ97" i="19"/>
  <c r="ACX97" i="19"/>
  <c r="ACQ98" i="19"/>
  <c r="ACX98" i="19"/>
  <c r="ACM102" i="19"/>
  <c r="ACN102" i="19"/>
  <c r="ACO102" i="19"/>
  <c r="ACP102" i="19"/>
  <c r="ACR102" i="19"/>
  <c r="ACS102" i="19"/>
  <c r="ACT102" i="19"/>
  <c r="ACT101" i="19" s="1"/>
  <c r="ACU102" i="19"/>
  <c r="ACV102" i="19"/>
  <c r="ACW102" i="19"/>
  <c r="ACW101" i="19" s="1"/>
  <c r="ACY102" i="19"/>
  <c r="ACZ102" i="19"/>
  <c r="ACQ103" i="19"/>
  <c r="ACX103" i="19"/>
  <c r="ACQ104" i="19"/>
  <c r="ACX104" i="19"/>
  <c r="ACQ105" i="19"/>
  <c r="ACX105" i="19"/>
  <c r="ACM106" i="19"/>
  <c r="ACN106" i="19"/>
  <c r="ACO106" i="19"/>
  <c r="ACP106" i="19"/>
  <c r="ACR106" i="19"/>
  <c r="ACS106" i="19"/>
  <c r="ACT106" i="19"/>
  <c r="ACU106" i="19"/>
  <c r="ACV106" i="19"/>
  <c r="ACW106" i="19"/>
  <c r="ACY106" i="19"/>
  <c r="ACZ106" i="19"/>
  <c r="ACQ107" i="19"/>
  <c r="ACQ106" i="19" s="1"/>
  <c r="ACX107" i="19"/>
  <c r="ACQ108" i="19"/>
  <c r="ACX108" i="19"/>
  <c r="ACQ109" i="19"/>
  <c r="ACX109" i="19"/>
  <c r="ACQ110" i="19"/>
  <c r="ACX110" i="19"/>
  <c r="ACM111" i="19"/>
  <c r="ACM101" i="19" s="1"/>
  <c r="ACN111" i="19"/>
  <c r="ACO111" i="19"/>
  <c r="ACP111" i="19"/>
  <c r="ACR111" i="19"/>
  <c r="ACS111" i="19"/>
  <c r="ACT111" i="19"/>
  <c r="ACU111" i="19"/>
  <c r="ACV111" i="19"/>
  <c r="ACV101" i="19" s="1"/>
  <c r="ACW111" i="19"/>
  <c r="ACY111" i="19"/>
  <c r="ACY101" i="19" s="1"/>
  <c r="ACZ111" i="19"/>
  <c r="ACZ101" i="19" s="1"/>
  <c r="ACQ112" i="19"/>
  <c r="ACX112" i="19"/>
  <c r="ACQ113" i="19"/>
  <c r="ACX113" i="19"/>
  <c r="ACQ114" i="19"/>
  <c r="ACX114" i="19"/>
  <c r="ACQ115" i="19"/>
  <c r="ACX115" i="19"/>
  <c r="ACQ116" i="19"/>
  <c r="ACX116" i="19"/>
  <c r="ACQ117" i="19"/>
  <c r="ACX117" i="19"/>
  <c r="ACM121" i="19"/>
  <c r="ACM120" i="19" s="1"/>
  <c r="ACN121" i="19"/>
  <c r="ACO121" i="19"/>
  <c r="ACP121" i="19"/>
  <c r="ACR121" i="19"/>
  <c r="ACS121" i="19"/>
  <c r="ACT121" i="19"/>
  <c r="ACU121" i="19"/>
  <c r="ACV121" i="19"/>
  <c r="ACV120" i="19" s="1"/>
  <c r="ACW121" i="19"/>
  <c r="ACY121" i="19"/>
  <c r="ACZ121" i="19"/>
  <c r="ACZ120" i="19" s="1"/>
  <c r="ACQ122" i="19"/>
  <c r="ACX122" i="19"/>
  <c r="ACX121" i="19" s="1"/>
  <c r="ACQ123" i="19"/>
  <c r="ACX123" i="19"/>
  <c r="ACQ124" i="19"/>
  <c r="ACX124" i="19"/>
  <c r="ACM125" i="19"/>
  <c r="ACN125" i="19"/>
  <c r="ACO125" i="19"/>
  <c r="ACP125" i="19"/>
  <c r="ACR125" i="19"/>
  <c r="ACS125" i="19"/>
  <c r="ACT125" i="19"/>
  <c r="ACU125" i="19"/>
  <c r="ACV125" i="19"/>
  <c r="ACW125" i="19"/>
  <c r="ACY125" i="19"/>
  <c r="ACZ125" i="19"/>
  <c r="ACQ126" i="19"/>
  <c r="ACX126" i="19"/>
  <c r="ACQ127" i="19"/>
  <c r="ACQ125" i="19" s="1"/>
  <c r="ACX127" i="19"/>
  <c r="ACQ128" i="19"/>
  <c r="ACX128" i="19"/>
  <c r="ACQ129" i="19"/>
  <c r="ACX129" i="19"/>
  <c r="ACM130" i="19"/>
  <c r="ACN130" i="19"/>
  <c r="ACO130" i="19"/>
  <c r="ACO120" i="19" s="1"/>
  <c r="ACP130" i="19"/>
  <c r="ACR130" i="19"/>
  <c r="ACS130" i="19"/>
  <c r="ACS120" i="19" s="1"/>
  <c r="ACT130" i="19"/>
  <c r="ACU130" i="19"/>
  <c r="ACV130" i="19"/>
  <c r="ACW130" i="19"/>
  <c r="ACY130" i="19"/>
  <c r="ACZ130" i="19"/>
  <c r="ACQ131" i="19"/>
  <c r="ACX131" i="19"/>
  <c r="ACQ132" i="19"/>
  <c r="ACX132" i="19"/>
  <c r="ACQ133" i="19"/>
  <c r="ACX133" i="19"/>
  <c r="ACQ134" i="19"/>
  <c r="ACX134" i="19"/>
  <c r="ACQ135" i="19"/>
  <c r="ACX135" i="19"/>
  <c r="ACQ136" i="19"/>
  <c r="ACX136" i="19"/>
  <c r="I233" i="17"/>
  <c r="N233" i="17" s="1"/>
  <c r="L233" i="17"/>
  <c r="O233" i="17"/>
  <c r="I234" i="17"/>
  <c r="P234" i="17" s="1"/>
  <c r="L234" i="17"/>
  <c r="M234" i="17"/>
  <c r="Q234" i="17"/>
  <c r="I235" i="17"/>
  <c r="N235" i="17" s="1"/>
  <c r="L235" i="17"/>
  <c r="Q235" i="17"/>
  <c r="R235" i="17"/>
  <c r="I236" i="17"/>
  <c r="N236" i="17" s="1"/>
  <c r="L236" i="17"/>
  <c r="M236" i="17"/>
  <c r="R236" i="17"/>
  <c r="S236" i="17"/>
  <c r="I237" i="17"/>
  <c r="N237" i="17" s="1"/>
  <c r="L237" i="17"/>
  <c r="S237" i="17"/>
  <c r="I238" i="17"/>
  <c r="P238" i="17" s="1"/>
  <c r="L238" i="17"/>
  <c r="M238" i="17"/>
  <c r="I239" i="17"/>
  <c r="M239" i="17" s="1"/>
  <c r="L239" i="17"/>
  <c r="R239" i="17"/>
  <c r="I240" i="17"/>
  <c r="N240" i="17" s="1"/>
  <c r="L240" i="17"/>
  <c r="M240" i="17"/>
  <c r="R240" i="17"/>
  <c r="S240" i="17"/>
  <c r="I241" i="17"/>
  <c r="M241" i="17" s="1"/>
  <c r="L241" i="17"/>
  <c r="Q241" i="17"/>
  <c r="R241" i="17"/>
  <c r="S241" i="17"/>
  <c r="I242" i="17"/>
  <c r="L242" i="17"/>
  <c r="I243" i="17"/>
  <c r="N243" i="17" s="1"/>
  <c r="L243" i="17"/>
  <c r="Q243" i="17"/>
  <c r="I244" i="17"/>
  <c r="P244" i="17" s="1"/>
  <c r="L244" i="17"/>
  <c r="N244" i="17"/>
  <c r="O244" i="17"/>
  <c r="Q244" i="17"/>
  <c r="R244" i="17"/>
  <c r="I245" i="17"/>
  <c r="R245" i="17" s="1"/>
  <c r="L245" i="17"/>
  <c r="N245" i="17"/>
  <c r="O245" i="17"/>
  <c r="P245" i="17"/>
  <c r="Q245" i="17"/>
  <c r="S245" i="17"/>
  <c r="I246" i="17"/>
  <c r="L246" i="17"/>
  <c r="I247" i="17"/>
  <c r="Q247" i="17" s="1"/>
  <c r="L247" i="17"/>
  <c r="I248" i="17"/>
  <c r="P248" i="17" s="1"/>
  <c r="L248" i="17"/>
  <c r="N248" i="17"/>
  <c r="R248" i="17"/>
  <c r="I249" i="17"/>
  <c r="O249" i="17" s="1"/>
  <c r="L249" i="17"/>
  <c r="N249" i="17"/>
  <c r="Q249" i="17"/>
  <c r="S249" i="17"/>
  <c r="I250" i="17"/>
  <c r="P250" i="17" s="1"/>
  <c r="L250" i="17"/>
  <c r="M250" i="17"/>
  <c r="I251" i="17"/>
  <c r="L251" i="17"/>
  <c r="I252" i="17"/>
  <c r="L252" i="17"/>
  <c r="N252" i="17"/>
  <c r="I253" i="17"/>
  <c r="L253" i="17"/>
  <c r="N253" i="17"/>
  <c r="I254" i="17"/>
  <c r="P254" i="17" s="1"/>
  <c r="L254" i="17"/>
  <c r="M254" i="17"/>
  <c r="Q254" i="17"/>
  <c r="I255" i="17"/>
  <c r="N255" i="17" s="1"/>
  <c r="L255" i="17"/>
  <c r="M255" i="17"/>
  <c r="I256" i="17"/>
  <c r="Q256" i="17" s="1"/>
  <c r="L256" i="17"/>
  <c r="I257" i="17"/>
  <c r="S257" i="17" s="1"/>
  <c r="L257" i="17"/>
  <c r="P257" i="17"/>
  <c r="I258" i="17"/>
  <c r="L258" i="17"/>
  <c r="M258" i="17"/>
  <c r="P258" i="17"/>
  <c r="Q258" i="17"/>
  <c r="I259" i="17"/>
  <c r="N259" i="17" s="1"/>
  <c r="L259" i="17"/>
  <c r="M259" i="17"/>
  <c r="R259" i="17"/>
  <c r="I260" i="17"/>
  <c r="P260" i="17" s="1"/>
  <c r="L260" i="17"/>
  <c r="M260" i="17"/>
  <c r="Q260" i="17"/>
  <c r="S260" i="17"/>
  <c r="I261" i="17"/>
  <c r="N261" i="17" s="1"/>
  <c r="L261" i="17"/>
  <c r="M261" i="17"/>
  <c r="P261" i="17"/>
  <c r="R261" i="17"/>
  <c r="S261" i="17"/>
  <c r="I262" i="17"/>
  <c r="M262" i="17" s="1"/>
  <c r="L262" i="17"/>
  <c r="Q262" i="17"/>
  <c r="I263" i="17"/>
  <c r="N263" i="17" s="1"/>
  <c r="L263" i="17"/>
  <c r="M263" i="17"/>
  <c r="Q263" i="17"/>
  <c r="R263" i="17"/>
  <c r="I264" i="17"/>
  <c r="P264" i="17" s="1"/>
  <c r="L264" i="17"/>
  <c r="M264" i="17"/>
  <c r="O264" i="17"/>
  <c r="Q264" i="17"/>
  <c r="R264" i="17"/>
  <c r="S264" i="17"/>
  <c r="I265" i="17"/>
  <c r="N265" i="17" s="1"/>
  <c r="L265" i="17"/>
  <c r="M265" i="17"/>
  <c r="O265" i="17"/>
  <c r="P265" i="17"/>
  <c r="Q265" i="17"/>
  <c r="R265" i="17"/>
  <c r="S265" i="17"/>
  <c r="I266" i="17"/>
  <c r="M266" i="17" s="1"/>
  <c r="L266" i="17"/>
  <c r="P266" i="17"/>
  <c r="Q266" i="17"/>
  <c r="I267" i="17"/>
  <c r="N267" i="17" s="1"/>
  <c r="L267" i="17"/>
  <c r="R267" i="17"/>
  <c r="I268" i="17"/>
  <c r="P268" i="17" s="1"/>
  <c r="L268" i="17"/>
  <c r="M268" i="17"/>
  <c r="N268" i="17"/>
  <c r="O268" i="17"/>
  <c r="Q268" i="17"/>
  <c r="R268" i="17"/>
  <c r="S268" i="17"/>
  <c r="I269" i="17"/>
  <c r="L269" i="17"/>
  <c r="M269" i="17"/>
  <c r="N269" i="17"/>
  <c r="O269" i="17"/>
  <c r="P269" i="17"/>
  <c r="Q269" i="17"/>
  <c r="R269" i="17"/>
  <c r="S269" i="17"/>
  <c r="I270" i="17"/>
  <c r="L270" i="17"/>
  <c r="P270" i="17"/>
  <c r="I271" i="17"/>
  <c r="N271" i="17" s="1"/>
  <c r="L271" i="17"/>
  <c r="Q271" i="17"/>
  <c r="R271" i="17"/>
  <c r="I272" i="17"/>
  <c r="P272" i="17" s="1"/>
  <c r="L272" i="17"/>
  <c r="O272" i="17"/>
  <c r="R272" i="17"/>
  <c r="S272" i="17"/>
  <c r="I273" i="17"/>
  <c r="M273" i="17" s="1"/>
  <c r="L273" i="17"/>
  <c r="O273" i="17"/>
  <c r="Q273" i="17"/>
  <c r="R273" i="17"/>
  <c r="S273" i="17"/>
  <c r="I274" i="17"/>
  <c r="P274" i="17" s="1"/>
  <c r="L274" i="17"/>
  <c r="I275" i="17"/>
  <c r="L275" i="17"/>
  <c r="I276" i="17"/>
  <c r="P276" i="17" s="1"/>
  <c r="L276" i="17"/>
  <c r="N276" i="17"/>
  <c r="O276" i="17"/>
  <c r="Q276" i="17"/>
  <c r="R276" i="17"/>
  <c r="I277" i="17"/>
  <c r="R277" i="17" s="1"/>
  <c r="L277" i="17"/>
  <c r="N277" i="17"/>
  <c r="O277" i="17"/>
  <c r="P277" i="17"/>
  <c r="Q277" i="17"/>
  <c r="S277" i="17"/>
  <c r="I278" i="17"/>
  <c r="M278" i="17" s="1"/>
  <c r="L278" i="17"/>
  <c r="Q278" i="17"/>
  <c r="I279" i="17"/>
  <c r="L279" i="17"/>
  <c r="Q279" i="17"/>
  <c r="I280" i="17"/>
  <c r="M280" i="17" s="1"/>
  <c r="L280" i="17"/>
  <c r="R280" i="17"/>
  <c r="I281" i="17"/>
  <c r="L281" i="17"/>
  <c r="M281" i="17"/>
  <c r="I282" i="17"/>
  <c r="L282" i="17"/>
  <c r="M282" i="17"/>
  <c r="I283" i="17"/>
  <c r="N283" i="17" s="1"/>
  <c r="L283" i="17"/>
  <c r="M283" i="17"/>
  <c r="Q283" i="17"/>
  <c r="R283" i="17"/>
  <c r="I284" i="17"/>
  <c r="Q284" i="17" s="1"/>
  <c r="L284" i="17"/>
  <c r="N284" i="17"/>
  <c r="R284" i="17"/>
  <c r="S284" i="17"/>
  <c r="I285" i="17"/>
  <c r="R285" i="17" s="1"/>
  <c r="L285" i="17"/>
  <c r="N285" i="17"/>
  <c r="P285" i="17"/>
  <c r="Q285" i="17"/>
  <c r="S285" i="17"/>
  <c r="I286" i="17"/>
  <c r="P286" i="17" s="1"/>
  <c r="L286" i="17"/>
  <c r="M286" i="17"/>
  <c r="Q286" i="17"/>
  <c r="I287" i="17"/>
  <c r="M287" i="17" s="1"/>
  <c r="L287" i="17"/>
  <c r="I288" i="17"/>
  <c r="L288" i="17"/>
  <c r="I289" i="17"/>
  <c r="Q289" i="17" s="1"/>
  <c r="L289" i="17"/>
  <c r="I290" i="17"/>
  <c r="L290" i="17"/>
  <c r="M290" i="17"/>
  <c r="P290" i="17"/>
  <c r="Q290" i="17"/>
  <c r="I291" i="17"/>
  <c r="N291" i="17" s="1"/>
  <c r="L291" i="17"/>
  <c r="M291" i="17"/>
  <c r="R291" i="17"/>
  <c r="I292" i="17"/>
  <c r="L292" i="17"/>
  <c r="M292" i="17"/>
  <c r="O292" i="17"/>
  <c r="Q292" i="17"/>
  <c r="S292" i="17"/>
  <c r="I293" i="17"/>
  <c r="M293" i="17" s="1"/>
  <c r="L293" i="17"/>
  <c r="O293" i="17"/>
  <c r="I294" i="17"/>
  <c r="P294" i="17" s="1"/>
  <c r="L294" i="17"/>
  <c r="O294" i="17"/>
  <c r="S294" i="17"/>
  <c r="I295" i="17"/>
  <c r="N295" i="17" s="1"/>
  <c r="L295" i="17"/>
  <c r="I296" i="17"/>
  <c r="R296" i="17" s="1"/>
  <c r="L296" i="17"/>
  <c r="Q296" i="17"/>
  <c r="I297" i="17"/>
  <c r="O297" i="17" s="1"/>
  <c r="L297" i="17"/>
  <c r="M297" i="17"/>
  <c r="N297" i="17"/>
  <c r="P297" i="17"/>
  <c r="R297" i="17"/>
  <c r="S297" i="17"/>
  <c r="I298" i="17"/>
  <c r="L298" i="17"/>
  <c r="M298" i="17"/>
  <c r="Q298" i="17"/>
  <c r="S298" i="17"/>
  <c r="I299" i="17"/>
  <c r="Q299" i="17" s="1"/>
  <c r="L299" i="17"/>
  <c r="M299" i="17"/>
  <c r="N299" i="17"/>
  <c r="P299" i="17"/>
  <c r="R299" i="17"/>
  <c r="I300" i="17"/>
  <c r="O300" i="17" s="1"/>
  <c r="L300" i="17"/>
  <c r="S300" i="17"/>
  <c r="I301" i="17"/>
  <c r="M301" i="17" s="1"/>
  <c r="L301" i="17"/>
  <c r="P301" i="17"/>
  <c r="Q301" i="17"/>
  <c r="S301" i="17"/>
  <c r="I302" i="17"/>
  <c r="M302" i="17" s="1"/>
  <c r="L302" i="17"/>
  <c r="I303" i="17"/>
  <c r="L303" i="17"/>
  <c r="S303" i="17"/>
  <c r="I304" i="17"/>
  <c r="P304" i="17" s="1"/>
  <c r="L304" i="17"/>
  <c r="I305" i="17"/>
  <c r="N305" i="17" s="1"/>
  <c r="L305" i="17"/>
  <c r="M305" i="17"/>
  <c r="O305" i="17"/>
  <c r="S305" i="17"/>
  <c r="I306" i="17"/>
  <c r="P306" i="17" s="1"/>
  <c r="L306" i="17"/>
  <c r="M306" i="17"/>
  <c r="N306" i="17"/>
  <c r="O306" i="17"/>
  <c r="Q306" i="17"/>
  <c r="R306" i="17"/>
  <c r="S306" i="17"/>
  <c r="I307" i="17"/>
  <c r="S307" i="17" s="1"/>
  <c r="L307" i="17"/>
  <c r="M307" i="17"/>
  <c r="O307" i="17"/>
  <c r="I308" i="17"/>
  <c r="M308" i="17" s="1"/>
  <c r="L308" i="17"/>
  <c r="I309" i="17"/>
  <c r="P309" i="17" s="1"/>
  <c r="L309" i="17"/>
  <c r="M309" i="17"/>
  <c r="O309" i="17"/>
  <c r="R309" i="17"/>
  <c r="S309" i="17"/>
  <c r="I310" i="17"/>
  <c r="P310" i="17" s="1"/>
  <c r="L310" i="17"/>
  <c r="M310" i="17"/>
  <c r="N310" i="17"/>
  <c r="O310" i="17"/>
  <c r="Q310" i="17"/>
  <c r="R310" i="17"/>
  <c r="S310" i="17"/>
  <c r="I311" i="17"/>
  <c r="P311" i="17" s="1"/>
  <c r="L311" i="17"/>
  <c r="M311" i="17"/>
  <c r="O311" i="17"/>
  <c r="Q311" i="17"/>
  <c r="S311" i="17"/>
  <c r="I312" i="17"/>
  <c r="L312" i="17"/>
  <c r="M312" i="17"/>
  <c r="N312" i="17"/>
  <c r="R312" i="17"/>
  <c r="I313" i="17"/>
  <c r="P313" i="17" s="1"/>
  <c r="L313" i="17"/>
  <c r="R313" i="17"/>
  <c r="I314" i="17"/>
  <c r="P314" i="17" s="1"/>
  <c r="L314" i="17"/>
  <c r="M314" i="17"/>
  <c r="N314" i="17"/>
  <c r="O314" i="17"/>
  <c r="Q314" i="17"/>
  <c r="R314" i="17"/>
  <c r="S314" i="17"/>
  <c r="I315" i="17"/>
  <c r="O315" i="17" s="1"/>
  <c r="L315" i="17"/>
  <c r="M315" i="17"/>
  <c r="P315" i="17"/>
  <c r="S315" i="17"/>
  <c r="I316" i="17"/>
  <c r="M316" i="17" s="1"/>
  <c r="L316" i="17"/>
  <c r="P316" i="17"/>
  <c r="Q316" i="17"/>
  <c r="I317" i="17"/>
  <c r="P317" i="17" s="1"/>
  <c r="L317" i="17"/>
  <c r="I318" i="17"/>
  <c r="N318" i="17" s="1"/>
  <c r="L318" i="17"/>
  <c r="S318" i="17"/>
  <c r="I319" i="17"/>
  <c r="P319" i="17" s="1"/>
  <c r="L319" i="17"/>
  <c r="M319" i="17"/>
  <c r="S319" i="17"/>
  <c r="I320" i="17"/>
  <c r="N320" i="17" s="1"/>
  <c r="L320" i="17"/>
  <c r="M320" i="17"/>
  <c r="P320" i="17"/>
  <c r="R320" i="17"/>
  <c r="I321" i="17"/>
  <c r="P321" i="17" s="1"/>
  <c r="L321" i="17"/>
  <c r="O321" i="17"/>
  <c r="Q321" i="17"/>
  <c r="S321" i="17"/>
  <c r="I322" i="17"/>
  <c r="M322" i="17" s="1"/>
  <c r="L322" i="17"/>
  <c r="O322" i="17"/>
  <c r="P322" i="17"/>
  <c r="R322" i="17"/>
  <c r="S322" i="17"/>
  <c r="I323" i="17"/>
  <c r="Q323" i="17" s="1"/>
  <c r="L323" i="17"/>
  <c r="O323" i="17"/>
  <c r="I324" i="17"/>
  <c r="M324" i="17" s="1"/>
  <c r="L324" i="17"/>
  <c r="I325" i="17"/>
  <c r="P325" i="17" s="1"/>
  <c r="L325" i="17"/>
  <c r="M325" i="17"/>
  <c r="O325" i="17"/>
  <c r="Q325" i="17"/>
  <c r="R325" i="17"/>
  <c r="I326" i="17"/>
  <c r="O326" i="17" s="1"/>
  <c r="L326" i="17"/>
  <c r="N326" i="17"/>
  <c r="S326" i="17"/>
  <c r="I327" i="17"/>
  <c r="O327" i="17" s="1"/>
  <c r="L327" i="17"/>
  <c r="I328" i="17"/>
  <c r="N328" i="17" s="1"/>
  <c r="L328" i="17"/>
  <c r="I329" i="17"/>
  <c r="P329" i="17" s="1"/>
  <c r="L329" i="17"/>
  <c r="I330" i="17"/>
  <c r="Q330" i="17" s="1"/>
  <c r="L330" i="17"/>
  <c r="M330" i="17"/>
  <c r="O330" i="17"/>
  <c r="P330" i="17"/>
  <c r="S330" i="17"/>
  <c r="I331" i="17"/>
  <c r="O331" i="17" s="1"/>
  <c r="L331" i="17"/>
  <c r="I332" i="17"/>
  <c r="P332" i="17" s="1"/>
  <c r="L332" i="17"/>
  <c r="M332" i="17"/>
  <c r="N332" i="17"/>
  <c r="Q332" i="17"/>
  <c r="R332" i="17"/>
  <c r="I333" i="17"/>
  <c r="P333" i="17" s="1"/>
  <c r="L333" i="17"/>
  <c r="N333" i="17"/>
  <c r="R333" i="17"/>
  <c r="S333" i="17"/>
  <c r="I334" i="17"/>
  <c r="L334" i="17"/>
  <c r="M334" i="17"/>
  <c r="N334" i="17"/>
  <c r="O334" i="17"/>
  <c r="P334" i="17"/>
  <c r="Q334" i="17"/>
  <c r="R334" i="17"/>
  <c r="S334" i="17"/>
  <c r="I335" i="17"/>
  <c r="P335" i="17" s="1"/>
  <c r="L335" i="17"/>
  <c r="I336" i="17"/>
  <c r="N336" i="17" s="1"/>
  <c r="L336" i="17"/>
  <c r="M336" i="17"/>
  <c r="P336" i="17"/>
  <c r="Q336" i="17"/>
  <c r="I337" i="17"/>
  <c r="P337" i="17" s="1"/>
  <c r="L337" i="17"/>
  <c r="Q337" i="17"/>
  <c r="R337" i="17"/>
  <c r="I338" i="17"/>
  <c r="M338" i="17" s="1"/>
  <c r="L338" i="17"/>
  <c r="P338" i="17"/>
  <c r="Q338" i="17"/>
  <c r="S338" i="17"/>
  <c r="I339" i="17"/>
  <c r="O339" i="17" s="1"/>
  <c r="L339" i="17"/>
  <c r="I340" i="17"/>
  <c r="P340" i="17" s="1"/>
  <c r="L340" i="17"/>
  <c r="I341" i="17"/>
  <c r="P341" i="17" s="1"/>
  <c r="L341" i="17"/>
  <c r="I342" i="17"/>
  <c r="Q342" i="17" s="1"/>
  <c r="L342" i="17"/>
  <c r="M342" i="17"/>
  <c r="O342" i="17"/>
  <c r="P342" i="17"/>
  <c r="S342" i="17"/>
  <c r="I343" i="17"/>
  <c r="P343" i="17" s="1"/>
  <c r="L343" i="17"/>
  <c r="I344" i="17"/>
  <c r="N344" i="17" s="1"/>
  <c r="L344" i="17"/>
  <c r="M344" i="17"/>
  <c r="R344" i="17"/>
  <c r="I345" i="17"/>
  <c r="P345" i="17" s="1"/>
  <c r="L345" i="17"/>
  <c r="I346" i="17"/>
  <c r="Q346" i="17" s="1"/>
  <c r="L346" i="17"/>
  <c r="M346" i="17"/>
  <c r="O346" i="17"/>
  <c r="P346" i="17"/>
  <c r="S346" i="17"/>
  <c r="I347" i="17"/>
  <c r="O347" i="17" s="1"/>
  <c r="L347" i="17"/>
  <c r="I348" i="17"/>
  <c r="P348" i="17" s="1"/>
  <c r="L348" i="17"/>
  <c r="M348" i="17"/>
  <c r="N348" i="17"/>
  <c r="Q348" i="17"/>
  <c r="R348" i="17"/>
  <c r="I349" i="17"/>
  <c r="O349" i="17" s="1"/>
  <c r="L349" i="17"/>
  <c r="N349" i="17"/>
  <c r="Q349" i="17"/>
  <c r="R349" i="17"/>
  <c r="I350" i="17"/>
  <c r="L350" i="17"/>
  <c r="M350" i="17"/>
  <c r="N350" i="17"/>
  <c r="O350" i="17"/>
  <c r="P350" i="17"/>
  <c r="Q350" i="17"/>
  <c r="R350" i="17"/>
  <c r="S350" i="17"/>
  <c r="I351" i="17"/>
  <c r="N351" i="17" s="1"/>
  <c r="L351" i="17"/>
  <c r="Q351" i="17"/>
  <c r="S351" i="17"/>
  <c r="I352" i="17"/>
  <c r="N352" i="17" s="1"/>
  <c r="L352" i="17"/>
  <c r="I353" i="17"/>
  <c r="O353" i="17" s="1"/>
  <c r="L353" i="17"/>
  <c r="I354" i="17"/>
  <c r="O354" i="17" s="1"/>
  <c r="L354" i="17"/>
  <c r="S354" i="17"/>
  <c r="I355" i="17"/>
  <c r="N355" i="17" s="1"/>
  <c r="L355" i="17"/>
  <c r="I356" i="17"/>
  <c r="N356" i="17" s="1"/>
  <c r="L356" i="17"/>
  <c r="I357" i="17"/>
  <c r="O357" i="17" s="1"/>
  <c r="L357" i="17"/>
  <c r="N357" i="17"/>
  <c r="R357" i="17"/>
  <c r="I358" i="17"/>
  <c r="O358" i="17" s="1"/>
  <c r="L358" i="17"/>
  <c r="M358" i="17"/>
  <c r="N358" i="17"/>
  <c r="P358" i="17"/>
  <c r="Q358" i="17"/>
  <c r="R358" i="17"/>
  <c r="S358" i="17"/>
  <c r="I359" i="17"/>
  <c r="N359" i="17" s="1"/>
  <c r="L359" i="17"/>
  <c r="M359" i="17"/>
  <c r="P359" i="17"/>
  <c r="Q359" i="17"/>
  <c r="I360" i="17"/>
  <c r="N360" i="17" s="1"/>
  <c r="L360" i="17"/>
  <c r="Q360" i="17"/>
  <c r="I361" i="17"/>
  <c r="O361" i="17" s="1"/>
  <c r="L361" i="17"/>
  <c r="I362" i="17"/>
  <c r="P362" i="17" s="1"/>
  <c r="L362" i="17"/>
  <c r="M362" i="17"/>
  <c r="N362" i="17"/>
  <c r="O362" i="17"/>
  <c r="Q362" i="17"/>
  <c r="R362" i="17"/>
  <c r="S362" i="17"/>
  <c r="I363" i="17"/>
  <c r="N363" i="17" s="1"/>
  <c r="L363" i="17"/>
  <c r="M363" i="17"/>
  <c r="O363" i="17"/>
  <c r="Q363" i="17"/>
  <c r="S363" i="17"/>
  <c r="I364" i="17"/>
  <c r="N364" i="17" s="1"/>
  <c r="L364" i="17"/>
  <c r="Q364" i="17"/>
  <c r="I365" i="17"/>
  <c r="O365" i="17" s="1"/>
  <c r="L365" i="17"/>
  <c r="I366" i="17"/>
  <c r="M366" i="17" s="1"/>
  <c r="L366" i="17"/>
  <c r="O366" i="17"/>
  <c r="P366" i="17"/>
  <c r="S366" i="17"/>
  <c r="I367" i="17"/>
  <c r="N367" i="17" s="1"/>
  <c r="L367" i="17"/>
  <c r="M367" i="17"/>
  <c r="O367" i="17"/>
  <c r="P367" i="17"/>
  <c r="S367" i="17"/>
  <c r="I368" i="17"/>
  <c r="N368" i="17" s="1"/>
  <c r="L368" i="17"/>
  <c r="I369" i="17"/>
  <c r="O369" i="17" s="1"/>
  <c r="L369" i="17"/>
  <c r="N369" i="17"/>
  <c r="R369" i="17"/>
  <c r="I370" i="17"/>
  <c r="L370" i="17"/>
  <c r="M370" i="17"/>
  <c r="N370" i="17"/>
  <c r="O370" i="17"/>
  <c r="P370" i="17"/>
  <c r="Q370" i="17"/>
  <c r="R370" i="17"/>
  <c r="S370" i="17"/>
  <c r="I371" i="17"/>
  <c r="N371" i="17" s="1"/>
  <c r="L371" i="17"/>
  <c r="Q371" i="17"/>
  <c r="S371" i="17"/>
  <c r="I372" i="17"/>
  <c r="N372" i="17" s="1"/>
  <c r="L372" i="17"/>
  <c r="I373" i="17"/>
  <c r="O373" i="17" s="1"/>
  <c r="L373" i="17"/>
  <c r="R373" i="17"/>
  <c r="I374" i="17"/>
  <c r="N374" i="17" s="1"/>
  <c r="L374" i="17"/>
  <c r="S374" i="17"/>
  <c r="I375" i="17"/>
  <c r="N375" i="17" s="1"/>
  <c r="L375" i="17"/>
  <c r="M375" i="17"/>
  <c r="O375" i="17"/>
  <c r="P375" i="17"/>
  <c r="Q375" i="17"/>
  <c r="S375" i="17"/>
  <c r="I376" i="17"/>
  <c r="N376" i="17" s="1"/>
  <c r="L376" i="17"/>
  <c r="I377" i="17"/>
  <c r="O377" i="17" s="1"/>
  <c r="L377" i="17"/>
  <c r="I378" i="17"/>
  <c r="Q378" i="17" s="1"/>
  <c r="L378" i="17"/>
  <c r="M378" i="17"/>
  <c r="O378" i="17"/>
  <c r="P378" i="17"/>
  <c r="S378" i="17"/>
  <c r="I379" i="17"/>
  <c r="N379" i="17" s="1"/>
  <c r="L379" i="17"/>
  <c r="I380" i="17"/>
  <c r="N380" i="17" s="1"/>
  <c r="L380" i="17"/>
  <c r="I381" i="17"/>
  <c r="O381" i="17" s="1"/>
  <c r="L381" i="17"/>
  <c r="I382" i="17"/>
  <c r="Q382" i="17" s="1"/>
  <c r="L382" i="17"/>
  <c r="M382" i="17"/>
  <c r="O382" i="17"/>
  <c r="P382" i="17"/>
  <c r="S382" i="17"/>
  <c r="I383" i="17"/>
  <c r="N383" i="17" s="1"/>
  <c r="L383" i="17"/>
  <c r="I384" i="17"/>
  <c r="N384" i="17" s="1"/>
  <c r="L384" i="17"/>
  <c r="I385" i="17"/>
  <c r="O385" i="17" s="1"/>
  <c r="L385" i="17"/>
  <c r="I386" i="17"/>
  <c r="P386" i="17" s="1"/>
  <c r="L386" i="17"/>
  <c r="M386" i="17"/>
  <c r="N386" i="17"/>
  <c r="O386" i="17"/>
  <c r="Q386" i="17"/>
  <c r="R386" i="17"/>
  <c r="S386" i="17"/>
  <c r="I387" i="17"/>
  <c r="N387" i="17" s="1"/>
  <c r="L387" i="17"/>
  <c r="M387" i="17"/>
  <c r="O387" i="17"/>
  <c r="Q387" i="17"/>
  <c r="S387" i="17"/>
  <c r="I388" i="17"/>
  <c r="N388" i="17" s="1"/>
  <c r="L388" i="17"/>
  <c r="M388" i="17"/>
  <c r="Q388" i="17"/>
  <c r="I389" i="17"/>
  <c r="O389" i="17" s="1"/>
  <c r="L389" i="17"/>
  <c r="I390" i="17"/>
  <c r="P390" i="17" s="1"/>
  <c r="L390" i="17"/>
  <c r="M390" i="17"/>
  <c r="N390" i="17"/>
  <c r="O390" i="17"/>
  <c r="Q390" i="17"/>
  <c r="R390" i="17"/>
  <c r="S390" i="17"/>
  <c r="I391" i="17"/>
  <c r="N391" i="17" s="1"/>
  <c r="L391" i="17"/>
  <c r="M391" i="17"/>
  <c r="O391" i="17"/>
  <c r="Q391" i="17"/>
  <c r="S391" i="17"/>
  <c r="I392" i="17"/>
  <c r="N392" i="17" s="1"/>
  <c r="L392" i="17"/>
  <c r="I393" i="17"/>
  <c r="O393" i="17" s="1"/>
  <c r="L393" i="17"/>
  <c r="M393" i="17"/>
  <c r="R393" i="17"/>
  <c r="I394" i="17"/>
  <c r="P394" i="17" s="1"/>
  <c r="L394" i="17"/>
  <c r="M394" i="17"/>
  <c r="N394" i="17"/>
  <c r="O394" i="17"/>
  <c r="Q394" i="17"/>
  <c r="R394" i="17"/>
  <c r="S394" i="17"/>
  <c r="I395" i="17"/>
  <c r="N395" i="17" s="1"/>
  <c r="L395" i="17"/>
  <c r="M395" i="17"/>
  <c r="O395" i="17"/>
  <c r="Q395" i="17"/>
  <c r="S395" i="17"/>
  <c r="I396" i="17"/>
  <c r="N396" i="17" s="1"/>
  <c r="L396" i="17"/>
  <c r="Q396" i="17"/>
  <c r="I397" i="17"/>
  <c r="O397" i="17" s="1"/>
  <c r="L397" i="17"/>
  <c r="I398" i="17"/>
  <c r="M398" i="17" s="1"/>
  <c r="L398" i="17"/>
  <c r="O398" i="17"/>
  <c r="P398" i="17"/>
  <c r="I399" i="17"/>
  <c r="N399" i="17" s="1"/>
  <c r="L399" i="17"/>
  <c r="M399" i="17"/>
  <c r="O399" i="17"/>
  <c r="P399" i="17"/>
  <c r="S399" i="17"/>
  <c r="I400" i="17"/>
  <c r="N400" i="17" s="1"/>
  <c r="L400" i="17"/>
  <c r="I232" i="17"/>
  <c r="Q232" i="17" s="1"/>
  <c r="L232" i="17"/>
  <c r="M232" i="17"/>
  <c r="P232" i="17"/>
  <c r="K257" i="17" l="1"/>
  <c r="J257" i="17"/>
  <c r="K307" i="17"/>
  <c r="J307" i="17"/>
  <c r="K395" i="17"/>
  <c r="J395" i="17"/>
  <c r="K391" i="17"/>
  <c r="J391" i="17"/>
  <c r="K387" i="17"/>
  <c r="J387" i="17"/>
  <c r="R385" i="17"/>
  <c r="P383" i="17"/>
  <c r="O232" i="17"/>
  <c r="R397" i="17"/>
  <c r="N385" i="17"/>
  <c r="O383" i="17"/>
  <c r="K367" i="17"/>
  <c r="J367" i="17"/>
  <c r="R366" i="17"/>
  <c r="R365" i="17"/>
  <c r="N361" i="17"/>
  <c r="M355" i="17"/>
  <c r="N354" i="17"/>
  <c r="O343" i="17"/>
  <c r="K338" i="17"/>
  <c r="J338" i="17"/>
  <c r="P331" i="17"/>
  <c r="M327" i="17"/>
  <c r="K321" i="17"/>
  <c r="J321" i="17"/>
  <c r="M318" i="17"/>
  <c r="K315" i="17"/>
  <c r="J315" i="17"/>
  <c r="M304" i="17"/>
  <c r="K301" i="17"/>
  <c r="J301" i="17"/>
  <c r="K300" i="17"/>
  <c r="J300" i="17"/>
  <c r="K294" i="17"/>
  <c r="J294" i="17"/>
  <c r="M289" i="17"/>
  <c r="P288" i="17"/>
  <c r="R288" i="17"/>
  <c r="S288" i="17"/>
  <c r="K285" i="17"/>
  <c r="J285" i="17"/>
  <c r="N275" i="17"/>
  <c r="R275" i="17"/>
  <c r="M246" i="17"/>
  <c r="P246" i="17"/>
  <c r="Q246" i="17"/>
  <c r="S398" i="17"/>
  <c r="R389" i="17"/>
  <c r="K399" i="17"/>
  <c r="J399" i="17"/>
  <c r="R398" i="17"/>
  <c r="Q393" i="17"/>
  <c r="N389" i="17"/>
  <c r="M381" i="17"/>
  <c r="O379" i="17"/>
  <c r="M374" i="17"/>
  <c r="P347" i="17"/>
  <c r="M341" i="17"/>
  <c r="N232" i="17"/>
  <c r="Q399" i="17"/>
  <c r="Q398" i="17"/>
  <c r="N397" i="17"/>
  <c r="P395" i="17"/>
  <c r="N393" i="17"/>
  <c r="P391" i="17"/>
  <c r="P387" i="17"/>
  <c r="M383" i="17"/>
  <c r="N382" i="17"/>
  <c r="M379" i="17"/>
  <c r="N378" i="17"/>
  <c r="K370" i="17"/>
  <c r="J370" i="17"/>
  <c r="Q367" i="17"/>
  <c r="Q366" i="17"/>
  <c r="N365" i="17"/>
  <c r="P363" i="17"/>
  <c r="O359" i="17"/>
  <c r="M354" i="17"/>
  <c r="K350" i="17"/>
  <c r="J350" i="17"/>
  <c r="M347" i="17"/>
  <c r="N346" i="17"/>
  <c r="M343" i="17"/>
  <c r="N342" i="17"/>
  <c r="R338" i="17"/>
  <c r="S337" i="17"/>
  <c r="R336" i="17"/>
  <c r="K334" i="17"/>
  <c r="J334" i="17"/>
  <c r="M331" i="17"/>
  <c r="N330" i="17"/>
  <c r="M326" i="17"/>
  <c r="Q322" i="17"/>
  <c r="R321" i="17"/>
  <c r="Q320" i="17"/>
  <c r="R316" i="17"/>
  <c r="Q315" i="17"/>
  <c r="Q309" i="17"/>
  <c r="R301" i="17"/>
  <c r="M300" i="17"/>
  <c r="Q297" i="17"/>
  <c r="M296" i="17"/>
  <c r="P292" i="17"/>
  <c r="N292" i="17"/>
  <c r="R292" i="17"/>
  <c r="K371" i="17"/>
  <c r="J371" i="17"/>
  <c r="K351" i="17"/>
  <c r="J351" i="17"/>
  <c r="K333" i="17"/>
  <c r="J333" i="17"/>
  <c r="K318" i="17"/>
  <c r="J318" i="17"/>
  <c r="K298" i="17"/>
  <c r="J298" i="17"/>
  <c r="O281" i="17"/>
  <c r="P281" i="17"/>
  <c r="R281" i="17"/>
  <c r="N279" i="17"/>
  <c r="M279" i="17"/>
  <c r="R279" i="17"/>
  <c r="K272" i="17"/>
  <c r="J272" i="17"/>
  <c r="M253" i="17"/>
  <c r="O253" i="17"/>
  <c r="P253" i="17"/>
  <c r="Q253" i="17"/>
  <c r="R253" i="17"/>
  <c r="M242" i="17"/>
  <c r="P242" i="17"/>
  <c r="Q242" i="17"/>
  <c r="K354" i="17"/>
  <c r="J354" i="17"/>
  <c r="K326" i="17"/>
  <c r="J326" i="17"/>
  <c r="R318" i="17"/>
  <c r="S317" i="17"/>
  <c r="K303" i="17"/>
  <c r="J303" i="17"/>
  <c r="N293" i="17"/>
  <c r="Q293" i="17"/>
  <c r="S289" i="17"/>
  <c r="Q288" i="17"/>
  <c r="N287" i="17"/>
  <c r="Q287" i="17"/>
  <c r="R287" i="17"/>
  <c r="M274" i="17"/>
  <c r="Q274" i="17"/>
  <c r="K375" i="17"/>
  <c r="J375" i="17"/>
  <c r="K382" i="17"/>
  <c r="J382" i="17"/>
  <c r="K378" i="17"/>
  <c r="J378" i="17"/>
  <c r="Q374" i="17"/>
  <c r="Q373" i="17"/>
  <c r="P371" i="17"/>
  <c r="N366" i="17"/>
  <c r="S355" i="17"/>
  <c r="R354" i="17"/>
  <c r="R353" i="17"/>
  <c r="P351" i="17"/>
  <c r="K346" i="17"/>
  <c r="J346" i="17"/>
  <c r="K342" i="17"/>
  <c r="J342" i="17"/>
  <c r="O338" i="17"/>
  <c r="O337" i="17"/>
  <c r="K330" i="17"/>
  <c r="J330" i="17"/>
  <c r="S327" i="17"/>
  <c r="R326" i="17"/>
  <c r="N322" i="17"/>
  <c r="N321" i="17"/>
  <c r="Q318" i="17"/>
  <c r="R317" i="17"/>
  <c r="N316" i="17"/>
  <c r="P305" i="17"/>
  <c r="R305" i="17"/>
  <c r="O301" i="17"/>
  <c r="R295" i="17"/>
  <c r="M294" i="17"/>
  <c r="Q294" i="17"/>
  <c r="K292" i="17"/>
  <c r="J292" i="17"/>
  <c r="R289" i="17"/>
  <c r="O288" i="17"/>
  <c r="P284" i="17"/>
  <c r="M284" i="17"/>
  <c r="O284" i="17"/>
  <c r="P282" i="17"/>
  <c r="Q282" i="17"/>
  <c r="N280" i="17"/>
  <c r="P278" i="17"/>
  <c r="Q257" i="17"/>
  <c r="R257" i="17"/>
  <c r="M257" i="17"/>
  <c r="N257" i="17"/>
  <c r="O257" i="17"/>
  <c r="K374" i="17"/>
  <c r="J374" i="17"/>
  <c r="N398" i="17"/>
  <c r="R232" i="17"/>
  <c r="Q400" i="17"/>
  <c r="S383" i="17"/>
  <c r="R382" i="17"/>
  <c r="R381" i="17"/>
  <c r="S379" i="17"/>
  <c r="R378" i="17"/>
  <c r="R377" i="17"/>
  <c r="P374" i="17"/>
  <c r="N373" i="17"/>
  <c r="O371" i="17"/>
  <c r="K358" i="17"/>
  <c r="J358" i="17"/>
  <c r="Q355" i="17"/>
  <c r="Q354" i="17"/>
  <c r="N353" i="17"/>
  <c r="O351" i="17"/>
  <c r="R346" i="17"/>
  <c r="R345" i="17"/>
  <c r="S343" i="17"/>
  <c r="R342" i="17"/>
  <c r="R341" i="17"/>
  <c r="N338" i="17"/>
  <c r="N337" i="17"/>
  <c r="R330" i="17"/>
  <c r="R329" i="17"/>
  <c r="Q327" i="17"/>
  <c r="Q326" i="17"/>
  <c r="M321" i="17"/>
  <c r="P318" i="17"/>
  <c r="N317" i="17"/>
  <c r="R304" i="17"/>
  <c r="N301" i="17"/>
  <c r="M295" i="17"/>
  <c r="S293" i="17"/>
  <c r="P289" i="17"/>
  <c r="N288" i="17"/>
  <c r="S281" i="17"/>
  <c r="Q275" i="17"/>
  <c r="Q270" i="17"/>
  <c r="M270" i="17"/>
  <c r="P252" i="17"/>
  <c r="M252" i="17"/>
  <c r="O252" i="17"/>
  <c r="Q252" i="17"/>
  <c r="R252" i="17"/>
  <c r="S252" i="17"/>
  <c r="R374" i="17"/>
  <c r="S232" i="17"/>
  <c r="K394" i="17"/>
  <c r="J394" i="17"/>
  <c r="K390" i="17"/>
  <c r="J390" i="17"/>
  <c r="K386" i="17"/>
  <c r="J386" i="17"/>
  <c r="Q383" i="17"/>
  <c r="Q381" i="17"/>
  <c r="Q379" i="17"/>
  <c r="N377" i="17"/>
  <c r="O374" i="17"/>
  <c r="M371" i="17"/>
  <c r="K362" i="17"/>
  <c r="J362" i="17"/>
  <c r="S359" i="17"/>
  <c r="P355" i="17"/>
  <c r="P354" i="17"/>
  <c r="M351" i="17"/>
  <c r="S347" i="17"/>
  <c r="Q343" i="17"/>
  <c r="Q341" i="17"/>
  <c r="M337" i="17"/>
  <c r="S331" i="17"/>
  <c r="M329" i="17"/>
  <c r="P327" i="17"/>
  <c r="P326" i="17"/>
  <c r="K319" i="17"/>
  <c r="J319" i="17"/>
  <c r="O318" i="17"/>
  <c r="M317" i="17"/>
  <c r="K314" i="17"/>
  <c r="J314" i="17"/>
  <c r="K310" i="17"/>
  <c r="J310" i="17"/>
  <c r="R308" i="17"/>
  <c r="K306" i="17"/>
  <c r="J306" i="17"/>
  <c r="Q304" i="17"/>
  <c r="O298" i="17"/>
  <c r="P298" i="17"/>
  <c r="R293" i="17"/>
  <c r="O289" i="17"/>
  <c r="M288" i="17"/>
  <c r="M285" i="17"/>
  <c r="O285" i="17"/>
  <c r="Q281" i="17"/>
  <c r="M275" i="17"/>
  <c r="K264" i="17"/>
  <c r="J264" i="17"/>
  <c r="N247" i="17"/>
  <c r="M247" i="17"/>
  <c r="R247" i="17"/>
  <c r="N381" i="17"/>
  <c r="P379" i="17"/>
  <c r="K366" i="17"/>
  <c r="J366" i="17"/>
  <c r="K363" i="17"/>
  <c r="J363" i="17"/>
  <c r="R361" i="17"/>
  <c r="O355" i="17"/>
  <c r="Q347" i="17"/>
  <c r="O341" i="17"/>
  <c r="Q331" i="17"/>
  <c r="K322" i="17"/>
  <c r="J322" i="17"/>
  <c r="K311" i="17"/>
  <c r="J311" i="17"/>
  <c r="K309" i="17"/>
  <c r="J309" i="17"/>
  <c r="K305" i="17"/>
  <c r="J305" i="17"/>
  <c r="N304" i="17"/>
  <c r="K297" i="17"/>
  <c r="J297" i="17"/>
  <c r="P293" i="17"/>
  <c r="N289" i="17"/>
  <c r="K284" i="17"/>
  <c r="J284" i="17"/>
  <c r="N281" i="17"/>
  <c r="P280" i="17"/>
  <c r="O280" i="17"/>
  <c r="Q280" i="17"/>
  <c r="S280" i="17"/>
  <c r="K268" i="17"/>
  <c r="J268" i="17"/>
  <c r="P256" i="17"/>
  <c r="R256" i="17"/>
  <c r="S256" i="17"/>
  <c r="M256" i="17"/>
  <c r="N256" i="17"/>
  <c r="O256" i="17"/>
  <c r="S253" i="17"/>
  <c r="N251" i="17"/>
  <c r="M251" i="17"/>
  <c r="Q251" i="17"/>
  <c r="R251" i="17"/>
  <c r="K273" i="17"/>
  <c r="J273" i="17"/>
  <c r="M249" i="17"/>
  <c r="M248" i="17"/>
  <c r="M243" i="17"/>
  <c r="K241" i="17"/>
  <c r="J241" i="17"/>
  <c r="M233" i="17"/>
  <c r="K261" i="17"/>
  <c r="J261" i="17"/>
  <c r="K240" i="17"/>
  <c r="J240" i="17"/>
  <c r="K236" i="17"/>
  <c r="J236" i="17"/>
  <c r="K260" i="17"/>
  <c r="J260" i="17"/>
  <c r="K249" i="17"/>
  <c r="J249" i="17"/>
  <c r="K237" i="17"/>
  <c r="J237" i="17"/>
  <c r="Q291" i="17"/>
  <c r="M277" i="17"/>
  <c r="M276" i="17"/>
  <c r="P273" i="17"/>
  <c r="Q272" i="17"/>
  <c r="M271" i="17"/>
  <c r="K269" i="17"/>
  <c r="J269" i="17"/>
  <c r="N264" i="17"/>
  <c r="Q261" i="17"/>
  <c r="R260" i="17"/>
  <c r="Q259" i="17"/>
  <c r="R249" i="17"/>
  <c r="S248" i="17"/>
  <c r="M245" i="17"/>
  <c r="M244" i="17"/>
  <c r="P241" i="17"/>
  <c r="Q240" i="17"/>
  <c r="Q237" i="17"/>
  <c r="Q236" i="17"/>
  <c r="O241" i="17"/>
  <c r="P240" i="17"/>
  <c r="P237" i="17"/>
  <c r="P236" i="17"/>
  <c r="M235" i="17"/>
  <c r="S233" i="17"/>
  <c r="K277" i="17"/>
  <c r="J277" i="17"/>
  <c r="N273" i="17"/>
  <c r="N272" i="17"/>
  <c r="Q267" i="17"/>
  <c r="P262" i="17"/>
  <c r="O261" i="17"/>
  <c r="O260" i="17"/>
  <c r="R255" i="17"/>
  <c r="Q250" i="17"/>
  <c r="P249" i="17"/>
  <c r="Q248" i="17"/>
  <c r="K245" i="17"/>
  <c r="J245" i="17"/>
  <c r="N241" i="17"/>
  <c r="O240" i="17"/>
  <c r="O237" i="17"/>
  <c r="O236" i="17"/>
  <c r="Q233" i="17"/>
  <c r="S276" i="17"/>
  <c r="M272" i="17"/>
  <c r="M267" i="17"/>
  <c r="K265" i="17"/>
  <c r="J265" i="17"/>
  <c r="N260" i="17"/>
  <c r="Q255" i="17"/>
  <c r="O248" i="17"/>
  <c r="S244" i="17"/>
  <c r="R243" i="17"/>
  <c r="Q238" i="17"/>
  <c r="M237" i="17"/>
  <c r="P233" i="17"/>
  <c r="ADG120" i="19"/>
  <c r="ACX130" i="19"/>
  <c r="ACX54" i="19"/>
  <c r="ADG73" i="19"/>
  <c r="AEK25" i="19"/>
  <c r="AET44" i="19"/>
  <c r="AFH44" i="19"/>
  <c r="AEZ54" i="19"/>
  <c r="AEZ44" i="19" s="1"/>
  <c r="AFV7" i="19"/>
  <c r="ACQ130" i="19"/>
  <c r="ACY120" i="19"/>
  <c r="ACQ83" i="19"/>
  <c r="ACQ82" i="19" s="1"/>
  <c r="ACQ73" i="19"/>
  <c r="ACQ63" i="19" s="1"/>
  <c r="ACQ54" i="19"/>
  <c r="ACY44" i="19"/>
  <c r="ADP25" i="19"/>
  <c r="ACP120" i="19"/>
  <c r="ACN120" i="19"/>
  <c r="ACN101" i="19"/>
  <c r="ACX106" i="19"/>
  <c r="ACX83" i="19"/>
  <c r="ACX73" i="19"/>
  <c r="ACP63" i="19"/>
  <c r="ACP44" i="19"/>
  <c r="ACN44" i="19"/>
  <c r="ACN25" i="19"/>
  <c r="ACX30" i="19"/>
  <c r="ACX7" i="19"/>
  <c r="ADF6" i="19"/>
  <c r="ADH25" i="19"/>
  <c r="ADG26" i="19"/>
  <c r="ADN35" i="19"/>
  <c r="ADK63" i="19"/>
  <c r="ADN64" i="19"/>
  <c r="ADN63" i="19" s="1"/>
  <c r="ADE101" i="19"/>
  <c r="ADO101" i="19"/>
  <c r="ADN130" i="19"/>
  <c r="AEE6" i="19"/>
  <c r="ADS6" i="19"/>
  <c r="ADS25" i="19"/>
  <c r="AEB25" i="19"/>
  <c r="AEC30" i="19"/>
  <c r="AEC44" i="19"/>
  <c r="AEG6" i="19"/>
  <c r="AER11" i="19"/>
  <c r="AEX44" i="19"/>
  <c r="AEC87" i="19"/>
  <c r="ADV130" i="19"/>
  <c r="ADV120" i="19" s="1"/>
  <c r="AER26" i="19"/>
  <c r="AER25" i="19" s="1"/>
  <c r="AEJ101" i="19"/>
  <c r="AEP120" i="19"/>
  <c r="AFE6" i="19"/>
  <c r="ACW120" i="19"/>
  <c r="ACX125" i="19"/>
  <c r="ACU120" i="19"/>
  <c r="ACU101" i="19"/>
  <c r="ACX102" i="19"/>
  <c r="ACX101" i="19" s="1"/>
  <c r="ACS101" i="19"/>
  <c r="ACX92" i="19"/>
  <c r="ACS82" i="19"/>
  <c r="ACZ82" i="19"/>
  <c r="ACZ63" i="19"/>
  <c r="ACW63" i="19"/>
  <c r="ACW44" i="19"/>
  <c r="ACX49" i="19"/>
  <c r="ACX44" i="19" s="1"/>
  <c r="ACU44" i="19"/>
  <c r="ACU25" i="19"/>
  <c r="ACX26" i="19"/>
  <c r="ACS25" i="19"/>
  <c r="ACX16" i="19"/>
  <c r="ACS6" i="19"/>
  <c r="ACZ6" i="19"/>
  <c r="ADG30" i="19"/>
  <c r="ADG25" i="19" s="1"/>
  <c r="ADO44" i="19"/>
  <c r="ADN83" i="19"/>
  <c r="AEE25" i="19"/>
  <c r="ADV35" i="19"/>
  <c r="ADV49" i="19"/>
  <c r="ADV44" i="19" s="1"/>
  <c r="AEC82" i="19"/>
  <c r="ADS120" i="19"/>
  <c r="AER6" i="19"/>
  <c r="ACQ121" i="19"/>
  <c r="ACQ111" i="19"/>
  <c r="ACQ102" i="19"/>
  <c r="ACQ92" i="19"/>
  <c r="ACY82" i="19"/>
  <c r="ACY63" i="19"/>
  <c r="ACQ45" i="19"/>
  <c r="ACQ35" i="19"/>
  <c r="ACQ25" i="19" s="1"/>
  <c r="ACQ26" i="19"/>
  <c r="ACQ16" i="19"/>
  <c r="ACY6" i="19"/>
  <c r="ADG16" i="19"/>
  <c r="ADG6" i="19" s="1"/>
  <c r="ADN26" i="19"/>
  <c r="ADG54" i="19"/>
  <c r="ADE63" i="19"/>
  <c r="ADN92" i="19"/>
  <c r="ADN82" i="19" s="1"/>
  <c r="ADG125" i="19"/>
  <c r="ADV7" i="19"/>
  <c r="ADW25" i="19"/>
  <c r="ADV26" i="19"/>
  <c r="ADX63" i="19"/>
  <c r="ADV73" i="19"/>
  <c r="ADS101" i="19"/>
  <c r="AEC106" i="19"/>
  <c r="AES6" i="19"/>
  <c r="AEK16" i="19"/>
  <c r="AER49" i="19"/>
  <c r="AER64" i="19"/>
  <c r="AER63" i="19" s="1"/>
  <c r="AEK83" i="19"/>
  <c r="AEK82" i="19" s="1"/>
  <c r="AES120" i="19"/>
  <c r="AFG64" i="19"/>
  <c r="ACX111" i="19"/>
  <c r="ACP101" i="19"/>
  <c r="ACN82" i="19"/>
  <c r="ACX68" i="19"/>
  <c r="ACX63" i="19" s="1"/>
  <c r="ACX35" i="19"/>
  <c r="ACP25" i="19"/>
  <c r="ACN6" i="19"/>
  <c r="ADL25" i="19"/>
  <c r="ADE44" i="19"/>
  <c r="ADN120" i="19"/>
  <c r="ADV68" i="19"/>
  <c r="ADV92" i="19"/>
  <c r="ADV82" i="19" s="1"/>
  <c r="ADT101" i="19"/>
  <c r="AEC130" i="19"/>
  <c r="AEC120" i="19" s="1"/>
  <c r="ACT120" i="19"/>
  <c r="ACR120" i="19"/>
  <c r="ACR101" i="19"/>
  <c r="ACO101" i="19"/>
  <c r="ACO82" i="19"/>
  <c r="ACQ87" i="19"/>
  <c r="ACV82" i="19"/>
  <c r="ACM82" i="19"/>
  <c r="ACV63" i="19"/>
  <c r="ACM63" i="19"/>
  <c r="ACQ68" i="19"/>
  <c r="ACT63" i="19"/>
  <c r="ACT44" i="19"/>
  <c r="ACR44" i="19"/>
  <c r="ACR25" i="19"/>
  <c r="ACO25" i="19"/>
  <c r="ACO6" i="19"/>
  <c r="ACQ11" i="19"/>
  <c r="ACV6" i="19"/>
  <c r="ACM6" i="19"/>
  <c r="ADC6" i="19"/>
  <c r="ADK6" i="19"/>
  <c r="ADD25" i="19"/>
  <c r="ADM25" i="19"/>
  <c r="ADN30" i="19"/>
  <c r="ADN45" i="19"/>
  <c r="ADN44" i="19" s="1"/>
  <c r="ADL82" i="19"/>
  <c r="AEC11" i="19"/>
  <c r="AED44" i="19"/>
  <c r="ADV121" i="19"/>
  <c r="AER35" i="19"/>
  <c r="AFG120" i="19"/>
  <c r="AFO125" i="19"/>
  <c r="AGK120" i="19"/>
  <c r="ADC44" i="19"/>
  <c r="ADK44" i="19"/>
  <c r="ADD63" i="19"/>
  <c r="ADM63" i="19"/>
  <c r="ADN68" i="19"/>
  <c r="ADF82" i="19"/>
  <c r="ADH101" i="19"/>
  <c r="ADG102" i="19"/>
  <c r="AED6" i="19"/>
  <c r="ADX25" i="19"/>
  <c r="ADV54" i="19"/>
  <c r="AEC64" i="19"/>
  <c r="AEC63" i="19" s="1"/>
  <c r="AED120" i="19"/>
  <c r="AEK30" i="19"/>
  <c r="AEN44" i="19"/>
  <c r="AEP63" i="19"/>
  <c r="AER92" i="19"/>
  <c r="AER82" i="19" s="1"/>
  <c r="AEI101" i="19"/>
  <c r="AEJ120" i="19"/>
  <c r="AFA25" i="19"/>
  <c r="AEZ26" i="19"/>
  <c r="AEZ68" i="19"/>
  <c r="AFG92" i="19"/>
  <c r="AFG82" i="19" s="1"/>
  <c r="AEZ106" i="19"/>
  <c r="AFV16" i="19"/>
  <c r="AFQ82" i="19"/>
  <c r="AFV82" i="19"/>
  <c r="AGE120" i="19"/>
  <c r="AGO25" i="19"/>
  <c r="AGW44" i="19"/>
  <c r="AGT44" i="19"/>
  <c r="AHQ6" i="19"/>
  <c r="AHO92" i="19"/>
  <c r="AHP120" i="19"/>
  <c r="AHV63" i="19"/>
  <c r="AIF101" i="19"/>
  <c r="AIC120" i="19"/>
  <c r="ADP63" i="19"/>
  <c r="ADG106" i="19"/>
  <c r="ADJ120" i="19"/>
  <c r="ADV16" i="19"/>
  <c r="AEC26" i="19"/>
  <c r="ADR44" i="19"/>
  <c r="ADZ44" i="19"/>
  <c r="ADS63" i="19"/>
  <c r="AEB63" i="19"/>
  <c r="AEC68" i="19"/>
  <c r="ADU82" i="19"/>
  <c r="AED82" i="19"/>
  <c r="ADX101" i="19"/>
  <c r="AEN6" i="19"/>
  <c r="AEP25" i="19"/>
  <c r="AER54" i="19"/>
  <c r="AEI63" i="19"/>
  <c r="AEJ82" i="19"/>
  <c r="AEL101" i="19"/>
  <c r="AEK102" i="19"/>
  <c r="AEZ30" i="19"/>
  <c r="AFC44" i="19"/>
  <c r="AFE63" i="19"/>
  <c r="AEV101" i="19"/>
  <c r="AFE101" i="19"/>
  <c r="AFX44" i="19"/>
  <c r="AFM63" i="19"/>
  <c r="AFW63" i="19"/>
  <c r="AGM82" i="19"/>
  <c r="AHB6" i="19"/>
  <c r="AGP6" i="19"/>
  <c r="AGS35" i="19"/>
  <c r="AGP63" i="19"/>
  <c r="AGZ68" i="19"/>
  <c r="AGS83" i="19"/>
  <c r="AGT101" i="19"/>
  <c r="AHH49" i="19"/>
  <c r="AHH44" i="19" s="1"/>
  <c r="AHM63" i="19"/>
  <c r="AHD82" i="19"/>
  <c r="AHM82" i="19"/>
  <c r="AHM101" i="19"/>
  <c r="AHS25" i="19"/>
  <c r="AHW73" i="19"/>
  <c r="AHW120" i="19"/>
  <c r="AIE120" i="19"/>
  <c r="ADF44" i="19"/>
  <c r="ADH63" i="19"/>
  <c r="ADG64" i="19"/>
  <c r="ADG92" i="19"/>
  <c r="ADN102" i="19"/>
  <c r="ADC120" i="19"/>
  <c r="ADK120" i="19"/>
  <c r="ADY6" i="19"/>
  <c r="AEC54" i="19"/>
  <c r="ADT63" i="19"/>
  <c r="ADV106" i="19"/>
  <c r="ADV101" i="19" s="1"/>
  <c r="ADY120" i="19"/>
  <c r="AEO6" i="19"/>
  <c r="AEK7" i="19"/>
  <c r="AEH25" i="19"/>
  <c r="AER30" i="19"/>
  <c r="AES82" i="19"/>
  <c r="AEK130" i="19"/>
  <c r="AEZ16" i="19"/>
  <c r="AFG26" i="19"/>
  <c r="AEV44" i="19"/>
  <c r="AFD44" i="19"/>
  <c r="AEW63" i="19"/>
  <c r="AFG68" i="19"/>
  <c r="AFG63" i="19" s="1"/>
  <c r="AFV102" i="19"/>
  <c r="AFP120" i="19"/>
  <c r="AEJ44" i="19"/>
  <c r="AEL63" i="19"/>
  <c r="AEK64" i="19"/>
  <c r="AEK106" i="19"/>
  <c r="AFE25" i="19"/>
  <c r="AFG54" i="19"/>
  <c r="AFG44" i="19" s="1"/>
  <c r="AEX63" i="19"/>
  <c r="AEY82" i="19"/>
  <c r="AFC120" i="19"/>
  <c r="AFV54" i="19"/>
  <c r="AFO87" i="19"/>
  <c r="AGA63" i="19"/>
  <c r="AGJ63" i="19"/>
  <c r="AGK68" i="19"/>
  <c r="AGC101" i="19"/>
  <c r="AGM101" i="19"/>
  <c r="AGT25" i="19"/>
  <c r="AGS26" i="19"/>
  <c r="AGS54" i="19"/>
  <c r="AGS120" i="19"/>
  <c r="AHM6" i="19"/>
  <c r="AHO11" i="19"/>
  <c r="AHW35" i="19"/>
  <c r="ADG68" i="19"/>
  <c r="ADC82" i="19"/>
  <c r="ADK82" i="19"/>
  <c r="ADD101" i="19"/>
  <c r="ADM101" i="19"/>
  <c r="ADN106" i="19"/>
  <c r="AEC16" i="19"/>
  <c r="ADT25" i="19"/>
  <c r="ADU44" i="19"/>
  <c r="ADW63" i="19"/>
  <c r="ADV64" i="19"/>
  <c r="ADV63" i="19" s="1"/>
  <c r="ADY82" i="19"/>
  <c r="AEA101" i="19"/>
  <c r="AET25" i="19"/>
  <c r="AES44" i="19"/>
  <c r="AEM63" i="19"/>
  <c r="AEK92" i="19"/>
  <c r="AER102" i="19"/>
  <c r="AEG120" i="19"/>
  <c r="AEO120" i="19"/>
  <c r="AFD6" i="19"/>
  <c r="AEZ7" i="19"/>
  <c r="AEZ6" i="19" s="1"/>
  <c r="AEW25" i="19"/>
  <c r="AFF25" i="19"/>
  <c r="AFG30" i="19"/>
  <c r="AFI63" i="19"/>
  <c r="AFG130" i="19"/>
  <c r="AFM25" i="19"/>
  <c r="AFW25" i="19"/>
  <c r="AFO49" i="19"/>
  <c r="AFO44" i="19" s="1"/>
  <c r="AFQ63" i="19"/>
  <c r="AFW82" i="19"/>
  <c r="AGH6" i="19"/>
  <c r="AGE6" i="19"/>
  <c r="AGH25" i="19"/>
  <c r="AGK26" i="19"/>
  <c r="AGK25" i="19" s="1"/>
  <c r="AGL63" i="19"/>
  <c r="AGD87" i="19"/>
  <c r="AGD82" i="19" s="1"/>
  <c r="AGD125" i="19"/>
  <c r="AHB120" i="19"/>
  <c r="AHH11" i="19"/>
  <c r="AHI44" i="19"/>
  <c r="AHO73" i="19"/>
  <c r="AHQ101" i="19"/>
  <c r="AHM120" i="19"/>
  <c r="AHO125" i="19"/>
  <c r="AID35" i="19"/>
  <c r="AEV6" i="19"/>
  <c r="AEZ63" i="19"/>
  <c r="AGZ44" i="19"/>
  <c r="AHO44" i="19"/>
  <c r="AFV111" i="19"/>
  <c r="AFO130" i="19"/>
  <c r="AGD45" i="19"/>
  <c r="AGD120" i="19"/>
  <c r="AGS11" i="19"/>
  <c r="AGS6" i="19" s="1"/>
  <c r="AGS44" i="19"/>
  <c r="AGP101" i="19"/>
  <c r="AGY101" i="19"/>
  <c r="AGZ106" i="19"/>
  <c r="AHJ63" i="19"/>
  <c r="AHJ82" i="19"/>
  <c r="AHO83" i="19"/>
  <c r="AHO82" i="19" s="1"/>
  <c r="AFP25" i="19"/>
  <c r="AFO26" i="19"/>
  <c r="AFO68" i="19"/>
  <c r="AFS82" i="19"/>
  <c r="AFO83" i="19"/>
  <c r="AFO82" i="19" s="1"/>
  <c r="AFL101" i="19"/>
  <c r="AFU101" i="19"/>
  <c r="AFV106" i="19"/>
  <c r="AGL44" i="19"/>
  <c r="AGF63" i="19"/>
  <c r="AGD92" i="19"/>
  <c r="AGK102" i="19"/>
  <c r="AFZ120" i="19"/>
  <c r="AGH120" i="19"/>
  <c r="AGV6" i="19"/>
  <c r="AGX25" i="19"/>
  <c r="AHA82" i="19"/>
  <c r="AGU101" i="19"/>
  <c r="AGS130" i="19"/>
  <c r="AHH16" i="19"/>
  <c r="AHH6" i="19" s="1"/>
  <c r="AHO26" i="19"/>
  <c r="AHD44" i="19"/>
  <c r="AHL44" i="19"/>
  <c r="AHE63" i="19"/>
  <c r="AHN63" i="19"/>
  <c r="AHO68" i="19"/>
  <c r="AHO63" i="19" s="1"/>
  <c r="AHI101" i="19"/>
  <c r="AHH102" i="19"/>
  <c r="AHH130" i="19"/>
  <c r="AIB25" i="19"/>
  <c r="AID54" i="19"/>
  <c r="AID44" i="19" s="1"/>
  <c r="AHU63" i="19"/>
  <c r="AHV82" i="19"/>
  <c r="AHX101" i="19"/>
  <c r="AHW102" i="19"/>
  <c r="AFN6" i="19"/>
  <c r="AFQ25" i="19"/>
  <c r="AFO54" i="19"/>
  <c r="AFV64" i="19"/>
  <c r="AFV63" i="19" s="1"/>
  <c r="AFK82" i="19"/>
  <c r="AFV92" i="19"/>
  <c r="AFM101" i="19"/>
  <c r="AFN120" i="19"/>
  <c r="AGE25" i="19"/>
  <c r="AGD26" i="19"/>
  <c r="AGD68" i="19"/>
  <c r="AGD63" i="19" s="1"/>
  <c r="AGG82" i="19"/>
  <c r="AGI101" i="19"/>
  <c r="AGK130" i="19"/>
  <c r="AGO6" i="19"/>
  <c r="AGW6" i="19"/>
  <c r="AGP25" i="19"/>
  <c r="AGY25" i="19"/>
  <c r="AGZ30" i="19"/>
  <c r="AGZ25" i="19" s="1"/>
  <c r="AGT63" i="19"/>
  <c r="AGS64" i="19"/>
  <c r="AGS106" i="19"/>
  <c r="AGV120" i="19"/>
  <c r="AHO54" i="19"/>
  <c r="AHF63" i="19"/>
  <c r="AHG82" i="19"/>
  <c r="AHH87" i="19"/>
  <c r="AHH82" i="19" s="1"/>
  <c r="AHZ6" i="19"/>
  <c r="AHW11" i="19"/>
  <c r="AHT25" i="19"/>
  <c r="AID30" i="19"/>
  <c r="AID25" i="19" s="1"/>
  <c r="AHW130" i="19"/>
  <c r="AFA101" i="19"/>
  <c r="AEZ102" i="19"/>
  <c r="AFO30" i="19"/>
  <c r="AFR44" i="19"/>
  <c r="AFT63" i="19"/>
  <c r="AFX101" i="19"/>
  <c r="AFW120" i="19"/>
  <c r="AGC6" i="19"/>
  <c r="AGL6" i="19"/>
  <c r="AGF25" i="19"/>
  <c r="AGD54" i="19"/>
  <c r="AGK64" i="19"/>
  <c r="AGK63" i="19" s="1"/>
  <c r="AFZ82" i="19"/>
  <c r="AGH82" i="19"/>
  <c r="AGA101" i="19"/>
  <c r="AGJ101" i="19"/>
  <c r="AGK106" i="19"/>
  <c r="AGZ16" i="19"/>
  <c r="AGQ25" i="19"/>
  <c r="AGR44" i="19"/>
  <c r="AHA44" i="19"/>
  <c r="AGU63" i="19"/>
  <c r="AGS92" i="19"/>
  <c r="AGZ102" i="19"/>
  <c r="AGO120" i="19"/>
  <c r="AGW120" i="19"/>
  <c r="AHK6" i="19"/>
  <c r="AHE25" i="19"/>
  <c r="AHN25" i="19"/>
  <c r="AHO30" i="19"/>
  <c r="AHQ63" i="19"/>
  <c r="AHP82" i="19"/>
  <c r="AHH106" i="19"/>
  <c r="AHK120" i="19"/>
  <c r="AIA6" i="19"/>
  <c r="AHW7" i="19"/>
  <c r="AHW6" i="19" s="1"/>
  <c r="AID16" i="19"/>
  <c r="AHU25" i="19"/>
  <c r="AHV44" i="19"/>
  <c r="AHX63" i="19"/>
  <c r="AHW64" i="19"/>
  <c r="AHW106" i="19"/>
  <c r="AHZ120" i="19"/>
  <c r="AFH82" i="19"/>
  <c r="AEZ130" i="19"/>
  <c r="AEZ120" i="19" s="1"/>
  <c r="AFO16" i="19"/>
  <c r="AFV25" i="19"/>
  <c r="AFK44" i="19"/>
  <c r="AFS44" i="19"/>
  <c r="AFL63" i="19"/>
  <c r="AFU63" i="19"/>
  <c r="AFV68" i="19"/>
  <c r="AFP101" i="19"/>
  <c r="AFO102" i="19"/>
  <c r="AGD30" i="19"/>
  <c r="AGG44" i="19"/>
  <c r="AGI63" i="19"/>
  <c r="AGK92" i="19"/>
  <c r="AGB101" i="19"/>
  <c r="AGC120" i="19"/>
  <c r="AHB25" i="19"/>
  <c r="AGS68" i="19"/>
  <c r="AGV82" i="19"/>
  <c r="AGX101" i="19"/>
  <c r="AGZ130" i="19"/>
  <c r="AGZ120" i="19" s="1"/>
  <c r="AHD6" i="19"/>
  <c r="AHL6" i="19"/>
  <c r="AHO16" i="19"/>
  <c r="AHO6" i="19" s="1"/>
  <c r="AHF25" i="19"/>
  <c r="AHG44" i="19"/>
  <c r="AHI63" i="19"/>
  <c r="AHH64" i="19"/>
  <c r="AHH92" i="19"/>
  <c r="AHO102" i="19"/>
  <c r="AHD120" i="19"/>
  <c r="AHL120" i="19"/>
  <c r="AHO130" i="19"/>
  <c r="AHO120" i="19" s="1"/>
  <c r="AHS6" i="19"/>
  <c r="AIF25" i="19"/>
  <c r="AIE44" i="19"/>
  <c r="AHW92" i="19"/>
  <c r="AID102" i="19"/>
  <c r="AHS120" i="19"/>
  <c r="AIA120" i="19"/>
  <c r="AHX25" i="19"/>
  <c r="AHW26" i="19"/>
  <c r="AHW68" i="19"/>
  <c r="AIB101" i="19"/>
  <c r="AID130" i="19"/>
  <c r="AID120" i="19" s="1"/>
  <c r="AEZ92" i="19"/>
  <c r="AFG102" i="19"/>
  <c r="AFG101" i="19" s="1"/>
  <c r="AEV120" i="19"/>
  <c r="AFD120" i="19"/>
  <c r="AFS6" i="19"/>
  <c r="AFO7" i="19"/>
  <c r="AFO6" i="19" s="1"/>
  <c r="AFL25" i="19"/>
  <c r="AFU25" i="19"/>
  <c r="AFV30" i="19"/>
  <c r="AFX63" i="19"/>
  <c r="AFO106" i="19"/>
  <c r="AFR120" i="19"/>
  <c r="AGG6" i="19"/>
  <c r="AGI25" i="19"/>
  <c r="AGK54" i="19"/>
  <c r="AGK44" i="19" s="1"/>
  <c r="AGB63" i="19"/>
  <c r="AGC82" i="19"/>
  <c r="AGE101" i="19"/>
  <c r="AGD102" i="19"/>
  <c r="AGD101" i="19" s="1"/>
  <c r="AGU25" i="19"/>
  <c r="AGV44" i="19"/>
  <c r="AGX63" i="19"/>
  <c r="AGZ92" i="19"/>
  <c r="AGZ82" i="19" s="1"/>
  <c r="AGQ101" i="19"/>
  <c r="AGR120" i="19"/>
  <c r="AHI25" i="19"/>
  <c r="AHH26" i="19"/>
  <c r="AHH68" i="19"/>
  <c r="AHE101" i="19"/>
  <c r="AHN101" i="19"/>
  <c r="AHO106" i="19"/>
  <c r="AHY25" i="19"/>
  <c r="AHW54" i="19"/>
  <c r="AHW44" i="19" s="1"/>
  <c r="AID64" i="19"/>
  <c r="AHS82" i="19"/>
  <c r="AIA82" i="19"/>
  <c r="AHT101" i="19"/>
  <c r="AIC101" i="19"/>
  <c r="AID106" i="19"/>
  <c r="ACQ7" i="19"/>
  <c r="ACQ6" i="19" s="1"/>
  <c r="AID6" i="19"/>
  <c r="AID63" i="19"/>
  <c r="AHW82" i="19"/>
  <c r="AHW25" i="19"/>
  <c r="AID82" i="19"/>
  <c r="AHW101" i="19"/>
  <c r="AHO25" i="19"/>
  <c r="AHH101" i="19"/>
  <c r="AHH25" i="19"/>
  <c r="AHH120" i="19"/>
  <c r="AGZ6" i="19"/>
  <c r="AGS25" i="19"/>
  <c r="AGZ63" i="19"/>
  <c r="AGS82" i="19"/>
  <c r="AGS63" i="19"/>
  <c r="AGS101" i="19"/>
  <c r="AGD6" i="19"/>
  <c r="AGK6" i="19"/>
  <c r="AGD25" i="19"/>
  <c r="AGK82" i="19"/>
  <c r="AFV120" i="19"/>
  <c r="AFV44" i="19"/>
  <c r="AFO63" i="19"/>
  <c r="AFV101" i="19"/>
  <c r="AFO120" i="19"/>
  <c r="AEZ82" i="19"/>
  <c r="AFG6" i="19"/>
  <c r="AEZ25" i="19"/>
  <c r="AEZ101" i="19"/>
  <c r="AER44" i="19"/>
  <c r="AEK63" i="19"/>
  <c r="AER120" i="19"/>
  <c r="AEK44" i="19"/>
  <c r="AER101" i="19"/>
  <c r="AEK120" i="19"/>
  <c r="AEC6" i="19"/>
  <c r="ADV25" i="19"/>
  <c r="ADV6" i="19"/>
  <c r="AEC101" i="19"/>
  <c r="ADN6" i="19"/>
  <c r="ADG82" i="19"/>
  <c r="ADN25" i="19"/>
  <c r="ADG44" i="19"/>
  <c r="ADG101" i="19"/>
  <c r="ACQ120" i="19"/>
  <c r="ACQ101" i="19"/>
  <c r="ACQ44" i="19"/>
  <c r="ACX120" i="19"/>
  <c r="ACX82" i="19"/>
  <c r="ACX6" i="19"/>
  <c r="M392" i="17"/>
  <c r="Q380" i="17"/>
  <c r="Q376" i="17"/>
  <c r="Q368" i="17"/>
  <c r="M368" i="17"/>
  <c r="M360" i="17"/>
  <c r="M356" i="17"/>
  <c r="Q352" i="17"/>
  <c r="M352" i="17"/>
  <c r="R340" i="17"/>
  <c r="S335" i="17"/>
  <c r="R324" i="17"/>
  <c r="M313" i="17"/>
  <c r="N303" i="17"/>
  <c r="R303" i="17"/>
  <c r="Q397" i="17"/>
  <c r="M397" i="17"/>
  <c r="P396" i="17"/>
  <c r="M389" i="17"/>
  <c r="P388" i="17"/>
  <c r="M373" i="17"/>
  <c r="M369" i="17"/>
  <c r="P368" i="17"/>
  <c r="P364" i="17"/>
  <c r="M353" i="17"/>
  <c r="N339" i="17"/>
  <c r="R339" i="17"/>
  <c r="M333" i="17"/>
  <c r="O328" i="17"/>
  <c r="S328" i="17"/>
  <c r="S323" i="17"/>
  <c r="M323" i="17"/>
  <c r="Q313" i="17"/>
  <c r="Q303" i="17"/>
  <c r="M396" i="17"/>
  <c r="Q384" i="17"/>
  <c r="M384" i="17"/>
  <c r="M380" i="17"/>
  <c r="Q372" i="17"/>
  <c r="M372" i="17"/>
  <c r="Q356" i="17"/>
  <c r="M340" i="17"/>
  <c r="M335" i="17"/>
  <c r="O324" i="17"/>
  <c r="S324" i="17"/>
  <c r="O308" i="17"/>
  <c r="S308" i="17"/>
  <c r="M303" i="17"/>
  <c r="N302" i="17"/>
  <c r="R302" i="17"/>
  <c r="P302" i="17"/>
  <c r="P392" i="17"/>
  <c r="P376" i="17"/>
  <c r="Q361" i="17"/>
  <c r="M361" i="17"/>
  <c r="P360" i="17"/>
  <c r="Q357" i="17"/>
  <c r="M357" i="17"/>
  <c r="Q353" i="17"/>
  <c r="P352" i="17"/>
  <c r="M349" i="17"/>
  <c r="O344" i="17"/>
  <c r="S344" i="17"/>
  <c r="Q340" i="17"/>
  <c r="S339" i="17"/>
  <c r="Q335" i="17"/>
  <c r="Q324" i="17"/>
  <c r="O312" i="17"/>
  <c r="S312" i="17"/>
  <c r="N307" i="17"/>
  <c r="R307" i="17"/>
  <c r="S302" i="17"/>
  <c r="R300" i="17"/>
  <c r="S400" i="17"/>
  <c r="O400" i="17"/>
  <c r="R399" i="17"/>
  <c r="P397" i="17"/>
  <c r="S396" i="17"/>
  <c r="O396" i="17"/>
  <c r="R395" i="17"/>
  <c r="P393" i="17"/>
  <c r="S392" i="17"/>
  <c r="O392" i="17"/>
  <c r="R391" i="17"/>
  <c r="P389" i="17"/>
  <c r="S388" i="17"/>
  <c r="O388" i="17"/>
  <c r="R387" i="17"/>
  <c r="P385" i="17"/>
  <c r="S384" i="17"/>
  <c r="O384" i="17"/>
  <c r="R383" i="17"/>
  <c r="P381" i="17"/>
  <c r="S380" i="17"/>
  <c r="O380" i="17"/>
  <c r="R379" i="17"/>
  <c r="P377" i="17"/>
  <c r="S376" i="17"/>
  <c r="O376" i="17"/>
  <c r="R375" i="17"/>
  <c r="P373" i="17"/>
  <c r="S372" i="17"/>
  <c r="O372" i="17"/>
  <c r="R371" i="17"/>
  <c r="P369" i="17"/>
  <c r="S368" i="17"/>
  <c r="O368" i="17"/>
  <c r="R367" i="17"/>
  <c r="P365" i="17"/>
  <c r="S364" i="17"/>
  <c r="O364" i="17"/>
  <c r="R363" i="17"/>
  <c r="P361" i="17"/>
  <c r="S360" i="17"/>
  <c r="O360" i="17"/>
  <c r="R359" i="17"/>
  <c r="P357" i="17"/>
  <c r="S356" i="17"/>
  <c r="O356" i="17"/>
  <c r="R355" i="17"/>
  <c r="P353" i="17"/>
  <c r="S352" i="17"/>
  <c r="O352" i="17"/>
  <c r="R351" i="17"/>
  <c r="P349" i="17"/>
  <c r="O348" i="17"/>
  <c r="S348" i="17"/>
  <c r="O345" i="17"/>
  <c r="Q344" i="17"/>
  <c r="N343" i="17"/>
  <c r="R343" i="17"/>
  <c r="S341" i="17"/>
  <c r="N341" i="17"/>
  <c r="Q339" i="17"/>
  <c r="Q333" i="17"/>
  <c r="O332" i="17"/>
  <c r="S332" i="17"/>
  <c r="O329" i="17"/>
  <c r="Q328" i="17"/>
  <c r="N327" i="17"/>
  <c r="R327" i="17"/>
  <c r="S325" i="17"/>
  <c r="N325" i="17"/>
  <c r="P324" i="17"/>
  <c r="Q317" i="17"/>
  <c r="O316" i="17"/>
  <c r="S316" i="17"/>
  <c r="O313" i="17"/>
  <c r="Q312" i="17"/>
  <c r="N311" i="17"/>
  <c r="R311" i="17"/>
  <c r="N309" i="17"/>
  <c r="P308" i="17"/>
  <c r="Q307" i="17"/>
  <c r="P303" i="17"/>
  <c r="Q302" i="17"/>
  <c r="O295" i="17"/>
  <c r="S295" i="17"/>
  <c r="P295" i="17"/>
  <c r="Q295" i="17"/>
  <c r="O239" i="17"/>
  <c r="S239" i="17"/>
  <c r="P239" i="17"/>
  <c r="N239" i="17"/>
  <c r="Q239" i="17"/>
  <c r="M400" i="17"/>
  <c r="Q392" i="17"/>
  <c r="M376" i="17"/>
  <c r="M364" i="17"/>
  <c r="M345" i="17"/>
  <c r="O340" i="17"/>
  <c r="S340" i="17"/>
  <c r="N335" i="17"/>
  <c r="R335" i="17"/>
  <c r="N319" i="17"/>
  <c r="R319" i="17"/>
  <c r="P300" i="17"/>
  <c r="Q300" i="17"/>
  <c r="P400" i="17"/>
  <c r="Q389" i="17"/>
  <c r="Q385" i="17"/>
  <c r="M385" i="17"/>
  <c r="P384" i="17"/>
  <c r="P380" i="17"/>
  <c r="Q377" i="17"/>
  <c r="M377" i="17"/>
  <c r="P372" i="17"/>
  <c r="Q369" i="17"/>
  <c r="Q365" i="17"/>
  <c r="M365" i="17"/>
  <c r="P356" i="17"/>
  <c r="Q345" i="17"/>
  <c r="M339" i="17"/>
  <c r="Q329" i="17"/>
  <c r="R328" i="17"/>
  <c r="M328" i="17"/>
  <c r="N323" i="17"/>
  <c r="R323" i="17"/>
  <c r="Q319" i="17"/>
  <c r="Q308" i="17"/>
  <c r="R400" i="17"/>
  <c r="S397" i="17"/>
  <c r="R396" i="17"/>
  <c r="S393" i="17"/>
  <c r="R392" i="17"/>
  <c r="S389" i="17"/>
  <c r="R388" i="17"/>
  <c r="S385" i="17"/>
  <c r="R384" i="17"/>
  <c r="S381" i="17"/>
  <c r="R380" i="17"/>
  <c r="S377" i="17"/>
  <c r="R376" i="17"/>
  <c r="S373" i="17"/>
  <c r="R372" i="17"/>
  <c r="S369" i="17"/>
  <c r="R368" i="17"/>
  <c r="S365" i="17"/>
  <c r="R364" i="17"/>
  <c r="S361" i="17"/>
  <c r="R360" i="17"/>
  <c r="S357" i="17"/>
  <c r="R356" i="17"/>
  <c r="S353" i="17"/>
  <c r="R352" i="17"/>
  <c r="S349" i="17"/>
  <c r="N347" i="17"/>
  <c r="R347" i="17"/>
  <c r="S345" i="17"/>
  <c r="N345" i="17"/>
  <c r="P344" i="17"/>
  <c r="N340" i="17"/>
  <c r="P339" i="17"/>
  <c r="O336" i="17"/>
  <c r="S336" i="17"/>
  <c r="O335" i="17"/>
  <c r="O333" i="17"/>
  <c r="N331" i="17"/>
  <c r="R331" i="17"/>
  <c r="S329" i="17"/>
  <c r="N329" i="17"/>
  <c r="P328" i="17"/>
  <c r="N324" i="17"/>
  <c r="P323" i="17"/>
  <c r="O320" i="17"/>
  <c r="S320" i="17"/>
  <c r="O319" i="17"/>
  <c r="O317" i="17"/>
  <c r="N315" i="17"/>
  <c r="R315" i="17"/>
  <c r="S313" i="17"/>
  <c r="N313" i="17"/>
  <c r="P312" i="17"/>
  <c r="N308" i="17"/>
  <c r="P307" i="17"/>
  <c r="Q305" i="17"/>
  <c r="O304" i="17"/>
  <c r="S304" i="17"/>
  <c r="O303" i="17"/>
  <c r="O302" i="17"/>
  <c r="N300" i="17"/>
  <c r="P296" i="17"/>
  <c r="N296" i="17"/>
  <c r="S296" i="17"/>
  <c r="O296" i="17"/>
  <c r="O299" i="17"/>
  <c r="S299" i="17"/>
  <c r="N294" i="17"/>
  <c r="R294" i="17"/>
  <c r="N290" i="17"/>
  <c r="R290" i="17"/>
  <c r="O290" i="17"/>
  <c r="S290" i="17"/>
  <c r="N286" i="17"/>
  <c r="R286" i="17"/>
  <c r="O286" i="17"/>
  <c r="S286" i="17"/>
  <c r="N282" i="17"/>
  <c r="R282" i="17"/>
  <c r="O282" i="17"/>
  <c r="S282" i="17"/>
  <c r="N278" i="17"/>
  <c r="R278" i="17"/>
  <c r="O278" i="17"/>
  <c r="S278" i="17"/>
  <c r="N274" i="17"/>
  <c r="R274" i="17"/>
  <c r="O274" i="17"/>
  <c r="S274" i="17"/>
  <c r="N270" i="17"/>
  <c r="R270" i="17"/>
  <c r="O270" i="17"/>
  <c r="S270" i="17"/>
  <c r="N266" i="17"/>
  <c r="R266" i="17"/>
  <c r="O266" i="17"/>
  <c r="S266" i="17"/>
  <c r="N262" i="17"/>
  <c r="R262" i="17"/>
  <c r="O262" i="17"/>
  <c r="S262" i="17"/>
  <c r="N258" i="17"/>
  <c r="R258" i="17"/>
  <c r="O258" i="17"/>
  <c r="S258" i="17"/>
  <c r="N254" i="17"/>
  <c r="R254" i="17"/>
  <c r="O254" i="17"/>
  <c r="S254" i="17"/>
  <c r="N250" i="17"/>
  <c r="R250" i="17"/>
  <c r="O250" i="17"/>
  <c r="S250" i="17"/>
  <c r="N246" i="17"/>
  <c r="R246" i="17"/>
  <c r="O246" i="17"/>
  <c r="S246" i="17"/>
  <c r="N242" i="17"/>
  <c r="R242" i="17"/>
  <c r="O242" i="17"/>
  <c r="S242" i="17"/>
  <c r="N234" i="17"/>
  <c r="R234" i="17"/>
  <c r="O234" i="17"/>
  <c r="S234" i="17"/>
  <c r="N298" i="17"/>
  <c r="R298" i="17"/>
  <c r="O291" i="17"/>
  <c r="S291" i="17"/>
  <c r="P291" i="17"/>
  <c r="O287" i="17"/>
  <c r="S287" i="17"/>
  <c r="P287" i="17"/>
  <c r="O283" i="17"/>
  <c r="S283" i="17"/>
  <c r="P283" i="17"/>
  <c r="O279" i="17"/>
  <c r="S279" i="17"/>
  <c r="P279" i="17"/>
  <c r="O275" i="17"/>
  <c r="S275" i="17"/>
  <c r="P275" i="17"/>
  <c r="O271" i="17"/>
  <c r="S271" i="17"/>
  <c r="P271" i="17"/>
  <c r="O267" i="17"/>
  <c r="S267" i="17"/>
  <c r="P267" i="17"/>
  <c r="O263" i="17"/>
  <c r="S263" i="17"/>
  <c r="P263" i="17"/>
  <c r="O259" i="17"/>
  <c r="S259" i="17"/>
  <c r="P259" i="17"/>
  <c r="O255" i="17"/>
  <c r="S255" i="17"/>
  <c r="P255" i="17"/>
  <c r="O251" i="17"/>
  <c r="S251" i="17"/>
  <c r="P251" i="17"/>
  <c r="O247" i="17"/>
  <c r="S247" i="17"/>
  <c r="P247" i="17"/>
  <c r="O243" i="17"/>
  <c r="S243" i="17"/>
  <c r="P243" i="17"/>
  <c r="N238" i="17"/>
  <c r="R238" i="17"/>
  <c r="O238" i="17"/>
  <c r="S238" i="17"/>
  <c r="O235" i="17"/>
  <c r="S235" i="17"/>
  <c r="P235" i="17"/>
  <c r="R237" i="17"/>
  <c r="R233" i="17"/>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BL2" i="15"/>
  <c r="BE2" i="15"/>
  <c r="BK2" i="15"/>
  <c r="BJ2" i="15"/>
  <c r="BF2" i="15"/>
  <c r="BG2" i="15"/>
  <c r="BC2" i="15"/>
  <c r="BI2" i="15"/>
  <c r="BH2" i="15"/>
  <c r="BD2" i="15"/>
  <c r="K313" i="17" l="1"/>
  <c r="J313" i="17"/>
  <c r="K316" i="17"/>
  <c r="J316" i="17"/>
  <c r="K320" i="17"/>
  <c r="J320" i="17"/>
  <c r="K357" i="17"/>
  <c r="J357" i="17"/>
  <c r="K235" i="17"/>
  <c r="J235" i="17"/>
  <c r="K255" i="17"/>
  <c r="J255" i="17"/>
  <c r="K287" i="17"/>
  <c r="J287" i="17"/>
  <c r="K361" i="17"/>
  <c r="J361" i="17"/>
  <c r="K377" i="17"/>
  <c r="J377" i="17"/>
  <c r="K393" i="17"/>
  <c r="J393" i="17"/>
  <c r="K340" i="17"/>
  <c r="J340" i="17"/>
  <c r="K341" i="17"/>
  <c r="J341" i="17"/>
  <c r="K256" i="17"/>
  <c r="J256" i="17"/>
  <c r="K232" i="17"/>
  <c r="J232" i="17"/>
  <c r="K327" i="17"/>
  <c r="J327" i="17"/>
  <c r="K359" i="17"/>
  <c r="J359" i="17"/>
  <c r="K247" i="17"/>
  <c r="J247" i="17"/>
  <c r="K365" i="17"/>
  <c r="J365" i="17"/>
  <c r="K397" i="17"/>
  <c r="J397" i="17"/>
  <c r="K239" i="17"/>
  <c r="J239" i="17"/>
  <c r="K352" i="17"/>
  <c r="J352" i="17"/>
  <c r="K368" i="17"/>
  <c r="J368" i="17"/>
  <c r="K376" i="17"/>
  <c r="J376" i="17"/>
  <c r="K384" i="17"/>
  <c r="J384" i="17"/>
  <c r="K392" i="17"/>
  <c r="J392" i="17"/>
  <c r="K400" i="17"/>
  <c r="J400" i="17"/>
  <c r="K233" i="17"/>
  <c r="J233" i="17"/>
  <c r="K252" i="17"/>
  <c r="J252" i="17"/>
  <c r="K317" i="17"/>
  <c r="J317" i="17"/>
  <c r="K267" i="17"/>
  <c r="J267" i="17"/>
  <c r="K336" i="17"/>
  <c r="J336" i="17"/>
  <c r="K238" i="17"/>
  <c r="J238" i="17"/>
  <c r="K279" i="17"/>
  <c r="J279" i="17"/>
  <c r="K304" i="17"/>
  <c r="J304" i="17"/>
  <c r="K349" i="17"/>
  <c r="J349" i="17"/>
  <c r="K381" i="17"/>
  <c r="J381" i="17"/>
  <c r="K360" i="17"/>
  <c r="J360" i="17"/>
  <c r="G4" i="35"/>
  <c r="K259" i="17"/>
  <c r="J259" i="17"/>
  <c r="K291" i="17"/>
  <c r="J291" i="17"/>
  <c r="K242" i="17"/>
  <c r="J242" i="17"/>
  <c r="K250" i="17"/>
  <c r="J250" i="17"/>
  <c r="K258" i="17"/>
  <c r="J258" i="17"/>
  <c r="K266" i="17"/>
  <c r="J266" i="17"/>
  <c r="K274" i="17"/>
  <c r="J274" i="17"/>
  <c r="K282" i="17"/>
  <c r="J282" i="17"/>
  <c r="K290" i="17"/>
  <c r="J290" i="17"/>
  <c r="K332" i="17"/>
  <c r="J332" i="17"/>
  <c r="K339" i="17"/>
  <c r="J339" i="17"/>
  <c r="AID101" i="19"/>
  <c r="AHO101" i="19"/>
  <c r="AEK6" i="19"/>
  <c r="AEC25" i="19"/>
  <c r="K281" i="17"/>
  <c r="J281" i="17"/>
  <c r="K379" i="17"/>
  <c r="J379" i="17"/>
  <c r="K296" i="17"/>
  <c r="J296" i="17"/>
  <c r="K329" i="17"/>
  <c r="J329" i="17"/>
  <c r="K369" i="17"/>
  <c r="J369" i="17"/>
  <c r="K302" i="17"/>
  <c r="J302" i="17"/>
  <c r="AHW63" i="19"/>
  <c r="AGK101" i="19"/>
  <c r="AGD44" i="19"/>
  <c r="ADN101" i="19"/>
  <c r="AEK101" i="19"/>
  <c r="K253" i="17"/>
  <c r="J253" i="17"/>
  <c r="K355" i="17"/>
  <c r="J355" i="17"/>
  <c r="K398" i="17"/>
  <c r="J398" i="17"/>
  <c r="K288" i="17"/>
  <c r="J288" i="17"/>
  <c r="K353" i="17"/>
  <c r="J353" i="17"/>
  <c r="K385" i="17"/>
  <c r="J385" i="17"/>
  <c r="K251" i="17"/>
  <c r="J251" i="17"/>
  <c r="K283" i="17"/>
  <c r="J283" i="17"/>
  <c r="K348" i="17"/>
  <c r="J348" i="17"/>
  <c r="K344" i="17"/>
  <c r="J344" i="17"/>
  <c r="K308" i="17"/>
  <c r="J308" i="17"/>
  <c r="K323" i="17"/>
  <c r="J323" i="17"/>
  <c r="AHH63" i="19"/>
  <c r="AGZ101" i="19"/>
  <c r="AFG25" i="19"/>
  <c r="AFV6" i="19"/>
  <c r="K280" i="17"/>
  <c r="J280" i="17"/>
  <c r="K347" i="17"/>
  <c r="J347" i="17"/>
  <c r="K343" i="17"/>
  <c r="J343" i="17"/>
  <c r="K289" i="17"/>
  <c r="J289" i="17"/>
  <c r="K337" i="17"/>
  <c r="J337" i="17"/>
  <c r="K299" i="17"/>
  <c r="J299" i="17"/>
  <c r="K335" i="17"/>
  <c r="J335" i="17"/>
  <c r="K263" i="17"/>
  <c r="J263" i="17"/>
  <c r="K389" i="17"/>
  <c r="J389" i="17"/>
  <c r="K295" i="17"/>
  <c r="J295" i="17"/>
  <c r="K325" i="17"/>
  <c r="J325" i="17"/>
  <c r="K364" i="17"/>
  <c r="J364" i="17"/>
  <c r="K372" i="17"/>
  <c r="J372" i="17"/>
  <c r="K380" i="17"/>
  <c r="J380" i="17"/>
  <c r="K388" i="17"/>
  <c r="J388" i="17"/>
  <c r="K396" i="17"/>
  <c r="J396" i="17"/>
  <c r="K328" i="17"/>
  <c r="J328" i="17"/>
  <c r="AFO25" i="19"/>
  <c r="ADG63" i="19"/>
  <c r="ACX25" i="19"/>
  <c r="K244" i="17"/>
  <c r="J244" i="17"/>
  <c r="K276" i="17"/>
  <c r="J276" i="17"/>
  <c r="K248" i="17"/>
  <c r="J248" i="17"/>
  <c r="K293" i="17"/>
  <c r="J293" i="17"/>
  <c r="K383" i="17"/>
  <c r="J383" i="17"/>
  <c r="K331" i="17"/>
  <c r="J331" i="17"/>
  <c r="K271" i="17"/>
  <c r="J271" i="17"/>
  <c r="K373" i="17"/>
  <c r="J373" i="17"/>
  <c r="K356" i="17"/>
  <c r="J356" i="17"/>
  <c r="K243" i="17"/>
  <c r="J243" i="17"/>
  <c r="K275" i="17"/>
  <c r="J275" i="17"/>
  <c r="K234" i="17"/>
  <c r="J234" i="17"/>
  <c r="K246" i="17"/>
  <c r="J246" i="17"/>
  <c r="K254" i="17"/>
  <c r="J254" i="17"/>
  <c r="K262" i="17"/>
  <c r="J262" i="17"/>
  <c r="K270" i="17"/>
  <c r="J270" i="17"/>
  <c r="K278" i="17"/>
  <c r="J278" i="17"/>
  <c r="K286" i="17"/>
  <c r="J286" i="17"/>
  <c r="K345" i="17"/>
  <c r="J345" i="17"/>
  <c r="K312" i="17"/>
  <c r="J312" i="17"/>
  <c r="K324" i="17"/>
  <c r="J324" i="17"/>
  <c r="AFO101" i="19"/>
  <c r="BC13" i="15"/>
  <c r="BD13" i="15"/>
  <c r="BF13" i="15"/>
  <c r="BE13" i="15"/>
  <c r="BG13" i="15"/>
  <c r="BH13" i="15"/>
  <c r="BJ13" i="15"/>
  <c r="BI13" i="15"/>
  <c r="BK13" i="15"/>
  <c r="BL13" i="15"/>
  <c r="BC9" i="15"/>
  <c r="BD9" i="15"/>
  <c r="BF9" i="15"/>
  <c r="BE9" i="15"/>
  <c r="BG9" i="15"/>
  <c r="BH9" i="15"/>
  <c r="BJ9" i="15"/>
  <c r="BI9" i="15"/>
  <c r="BK9" i="15"/>
  <c r="BL9" i="15"/>
  <c r="BK11" i="15"/>
  <c r="BK7" i="15"/>
  <c r="BK5" i="15"/>
  <c r="BK12" i="15"/>
  <c r="BK8" i="15"/>
  <c r="BK4" i="15"/>
  <c r="BL5" i="15"/>
  <c r="BL12" i="15"/>
  <c r="BL8" i="15"/>
  <c r="BJ11" i="15"/>
  <c r="BJ7" i="15"/>
  <c r="BJ5" i="15"/>
  <c r="BJ12" i="15"/>
  <c r="BJ8" i="15"/>
  <c r="BJ4" i="15"/>
  <c r="BI7" i="15"/>
  <c r="BI5" i="15"/>
  <c r="BI12" i="15"/>
  <c r="BI8" i="15"/>
  <c r="BI11" i="15"/>
  <c r="BI4" i="15"/>
  <c r="BG11" i="15"/>
  <c r="BG7" i="15"/>
  <c r="BG5" i="15"/>
  <c r="BG12" i="15"/>
  <c r="BG8" i="15"/>
  <c r="BG4" i="15"/>
  <c r="BH11" i="15"/>
  <c r="BH7" i="15"/>
  <c r="BH5" i="15"/>
  <c r="BH12" i="15"/>
  <c r="BH4" i="15"/>
  <c r="BH8" i="15"/>
  <c r="BF11" i="15"/>
  <c r="BF7" i="15"/>
  <c r="BF5" i="15"/>
  <c r="BF12" i="15"/>
  <c r="BF8" i="15"/>
  <c r="BF4" i="15"/>
  <c r="BE8" i="15"/>
  <c r="BE4" i="15"/>
  <c r="BE11" i="15"/>
  <c r="BE7" i="15"/>
  <c r="BE5" i="15"/>
  <c r="BE12" i="15"/>
  <c r="BC11" i="15"/>
  <c r="BC12" i="15"/>
  <c r="BC8" i="15"/>
  <c r="BC4" i="15"/>
  <c r="BC7" i="15"/>
  <c r="BC5" i="15"/>
  <c r="BD12" i="15"/>
  <c r="BD8" i="15"/>
  <c r="BD4" i="15"/>
  <c r="BD11" i="15"/>
  <c r="BD7" i="15"/>
  <c r="BD5" i="15"/>
  <c r="A1" i="2"/>
  <c r="BI3" i="15" l="1"/>
  <c r="BH3" i="15"/>
  <c r="BK3" i="15"/>
  <c r="BF3" i="15"/>
  <c r="BG3" i="15"/>
  <c r="BD10" i="15"/>
  <c r="BJ3" i="15"/>
  <c r="BK14" i="15"/>
  <c r="BK6" i="15"/>
  <c r="BK10" i="15"/>
  <c r="BJ14" i="15"/>
  <c r="BJ6" i="15"/>
  <c r="BI14" i="15"/>
  <c r="BI6" i="15"/>
  <c r="BI10" i="15"/>
  <c r="BJ10" i="15"/>
  <c r="BG14" i="15"/>
  <c r="BG6" i="15"/>
  <c r="BE3" i="15"/>
  <c r="BH14" i="15"/>
  <c r="BH6" i="15"/>
  <c r="BH10" i="15"/>
  <c r="BG10" i="15"/>
  <c r="BE10" i="15"/>
  <c r="BF14" i="15"/>
  <c r="BF6" i="15"/>
  <c r="BE14" i="15"/>
  <c r="BE6" i="15"/>
  <c r="BF10" i="15"/>
  <c r="BD3" i="15"/>
  <c r="BD14" i="15"/>
  <c r="BD6" i="15"/>
  <c r="BC14" i="15"/>
  <c r="BC6" i="15"/>
  <c r="BC3" i="15"/>
  <c r="BC10" i="15"/>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 i="34"/>
  <c r="B4" i="32"/>
  <c r="G4" i="34" l="1"/>
  <c r="B31" i="10"/>
  <c r="BC16" i="15"/>
  <c r="BI16" i="15"/>
  <c r="BD16" i="15"/>
  <c r="BG16" i="15"/>
  <c r="BK16" i="15"/>
  <c r="BF16" i="15"/>
  <c r="BE16" i="15"/>
  <c r="BJ16" i="15"/>
  <c r="BH16" i="15"/>
  <c r="R4" i="16" l="1"/>
  <c r="V2" i="15"/>
  <c r="H2" i="15"/>
  <c r="E2" i="15"/>
  <c r="U2" i="15"/>
  <c r="L2" i="15"/>
  <c r="K2" i="15"/>
  <c r="W2" i="15"/>
  <c r="J2" i="15"/>
  <c r="I2" i="15"/>
  <c r="T2" i="15"/>
  <c r="P2" i="15"/>
  <c r="F2" i="15"/>
  <c r="M2" i="15"/>
  <c r="Q2" i="15"/>
  <c r="Y2" i="15"/>
  <c r="S2" i="15"/>
  <c r="R2" i="15"/>
  <c r="G2" i="15"/>
  <c r="O2" i="15"/>
  <c r="N2" i="15"/>
  <c r="X2" i="15"/>
  <c r="X9" i="15" l="1"/>
  <c r="X13" i="15"/>
  <c r="N9" i="15"/>
  <c r="N13" i="15"/>
  <c r="O9" i="15"/>
  <c r="O13" i="15"/>
  <c r="G9" i="15"/>
  <c r="G13" i="15"/>
  <c r="R9" i="15"/>
  <c r="R13" i="15"/>
  <c r="S13" i="15"/>
  <c r="S9" i="15"/>
  <c r="Y9" i="15"/>
  <c r="Y13" i="15"/>
  <c r="Q9" i="15"/>
  <c r="Q13" i="15"/>
  <c r="M13" i="15"/>
  <c r="M9" i="15"/>
  <c r="F9" i="15"/>
  <c r="F13" i="15"/>
  <c r="P13" i="15"/>
  <c r="P9" i="15"/>
  <c r="T9" i="15"/>
  <c r="T13" i="15"/>
  <c r="I13" i="15"/>
  <c r="I9" i="15"/>
  <c r="J9" i="15"/>
  <c r="J13" i="15"/>
  <c r="W13" i="15"/>
  <c r="W9" i="15"/>
  <c r="K9" i="15"/>
  <c r="K13" i="15"/>
  <c r="L13" i="15"/>
  <c r="L9" i="15"/>
  <c r="U13" i="15"/>
  <c r="U9" i="15"/>
  <c r="E9" i="15"/>
  <c r="E13" i="15"/>
  <c r="H13" i="15"/>
  <c r="H9" i="15"/>
  <c r="V13" i="15"/>
  <c r="V9" i="15"/>
  <c r="Q2" i="16"/>
  <c r="AL2" i="16" l="1"/>
  <c r="B2" i="16"/>
  <c r="C2" i="16"/>
  <c r="D2" i="16"/>
  <c r="E2" i="16"/>
  <c r="F2" i="16"/>
  <c r="G2" i="16"/>
  <c r="H2" i="16"/>
  <c r="I2" i="16"/>
  <c r="J2" i="16"/>
  <c r="K2" i="16"/>
  <c r="L2" i="16"/>
  <c r="M2" i="16"/>
  <c r="N2" i="16"/>
  <c r="O2" i="16"/>
  <c r="P2" i="16"/>
  <c r="R2" i="16"/>
  <c r="S2" i="16"/>
  <c r="T2" i="16"/>
  <c r="U2" i="16"/>
  <c r="V2" i="16"/>
  <c r="W2" i="16"/>
  <c r="X2" i="16"/>
  <c r="Y2" i="16"/>
  <c r="Z2" i="16"/>
  <c r="AA2" i="16"/>
  <c r="AB2" i="16"/>
  <c r="AC2" i="16"/>
  <c r="AD2" i="16"/>
  <c r="AE2" i="16"/>
  <c r="AF2" i="16"/>
  <c r="AG2" i="16"/>
  <c r="AH2" i="16"/>
  <c r="AI2" i="16"/>
  <c r="AJ2" i="16"/>
  <c r="AK2" i="16"/>
  <c r="A2" i="16"/>
  <c r="N6" i="16"/>
  <c r="R6" i="16" s="1"/>
  <c r="N7" i="16"/>
  <c r="R7" i="16" s="1"/>
  <c r="N8" i="16"/>
  <c r="R8" i="16" s="1"/>
  <c r="N9" i="16"/>
  <c r="R9" i="16" s="1"/>
  <c r="N10" i="16"/>
  <c r="R10" i="16" s="1"/>
  <c r="N11" i="16"/>
  <c r="R11" i="16" s="1"/>
  <c r="N12" i="16"/>
  <c r="R12" i="16" s="1"/>
  <c r="N13" i="16"/>
  <c r="R13" i="16" s="1"/>
  <c r="N14" i="16"/>
  <c r="R14" i="16" s="1"/>
  <c r="N15" i="16"/>
  <c r="R15" i="16" s="1"/>
  <c r="N16" i="16"/>
  <c r="R16" i="16" s="1"/>
  <c r="N17" i="16"/>
  <c r="R17" i="16" s="1"/>
  <c r="N18" i="16"/>
  <c r="R18" i="16" s="1"/>
  <c r="N19" i="16"/>
  <c r="R19" i="16" s="1"/>
  <c r="N20" i="16"/>
  <c r="R20" i="16" s="1"/>
  <c r="N21" i="16"/>
  <c r="R21" i="16" s="1"/>
  <c r="N22" i="16"/>
  <c r="R22" i="16" s="1"/>
  <c r="N23" i="16"/>
  <c r="R23" i="16" s="1"/>
  <c r="N24" i="16"/>
  <c r="R24" i="16" s="1"/>
  <c r="N25" i="16"/>
  <c r="R25" i="16" s="1"/>
  <c r="N26" i="16"/>
  <c r="R26" i="16" s="1"/>
  <c r="N27" i="16"/>
  <c r="R27" i="16" s="1"/>
  <c r="N28" i="16"/>
  <c r="R28" i="16" s="1"/>
  <c r="N29" i="16"/>
  <c r="R29" i="16" s="1"/>
  <c r="N30" i="16"/>
  <c r="R30" i="16" s="1"/>
  <c r="N31" i="16"/>
  <c r="R31" i="16" s="1"/>
  <c r="N32" i="16"/>
  <c r="R32" i="16" s="1"/>
  <c r="N33" i="16"/>
  <c r="R33" i="16" s="1"/>
  <c r="N34" i="16"/>
  <c r="R34" i="16" s="1"/>
  <c r="N35" i="16"/>
  <c r="R35" i="16" s="1"/>
  <c r="N36" i="16"/>
  <c r="R36" i="16" s="1"/>
  <c r="N37" i="16"/>
  <c r="R37" i="16" s="1"/>
  <c r="N38" i="16"/>
  <c r="R38" i="16" s="1"/>
  <c r="N39" i="16"/>
  <c r="R39" i="16" s="1"/>
  <c r="N40" i="16"/>
  <c r="R40" i="16" s="1"/>
  <c r="N41" i="16"/>
  <c r="R41" i="16" s="1"/>
  <c r="N42" i="16"/>
  <c r="R42" i="16" s="1"/>
  <c r="N43" i="16"/>
  <c r="R43" i="16" s="1"/>
  <c r="N44" i="16"/>
  <c r="R44" i="16" s="1"/>
  <c r="N45" i="16"/>
  <c r="R45" i="16" s="1"/>
  <c r="N46" i="16"/>
  <c r="R46" i="16" s="1"/>
  <c r="N47" i="16"/>
  <c r="R47" i="16" s="1"/>
  <c r="N48" i="16"/>
  <c r="R48" i="16" s="1"/>
  <c r="N49" i="16"/>
  <c r="R49" i="16" s="1"/>
  <c r="N50" i="16"/>
  <c r="R50" i="16" s="1"/>
  <c r="N51" i="16"/>
  <c r="R51" i="16" s="1"/>
  <c r="N52" i="16"/>
  <c r="R52" i="16" s="1"/>
  <c r="N53" i="16"/>
  <c r="R53" i="16" s="1"/>
  <c r="N54" i="16"/>
  <c r="R54" i="16" s="1"/>
  <c r="N55" i="16"/>
  <c r="R55" i="16" s="1"/>
  <c r="N56" i="16"/>
  <c r="R56" i="16" s="1"/>
  <c r="N57" i="16"/>
  <c r="R57" i="16" s="1"/>
  <c r="N58" i="16"/>
  <c r="R58" i="16" s="1"/>
  <c r="N59" i="16"/>
  <c r="R59" i="16" s="1"/>
  <c r="N60" i="16"/>
  <c r="R60" i="16" s="1"/>
  <c r="N61" i="16"/>
  <c r="R61" i="16" s="1"/>
  <c r="N62" i="16"/>
  <c r="R62" i="16" s="1"/>
  <c r="N63" i="16"/>
  <c r="R63" i="16" s="1"/>
  <c r="N64" i="16"/>
  <c r="R64" i="16" s="1"/>
  <c r="N65" i="16"/>
  <c r="R65" i="16" s="1"/>
  <c r="N66" i="16"/>
  <c r="R66" i="16" s="1"/>
  <c r="N67" i="16"/>
  <c r="R67" i="16" s="1"/>
  <c r="N68" i="16"/>
  <c r="R68" i="16" s="1"/>
  <c r="N69" i="16"/>
  <c r="R69" i="16" s="1"/>
  <c r="N70" i="16"/>
  <c r="R70" i="16" s="1"/>
  <c r="N71" i="16"/>
  <c r="R71" i="16" s="1"/>
  <c r="N72" i="16"/>
  <c r="R72" i="16" s="1"/>
  <c r="N73" i="16"/>
  <c r="R73" i="16" s="1"/>
  <c r="N74" i="16"/>
  <c r="R74" i="16" s="1"/>
  <c r="N75" i="16"/>
  <c r="R75" i="16" s="1"/>
  <c r="N76" i="16"/>
  <c r="R76" i="16" s="1"/>
  <c r="N77" i="16"/>
  <c r="R77" i="16" s="1"/>
  <c r="N78" i="16"/>
  <c r="R78" i="16" s="1"/>
  <c r="N79" i="16"/>
  <c r="R79" i="16" s="1"/>
  <c r="N80" i="16"/>
  <c r="R80" i="16" s="1"/>
  <c r="N81" i="16"/>
  <c r="R81" i="16" s="1"/>
  <c r="N82" i="16"/>
  <c r="R82" i="16" s="1"/>
  <c r="N83" i="16"/>
  <c r="R83" i="16" s="1"/>
  <c r="N84" i="16"/>
  <c r="R84" i="16" s="1"/>
  <c r="N85" i="16"/>
  <c r="R85" i="16" s="1"/>
  <c r="N86" i="16"/>
  <c r="R86" i="16" s="1"/>
  <c r="N87" i="16"/>
  <c r="R87" i="16" s="1"/>
  <c r="N88" i="16"/>
  <c r="R88" i="16" s="1"/>
  <c r="N89" i="16"/>
  <c r="R89" i="16" s="1"/>
  <c r="N90" i="16"/>
  <c r="R90" i="16" s="1"/>
  <c r="N91" i="16"/>
  <c r="R91" i="16" s="1"/>
  <c r="N92" i="16"/>
  <c r="R92" i="16" s="1"/>
  <c r="N93" i="16"/>
  <c r="R93" i="16" s="1"/>
  <c r="N94" i="16"/>
  <c r="R94" i="16" s="1"/>
  <c r="N95" i="16"/>
  <c r="R95" i="16" s="1"/>
  <c r="N96" i="16"/>
  <c r="R96" i="16" s="1"/>
  <c r="N97" i="16"/>
  <c r="R97" i="16" s="1"/>
  <c r="N98" i="16"/>
  <c r="R98" i="16" s="1"/>
  <c r="N99" i="16"/>
  <c r="R99" i="16" s="1"/>
  <c r="N100" i="16"/>
  <c r="R100" i="16" s="1"/>
  <c r="N101" i="16"/>
  <c r="R101" i="16" s="1"/>
  <c r="N102" i="16"/>
  <c r="R102" i="16" s="1"/>
  <c r="N103" i="16"/>
  <c r="R103" i="16" s="1"/>
  <c r="N104" i="16"/>
  <c r="R104" i="16" s="1"/>
  <c r="N105" i="16"/>
  <c r="R105" i="16" s="1"/>
  <c r="N106" i="16"/>
  <c r="R106" i="16" s="1"/>
  <c r="N107" i="16"/>
  <c r="R107" i="16" s="1"/>
  <c r="N108" i="16"/>
  <c r="R108" i="16" s="1"/>
  <c r="N109" i="16"/>
  <c r="R109" i="16" s="1"/>
  <c r="N110" i="16"/>
  <c r="R110" i="16" s="1"/>
  <c r="N111" i="16"/>
  <c r="R111" i="16" s="1"/>
  <c r="N112" i="16"/>
  <c r="R112" i="16" s="1"/>
  <c r="N113" i="16"/>
  <c r="R113" i="16" s="1"/>
  <c r="N114" i="16"/>
  <c r="R114" i="16" s="1"/>
  <c r="N115" i="16"/>
  <c r="R115" i="16" s="1"/>
  <c r="N116" i="16"/>
  <c r="R116" i="16" s="1"/>
  <c r="N117" i="16"/>
  <c r="R117" i="16" s="1"/>
  <c r="N118" i="16"/>
  <c r="R118" i="16" s="1"/>
  <c r="N119" i="16"/>
  <c r="R119" i="16" s="1"/>
  <c r="N120" i="16"/>
  <c r="R120" i="16" s="1"/>
  <c r="N121" i="16"/>
  <c r="R121" i="16" s="1"/>
  <c r="N122" i="16"/>
  <c r="R122" i="16" s="1"/>
  <c r="N123" i="16"/>
  <c r="R123" i="16" s="1"/>
  <c r="N124" i="16"/>
  <c r="R124" i="16" s="1"/>
  <c r="N125" i="16"/>
  <c r="R125" i="16" s="1"/>
  <c r="N126" i="16"/>
  <c r="R126" i="16" s="1"/>
  <c r="N127" i="16"/>
  <c r="R127" i="16" s="1"/>
  <c r="N128" i="16"/>
  <c r="R128" i="16" s="1"/>
  <c r="N129" i="16"/>
  <c r="R129" i="16" s="1"/>
  <c r="N130" i="16"/>
  <c r="R130" i="16" s="1"/>
  <c r="N131" i="16"/>
  <c r="R131" i="16" s="1"/>
  <c r="N132" i="16"/>
  <c r="R132" i="16" s="1"/>
  <c r="N133" i="16"/>
  <c r="R133" i="16" s="1"/>
  <c r="N134" i="16"/>
  <c r="R134" i="16" s="1"/>
  <c r="N135" i="16"/>
  <c r="R135" i="16" s="1"/>
  <c r="N136" i="16"/>
  <c r="R136" i="16" s="1"/>
  <c r="N137" i="16"/>
  <c r="R137" i="16" s="1"/>
  <c r="N138" i="16"/>
  <c r="R138" i="16" s="1"/>
  <c r="N139" i="16"/>
  <c r="R139" i="16" s="1"/>
  <c r="N140" i="16"/>
  <c r="R140" i="16" s="1"/>
  <c r="N141" i="16"/>
  <c r="R141" i="16" s="1"/>
  <c r="N142" i="16"/>
  <c r="R142" i="16" s="1"/>
  <c r="N143" i="16"/>
  <c r="R143" i="16" s="1"/>
  <c r="N144" i="16"/>
  <c r="R144" i="16" s="1"/>
  <c r="N145" i="16"/>
  <c r="R145" i="16" s="1"/>
  <c r="N146" i="16"/>
  <c r="R146" i="16" s="1"/>
  <c r="N147" i="16"/>
  <c r="R147" i="16" s="1"/>
  <c r="N148" i="16"/>
  <c r="R148" i="16" s="1"/>
  <c r="N149" i="16"/>
  <c r="R149" i="16" s="1"/>
  <c r="N150" i="16"/>
  <c r="R150" i="16" s="1"/>
  <c r="N151" i="16"/>
  <c r="R151" i="16" s="1"/>
  <c r="N152" i="16"/>
  <c r="R152" i="16" s="1"/>
  <c r="N153" i="16"/>
  <c r="R153" i="16" s="1"/>
  <c r="N154" i="16"/>
  <c r="R154" i="16" s="1"/>
  <c r="N155" i="16"/>
  <c r="R155" i="16" s="1"/>
  <c r="N156" i="16"/>
  <c r="R156" i="16" s="1"/>
  <c r="N157" i="16"/>
  <c r="R157" i="16" s="1"/>
  <c r="N158" i="16"/>
  <c r="R158" i="16" s="1"/>
  <c r="N159" i="16"/>
  <c r="R159" i="16" s="1"/>
  <c r="N160" i="16"/>
  <c r="R160" i="16" s="1"/>
  <c r="N161" i="16"/>
  <c r="R161" i="16" s="1"/>
  <c r="N162" i="16"/>
  <c r="R162" i="16" s="1"/>
  <c r="N163" i="16"/>
  <c r="R163" i="16" s="1"/>
  <c r="N164" i="16"/>
  <c r="R164" i="16" s="1"/>
  <c r="N165" i="16"/>
  <c r="R165" i="16" s="1"/>
  <c r="N166" i="16"/>
  <c r="R166" i="16" s="1"/>
  <c r="N167" i="16"/>
  <c r="R167" i="16" s="1"/>
  <c r="N168" i="16"/>
  <c r="R168" i="16" s="1"/>
  <c r="N169" i="16"/>
  <c r="R169" i="16" s="1"/>
  <c r="N170" i="16"/>
  <c r="R170" i="16" s="1"/>
  <c r="N171" i="16"/>
  <c r="R171" i="16" s="1"/>
  <c r="N172" i="16"/>
  <c r="R172" i="16" s="1"/>
  <c r="N173" i="16"/>
  <c r="R173" i="16" s="1"/>
  <c r="N174" i="16"/>
  <c r="R174" i="16" s="1"/>
  <c r="N175" i="16"/>
  <c r="R175" i="16" s="1"/>
  <c r="N176" i="16"/>
  <c r="R176" i="16" s="1"/>
  <c r="N177" i="16"/>
  <c r="R177" i="16" s="1"/>
  <c r="N178" i="16"/>
  <c r="R178" i="16" s="1"/>
  <c r="N179" i="16"/>
  <c r="R179" i="16" s="1"/>
  <c r="N180" i="16"/>
  <c r="R180" i="16" s="1"/>
  <c r="N181" i="16"/>
  <c r="R181" i="16" s="1"/>
  <c r="N182" i="16"/>
  <c r="R182" i="16" s="1"/>
  <c r="N183" i="16"/>
  <c r="R183" i="16" s="1"/>
  <c r="N184" i="16"/>
  <c r="R184" i="16" s="1"/>
  <c r="N185" i="16"/>
  <c r="R185" i="16" s="1"/>
  <c r="N186" i="16"/>
  <c r="R186" i="16" s="1"/>
  <c r="N187" i="16"/>
  <c r="R187" i="16" s="1"/>
  <c r="N188" i="16"/>
  <c r="R188" i="16" s="1"/>
  <c r="N189" i="16"/>
  <c r="R189" i="16" s="1"/>
  <c r="N190" i="16"/>
  <c r="R190" i="16" s="1"/>
  <c r="N191" i="16"/>
  <c r="R191" i="16" s="1"/>
  <c r="N192" i="16"/>
  <c r="R192" i="16" s="1"/>
  <c r="N193" i="16"/>
  <c r="R193" i="16" s="1"/>
  <c r="N194" i="16"/>
  <c r="R194" i="16" s="1"/>
  <c r="N195" i="16"/>
  <c r="R195" i="16" s="1"/>
  <c r="N196" i="16"/>
  <c r="R196" i="16" s="1"/>
  <c r="N197" i="16"/>
  <c r="R197" i="16" s="1"/>
  <c r="N198" i="16"/>
  <c r="R198" i="16" s="1"/>
  <c r="N199" i="16"/>
  <c r="R199" i="16" s="1"/>
  <c r="N200" i="16"/>
  <c r="R200" i="16" s="1"/>
  <c r="N201" i="16"/>
  <c r="R201" i="16" s="1"/>
  <c r="N202" i="16"/>
  <c r="R202" i="16" s="1"/>
  <c r="N203" i="16"/>
  <c r="R203" i="16" s="1"/>
  <c r="N204" i="16"/>
  <c r="R204" i="16" s="1"/>
  <c r="N205" i="16"/>
  <c r="R205" i="16" s="1"/>
  <c r="N206" i="16"/>
  <c r="R206" i="16" s="1"/>
  <c r="N207" i="16"/>
  <c r="R207" i="16" s="1"/>
  <c r="N208" i="16"/>
  <c r="R208" i="16" s="1"/>
  <c r="N209" i="16"/>
  <c r="R209" i="16" s="1"/>
  <c r="N210" i="16"/>
  <c r="R210" i="16" s="1"/>
  <c r="N211" i="16"/>
  <c r="R211" i="16" s="1"/>
  <c r="N212" i="16"/>
  <c r="R212" i="16" s="1"/>
  <c r="N213" i="16"/>
  <c r="R213" i="16" s="1"/>
  <c r="N214" i="16"/>
  <c r="R214" i="16" s="1"/>
  <c r="N215" i="16"/>
  <c r="R215" i="16" s="1"/>
  <c r="N216" i="16"/>
  <c r="R216" i="16" s="1"/>
  <c r="N217" i="16"/>
  <c r="R217" i="16" s="1"/>
  <c r="N218" i="16"/>
  <c r="R218" i="16" s="1"/>
  <c r="N219" i="16"/>
  <c r="R219" i="16" s="1"/>
  <c r="N220" i="16"/>
  <c r="R220" i="16" s="1"/>
  <c r="N221" i="16"/>
  <c r="R221" i="16" s="1"/>
  <c r="N222" i="16"/>
  <c r="R222" i="16" s="1"/>
  <c r="N223" i="16"/>
  <c r="R223" i="16" s="1"/>
  <c r="N224" i="16"/>
  <c r="R224" i="16" s="1"/>
  <c r="N225" i="16"/>
  <c r="R225" i="16" s="1"/>
  <c r="N226" i="16"/>
  <c r="R226" i="16" s="1"/>
  <c r="N227" i="16"/>
  <c r="R227" i="16" s="1"/>
  <c r="N228" i="16"/>
  <c r="R228" i="16" s="1"/>
  <c r="N229" i="16"/>
  <c r="R229" i="16" s="1"/>
  <c r="N230" i="16"/>
  <c r="R230" i="16" s="1"/>
  <c r="N231" i="16"/>
  <c r="R231" i="16" s="1"/>
  <c r="N232" i="16"/>
  <c r="R232" i="16" s="1"/>
  <c r="N233" i="16"/>
  <c r="R233" i="16" s="1"/>
  <c r="N234" i="16"/>
  <c r="R234" i="16" s="1"/>
  <c r="N235" i="16"/>
  <c r="R235" i="16" s="1"/>
  <c r="N236" i="16"/>
  <c r="R236" i="16" s="1"/>
  <c r="N237" i="16"/>
  <c r="R237" i="16" s="1"/>
  <c r="N238" i="16"/>
  <c r="R238" i="16" s="1"/>
  <c r="N239" i="16"/>
  <c r="R239" i="16" s="1"/>
  <c r="N240" i="16"/>
  <c r="R240" i="16" s="1"/>
  <c r="N241" i="16"/>
  <c r="R241" i="16" s="1"/>
  <c r="N242" i="16"/>
  <c r="R242" i="16" s="1"/>
  <c r="N243" i="16"/>
  <c r="R243" i="16" s="1"/>
  <c r="N244" i="16"/>
  <c r="R244" i="16" s="1"/>
  <c r="N245" i="16"/>
  <c r="R245" i="16" s="1"/>
  <c r="N246" i="16"/>
  <c r="R246" i="16" s="1"/>
  <c r="N247" i="16"/>
  <c r="R247" i="16" s="1"/>
  <c r="N248" i="16"/>
  <c r="R248" i="16" s="1"/>
  <c r="N249" i="16"/>
  <c r="R249" i="16" s="1"/>
  <c r="N250" i="16"/>
  <c r="R250" i="16" s="1"/>
  <c r="N251" i="16"/>
  <c r="R251" i="16" s="1"/>
  <c r="N252" i="16"/>
  <c r="R252" i="16" s="1"/>
  <c r="N253" i="16"/>
  <c r="R253" i="16" s="1"/>
  <c r="N254" i="16"/>
  <c r="R254" i="16" s="1"/>
  <c r="N255" i="16"/>
  <c r="R255" i="16" s="1"/>
  <c r="N256" i="16"/>
  <c r="R256" i="16" s="1"/>
  <c r="N257" i="16"/>
  <c r="R257" i="16" s="1"/>
  <c r="N258" i="16"/>
  <c r="R258" i="16" s="1"/>
  <c r="N259" i="16"/>
  <c r="R259" i="16" s="1"/>
  <c r="N260" i="16"/>
  <c r="R260" i="16" s="1"/>
  <c r="N261" i="16"/>
  <c r="R261" i="16" s="1"/>
  <c r="N262" i="16"/>
  <c r="R262" i="16" s="1"/>
  <c r="N263" i="16"/>
  <c r="R263" i="16" s="1"/>
  <c r="N264" i="16"/>
  <c r="R264" i="16" s="1"/>
  <c r="N265" i="16"/>
  <c r="R265" i="16" s="1"/>
  <c r="N266" i="16"/>
  <c r="R266" i="16" s="1"/>
  <c r="N267" i="16"/>
  <c r="R267" i="16" s="1"/>
  <c r="N268" i="16"/>
  <c r="R268" i="16" s="1"/>
  <c r="N269" i="16"/>
  <c r="R269" i="16" s="1"/>
  <c r="N270" i="16"/>
  <c r="R270" i="16" s="1"/>
  <c r="N271" i="16"/>
  <c r="R271" i="16" s="1"/>
  <c r="N272" i="16"/>
  <c r="R272" i="16" s="1"/>
  <c r="N273" i="16"/>
  <c r="R273" i="16" s="1"/>
  <c r="N274" i="16"/>
  <c r="R274" i="16" s="1"/>
  <c r="N275" i="16"/>
  <c r="R275" i="16" s="1"/>
  <c r="N276" i="16"/>
  <c r="R276" i="16" s="1"/>
  <c r="N277" i="16"/>
  <c r="R277" i="16" s="1"/>
  <c r="N278" i="16"/>
  <c r="R278" i="16" s="1"/>
  <c r="N279" i="16"/>
  <c r="R279" i="16" s="1"/>
  <c r="N280" i="16"/>
  <c r="R280" i="16" s="1"/>
  <c r="N281" i="16"/>
  <c r="R281" i="16" s="1"/>
  <c r="N282" i="16"/>
  <c r="R282" i="16" s="1"/>
  <c r="N283" i="16"/>
  <c r="R283" i="16" s="1"/>
  <c r="N284" i="16"/>
  <c r="R284" i="16" s="1"/>
  <c r="N285" i="16"/>
  <c r="R285" i="16" s="1"/>
  <c r="N286" i="16"/>
  <c r="R286" i="16" s="1"/>
  <c r="N287" i="16"/>
  <c r="R287" i="16" s="1"/>
  <c r="N288" i="16"/>
  <c r="R288" i="16" s="1"/>
  <c r="N289" i="16"/>
  <c r="R289" i="16" s="1"/>
  <c r="N290" i="16"/>
  <c r="R290" i="16" s="1"/>
  <c r="N291" i="16"/>
  <c r="R291" i="16" s="1"/>
  <c r="N292" i="16"/>
  <c r="R292" i="16" s="1"/>
  <c r="N293" i="16"/>
  <c r="R293" i="16" s="1"/>
  <c r="N294" i="16"/>
  <c r="R294" i="16" s="1"/>
  <c r="N295" i="16"/>
  <c r="R295" i="16" s="1"/>
  <c r="N296" i="16"/>
  <c r="R296" i="16" s="1"/>
  <c r="N297" i="16"/>
  <c r="R297" i="16" s="1"/>
  <c r="N298" i="16"/>
  <c r="R298" i="16" s="1"/>
  <c r="N299" i="16"/>
  <c r="R299" i="16" s="1"/>
  <c r="N300" i="16"/>
  <c r="R300" i="16" s="1"/>
  <c r="N301" i="16"/>
  <c r="R301" i="16" s="1"/>
  <c r="N302" i="16"/>
  <c r="R302" i="16" s="1"/>
  <c r="N303" i="16"/>
  <c r="R303" i="16" s="1"/>
  <c r="N304" i="16"/>
  <c r="R304" i="16" s="1"/>
  <c r="N305" i="16"/>
  <c r="R305" i="16" s="1"/>
  <c r="N306" i="16"/>
  <c r="R306" i="16" s="1"/>
  <c r="N307" i="16"/>
  <c r="R307" i="16" s="1"/>
  <c r="N308" i="16"/>
  <c r="R308" i="16" s="1"/>
  <c r="N309" i="16"/>
  <c r="R309" i="16" s="1"/>
  <c r="N310" i="16"/>
  <c r="R310" i="16" s="1"/>
  <c r="N311" i="16"/>
  <c r="R311" i="16" s="1"/>
  <c r="N312" i="16"/>
  <c r="R312" i="16" s="1"/>
  <c r="N313" i="16"/>
  <c r="R313" i="16" s="1"/>
  <c r="N314" i="16"/>
  <c r="R314" i="16" s="1"/>
  <c r="N315" i="16"/>
  <c r="R315" i="16" s="1"/>
  <c r="N316" i="16"/>
  <c r="R316" i="16" s="1"/>
  <c r="N317" i="16"/>
  <c r="R317" i="16" s="1"/>
  <c r="N318" i="16"/>
  <c r="R318" i="16" s="1"/>
  <c r="N319" i="16"/>
  <c r="R319" i="16" s="1"/>
  <c r="N320" i="16"/>
  <c r="R320" i="16" s="1"/>
  <c r="N321" i="16"/>
  <c r="R321" i="16" s="1"/>
  <c r="N322" i="16"/>
  <c r="R322" i="16" s="1"/>
  <c r="N323" i="16"/>
  <c r="R323" i="16" s="1"/>
  <c r="N324" i="16"/>
  <c r="R324" i="16" s="1"/>
  <c r="N325" i="16"/>
  <c r="R325" i="16" s="1"/>
  <c r="N326" i="16"/>
  <c r="R326" i="16" s="1"/>
  <c r="N327" i="16"/>
  <c r="R327" i="16" s="1"/>
  <c r="N328" i="16"/>
  <c r="R328" i="16" s="1"/>
  <c r="N329" i="16"/>
  <c r="R329" i="16" s="1"/>
  <c r="N330" i="16"/>
  <c r="R330" i="16" s="1"/>
  <c r="N331" i="16"/>
  <c r="R331" i="16" s="1"/>
  <c r="N332" i="16"/>
  <c r="R332" i="16" s="1"/>
  <c r="N333" i="16"/>
  <c r="R333" i="16" s="1"/>
  <c r="N334" i="16"/>
  <c r="R334" i="16" s="1"/>
  <c r="N335" i="16"/>
  <c r="R335" i="16" s="1"/>
  <c r="N336" i="16"/>
  <c r="R336" i="16" s="1"/>
  <c r="N337" i="16"/>
  <c r="R337" i="16" s="1"/>
  <c r="N338" i="16"/>
  <c r="R338" i="16" s="1"/>
  <c r="N339" i="16"/>
  <c r="R339" i="16" s="1"/>
  <c r="N340" i="16"/>
  <c r="R340" i="16" s="1"/>
  <c r="N341" i="16"/>
  <c r="R341" i="16" s="1"/>
  <c r="N342" i="16"/>
  <c r="R342" i="16" s="1"/>
  <c r="N343" i="16"/>
  <c r="R343" i="16" s="1"/>
  <c r="N344" i="16"/>
  <c r="R344" i="16" s="1"/>
  <c r="N345" i="16"/>
  <c r="R345" i="16" s="1"/>
  <c r="N346" i="16"/>
  <c r="R346" i="16" s="1"/>
  <c r="N347" i="16"/>
  <c r="R347" i="16" s="1"/>
  <c r="N348" i="16"/>
  <c r="R348" i="16" s="1"/>
  <c r="N349" i="16"/>
  <c r="R349" i="16" s="1"/>
  <c r="N350" i="16"/>
  <c r="R350" i="16" s="1"/>
  <c r="N351" i="16"/>
  <c r="R351" i="16" s="1"/>
  <c r="N352" i="16"/>
  <c r="R352" i="16" s="1"/>
  <c r="N353" i="16"/>
  <c r="R353" i="16" s="1"/>
  <c r="N354" i="16"/>
  <c r="R354" i="16" s="1"/>
  <c r="N355" i="16"/>
  <c r="R355" i="16" s="1"/>
  <c r="N356" i="16"/>
  <c r="R356" i="16" s="1"/>
  <c r="N357" i="16"/>
  <c r="R357" i="16" s="1"/>
  <c r="N358" i="16"/>
  <c r="R358" i="16" s="1"/>
  <c r="N359" i="16"/>
  <c r="R359" i="16" s="1"/>
  <c r="N360" i="16"/>
  <c r="R360" i="16" s="1"/>
  <c r="N361" i="16"/>
  <c r="R361" i="16" s="1"/>
  <c r="N362" i="16"/>
  <c r="R362" i="16" s="1"/>
  <c r="N363" i="16"/>
  <c r="R363" i="16" s="1"/>
  <c r="N364" i="16"/>
  <c r="R364" i="16" s="1"/>
  <c r="N365" i="16"/>
  <c r="R365" i="16" s="1"/>
  <c r="N366" i="16"/>
  <c r="R366" i="16" s="1"/>
  <c r="N367" i="16"/>
  <c r="R367" i="16" s="1"/>
  <c r="N368" i="16"/>
  <c r="R368" i="16" s="1"/>
  <c r="N369" i="16"/>
  <c r="R369" i="16" s="1"/>
  <c r="N370" i="16"/>
  <c r="R370" i="16" s="1"/>
  <c r="N371" i="16"/>
  <c r="R371" i="16" s="1"/>
  <c r="N372" i="16"/>
  <c r="R372" i="16" s="1"/>
  <c r="N373" i="16"/>
  <c r="R373" i="16" s="1"/>
  <c r="N374" i="16"/>
  <c r="R374" i="16" s="1"/>
  <c r="N375" i="16"/>
  <c r="R375" i="16" s="1"/>
  <c r="N376" i="16"/>
  <c r="R376" i="16" s="1"/>
  <c r="N377" i="16"/>
  <c r="R377" i="16" s="1"/>
  <c r="N378" i="16"/>
  <c r="R378" i="16" s="1"/>
  <c r="N379" i="16"/>
  <c r="R379" i="16" s="1"/>
  <c r="N380" i="16"/>
  <c r="R380" i="16" s="1"/>
  <c r="N381" i="16"/>
  <c r="R381" i="16" s="1"/>
  <c r="N382" i="16"/>
  <c r="R382" i="16" s="1"/>
  <c r="N383" i="16"/>
  <c r="R383" i="16" s="1"/>
  <c r="N384" i="16"/>
  <c r="R384" i="16" s="1"/>
  <c r="N385" i="16"/>
  <c r="R385" i="16" s="1"/>
  <c r="N386" i="16"/>
  <c r="R386" i="16" s="1"/>
  <c r="N387" i="16"/>
  <c r="R387" i="16" s="1"/>
  <c r="N388" i="16"/>
  <c r="R388" i="16" s="1"/>
  <c r="N389" i="16"/>
  <c r="R389" i="16" s="1"/>
  <c r="N390" i="16"/>
  <c r="R390" i="16" s="1"/>
  <c r="N391" i="16"/>
  <c r="R391" i="16" s="1"/>
  <c r="N392" i="16"/>
  <c r="R392" i="16" s="1"/>
  <c r="N393" i="16"/>
  <c r="R393" i="16" s="1"/>
  <c r="N394" i="16"/>
  <c r="R394" i="16" s="1"/>
  <c r="N395" i="16"/>
  <c r="R395" i="16" s="1"/>
  <c r="N396" i="16"/>
  <c r="R396" i="16" s="1"/>
  <c r="N397" i="16"/>
  <c r="R397" i="16" s="1"/>
  <c r="N398" i="16"/>
  <c r="R398" i="16" s="1"/>
  <c r="N399" i="16"/>
  <c r="R399" i="16" s="1"/>
  <c r="N400" i="16"/>
  <c r="R400" i="16" s="1"/>
  <c r="N401" i="16"/>
  <c r="R401" i="16" s="1"/>
  <c r="N402" i="16"/>
  <c r="R402" i="16" s="1"/>
  <c r="N403" i="16"/>
  <c r="R403" i="16" s="1"/>
  <c r="N404" i="16"/>
  <c r="R404" i="16" s="1"/>
  <c r="N405" i="16"/>
  <c r="R405" i="16" s="1"/>
  <c r="N406" i="16"/>
  <c r="R406" i="16" s="1"/>
  <c r="N407" i="16"/>
  <c r="R407" i="16" s="1"/>
  <c r="N408" i="16"/>
  <c r="R408" i="16" s="1"/>
  <c r="N409" i="16"/>
  <c r="R409" i="16" s="1"/>
  <c r="N410" i="16"/>
  <c r="R410" i="16" s="1"/>
  <c r="N411" i="16"/>
  <c r="R411" i="16" s="1"/>
  <c r="N412" i="16"/>
  <c r="R412" i="16" s="1"/>
  <c r="N413" i="16"/>
  <c r="R413" i="16" s="1"/>
  <c r="N414" i="16"/>
  <c r="R414" i="16" s="1"/>
  <c r="N415" i="16"/>
  <c r="R415" i="16" s="1"/>
  <c r="N416" i="16"/>
  <c r="R416" i="16" s="1"/>
  <c r="N417" i="16"/>
  <c r="R417" i="16" s="1"/>
  <c r="N418" i="16"/>
  <c r="R418" i="16" s="1"/>
  <c r="N419" i="16"/>
  <c r="R419" i="16" s="1"/>
  <c r="N420" i="16"/>
  <c r="R420" i="16" s="1"/>
  <c r="N421" i="16"/>
  <c r="R421" i="16" s="1"/>
  <c r="N422" i="16"/>
  <c r="R422" i="16" s="1"/>
  <c r="N423" i="16"/>
  <c r="R423" i="16" s="1"/>
  <c r="N424" i="16"/>
  <c r="R424" i="16" s="1"/>
  <c r="N425" i="16"/>
  <c r="R425" i="16" s="1"/>
  <c r="N426" i="16"/>
  <c r="R426" i="16" s="1"/>
  <c r="N427" i="16"/>
  <c r="R427" i="16" s="1"/>
  <c r="N428" i="16"/>
  <c r="R428" i="16" s="1"/>
  <c r="N429" i="16"/>
  <c r="R429" i="16" s="1"/>
  <c r="N430" i="16"/>
  <c r="R430" i="16" s="1"/>
  <c r="N431" i="16"/>
  <c r="R431" i="16" s="1"/>
  <c r="N432" i="16"/>
  <c r="R432" i="16" s="1"/>
  <c r="N433" i="16"/>
  <c r="R433" i="16" s="1"/>
  <c r="N434" i="16"/>
  <c r="R434" i="16" s="1"/>
  <c r="N435" i="16"/>
  <c r="R435" i="16" s="1"/>
  <c r="N436" i="16"/>
  <c r="R436" i="16" s="1"/>
  <c r="N437" i="16"/>
  <c r="R437" i="16" s="1"/>
  <c r="N438" i="16"/>
  <c r="R438" i="16" s="1"/>
  <c r="N439" i="16"/>
  <c r="R439" i="16" s="1"/>
  <c r="N440" i="16"/>
  <c r="R440" i="16" s="1"/>
  <c r="N441" i="16"/>
  <c r="R441" i="16" s="1"/>
  <c r="N442" i="16"/>
  <c r="R442" i="16" s="1"/>
  <c r="N443" i="16"/>
  <c r="R443" i="16" s="1"/>
  <c r="N444" i="16"/>
  <c r="R444" i="16" s="1"/>
  <c r="N445" i="16"/>
  <c r="R445" i="16" s="1"/>
  <c r="N446" i="16"/>
  <c r="R446" i="16" s="1"/>
  <c r="N447" i="16"/>
  <c r="R447" i="16" s="1"/>
  <c r="N448" i="16"/>
  <c r="R448" i="16" s="1"/>
  <c r="N449" i="16"/>
  <c r="R449" i="16" s="1"/>
  <c r="N450" i="16"/>
  <c r="R450" i="16" s="1"/>
  <c r="N451" i="16"/>
  <c r="R451" i="16" s="1"/>
  <c r="N452" i="16"/>
  <c r="R452" i="16" s="1"/>
  <c r="N453" i="16"/>
  <c r="R453" i="16" s="1"/>
  <c r="N454" i="16"/>
  <c r="R454" i="16" s="1"/>
  <c r="N455" i="16"/>
  <c r="R455" i="16" s="1"/>
  <c r="N456" i="16"/>
  <c r="R456" i="16" s="1"/>
  <c r="N457" i="16"/>
  <c r="R457" i="16" s="1"/>
  <c r="N458" i="16"/>
  <c r="R458" i="16" s="1"/>
  <c r="N459" i="16"/>
  <c r="R459" i="16" s="1"/>
  <c r="N460" i="16"/>
  <c r="R460" i="16" s="1"/>
  <c r="N461" i="16"/>
  <c r="R461" i="16" s="1"/>
  <c r="N462" i="16"/>
  <c r="R462" i="16" s="1"/>
  <c r="N463" i="16"/>
  <c r="R463" i="16" s="1"/>
  <c r="N464" i="16"/>
  <c r="R464" i="16" s="1"/>
  <c r="N465" i="16"/>
  <c r="R465" i="16" s="1"/>
  <c r="N466" i="16"/>
  <c r="R466" i="16" s="1"/>
  <c r="N467" i="16"/>
  <c r="R467" i="16" s="1"/>
  <c r="N468" i="16"/>
  <c r="R468" i="16" s="1"/>
  <c r="N469" i="16"/>
  <c r="R469" i="16" s="1"/>
  <c r="N470" i="16"/>
  <c r="R470" i="16" s="1"/>
  <c r="N471" i="16"/>
  <c r="R471" i="16" s="1"/>
  <c r="N472" i="16"/>
  <c r="R472" i="16" s="1"/>
  <c r="N473" i="16"/>
  <c r="R473" i="16" s="1"/>
  <c r="N474" i="16"/>
  <c r="R474" i="16" s="1"/>
  <c r="N475" i="16"/>
  <c r="R475" i="16" s="1"/>
  <c r="N476" i="16"/>
  <c r="R476" i="16" s="1"/>
  <c r="N477" i="16"/>
  <c r="R477" i="16" s="1"/>
  <c r="N478" i="16"/>
  <c r="R478" i="16" s="1"/>
  <c r="N479" i="16"/>
  <c r="R479" i="16" s="1"/>
  <c r="N480" i="16"/>
  <c r="R480" i="16" s="1"/>
  <c r="N481" i="16"/>
  <c r="R481" i="16" s="1"/>
  <c r="N482" i="16"/>
  <c r="R482" i="16" s="1"/>
  <c r="N483" i="16"/>
  <c r="R483" i="16" s="1"/>
  <c r="N484" i="16"/>
  <c r="R484" i="16" s="1"/>
  <c r="N485" i="16"/>
  <c r="R485" i="16" s="1"/>
  <c r="N486" i="16"/>
  <c r="R486" i="16" s="1"/>
  <c r="N487" i="16"/>
  <c r="R487" i="16" s="1"/>
  <c r="N488" i="16"/>
  <c r="R488" i="16" s="1"/>
  <c r="N489" i="16"/>
  <c r="R489" i="16" s="1"/>
  <c r="N490" i="16"/>
  <c r="R490" i="16" s="1"/>
  <c r="N491" i="16"/>
  <c r="R491" i="16" s="1"/>
  <c r="N492" i="16"/>
  <c r="R492" i="16" s="1"/>
  <c r="N493" i="16"/>
  <c r="R493" i="16" s="1"/>
  <c r="N494" i="16"/>
  <c r="R494" i="16" s="1"/>
  <c r="N495" i="16"/>
  <c r="R495" i="16" s="1"/>
  <c r="N496" i="16"/>
  <c r="R496" i="16" s="1"/>
  <c r="N497" i="16"/>
  <c r="R497" i="16" s="1"/>
  <c r="N498" i="16"/>
  <c r="R498" i="16" s="1"/>
  <c r="N499" i="16"/>
  <c r="R499" i="16" s="1"/>
  <c r="N500" i="16"/>
  <c r="R500" i="16" s="1"/>
  <c r="N501" i="16"/>
  <c r="R501" i="16" s="1"/>
  <c r="N502" i="16"/>
  <c r="R502" i="16" s="1"/>
  <c r="N503" i="16"/>
  <c r="R503" i="16" s="1"/>
  <c r="N504" i="16"/>
  <c r="R504" i="16" s="1"/>
  <c r="N505" i="16"/>
  <c r="R505" i="16" s="1"/>
  <c r="N506" i="16"/>
  <c r="R506" i="16" s="1"/>
  <c r="N507" i="16"/>
  <c r="R507" i="16" s="1"/>
  <c r="N508" i="16"/>
  <c r="R508" i="16" s="1"/>
  <c r="N509" i="16"/>
  <c r="R509" i="16" s="1"/>
  <c r="N510" i="16"/>
  <c r="R510" i="16" s="1"/>
  <c r="N511" i="16"/>
  <c r="R511" i="16" s="1"/>
  <c r="N512" i="16"/>
  <c r="R512" i="16" s="1"/>
  <c r="N513" i="16"/>
  <c r="R513" i="16" s="1"/>
  <c r="N514" i="16"/>
  <c r="R514" i="16" s="1"/>
  <c r="N515" i="16"/>
  <c r="R515" i="16" s="1"/>
  <c r="N516" i="16"/>
  <c r="R516" i="16" s="1"/>
  <c r="N517" i="16"/>
  <c r="R517" i="16" s="1"/>
  <c r="N518" i="16"/>
  <c r="R518" i="16" s="1"/>
  <c r="N519" i="16"/>
  <c r="R519" i="16" s="1"/>
  <c r="N520" i="16"/>
  <c r="R520" i="16" s="1"/>
  <c r="N521" i="16"/>
  <c r="R521" i="16" s="1"/>
  <c r="N522" i="16"/>
  <c r="R522" i="16" s="1"/>
  <c r="N523" i="16"/>
  <c r="R523" i="16" s="1"/>
  <c r="N524" i="16"/>
  <c r="R524" i="16" s="1"/>
  <c r="N525" i="16"/>
  <c r="R525" i="16" s="1"/>
  <c r="N526" i="16"/>
  <c r="R526" i="16" s="1"/>
  <c r="N527" i="16"/>
  <c r="R527" i="16" s="1"/>
  <c r="N528" i="16"/>
  <c r="R528" i="16" s="1"/>
  <c r="N529" i="16"/>
  <c r="R529" i="16" s="1"/>
  <c r="N530" i="16"/>
  <c r="R530" i="16" s="1"/>
  <c r="N531" i="16"/>
  <c r="R531" i="16" s="1"/>
  <c r="N532" i="16"/>
  <c r="R532" i="16" s="1"/>
  <c r="N533" i="16"/>
  <c r="R533" i="16" s="1"/>
  <c r="N534" i="16"/>
  <c r="R534" i="16" s="1"/>
  <c r="N535" i="16"/>
  <c r="R535" i="16" s="1"/>
  <c r="N536" i="16"/>
  <c r="R536" i="16" s="1"/>
  <c r="N537" i="16"/>
  <c r="R537" i="16" s="1"/>
  <c r="N538" i="16"/>
  <c r="R538" i="16" s="1"/>
  <c r="N539" i="16"/>
  <c r="R539" i="16" s="1"/>
  <c r="N540" i="16"/>
  <c r="R540" i="16" s="1"/>
  <c r="N541" i="16"/>
  <c r="R541" i="16" s="1"/>
  <c r="N542" i="16"/>
  <c r="R542" i="16" s="1"/>
  <c r="N543" i="16"/>
  <c r="R543" i="16" s="1"/>
  <c r="N544" i="16"/>
  <c r="R544" i="16" s="1"/>
  <c r="N545" i="16"/>
  <c r="R545" i="16" s="1"/>
  <c r="N546" i="16"/>
  <c r="R546" i="16" s="1"/>
  <c r="N547" i="16"/>
  <c r="R547" i="16" s="1"/>
  <c r="N548" i="16"/>
  <c r="R548" i="16" s="1"/>
  <c r="N549" i="16"/>
  <c r="R549" i="16" s="1"/>
  <c r="N550" i="16"/>
  <c r="R550" i="16" s="1"/>
  <c r="N551" i="16"/>
  <c r="R551" i="16" s="1"/>
  <c r="N552" i="16"/>
  <c r="R552" i="16" s="1"/>
  <c r="N553" i="16"/>
  <c r="R553" i="16" s="1"/>
  <c r="N554" i="16"/>
  <c r="R554" i="16" s="1"/>
  <c r="N555" i="16"/>
  <c r="R555" i="16" s="1"/>
  <c r="N556" i="16"/>
  <c r="R556" i="16" s="1"/>
  <c r="N557" i="16"/>
  <c r="R557" i="16" s="1"/>
  <c r="N558" i="16"/>
  <c r="R558" i="16" s="1"/>
  <c r="N559" i="16"/>
  <c r="R559" i="16" s="1"/>
  <c r="N560" i="16"/>
  <c r="R560" i="16" s="1"/>
  <c r="N561" i="16"/>
  <c r="R561" i="16" s="1"/>
  <c r="N562" i="16"/>
  <c r="R562" i="16" s="1"/>
  <c r="N563" i="16"/>
  <c r="R563" i="16" s="1"/>
  <c r="N564" i="16"/>
  <c r="R564" i="16" s="1"/>
  <c r="N565" i="16"/>
  <c r="R565" i="16" s="1"/>
  <c r="N566" i="16"/>
  <c r="R566" i="16" s="1"/>
  <c r="N567" i="16"/>
  <c r="R567" i="16" s="1"/>
  <c r="N568" i="16"/>
  <c r="R568" i="16" s="1"/>
  <c r="N569" i="16"/>
  <c r="R569" i="16" s="1"/>
  <c r="N570" i="16"/>
  <c r="R570" i="16" s="1"/>
  <c r="N571" i="16"/>
  <c r="R571" i="16" s="1"/>
  <c r="N572" i="16"/>
  <c r="R572" i="16" s="1"/>
  <c r="N573" i="16"/>
  <c r="R573" i="16" s="1"/>
  <c r="N574" i="16"/>
  <c r="R574" i="16" s="1"/>
  <c r="N575" i="16"/>
  <c r="R575" i="16" s="1"/>
  <c r="N576" i="16"/>
  <c r="R576" i="16" s="1"/>
  <c r="N577" i="16"/>
  <c r="R577" i="16" s="1"/>
  <c r="N578" i="16"/>
  <c r="R578" i="16" s="1"/>
  <c r="N579" i="16"/>
  <c r="R579" i="16" s="1"/>
  <c r="N580" i="16"/>
  <c r="R580" i="16" s="1"/>
  <c r="N581" i="16"/>
  <c r="R581" i="16" s="1"/>
  <c r="N582" i="16"/>
  <c r="R582" i="16" s="1"/>
  <c r="N583" i="16"/>
  <c r="R583" i="16" s="1"/>
  <c r="N584" i="16"/>
  <c r="R584" i="16" s="1"/>
  <c r="N585" i="16"/>
  <c r="R585" i="16" s="1"/>
  <c r="N586" i="16"/>
  <c r="R586" i="16" s="1"/>
  <c r="N587" i="16"/>
  <c r="R587" i="16" s="1"/>
  <c r="N588" i="16"/>
  <c r="R588" i="16" s="1"/>
  <c r="N589" i="16"/>
  <c r="R589" i="16" s="1"/>
  <c r="N590" i="16"/>
  <c r="R590" i="16" s="1"/>
  <c r="N591" i="16"/>
  <c r="R591" i="16" s="1"/>
  <c r="N592" i="16"/>
  <c r="R592" i="16" s="1"/>
  <c r="N593" i="16"/>
  <c r="R593" i="16" s="1"/>
  <c r="N594" i="16"/>
  <c r="R594" i="16" s="1"/>
  <c r="N595" i="16"/>
  <c r="R595" i="16" s="1"/>
  <c r="N596" i="16"/>
  <c r="R596" i="16" s="1"/>
  <c r="N597" i="16"/>
  <c r="R597" i="16" s="1"/>
  <c r="N598" i="16"/>
  <c r="R598" i="16" s="1"/>
  <c r="N599" i="16"/>
  <c r="R599" i="16" s="1"/>
  <c r="N600" i="16"/>
  <c r="R600" i="16" s="1"/>
  <c r="N601" i="16"/>
  <c r="R601" i="16" s="1"/>
  <c r="N602" i="16"/>
  <c r="R602" i="16" s="1"/>
  <c r="N603" i="16"/>
  <c r="R603" i="16" s="1"/>
  <c r="N604" i="16"/>
  <c r="R604" i="16" s="1"/>
  <c r="N605" i="16"/>
  <c r="R605" i="16" s="1"/>
  <c r="N606" i="16"/>
  <c r="R606" i="16" s="1"/>
  <c r="N607" i="16"/>
  <c r="R607" i="16" s="1"/>
  <c r="N608" i="16"/>
  <c r="R608" i="16" s="1"/>
  <c r="N609" i="16"/>
  <c r="R609" i="16" s="1"/>
  <c r="N610" i="16"/>
  <c r="R610" i="16" s="1"/>
  <c r="N611" i="16"/>
  <c r="R611" i="16" s="1"/>
  <c r="N612" i="16"/>
  <c r="R612" i="16" s="1"/>
  <c r="N613" i="16"/>
  <c r="R613" i="16" s="1"/>
  <c r="N614" i="16"/>
  <c r="R614" i="16" s="1"/>
  <c r="N615" i="16"/>
  <c r="R615" i="16" s="1"/>
  <c r="N616" i="16"/>
  <c r="R616" i="16" s="1"/>
  <c r="N617" i="16"/>
  <c r="R617" i="16" s="1"/>
  <c r="N618" i="16"/>
  <c r="R618" i="16" s="1"/>
  <c r="N619" i="16"/>
  <c r="R619" i="16" s="1"/>
  <c r="N620" i="16"/>
  <c r="R620" i="16" s="1"/>
  <c r="N621" i="16"/>
  <c r="R621" i="16" s="1"/>
  <c r="N622" i="16"/>
  <c r="R622" i="16" s="1"/>
  <c r="N623" i="16"/>
  <c r="R623" i="16" s="1"/>
  <c r="N624" i="16"/>
  <c r="R624" i="16" s="1"/>
  <c r="N625" i="16"/>
  <c r="R625" i="16" s="1"/>
  <c r="N626" i="16"/>
  <c r="R626" i="16" s="1"/>
  <c r="N627" i="16"/>
  <c r="R627" i="16" s="1"/>
  <c r="N628" i="16"/>
  <c r="R628" i="16" s="1"/>
  <c r="N629" i="16"/>
  <c r="R629" i="16" s="1"/>
  <c r="N630" i="16"/>
  <c r="R630" i="16" s="1"/>
  <c r="N631" i="16"/>
  <c r="R631" i="16" s="1"/>
  <c r="N632" i="16"/>
  <c r="R632" i="16" s="1"/>
  <c r="N633" i="16"/>
  <c r="R633" i="16" s="1"/>
  <c r="N634" i="16"/>
  <c r="R634" i="16" s="1"/>
  <c r="N635" i="16"/>
  <c r="R635" i="16" s="1"/>
  <c r="N636" i="16"/>
  <c r="R636" i="16" s="1"/>
  <c r="N637" i="16"/>
  <c r="R637" i="16" s="1"/>
  <c r="N638" i="16"/>
  <c r="R638" i="16" s="1"/>
  <c r="N639" i="16"/>
  <c r="R639" i="16" s="1"/>
  <c r="N640" i="16"/>
  <c r="R640" i="16" s="1"/>
  <c r="N641" i="16"/>
  <c r="R641" i="16" s="1"/>
  <c r="N642" i="16"/>
  <c r="R642" i="16" s="1"/>
  <c r="N643" i="16"/>
  <c r="R643" i="16" s="1"/>
  <c r="N644" i="16"/>
  <c r="R644" i="16" s="1"/>
  <c r="N645" i="16"/>
  <c r="R645" i="16" s="1"/>
  <c r="N646" i="16"/>
  <c r="R646" i="16" s="1"/>
  <c r="N647" i="16"/>
  <c r="R647" i="16" s="1"/>
  <c r="N648" i="16"/>
  <c r="R648" i="16" s="1"/>
  <c r="N649" i="16"/>
  <c r="R649" i="16" s="1"/>
  <c r="N650" i="16"/>
  <c r="R650" i="16" s="1"/>
  <c r="N651" i="16"/>
  <c r="R651" i="16" s="1"/>
  <c r="N652" i="16"/>
  <c r="R652" i="16" s="1"/>
  <c r="N653" i="16"/>
  <c r="R653" i="16" s="1"/>
  <c r="N654" i="16"/>
  <c r="R654" i="16" s="1"/>
  <c r="N655" i="16"/>
  <c r="R655" i="16" s="1"/>
  <c r="N656" i="16"/>
  <c r="R656" i="16" s="1"/>
  <c r="N657" i="16"/>
  <c r="R657" i="16" s="1"/>
  <c r="N658" i="16"/>
  <c r="R658" i="16" s="1"/>
  <c r="N659" i="16"/>
  <c r="R659" i="16" s="1"/>
  <c r="N660" i="16"/>
  <c r="R660" i="16" s="1"/>
  <c r="N661" i="16"/>
  <c r="R661" i="16" s="1"/>
  <c r="N662" i="16"/>
  <c r="R662" i="16" s="1"/>
  <c r="N663" i="16"/>
  <c r="R663" i="16" s="1"/>
  <c r="N664" i="16"/>
  <c r="R664" i="16" s="1"/>
  <c r="N665" i="16"/>
  <c r="R665" i="16" s="1"/>
  <c r="N666" i="16"/>
  <c r="R666" i="16" s="1"/>
  <c r="N667" i="16"/>
  <c r="R667" i="16" s="1"/>
  <c r="N668" i="16"/>
  <c r="R668" i="16" s="1"/>
  <c r="N669" i="16"/>
  <c r="R669" i="16" s="1"/>
  <c r="N670" i="16"/>
  <c r="R670" i="16" s="1"/>
  <c r="N671" i="16"/>
  <c r="R671" i="16" s="1"/>
  <c r="N672" i="16"/>
  <c r="R672" i="16" s="1"/>
  <c r="N673" i="16"/>
  <c r="R673" i="16" s="1"/>
  <c r="N674" i="16"/>
  <c r="R674" i="16" s="1"/>
  <c r="N675" i="16"/>
  <c r="R675" i="16" s="1"/>
  <c r="N676" i="16"/>
  <c r="R676" i="16" s="1"/>
  <c r="N677" i="16"/>
  <c r="R677" i="16" s="1"/>
  <c r="N678" i="16"/>
  <c r="R678" i="16" s="1"/>
  <c r="N679" i="16"/>
  <c r="R679" i="16" s="1"/>
  <c r="N680" i="16"/>
  <c r="R680" i="16" s="1"/>
  <c r="N681" i="16"/>
  <c r="R681" i="16" s="1"/>
  <c r="N682" i="16"/>
  <c r="R682" i="16" s="1"/>
  <c r="N683" i="16"/>
  <c r="R683" i="16" s="1"/>
  <c r="N684" i="16"/>
  <c r="R684" i="16" s="1"/>
  <c r="N685" i="16"/>
  <c r="R685" i="16" s="1"/>
  <c r="N686" i="16"/>
  <c r="R686" i="16" s="1"/>
  <c r="N687" i="16"/>
  <c r="R687" i="16" s="1"/>
  <c r="N688" i="16"/>
  <c r="R688" i="16" s="1"/>
  <c r="N689" i="16"/>
  <c r="R689" i="16" s="1"/>
  <c r="N690" i="16"/>
  <c r="R690" i="16" s="1"/>
  <c r="N691" i="16"/>
  <c r="R691" i="16" s="1"/>
  <c r="N692" i="16"/>
  <c r="R692" i="16" s="1"/>
  <c r="N693" i="16"/>
  <c r="R693" i="16" s="1"/>
  <c r="N694" i="16"/>
  <c r="R694" i="16" s="1"/>
  <c r="N695" i="16"/>
  <c r="R695" i="16" s="1"/>
  <c r="N696" i="16"/>
  <c r="R696" i="16" s="1"/>
  <c r="N697" i="16"/>
  <c r="R697" i="16" s="1"/>
  <c r="N698" i="16"/>
  <c r="R698" i="16" s="1"/>
  <c r="N699" i="16"/>
  <c r="R699" i="16" s="1"/>
  <c r="N700" i="16"/>
  <c r="R700" i="16" s="1"/>
  <c r="N701" i="16"/>
  <c r="R701" i="16" s="1"/>
  <c r="N702" i="16"/>
  <c r="R702" i="16" s="1"/>
  <c r="N703" i="16"/>
  <c r="R703" i="16" s="1"/>
  <c r="N704" i="16"/>
  <c r="R704" i="16" s="1"/>
  <c r="N705" i="16"/>
  <c r="R705" i="16" s="1"/>
  <c r="N706" i="16"/>
  <c r="R706" i="16" s="1"/>
  <c r="N707" i="16"/>
  <c r="R707" i="16" s="1"/>
  <c r="N708" i="16"/>
  <c r="R708" i="16" s="1"/>
  <c r="N709" i="16"/>
  <c r="R709" i="16" s="1"/>
  <c r="N710" i="16"/>
  <c r="R710" i="16" s="1"/>
  <c r="N711" i="16"/>
  <c r="R711" i="16" s="1"/>
  <c r="N712" i="16"/>
  <c r="R712" i="16" s="1"/>
  <c r="N713" i="16"/>
  <c r="R713" i="16" s="1"/>
  <c r="N714" i="16"/>
  <c r="R714" i="16" s="1"/>
  <c r="N715" i="16"/>
  <c r="R715" i="16" s="1"/>
  <c r="N716" i="16"/>
  <c r="R716" i="16" s="1"/>
  <c r="N717" i="16"/>
  <c r="R717" i="16" s="1"/>
  <c r="N718" i="16"/>
  <c r="R718" i="16" s="1"/>
  <c r="N719" i="16"/>
  <c r="R719" i="16" s="1"/>
  <c r="N720" i="16"/>
  <c r="R720" i="16" s="1"/>
  <c r="N721" i="16"/>
  <c r="R721" i="16" s="1"/>
  <c r="N722" i="16"/>
  <c r="R722" i="16" s="1"/>
  <c r="N723" i="16"/>
  <c r="R723" i="16" s="1"/>
  <c r="N724" i="16"/>
  <c r="R724" i="16" s="1"/>
  <c r="N725" i="16"/>
  <c r="R725" i="16" s="1"/>
  <c r="N726" i="16"/>
  <c r="R726" i="16" s="1"/>
  <c r="N727" i="16"/>
  <c r="R727" i="16" s="1"/>
  <c r="N728" i="16"/>
  <c r="R728" i="16" s="1"/>
  <c r="N729" i="16"/>
  <c r="R729" i="16" s="1"/>
  <c r="N730" i="16"/>
  <c r="R730" i="16" s="1"/>
  <c r="N731" i="16"/>
  <c r="R731" i="16" s="1"/>
  <c r="N732" i="16"/>
  <c r="R732" i="16" s="1"/>
  <c r="N733" i="16"/>
  <c r="R733" i="16" s="1"/>
  <c r="N734" i="16"/>
  <c r="R734" i="16" s="1"/>
  <c r="N735" i="16"/>
  <c r="R735" i="16" s="1"/>
  <c r="N736" i="16"/>
  <c r="R736" i="16" s="1"/>
  <c r="N737" i="16"/>
  <c r="R737" i="16" s="1"/>
  <c r="N738" i="16"/>
  <c r="R738" i="16" s="1"/>
  <c r="N739" i="16"/>
  <c r="R739" i="16" s="1"/>
  <c r="N740" i="16"/>
  <c r="R740" i="16" s="1"/>
  <c r="N741" i="16"/>
  <c r="R741" i="16" s="1"/>
  <c r="N742" i="16"/>
  <c r="R742" i="16" s="1"/>
  <c r="N743" i="16"/>
  <c r="R743" i="16" s="1"/>
  <c r="N744" i="16"/>
  <c r="R744" i="16" s="1"/>
  <c r="N745" i="16"/>
  <c r="R745" i="16" s="1"/>
  <c r="N746" i="16"/>
  <c r="R746" i="16" s="1"/>
  <c r="N747" i="16"/>
  <c r="R747" i="16" s="1"/>
  <c r="N748" i="16"/>
  <c r="R748" i="16" s="1"/>
  <c r="N749" i="16"/>
  <c r="R749" i="16" s="1"/>
  <c r="N750" i="16"/>
  <c r="R750" i="16" s="1"/>
  <c r="N751" i="16"/>
  <c r="R751" i="16" s="1"/>
  <c r="N752" i="16"/>
  <c r="R752" i="16" s="1"/>
  <c r="N753" i="16"/>
  <c r="R753" i="16" s="1"/>
  <c r="N754" i="16"/>
  <c r="R754" i="16" s="1"/>
  <c r="N755" i="16"/>
  <c r="R755" i="16" s="1"/>
  <c r="N756" i="16"/>
  <c r="R756" i="16" s="1"/>
  <c r="N757" i="16"/>
  <c r="R757" i="16" s="1"/>
  <c r="N758" i="16"/>
  <c r="R758" i="16" s="1"/>
  <c r="N759" i="16"/>
  <c r="R759" i="16" s="1"/>
  <c r="N760" i="16"/>
  <c r="R760" i="16" s="1"/>
  <c r="N761" i="16"/>
  <c r="R761" i="16" s="1"/>
  <c r="N762" i="16"/>
  <c r="R762" i="16" s="1"/>
  <c r="N763" i="16"/>
  <c r="R763" i="16" s="1"/>
  <c r="N764" i="16"/>
  <c r="R764" i="16" s="1"/>
  <c r="N765" i="16"/>
  <c r="R765" i="16" s="1"/>
  <c r="N766" i="16"/>
  <c r="R766" i="16" s="1"/>
  <c r="N767" i="16"/>
  <c r="R767" i="16" s="1"/>
  <c r="N768" i="16"/>
  <c r="R768" i="16" s="1"/>
  <c r="N769" i="16"/>
  <c r="R769" i="16" s="1"/>
  <c r="N770" i="16"/>
  <c r="R770" i="16" s="1"/>
  <c r="N771" i="16"/>
  <c r="R771" i="16" s="1"/>
  <c r="N772" i="16"/>
  <c r="R772" i="16" s="1"/>
  <c r="N773" i="16"/>
  <c r="R773" i="16" s="1"/>
  <c r="N774" i="16"/>
  <c r="R774" i="16" s="1"/>
  <c r="N775" i="16"/>
  <c r="R775" i="16" s="1"/>
  <c r="N776" i="16"/>
  <c r="R776" i="16" s="1"/>
  <c r="N777" i="16"/>
  <c r="R777" i="16" s="1"/>
  <c r="N778" i="16"/>
  <c r="R778" i="16" s="1"/>
  <c r="N779" i="16"/>
  <c r="R779" i="16" s="1"/>
  <c r="N780" i="16"/>
  <c r="R780" i="16" s="1"/>
  <c r="N781" i="16"/>
  <c r="R781" i="16" s="1"/>
  <c r="N782" i="16"/>
  <c r="R782" i="16" s="1"/>
  <c r="N783" i="16"/>
  <c r="R783" i="16" s="1"/>
  <c r="N784" i="16"/>
  <c r="R784" i="16" s="1"/>
  <c r="N785" i="16"/>
  <c r="R785" i="16" s="1"/>
  <c r="N786" i="16"/>
  <c r="R786" i="16" s="1"/>
  <c r="N787" i="16"/>
  <c r="R787" i="16" s="1"/>
  <c r="N788" i="16"/>
  <c r="R788" i="16" s="1"/>
  <c r="N789" i="16"/>
  <c r="R789" i="16" s="1"/>
  <c r="N790" i="16"/>
  <c r="R790" i="16" s="1"/>
  <c r="N791" i="16"/>
  <c r="R791" i="16" s="1"/>
  <c r="N792" i="16"/>
  <c r="R792" i="16" s="1"/>
  <c r="N793" i="16"/>
  <c r="R793" i="16" s="1"/>
  <c r="N794" i="16"/>
  <c r="R794" i="16" s="1"/>
  <c r="N795" i="16"/>
  <c r="R795" i="16" s="1"/>
  <c r="N796" i="16"/>
  <c r="R796" i="16" s="1"/>
  <c r="N797" i="16"/>
  <c r="R797" i="16" s="1"/>
  <c r="N798" i="16"/>
  <c r="R798" i="16" s="1"/>
  <c r="N799" i="16"/>
  <c r="R799" i="16" s="1"/>
  <c r="N800" i="16"/>
  <c r="R800" i="16" s="1"/>
  <c r="N801" i="16"/>
  <c r="R801" i="16" s="1"/>
  <c r="N802" i="16"/>
  <c r="R802" i="16" s="1"/>
  <c r="N803" i="16"/>
  <c r="R803" i="16" s="1"/>
  <c r="N804" i="16"/>
  <c r="R804" i="16" s="1"/>
  <c r="N805" i="16"/>
  <c r="R805" i="16" s="1"/>
  <c r="N806" i="16"/>
  <c r="R806" i="16" s="1"/>
  <c r="N807" i="16"/>
  <c r="R807" i="16" s="1"/>
  <c r="N808" i="16"/>
  <c r="R808" i="16" s="1"/>
  <c r="N809" i="16"/>
  <c r="R809" i="16" s="1"/>
  <c r="N810" i="16"/>
  <c r="R810" i="16" s="1"/>
  <c r="N811" i="16"/>
  <c r="R811" i="16" s="1"/>
  <c r="N812" i="16"/>
  <c r="R812" i="16" s="1"/>
  <c r="N813" i="16"/>
  <c r="R813" i="16" s="1"/>
  <c r="N814" i="16"/>
  <c r="R814" i="16" s="1"/>
  <c r="N815" i="16"/>
  <c r="R815" i="16" s="1"/>
  <c r="N816" i="16"/>
  <c r="R816" i="16" s="1"/>
  <c r="N817" i="16"/>
  <c r="R817" i="16" s="1"/>
  <c r="N818" i="16"/>
  <c r="R818" i="16" s="1"/>
  <c r="N819" i="16"/>
  <c r="R819" i="16" s="1"/>
  <c r="N820" i="16"/>
  <c r="R820" i="16" s="1"/>
  <c r="N821" i="16"/>
  <c r="R821" i="16" s="1"/>
  <c r="N822" i="16"/>
  <c r="R822" i="16" s="1"/>
  <c r="N823" i="16"/>
  <c r="R823" i="16" s="1"/>
  <c r="N824" i="16"/>
  <c r="R824" i="16" s="1"/>
  <c r="N825" i="16"/>
  <c r="R825" i="16" s="1"/>
  <c r="N826" i="16"/>
  <c r="R826" i="16" s="1"/>
  <c r="N827" i="16"/>
  <c r="R827" i="16" s="1"/>
  <c r="N828" i="16"/>
  <c r="R828" i="16" s="1"/>
  <c r="N829" i="16"/>
  <c r="R829" i="16" s="1"/>
  <c r="N830" i="16"/>
  <c r="R830" i="16" s="1"/>
  <c r="N831" i="16"/>
  <c r="R831" i="16" s="1"/>
  <c r="N832" i="16"/>
  <c r="R832" i="16" s="1"/>
  <c r="N833" i="16"/>
  <c r="R833" i="16" s="1"/>
  <c r="N834" i="16"/>
  <c r="R834" i="16" s="1"/>
  <c r="N835" i="16"/>
  <c r="R835" i="16" s="1"/>
  <c r="N836" i="16"/>
  <c r="R836" i="16" s="1"/>
  <c r="N837" i="16"/>
  <c r="R837" i="16" s="1"/>
  <c r="N838" i="16"/>
  <c r="R838" i="16" s="1"/>
  <c r="N839" i="16"/>
  <c r="R839" i="16" s="1"/>
  <c r="N840" i="16"/>
  <c r="R840" i="16" s="1"/>
  <c r="N841" i="16"/>
  <c r="R841" i="16" s="1"/>
  <c r="N842" i="16"/>
  <c r="R842" i="16" s="1"/>
  <c r="N843" i="16"/>
  <c r="R843" i="16" s="1"/>
  <c r="N844" i="16"/>
  <c r="R844" i="16" s="1"/>
  <c r="N845" i="16"/>
  <c r="R845" i="16" s="1"/>
  <c r="N846" i="16"/>
  <c r="R846" i="16" s="1"/>
  <c r="N847" i="16"/>
  <c r="R847" i="16" s="1"/>
  <c r="N848" i="16"/>
  <c r="R848" i="16" s="1"/>
  <c r="N849" i="16"/>
  <c r="R849" i="16" s="1"/>
  <c r="N850" i="16"/>
  <c r="R850" i="16" s="1"/>
  <c r="N851" i="16"/>
  <c r="R851" i="16" s="1"/>
  <c r="N852" i="16"/>
  <c r="R852" i="16" s="1"/>
  <c r="N853" i="16"/>
  <c r="R853" i="16" s="1"/>
  <c r="N854" i="16"/>
  <c r="R854" i="16" s="1"/>
  <c r="N855" i="16"/>
  <c r="R855" i="16" s="1"/>
  <c r="N856" i="16"/>
  <c r="R856" i="16" s="1"/>
  <c r="N857" i="16"/>
  <c r="R857" i="16" s="1"/>
  <c r="N858" i="16"/>
  <c r="R858" i="16" s="1"/>
  <c r="N859" i="16"/>
  <c r="R859" i="16" s="1"/>
  <c r="N860" i="16"/>
  <c r="R860" i="16" s="1"/>
  <c r="N861" i="16"/>
  <c r="R861" i="16" s="1"/>
  <c r="N862" i="16"/>
  <c r="R862" i="16" s="1"/>
  <c r="N863" i="16"/>
  <c r="R863" i="16" s="1"/>
  <c r="N864" i="16"/>
  <c r="R864" i="16" s="1"/>
  <c r="N865" i="16"/>
  <c r="R865" i="16" s="1"/>
  <c r="N866" i="16"/>
  <c r="R866" i="16" s="1"/>
  <c r="N867" i="16"/>
  <c r="R867" i="16" s="1"/>
  <c r="N868" i="16"/>
  <c r="R868" i="16" s="1"/>
  <c r="N869" i="16"/>
  <c r="R869" i="16" s="1"/>
  <c r="N870" i="16"/>
  <c r="R870" i="16" s="1"/>
  <c r="N871" i="16"/>
  <c r="R871" i="16" s="1"/>
  <c r="N872" i="16"/>
  <c r="R872" i="16" s="1"/>
  <c r="N873" i="16"/>
  <c r="R873" i="16" s="1"/>
  <c r="N874" i="16"/>
  <c r="R874" i="16" s="1"/>
  <c r="N875" i="16"/>
  <c r="R875" i="16" s="1"/>
  <c r="N876" i="16"/>
  <c r="R876" i="16" s="1"/>
  <c r="N877" i="16"/>
  <c r="R877" i="16" s="1"/>
  <c r="N878" i="16"/>
  <c r="R878" i="16" s="1"/>
  <c r="N879" i="16"/>
  <c r="R879" i="16" s="1"/>
  <c r="N880" i="16"/>
  <c r="R880" i="16" s="1"/>
  <c r="N881" i="16"/>
  <c r="R881" i="16" s="1"/>
  <c r="N882" i="16"/>
  <c r="R882" i="16" s="1"/>
  <c r="N883" i="16"/>
  <c r="R883" i="16" s="1"/>
  <c r="N884" i="16"/>
  <c r="R884" i="16" s="1"/>
  <c r="N885" i="16"/>
  <c r="R885" i="16" s="1"/>
  <c r="N886" i="16"/>
  <c r="R886" i="16" s="1"/>
  <c r="N887" i="16"/>
  <c r="R887" i="16" s="1"/>
  <c r="N888" i="16"/>
  <c r="R888" i="16" s="1"/>
  <c r="N889" i="16"/>
  <c r="R889" i="16" s="1"/>
  <c r="N890" i="16"/>
  <c r="R890" i="16" s="1"/>
  <c r="N891" i="16"/>
  <c r="R891" i="16" s="1"/>
  <c r="N892" i="16"/>
  <c r="R892" i="16" s="1"/>
  <c r="N893" i="16"/>
  <c r="R893" i="16" s="1"/>
  <c r="N894" i="16"/>
  <c r="R894" i="16" s="1"/>
  <c r="N895" i="16"/>
  <c r="R895" i="16" s="1"/>
  <c r="N896" i="16"/>
  <c r="R896" i="16" s="1"/>
  <c r="N897" i="16"/>
  <c r="R897" i="16" s="1"/>
  <c r="N898" i="16"/>
  <c r="R898" i="16" s="1"/>
  <c r="N899" i="16"/>
  <c r="R899" i="16" s="1"/>
  <c r="N900" i="16"/>
  <c r="R900" i="16" s="1"/>
  <c r="N901" i="16"/>
  <c r="R901" i="16" s="1"/>
  <c r="N902" i="16"/>
  <c r="R902" i="16" s="1"/>
  <c r="N903" i="16"/>
  <c r="R903" i="16" s="1"/>
  <c r="N904" i="16"/>
  <c r="R904" i="16" s="1"/>
  <c r="N905" i="16"/>
  <c r="R905" i="16" s="1"/>
  <c r="N906" i="16"/>
  <c r="R906" i="16" s="1"/>
  <c r="N907" i="16"/>
  <c r="R907" i="16" s="1"/>
  <c r="N908" i="16"/>
  <c r="R908" i="16" s="1"/>
  <c r="N909" i="16"/>
  <c r="R909" i="16" s="1"/>
  <c r="N910" i="16"/>
  <c r="R910" i="16" s="1"/>
  <c r="N911" i="16"/>
  <c r="R911" i="16" s="1"/>
  <c r="N912" i="16"/>
  <c r="R912" i="16" s="1"/>
  <c r="N913" i="16"/>
  <c r="R913" i="16" s="1"/>
  <c r="N914" i="16"/>
  <c r="R914" i="16" s="1"/>
  <c r="N915" i="16"/>
  <c r="R915" i="16" s="1"/>
  <c r="N916" i="16"/>
  <c r="R916" i="16" s="1"/>
  <c r="N917" i="16"/>
  <c r="R917" i="16" s="1"/>
  <c r="N918" i="16"/>
  <c r="R918" i="16" s="1"/>
  <c r="N919" i="16"/>
  <c r="R919" i="16" s="1"/>
  <c r="N920" i="16"/>
  <c r="R920" i="16" s="1"/>
  <c r="N921" i="16"/>
  <c r="R921" i="16" s="1"/>
  <c r="N922" i="16"/>
  <c r="R922" i="16" s="1"/>
  <c r="N923" i="16"/>
  <c r="R923" i="16" s="1"/>
  <c r="N924" i="16"/>
  <c r="R924" i="16" s="1"/>
  <c r="N925" i="16"/>
  <c r="R925" i="16" s="1"/>
  <c r="N926" i="16"/>
  <c r="R926" i="16" s="1"/>
  <c r="N927" i="16"/>
  <c r="R927" i="16" s="1"/>
  <c r="N928" i="16"/>
  <c r="R928" i="16" s="1"/>
  <c r="N929" i="16"/>
  <c r="R929" i="16" s="1"/>
  <c r="N930" i="16"/>
  <c r="R930" i="16" s="1"/>
  <c r="N931" i="16"/>
  <c r="R931" i="16" s="1"/>
  <c r="N932" i="16"/>
  <c r="R932" i="16" s="1"/>
  <c r="N933" i="16"/>
  <c r="R933" i="16" s="1"/>
  <c r="N934" i="16"/>
  <c r="R934" i="16" s="1"/>
  <c r="N935" i="16"/>
  <c r="R935" i="16" s="1"/>
  <c r="N936" i="16"/>
  <c r="R936" i="16" s="1"/>
  <c r="N937" i="16"/>
  <c r="R937" i="16" s="1"/>
  <c r="N938" i="16"/>
  <c r="R938" i="16" s="1"/>
  <c r="N939" i="16"/>
  <c r="R939" i="16" s="1"/>
  <c r="N940" i="16"/>
  <c r="R940" i="16" s="1"/>
  <c r="N941" i="16"/>
  <c r="R941" i="16" s="1"/>
  <c r="N942" i="16"/>
  <c r="R942" i="16" s="1"/>
  <c r="N943" i="16"/>
  <c r="R943" i="16" s="1"/>
  <c r="N944" i="16"/>
  <c r="R944" i="16" s="1"/>
  <c r="N945" i="16"/>
  <c r="R945" i="16" s="1"/>
  <c r="N946" i="16"/>
  <c r="R946" i="16" s="1"/>
  <c r="N947" i="16"/>
  <c r="R947" i="16" s="1"/>
  <c r="N948" i="16"/>
  <c r="R948" i="16" s="1"/>
  <c r="N949" i="16"/>
  <c r="R949" i="16" s="1"/>
  <c r="N950" i="16"/>
  <c r="R950" i="16" s="1"/>
  <c r="N951" i="16"/>
  <c r="R951" i="16" s="1"/>
  <c r="N952" i="16"/>
  <c r="R952" i="16" s="1"/>
  <c r="N953" i="16"/>
  <c r="R953" i="16" s="1"/>
  <c r="N954" i="16"/>
  <c r="R954" i="16" s="1"/>
  <c r="N955" i="16"/>
  <c r="R955" i="16" s="1"/>
  <c r="N956" i="16"/>
  <c r="R956" i="16" s="1"/>
  <c r="N957" i="16"/>
  <c r="R957" i="16" s="1"/>
  <c r="N958" i="16"/>
  <c r="R958" i="16" s="1"/>
  <c r="N959" i="16"/>
  <c r="R959" i="16" s="1"/>
  <c r="N960" i="16"/>
  <c r="R960" i="16" s="1"/>
  <c r="N961" i="16"/>
  <c r="R961" i="16" s="1"/>
  <c r="N962" i="16"/>
  <c r="R962" i="16" s="1"/>
  <c r="N963" i="16"/>
  <c r="R963" i="16" s="1"/>
  <c r="N964" i="16"/>
  <c r="R964" i="16" s="1"/>
  <c r="N965" i="16"/>
  <c r="R965" i="16" s="1"/>
  <c r="N966" i="16"/>
  <c r="R966" i="16" s="1"/>
  <c r="N967" i="16"/>
  <c r="R967" i="16" s="1"/>
  <c r="N968" i="16"/>
  <c r="R968" i="16" s="1"/>
  <c r="N969" i="16"/>
  <c r="R969" i="16" s="1"/>
  <c r="N970" i="16"/>
  <c r="R970" i="16" s="1"/>
  <c r="N971" i="16"/>
  <c r="R971" i="16" s="1"/>
  <c r="N972" i="16"/>
  <c r="R972" i="16" s="1"/>
  <c r="N973" i="16"/>
  <c r="R973" i="16" s="1"/>
  <c r="N974" i="16"/>
  <c r="R974" i="16" s="1"/>
  <c r="N975" i="16"/>
  <c r="R975" i="16" s="1"/>
  <c r="N976" i="16"/>
  <c r="R976" i="16" s="1"/>
  <c r="N977" i="16"/>
  <c r="R977" i="16" s="1"/>
  <c r="N978" i="16"/>
  <c r="R978" i="16" s="1"/>
  <c r="N979" i="16"/>
  <c r="R979" i="16" s="1"/>
  <c r="N980" i="16"/>
  <c r="R980" i="16" s="1"/>
  <c r="N981" i="16"/>
  <c r="R981" i="16" s="1"/>
  <c r="N982" i="16"/>
  <c r="R982" i="16" s="1"/>
  <c r="N983" i="16"/>
  <c r="R983" i="16" s="1"/>
  <c r="N984" i="16"/>
  <c r="R984" i="16" s="1"/>
  <c r="N985" i="16"/>
  <c r="R985" i="16" s="1"/>
  <c r="N986" i="16"/>
  <c r="R986" i="16" s="1"/>
  <c r="N987" i="16"/>
  <c r="R987" i="16" s="1"/>
  <c r="N988" i="16"/>
  <c r="R988" i="16" s="1"/>
  <c r="N989" i="16"/>
  <c r="R989" i="16" s="1"/>
  <c r="N990" i="16"/>
  <c r="R990" i="16" s="1"/>
  <c r="N991" i="16"/>
  <c r="R991" i="16" s="1"/>
  <c r="N992" i="16"/>
  <c r="R992" i="16" s="1"/>
  <c r="N993" i="16"/>
  <c r="R993" i="16" s="1"/>
  <c r="N994" i="16"/>
  <c r="R994" i="16" s="1"/>
  <c r="N995" i="16"/>
  <c r="R995" i="16" s="1"/>
  <c r="N996" i="16"/>
  <c r="R996" i="16" s="1"/>
  <c r="N997" i="16"/>
  <c r="R997" i="16" s="1"/>
  <c r="N998" i="16"/>
  <c r="R998" i="16" s="1"/>
  <c r="N999" i="16"/>
  <c r="R999" i="16" s="1"/>
  <c r="N1000" i="16"/>
  <c r="R1000" i="16" s="1"/>
  <c r="N1001" i="16"/>
  <c r="R1001" i="16" s="1"/>
  <c r="N1002" i="16"/>
  <c r="R1002" i="16" s="1"/>
  <c r="N1003" i="16"/>
  <c r="R1003" i="16" s="1"/>
  <c r="N1004" i="16"/>
  <c r="R1004" i="16" s="1"/>
  <c r="N1005" i="16"/>
  <c r="R1005" i="16" s="1"/>
  <c r="N1006" i="16"/>
  <c r="R1006" i="16" s="1"/>
  <c r="N1007" i="16"/>
  <c r="R1007" i="16" s="1"/>
  <c r="N1008" i="16"/>
  <c r="R1008" i="16" s="1"/>
  <c r="N1009" i="16"/>
  <c r="R1009" i="16" s="1"/>
  <c r="N1010" i="16"/>
  <c r="R1010" i="16" s="1"/>
  <c r="N1011" i="16"/>
  <c r="R1011" i="16" s="1"/>
  <c r="N1012" i="16"/>
  <c r="R1012" i="16" s="1"/>
  <c r="N1013" i="16"/>
  <c r="R1013" i="16" s="1"/>
  <c r="N1014" i="16"/>
  <c r="R1014" i="16" s="1"/>
  <c r="N1015" i="16"/>
  <c r="R1015" i="16" s="1"/>
  <c r="N1016" i="16"/>
  <c r="R1016" i="16" s="1"/>
  <c r="N1017" i="16"/>
  <c r="R1017" i="16" s="1"/>
  <c r="N1018" i="16"/>
  <c r="R1018" i="16" s="1"/>
  <c r="N1019" i="16"/>
  <c r="R1019" i="16" s="1"/>
  <c r="N1020" i="16"/>
  <c r="R1020" i="16" s="1"/>
  <c r="N1021" i="16"/>
  <c r="R1021" i="16" s="1"/>
  <c r="N1022" i="16"/>
  <c r="R1022" i="16" s="1"/>
  <c r="N1023" i="16"/>
  <c r="R1023" i="16" s="1"/>
  <c r="N1024" i="16"/>
  <c r="R1024" i="16" s="1"/>
  <c r="N1025" i="16"/>
  <c r="R1025" i="16" s="1"/>
  <c r="N1026" i="16"/>
  <c r="R1026" i="16" s="1"/>
  <c r="N1027" i="16"/>
  <c r="R1027" i="16" s="1"/>
  <c r="N1028" i="16"/>
  <c r="R1028" i="16" s="1"/>
  <c r="N1029" i="16"/>
  <c r="R1029" i="16" s="1"/>
  <c r="N1030" i="16"/>
  <c r="R1030" i="16" s="1"/>
  <c r="N1031" i="16"/>
  <c r="R1031" i="16" s="1"/>
  <c r="N1032" i="16"/>
  <c r="R1032" i="16" s="1"/>
  <c r="N1033" i="16"/>
  <c r="R1033" i="16" s="1"/>
  <c r="N1034" i="16"/>
  <c r="R1034" i="16" s="1"/>
  <c r="N1035" i="16"/>
  <c r="R1035" i="16" s="1"/>
  <c r="N1036" i="16"/>
  <c r="R1036" i="16" s="1"/>
  <c r="N1037" i="16"/>
  <c r="R1037" i="16" s="1"/>
  <c r="N1038" i="16"/>
  <c r="R1038" i="16" s="1"/>
  <c r="N1039" i="16"/>
  <c r="R1039" i="16" s="1"/>
  <c r="N1040" i="16"/>
  <c r="R1040" i="16" s="1"/>
  <c r="N1041" i="16"/>
  <c r="R1041" i="16" s="1"/>
  <c r="N1042" i="16"/>
  <c r="R1042" i="16" s="1"/>
  <c r="N1043" i="16"/>
  <c r="R1043" i="16" s="1"/>
  <c r="N1044" i="16"/>
  <c r="R1044" i="16" s="1"/>
  <c r="N1045" i="16"/>
  <c r="R1045" i="16" s="1"/>
  <c r="N1046" i="16"/>
  <c r="R1046" i="16" s="1"/>
  <c r="N1047" i="16"/>
  <c r="R1047" i="16" s="1"/>
  <c r="N1048" i="16"/>
  <c r="R1048" i="16" s="1"/>
  <c r="N1049" i="16"/>
  <c r="R1049" i="16" s="1"/>
  <c r="N1050" i="16"/>
  <c r="R1050" i="16" s="1"/>
  <c r="N1051" i="16"/>
  <c r="R1051" i="16" s="1"/>
  <c r="N1052" i="16"/>
  <c r="R1052" i="16" s="1"/>
  <c r="N1053" i="16"/>
  <c r="R1053" i="16" s="1"/>
  <c r="N1054" i="16"/>
  <c r="R1054" i="16" s="1"/>
  <c r="N1055" i="16"/>
  <c r="R1055" i="16" s="1"/>
  <c r="N1056" i="16"/>
  <c r="R1056" i="16" s="1"/>
  <c r="N1057" i="16"/>
  <c r="R1057" i="16" s="1"/>
  <c r="N1058" i="16"/>
  <c r="R1058" i="16" s="1"/>
  <c r="N1059" i="16"/>
  <c r="R1059" i="16" s="1"/>
  <c r="N1060" i="16"/>
  <c r="R1060" i="16" s="1"/>
  <c r="N1061" i="16"/>
  <c r="R1061" i="16" s="1"/>
  <c r="N1062" i="16"/>
  <c r="R1062" i="16" s="1"/>
  <c r="N1063" i="16"/>
  <c r="R1063" i="16" s="1"/>
  <c r="N1064" i="16"/>
  <c r="R1064" i="16" s="1"/>
  <c r="N1065" i="16"/>
  <c r="R1065" i="16" s="1"/>
  <c r="N1066" i="16"/>
  <c r="R1066" i="16" s="1"/>
  <c r="N1067" i="16"/>
  <c r="R1067" i="16" s="1"/>
  <c r="N1068" i="16"/>
  <c r="R1068" i="16" s="1"/>
  <c r="N1069" i="16"/>
  <c r="R1069" i="16" s="1"/>
  <c r="N1070" i="16"/>
  <c r="R1070" i="16" s="1"/>
  <c r="N1071" i="16"/>
  <c r="R1071" i="16" s="1"/>
  <c r="N1072" i="16"/>
  <c r="R1072" i="16" s="1"/>
  <c r="N1073" i="16"/>
  <c r="R1073" i="16" s="1"/>
  <c r="N1074" i="16"/>
  <c r="R1074" i="16" s="1"/>
  <c r="N1075" i="16"/>
  <c r="R1075" i="16" s="1"/>
  <c r="N1076" i="16"/>
  <c r="R1076" i="16" s="1"/>
  <c r="N1077" i="16"/>
  <c r="R1077" i="16" s="1"/>
  <c r="N1078" i="16"/>
  <c r="R1078" i="16" s="1"/>
  <c r="N1079" i="16"/>
  <c r="R1079" i="16" s="1"/>
  <c r="N1080" i="16"/>
  <c r="R1080" i="16" s="1"/>
  <c r="N1081" i="16"/>
  <c r="R1081" i="16" s="1"/>
  <c r="N1082" i="16"/>
  <c r="R1082" i="16" s="1"/>
  <c r="N1083" i="16"/>
  <c r="R1083" i="16" s="1"/>
  <c r="N1084" i="16"/>
  <c r="R1084" i="16" s="1"/>
  <c r="N1085" i="16"/>
  <c r="R1085" i="16" s="1"/>
  <c r="N1086" i="16"/>
  <c r="R1086" i="16" s="1"/>
  <c r="N1087" i="16"/>
  <c r="R1087" i="16" s="1"/>
  <c r="N1088" i="16"/>
  <c r="R1088" i="16" s="1"/>
  <c r="N1089" i="16"/>
  <c r="R1089" i="16" s="1"/>
  <c r="N1090" i="16"/>
  <c r="R1090" i="16" s="1"/>
  <c r="N1091" i="16"/>
  <c r="R1091" i="16" s="1"/>
  <c r="N1092" i="16"/>
  <c r="R1092" i="16" s="1"/>
  <c r="N1093" i="16"/>
  <c r="R1093" i="16" s="1"/>
  <c r="N1094" i="16"/>
  <c r="R1094" i="16" s="1"/>
  <c r="N1095" i="16"/>
  <c r="R1095" i="16" s="1"/>
  <c r="N1096" i="16"/>
  <c r="R1096" i="16" s="1"/>
  <c r="N1097" i="16"/>
  <c r="R1097" i="16" s="1"/>
  <c r="N1098" i="16"/>
  <c r="R1098" i="16" s="1"/>
  <c r="N1099" i="16"/>
  <c r="R1099" i="16" s="1"/>
  <c r="N1100" i="16"/>
  <c r="R1100" i="16" s="1"/>
  <c r="N1101" i="16"/>
  <c r="R1101" i="16" s="1"/>
  <c r="N1102" i="16"/>
  <c r="R1102" i="16" s="1"/>
  <c r="N1103" i="16"/>
  <c r="R1103" i="16" s="1"/>
  <c r="N1104" i="16"/>
  <c r="R1104" i="16" s="1"/>
  <c r="N1105" i="16"/>
  <c r="R1105" i="16" s="1"/>
  <c r="N1106" i="16"/>
  <c r="R1106" i="16" s="1"/>
  <c r="N1107" i="16"/>
  <c r="R1107" i="16" s="1"/>
  <c r="N1108" i="16"/>
  <c r="R1108" i="16" s="1"/>
  <c r="N1109" i="16"/>
  <c r="R1109" i="16" s="1"/>
  <c r="N1110" i="16"/>
  <c r="R1110" i="16" s="1"/>
  <c r="N1111" i="16"/>
  <c r="R1111" i="16" s="1"/>
  <c r="N1112" i="16"/>
  <c r="R1112" i="16" s="1"/>
  <c r="N1113" i="16"/>
  <c r="R1113" i="16" s="1"/>
  <c r="N1114" i="16"/>
  <c r="R1114" i="16" s="1"/>
  <c r="N1115" i="16"/>
  <c r="R1115" i="16" s="1"/>
  <c r="N1116" i="16"/>
  <c r="R1116" i="16" s="1"/>
  <c r="N1117" i="16"/>
  <c r="R1117" i="16" s="1"/>
  <c r="N1118" i="16"/>
  <c r="R1118" i="16" s="1"/>
  <c r="N1119" i="16"/>
  <c r="R1119" i="16" s="1"/>
  <c r="N1120" i="16"/>
  <c r="R1120" i="16" s="1"/>
  <c r="N1121" i="16"/>
  <c r="R1121" i="16" s="1"/>
  <c r="N1122" i="16"/>
  <c r="R1122" i="16" s="1"/>
  <c r="N1123" i="16"/>
  <c r="R1123" i="16" s="1"/>
  <c r="N1124" i="16"/>
  <c r="R1124" i="16" s="1"/>
  <c r="N1125" i="16"/>
  <c r="R1125" i="16" s="1"/>
  <c r="N1126" i="16"/>
  <c r="R1126" i="16" s="1"/>
  <c r="N1127" i="16"/>
  <c r="R1127" i="16" s="1"/>
  <c r="N1128" i="16"/>
  <c r="R1128" i="16" s="1"/>
  <c r="N1129" i="16"/>
  <c r="R1129" i="16" s="1"/>
  <c r="N1130" i="16"/>
  <c r="R1130" i="16" s="1"/>
  <c r="N1131" i="16"/>
  <c r="R1131" i="16" s="1"/>
  <c r="N1132" i="16"/>
  <c r="R1132" i="16" s="1"/>
  <c r="N1133" i="16"/>
  <c r="R1133" i="16" s="1"/>
  <c r="N1134" i="16"/>
  <c r="R1134" i="16" s="1"/>
  <c r="N1135" i="16"/>
  <c r="R1135" i="16" s="1"/>
  <c r="N1136" i="16"/>
  <c r="R1136" i="16" s="1"/>
  <c r="N1137" i="16"/>
  <c r="R1137" i="16" s="1"/>
  <c r="N1138" i="16"/>
  <c r="R1138" i="16" s="1"/>
  <c r="N1139" i="16"/>
  <c r="R1139" i="16" s="1"/>
  <c r="N1140" i="16"/>
  <c r="R1140" i="16" s="1"/>
  <c r="N1141" i="16"/>
  <c r="R1141" i="16" s="1"/>
  <c r="N1142" i="16"/>
  <c r="R1142" i="16" s="1"/>
  <c r="N1143" i="16"/>
  <c r="R1143" i="16" s="1"/>
  <c r="N1144" i="16"/>
  <c r="R1144" i="16" s="1"/>
  <c r="N1145" i="16"/>
  <c r="R1145" i="16" s="1"/>
  <c r="N1146" i="16"/>
  <c r="R1146" i="16" s="1"/>
  <c r="N1147" i="16"/>
  <c r="R1147" i="16" s="1"/>
  <c r="N1148" i="16"/>
  <c r="R1148" i="16" s="1"/>
  <c r="N1149" i="16"/>
  <c r="R1149" i="16" s="1"/>
  <c r="N1150" i="16"/>
  <c r="R1150" i="16" s="1"/>
  <c r="N1151" i="16"/>
  <c r="R1151" i="16" s="1"/>
  <c r="N1152" i="16"/>
  <c r="R1152" i="16" s="1"/>
  <c r="N1153" i="16"/>
  <c r="R1153" i="16" s="1"/>
  <c r="N1154" i="16"/>
  <c r="R1154" i="16" s="1"/>
  <c r="N1155" i="16"/>
  <c r="R1155" i="16" s="1"/>
  <c r="N1156" i="16"/>
  <c r="R1156" i="16" s="1"/>
  <c r="N1157" i="16"/>
  <c r="R1157" i="16" s="1"/>
  <c r="N1158" i="16"/>
  <c r="R1158" i="16" s="1"/>
  <c r="N1159" i="16"/>
  <c r="R1159" i="16" s="1"/>
  <c r="N1160" i="16"/>
  <c r="R1160" i="16" s="1"/>
  <c r="N1161" i="16"/>
  <c r="R1161" i="16" s="1"/>
  <c r="N1162" i="16"/>
  <c r="R1162" i="16" s="1"/>
  <c r="N1163" i="16"/>
  <c r="R1163" i="16" s="1"/>
  <c r="N1164" i="16"/>
  <c r="R1164" i="16" s="1"/>
  <c r="N1165" i="16"/>
  <c r="R1165" i="16" s="1"/>
  <c r="N1166" i="16"/>
  <c r="R1166" i="16" s="1"/>
  <c r="N1167" i="16"/>
  <c r="R1167" i="16" s="1"/>
  <c r="N1168" i="16"/>
  <c r="R1168" i="16" s="1"/>
  <c r="N1169" i="16"/>
  <c r="R1169" i="16" s="1"/>
  <c r="N1170" i="16"/>
  <c r="R1170" i="16" s="1"/>
  <c r="N1171" i="16"/>
  <c r="R1171" i="16" s="1"/>
  <c r="N1172" i="16"/>
  <c r="R1172" i="16" s="1"/>
  <c r="N1173" i="16"/>
  <c r="R1173" i="16" s="1"/>
  <c r="N1174" i="16"/>
  <c r="R1174" i="16" s="1"/>
  <c r="N1175" i="16"/>
  <c r="R1175" i="16" s="1"/>
  <c r="N1176" i="16"/>
  <c r="R1176" i="16" s="1"/>
  <c r="N1177" i="16"/>
  <c r="R1177" i="16" s="1"/>
  <c r="N1178" i="16"/>
  <c r="R1178" i="16" s="1"/>
  <c r="N1179" i="16"/>
  <c r="R1179" i="16" s="1"/>
  <c r="N1180" i="16"/>
  <c r="R1180" i="16" s="1"/>
  <c r="N1181" i="16"/>
  <c r="R1181" i="16" s="1"/>
  <c r="N1182" i="16"/>
  <c r="R1182" i="16" s="1"/>
  <c r="N1183" i="16"/>
  <c r="R1183" i="16" s="1"/>
  <c r="N1184" i="16"/>
  <c r="R1184" i="16" s="1"/>
  <c r="N1185" i="16"/>
  <c r="R1185" i="16" s="1"/>
  <c r="N1186" i="16"/>
  <c r="R1186" i="16" s="1"/>
  <c r="N1187" i="16"/>
  <c r="R1187" i="16" s="1"/>
  <c r="N1188" i="16"/>
  <c r="R1188" i="16" s="1"/>
  <c r="N1189" i="16"/>
  <c r="R1189" i="16" s="1"/>
  <c r="N1190" i="16"/>
  <c r="R1190" i="16" s="1"/>
  <c r="N1191" i="16"/>
  <c r="R1191" i="16" s="1"/>
  <c r="N1192" i="16"/>
  <c r="R1192" i="16" s="1"/>
  <c r="N1193" i="16"/>
  <c r="R1193" i="16" s="1"/>
  <c r="N1194" i="16"/>
  <c r="R1194" i="16" s="1"/>
  <c r="N1195" i="16"/>
  <c r="R1195" i="16" s="1"/>
  <c r="N1196" i="16"/>
  <c r="R1196" i="16" s="1"/>
  <c r="N1197" i="16"/>
  <c r="R1197" i="16" s="1"/>
  <c r="N1198" i="16"/>
  <c r="R1198" i="16" s="1"/>
  <c r="N1199" i="16"/>
  <c r="R1199" i="16" s="1"/>
  <c r="N1200" i="16"/>
  <c r="R1200" i="16" s="1"/>
  <c r="N1201" i="16"/>
  <c r="R1201" i="16" s="1"/>
  <c r="N1202" i="16"/>
  <c r="R1202" i="16" s="1"/>
  <c r="N1203" i="16"/>
  <c r="R1203" i="16" s="1"/>
  <c r="N1204" i="16"/>
  <c r="R1204" i="16" s="1"/>
  <c r="N1205" i="16"/>
  <c r="R1205" i="16" s="1"/>
  <c r="N1206" i="16"/>
  <c r="R1206" i="16" s="1"/>
  <c r="N1207" i="16"/>
  <c r="R1207" i="16" s="1"/>
  <c r="N1208" i="16"/>
  <c r="R1208" i="16" s="1"/>
  <c r="N1209" i="16"/>
  <c r="R1209" i="16" s="1"/>
  <c r="N1210" i="16"/>
  <c r="R1210" i="16" s="1"/>
  <c r="N1211" i="16"/>
  <c r="R1211" i="16" s="1"/>
  <c r="N1212" i="16"/>
  <c r="R1212" i="16" s="1"/>
  <c r="N1213" i="16"/>
  <c r="R1213" i="16" s="1"/>
  <c r="N1214" i="16"/>
  <c r="R1214" i="16" s="1"/>
  <c r="N1215" i="16"/>
  <c r="R1215" i="16" s="1"/>
  <c r="N1216" i="16"/>
  <c r="R1216" i="16" s="1"/>
  <c r="N1217" i="16"/>
  <c r="R1217" i="16" s="1"/>
  <c r="N1218" i="16"/>
  <c r="R1218" i="16" s="1"/>
  <c r="N1219" i="16"/>
  <c r="R1219" i="16" s="1"/>
  <c r="N1220" i="16"/>
  <c r="R1220" i="16" s="1"/>
  <c r="N1221" i="16"/>
  <c r="R1221" i="16" s="1"/>
  <c r="N1222" i="16"/>
  <c r="R1222" i="16" s="1"/>
  <c r="N1223" i="16"/>
  <c r="R1223" i="16" s="1"/>
  <c r="N1224" i="16"/>
  <c r="R1224" i="16" s="1"/>
  <c r="N1225" i="16"/>
  <c r="R1225" i="16" s="1"/>
  <c r="N1226" i="16"/>
  <c r="R1226" i="16" s="1"/>
  <c r="N1227" i="16"/>
  <c r="R1227" i="16" s="1"/>
  <c r="N1228" i="16"/>
  <c r="R1228" i="16" s="1"/>
  <c r="N1229" i="16"/>
  <c r="R1229" i="16" s="1"/>
  <c r="N1230" i="16"/>
  <c r="R1230" i="16" s="1"/>
  <c r="N1231" i="16"/>
  <c r="R1231" i="16" s="1"/>
  <c r="N1232" i="16"/>
  <c r="R1232" i="16" s="1"/>
  <c r="N1233" i="16"/>
  <c r="R1233" i="16" s="1"/>
  <c r="N1234" i="16"/>
  <c r="R1234" i="16" s="1"/>
  <c r="N1235" i="16"/>
  <c r="R1235" i="16" s="1"/>
  <c r="N1236" i="16"/>
  <c r="R1236" i="16" s="1"/>
  <c r="N1237" i="16"/>
  <c r="R1237" i="16" s="1"/>
  <c r="N1238" i="16"/>
  <c r="R1238" i="16" s="1"/>
  <c r="N1239" i="16"/>
  <c r="R1239" i="16" s="1"/>
  <c r="N1240" i="16"/>
  <c r="R1240" i="16" s="1"/>
  <c r="N1241" i="16"/>
  <c r="R1241" i="16" s="1"/>
  <c r="N1242" i="16"/>
  <c r="R1242" i="16" s="1"/>
  <c r="N1243" i="16"/>
  <c r="R1243" i="16" s="1"/>
  <c r="N1244" i="16"/>
  <c r="R1244" i="16" s="1"/>
  <c r="N1245" i="16"/>
  <c r="R1245" i="16" s="1"/>
  <c r="N1246" i="16"/>
  <c r="R1246" i="16" s="1"/>
  <c r="N1247" i="16"/>
  <c r="R1247" i="16" s="1"/>
  <c r="N1248" i="16"/>
  <c r="R1248" i="16" s="1"/>
  <c r="N1249" i="16"/>
  <c r="R1249" i="16" s="1"/>
  <c r="N1250" i="16"/>
  <c r="R1250" i="16" s="1"/>
  <c r="N1251" i="16"/>
  <c r="R1251" i="16" s="1"/>
  <c r="N1252" i="16"/>
  <c r="R1252" i="16" s="1"/>
  <c r="N1253" i="16"/>
  <c r="R1253" i="16" s="1"/>
  <c r="N1254" i="16"/>
  <c r="R1254" i="16" s="1"/>
  <c r="N1255" i="16"/>
  <c r="R1255" i="16" s="1"/>
  <c r="N1256" i="16"/>
  <c r="R1256" i="16" s="1"/>
  <c r="N1257" i="16"/>
  <c r="R1257" i="16" s="1"/>
  <c r="N1258" i="16"/>
  <c r="R1258" i="16" s="1"/>
  <c r="N1259" i="16"/>
  <c r="R1259" i="16" s="1"/>
  <c r="N1260" i="16"/>
  <c r="R1260" i="16" s="1"/>
  <c r="N1261" i="16"/>
  <c r="R1261" i="16" s="1"/>
  <c r="N1262" i="16"/>
  <c r="R1262" i="16" s="1"/>
  <c r="N1263" i="16"/>
  <c r="R1263" i="16" s="1"/>
  <c r="N1264" i="16"/>
  <c r="R1264" i="16" s="1"/>
  <c r="N1265" i="16"/>
  <c r="R1265" i="16" s="1"/>
  <c r="N1266" i="16"/>
  <c r="R1266" i="16" s="1"/>
  <c r="N1267" i="16"/>
  <c r="R1267" i="16" s="1"/>
  <c r="N1268" i="16"/>
  <c r="R1268" i="16" s="1"/>
  <c r="N1269" i="16"/>
  <c r="R1269" i="16" s="1"/>
  <c r="N1270" i="16"/>
  <c r="R1270" i="16" s="1"/>
  <c r="N1271" i="16"/>
  <c r="R1271" i="16" s="1"/>
  <c r="N1272" i="16"/>
  <c r="R1272" i="16" s="1"/>
  <c r="N1273" i="16"/>
  <c r="R1273" i="16" s="1"/>
  <c r="N1274" i="16"/>
  <c r="R1274" i="16" s="1"/>
  <c r="N1275" i="16"/>
  <c r="R1275" i="16" s="1"/>
  <c r="N1276" i="16"/>
  <c r="R1276" i="16" s="1"/>
  <c r="N1277" i="16"/>
  <c r="R1277" i="16" s="1"/>
  <c r="N1278" i="16"/>
  <c r="R1278" i="16" s="1"/>
  <c r="N1279" i="16"/>
  <c r="R1279" i="16" s="1"/>
  <c r="N1280" i="16"/>
  <c r="R1280" i="16" s="1"/>
  <c r="N1281" i="16"/>
  <c r="R1281" i="16" s="1"/>
  <c r="N1282" i="16"/>
  <c r="R1282" i="16" s="1"/>
  <c r="N1283" i="16"/>
  <c r="R1283" i="16" s="1"/>
  <c r="N1284" i="16"/>
  <c r="R1284" i="16" s="1"/>
  <c r="N1285" i="16"/>
  <c r="R1285" i="16" s="1"/>
  <c r="N1286" i="16"/>
  <c r="R1286" i="16" s="1"/>
  <c r="N1287" i="16"/>
  <c r="R1287" i="16" s="1"/>
  <c r="N1288" i="16"/>
  <c r="R1288" i="16" s="1"/>
  <c r="N1289" i="16"/>
  <c r="R1289" i="16" s="1"/>
  <c r="N1290" i="16"/>
  <c r="R1290" i="16" s="1"/>
  <c r="N1291" i="16"/>
  <c r="R1291" i="16" s="1"/>
  <c r="N1292" i="16"/>
  <c r="R1292" i="16" s="1"/>
  <c r="N1293" i="16"/>
  <c r="R1293" i="16" s="1"/>
  <c r="N1294" i="16"/>
  <c r="R1294" i="16" s="1"/>
  <c r="N1295" i="16"/>
  <c r="R1295" i="16" s="1"/>
  <c r="N1296" i="16"/>
  <c r="R1296" i="16" s="1"/>
  <c r="N1297" i="16"/>
  <c r="R1297" i="16" s="1"/>
  <c r="N1298" i="16"/>
  <c r="R1298" i="16" s="1"/>
  <c r="N1299" i="16"/>
  <c r="R1299" i="16" s="1"/>
  <c r="N1300" i="16"/>
  <c r="R1300" i="16" s="1"/>
  <c r="N1301" i="16"/>
  <c r="R1301" i="16" s="1"/>
  <c r="N1302" i="16"/>
  <c r="R1302" i="16" s="1"/>
  <c r="N1303" i="16"/>
  <c r="R1303" i="16" s="1"/>
  <c r="N1304" i="16"/>
  <c r="R1304" i="16" s="1"/>
  <c r="N1305" i="16"/>
  <c r="R1305" i="16" s="1"/>
  <c r="N1306" i="16"/>
  <c r="R1306" i="16" s="1"/>
  <c r="N1307" i="16"/>
  <c r="R1307" i="16" s="1"/>
  <c r="N1308" i="16"/>
  <c r="R1308" i="16" s="1"/>
  <c r="N1309" i="16"/>
  <c r="R1309" i="16" s="1"/>
  <c r="N1310" i="16"/>
  <c r="R1310" i="16" s="1"/>
  <c r="N1311" i="16"/>
  <c r="R1311" i="16" s="1"/>
  <c r="N1312" i="16"/>
  <c r="R1312" i="16" s="1"/>
  <c r="N1313" i="16"/>
  <c r="R1313" i="16" s="1"/>
  <c r="N1314" i="16"/>
  <c r="R1314" i="16" s="1"/>
  <c r="N1315" i="16"/>
  <c r="R1315" i="16" s="1"/>
  <c r="N1316" i="16"/>
  <c r="R1316" i="16" s="1"/>
  <c r="N1317" i="16"/>
  <c r="R1317" i="16" s="1"/>
  <c r="N1318" i="16"/>
  <c r="R1318" i="16" s="1"/>
  <c r="N1319" i="16"/>
  <c r="R1319" i="16" s="1"/>
  <c r="N1320" i="16"/>
  <c r="R1320" i="16" s="1"/>
  <c r="N1321" i="16"/>
  <c r="R1321" i="16" s="1"/>
  <c r="N1322" i="16"/>
  <c r="R1322" i="16" s="1"/>
  <c r="N1323" i="16"/>
  <c r="R1323" i="16" s="1"/>
  <c r="N1324" i="16"/>
  <c r="R1324" i="16" s="1"/>
  <c r="N1325" i="16"/>
  <c r="R1325" i="16" s="1"/>
  <c r="N1326" i="16"/>
  <c r="R1326" i="16" s="1"/>
  <c r="N1327" i="16"/>
  <c r="R1327" i="16" s="1"/>
  <c r="N1328" i="16"/>
  <c r="R1328" i="16" s="1"/>
  <c r="N1329" i="16"/>
  <c r="R1329" i="16" s="1"/>
  <c r="N1330" i="16"/>
  <c r="R1330" i="16" s="1"/>
  <c r="N1331" i="16"/>
  <c r="R1331" i="16" s="1"/>
  <c r="N1332" i="16"/>
  <c r="R1332" i="16" s="1"/>
  <c r="N1333" i="16"/>
  <c r="R1333" i="16" s="1"/>
  <c r="N1334" i="16"/>
  <c r="R1334" i="16" s="1"/>
  <c r="N1335" i="16"/>
  <c r="R1335" i="16" s="1"/>
  <c r="N1336" i="16"/>
  <c r="R1336" i="16" s="1"/>
  <c r="N1337" i="16"/>
  <c r="R1337" i="16" s="1"/>
  <c r="N1338" i="16"/>
  <c r="R1338" i="16" s="1"/>
  <c r="N1339" i="16"/>
  <c r="R1339" i="16" s="1"/>
  <c r="N1340" i="16"/>
  <c r="R1340" i="16" s="1"/>
  <c r="N1341" i="16"/>
  <c r="R1341" i="16" s="1"/>
  <c r="N1342" i="16"/>
  <c r="R1342" i="16" s="1"/>
  <c r="N1343" i="16"/>
  <c r="R1343" i="16" s="1"/>
  <c r="N1344" i="16"/>
  <c r="R1344" i="16" s="1"/>
  <c r="N1345" i="16"/>
  <c r="R1345" i="16" s="1"/>
  <c r="N1346" i="16"/>
  <c r="R1346" i="16" s="1"/>
  <c r="N1347" i="16"/>
  <c r="R1347" i="16" s="1"/>
  <c r="N1348" i="16"/>
  <c r="R1348" i="16" s="1"/>
  <c r="N1349" i="16"/>
  <c r="R1349" i="16" s="1"/>
  <c r="N1350" i="16"/>
  <c r="R1350" i="16" s="1"/>
  <c r="N1351" i="16"/>
  <c r="R1351" i="16" s="1"/>
  <c r="N1352" i="16"/>
  <c r="R1352" i="16" s="1"/>
  <c r="N1353" i="16"/>
  <c r="R1353" i="16" s="1"/>
  <c r="N1354" i="16"/>
  <c r="R1354" i="16" s="1"/>
  <c r="N1355" i="16"/>
  <c r="R1355" i="16" s="1"/>
  <c r="N1356" i="16"/>
  <c r="R1356" i="16" s="1"/>
  <c r="N1357" i="16"/>
  <c r="R1357" i="16" s="1"/>
  <c r="N1358" i="16"/>
  <c r="R1358" i="16" s="1"/>
  <c r="N1359" i="16"/>
  <c r="R1359" i="16" s="1"/>
  <c r="N1360" i="16"/>
  <c r="R1360" i="16" s="1"/>
  <c r="N1361" i="16"/>
  <c r="R1361" i="16" s="1"/>
  <c r="N1362" i="16"/>
  <c r="R1362" i="16" s="1"/>
  <c r="N1363" i="16"/>
  <c r="R1363" i="16" s="1"/>
  <c r="N1364" i="16"/>
  <c r="R1364" i="16" s="1"/>
  <c r="N1365" i="16"/>
  <c r="R1365" i="16" s="1"/>
  <c r="N1366" i="16"/>
  <c r="R1366" i="16" s="1"/>
  <c r="N1367" i="16"/>
  <c r="R1367" i="16" s="1"/>
  <c r="N1368" i="16"/>
  <c r="R1368" i="16" s="1"/>
  <c r="N1369" i="16"/>
  <c r="R1369" i="16" s="1"/>
  <c r="N1370" i="16"/>
  <c r="R1370" i="16" s="1"/>
  <c r="N1371" i="16"/>
  <c r="R1371" i="16" s="1"/>
  <c r="N1372" i="16"/>
  <c r="R1372" i="16" s="1"/>
  <c r="N1373" i="16"/>
  <c r="R1373" i="16" s="1"/>
  <c r="N1374" i="16"/>
  <c r="R1374" i="16" s="1"/>
  <c r="N1375" i="16"/>
  <c r="R1375" i="16" s="1"/>
  <c r="N1376" i="16"/>
  <c r="R1376" i="16" s="1"/>
  <c r="N1377" i="16"/>
  <c r="R1377" i="16" s="1"/>
  <c r="N1378" i="16"/>
  <c r="R1378" i="16" s="1"/>
  <c r="N1379" i="16"/>
  <c r="R1379" i="16" s="1"/>
  <c r="N1380" i="16"/>
  <c r="R1380" i="16" s="1"/>
  <c r="N1381" i="16"/>
  <c r="R1381" i="16" s="1"/>
  <c r="N1382" i="16"/>
  <c r="R1382" i="16" s="1"/>
  <c r="N1383" i="16"/>
  <c r="R1383" i="16" s="1"/>
  <c r="N1384" i="16"/>
  <c r="R1384" i="16" s="1"/>
  <c r="N1385" i="16"/>
  <c r="R1385" i="16" s="1"/>
  <c r="N1386" i="16"/>
  <c r="R1386" i="16" s="1"/>
  <c r="N1387" i="16"/>
  <c r="R1387" i="16" s="1"/>
  <c r="N1388" i="16"/>
  <c r="R1388" i="16" s="1"/>
  <c r="N1389" i="16"/>
  <c r="R1389" i="16" s="1"/>
  <c r="N1390" i="16"/>
  <c r="R1390" i="16" s="1"/>
  <c r="N1391" i="16"/>
  <c r="R1391" i="16" s="1"/>
  <c r="N1392" i="16"/>
  <c r="R1392" i="16" s="1"/>
  <c r="N1393" i="16"/>
  <c r="R1393" i="16" s="1"/>
  <c r="N1394" i="16"/>
  <c r="R1394" i="16" s="1"/>
  <c r="N1395" i="16"/>
  <c r="R1395" i="16" s="1"/>
  <c r="N1396" i="16"/>
  <c r="R1396" i="16" s="1"/>
  <c r="N1397" i="16"/>
  <c r="R1397" i="16" s="1"/>
  <c r="N1398" i="16"/>
  <c r="R1398" i="16" s="1"/>
  <c r="N1399" i="16"/>
  <c r="R1399" i="16" s="1"/>
  <c r="N1400" i="16"/>
  <c r="R1400" i="16" s="1"/>
  <c r="N1401" i="16"/>
  <c r="R1401" i="16" s="1"/>
  <c r="N1402" i="16"/>
  <c r="R1402" i="16" s="1"/>
  <c r="N1403" i="16"/>
  <c r="R1403" i="16" s="1"/>
  <c r="N1404" i="16"/>
  <c r="R1404" i="16" s="1"/>
  <c r="N1405" i="16"/>
  <c r="R1405" i="16" s="1"/>
  <c r="N1406" i="16"/>
  <c r="R1406" i="16" s="1"/>
  <c r="N1407" i="16"/>
  <c r="R1407" i="16" s="1"/>
  <c r="N1408" i="16"/>
  <c r="R1408" i="16" s="1"/>
  <c r="N1409" i="16"/>
  <c r="R1409" i="16" s="1"/>
  <c r="N1410" i="16"/>
  <c r="R1410" i="16" s="1"/>
  <c r="N1411" i="16"/>
  <c r="R1411" i="16" s="1"/>
  <c r="N1412" i="16"/>
  <c r="R1412" i="16" s="1"/>
  <c r="N1413" i="16"/>
  <c r="R1413" i="16" s="1"/>
  <c r="N1414" i="16"/>
  <c r="R1414" i="16" s="1"/>
  <c r="N1415" i="16"/>
  <c r="R1415" i="16" s="1"/>
  <c r="N1416" i="16"/>
  <c r="R1416" i="16" s="1"/>
  <c r="N1417" i="16"/>
  <c r="R1417" i="16" s="1"/>
  <c r="N1418" i="16"/>
  <c r="R1418" i="16" s="1"/>
  <c r="N1419" i="16"/>
  <c r="R1419" i="16" s="1"/>
  <c r="N1420" i="16"/>
  <c r="R1420" i="16" s="1"/>
  <c r="N1421" i="16"/>
  <c r="R1421" i="16" s="1"/>
  <c r="N1422" i="16"/>
  <c r="R1422" i="16" s="1"/>
  <c r="N1423" i="16"/>
  <c r="R1423" i="16" s="1"/>
  <c r="N1424" i="16"/>
  <c r="R1424" i="16" s="1"/>
  <c r="N1425" i="16"/>
  <c r="R1425" i="16" s="1"/>
  <c r="N1426" i="16"/>
  <c r="R1426" i="16" s="1"/>
  <c r="N1427" i="16"/>
  <c r="R1427" i="16" s="1"/>
  <c r="N1428" i="16"/>
  <c r="R1428" i="16" s="1"/>
  <c r="N1429" i="16"/>
  <c r="R1429" i="16" s="1"/>
  <c r="N1430" i="16"/>
  <c r="R1430" i="16" s="1"/>
  <c r="N1431" i="16"/>
  <c r="R1431" i="16" s="1"/>
  <c r="N1432" i="16"/>
  <c r="R1432" i="16" s="1"/>
  <c r="N1433" i="16"/>
  <c r="R1433" i="16" s="1"/>
  <c r="N1434" i="16"/>
  <c r="R1434" i="16" s="1"/>
  <c r="N1435" i="16"/>
  <c r="R1435" i="16" s="1"/>
  <c r="N1436" i="16"/>
  <c r="R1436" i="16" s="1"/>
  <c r="N1437" i="16"/>
  <c r="R1437" i="16" s="1"/>
  <c r="N1438" i="16"/>
  <c r="R1438" i="16" s="1"/>
  <c r="N1439" i="16"/>
  <c r="R1439" i="16" s="1"/>
  <c r="N1440" i="16"/>
  <c r="R1440" i="16" s="1"/>
  <c r="N1441" i="16"/>
  <c r="R1441" i="16" s="1"/>
  <c r="N1442" i="16"/>
  <c r="R1442" i="16" s="1"/>
  <c r="N1443" i="16"/>
  <c r="R1443" i="16" s="1"/>
  <c r="N1444" i="16"/>
  <c r="R1444" i="16" s="1"/>
  <c r="N1445" i="16"/>
  <c r="R1445" i="16" s="1"/>
  <c r="N1446" i="16"/>
  <c r="R1446" i="16" s="1"/>
  <c r="N1447" i="16"/>
  <c r="R1447" i="16" s="1"/>
  <c r="N1448" i="16"/>
  <c r="R1448" i="16" s="1"/>
  <c r="N1449" i="16"/>
  <c r="R1449" i="16" s="1"/>
  <c r="N1450" i="16"/>
  <c r="R1450" i="16" s="1"/>
  <c r="N1451" i="16"/>
  <c r="R1451" i="16" s="1"/>
  <c r="N1452" i="16"/>
  <c r="R1452" i="16" s="1"/>
  <c r="N1453" i="16"/>
  <c r="R1453" i="16" s="1"/>
  <c r="N1454" i="16"/>
  <c r="R1454" i="16" s="1"/>
  <c r="N1455" i="16"/>
  <c r="R1455" i="16" s="1"/>
  <c r="N1456" i="16"/>
  <c r="R1456" i="16" s="1"/>
  <c r="N1457" i="16"/>
  <c r="R1457" i="16" s="1"/>
  <c r="N1458" i="16"/>
  <c r="R1458" i="16" s="1"/>
  <c r="N1459" i="16"/>
  <c r="R1459" i="16" s="1"/>
  <c r="N1460" i="16"/>
  <c r="R1460" i="16" s="1"/>
  <c r="N1461" i="16"/>
  <c r="R1461" i="16" s="1"/>
  <c r="N1462" i="16"/>
  <c r="R1462" i="16" s="1"/>
  <c r="N1463" i="16"/>
  <c r="R1463" i="16" s="1"/>
  <c r="N1464" i="16"/>
  <c r="R1464" i="16" s="1"/>
  <c r="N1465" i="16"/>
  <c r="R1465" i="16" s="1"/>
  <c r="N1466" i="16"/>
  <c r="R1466" i="16" s="1"/>
  <c r="N1467" i="16"/>
  <c r="R1467" i="16" s="1"/>
  <c r="N1468" i="16"/>
  <c r="R1468" i="16" s="1"/>
  <c r="N1469" i="16"/>
  <c r="R1469" i="16" s="1"/>
  <c r="N1470" i="16"/>
  <c r="R1470" i="16" s="1"/>
  <c r="N1471" i="16"/>
  <c r="R1471" i="16" s="1"/>
  <c r="N1472" i="16"/>
  <c r="R1472" i="16" s="1"/>
  <c r="N1473" i="16"/>
  <c r="R1473" i="16" s="1"/>
  <c r="N1474" i="16"/>
  <c r="R1474" i="16" s="1"/>
  <c r="N1475" i="16"/>
  <c r="R1475" i="16" s="1"/>
  <c r="N1476" i="16"/>
  <c r="R1476" i="16" s="1"/>
  <c r="N1477" i="16"/>
  <c r="R1477" i="16" s="1"/>
  <c r="N1478" i="16"/>
  <c r="R1478" i="16" s="1"/>
  <c r="N1479" i="16"/>
  <c r="R1479" i="16" s="1"/>
  <c r="N1480" i="16"/>
  <c r="R1480" i="16" s="1"/>
  <c r="N1481" i="16"/>
  <c r="R1481" i="16" s="1"/>
  <c r="N1482" i="16"/>
  <c r="R1482" i="16" s="1"/>
  <c r="N1483" i="16"/>
  <c r="R1483" i="16" s="1"/>
  <c r="N1484" i="16"/>
  <c r="R1484" i="16" s="1"/>
  <c r="N1485" i="16"/>
  <c r="R1485" i="16" s="1"/>
  <c r="N1486" i="16"/>
  <c r="R1486" i="16" s="1"/>
  <c r="N1487" i="16"/>
  <c r="R1487" i="16" s="1"/>
  <c r="N1488" i="16"/>
  <c r="R1488" i="16" s="1"/>
  <c r="N1489" i="16"/>
  <c r="R1489" i="16" s="1"/>
  <c r="N1490" i="16"/>
  <c r="R1490" i="16" s="1"/>
  <c r="N1491" i="16"/>
  <c r="R1491" i="16" s="1"/>
  <c r="N1492" i="16"/>
  <c r="R1492" i="16" s="1"/>
  <c r="N1493" i="16"/>
  <c r="R1493" i="16" s="1"/>
  <c r="N1494" i="16"/>
  <c r="R1494" i="16" s="1"/>
  <c r="N1495" i="16"/>
  <c r="R1495" i="16" s="1"/>
  <c r="N1496" i="16"/>
  <c r="R1496" i="16" s="1"/>
  <c r="N1497" i="16"/>
  <c r="R1497" i="16" s="1"/>
  <c r="N1498" i="16"/>
  <c r="R1498" i="16" s="1"/>
  <c r="N1499" i="16"/>
  <c r="R1499" i="16" s="1"/>
  <c r="N1500" i="16"/>
  <c r="R1500" i="16" s="1"/>
  <c r="N1501" i="16"/>
  <c r="R1501" i="16" s="1"/>
  <c r="N1502" i="16"/>
  <c r="R1502" i="16" s="1"/>
  <c r="N1503" i="16"/>
  <c r="R1503" i="16" s="1"/>
  <c r="N1504" i="16"/>
  <c r="R1504" i="16" s="1"/>
  <c r="N1505" i="16"/>
  <c r="R1505" i="16" s="1"/>
  <c r="N1506" i="16"/>
  <c r="R1506" i="16" s="1"/>
  <c r="N1507" i="16"/>
  <c r="R1507" i="16" s="1"/>
  <c r="N1508" i="16"/>
  <c r="R1508" i="16" s="1"/>
  <c r="N1509" i="16"/>
  <c r="R1509" i="16" s="1"/>
  <c r="N1510" i="16"/>
  <c r="R1510" i="16" s="1"/>
  <c r="N1511" i="16"/>
  <c r="R1511" i="16" s="1"/>
  <c r="N1512" i="16"/>
  <c r="R1512" i="16" s="1"/>
  <c r="N1513" i="16"/>
  <c r="R1513" i="16" s="1"/>
  <c r="N1514" i="16"/>
  <c r="R1514" i="16" s="1"/>
  <c r="N1515" i="16"/>
  <c r="R1515" i="16" s="1"/>
  <c r="N1516" i="16"/>
  <c r="R1516" i="16" s="1"/>
  <c r="N1517" i="16"/>
  <c r="R1517" i="16" s="1"/>
  <c r="N1518" i="16"/>
  <c r="R1518" i="16" s="1"/>
  <c r="N1519" i="16"/>
  <c r="R1519" i="16" s="1"/>
  <c r="N1520" i="16"/>
  <c r="R1520" i="16" s="1"/>
  <c r="N1521" i="16"/>
  <c r="R1521" i="16" s="1"/>
  <c r="N1522" i="16"/>
  <c r="R1522" i="16" s="1"/>
  <c r="N1523" i="16"/>
  <c r="R1523" i="16" s="1"/>
  <c r="N1524" i="16"/>
  <c r="R1524" i="16" s="1"/>
  <c r="N1525" i="16"/>
  <c r="R1525" i="16" s="1"/>
  <c r="N1526" i="16"/>
  <c r="R1526" i="16" s="1"/>
  <c r="N1527" i="16"/>
  <c r="R1527" i="16" s="1"/>
  <c r="N1528" i="16"/>
  <c r="R1528" i="16" s="1"/>
  <c r="N1529" i="16"/>
  <c r="R1529" i="16" s="1"/>
  <c r="N1530" i="16"/>
  <c r="R1530" i="16" s="1"/>
  <c r="N1531" i="16"/>
  <c r="R1531" i="16" s="1"/>
  <c r="N1532" i="16"/>
  <c r="R1532" i="16" s="1"/>
  <c r="N1533" i="16"/>
  <c r="R1533" i="16" s="1"/>
  <c r="N1534" i="16"/>
  <c r="R1534" i="16" s="1"/>
  <c r="N1535" i="16"/>
  <c r="R1535" i="16" s="1"/>
  <c r="N1536" i="16"/>
  <c r="R1536" i="16" s="1"/>
  <c r="N1537" i="16"/>
  <c r="R1537" i="16" s="1"/>
  <c r="N1538" i="16"/>
  <c r="R1538" i="16" s="1"/>
  <c r="N1539" i="16"/>
  <c r="R1539" i="16" s="1"/>
  <c r="N1540" i="16"/>
  <c r="R1540" i="16" s="1"/>
  <c r="N1541" i="16"/>
  <c r="R1541" i="16" s="1"/>
  <c r="N1542" i="16"/>
  <c r="R1542" i="16" s="1"/>
  <c r="N1543" i="16"/>
  <c r="R1543" i="16" s="1"/>
  <c r="N1544" i="16"/>
  <c r="R1544" i="16" s="1"/>
  <c r="N1545" i="16"/>
  <c r="R1545" i="16" s="1"/>
  <c r="N1546" i="16"/>
  <c r="R1546" i="16" s="1"/>
  <c r="N1547" i="16"/>
  <c r="R1547" i="16" s="1"/>
  <c r="N1548" i="16"/>
  <c r="R1548" i="16" s="1"/>
  <c r="N1549" i="16"/>
  <c r="R1549" i="16" s="1"/>
  <c r="N1550" i="16"/>
  <c r="R1550" i="16" s="1"/>
  <c r="N1551" i="16"/>
  <c r="R1551" i="16" s="1"/>
  <c r="N1552" i="16"/>
  <c r="R1552" i="16" s="1"/>
  <c r="N1553" i="16"/>
  <c r="R1553" i="16" s="1"/>
  <c r="N1554" i="16"/>
  <c r="R1554" i="16" s="1"/>
  <c r="N1555" i="16"/>
  <c r="R1555" i="16" s="1"/>
  <c r="N1556" i="16"/>
  <c r="R1556" i="16" s="1"/>
  <c r="N1557" i="16"/>
  <c r="R1557" i="16" s="1"/>
  <c r="N1558" i="16"/>
  <c r="R1558" i="16" s="1"/>
  <c r="N1559" i="16"/>
  <c r="R1559" i="16" s="1"/>
  <c r="N1560" i="16"/>
  <c r="R1560" i="16" s="1"/>
  <c r="N1561" i="16"/>
  <c r="R1561" i="16" s="1"/>
  <c r="N1562" i="16"/>
  <c r="R1562" i="16" s="1"/>
  <c r="N1563" i="16"/>
  <c r="R1563" i="16" s="1"/>
  <c r="N1564" i="16"/>
  <c r="R1564" i="16" s="1"/>
  <c r="N1565" i="16"/>
  <c r="R1565" i="16" s="1"/>
  <c r="N1566" i="16"/>
  <c r="R1566" i="16" s="1"/>
  <c r="N1567" i="16"/>
  <c r="R1567" i="16" s="1"/>
  <c r="N1568" i="16"/>
  <c r="R1568" i="16" s="1"/>
  <c r="N1569" i="16"/>
  <c r="R1569" i="16" s="1"/>
  <c r="N1570" i="16"/>
  <c r="R1570" i="16" s="1"/>
  <c r="N1571" i="16"/>
  <c r="R1571" i="16" s="1"/>
  <c r="N1572" i="16"/>
  <c r="R1572" i="16" s="1"/>
  <c r="N1573" i="16"/>
  <c r="R1573" i="16" s="1"/>
  <c r="N1574" i="16"/>
  <c r="R1574" i="16" s="1"/>
  <c r="N1575" i="16"/>
  <c r="R1575" i="16" s="1"/>
  <c r="N1576" i="16"/>
  <c r="R1576" i="16" s="1"/>
  <c r="N1577" i="16"/>
  <c r="R1577" i="16" s="1"/>
  <c r="N1578" i="16"/>
  <c r="R1578" i="16" s="1"/>
  <c r="N1579" i="16"/>
  <c r="R1579" i="16" s="1"/>
  <c r="N1580" i="16"/>
  <c r="R1580" i="16" s="1"/>
  <c r="N1581" i="16"/>
  <c r="R1581" i="16" s="1"/>
  <c r="N1582" i="16"/>
  <c r="R1582" i="16" s="1"/>
  <c r="N1583" i="16"/>
  <c r="R1583" i="16" s="1"/>
  <c r="N1584" i="16"/>
  <c r="R1584" i="16" s="1"/>
  <c r="N1585" i="16"/>
  <c r="R1585" i="16" s="1"/>
  <c r="N1586" i="16"/>
  <c r="R1586" i="16" s="1"/>
  <c r="N1587" i="16"/>
  <c r="R1587" i="16" s="1"/>
  <c r="N1588" i="16"/>
  <c r="R1588" i="16" s="1"/>
  <c r="N1589" i="16"/>
  <c r="R1589" i="16" s="1"/>
  <c r="N1590" i="16"/>
  <c r="R1590" i="16" s="1"/>
  <c r="N1591" i="16"/>
  <c r="R1591" i="16" s="1"/>
  <c r="N1592" i="16"/>
  <c r="R1592" i="16" s="1"/>
  <c r="N1593" i="16"/>
  <c r="R1593" i="16" s="1"/>
  <c r="N1594" i="16"/>
  <c r="R1594" i="16" s="1"/>
  <c r="N1595" i="16"/>
  <c r="R1595" i="16" s="1"/>
  <c r="N1596" i="16"/>
  <c r="R1596" i="16" s="1"/>
  <c r="N1597" i="16"/>
  <c r="R1597" i="16" s="1"/>
  <c r="N1598" i="16"/>
  <c r="R1598" i="16" s="1"/>
  <c r="N1599" i="16"/>
  <c r="R1599" i="16" s="1"/>
  <c r="N1600" i="16"/>
  <c r="R1600" i="16" s="1"/>
  <c r="N1601" i="16"/>
  <c r="R1601" i="16" s="1"/>
  <c r="N1602" i="16"/>
  <c r="R1602" i="16" s="1"/>
  <c r="N1603" i="16"/>
  <c r="R1603" i="16" s="1"/>
  <c r="N1604" i="16"/>
  <c r="R1604" i="16" s="1"/>
  <c r="N1605" i="16"/>
  <c r="R1605" i="16" s="1"/>
  <c r="N1606" i="16"/>
  <c r="R1606" i="16" s="1"/>
  <c r="N1607" i="16"/>
  <c r="R1607" i="16" s="1"/>
  <c r="N1608" i="16"/>
  <c r="R1608" i="16" s="1"/>
  <c r="N1609" i="16"/>
  <c r="R1609" i="16" s="1"/>
  <c r="N1610" i="16"/>
  <c r="R1610" i="16" s="1"/>
  <c r="N1611" i="16"/>
  <c r="R1611" i="16" s="1"/>
  <c r="N1612" i="16"/>
  <c r="R1612" i="16" s="1"/>
  <c r="N1613" i="16"/>
  <c r="R1613" i="16" s="1"/>
  <c r="N1614" i="16"/>
  <c r="R1614" i="16" s="1"/>
  <c r="N1615" i="16"/>
  <c r="R1615" i="16" s="1"/>
  <c r="N1616" i="16"/>
  <c r="R1616" i="16" s="1"/>
  <c r="N1617" i="16"/>
  <c r="R1617" i="16" s="1"/>
  <c r="N1618" i="16"/>
  <c r="R1618" i="16" s="1"/>
  <c r="N1619" i="16"/>
  <c r="R1619" i="16" s="1"/>
  <c r="N1620" i="16"/>
  <c r="R1620" i="16" s="1"/>
  <c r="N1621" i="16"/>
  <c r="R1621" i="16" s="1"/>
  <c r="N1622" i="16"/>
  <c r="R1622" i="16" s="1"/>
  <c r="N1623" i="16"/>
  <c r="R1623" i="16" s="1"/>
  <c r="N1624" i="16"/>
  <c r="R1624" i="16" s="1"/>
  <c r="N1625" i="16"/>
  <c r="R1625" i="16" s="1"/>
  <c r="N1626" i="16"/>
  <c r="R1626" i="16" s="1"/>
  <c r="N1627" i="16"/>
  <c r="R1627" i="16" s="1"/>
  <c r="N1628" i="16"/>
  <c r="R1628" i="16" s="1"/>
  <c r="N1629" i="16"/>
  <c r="R1629" i="16" s="1"/>
  <c r="N1630" i="16"/>
  <c r="R1630" i="16" s="1"/>
  <c r="N1631" i="16"/>
  <c r="R1631" i="16" s="1"/>
  <c r="N1632" i="16"/>
  <c r="R1632" i="16" s="1"/>
  <c r="N1633" i="16"/>
  <c r="R1633" i="16" s="1"/>
  <c r="N1634" i="16"/>
  <c r="R1634" i="16" s="1"/>
  <c r="N1635" i="16"/>
  <c r="R1635" i="16" s="1"/>
  <c r="N1636" i="16"/>
  <c r="R1636" i="16" s="1"/>
  <c r="N1637" i="16"/>
  <c r="R1637" i="16" s="1"/>
  <c r="N1638" i="16"/>
  <c r="R1638" i="16" s="1"/>
  <c r="N1639" i="16"/>
  <c r="R1639" i="16" s="1"/>
  <c r="N1640" i="16"/>
  <c r="R1640" i="16" s="1"/>
  <c r="N1641" i="16"/>
  <c r="R1641" i="16" s="1"/>
  <c r="N1642" i="16"/>
  <c r="R1642" i="16" s="1"/>
  <c r="N1643" i="16"/>
  <c r="R1643" i="16" s="1"/>
  <c r="N1644" i="16"/>
  <c r="R1644" i="16" s="1"/>
  <c r="N1645" i="16"/>
  <c r="R1645" i="16" s="1"/>
  <c r="N1646" i="16"/>
  <c r="R1646" i="16" s="1"/>
  <c r="N1647" i="16"/>
  <c r="R1647" i="16" s="1"/>
  <c r="N1648" i="16"/>
  <c r="R1648" i="16" s="1"/>
  <c r="N1649" i="16"/>
  <c r="R1649" i="16" s="1"/>
  <c r="N1650" i="16"/>
  <c r="R1650" i="16" s="1"/>
  <c r="N1651" i="16"/>
  <c r="R1651" i="16" s="1"/>
  <c r="N1652" i="16"/>
  <c r="R1652" i="16" s="1"/>
  <c r="N1653" i="16"/>
  <c r="R1653" i="16" s="1"/>
  <c r="N1654" i="16"/>
  <c r="R1654" i="16" s="1"/>
  <c r="N1655" i="16"/>
  <c r="R1655" i="16" s="1"/>
  <c r="N1656" i="16"/>
  <c r="R1656" i="16" s="1"/>
  <c r="N1657" i="16"/>
  <c r="R1657" i="16" s="1"/>
  <c r="N1658" i="16"/>
  <c r="R1658" i="16" s="1"/>
  <c r="N1659" i="16"/>
  <c r="R1659" i="16" s="1"/>
  <c r="N1660" i="16"/>
  <c r="R1660" i="16" s="1"/>
  <c r="N1661" i="16"/>
  <c r="R1661" i="16" s="1"/>
  <c r="N1662" i="16"/>
  <c r="R1662" i="16" s="1"/>
  <c r="N1663" i="16"/>
  <c r="R1663" i="16" s="1"/>
  <c r="N1664" i="16"/>
  <c r="R1664" i="16" s="1"/>
  <c r="N1665" i="16"/>
  <c r="R1665" i="16" s="1"/>
  <c r="N1666" i="16"/>
  <c r="R1666" i="16" s="1"/>
  <c r="N1667" i="16"/>
  <c r="R1667" i="16" s="1"/>
  <c r="N1668" i="16"/>
  <c r="R1668" i="16" s="1"/>
  <c r="N1669" i="16"/>
  <c r="R1669" i="16" s="1"/>
  <c r="N1670" i="16"/>
  <c r="R1670" i="16" s="1"/>
  <c r="N1671" i="16"/>
  <c r="R1671" i="16" s="1"/>
  <c r="N1672" i="16"/>
  <c r="R1672" i="16" s="1"/>
  <c r="N1673" i="16"/>
  <c r="R1673" i="16" s="1"/>
  <c r="N1674" i="16"/>
  <c r="R1674" i="16" s="1"/>
  <c r="N1675" i="16"/>
  <c r="R1675" i="16" s="1"/>
  <c r="N1676" i="16"/>
  <c r="R1676" i="16" s="1"/>
  <c r="N1677" i="16"/>
  <c r="R1677" i="16" s="1"/>
  <c r="N1678" i="16"/>
  <c r="R1678" i="16" s="1"/>
  <c r="N1679" i="16"/>
  <c r="R1679" i="16" s="1"/>
  <c r="N1680" i="16"/>
  <c r="R1680" i="16" s="1"/>
  <c r="N1681" i="16"/>
  <c r="R1681" i="16" s="1"/>
  <c r="N1682" i="16"/>
  <c r="R1682" i="16" s="1"/>
  <c r="N1683" i="16"/>
  <c r="R1683" i="16" s="1"/>
  <c r="N1684" i="16"/>
  <c r="R1684" i="16" s="1"/>
  <c r="N1685" i="16"/>
  <c r="R1685" i="16" s="1"/>
  <c r="N1686" i="16"/>
  <c r="R1686" i="16" s="1"/>
  <c r="N1687" i="16"/>
  <c r="R1687" i="16" s="1"/>
  <c r="N1688" i="16"/>
  <c r="R1688" i="16" s="1"/>
  <c r="N1689" i="16"/>
  <c r="R1689" i="16" s="1"/>
  <c r="N1690" i="16"/>
  <c r="R1690" i="16" s="1"/>
  <c r="N1691" i="16"/>
  <c r="R1691" i="16" s="1"/>
  <c r="N1692" i="16"/>
  <c r="R1692" i="16" s="1"/>
  <c r="N1693" i="16"/>
  <c r="R1693" i="16" s="1"/>
  <c r="N1694" i="16"/>
  <c r="R1694" i="16" s="1"/>
  <c r="N1695" i="16"/>
  <c r="R1695" i="16" s="1"/>
  <c r="N1696" i="16"/>
  <c r="R1696" i="16" s="1"/>
  <c r="N1697" i="16"/>
  <c r="R1697" i="16" s="1"/>
  <c r="N1698" i="16"/>
  <c r="R1698" i="16" s="1"/>
  <c r="N1699" i="16"/>
  <c r="R1699" i="16" s="1"/>
  <c r="N1700" i="16"/>
  <c r="R1700" i="16" s="1"/>
  <c r="N1701" i="16"/>
  <c r="R1701" i="16" s="1"/>
  <c r="N1702" i="16"/>
  <c r="R1702" i="16" s="1"/>
  <c r="N1703" i="16"/>
  <c r="R1703" i="16" s="1"/>
  <c r="N1704" i="16"/>
  <c r="R1704" i="16" s="1"/>
  <c r="N1705" i="16"/>
  <c r="R1705" i="16" s="1"/>
  <c r="N1706" i="16"/>
  <c r="R1706" i="16" s="1"/>
  <c r="N1707" i="16"/>
  <c r="R1707" i="16" s="1"/>
  <c r="N1708" i="16"/>
  <c r="R1708" i="16" s="1"/>
  <c r="N1709" i="16"/>
  <c r="R1709" i="16" s="1"/>
  <c r="N1710" i="16"/>
  <c r="R1710" i="16" s="1"/>
  <c r="N1711" i="16"/>
  <c r="R1711" i="16" s="1"/>
  <c r="N1712" i="16"/>
  <c r="R1712" i="16" s="1"/>
  <c r="N1713" i="16"/>
  <c r="R1713" i="16" s="1"/>
  <c r="N1714" i="16"/>
  <c r="R1714" i="16" s="1"/>
  <c r="N1715" i="16"/>
  <c r="R1715" i="16" s="1"/>
  <c r="N1716" i="16"/>
  <c r="R1716" i="16" s="1"/>
  <c r="N1717" i="16"/>
  <c r="R1717" i="16" s="1"/>
  <c r="N1718" i="16"/>
  <c r="R1718" i="16" s="1"/>
  <c r="N1719" i="16"/>
  <c r="R1719" i="16" s="1"/>
  <c r="N1720" i="16"/>
  <c r="R1720" i="16" s="1"/>
  <c r="N1721" i="16"/>
  <c r="R1721" i="16" s="1"/>
  <c r="N1722" i="16"/>
  <c r="R1722" i="16" s="1"/>
  <c r="N1723" i="16"/>
  <c r="R1723" i="16" s="1"/>
  <c r="N1724" i="16"/>
  <c r="R1724" i="16" s="1"/>
  <c r="N1725" i="16"/>
  <c r="R1725" i="16" s="1"/>
  <c r="N1726" i="16"/>
  <c r="R1726" i="16" s="1"/>
  <c r="N1727" i="16"/>
  <c r="R1727" i="16" s="1"/>
  <c r="N1728" i="16"/>
  <c r="R1728" i="16" s="1"/>
  <c r="N1729" i="16"/>
  <c r="R1729" i="16" s="1"/>
  <c r="N1730" i="16"/>
  <c r="R1730" i="16" s="1"/>
  <c r="N1731" i="16"/>
  <c r="R1731" i="16" s="1"/>
  <c r="N1732" i="16"/>
  <c r="R1732" i="16" s="1"/>
  <c r="N1733" i="16"/>
  <c r="R1733" i="16" s="1"/>
  <c r="N1734" i="16"/>
  <c r="R1734" i="16" s="1"/>
  <c r="N1735" i="16"/>
  <c r="R1735" i="16" s="1"/>
  <c r="N1736" i="16"/>
  <c r="R1736" i="16" s="1"/>
  <c r="N1737" i="16"/>
  <c r="R1737" i="16" s="1"/>
  <c r="N1738" i="16"/>
  <c r="R1738" i="16" s="1"/>
  <c r="N1739" i="16"/>
  <c r="R1739" i="16" s="1"/>
  <c r="N1740" i="16"/>
  <c r="R1740" i="16" s="1"/>
  <c r="N1741" i="16"/>
  <c r="R1741" i="16" s="1"/>
  <c r="N1742" i="16"/>
  <c r="R1742" i="16" s="1"/>
  <c r="N1743" i="16"/>
  <c r="R1743" i="16" s="1"/>
  <c r="N1744" i="16"/>
  <c r="R1744" i="16" s="1"/>
  <c r="N1745" i="16"/>
  <c r="R1745" i="16" s="1"/>
  <c r="N1746" i="16"/>
  <c r="R1746" i="16" s="1"/>
  <c r="N1747" i="16"/>
  <c r="R1747" i="16" s="1"/>
  <c r="N1748" i="16"/>
  <c r="R1748" i="16" s="1"/>
  <c r="N1749" i="16"/>
  <c r="R1749" i="16" s="1"/>
  <c r="N1750" i="16"/>
  <c r="R1750" i="16" s="1"/>
  <c r="N1751" i="16"/>
  <c r="R1751" i="16" s="1"/>
  <c r="N1752" i="16"/>
  <c r="R1752" i="16" s="1"/>
  <c r="N1753" i="16"/>
  <c r="R1753" i="16" s="1"/>
  <c r="N1754" i="16"/>
  <c r="R1754" i="16" s="1"/>
  <c r="N1755" i="16"/>
  <c r="R1755" i="16" s="1"/>
  <c r="N1756" i="16"/>
  <c r="R1756" i="16" s="1"/>
  <c r="N1757" i="16"/>
  <c r="R1757" i="16" s="1"/>
  <c r="N1758" i="16"/>
  <c r="R1758" i="16" s="1"/>
  <c r="N1759" i="16"/>
  <c r="R1759" i="16" s="1"/>
  <c r="N1760" i="16"/>
  <c r="R1760" i="16" s="1"/>
  <c r="N1761" i="16"/>
  <c r="R1761" i="16" s="1"/>
  <c r="N1762" i="16"/>
  <c r="R1762" i="16" s="1"/>
  <c r="N1763" i="16"/>
  <c r="R1763" i="16" s="1"/>
  <c r="N1764" i="16"/>
  <c r="R1764" i="16" s="1"/>
  <c r="N1765" i="16"/>
  <c r="R1765" i="16" s="1"/>
  <c r="N1766" i="16"/>
  <c r="R1766" i="16" s="1"/>
  <c r="N1767" i="16"/>
  <c r="R1767" i="16" s="1"/>
  <c r="N1768" i="16"/>
  <c r="R1768" i="16" s="1"/>
  <c r="N1769" i="16"/>
  <c r="R1769" i="16" s="1"/>
  <c r="N1770" i="16"/>
  <c r="R1770" i="16" s="1"/>
  <c r="N1771" i="16"/>
  <c r="R1771" i="16" s="1"/>
  <c r="N1772" i="16"/>
  <c r="R1772" i="16" s="1"/>
  <c r="N1773" i="16"/>
  <c r="R1773" i="16" s="1"/>
  <c r="N1774" i="16"/>
  <c r="R1774" i="16" s="1"/>
  <c r="N1775" i="16"/>
  <c r="R1775" i="16" s="1"/>
  <c r="N1776" i="16"/>
  <c r="R1776" i="16" s="1"/>
  <c r="N1777" i="16"/>
  <c r="R1777" i="16" s="1"/>
  <c r="N1778" i="16"/>
  <c r="R1778" i="16" s="1"/>
  <c r="N1779" i="16"/>
  <c r="R1779" i="16" s="1"/>
  <c r="N1780" i="16"/>
  <c r="R1780" i="16" s="1"/>
  <c r="N1781" i="16"/>
  <c r="R1781" i="16" s="1"/>
  <c r="N1782" i="16"/>
  <c r="R1782" i="16" s="1"/>
  <c r="N1783" i="16"/>
  <c r="R1783" i="16" s="1"/>
  <c r="N1784" i="16"/>
  <c r="R1784" i="16" s="1"/>
  <c r="N1785" i="16"/>
  <c r="R1785" i="16" s="1"/>
  <c r="N1786" i="16"/>
  <c r="R1786" i="16" s="1"/>
  <c r="N1787" i="16"/>
  <c r="R1787" i="16" s="1"/>
  <c r="N1788" i="16"/>
  <c r="R1788" i="16" s="1"/>
  <c r="N1789" i="16"/>
  <c r="R1789" i="16" s="1"/>
  <c r="N1790" i="16"/>
  <c r="R1790" i="16" s="1"/>
  <c r="N1791" i="16"/>
  <c r="R1791" i="16" s="1"/>
  <c r="N1792" i="16"/>
  <c r="R1792" i="16" s="1"/>
  <c r="N1793" i="16"/>
  <c r="R1793" i="16" s="1"/>
  <c r="N1794" i="16"/>
  <c r="R1794" i="16" s="1"/>
  <c r="N1795" i="16"/>
  <c r="R1795" i="16" s="1"/>
  <c r="N1796" i="16"/>
  <c r="R1796" i="16" s="1"/>
  <c r="N1797" i="16"/>
  <c r="R1797" i="16" s="1"/>
  <c r="N1798" i="16"/>
  <c r="R1798" i="16" s="1"/>
  <c r="N1799" i="16"/>
  <c r="R1799" i="16" s="1"/>
  <c r="N1800" i="16"/>
  <c r="R1800" i="16" s="1"/>
  <c r="N1801" i="16"/>
  <c r="R1801" i="16" s="1"/>
  <c r="N1802" i="16"/>
  <c r="R1802" i="16" s="1"/>
  <c r="N1803" i="16"/>
  <c r="R1803" i="16" s="1"/>
  <c r="N1804" i="16"/>
  <c r="R1804" i="16" s="1"/>
  <c r="N1805" i="16"/>
  <c r="R1805" i="16" s="1"/>
  <c r="N1806" i="16"/>
  <c r="R1806" i="16" s="1"/>
  <c r="N1807" i="16"/>
  <c r="R1807" i="16" s="1"/>
  <c r="N1808" i="16"/>
  <c r="R1808" i="16" s="1"/>
  <c r="N1809" i="16"/>
  <c r="R1809" i="16" s="1"/>
  <c r="N1810" i="16"/>
  <c r="R1810" i="16" s="1"/>
  <c r="N1811" i="16"/>
  <c r="R1811" i="16" s="1"/>
  <c r="N1812" i="16"/>
  <c r="R1812" i="16" s="1"/>
  <c r="N1813" i="16"/>
  <c r="R1813" i="16" s="1"/>
  <c r="N1814" i="16"/>
  <c r="R1814" i="16" s="1"/>
  <c r="N1815" i="16"/>
  <c r="R1815" i="16" s="1"/>
  <c r="N1816" i="16"/>
  <c r="R1816" i="16" s="1"/>
  <c r="N1817" i="16"/>
  <c r="R1817" i="16" s="1"/>
  <c r="N1818" i="16"/>
  <c r="R1818" i="16" s="1"/>
  <c r="N1819" i="16"/>
  <c r="R1819" i="16" s="1"/>
  <c r="N1820" i="16"/>
  <c r="R1820" i="16" s="1"/>
  <c r="N1821" i="16"/>
  <c r="R1821" i="16" s="1"/>
  <c r="N1822" i="16"/>
  <c r="R1822" i="16" s="1"/>
  <c r="N1823" i="16"/>
  <c r="R1823" i="16" s="1"/>
  <c r="N1824" i="16"/>
  <c r="R1824" i="16" s="1"/>
  <c r="N1825" i="16"/>
  <c r="R1825" i="16" s="1"/>
  <c r="N1826" i="16"/>
  <c r="R1826" i="16" s="1"/>
  <c r="N1827" i="16"/>
  <c r="R1827" i="16" s="1"/>
  <c r="N1828" i="16"/>
  <c r="R1828" i="16" s="1"/>
  <c r="N1829" i="16"/>
  <c r="R1829" i="16" s="1"/>
  <c r="N1830" i="16"/>
  <c r="R1830" i="16" s="1"/>
  <c r="N1831" i="16"/>
  <c r="R1831" i="16" s="1"/>
  <c r="N1832" i="16"/>
  <c r="R1832" i="16" s="1"/>
  <c r="N1833" i="16"/>
  <c r="R1833" i="16" s="1"/>
  <c r="N1834" i="16"/>
  <c r="R1834" i="16" s="1"/>
  <c r="N1835" i="16"/>
  <c r="R1835" i="16" s="1"/>
  <c r="N1836" i="16"/>
  <c r="R1836" i="16" s="1"/>
  <c r="N1837" i="16"/>
  <c r="R1837" i="16" s="1"/>
  <c r="N1838" i="16"/>
  <c r="R1838" i="16" s="1"/>
  <c r="N1839" i="16"/>
  <c r="R1839" i="16" s="1"/>
  <c r="N1840" i="16"/>
  <c r="R1840" i="16" s="1"/>
  <c r="N1841" i="16"/>
  <c r="R1841" i="16" s="1"/>
  <c r="N1842" i="16"/>
  <c r="R1842" i="16" s="1"/>
  <c r="N1843" i="16"/>
  <c r="R1843" i="16" s="1"/>
  <c r="N1844" i="16"/>
  <c r="R1844" i="16" s="1"/>
  <c r="N1845" i="16"/>
  <c r="R1845" i="16" s="1"/>
  <c r="N1846" i="16"/>
  <c r="R1846" i="16" s="1"/>
  <c r="N1847" i="16"/>
  <c r="R1847" i="16" s="1"/>
  <c r="N1848" i="16"/>
  <c r="R1848" i="16" s="1"/>
  <c r="N1849" i="16"/>
  <c r="R1849" i="16" s="1"/>
  <c r="N1850" i="16"/>
  <c r="R1850" i="16" s="1"/>
  <c r="N1851" i="16"/>
  <c r="R1851" i="16" s="1"/>
  <c r="N1852" i="16"/>
  <c r="R1852" i="16" s="1"/>
  <c r="N1853" i="16"/>
  <c r="R1853" i="16" s="1"/>
  <c r="N1854" i="16"/>
  <c r="R1854" i="16" s="1"/>
  <c r="N1855" i="16"/>
  <c r="R1855" i="16" s="1"/>
  <c r="N1856" i="16"/>
  <c r="R1856" i="16" s="1"/>
  <c r="N1857" i="16"/>
  <c r="R1857" i="16" s="1"/>
  <c r="N1858" i="16"/>
  <c r="R1858" i="16" s="1"/>
  <c r="N1859" i="16"/>
  <c r="R1859" i="16" s="1"/>
  <c r="N1860" i="16"/>
  <c r="R1860" i="16" s="1"/>
  <c r="N1861" i="16"/>
  <c r="R1861" i="16" s="1"/>
  <c r="N1862" i="16"/>
  <c r="R1862" i="16" s="1"/>
  <c r="N1863" i="16"/>
  <c r="R1863" i="16" s="1"/>
  <c r="N1864" i="16"/>
  <c r="R1864" i="16" s="1"/>
  <c r="N1865" i="16"/>
  <c r="R1865" i="16" s="1"/>
  <c r="N1866" i="16"/>
  <c r="R1866" i="16" s="1"/>
  <c r="N1867" i="16"/>
  <c r="R1867" i="16" s="1"/>
  <c r="N1868" i="16"/>
  <c r="R1868" i="16" s="1"/>
  <c r="N1869" i="16"/>
  <c r="R1869" i="16" s="1"/>
  <c r="N1870" i="16"/>
  <c r="R1870" i="16" s="1"/>
  <c r="N1871" i="16"/>
  <c r="R1871" i="16" s="1"/>
  <c r="N1872" i="16"/>
  <c r="R1872" i="16" s="1"/>
  <c r="N1873" i="16"/>
  <c r="R1873" i="16" s="1"/>
  <c r="N1874" i="16"/>
  <c r="R1874" i="16" s="1"/>
  <c r="N1875" i="16"/>
  <c r="R1875" i="16" s="1"/>
  <c r="N1876" i="16"/>
  <c r="R1876" i="16" s="1"/>
  <c r="N1877" i="16"/>
  <c r="R1877" i="16" s="1"/>
  <c r="N1878" i="16"/>
  <c r="R1878" i="16" s="1"/>
  <c r="N1879" i="16"/>
  <c r="R1879" i="16" s="1"/>
  <c r="N1880" i="16"/>
  <c r="R1880" i="16" s="1"/>
  <c r="N1881" i="16"/>
  <c r="R1881" i="16" s="1"/>
  <c r="N1882" i="16"/>
  <c r="R1882" i="16" s="1"/>
  <c r="N1883" i="16"/>
  <c r="R1883" i="16" s="1"/>
  <c r="N1884" i="16"/>
  <c r="R1884" i="16" s="1"/>
  <c r="N1885" i="16"/>
  <c r="R1885" i="16" s="1"/>
  <c r="N1886" i="16"/>
  <c r="R1886" i="16" s="1"/>
  <c r="N1887" i="16"/>
  <c r="R1887" i="16" s="1"/>
  <c r="N1888" i="16"/>
  <c r="R1888" i="16" s="1"/>
  <c r="N1889" i="16"/>
  <c r="R1889" i="16" s="1"/>
  <c r="N1890" i="16"/>
  <c r="R1890" i="16" s="1"/>
  <c r="N1891" i="16"/>
  <c r="R1891" i="16" s="1"/>
  <c r="N1892" i="16"/>
  <c r="R1892" i="16" s="1"/>
  <c r="N1893" i="16"/>
  <c r="R1893" i="16" s="1"/>
  <c r="N1894" i="16"/>
  <c r="R1894" i="16" s="1"/>
  <c r="N1895" i="16"/>
  <c r="R1895" i="16" s="1"/>
  <c r="N1896" i="16"/>
  <c r="R1896" i="16" s="1"/>
  <c r="N1897" i="16"/>
  <c r="R1897" i="16" s="1"/>
  <c r="N1898" i="16"/>
  <c r="R1898" i="16" s="1"/>
  <c r="N1899" i="16"/>
  <c r="R1899" i="16" s="1"/>
  <c r="N1900" i="16"/>
  <c r="R1900" i="16" s="1"/>
  <c r="N1901" i="16"/>
  <c r="R1901" i="16" s="1"/>
  <c r="N1902" i="16"/>
  <c r="R1902" i="16" s="1"/>
  <c r="N1903" i="16"/>
  <c r="R1903" i="16" s="1"/>
  <c r="N1904" i="16"/>
  <c r="R1904" i="16" s="1"/>
  <c r="N1905" i="16"/>
  <c r="R1905" i="16" s="1"/>
  <c r="N1906" i="16"/>
  <c r="R1906" i="16" s="1"/>
  <c r="N1907" i="16"/>
  <c r="R1907" i="16" s="1"/>
  <c r="N1908" i="16"/>
  <c r="R1908" i="16" s="1"/>
  <c r="N1909" i="16"/>
  <c r="R1909" i="16" s="1"/>
  <c r="N1910" i="16"/>
  <c r="R1910" i="16" s="1"/>
  <c r="N1911" i="16"/>
  <c r="R1911" i="16" s="1"/>
  <c r="N1912" i="16"/>
  <c r="R1912" i="16" s="1"/>
  <c r="N1913" i="16"/>
  <c r="R1913" i="16" s="1"/>
  <c r="N1914" i="16"/>
  <c r="R1914" i="16" s="1"/>
  <c r="N1915" i="16"/>
  <c r="R1915" i="16" s="1"/>
  <c r="N1916" i="16"/>
  <c r="R1916" i="16" s="1"/>
  <c r="N1917" i="16"/>
  <c r="R1917" i="16" s="1"/>
  <c r="N1918" i="16"/>
  <c r="R1918" i="16" s="1"/>
  <c r="N1919" i="16"/>
  <c r="R1919" i="16" s="1"/>
  <c r="N1920" i="16"/>
  <c r="R1920" i="16" s="1"/>
  <c r="N1921" i="16"/>
  <c r="R1921" i="16" s="1"/>
  <c r="N1922" i="16"/>
  <c r="R1922" i="16" s="1"/>
  <c r="N1923" i="16"/>
  <c r="R1923" i="16" s="1"/>
  <c r="N1924" i="16"/>
  <c r="R1924" i="16" s="1"/>
  <c r="N1925" i="16"/>
  <c r="R1925" i="16" s="1"/>
  <c r="N1926" i="16"/>
  <c r="R1926" i="16" s="1"/>
  <c r="N1927" i="16"/>
  <c r="R1927" i="16" s="1"/>
  <c r="N1928" i="16"/>
  <c r="R1928" i="16" s="1"/>
  <c r="N1929" i="16"/>
  <c r="R1929" i="16" s="1"/>
  <c r="N1930" i="16"/>
  <c r="R1930" i="16" s="1"/>
  <c r="N1931" i="16"/>
  <c r="R1931" i="16" s="1"/>
  <c r="N1932" i="16"/>
  <c r="R1932" i="16" s="1"/>
  <c r="N1933" i="16"/>
  <c r="R1933" i="16" s="1"/>
  <c r="N1934" i="16"/>
  <c r="R1934" i="16" s="1"/>
  <c r="N1935" i="16"/>
  <c r="R1935" i="16" s="1"/>
  <c r="N1936" i="16"/>
  <c r="R1936" i="16" s="1"/>
  <c r="N1937" i="16"/>
  <c r="R1937" i="16" s="1"/>
  <c r="N1938" i="16"/>
  <c r="R1938" i="16" s="1"/>
  <c r="N1939" i="16"/>
  <c r="R1939" i="16" s="1"/>
  <c r="N1940" i="16"/>
  <c r="R1940" i="16" s="1"/>
  <c r="N1941" i="16"/>
  <c r="R1941" i="16" s="1"/>
  <c r="N1942" i="16"/>
  <c r="R1942" i="16" s="1"/>
  <c r="N1943" i="16"/>
  <c r="R1943" i="16" s="1"/>
  <c r="N1944" i="16"/>
  <c r="R1944" i="16" s="1"/>
  <c r="N1945" i="16"/>
  <c r="R1945" i="16" s="1"/>
  <c r="N1946" i="16"/>
  <c r="R1946" i="16" s="1"/>
  <c r="N1947" i="16"/>
  <c r="R1947" i="16" s="1"/>
  <c r="N1948" i="16"/>
  <c r="R1948" i="16" s="1"/>
  <c r="N1949" i="16"/>
  <c r="R1949" i="16" s="1"/>
  <c r="N1950" i="16"/>
  <c r="R1950" i="16" s="1"/>
  <c r="N1951" i="16"/>
  <c r="R1951" i="16" s="1"/>
  <c r="N1952" i="16"/>
  <c r="R1952" i="16" s="1"/>
  <c r="N1953" i="16"/>
  <c r="R1953" i="16" s="1"/>
  <c r="N1954" i="16"/>
  <c r="R1954" i="16" s="1"/>
  <c r="N1955" i="16"/>
  <c r="R1955" i="16" s="1"/>
  <c r="N1956" i="16"/>
  <c r="R1956" i="16" s="1"/>
  <c r="N1957" i="16"/>
  <c r="R1957" i="16" s="1"/>
  <c r="N1958" i="16"/>
  <c r="R1958" i="16" s="1"/>
  <c r="N1959" i="16"/>
  <c r="R1959" i="16" s="1"/>
  <c r="N1960" i="16"/>
  <c r="R1960" i="16" s="1"/>
  <c r="N1961" i="16"/>
  <c r="R1961" i="16" s="1"/>
  <c r="N1962" i="16"/>
  <c r="R1962" i="16" s="1"/>
  <c r="N1963" i="16"/>
  <c r="R1963" i="16" s="1"/>
  <c r="N1964" i="16"/>
  <c r="R1964" i="16" s="1"/>
  <c r="N1965" i="16"/>
  <c r="R1965" i="16" s="1"/>
  <c r="N1966" i="16"/>
  <c r="R1966" i="16" s="1"/>
  <c r="N1967" i="16"/>
  <c r="R1967" i="16" s="1"/>
  <c r="N1968" i="16"/>
  <c r="R1968" i="16" s="1"/>
  <c r="N1969" i="16"/>
  <c r="R1969" i="16" s="1"/>
  <c r="N1970" i="16"/>
  <c r="R1970" i="16" s="1"/>
  <c r="N1971" i="16"/>
  <c r="R1971" i="16" s="1"/>
  <c r="N1972" i="16"/>
  <c r="R1972" i="16" s="1"/>
  <c r="N1973" i="16"/>
  <c r="R1973" i="16" s="1"/>
  <c r="N1974" i="16"/>
  <c r="R1974" i="16" s="1"/>
  <c r="N1975" i="16"/>
  <c r="R1975" i="16" s="1"/>
  <c r="N1976" i="16"/>
  <c r="R1976" i="16" s="1"/>
  <c r="N1977" i="16"/>
  <c r="R1977" i="16" s="1"/>
  <c r="N1978" i="16"/>
  <c r="R1978" i="16" s="1"/>
  <c r="N1979" i="16"/>
  <c r="R1979" i="16" s="1"/>
  <c r="N1980" i="16"/>
  <c r="R1980" i="16" s="1"/>
  <c r="N1981" i="16"/>
  <c r="R1981" i="16" s="1"/>
  <c r="N1982" i="16"/>
  <c r="R1982" i="16" s="1"/>
  <c r="N1983" i="16"/>
  <c r="R1983" i="16" s="1"/>
  <c r="N1984" i="16"/>
  <c r="R1984" i="16" s="1"/>
  <c r="N1985" i="16"/>
  <c r="R1985" i="16" s="1"/>
  <c r="N1986" i="16"/>
  <c r="R1986" i="16" s="1"/>
  <c r="N1987" i="16"/>
  <c r="R1987" i="16" s="1"/>
  <c r="N1988" i="16"/>
  <c r="R1988" i="16" s="1"/>
  <c r="N1989" i="16"/>
  <c r="R1989" i="16" s="1"/>
  <c r="N1990" i="16"/>
  <c r="R1990" i="16" s="1"/>
  <c r="N1991" i="16"/>
  <c r="R1991" i="16" s="1"/>
  <c r="N1992" i="16"/>
  <c r="R1992" i="16" s="1"/>
  <c r="N1993" i="16"/>
  <c r="R1993" i="16" s="1"/>
  <c r="N1994" i="16"/>
  <c r="R1994" i="16" s="1"/>
  <c r="N1995" i="16"/>
  <c r="R1995" i="16" s="1"/>
  <c r="N1996" i="16"/>
  <c r="R1996" i="16" s="1"/>
  <c r="N1997" i="16"/>
  <c r="R1997" i="16" s="1"/>
  <c r="N1998" i="16"/>
  <c r="R1998" i="16" s="1"/>
  <c r="N1999" i="16"/>
  <c r="R1999" i="16" s="1"/>
  <c r="N2000" i="16"/>
  <c r="R2000" i="16" s="1"/>
  <c r="N2001" i="16"/>
  <c r="R2001" i="16" s="1"/>
  <c r="N2002" i="16"/>
  <c r="R2002" i="16" s="1"/>
  <c r="N2003" i="16"/>
  <c r="R2003" i="16" s="1"/>
  <c r="N2004" i="16"/>
  <c r="R2004" i="16" s="1"/>
  <c r="N5" i="16"/>
  <c r="R5" i="16" s="1"/>
  <c r="B15" i="6" l="1"/>
  <c r="ABX3" i="19" l="1"/>
  <c r="ABI3" i="19"/>
  <c r="AAT3" i="19"/>
  <c r="AAE3" i="19"/>
  <c r="ZP3" i="19"/>
  <c r="ZA3" i="19"/>
  <c r="YL3" i="19"/>
  <c r="XW3" i="19"/>
  <c r="XH3" i="19"/>
  <c r="WS3" i="19"/>
  <c r="WD3" i="19"/>
  <c r="VO3" i="19"/>
  <c r="UZ3" i="19"/>
  <c r="UK3" i="19"/>
  <c r="TV3" i="19"/>
  <c r="TG3" i="19"/>
  <c r="SR3" i="19"/>
  <c r="SC3" i="19"/>
  <c r="RN3" i="19"/>
  <c r="QY3" i="19"/>
  <c r="QJ3" i="19"/>
  <c r="PU3" i="19"/>
  <c r="PF3" i="19"/>
  <c r="OQ3" i="19"/>
  <c r="OB3" i="19"/>
  <c r="NM3" i="19"/>
  <c r="MX3" i="19"/>
  <c r="MI3" i="19"/>
  <c r="LT3" i="19"/>
  <c r="LE3" i="19"/>
  <c r="ACI136" i="19"/>
  <c r="ACB136" i="19"/>
  <c r="ACI135" i="19"/>
  <c r="ACB135" i="19"/>
  <c r="ACI134" i="19"/>
  <c r="ACB134" i="19"/>
  <c r="ACI133" i="19"/>
  <c r="ACB133" i="19"/>
  <c r="ACI132" i="19"/>
  <c r="ACI130" i="19" s="1"/>
  <c r="ACB132" i="19"/>
  <c r="ACI131" i="19"/>
  <c r="ACB131" i="19"/>
  <c r="ACK130" i="19"/>
  <c r="ACJ130" i="19"/>
  <c r="ACH130" i="19"/>
  <c r="ACG130" i="19"/>
  <c r="ACF130" i="19"/>
  <c r="ACE130" i="19"/>
  <c r="ACD130" i="19"/>
  <c r="ACC130" i="19"/>
  <c r="ACB130" i="19"/>
  <c r="ACA130" i="19"/>
  <c r="ABZ130" i="19"/>
  <c r="ABY130" i="19"/>
  <c r="ABY120" i="19" s="1"/>
  <c r="ABX130" i="19"/>
  <c r="ACI129" i="19"/>
  <c r="ACB129" i="19"/>
  <c r="ACI128" i="19"/>
  <c r="ACB128" i="19"/>
  <c r="ACI127" i="19"/>
  <c r="ACB127" i="19"/>
  <c r="ACI126" i="19"/>
  <c r="ACI125" i="19" s="1"/>
  <c r="ACB126" i="19"/>
  <c r="ACK125" i="19"/>
  <c r="ACJ125" i="19"/>
  <c r="ACH125" i="19"/>
  <c r="ACG125" i="19"/>
  <c r="ACF125" i="19"/>
  <c r="ACE125" i="19"/>
  <c r="ACE120" i="19" s="1"/>
  <c r="ACD125" i="19"/>
  <c r="ACC125" i="19"/>
  <c r="ACB125" i="19"/>
  <c r="ACA125" i="19"/>
  <c r="ABZ125" i="19"/>
  <c r="ABY125" i="19"/>
  <c r="ABX125" i="19"/>
  <c r="ACI124" i="19"/>
  <c r="ACB124" i="19"/>
  <c r="ACI123" i="19"/>
  <c r="ACB123" i="19"/>
  <c r="ACI122" i="19"/>
  <c r="ACB122" i="19"/>
  <c r="ACB121" i="19" s="1"/>
  <c r="ACB120" i="19" s="1"/>
  <c r="ACK121" i="19"/>
  <c r="ACK120" i="19" s="1"/>
  <c r="ACJ121" i="19"/>
  <c r="ACI121" i="19"/>
  <c r="ACI120" i="19" s="1"/>
  <c r="ACH121" i="19"/>
  <c r="ACH120" i="19" s="1"/>
  <c r="ACG121" i="19"/>
  <c r="ACF121" i="19"/>
  <c r="ACF120" i="19" s="1"/>
  <c r="ACE121" i="19"/>
  <c r="ACD121" i="19"/>
  <c r="ACC121" i="19"/>
  <c r="ACC120" i="19" s="1"/>
  <c r="ACA121" i="19"/>
  <c r="ACA120" i="19" s="1"/>
  <c r="ABZ121" i="19"/>
  <c r="ABZ120" i="19" s="1"/>
  <c r="ABY121" i="19"/>
  <c r="ABX121" i="19"/>
  <c r="ABX120" i="19" s="1"/>
  <c r="ACJ120" i="19"/>
  <c r="ACG120" i="19"/>
  <c r="ACD120" i="19"/>
  <c r="ACI117" i="19"/>
  <c r="ACB117" i="19"/>
  <c r="ACI116" i="19"/>
  <c r="ACB116" i="19"/>
  <c r="ACI115" i="19"/>
  <c r="ACB115" i="19"/>
  <c r="ACI114" i="19"/>
  <c r="ACB114" i="19"/>
  <c r="ACI113" i="19"/>
  <c r="ACB113" i="19"/>
  <c r="ACI112" i="19"/>
  <c r="ACB112" i="19"/>
  <c r="ACB111" i="19" s="1"/>
  <c r="ACK111" i="19"/>
  <c r="ACJ111" i="19"/>
  <c r="ACI111" i="19"/>
  <c r="ACH111" i="19"/>
  <c r="ACG111" i="19"/>
  <c r="ACF111" i="19"/>
  <c r="ACE111" i="19"/>
  <c r="ACD111" i="19"/>
  <c r="ACC111" i="19"/>
  <c r="ACA111" i="19"/>
  <c r="ABZ111" i="19"/>
  <c r="ABY111" i="19"/>
  <c r="ABX111" i="19"/>
  <c r="ACI110" i="19"/>
  <c r="ACB110" i="19"/>
  <c r="ACI109" i="19"/>
  <c r="ACB109" i="19"/>
  <c r="ACI108" i="19"/>
  <c r="ACI106" i="19" s="1"/>
  <c r="ACB108" i="19"/>
  <c r="ACI107" i="19"/>
  <c r="ACB107" i="19"/>
  <c r="ACB106" i="19" s="1"/>
  <c r="ACK106" i="19"/>
  <c r="ACJ106" i="19"/>
  <c r="ACH106" i="19"/>
  <c r="ACG106" i="19"/>
  <c r="ACG101" i="19" s="1"/>
  <c r="ACF106" i="19"/>
  <c r="ACE106" i="19"/>
  <c r="ACD106" i="19"/>
  <c r="ACC106" i="19"/>
  <c r="ACA106" i="19"/>
  <c r="ABZ106" i="19"/>
  <c r="ABY106" i="19"/>
  <c r="ABY101" i="19" s="1"/>
  <c r="ABX106" i="19"/>
  <c r="ACI105" i="19"/>
  <c r="ACB105" i="19"/>
  <c r="ACB102" i="19" s="1"/>
  <c r="ACI104" i="19"/>
  <c r="ACB104" i="19"/>
  <c r="ACI103" i="19"/>
  <c r="ACB103" i="19"/>
  <c r="ACK102" i="19"/>
  <c r="ACK101" i="19" s="1"/>
  <c r="ACJ102" i="19"/>
  <c r="ACI102" i="19"/>
  <c r="ACH102" i="19"/>
  <c r="ACH101" i="19" s="1"/>
  <c r="ACG102" i="19"/>
  <c r="ACF102" i="19"/>
  <c r="ACE102" i="19"/>
  <c r="ACD102" i="19"/>
  <c r="ACC102" i="19"/>
  <c r="ACC101" i="19" s="1"/>
  <c r="ACA102" i="19"/>
  <c r="ABZ102" i="19"/>
  <c r="ABZ101" i="19" s="1"/>
  <c r="ABY102" i="19"/>
  <c r="ABX102" i="19"/>
  <c r="ACJ101" i="19"/>
  <c r="ACI101" i="19"/>
  <c r="ACF101" i="19"/>
  <c r="ACE101" i="19"/>
  <c r="ACD101" i="19"/>
  <c r="ACA101" i="19"/>
  <c r="ABX101" i="19"/>
  <c r="ACI98" i="19"/>
  <c r="ACB98" i="19"/>
  <c r="ACI97" i="19"/>
  <c r="ACB97" i="19"/>
  <c r="ACI96" i="19"/>
  <c r="ACB96" i="19"/>
  <c r="ACI95" i="19"/>
  <c r="ACB95" i="19"/>
  <c r="ACB92" i="19" s="1"/>
  <c r="ACI94" i="19"/>
  <c r="ACB94" i="19"/>
  <c r="ACI93" i="19"/>
  <c r="ACI92" i="19" s="1"/>
  <c r="ACB93" i="19"/>
  <c r="ACK92" i="19"/>
  <c r="ACJ92" i="19"/>
  <c r="ACH92" i="19"/>
  <c r="ACG92" i="19"/>
  <c r="ACF92" i="19"/>
  <c r="ACE92" i="19"/>
  <c r="ACD92" i="19"/>
  <c r="ACC92" i="19"/>
  <c r="ACA92" i="19"/>
  <c r="ABZ92" i="19"/>
  <c r="ABY92" i="19"/>
  <c r="ABX92" i="19"/>
  <c r="ACI91" i="19"/>
  <c r="ACB91" i="19"/>
  <c r="ACI90" i="19"/>
  <c r="ACB90" i="19"/>
  <c r="ACI89" i="19"/>
  <c r="ACB89" i="19"/>
  <c r="ACB87" i="19" s="1"/>
  <c r="ACI88" i="19"/>
  <c r="ACB88" i="19"/>
  <c r="ACK87" i="19"/>
  <c r="ACJ87" i="19"/>
  <c r="ACI87" i="19"/>
  <c r="ACH87" i="19"/>
  <c r="ACG87" i="19"/>
  <c r="ACF87" i="19"/>
  <c r="ACE87" i="19"/>
  <c r="ACD87" i="19"/>
  <c r="ACC87" i="19"/>
  <c r="ACA87" i="19"/>
  <c r="ACA82" i="19" s="1"/>
  <c r="ABZ87" i="19"/>
  <c r="ABY87" i="19"/>
  <c r="ABX87" i="19"/>
  <c r="ACI86" i="19"/>
  <c r="ACB86" i="19"/>
  <c r="ACI85" i="19"/>
  <c r="ACB85" i="19"/>
  <c r="ACI84" i="19"/>
  <c r="ACI83" i="19" s="1"/>
  <c r="ACB84" i="19"/>
  <c r="ACK83" i="19"/>
  <c r="ACJ83" i="19"/>
  <c r="ACJ82" i="19" s="1"/>
  <c r="ACH83" i="19"/>
  <c r="ACG83" i="19"/>
  <c r="ACF83" i="19"/>
  <c r="ACE83" i="19"/>
  <c r="ACE82" i="19" s="1"/>
  <c r="ACD83" i="19"/>
  <c r="ACC83" i="19"/>
  <c r="ACB83" i="19"/>
  <c r="ACA83" i="19"/>
  <c r="ABZ83" i="19"/>
  <c r="ABY83" i="19"/>
  <c r="ABX83" i="19"/>
  <c r="ACK82" i="19"/>
  <c r="ACH82" i="19"/>
  <c r="ACG82" i="19"/>
  <c r="ACF82" i="19"/>
  <c r="ACD82" i="19"/>
  <c r="ACC82" i="19"/>
  <c r="ABZ82" i="19"/>
  <c r="ABY82" i="19"/>
  <c r="ABX82" i="19"/>
  <c r="ACI79" i="19"/>
  <c r="ACB79" i="19"/>
  <c r="ACI78" i="19"/>
  <c r="ACB78" i="19"/>
  <c r="ACI77" i="19"/>
  <c r="ACB77" i="19"/>
  <c r="ACI76" i="19"/>
  <c r="ACB76" i="19"/>
  <c r="ACI75" i="19"/>
  <c r="ACB75" i="19"/>
  <c r="ACI74" i="19"/>
  <c r="ACI73" i="19" s="1"/>
  <c r="ACB74" i="19"/>
  <c r="ACK73" i="19"/>
  <c r="ACJ73" i="19"/>
  <c r="ACH73" i="19"/>
  <c r="ACG73" i="19"/>
  <c r="ACF73" i="19"/>
  <c r="ACE73" i="19"/>
  <c r="ACE63" i="19" s="1"/>
  <c r="ACD73" i="19"/>
  <c r="ACC73" i="19"/>
  <c r="ACB73" i="19"/>
  <c r="ACA73" i="19"/>
  <c r="ABZ73" i="19"/>
  <c r="ABY73" i="19"/>
  <c r="ABX73" i="19"/>
  <c r="ACI72" i="19"/>
  <c r="ACB72" i="19"/>
  <c r="ACI71" i="19"/>
  <c r="ACB71" i="19"/>
  <c r="ACB68" i="19" s="1"/>
  <c r="ACI70" i="19"/>
  <c r="ACB70" i="19"/>
  <c r="ACI69" i="19"/>
  <c r="ACB69" i="19"/>
  <c r="ACK68" i="19"/>
  <c r="ACK63" i="19" s="1"/>
  <c r="ACJ68" i="19"/>
  <c r="ACH68" i="19"/>
  <c r="ACG68" i="19"/>
  <c r="ACF68" i="19"/>
  <c r="ACE68" i="19"/>
  <c r="ACD68" i="19"/>
  <c r="ACC68" i="19"/>
  <c r="ACC63" i="19" s="1"/>
  <c r="ACA68" i="19"/>
  <c r="ABZ68" i="19"/>
  <c r="ABY68" i="19"/>
  <c r="ABX68" i="19"/>
  <c r="ACI67" i="19"/>
  <c r="ACB67" i="19"/>
  <c r="ACI66" i="19"/>
  <c r="ACB66" i="19"/>
  <c r="ACI65" i="19"/>
  <c r="ACI64" i="19" s="1"/>
  <c r="ACB65" i="19"/>
  <c r="ACB64" i="19" s="1"/>
  <c r="ACK64" i="19"/>
  <c r="ACJ64" i="19"/>
  <c r="ACH64" i="19"/>
  <c r="ACG64" i="19"/>
  <c r="ACG63" i="19" s="1"/>
  <c r="ACF64" i="19"/>
  <c r="ACE64" i="19"/>
  <c r="ACD64" i="19"/>
  <c r="ACD63" i="19" s="1"/>
  <c r="ACC64" i="19"/>
  <c r="ACA64" i="19"/>
  <c r="ABZ64" i="19"/>
  <c r="ABY64" i="19"/>
  <c r="ABY63" i="19" s="1"/>
  <c r="ABX64" i="19"/>
  <c r="ACJ63" i="19"/>
  <c r="ACH63" i="19"/>
  <c r="ACF63" i="19"/>
  <c r="ACA63" i="19"/>
  <c r="ABZ63" i="19"/>
  <c r="ABX63" i="19"/>
  <c r="ACI60" i="19"/>
  <c r="ACB60" i="19"/>
  <c r="ACI59" i="19"/>
  <c r="ACB59" i="19"/>
  <c r="ACI58" i="19"/>
  <c r="ACB58" i="19"/>
  <c r="ACI57" i="19"/>
  <c r="ACB57" i="19"/>
  <c r="ACI56" i="19"/>
  <c r="ACB56" i="19"/>
  <c r="ACI55" i="19"/>
  <c r="ACI54" i="19" s="1"/>
  <c r="ACB55" i="19"/>
  <c r="ACB54" i="19" s="1"/>
  <c r="ACK54" i="19"/>
  <c r="ACJ54" i="19"/>
  <c r="ACH54" i="19"/>
  <c r="ACG54" i="19"/>
  <c r="ACF54" i="19"/>
  <c r="ACE54" i="19"/>
  <c r="ACD54" i="19"/>
  <c r="ACC54" i="19"/>
  <c r="ACA54" i="19"/>
  <c r="ABZ54" i="19"/>
  <c r="ABY54" i="19"/>
  <c r="ABY44" i="19" s="1"/>
  <c r="ABX54" i="19"/>
  <c r="ACI53" i="19"/>
  <c r="ACB53" i="19"/>
  <c r="ACI52" i="19"/>
  <c r="ACB52" i="19"/>
  <c r="ACI51" i="19"/>
  <c r="ACB51" i="19"/>
  <c r="ACI50" i="19"/>
  <c r="ACI49" i="19" s="1"/>
  <c r="ACB50" i="19"/>
  <c r="ACK49" i="19"/>
  <c r="ACJ49" i="19"/>
  <c r="ACH49" i="19"/>
  <c r="ACG49" i="19"/>
  <c r="ACF49" i="19"/>
  <c r="ACE49" i="19"/>
  <c r="ACE44" i="19" s="1"/>
  <c r="ACD49" i="19"/>
  <c r="ACC49" i="19"/>
  <c r="ACB49" i="19"/>
  <c r="ACA49" i="19"/>
  <c r="ABZ49" i="19"/>
  <c r="ABY49" i="19"/>
  <c r="ABX49" i="19"/>
  <c r="ACI48" i="19"/>
  <c r="ACB48" i="19"/>
  <c r="ACI47" i="19"/>
  <c r="ACB47" i="19"/>
  <c r="ACB45" i="19" s="1"/>
  <c r="ACI46" i="19"/>
  <c r="ACB46" i="19"/>
  <c r="ACK45" i="19"/>
  <c r="ACJ45" i="19"/>
  <c r="ACI45" i="19"/>
  <c r="ACH45" i="19"/>
  <c r="ACG45" i="19"/>
  <c r="ACF45" i="19"/>
  <c r="ACF44" i="19" s="1"/>
  <c r="ACE45" i="19"/>
  <c r="ACD45" i="19"/>
  <c r="ACC45" i="19"/>
  <c r="ACA45" i="19"/>
  <c r="ACA44" i="19" s="1"/>
  <c r="ABZ45" i="19"/>
  <c r="ABY45" i="19"/>
  <c r="ABX45" i="19"/>
  <c r="ABX44" i="19" s="1"/>
  <c r="ACK44" i="19"/>
  <c r="ACJ44" i="19"/>
  <c r="ACH44" i="19"/>
  <c r="ACG44" i="19"/>
  <c r="ACD44" i="19"/>
  <c r="ACC44" i="19"/>
  <c r="ABZ44" i="19"/>
  <c r="ACI41" i="19"/>
  <c r="ACB41" i="19"/>
  <c r="ACI40" i="19"/>
  <c r="ACB40" i="19"/>
  <c r="ACI39" i="19"/>
  <c r="ACB39" i="19"/>
  <c r="ACI38" i="19"/>
  <c r="ACB38" i="19"/>
  <c r="ACI37" i="19"/>
  <c r="ACB37" i="19"/>
  <c r="ACB35" i="19" s="1"/>
  <c r="ACI36" i="19"/>
  <c r="ACB36" i="19"/>
  <c r="ACK35" i="19"/>
  <c r="ACJ35" i="19"/>
  <c r="ACI35" i="19"/>
  <c r="ACI25" i="19" s="1"/>
  <c r="ACH35" i="19"/>
  <c r="ACG35" i="19"/>
  <c r="ACF35" i="19"/>
  <c r="ACE35" i="19"/>
  <c r="ACD35" i="19"/>
  <c r="ACC35" i="19"/>
  <c r="ACA35" i="19"/>
  <c r="ACA25" i="19" s="1"/>
  <c r="ABZ35" i="19"/>
  <c r="ABY35" i="19"/>
  <c r="ABX35" i="19"/>
  <c r="ACI34" i="19"/>
  <c r="ACB34" i="19"/>
  <c r="ACI33" i="19"/>
  <c r="ACB33" i="19"/>
  <c r="ACI32" i="19"/>
  <c r="ACI30" i="19" s="1"/>
  <c r="ACB32" i="19"/>
  <c r="ACI31" i="19"/>
  <c r="ACB31" i="19"/>
  <c r="ACB30" i="19" s="1"/>
  <c r="ACK30" i="19"/>
  <c r="ACJ30" i="19"/>
  <c r="ACH30" i="19"/>
  <c r="ACG30" i="19"/>
  <c r="ACG25" i="19" s="1"/>
  <c r="ACF30" i="19"/>
  <c r="ACE30" i="19"/>
  <c r="ACD30" i="19"/>
  <c r="ACC30" i="19"/>
  <c r="ACA30" i="19"/>
  <c r="ABZ30" i="19"/>
  <c r="ABY30" i="19"/>
  <c r="ABY25" i="19" s="1"/>
  <c r="ABX30" i="19"/>
  <c r="ACI29" i="19"/>
  <c r="ACB29" i="19"/>
  <c r="ACI28" i="19"/>
  <c r="ACB28" i="19"/>
  <c r="ACI27" i="19"/>
  <c r="ACB27" i="19"/>
  <c r="ACB26" i="19" s="1"/>
  <c r="ACB25" i="19" s="1"/>
  <c r="ACK26" i="19"/>
  <c r="ACK25" i="19" s="1"/>
  <c r="ACJ26" i="19"/>
  <c r="ACI26" i="19"/>
  <c r="ACH26" i="19"/>
  <c r="ACG26" i="19"/>
  <c r="ACF26" i="19"/>
  <c r="ACE26" i="19"/>
  <c r="ACD26" i="19"/>
  <c r="ACC26" i="19"/>
  <c r="ACC25" i="19" s="1"/>
  <c r="ACA26" i="19"/>
  <c r="ABZ26" i="19"/>
  <c r="ABY26" i="19"/>
  <c r="ABX26" i="19"/>
  <c r="ACJ25" i="19"/>
  <c r="ACF25" i="19"/>
  <c r="ACE25" i="19"/>
  <c r="ACD25" i="19"/>
  <c r="ABZ25" i="19"/>
  <c r="ABX25" i="19"/>
  <c r="ACI22" i="19"/>
  <c r="ACB22" i="19"/>
  <c r="ACI21" i="19"/>
  <c r="ACB21" i="19"/>
  <c r="ACI20" i="19"/>
  <c r="ACB20" i="19"/>
  <c r="ACI19" i="19"/>
  <c r="ACB19" i="19"/>
  <c r="ACI18" i="19"/>
  <c r="ACI16" i="19" s="1"/>
  <c r="ACB18" i="19"/>
  <c r="ACI17" i="19"/>
  <c r="ACB17" i="19"/>
  <c r="ACK16" i="19"/>
  <c r="ACJ16" i="19"/>
  <c r="ACJ6" i="19" s="1"/>
  <c r="ACH16" i="19"/>
  <c r="ACG16" i="19"/>
  <c r="ACF16" i="19"/>
  <c r="ACE16" i="19"/>
  <c r="ACD16" i="19"/>
  <c r="ACC16" i="19"/>
  <c r="ACB16" i="19"/>
  <c r="ACA16" i="19"/>
  <c r="ABZ16" i="19"/>
  <c r="ABY16" i="19"/>
  <c r="ABX16" i="19"/>
  <c r="ACI15" i="19"/>
  <c r="ACB15" i="19"/>
  <c r="ACI14" i="19"/>
  <c r="ACB14" i="19"/>
  <c r="ACB11" i="19" s="1"/>
  <c r="ACI13" i="19"/>
  <c r="ACB13" i="19"/>
  <c r="ACI12" i="19"/>
  <c r="ACI11" i="19" s="1"/>
  <c r="ACB12" i="19"/>
  <c r="ACK11" i="19"/>
  <c r="ACJ11" i="19"/>
  <c r="ACH11" i="19"/>
  <c r="ACH6" i="19" s="1"/>
  <c r="ACG11" i="19"/>
  <c r="ACF11" i="19"/>
  <c r="ACE11" i="19"/>
  <c r="ACE6" i="19" s="1"/>
  <c r="ACD11" i="19"/>
  <c r="ACC11" i="19"/>
  <c r="ACA11" i="19"/>
  <c r="ABZ11" i="19"/>
  <c r="ABZ6" i="19" s="1"/>
  <c r="ABY11" i="19"/>
  <c r="ABX11" i="19"/>
  <c r="ACI10" i="19"/>
  <c r="ACB10" i="19"/>
  <c r="ACI9" i="19"/>
  <c r="ACB9" i="19"/>
  <c r="ACI8" i="19"/>
  <c r="ACB8" i="19"/>
  <c r="ACB7" i="19" s="1"/>
  <c r="ACB6" i="19" s="1"/>
  <c r="ACK7" i="19"/>
  <c r="ACJ7" i="19"/>
  <c r="ACI7" i="19"/>
  <c r="ACH7" i="19"/>
  <c r="ACG7" i="19"/>
  <c r="ACF7" i="19"/>
  <c r="ACE7" i="19"/>
  <c r="ACD7" i="19"/>
  <c r="ACD6" i="19" s="1"/>
  <c r="ACC7" i="19"/>
  <c r="ACA7" i="19"/>
  <c r="ACA6" i="19" s="1"/>
  <c r="ABZ7" i="19"/>
  <c r="ABY7" i="19"/>
  <c r="ABX7" i="19"/>
  <c r="ACK6" i="19"/>
  <c r="ACG6" i="19"/>
  <c r="ACF6" i="19"/>
  <c r="ACC6" i="19"/>
  <c r="ABY6" i="19"/>
  <c r="ABX6" i="19"/>
  <c r="ABT136" i="19"/>
  <c r="ABM136" i="19"/>
  <c r="ABT135" i="19"/>
  <c r="ABM135" i="19"/>
  <c r="ABT134" i="19"/>
  <c r="ABM134" i="19"/>
  <c r="ABT133" i="19"/>
  <c r="ABM133" i="19"/>
  <c r="ABT132" i="19"/>
  <c r="ABM132" i="19"/>
  <c r="ABT131" i="19"/>
  <c r="ABM131" i="19"/>
  <c r="ABM130" i="19" s="1"/>
  <c r="ABV130" i="19"/>
  <c r="ABU130" i="19"/>
  <c r="ABT130" i="19"/>
  <c r="ABS130" i="19"/>
  <c r="ABR130" i="19"/>
  <c r="ABQ130" i="19"/>
  <c r="ABP130" i="19"/>
  <c r="ABO130" i="19"/>
  <c r="ABO120" i="19" s="1"/>
  <c r="ABN130" i="19"/>
  <c r="ABL130" i="19"/>
  <c r="ABK130" i="19"/>
  <c r="ABJ130" i="19"/>
  <c r="ABI130" i="19"/>
  <c r="ABT129" i="19"/>
  <c r="ABM129" i="19"/>
  <c r="ABM125" i="19" s="1"/>
  <c r="ABT128" i="19"/>
  <c r="ABM128" i="19"/>
  <c r="ABT127" i="19"/>
  <c r="ABT125" i="19" s="1"/>
  <c r="ABM127" i="19"/>
  <c r="ABT126" i="19"/>
  <c r="ABM126" i="19"/>
  <c r="ABV125" i="19"/>
  <c r="ABU125" i="19"/>
  <c r="ABU120" i="19" s="1"/>
  <c r="ABS125" i="19"/>
  <c r="ABR125" i="19"/>
  <c r="ABR120" i="19" s="1"/>
  <c r="ABQ125" i="19"/>
  <c r="ABP125" i="19"/>
  <c r="ABO125" i="19"/>
  <c r="ABN125" i="19"/>
  <c r="ABL125" i="19"/>
  <c r="ABK125" i="19"/>
  <c r="ABJ125" i="19"/>
  <c r="ABJ120" i="19" s="1"/>
  <c r="ABI125" i="19"/>
  <c r="ABT124" i="19"/>
  <c r="ABM124" i="19"/>
  <c r="ABT123" i="19"/>
  <c r="ABM123" i="19"/>
  <c r="ABM121" i="19" s="1"/>
  <c r="ABT122" i="19"/>
  <c r="ABT121" i="19" s="1"/>
  <c r="ABT120" i="19" s="1"/>
  <c r="ABM122" i="19"/>
  <c r="ABV121" i="19"/>
  <c r="ABV120" i="19" s="1"/>
  <c r="ABU121" i="19"/>
  <c r="ABS121" i="19"/>
  <c r="ABR121" i="19"/>
  <c r="ABQ121" i="19"/>
  <c r="ABQ120" i="19" s="1"/>
  <c r="ABP121" i="19"/>
  <c r="ABO121" i="19"/>
  <c r="ABN121" i="19"/>
  <c r="ABN120" i="19" s="1"/>
  <c r="ABL121" i="19"/>
  <c r="ABK121" i="19"/>
  <c r="ABJ121" i="19"/>
  <c r="ABI121" i="19"/>
  <c r="ABI120" i="19" s="1"/>
  <c r="ABS120" i="19"/>
  <c r="ABP120" i="19"/>
  <c r="ABL120" i="19"/>
  <c r="ABK120" i="19"/>
  <c r="ABT117" i="19"/>
  <c r="ABM117" i="19"/>
  <c r="ABT116" i="19"/>
  <c r="ABM116" i="19"/>
  <c r="ABT115" i="19"/>
  <c r="ABM115" i="19"/>
  <c r="ABT114" i="19"/>
  <c r="ABM114" i="19"/>
  <c r="ABT113" i="19"/>
  <c r="ABM113" i="19"/>
  <c r="ABM111" i="19" s="1"/>
  <c r="ABT112" i="19"/>
  <c r="ABT111" i="19" s="1"/>
  <c r="ABM112" i="19"/>
  <c r="ABV111" i="19"/>
  <c r="ABU111" i="19"/>
  <c r="ABS111" i="19"/>
  <c r="ABR111" i="19"/>
  <c r="ABQ111" i="19"/>
  <c r="ABP111" i="19"/>
  <c r="ABO111" i="19"/>
  <c r="ABN111" i="19"/>
  <c r="ABL111" i="19"/>
  <c r="ABK111" i="19"/>
  <c r="ABJ111" i="19"/>
  <c r="ABI111" i="19"/>
  <c r="ABI101" i="19" s="1"/>
  <c r="ABT110" i="19"/>
  <c r="ABM110" i="19"/>
  <c r="ABT109" i="19"/>
  <c r="ABM109" i="19"/>
  <c r="ABT108" i="19"/>
  <c r="ABM108" i="19"/>
  <c r="ABT107" i="19"/>
  <c r="ABM107" i="19"/>
  <c r="ABM106" i="19" s="1"/>
  <c r="ABV106" i="19"/>
  <c r="ABU106" i="19"/>
  <c r="ABT106" i="19"/>
  <c r="ABS106" i="19"/>
  <c r="ABR106" i="19"/>
  <c r="ABQ106" i="19"/>
  <c r="ABP106" i="19"/>
  <c r="ABO106" i="19"/>
  <c r="ABO101" i="19" s="1"/>
  <c r="ABN106" i="19"/>
  <c r="ABL106" i="19"/>
  <c r="ABK106" i="19"/>
  <c r="ABJ106" i="19"/>
  <c r="ABI106" i="19"/>
  <c r="ABT105" i="19"/>
  <c r="ABM105" i="19"/>
  <c r="ABT104" i="19"/>
  <c r="ABM104" i="19"/>
  <c r="ABT103" i="19"/>
  <c r="ABT102" i="19" s="1"/>
  <c r="ABM103" i="19"/>
  <c r="ABM102" i="19" s="1"/>
  <c r="ABM101" i="19" s="1"/>
  <c r="ABV102" i="19"/>
  <c r="ABU102" i="19"/>
  <c r="ABS102" i="19"/>
  <c r="ABS101" i="19" s="1"/>
  <c r="ABR102" i="19"/>
  <c r="ABQ102" i="19"/>
  <c r="ABP102" i="19"/>
  <c r="ABP101" i="19" s="1"/>
  <c r="ABO102" i="19"/>
  <c r="ABN102" i="19"/>
  <c r="ABL102" i="19"/>
  <c r="ABL101" i="19" s="1"/>
  <c r="ABK102" i="19"/>
  <c r="ABK101" i="19" s="1"/>
  <c r="ABJ102" i="19"/>
  <c r="ABI102" i="19"/>
  <c r="ABV101" i="19"/>
  <c r="ABU101" i="19"/>
  <c r="ABR101" i="19"/>
  <c r="ABQ101" i="19"/>
  <c r="ABN101" i="19"/>
  <c r="ABJ101" i="19"/>
  <c r="ABT98" i="19"/>
  <c r="ABM98" i="19"/>
  <c r="ABT97" i="19"/>
  <c r="ABM97" i="19"/>
  <c r="ABT96" i="19"/>
  <c r="ABM96" i="19"/>
  <c r="ABT95" i="19"/>
  <c r="ABM95" i="19"/>
  <c r="ABM92" i="19" s="1"/>
  <c r="ABT94" i="19"/>
  <c r="ABM94" i="19"/>
  <c r="ABT93" i="19"/>
  <c r="ABT92" i="19" s="1"/>
  <c r="ABM93" i="19"/>
  <c r="ABV92" i="19"/>
  <c r="ABU92" i="19"/>
  <c r="ABS92" i="19"/>
  <c r="ABR92" i="19"/>
  <c r="ABQ92" i="19"/>
  <c r="ABP92" i="19"/>
  <c r="ABO92" i="19"/>
  <c r="ABN92" i="19"/>
  <c r="ABL92" i="19"/>
  <c r="ABK92" i="19"/>
  <c r="ABK82" i="19" s="1"/>
  <c r="ABJ92" i="19"/>
  <c r="ABI92" i="19"/>
  <c r="ABT91" i="19"/>
  <c r="ABM91" i="19"/>
  <c r="ABT90" i="19"/>
  <c r="ABM90" i="19"/>
  <c r="ABT89" i="19"/>
  <c r="ABM89" i="19"/>
  <c r="ABM87" i="19" s="1"/>
  <c r="ABT88" i="19"/>
  <c r="ABT87" i="19" s="1"/>
  <c r="ABM88" i="19"/>
  <c r="ABV87" i="19"/>
  <c r="ABV82" i="19" s="1"/>
  <c r="ABU87" i="19"/>
  <c r="ABS87" i="19"/>
  <c r="ABR87" i="19"/>
  <c r="ABQ87" i="19"/>
  <c r="ABQ82" i="19" s="1"/>
  <c r="ABP87" i="19"/>
  <c r="ABO87" i="19"/>
  <c r="ABN87" i="19"/>
  <c r="ABN82" i="19" s="1"/>
  <c r="ABL87" i="19"/>
  <c r="ABK87" i="19"/>
  <c r="ABJ87" i="19"/>
  <c r="ABI87" i="19"/>
  <c r="ABI82" i="19" s="1"/>
  <c r="ABT86" i="19"/>
  <c r="ABM86" i="19"/>
  <c r="ABT85" i="19"/>
  <c r="ABT83" i="19" s="1"/>
  <c r="ABM85" i="19"/>
  <c r="ABT84" i="19"/>
  <c r="ABM84" i="19"/>
  <c r="ABV83" i="19"/>
  <c r="ABU83" i="19"/>
  <c r="ABU82" i="19" s="1"/>
  <c r="ABS83" i="19"/>
  <c r="ABR83" i="19"/>
  <c r="ABR82" i="19" s="1"/>
  <c r="ABQ83" i="19"/>
  <c r="ABP83" i="19"/>
  <c r="ABO83" i="19"/>
  <c r="ABN83" i="19"/>
  <c r="ABM83" i="19"/>
  <c r="ABL83" i="19"/>
  <c r="ABK83" i="19"/>
  <c r="ABJ83" i="19"/>
  <c r="ABJ82" i="19" s="1"/>
  <c r="ABI83" i="19"/>
  <c r="ABS82" i="19"/>
  <c r="ABP82" i="19"/>
  <c r="ABO82" i="19"/>
  <c r="ABL82" i="19"/>
  <c r="ABT79" i="19"/>
  <c r="ABM79" i="19"/>
  <c r="ABT78" i="19"/>
  <c r="ABM78" i="19"/>
  <c r="ABT77" i="19"/>
  <c r="ABM77" i="19"/>
  <c r="ABM73" i="19" s="1"/>
  <c r="ABM63" i="19" s="1"/>
  <c r="ABT76" i="19"/>
  <c r="ABM76" i="19"/>
  <c r="ABT75" i="19"/>
  <c r="ABM75" i="19"/>
  <c r="ABT74" i="19"/>
  <c r="ABT73" i="19" s="1"/>
  <c r="ABM74" i="19"/>
  <c r="ABV73" i="19"/>
  <c r="ABU73" i="19"/>
  <c r="ABU63" i="19" s="1"/>
  <c r="ABS73" i="19"/>
  <c r="ABR73" i="19"/>
  <c r="ABQ73" i="19"/>
  <c r="ABP73" i="19"/>
  <c r="ABO73" i="19"/>
  <c r="ABN73" i="19"/>
  <c r="ABL73" i="19"/>
  <c r="ABK73" i="19"/>
  <c r="ABJ73" i="19"/>
  <c r="ABI73" i="19"/>
  <c r="ABT72" i="19"/>
  <c r="ABM72" i="19"/>
  <c r="ABT71" i="19"/>
  <c r="ABM71" i="19"/>
  <c r="ABM68" i="19" s="1"/>
  <c r="ABT70" i="19"/>
  <c r="ABM70" i="19"/>
  <c r="ABT69" i="19"/>
  <c r="ABT68" i="19" s="1"/>
  <c r="ABM69" i="19"/>
  <c r="ABV68" i="19"/>
  <c r="ABU68" i="19"/>
  <c r="ABS68" i="19"/>
  <c r="ABS63" i="19" s="1"/>
  <c r="ABR68" i="19"/>
  <c r="ABQ68" i="19"/>
  <c r="ABP68" i="19"/>
  <c r="ABP63" i="19" s="1"/>
  <c r="ABO68" i="19"/>
  <c r="ABN68" i="19"/>
  <c r="ABL68" i="19"/>
  <c r="ABK68" i="19"/>
  <c r="ABK63" i="19" s="1"/>
  <c r="ABJ68" i="19"/>
  <c r="ABI68" i="19"/>
  <c r="ABT67" i="19"/>
  <c r="ABM67" i="19"/>
  <c r="ABT66" i="19"/>
  <c r="ABM66" i="19"/>
  <c r="ABT65" i="19"/>
  <c r="ABM65" i="19"/>
  <c r="ABM64" i="19" s="1"/>
  <c r="ABV64" i="19"/>
  <c r="ABU64" i="19"/>
  <c r="ABT64" i="19"/>
  <c r="ABT63" i="19" s="1"/>
  <c r="ABS64" i="19"/>
  <c r="ABR64" i="19"/>
  <c r="ABQ64" i="19"/>
  <c r="ABQ63" i="19" s="1"/>
  <c r="ABP64" i="19"/>
  <c r="ABO64" i="19"/>
  <c r="ABO63" i="19" s="1"/>
  <c r="ABN64" i="19"/>
  <c r="ABL64" i="19"/>
  <c r="ABL63" i="19" s="1"/>
  <c r="ABK64" i="19"/>
  <c r="ABJ64" i="19"/>
  <c r="ABI64" i="19"/>
  <c r="ABI63" i="19" s="1"/>
  <c r="ABV63" i="19"/>
  <c r="ABR63" i="19"/>
  <c r="ABN63" i="19"/>
  <c r="ABJ63" i="19"/>
  <c r="ABT60" i="19"/>
  <c r="ABM60" i="19"/>
  <c r="ABT59" i="19"/>
  <c r="ABM59" i="19"/>
  <c r="ABT58" i="19"/>
  <c r="ABM58" i="19"/>
  <c r="ABT57" i="19"/>
  <c r="ABM57" i="19"/>
  <c r="ABT56" i="19"/>
  <c r="ABM56" i="19"/>
  <c r="ABT55" i="19"/>
  <c r="ABM55" i="19"/>
  <c r="ABM54" i="19" s="1"/>
  <c r="ABV54" i="19"/>
  <c r="ABU54" i="19"/>
  <c r="ABT54" i="19"/>
  <c r="ABS54" i="19"/>
  <c r="ABR54" i="19"/>
  <c r="ABQ54" i="19"/>
  <c r="ABP54" i="19"/>
  <c r="ABO54" i="19"/>
  <c r="ABN54" i="19"/>
  <c r="ABL54" i="19"/>
  <c r="ABK54" i="19"/>
  <c r="ABJ54" i="19"/>
  <c r="ABI54" i="19"/>
  <c r="ABT53" i="19"/>
  <c r="ABM53" i="19"/>
  <c r="ABM49" i="19" s="1"/>
  <c r="ABT52" i="19"/>
  <c r="ABM52" i="19"/>
  <c r="ABT51" i="19"/>
  <c r="ABM51" i="19"/>
  <c r="ABT50" i="19"/>
  <c r="ABT49" i="19" s="1"/>
  <c r="ABT44" i="19" s="1"/>
  <c r="ABM50" i="19"/>
  <c r="ABV49" i="19"/>
  <c r="ABU49" i="19"/>
  <c r="ABU44" i="19" s="1"/>
  <c r="ABS49" i="19"/>
  <c r="ABR49" i="19"/>
  <c r="ABR44" i="19" s="1"/>
  <c r="ABQ49" i="19"/>
  <c r="ABP49" i="19"/>
  <c r="ABO49" i="19"/>
  <c r="ABN49" i="19"/>
  <c r="ABL49" i="19"/>
  <c r="ABK49" i="19"/>
  <c r="ABJ49" i="19"/>
  <c r="ABJ44" i="19" s="1"/>
  <c r="ABI49" i="19"/>
  <c r="ABT48" i="19"/>
  <c r="ABM48" i="19"/>
  <c r="ABT47" i="19"/>
  <c r="ABM47" i="19"/>
  <c r="ABT46" i="19"/>
  <c r="ABM46" i="19"/>
  <c r="ABM45" i="19" s="1"/>
  <c r="ABV45" i="19"/>
  <c r="ABV44" i="19" s="1"/>
  <c r="ABU45" i="19"/>
  <c r="ABT45" i="19"/>
  <c r="ABS45" i="19"/>
  <c r="ABS44" i="19" s="1"/>
  <c r="ABR45" i="19"/>
  <c r="ABQ45" i="19"/>
  <c r="ABQ44" i="19" s="1"/>
  <c r="ABP45" i="19"/>
  <c r="ABO45" i="19"/>
  <c r="ABN45" i="19"/>
  <c r="ABN44" i="19" s="1"/>
  <c r="ABL45" i="19"/>
  <c r="ABK45" i="19"/>
  <c r="ABK44" i="19" s="1"/>
  <c r="ABJ45" i="19"/>
  <c r="ABI45" i="19"/>
  <c r="ABI44" i="19" s="1"/>
  <c r="ABP44" i="19"/>
  <c r="ABO44" i="19"/>
  <c r="ABL44" i="19"/>
  <c r="ABT41" i="19"/>
  <c r="ABM41" i="19"/>
  <c r="ABT40" i="19"/>
  <c r="ABM40" i="19"/>
  <c r="ABT39" i="19"/>
  <c r="ABM39" i="19"/>
  <c r="ABT38" i="19"/>
  <c r="ABM38" i="19"/>
  <c r="ABT37" i="19"/>
  <c r="ABM37" i="19"/>
  <c r="ABM35" i="19" s="1"/>
  <c r="ABT36" i="19"/>
  <c r="ABT35" i="19" s="1"/>
  <c r="ABM36" i="19"/>
  <c r="ABV35" i="19"/>
  <c r="ABU35" i="19"/>
  <c r="ABS35" i="19"/>
  <c r="ABR35" i="19"/>
  <c r="ABQ35" i="19"/>
  <c r="ABQ25" i="19" s="1"/>
  <c r="ABP35" i="19"/>
  <c r="ABO35" i="19"/>
  <c r="ABN35" i="19"/>
  <c r="ABL35" i="19"/>
  <c r="ABK35" i="19"/>
  <c r="ABJ35" i="19"/>
  <c r="ABI35" i="19"/>
  <c r="ABI25" i="19" s="1"/>
  <c r="ABT34" i="19"/>
  <c r="ABM34" i="19"/>
  <c r="ABT33" i="19"/>
  <c r="ABM33" i="19"/>
  <c r="ABT32" i="19"/>
  <c r="ABM32" i="19"/>
  <c r="ABT31" i="19"/>
  <c r="ABM31" i="19"/>
  <c r="ABM30" i="19" s="1"/>
  <c r="ABV30" i="19"/>
  <c r="ABU30" i="19"/>
  <c r="ABT30" i="19"/>
  <c r="ABS30" i="19"/>
  <c r="ABR30" i="19"/>
  <c r="ABQ30" i="19"/>
  <c r="ABP30" i="19"/>
  <c r="ABO30" i="19"/>
  <c r="ABO25" i="19" s="1"/>
  <c r="ABN30" i="19"/>
  <c r="ABL30" i="19"/>
  <c r="ABL25" i="19" s="1"/>
  <c r="ABK30" i="19"/>
  <c r="ABJ30" i="19"/>
  <c r="ABI30" i="19"/>
  <c r="ABT29" i="19"/>
  <c r="ABM29" i="19"/>
  <c r="ABT28" i="19"/>
  <c r="ABM28" i="19"/>
  <c r="ABT27" i="19"/>
  <c r="ABT26" i="19" s="1"/>
  <c r="ABM27" i="19"/>
  <c r="ABV26" i="19"/>
  <c r="ABU26" i="19"/>
  <c r="ABS26" i="19"/>
  <c r="ABR26" i="19"/>
  <c r="ABR25" i="19" s="1"/>
  <c r="ABQ26" i="19"/>
  <c r="ABP26" i="19"/>
  <c r="ABO26" i="19"/>
  <c r="ABN26" i="19"/>
  <c r="ABN25" i="19" s="1"/>
  <c r="ABL26" i="19"/>
  <c r="ABK26" i="19"/>
  <c r="ABK25" i="19" s="1"/>
  <c r="ABJ26" i="19"/>
  <c r="ABJ25" i="19" s="1"/>
  <c r="ABI26" i="19"/>
  <c r="ABV25" i="19"/>
  <c r="ABU25" i="19"/>
  <c r="ABP25" i="19"/>
  <c r="ABT22" i="19"/>
  <c r="ABM22" i="19"/>
  <c r="ABT21" i="19"/>
  <c r="ABM21" i="19"/>
  <c r="ABT20" i="19"/>
  <c r="ABM20" i="19"/>
  <c r="ABT19" i="19"/>
  <c r="ABM19" i="19"/>
  <c r="ABT18" i="19"/>
  <c r="ABM18" i="19"/>
  <c r="ABT17" i="19"/>
  <c r="ABM17" i="19"/>
  <c r="ABM16" i="19" s="1"/>
  <c r="ABV16" i="19"/>
  <c r="ABU16" i="19"/>
  <c r="ABS16" i="19"/>
  <c r="ABR16" i="19"/>
  <c r="ABR6" i="19" s="1"/>
  <c r="ABQ16" i="19"/>
  <c r="ABP16" i="19"/>
  <c r="ABO16" i="19"/>
  <c r="ABN16" i="19"/>
  <c r="ABL16" i="19"/>
  <c r="ABK16" i="19"/>
  <c r="ABJ16" i="19"/>
  <c r="ABI16" i="19"/>
  <c r="ABT15" i="19"/>
  <c r="ABM15" i="19"/>
  <c r="ABT14" i="19"/>
  <c r="ABM14" i="19"/>
  <c r="ABT13" i="19"/>
  <c r="ABM13" i="19"/>
  <c r="ABT12" i="19"/>
  <c r="ABT11" i="19" s="1"/>
  <c r="ABM12" i="19"/>
  <c r="ABV11" i="19"/>
  <c r="ABU11" i="19"/>
  <c r="ABU6" i="19" s="1"/>
  <c r="ABS11" i="19"/>
  <c r="ABR11" i="19"/>
  <c r="ABQ11" i="19"/>
  <c r="ABP11" i="19"/>
  <c r="ABP6" i="19" s="1"/>
  <c r="ABO11" i="19"/>
  <c r="ABN11" i="19"/>
  <c r="ABM11" i="19"/>
  <c r="ABL11" i="19"/>
  <c r="ABK11" i="19"/>
  <c r="ABJ11" i="19"/>
  <c r="ABI11" i="19"/>
  <c r="ABT10" i="19"/>
  <c r="ABM10" i="19"/>
  <c r="ABT9" i="19"/>
  <c r="ABM9" i="19"/>
  <c r="ABM7" i="19" s="1"/>
  <c r="ABM6" i="19" s="1"/>
  <c r="ABT8" i="19"/>
  <c r="ABM8" i="19"/>
  <c r="ABV7" i="19"/>
  <c r="ABU7" i="19"/>
  <c r="ABT7" i="19"/>
  <c r="ABS7" i="19"/>
  <c r="ABR7" i="19"/>
  <c r="ABQ7" i="19"/>
  <c r="ABQ6" i="19" s="1"/>
  <c r="ABP7" i="19"/>
  <c r="ABO7" i="19"/>
  <c r="ABN7" i="19"/>
  <c r="ABL7" i="19"/>
  <c r="ABL6" i="19" s="1"/>
  <c r="ABK7" i="19"/>
  <c r="ABJ7" i="19"/>
  <c r="ABI7" i="19"/>
  <c r="ABI6" i="19" s="1"/>
  <c r="ABV6" i="19"/>
  <c r="ABS6" i="19"/>
  <c r="ABO6" i="19"/>
  <c r="ABN6" i="19"/>
  <c r="ABK6" i="19"/>
  <c r="ABJ6" i="19"/>
  <c r="ABE136" i="19"/>
  <c r="AAX136" i="19"/>
  <c r="ABE135" i="19"/>
  <c r="AAX135" i="19"/>
  <c r="ABE134" i="19"/>
  <c r="AAX134" i="19"/>
  <c r="ABE133" i="19"/>
  <c r="AAX133" i="19"/>
  <c r="ABE132" i="19"/>
  <c r="AAX132" i="19"/>
  <c r="AAX130" i="19" s="1"/>
  <c r="ABE131" i="19"/>
  <c r="AAX131" i="19"/>
  <c r="ABG130" i="19"/>
  <c r="ABF130" i="19"/>
  <c r="ABE130" i="19"/>
  <c r="ABD130" i="19"/>
  <c r="ABC130" i="19"/>
  <c r="ABB130" i="19"/>
  <c r="ABA130" i="19"/>
  <c r="AAZ130" i="19"/>
  <c r="AAY130" i="19"/>
  <c r="AAW130" i="19"/>
  <c r="AAW120" i="19" s="1"/>
  <c r="AAV130" i="19"/>
  <c r="AAU130" i="19"/>
  <c r="AAT130" i="19"/>
  <c r="ABE129" i="19"/>
  <c r="AAX129" i="19"/>
  <c r="ABE128" i="19"/>
  <c r="AAX128" i="19"/>
  <c r="ABE127" i="19"/>
  <c r="ABE125" i="19" s="1"/>
  <c r="AAX127" i="19"/>
  <c r="ABE126" i="19"/>
  <c r="AAX126" i="19"/>
  <c r="AAX125" i="19" s="1"/>
  <c r="ABG125" i="19"/>
  <c r="ABF125" i="19"/>
  <c r="ABD125" i="19"/>
  <c r="ABC125" i="19"/>
  <c r="ABC120" i="19" s="1"/>
  <c r="ABB125" i="19"/>
  <c r="ABA125" i="19"/>
  <c r="AAZ125" i="19"/>
  <c r="AAY125" i="19"/>
  <c r="AAW125" i="19"/>
  <c r="AAV125" i="19"/>
  <c r="AAU125" i="19"/>
  <c r="AAU120" i="19" s="1"/>
  <c r="AAT125" i="19"/>
  <c r="ABE124" i="19"/>
  <c r="AAX124" i="19"/>
  <c r="ABE123" i="19"/>
  <c r="AAX123" i="19"/>
  <c r="ABE122" i="19"/>
  <c r="ABE121" i="19" s="1"/>
  <c r="ABE120" i="19" s="1"/>
  <c r="AAX122" i="19"/>
  <c r="AAX121" i="19" s="1"/>
  <c r="AAX120" i="19" s="1"/>
  <c r="ABG121" i="19"/>
  <c r="ABG120" i="19" s="1"/>
  <c r="ABF121" i="19"/>
  <c r="ABD121" i="19"/>
  <c r="ABD120" i="19" s="1"/>
  <c r="ABC121" i="19"/>
  <c r="ABB121" i="19"/>
  <c r="ABA121" i="19"/>
  <c r="AAZ121" i="19"/>
  <c r="AAZ120" i="19" s="1"/>
  <c r="AAY121" i="19"/>
  <c r="AAY120" i="19" s="1"/>
  <c r="AAW121" i="19"/>
  <c r="AAV121" i="19"/>
  <c r="AAV120" i="19" s="1"/>
  <c r="AAU121" i="19"/>
  <c r="AAT121" i="19"/>
  <c r="ABF120" i="19"/>
  <c r="ABB120" i="19"/>
  <c r="ABA120" i="19"/>
  <c r="AAT120" i="19"/>
  <c r="ABE117" i="19"/>
  <c r="AAX117" i="19"/>
  <c r="ABE116" i="19"/>
  <c r="AAX116" i="19"/>
  <c r="ABE115" i="19"/>
  <c r="AAX115" i="19"/>
  <c r="ABE114" i="19"/>
  <c r="AAX114" i="19"/>
  <c r="ABE113" i="19"/>
  <c r="AAX113" i="19"/>
  <c r="ABE112" i="19"/>
  <c r="AAX112" i="19"/>
  <c r="AAX111" i="19" s="1"/>
  <c r="ABG111" i="19"/>
  <c r="ABF111" i="19"/>
  <c r="ABD111" i="19"/>
  <c r="ABC111" i="19"/>
  <c r="ABB111" i="19"/>
  <c r="ABA111" i="19"/>
  <c r="AAZ111" i="19"/>
  <c r="AAY111" i="19"/>
  <c r="AAW111" i="19"/>
  <c r="AAV111" i="19"/>
  <c r="AAU111" i="19"/>
  <c r="AAT111" i="19"/>
  <c r="ABE110" i="19"/>
  <c r="AAX110" i="19"/>
  <c r="ABE109" i="19"/>
  <c r="AAX109" i="19"/>
  <c r="ABE108" i="19"/>
  <c r="AAX108" i="19"/>
  <c r="AAX106" i="19" s="1"/>
  <c r="ABE107" i="19"/>
  <c r="AAX107" i="19"/>
  <c r="ABG106" i="19"/>
  <c r="ABF106" i="19"/>
  <c r="ABE106" i="19"/>
  <c r="ABD106" i="19"/>
  <c r="ABC106" i="19"/>
  <c r="ABB106" i="19"/>
  <c r="ABA106" i="19"/>
  <c r="AAZ106" i="19"/>
  <c r="AAY106" i="19"/>
  <c r="AAW106" i="19"/>
  <c r="AAW101" i="19" s="1"/>
  <c r="AAV106" i="19"/>
  <c r="AAU106" i="19"/>
  <c r="AAT106" i="19"/>
  <c r="ABE105" i="19"/>
  <c r="AAX105" i="19"/>
  <c r="ABE104" i="19"/>
  <c r="AAX104" i="19"/>
  <c r="ABE103" i="19"/>
  <c r="ABE102" i="19" s="1"/>
  <c r="AAX103" i="19"/>
  <c r="ABG102" i="19"/>
  <c r="ABF102" i="19"/>
  <c r="ABF101" i="19" s="1"/>
  <c r="ABD102" i="19"/>
  <c r="ABC102" i="19"/>
  <c r="ABB102" i="19"/>
  <c r="ABB101" i="19" s="1"/>
  <c r="ABA102" i="19"/>
  <c r="ABA101" i="19" s="1"/>
  <c r="AAZ102" i="19"/>
  <c r="AAY102" i="19"/>
  <c r="AAX102" i="19"/>
  <c r="AAW102" i="19"/>
  <c r="AAV102" i="19"/>
  <c r="AAU102" i="19"/>
  <c r="AAT102" i="19"/>
  <c r="AAT101" i="19" s="1"/>
  <c r="ABG101" i="19"/>
  <c r="ABD101" i="19"/>
  <c r="ABC101" i="19"/>
  <c r="AAZ101" i="19"/>
  <c r="AAY101" i="19"/>
  <c r="AAV101" i="19"/>
  <c r="AAU101" i="19"/>
  <c r="ABE98" i="19"/>
  <c r="AAX98" i="19"/>
  <c r="ABE97" i="19"/>
  <c r="AAX97" i="19"/>
  <c r="ABE96" i="19"/>
  <c r="AAX96" i="19"/>
  <c r="ABE95" i="19"/>
  <c r="AAX95" i="19"/>
  <c r="ABE94" i="19"/>
  <c r="AAX94" i="19"/>
  <c r="ABE93" i="19"/>
  <c r="ABE92" i="19" s="1"/>
  <c r="AAX93" i="19"/>
  <c r="ABG92" i="19"/>
  <c r="ABF92" i="19"/>
  <c r="ABD92" i="19"/>
  <c r="ABC92" i="19"/>
  <c r="ABB92" i="19"/>
  <c r="ABA92" i="19"/>
  <c r="AAZ92" i="19"/>
  <c r="AAY92" i="19"/>
  <c r="AAX92" i="19"/>
  <c r="AAW92" i="19"/>
  <c r="AAV92" i="19"/>
  <c r="AAU92" i="19"/>
  <c r="AAT92" i="19"/>
  <c r="ABE91" i="19"/>
  <c r="AAX91" i="19"/>
  <c r="ABE90" i="19"/>
  <c r="AAX90" i="19"/>
  <c r="ABE89" i="19"/>
  <c r="AAX89" i="19"/>
  <c r="ABE88" i="19"/>
  <c r="AAX88" i="19"/>
  <c r="AAX87" i="19" s="1"/>
  <c r="ABG87" i="19"/>
  <c r="ABG82" i="19" s="1"/>
  <c r="ABF87" i="19"/>
  <c r="ABD87" i="19"/>
  <c r="ABC87" i="19"/>
  <c r="ABB87" i="19"/>
  <c r="ABA87" i="19"/>
  <c r="AAZ87" i="19"/>
  <c r="AAY87" i="19"/>
  <c r="AAY82" i="19" s="1"/>
  <c r="AAW87" i="19"/>
  <c r="AAV87" i="19"/>
  <c r="AAU87" i="19"/>
  <c r="AAT87" i="19"/>
  <c r="ABE86" i="19"/>
  <c r="AAX86" i="19"/>
  <c r="ABE85" i="19"/>
  <c r="ABE83" i="19" s="1"/>
  <c r="AAX85" i="19"/>
  <c r="ABE84" i="19"/>
  <c r="AAX84" i="19"/>
  <c r="AAX83" i="19" s="1"/>
  <c r="AAX82" i="19" s="1"/>
  <c r="ABG83" i="19"/>
  <c r="ABF83" i="19"/>
  <c r="ABD83" i="19"/>
  <c r="ABD82" i="19" s="1"/>
  <c r="ABC83" i="19"/>
  <c r="ABC82" i="19" s="1"/>
  <c r="ABB83" i="19"/>
  <c r="ABA83" i="19"/>
  <c r="AAZ83" i="19"/>
  <c r="AAZ82" i="19" s="1"/>
  <c r="AAY83" i="19"/>
  <c r="AAW83" i="19"/>
  <c r="AAW82" i="19" s="1"/>
  <c r="AAV83" i="19"/>
  <c r="AAV82" i="19" s="1"/>
  <c r="AAU83" i="19"/>
  <c r="AAU82" i="19" s="1"/>
  <c r="AAT83" i="19"/>
  <c r="ABF82" i="19"/>
  <c r="ABB82" i="19"/>
  <c r="ABA82" i="19"/>
  <c r="AAT82" i="19"/>
  <c r="ABE79" i="19"/>
  <c r="AAX79" i="19"/>
  <c r="ABE78" i="19"/>
  <c r="AAX78" i="19"/>
  <c r="ABE77" i="19"/>
  <c r="AAX77" i="19"/>
  <c r="ABE76" i="19"/>
  <c r="AAX76" i="19"/>
  <c r="ABE75" i="19"/>
  <c r="ABE73" i="19" s="1"/>
  <c r="AAX75" i="19"/>
  <c r="ABE74" i="19"/>
  <c r="AAX74" i="19"/>
  <c r="AAX73" i="19" s="1"/>
  <c r="ABG73" i="19"/>
  <c r="ABF73" i="19"/>
  <c r="ABD73" i="19"/>
  <c r="ABC73" i="19"/>
  <c r="ABC63" i="19" s="1"/>
  <c r="ABB73" i="19"/>
  <c r="ABA73" i="19"/>
  <c r="AAZ73" i="19"/>
  <c r="AAY73" i="19"/>
  <c r="AAW73" i="19"/>
  <c r="AAV73" i="19"/>
  <c r="AAU73" i="19"/>
  <c r="AAU63" i="19" s="1"/>
  <c r="AAT73" i="19"/>
  <c r="ABE72" i="19"/>
  <c r="AAX72" i="19"/>
  <c r="ABE71" i="19"/>
  <c r="AAX71" i="19"/>
  <c r="ABE70" i="19"/>
  <c r="AAX70" i="19"/>
  <c r="ABE69" i="19"/>
  <c r="ABE68" i="19" s="1"/>
  <c r="AAX69" i="19"/>
  <c r="ABG68" i="19"/>
  <c r="ABF68" i="19"/>
  <c r="ABD68" i="19"/>
  <c r="ABC68" i="19"/>
  <c r="ABB68" i="19"/>
  <c r="ABA68" i="19"/>
  <c r="ABA63" i="19" s="1"/>
  <c r="AAZ68" i="19"/>
  <c r="AAY68" i="19"/>
  <c r="AAX68" i="19"/>
  <c r="AAW68" i="19"/>
  <c r="AAV68" i="19"/>
  <c r="AAU68" i="19"/>
  <c r="AAT68" i="19"/>
  <c r="ABE67" i="19"/>
  <c r="AAX67" i="19"/>
  <c r="ABE66" i="19"/>
  <c r="AAX66" i="19"/>
  <c r="AAX64" i="19" s="1"/>
  <c r="ABE65" i="19"/>
  <c r="AAX65" i="19"/>
  <c r="ABG64" i="19"/>
  <c r="ABG63" i="19" s="1"/>
  <c r="ABF64" i="19"/>
  <c r="ABF63" i="19" s="1"/>
  <c r="ABE64" i="19"/>
  <c r="ABD64" i="19"/>
  <c r="ABC64" i="19"/>
  <c r="ABB64" i="19"/>
  <c r="ABB63" i="19" s="1"/>
  <c r="ABA64" i="19"/>
  <c r="AAZ64" i="19"/>
  <c r="AAY64" i="19"/>
  <c r="AAY63" i="19" s="1"/>
  <c r="AAW64" i="19"/>
  <c r="AAW63" i="19" s="1"/>
  <c r="AAV64" i="19"/>
  <c r="AAU64" i="19"/>
  <c r="AAT64" i="19"/>
  <c r="AAT63" i="19" s="1"/>
  <c r="ABD63" i="19"/>
  <c r="AAZ63" i="19"/>
  <c r="AAV63" i="19"/>
  <c r="ABE60" i="19"/>
  <c r="AAX60" i="19"/>
  <c r="ABE59" i="19"/>
  <c r="AAX59" i="19"/>
  <c r="ABE58" i="19"/>
  <c r="AAX58" i="19"/>
  <c r="ABE57" i="19"/>
  <c r="AAX57" i="19"/>
  <c r="ABE56" i="19"/>
  <c r="AAX56" i="19"/>
  <c r="AAX54" i="19" s="1"/>
  <c r="ABE55" i="19"/>
  <c r="AAX55" i="19"/>
  <c r="ABG54" i="19"/>
  <c r="ABF54" i="19"/>
  <c r="ABE54" i="19"/>
  <c r="ABD54" i="19"/>
  <c r="ABC54" i="19"/>
  <c r="ABB54" i="19"/>
  <c r="ABA54" i="19"/>
  <c r="AAZ54" i="19"/>
  <c r="AAY54" i="19"/>
  <c r="AAW54" i="19"/>
  <c r="AAW44" i="19" s="1"/>
  <c r="AAV54" i="19"/>
  <c r="AAU54" i="19"/>
  <c r="AAT54" i="19"/>
  <c r="ABE53" i="19"/>
  <c r="AAX53" i="19"/>
  <c r="ABE52" i="19"/>
  <c r="AAX52" i="19"/>
  <c r="ABE51" i="19"/>
  <c r="AAX51" i="19"/>
  <c r="ABE50" i="19"/>
  <c r="AAX50" i="19"/>
  <c r="AAX49" i="19" s="1"/>
  <c r="ABG49" i="19"/>
  <c r="ABF49" i="19"/>
  <c r="ABD49" i="19"/>
  <c r="ABC49" i="19"/>
  <c r="ABC44" i="19" s="1"/>
  <c r="ABB49" i="19"/>
  <c r="ABA49" i="19"/>
  <c r="AAZ49" i="19"/>
  <c r="AAY49" i="19"/>
  <c r="AAW49" i="19"/>
  <c r="AAV49" i="19"/>
  <c r="AAU49" i="19"/>
  <c r="AAU44" i="19" s="1"/>
  <c r="AAT49" i="19"/>
  <c r="ABE48" i="19"/>
  <c r="AAX48" i="19"/>
  <c r="ABE47" i="19"/>
  <c r="AAX47" i="19"/>
  <c r="ABE46" i="19"/>
  <c r="AAX46" i="19"/>
  <c r="AAX45" i="19" s="1"/>
  <c r="ABG45" i="19"/>
  <c r="ABG44" i="19" s="1"/>
  <c r="ABF45" i="19"/>
  <c r="ABE45" i="19"/>
  <c r="ABD45" i="19"/>
  <c r="ABD44" i="19" s="1"/>
  <c r="ABC45" i="19"/>
  <c r="ABB45" i="19"/>
  <c r="ABA45" i="19"/>
  <c r="ABA44" i="19" s="1"/>
  <c r="AAZ45" i="19"/>
  <c r="AAZ44" i="19" s="1"/>
  <c r="AAY45" i="19"/>
  <c r="AAY44" i="19" s="1"/>
  <c r="AAW45" i="19"/>
  <c r="AAV45" i="19"/>
  <c r="AAV44" i="19" s="1"/>
  <c r="AAU45" i="19"/>
  <c r="AAT45" i="19"/>
  <c r="ABF44" i="19"/>
  <c r="ABB44" i="19"/>
  <c r="AAT44" i="19"/>
  <c r="ABE41" i="19"/>
  <c r="AAX41" i="19"/>
  <c r="ABE40" i="19"/>
  <c r="AAX40" i="19"/>
  <c r="ABE39" i="19"/>
  <c r="AAX39" i="19"/>
  <c r="ABE38" i="19"/>
  <c r="AAX38" i="19"/>
  <c r="ABE37" i="19"/>
  <c r="AAX37" i="19"/>
  <c r="ABE36" i="19"/>
  <c r="AAX36" i="19"/>
  <c r="AAX35" i="19" s="1"/>
  <c r="ABG35" i="19"/>
  <c r="ABG25" i="19" s="1"/>
  <c r="ABF35" i="19"/>
  <c r="ABD35" i="19"/>
  <c r="ABC35" i="19"/>
  <c r="ABB35" i="19"/>
  <c r="ABA35" i="19"/>
  <c r="AAZ35" i="19"/>
  <c r="AAY35" i="19"/>
  <c r="AAW35" i="19"/>
  <c r="AAV35" i="19"/>
  <c r="AAV25" i="19" s="1"/>
  <c r="AAU35" i="19"/>
  <c r="AAT35" i="19"/>
  <c r="ABE34" i="19"/>
  <c r="AAX34" i="19"/>
  <c r="ABE33" i="19"/>
  <c r="AAX33" i="19"/>
  <c r="ABE32" i="19"/>
  <c r="AAX32" i="19"/>
  <c r="AAX30" i="19" s="1"/>
  <c r="AAX25" i="19" s="1"/>
  <c r="ABE31" i="19"/>
  <c r="AAX31" i="19"/>
  <c r="ABG30" i="19"/>
  <c r="ABF30" i="19"/>
  <c r="ABE30" i="19"/>
  <c r="ABD30" i="19"/>
  <c r="ABC30" i="19"/>
  <c r="ABB30" i="19"/>
  <c r="ABB25" i="19" s="1"/>
  <c r="ABA30" i="19"/>
  <c r="AAZ30" i="19"/>
  <c r="AAY30" i="19"/>
  <c r="AAW30" i="19"/>
  <c r="AAV30" i="19"/>
  <c r="AAU30" i="19"/>
  <c r="AAT30" i="19"/>
  <c r="AAT25" i="19" s="1"/>
  <c r="ABE29" i="19"/>
  <c r="AAX29" i="19"/>
  <c r="ABE28" i="19"/>
  <c r="AAX28" i="19"/>
  <c r="ABE27" i="19"/>
  <c r="ABE26" i="19" s="1"/>
  <c r="AAX27" i="19"/>
  <c r="ABG26" i="19"/>
  <c r="ABF26" i="19"/>
  <c r="ABF25" i="19" s="1"/>
  <c r="ABD26" i="19"/>
  <c r="ABC26" i="19"/>
  <c r="ABC25" i="19" s="1"/>
  <c r="ABB26" i="19"/>
  <c r="ABA26" i="19"/>
  <c r="ABA25" i="19" s="1"/>
  <c r="AAZ26" i="19"/>
  <c r="AAY26" i="19"/>
  <c r="AAX26" i="19"/>
  <c r="AAW26" i="19"/>
  <c r="AAW25" i="19" s="1"/>
  <c r="AAV26" i="19"/>
  <c r="AAU26" i="19"/>
  <c r="AAT26" i="19"/>
  <c r="ABD25" i="19"/>
  <c r="AAZ25" i="19"/>
  <c r="AAU25" i="19"/>
  <c r="ABE22" i="19"/>
  <c r="AAX22" i="19"/>
  <c r="ABE21" i="19"/>
  <c r="AAX21" i="19"/>
  <c r="ABE20" i="19"/>
  <c r="AAX20" i="19"/>
  <c r="ABE19" i="19"/>
  <c r="AAX19" i="19"/>
  <c r="ABE18" i="19"/>
  <c r="AAX18" i="19"/>
  <c r="ABE17" i="19"/>
  <c r="AAX17" i="19"/>
  <c r="AAX16" i="19" s="1"/>
  <c r="ABG16" i="19"/>
  <c r="ABF16" i="19"/>
  <c r="ABE16" i="19"/>
  <c r="ABD16" i="19"/>
  <c r="ABC16" i="19"/>
  <c r="ABB16" i="19"/>
  <c r="ABA16" i="19"/>
  <c r="AAZ16" i="19"/>
  <c r="AAZ6" i="19" s="1"/>
  <c r="AAY16" i="19"/>
  <c r="AAW16" i="19"/>
  <c r="AAV16" i="19"/>
  <c r="AAU16" i="19"/>
  <c r="AAT16" i="19"/>
  <c r="ABE15" i="19"/>
  <c r="AAX15" i="19"/>
  <c r="AAX11" i="19" s="1"/>
  <c r="ABE14" i="19"/>
  <c r="AAX14" i="19"/>
  <c r="ABE13" i="19"/>
  <c r="ABE11" i="19" s="1"/>
  <c r="AAX13" i="19"/>
  <c r="ABE12" i="19"/>
  <c r="AAX12" i="19"/>
  <c r="ABG11" i="19"/>
  <c r="ABF11" i="19"/>
  <c r="ABF6" i="19" s="1"/>
  <c r="ABD11" i="19"/>
  <c r="ABC11" i="19"/>
  <c r="ABB11" i="19"/>
  <c r="ABA11" i="19"/>
  <c r="AAZ11" i="19"/>
  <c r="AAY11" i="19"/>
  <c r="AAW11" i="19"/>
  <c r="AAV11" i="19"/>
  <c r="AAU11" i="19"/>
  <c r="AAT11" i="19"/>
  <c r="ABE10" i="19"/>
  <c r="AAX10" i="19"/>
  <c r="ABE9" i="19"/>
  <c r="ABE7" i="19" s="1"/>
  <c r="ABE6" i="19" s="1"/>
  <c r="AAX9" i="19"/>
  <c r="ABE8" i="19"/>
  <c r="AAX8" i="19"/>
  <c r="AAX7" i="19" s="1"/>
  <c r="ABG7" i="19"/>
  <c r="ABG6" i="19" s="1"/>
  <c r="ABF7" i="19"/>
  <c r="ABD7" i="19"/>
  <c r="ABD6" i="19" s="1"/>
  <c r="ABC7" i="19"/>
  <c r="ABC6" i="19" s="1"/>
  <c r="ABB7" i="19"/>
  <c r="ABB6" i="19" s="1"/>
  <c r="ABA7" i="19"/>
  <c r="AAZ7" i="19"/>
  <c r="AAY7" i="19"/>
  <c r="AAY6" i="19" s="1"/>
  <c r="AAW7" i="19"/>
  <c r="AAV7" i="19"/>
  <c r="AAV6" i="19" s="1"/>
  <c r="AAU7" i="19"/>
  <c r="AAU6" i="19" s="1"/>
  <c r="AAT7" i="19"/>
  <c r="AAT6" i="19" s="1"/>
  <c r="ABA6" i="19"/>
  <c r="AAW6" i="19"/>
  <c r="AAP136" i="19"/>
  <c r="AAI136" i="19"/>
  <c r="AAP135" i="19"/>
  <c r="AAI135" i="19"/>
  <c r="AAP134" i="19"/>
  <c r="AAI134" i="19"/>
  <c r="AAP133" i="19"/>
  <c r="AAI133" i="19"/>
  <c r="AAP132" i="19"/>
  <c r="AAI132" i="19"/>
  <c r="AAP131" i="19"/>
  <c r="AAP130" i="19" s="1"/>
  <c r="AAI131" i="19"/>
  <c r="AAR130" i="19"/>
  <c r="AAQ130" i="19"/>
  <c r="AAO130" i="19"/>
  <c r="AAN130" i="19"/>
  <c r="AAM130" i="19"/>
  <c r="AAL130" i="19"/>
  <c r="AAK130" i="19"/>
  <c r="AAJ130" i="19"/>
  <c r="AAH130" i="19"/>
  <c r="AAG130" i="19"/>
  <c r="AAF130" i="19"/>
  <c r="AAE130" i="19"/>
  <c r="AAP129" i="19"/>
  <c r="AAI129" i="19"/>
  <c r="AAP128" i="19"/>
  <c r="AAI128" i="19"/>
  <c r="AAP127" i="19"/>
  <c r="AAI127" i="19"/>
  <c r="AAP126" i="19"/>
  <c r="AAI126" i="19"/>
  <c r="AAI125" i="19" s="1"/>
  <c r="AAR125" i="19"/>
  <c r="AAQ125" i="19"/>
  <c r="AAP125" i="19"/>
  <c r="AAO125" i="19"/>
  <c r="AAN125" i="19"/>
  <c r="AAM125" i="19"/>
  <c r="AAL125" i="19"/>
  <c r="AAK125" i="19"/>
  <c r="AAK120" i="19" s="1"/>
  <c r="AAJ125" i="19"/>
  <c r="AAH125" i="19"/>
  <c r="AAG125" i="19"/>
  <c r="AAF125" i="19"/>
  <c r="AAE125" i="19"/>
  <c r="AAP124" i="19"/>
  <c r="AAI124" i="19"/>
  <c r="AAI121" i="19" s="1"/>
  <c r="AAP123" i="19"/>
  <c r="AAI123" i="19"/>
  <c r="AAP122" i="19"/>
  <c r="AAP121" i="19" s="1"/>
  <c r="AAP120" i="19" s="1"/>
  <c r="AAI122" i="19"/>
  <c r="AAR121" i="19"/>
  <c r="AAQ121" i="19"/>
  <c r="AAQ120" i="19" s="1"/>
  <c r="AAO121" i="19"/>
  <c r="AAO120" i="19" s="1"/>
  <c r="AAN121" i="19"/>
  <c r="AAM121" i="19"/>
  <c r="AAL121" i="19"/>
  <c r="AAL120" i="19" s="1"/>
  <c r="AAK121" i="19"/>
  <c r="AAJ121" i="19"/>
  <c r="AAH121" i="19"/>
  <c r="AAH120" i="19" s="1"/>
  <c r="AAG121" i="19"/>
  <c r="AAG120" i="19" s="1"/>
  <c r="AAF121" i="19"/>
  <c r="AAE121" i="19"/>
  <c r="AAR120" i="19"/>
  <c r="AAN120" i="19"/>
  <c r="AAM120" i="19"/>
  <c r="AAJ120" i="19"/>
  <c r="AAF120" i="19"/>
  <c r="AAE120" i="19"/>
  <c r="AAP117" i="19"/>
  <c r="AAI117" i="19"/>
  <c r="AAP116" i="19"/>
  <c r="AAI116" i="19"/>
  <c r="AAP115" i="19"/>
  <c r="AAI115" i="19"/>
  <c r="AAP114" i="19"/>
  <c r="AAI114" i="19"/>
  <c r="AAI111" i="19" s="1"/>
  <c r="AAP113" i="19"/>
  <c r="AAI113" i="19"/>
  <c r="AAP112" i="19"/>
  <c r="AAP111" i="19" s="1"/>
  <c r="AAI112" i="19"/>
  <c r="AAR111" i="19"/>
  <c r="AAQ111" i="19"/>
  <c r="AAO111" i="19"/>
  <c r="AAN111" i="19"/>
  <c r="AAM111" i="19"/>
  <c r="AAL111" i="19"/>
  <c r="AAK111" i="19"/>
  <c r="AAJ111" i="19"/>
  <c r="AAH111" i="19"/>
  <c r="AAG111" i="19"/>
  <c r="AAF111" i="19"/>
  <c r="AAE111" i="19"/>
  <c r="AAP110" i="19"/>
  <c r="AAI110" i="19"/>
  <c r="AAP109" i="19"/>
  <c r="AAI109" i="19"/>
  <c r="AAP108" i="19"/>
  <c r="AAP106" i="19" s="1"/>
  <c r="AAI108" i="19"/>
  <c r="AAP107" i="19"/>
  <c r="AAI107" i="19"/>
  <c r="AAI106" i="19" s="1"/>
  <c r="AAR106" i="19"/>
  <c r="AAR101" i="19" s="1"/>
  <c r="AAQ106" i="19"/>
  <c r="AAO106" i="19"/>
  <c r="AAN106" i="19"/>
  <c r="AAM106" i="19"/>
  <c r="AAM101" i="19" s="1"/>
  <c r="AAL106" i="19"/>
  <c r="AAK106" i="19"/>
  <c r="AAJ106" i="19"/>
  <c r="AAH106" i="19"/>
  <c r="AAG106" i="19"/>
  <c r="AAF106" i="19"/>
  <c r="AAE106" i="19"/>
  <c r="AAE101" i="19" s="1"/>
  <c r="AAP105" i="19"/>
  <c r="AAI105" i="19"/>
  <c r="AAP104" i="19"/>
  <c r="AAI104" i="19"/>
  <c r="AAP103" i="19"/>
  <c r="AAP102" i="19" s="1"/>
  <c r="AAI103" i="19"/>
  <c r="AAR102" i="19"/>
  <c r="AAQ102" i="19"/>
  <c r="AAQ101" i="19" s="1"/>
  <c r="AAO102" i="19"/>
  <c r="AAN102" i="19"/>
  <c r="AAN101" i="19" s="1"/>
  <c r="AAM102" i="19"/>
  <c r="AAL102" i="19"/>
  <c r="AAK102" i="19"/>
  <c r="AAK101" i="19" s="1"/>
  <c r="AAJ102" i="19"/>
  <c r="AAJ101" i="19" s="1"/>
  <c r="AAI102" i="19"/>
  <c r="AAH102" i="19"/>
  <c r="AAG102" i="19"/>
  <c r="AAF102" i="19"/>
  <c r="AAF101" i="19" s="1"/>
  <c r="AAE102" i="19"/>
  <c r="AAO101" i="19"/>
  <c r="AAL101" i="19"/>
  <c r="AAH101" i="19"/>
  <c r="AAG101" i="19"/>
  <c r="AAP98" i="19"/>
  <c r="AAI98" i="19"/>
  <c r="AAP97" i="19"/>
  <c r="AAI97" i="19"/>
  <c r="AAP96" i="19"/>
  <c r="AAI96" i="19"/>
  <c r="AAP95" i="19"/>
  <c r="AAI95" i="19"/>
  <c r="AAP94" i="19"/>
  <c r="AAI94" i="19"/>
  <c r="AAP93" i="19"/>
  <c r="AAP92" i="19" s="1"/>
  <c r="AAI93" i="19"/>
  <c r="AAR92" i="19"/>
  <c r="AAQ92" i="19"/>
  <c r="AAO92" i="19"/>
  <c r="AAN92" i="19"/>
  <c r="AAM92" i="19"/>
  <c r="AAL92" i="19"/>
  <c r="AAK92" i="19"/>
  <c r="AAJ92" i="19"/>
  <c r="AAI92" i="19"/>
  <c r="AAH92" i="19"/>
  <c r="AAG92" i="19"/>
  <c r="AAF92" i="19"/>
  <c r="AAE92" i="19"/>
  <c r="AAP91" i="19"/>
  <c r="AAI91" i="19"/>
  <c r="AAP90" i="19"/>
  <c r="AAI90" i="19"/>
  <c r="AAI87" i="19" s="1"/>
  <c r="AAP89" i="19"/>
  <c r="AAI89" i="19"/>
  <c r="AAP88" i="19"/>
  <c r="AAP87" i="19" s="1"/>
  <c r="AAI88" i="19"/>
  <c r="AAR87" i="19"/>
  <c r="AAQ87" i="19"/>
  <c r="AAO87" i="19"/>
  <c r="AAO82" i="19" s="1"/>
  <c r="AAN87" i="19"/>
  <c r="AAM87" i="19"/>
  <c r="AAL87" i="19"/>
  <c r="AAK87" i="19"/>
  <c r="AAJ87" i="19"/>
  <c r="AAH87" i="19"/>
  <c r="AAG87" i="19"/>
  <c r="AAG82" i="19" s="1"/>
  <c r="AAF87" i="19"/>
  <c r="AAE87" i="19"/>
  <c r="AAP86" i="19"/>
  <c r="AAI86" i="19"/>
  <c r="AAP85" i="19"/>
  <c r="AAI85" i="19"/>
  <c r="AAP84" i="19"/>
  <c r="AAI84" i="19"/>
  <c r="AAI83" i="19" s="1"/>
  <c r="AAR83" i="19"/>
  <c r="AAQ83" i="19"/>
  <c r="AAP83" i="19"/>
  <c r="AAP82" i="19" s="1"/>
  <c r="AAO83" i="19"/>
  <c r="AAN83" i="19"/>
  <c r="AAM83" i="19"/>
  <c r="AAM82" i="19" s="1"/>
  <c r="AAL83" i="19"/>
  <c r="AAL82" i="19" s="1"/>
  <c r="AAK83" i="19"/>
  <c r="AAK82" i="19" s="1"/>
  <c r="AAJ83" i="19"/>
  <c r="AAH83" i="19"/>
  <c r="AAH82" i="19" s="1"/>
  <c r="AAG83" i="19"/>
  <c r="AAF83" i="19"/>
  <c r="AAE83" i="19"/>
  <c r="AAE82" i="19" s="1"/>
  <c r="AAR82" i="19"/>
  <c r="AAQ82" i="19"/>
  <c r="AAN82" i="19"/>
  <c r="AAJ82" i="19"/>
  <c r="AAI82" i="19"/>
  <c r="AAF82" i="19"/>
  <c r="AAP79" i="19"/>
  <c r="AAI79" i="19"/>
  <c r="AAP78" i="19"/>
  <c r="AAI78" i="19"/>
  <c r="AAP77" i="19"/>
  <c r="AAI77" i="19"/>
  <c r="AAP76" i="19"/>
  <c r="AAI76" i="19"/>
  <c r="AAP75" i="19"/>
  <c r="AAI75" i="19"/>
  <c r="AAP74" i="19"/>
  <c r="AAI74" i="19"/>
  <c r="AAI73" i="19" s="1"/>
  <c r="AAR73" i="19"/>
  <c r="AAQ73" i="19"/>
  <c r="AAP73" i="19"/>
  <c r="AAO73" i="19"/>
  <c r="AAN73" i="19"/>
  <c r="AAM73" i="19"/>
  <c r="AAL73" i="19"/>
  <c r="AAK73" i="19"/>
  <c r="AAK63" i="19" s="1"/>
  <c r="AAJ73" i="19"/>
  <c r="AAH73" i="19"/>
  <c r="AAG73" i="19"/>
  <c r="AAF73" i="19"/>
  <c r="AAE73" i="19"/>
  <c r="AAP72" i="19"/>
  <c r="AAI72" i="19"/>
  <c r="AAI68" i="19" s="1"/>
  <c r="AAP71" i="19"/>
  <c r="AAI71" i="19"/>
  <c r="AAP70" i="19"/>
  <c r="AAP68" i="19" s="1"/>
  <c r="AAI70" i="19"/>
  <c r="AAP69" i="19"/>
  <c r="AAI69" i="19"/>
  <c r="AAR68" i="19"/>
  <c r="AAQ68" i="19"/>
  <c r="AAQ63" i="19" s="1"/>
  <c r="AAO68" i="19"/>
  <c r="AAN68" i="19"/>
  <c r="AAM68" i="19"/>
  <c r="AAL68" i="19"/>
  <c r="AAK68" i="19"/>
  <c r="AAJ68" i="19"/>
  <c r="AAH68" i="19"/>
  <c r="AAG68" i="19"/>
  <c r="AAF68" i="19"/>
  <c r="AAE68" i="19"/>
  <c r="AAP67" i="19"/>
  <c r="AAI67" i="19"/>
  <c r="AAP66" i="19"/>
  <c r="AAP64" i="19" s="1"/>
  <c r="AAP63" i="19" s="1"/>
  <c r="AAI66" i="19"/>
  <c r="AAP65" i="19"/>
  <c r="AAI65" i="19"/>
  <c r="AAI64" i="19" s="1"/>
  <c r="AAR64" i="19"/>
  <c r="AAR63" i="19" s="1"/>
  <c r="AAQ64" i="19"/>
  <c r="AAO64" i="19"/>
  <c r="AAO63" i="19" s="1"/>
  <c r="AAN64" i="19"/>
  <c r="AAN63" i="19" s="1"/>
  <c r="AAM64" i="19"/>
  <c r="AAM63" i="19" s="1"/>
  <c r="AAL64" i="19"/>
  <c r="AAK64" i="19"/>
  <c r="AAJ64" i="19"/>
  <c r="AAJ63" i="19" s="1"/>
  <c r="AAH64" i="19"/>
  <c r="AAG64" i="19"/>
  <c r="AAG63" i="19" s="1"/>
  <c r="AAF64" i="19"/>
  <c r="AAF63" i="19" s="1"/>
  <c r="AAE64" i="19"/>
  <c r="AAE63" i="19" s="1"/>
  <c r="AAL63" i="19"/>
  <c r="AAH63" i="19"/>
  <c r="AAP60" i="19"/>
  <c r="AAI60" i="19"/>
  <c r="AAP59" i="19"/>
  <c r="AAI59" i="19"/>
  <c r="AAP58" i="19"/>
  <c r="AAI58" i="19"/>
  <c r="AAP57" i="19"/>
  <c r="AAI57" i="19"/>
  <c r="AAP56" i="19"/>
  <c r="AAP54" i="19" s="1"/>
  <c r="AAI56" i="19"/>
  <c r="AAP55" i="19"/>
  <c r="AAI55" i="19"/>
  <c r="AAI54" i="19" s="1"/>
  <c r="AAR54" i="19"/>
  <c r="AAQ54" i="19"/>
  <c r="AAO54" i="19"/>
  <c r="AAN54" i="19"/>
  <c r="AAM54" i="19"/>
  <c r="AAM44" i="19" s="1"/>
  <c r="AAL54" i="19"/>
  <c r="AAK54" i="19"/>
  <c r="AAJ54" i="19"/>
  <c r="AAH54" i="19"/>
  <c r="AAG54" i="19"/>
  <c r="AAF54" i="19"/>
  <c r="AAE54" i="19"/>
  <c r="AAE44" i="19" s="1"/>
  <c r="AAP53" i="19"/>
  <c r="AAI53" i="19"/>
  <c r="AAP52" i="19"/>
  <c r="AAI52" i="19"/>
  <c r="AAP51" i="19"/>
  <c r="AAI51" i="19"/>
  <c r="AAP50" i="19"/>
  <c r="AAI50" i="19"/>
  <c r="AAI49" i="19" s="1"/>
  <c r="AAR49" i="19"/>
  <c r="AAQ49" i="19"/>
  <c r="AAP49" i="19"/>
  <c r="AAO49" i="19"/>
  <c r="AAN49" i="19"/>
  <c r="AAM49" i="19"/>
  <c r="AAL49" i="19"/>
  <c r="AAK49" i="19"/>
  <c r="AAK44" i="19" s="1"/>
  <c r="AAJ49" i="19"/>
  <c r="AAH49" i="19"/>
  <c r="AAG49" i="19"/>
  <c r="AAF49" i="19"/>
  <c r="AAE49" i="19"/>
  <c r="AAP48" i="19"/>
  <c r="AAI48" i="19"/>
  <c r="AAI45" i="19" s="1"/>
  <c r="AAP47" i="19"/>
  <c r="AAI47" i="19"/>
  <c r="AAP46" i="19"/>
  <c r="AAP45" i="19" s="1"/>
  <c r="AAI46" i="19"/>
  <c r="AAR45" i="19"/>
  <c r="AAQ45" i="19"/>
  <c r="AAO45" i="19"/>
  <c r="AAO44" i="19" s="1"/>
  <c r="AAN45" i="19"/>
  <c r="AAM45" i="19"/>
  <c r="AAL45" i="19"/>
  <c r="AAL44" i="19" s="1"/>
  <c r="AAK45" i="19"/>
  <c r="AAJ45" i="19"/>
  <c r="AAH45" i="19"/>
  <c r="AAH44" i="19" s="1"/>
  <c r="AAG45" i="19"/>
  <c r="AAG44" i="19" s="1"/>
  <c r="AAF45" i="19"/>
  <c r="AAE45" i="19"/>
  <c r="AAR44" i="19"/>
  <c r="AAQ44" i="19"/>
  <c r="AAN44" i="19"/>
  <c r="AAJ44" i="19"/>
  <c r="AAF44" i="19"/>
  <c r="AAP41" i="19"/>
  <c r="AAI41" i="19"/>
  <c r="AAP40" i="19"/>
  <c r="AAI40" i="19"/>
  <c r="AAP39" i="19"/>
  <c r="AAI39" i="19"/>
  <c r="AAP38" i="19"/>
  <c r="AAI38" i="19"/>
  <c r="AAI35" i="19" s="1"/>
  <c r="AAP37" i="19"/>
  <c r="AAI37" i="19"/>
  <c r="AAP36" i="19"/>
  <c r="AAP35" i="19" s="1"/>
  <c r="AAI36" i="19"/>
  <c r="AAR35" i="19"/>
  <c r="AAQ35" i="19"/>
  <c r="AAO35" i="19"/>
  <c r="AAN35" i="19"/>
  <c r="AAM35" i="19"/>
  <c r="AAL35" i="19"/>
  <c r="AAL25" i="19" s="1"/>
  <c r="AAK35" i="19"/>
  <c r="AAJ35" i="19"/>
  <c r="AAH35" i="19"/>
  <c r="AAG35" i="19"/>
  <c r="AAG25" i="19" s="1"/>
  <c r="AAF35" i="19"/>
  <c r="AAE35" i="19"/>
  <c r="AAP34" i="19"/>
  <c r="AAI34" i="19"/>
  <c r="AAP33" i="19"/>
  <c r="AAI33" i="19"/>
  <c r="AAP32" i="19"/>
  <c r="AAP30" i="19" s="1"/>
  <c r="AAI32" i="19"/>
  <c r="AAI30" i="19" s="1"/>
  <c r="AAP31" i="19"/>
  <c r="AAI31" i="19"/>
  <c r="AAR30" i="19"/>
  <c r="AAQ30" i="19"/>
  <c r="AAO30" i="19"/>
  <c r="AAN30" i="19"/>
  <c r="AAM30" i="19"/>
  <c r="AAL30" i="19"/>
  <c r="AAK30" i="19"/>
  <c r="AAJ30" i="19"/>
  <c r="AAJ25" i="19" s="1"/>
  <c r="AAH30" i="19"/>
  <c r="AAG30" i="19"/>
  <c r="AAF30" i="19"/>
  <c r="AAE30" i="19"/>
  <c r="AAP29" i="19"/>
  <c r="AAI29" i="19"/>
  <c r="AAP28" i="19"/>
  <c r="AAI28" i="19"/>
  <c r="AAP27" i="19"/>
  <c r="AAP26" i="19" s="1"/>
  <c r="AAI27" i="19"/>
  <c r="AAR26" i="19"/>
  <c r="AAR25" i="19" s="1"/>
  <c r="AAQ26" i="19"/>
  <c r="AAQ25" i="19" s="1"/>
  <c r="AAO26" i="19"/>
  <c r="AAN26" i="19"/>
  <c r="AAM26" i="19"/>
  <c r="AAM25" i="19" s="1"/>
  <c r="AAL26" i="19"/>
  <c r="AAK26" i="19"/>
  <c r="AAJ26" i="19"/>
  <c r="AAI26" i="19"/>
  <c r="AAH26" i="19"/>
  <c r="AAG26" i="19"/>
  <c r="AAF26" i="19"/>
  <c r="AAE26" i="19"/>
  <c r="AAE25" i="19" s="1"/>
  <c r="AAN25" i="19"/>
  <c r="AAK25" i="19"/>
  <c r="AAH25" i="19"/>
  <c r="AAF25" i="19"/>
  <c r="AAP22" i="19"/>
  <c r="AAI22" i="19"/>
  <c r="AAP21" i="19"/>
  <c r="AAI21" i="19"/>
  <c r="AAP20" i="19"/>
  <c r="AAI20" i="19"/>
  <c r="AAP19" i="19"/>
  <c r="AAI19" i="19"/>
  <c r="AAP18" i="19"/>
  <c r="AAI18" i="19"/>
  <c r="AAI16" i="19" s="1"/>
  <c r="AAP17" i="19"/>
  <c r="AAI17" i="19"/>
  <c r="AAR16" i="19"/>
  <c r="AAQ16" i="19"/>
  <c r="AAP16" i="19"/>
  <c r="AAO16" i="19"/>
  <c r="AAN16" i="19"/>
  <c r="AAM16" i="19"/>
  <c r="AAL16" i="19"/>
  <c r="AAK16" i="19"/>
  <c r="AAJ16" i="19"/>
  <c r="AAH16" i="19"/>
  <c r="AAG16" i="19"/>
  <c r="AAF16" i="19"/>
  <c r="AAE16" i="19"/>
  <c r="AAP15" i="19"/>
  <c r="AAI15" i="19"/>
  <c r="AAP14" i="19"/>
  <c r="AAI14" i="19"/>
  <c r="AAP13" i="19"/>
  <c r="AAP11" i="19" s="1"/>
  <c r="AAP6" i="19" s="1"/>
  <c r="AAI13" i="19"/>
  <c r="AAP12" i="19"/>
  <c r="AAI12" i="19"/>
  <c r="AAI11" i="19" s="1"/>
  <c r="AAR11" i="19"/>
  <c r="AAQ11" i="19"/>
  <c r="AAO11" i="19"/>
  <c r="AAN11" i="19"/>
  <c r="AAN6" i="19" s="1"/>
  <c r="AAM11" i="19"/>
  <c r="AAL11" i="19"/>
  <c r="AAK11" i="19"/>
  <c r="AAJ11" i="19"/>
  <c r="AAH11" i="19"/>
  <c r="AAG11" i="19"/>
  <c r="AAF11" i="19"/>
  <c r="AAF6" i="19" s="1"/>
  <c r="AAE11" i="19"/>
  <c r="AAP10" i="19"/>
  <c r="AAI10" i="19"/>
  <c r="AAP9" i="19"/>
  <c r="AAI9" i="19"/>
  <c r="AAP8" i="19"/>
  <c r="AAP7" i="19" s="1"/>
  <c r="AAI8" i="19"/>
  <c r="AAI7" i="19" s="1"/>
  <c r="AAI6" i="19" s="1"/>
  <c r="AAR7" i="19"/>
  <c r="AAR6" i="19" s="1"/>
  <c r="AAQ7" i="19"/>
  <c r="AAO7" i="19"/>
  <c r="AAO6" i="19" s="1"/>
  <c r="AAN7" i="19"/>
  <c r="AAM7" i="19"/>
  <c r="AAL7" i="19"/>
  <c r="AAL6" i="19" s="1"/>
  <c r="AAK7" i="19"/>
  <c r="AAK6" i="19" s="1"/>
  <c r="AAJ7" i="19"/>
  <c r="AAJ6" i="19" s="1"/>
  <c r="AAH7" i="19"/>
  <c r="AAG7" i="19"/>
  <c r="AAG6" i="19" s="1"/>
  <c r="AAF7" i="19"/>
  <c r="AAE7" i="19"/>
  <c r="AAQ6" i="19"/>
  <c r="AAM6" i="19"/>
  <c r="AAH6" i="19"/>
  <c r="AAE6" i="19"/>
  <c r="AAA136" i="19"/>
  <c r="ZT136" i="19"/>
  <c r="AAA135" i="19"/>
  <c r="ZT135" i="19"/>
  <c r="AAA134" i="19"/>
  <c r="ZT134" i="19"/>
  <c r="AAA133" i="19"/>
  <c r="ZT133" i="19"/>
  <c r="AAA132" i="19"/>
  <c r="ZT132" i="19"/>
  <c r="AAA131" i="19"/>
  <c r="AAA130" i="19" s="1"/>
  <c r="ZT131" i="19"/>
  <c r="ZT130" i="19" s="1"/>
  <c r="AAC130" i="19"/>
  <c r="AAB130" i="19"/>
  <c r="ZZ130" i="19"/>
  <c r="ZY130" i="19"/>
  <c r="ZX130" i="19"/>
  <c r="ZW130" i="19"/>
  <c r="ZV130" i="19"/>
  <c r="ZU130" i="19"/>
  <c r="ZS130" i="19"/>
  <c r="ZR130" i="19"/>
  <c r="ZQ130" i="19"/>
  <c r="ZP130" i="19"/>
  <c r="AAA129" i="19"/>
  <c r="ZT129" i="19"/>
  <c r="AAA128" i="19"/>
  <c r="ZT128" i="19"/>
  <c r="AAA127" i="19"/>
  <c r="ZT127" i="19"/>
  <c r="ZT125" i="19" s="1"/>
  <c r="AAA126" i="19"/>
  <c r="ZT126" i="19"/>
  <c r="AAC125" i="19"/>
  <c r="AAB125" i="19"/>
  <c r="AAA125" i="19"/>
  <c r="ZZ125" i="19"/>
  <c r="ZY125" i="19"/>
  <c r="ZX125" i="19"/>
  <c r="ZW125" i="19"/>
  <c r="ZV125" i="19"/>
  <c r="ZU125" i="19"/>
  <c r="ZS125" i="19"/>
  <c r="ZS120" i="19" s="1"/>
  <c r="ZR125" i="19"/>
  <c r="ZQ125" i="19"/>
  <c r="ZP125" i="19"/>
  <c r="AAA124" i="19"/>
  <c r="ZT124" i="19"/>
  <c r="AAA123" i="19"/>
  <c r="ZT123" i="19"/>
  <c r="AAA122" i="19"/>
  <c r="AAA121" i="19" s="1"/>
  <c r="ZT122" i="19"/>
  <c r="AAC121" i="19"/>
  <c r="AAB121" i="19"/>
  <c r="AAB120" i="19" s="1"/>
  <c r="ZZ121" i="19"/>
  <c r="ZY121" i="19"/>
  <c r="ZY120" i="19" s="1"/>
  <c r="ZX121" i="19"/>
  <c r="ZX120" i="19" s="1"/>
  <c r="ZW121" i="19"/>
  <c r="ZW120" i="19" s="1"/>
  <c r="ZV121" i="19"/>
  <c r="ZU121" i="19"/>
  <c r="ZT121" i="19"/>
  <c r="ZT120" i="19" s="1"/>
  <c r="ZS121" i="19"/>
  <c r="ZR121" i="19"/>
  <c r="ZQ121" i="19"/>
  <c r="ZQ120" i="19" s="1"/>
  <c r="ZP121" i="19"/>
  <c r="ZP120" i="19" s="1"/>
  <c r="AAC120" i="19"/>
  <c r="ZZ120" i="19"/>
  <c r="ZV120" i="19"/>
  <c r="ZU120" i="19"/>
  <c r="ZR120" i="19"/>
  <c r="AAA117" i="19"/>
  <c r="ZT117" i="19"/>
  <c r="AAA116" i="19"/>
  <c r="ZT116" i="19"/>
  <c r="AAA115" i="19"/>
  <c r="ZT115" i="19"/>
  <c r="AAA114" i="19"/>
  <c r="ZT114" i="19"/>
  <c r="AAA113" i="19"/>
  <c r="ZT113" i="19"/>
  <c r="AAA112" i="19"/>
  <c r="AAA111" i="19" s="1"/>
  <c r="ZT112" i="19"/>
  <c r="AAC111" i="19"/>
  <c r="AAB111" i="19"/>
  <c r="ZZ111" i="19"/>
  <c r="ZY111" i="19"/>
  <c r="ZX111" i="19"/>
  <c r="ZW111" i="19"/>
  <c r="ZV111" i="19"/>
  <c r="ZU111" i="19"/>
  <c r="ZT111" i="19"/>
  <c r="ZS111" i="19"/>
  <c r="ZR111" i="19"/>
  <c r="ZQ111" i="19"/>
  <c r="ZP111" i="19"/>
  <c r="AAA110" i="19"/>
  <c r="AAA106" i="19" s="1"/>
  <c r="ZT110" i="19"/>
  <c r="AAA109" i="19"/>
  <c r="ZT109" i="19"/>
  <c r="AAA108" i="19"/>
  <c r="ZT108" i="19"/>
  <c r="AAA107" i="19"/>
  <c r="ZT107" i="19"/>
  <c r="ZT106" i="19" s="1"/>
  <c r="AAC106" i="19"/>
  <c r="AAC101" i="19" s="1"/>
  <c r="AAB106" i="19"/>
  <c r="ZZ106" i="19"/>
  <c r="ZY106" i="19"/>
  <c r="ZX106" i="19"/>
  <c r="ZW106" i="19"/>
  <c r="ZV106" i="19"/>
  <c r="ZU106" i="19"/>
  <c r="ZU101" i="19" s="1"/>
  <c r="ZS106" i="19"/>
  <c r="ZR106" i="19"/>
  <c r="ZQ106" i="19"/>
  <c r="ZP106" i="19"/>
  <c r="AAA105" i="19"/>
  <c r="ZT105" i="19"/>
  <c r="AAA104" i="19"/>
  <c r="AAA102" i="19" s="1"/>
  <c r="ZT104" i="19"/>
  <c r="AAA103" i="19"/>
  <c r="ZT103" i="19"/>
  <c r="ZT102" i="19" s="1"/>
  <c r="ZT101" i="19" s="1"/>
  <c r="AAC102" i="19"/>
  <c r="AAB102" i="19"/>
  <c r="ZZ102" i="19"/>
  <c r="ZZ101" i="19" s="1"/>
  <c r="ZY102" i="19"/>
  <c r="ZY101" i="19" s="1"/>
  <c r="ZX102" i="19"/>
  <c r="ZW102" i="19"/>
  <c r="ZV102" i="19"/>
  <c r="ZV101" i="19" s="1"/>
  <c r="ZU102" i="19"/>
  <c r="ZS102" i="19"/>
  <c r="ZS101" i="19" s="1"/>
  <c r="ZR102" i="19"/>
  <c r="ZR101" i="19" s="1"/>
  <c r="ZQ102" i="19"/>
  <c r="ZQ101" i="19" s="1"/>
  <c r="ZP102" i="19"/>
  <c r="AAB101" i="19"/>
  <c r="ZX101" i="19"/>
  <c r="ZW101" i="19"/>
  <c r="ZP101" i="19"/>
  <c r="AAA98" i="19"/>
  <c r="ZT98" i="19"/>
  <c r="AAA97" i="19"/>
  <c r="ZT97" i="19"/>
  <c r="AAA96" i="19"/>
  <c r="ZT96" i="19"/>
  <c r="AAA95" i="19"/>
  <c r="ZT95" i="19"/>
  <c r="AAA94" i="19"/>
  <c r="ZT94" i="19"/>
  <c r="AAA93" i="19"/>
  <c r="AAA92" i="19" s="1"/>
  <c r="ZT93" i="19"/>
  <c r="ZT92" i="19" s="1"/>
  <c r="AAC92" i="19"/>
  <c r="AAB92" i="19"/>
  <c r="ZZ92" i="19"/>
  <c r="ZY92" i="19"/>
  <c r="ZY82" i="19" s="1"/>
  <c r="ZX92" i="19"/>
  <c r="ZW92" i="19"/>
  <c r="ZV92" i="19"/>
  <c r="ZU92" i="19"/>
  <c r="ZS92" i="19"/>
  <c r="ZR92" i="19"/>
  <c r="ZQ92" i="19"/>
  <c r="ZQ82" i="19" s="1"/>
  <c r="ZP92" i="19"/>
  <c r="AAA91" i="19"/>
  <c r="ZT91" i="19"/>
  <c r="AAA90" i="19"/>
  <c r="ZT90" i="19"/>
  <c r="AAA89" i="19"/>
  <c r="ZT89" i="19"/>
  <c r="AAA88" i="19"/>
  <c r="AAA87" i="19" s="1"/>
  <c r="ZT88" i="19"/>
  <c r="AAC87" i="19"/>
  <c r="AAB87" i="19"/>
  <c r="ZZ87" i="19"/>
  <c r="ZY87" i="19"/>
  <c r="ZX87" i="19"/>
  <c r="ZW87" i="19"/>
  <c r="ZW82" i="19" s="1"/>
  <c r="ZV87" i="19"/>
  <c r="ZU87" i="19"/>
  <c r="ZT87" i="19"/>
  <c r="ZS87" i="19"/>
  <c r="ZR87" i="19"/>
  <c r="ZQ87" i="19"/>
  <c r="ZP87" i="19"/>
  <c r="AAA86" i="19"/>
  <c r="ZT86" i="19"/>
  <c r="AAA85" i="19"/>
  <c r="ZT85" i="19"/>
  <c r="ZT83" i="19" s="1"/>
  <c r="AAA84" i="19"/>
  <c r="ZT84" i="19"/>
  <c r="AAC83" i="19"/>
  <c r="AAC82" i="19" s="1"/>
  <c r="AAB83" i="19"/>
  <c r="AAB82" i="19" s="1"/>
  <c r="AAA83" i="19"/>
  <c r="ZZ83" i="19"/>
  <c r="ZY83" i="19"/>
  <c r="ZX83" i="19"/>
  <c r="ZX82" i="19" s="1"/>
  <c r="ZW83" i="19"/>
  <c r="ZV83" i="19"/>
  <c r="ZU83" i="19"/>
  <c r="ZU82" i="19" s="1"/>
  <c r="ZS83" i="19"/>
  <c r="ZS82" i="19" s="1"/>
  <c r="ZR83" i="19"/>
  <c r="ZQ83" i="19"/>
  <c r="ZP83" i="19"/>
  <c r="ZP82" i="19" s="1"/>
  <c r="ZZ82" i="19"/>
  <c r="ZV82" i="19"/>
  <c r="ZR82" i="19"/>
  <c r="AAA79" i="19"/>
  <c r="ZT79" i="19"/>
  <c r="AAA78" i="19"/>
  <c r="ZT78" i="19"/>
  <c r="AAA77" i="19"/>
  <c r="ZT77" i="19"/>
  <c r="AAA76" i="19"/>
  <c r="ZT76" i="19"/>
  <c r="AAA75" i="19"/>
  <c r="ZT75" i="19"/>
  <c r="ZT73" i="19" s="1"/>
  <c r="AAA74" i="19"/>
  <c r="ZT74" i="19"/>
  <c r="AAC73" i="19"/>
  <c r="AAB73" i="19"/>
  <c r="AAA73" i="19"/>
  <c r="ZZ73" i="19"/>
  <c r="ZY73" i="19"/>
  <c r="ZX73" i="19"/>
  <c r="ZW73" i="19"/>
  <c r="ZV73" i="19"/>
  <c r="ZU73" i="19"/>
  <c r="ZS73" i="19"/>
  <c r="ZS63" i="19" s="1"/>
  <c r="ZR73" i="19"/>
  <c r="ZQ73" i="19"/>
  <c r="ZP73" i="19"/>
  <c r="AAA72" i="19"/>
  <c r="ZT72" i="19"/>
  <c r="AAA71" i="19"/>
  <c r="ZT71" i="19"/>
  <c r="AAA70" i="19"/>
  <c r="ZT70" i="19"/>
  <c r="AAA69" i="19"/>
  <c r="ZT69" i="19"/>
  <c r="ZT68" i="19" s="1"/>
  <c r="AAC68" i="19"/>
  <c r="AAB68" i="19"/>
  <c r="ZZ68" i="19"/>
  <c r="ZY68" i="19"/>
  <c r="ZY63" i="19" s="1"/>
  <c r="ZX68" i="19"/>
  <c r="ZW68" i="19"/>
  <c r="ZV68" i="19"/>
  <c r="ZU68" i="19"/>
  <c r="ZS68" i="19"/>
  <c r="ZR68" i="19"/>
  <c r="ZQ68" i="19"/>
  <c r="ZQ63" i="19" s="1"/>
  <c r="ZP68" i="19"/>
  <c r="AAA67" i="19"/>
  <c r="ZT67" i="19"/>
  <c r="AAA66" i="19"/>
  <c r="ZT66" i="19"/>
  <c r="AAA65" i="19"/>
  <c r="ZT65" i="19"/>
  <c r="ZT64" i="19" s="1"/>
  <c r="AAC64" i="19"/>
  <c r="AAC63" i="19" s="1"/>
  <c r="AAB64" i="19"/>
  <c r="AAA64" i="19"/>
  <c r="ZZ64" i="19"/>
  <c r="ZZ63" i="19" s="1"/>
  <c r="ZY64" i="19"/>
  <c r="ZX64" i="19"/>
  <c r="ZW64" i="19"/>
  <c r="ZW63" i="19" s="1"/>
  <c r="ZV64" i="19"/>
  <c r="ZV63" i="19" s="1"/>
  <c r="ZU64" i="19"/>
  <c r="ZU63" i="19" s="1"/>
  <c r="ZS64" i="19"/>
  <c r="ZR64" i="19"/>
  <c r="ZR63" i="19" s="1"/>
  <c r="ZQ64" i="19"/>
  <c r="ZP64" i="19"/>
  <c r="AAB63" i="19"/>
  <c r="ZX63" i="19"/>
  <c r="ZP63" i="19"/>
  <c r="AAA60" i="19"/>
  <c r="ZT60" i="19"/>
  <c r="AAA59" i="19"/>
  <c r="ZT59" i="19"/>
  <c r="AAA58" i="19"/>
  <c r="ZT58" i="19"/>
  <c r="AAA57" i="19"/>
  <c r="ZT57" i="19"/>
  <c r="AAA56" i="19"/>
  <c r="ZT56" i="19"/>
  <c r="AAA55" i="19"/>
  <c r="ZT55" i="19"/>
  <c r="ZT54" i="19" s="1"/>
  <c r="AAC54" i="19"/>
  <c r="AAC44" i="19" s="1"/>
  <c r="AAB54" i="19"/>
  <c r="ZZ54" i="19"/>
  <c r="ZY54" i="19"/>
  <c r="ZX54" i="19"/>
  <c r="ZW54" i="19"/>
  <c r="ZV54" i="19"/>
  <c r="ZU54" i="19"/>
  <c r="ZS54" i="19"/>
  <c r="ZR54" i="19"/>
  <c r="ZQ54" i="19"/>
  <c r="ZP54" i="19"/>
  <c r="AAA53" i="19"/>
  <c r="ZT53" i="19"/>
  <c r="AAA52" i="19"/>
  <c r="ZT52" i="19"/>
  <c r="AAA51" i="19"/>
  <c r="ZT51" i="19"/>
  <c r="ZT49" i="19" s="1"/>
  <c r="AAA50" i="19"/>
  <c r="ZT50" i="19"/>
  <c r="AAC49" i="19"/>
  <c r="AAB49" i="19"/>
  <c r="AAA49" i="19"/>
  <c r="ZZ49" i="19"/>
  <c r="ZY49" i="19"/>
  <c r="ZX49" i="19"/>
  <c r="ZW49" i="19"/>
  <c r="ZV49" i="19"/>
  <c r="ZU49" i="19"/>
  <c r="ZS49" i="19"/>
  <c r="ZS44" i="19" s="1"/>
  <c r="ZR49" i="19"/>
  <c r="ZQ49" i="19"/>
  <c r="ZP49" i="19"/>
  <c r="AAA48" i="19"/>
  <c r="ZT48" i="19"/>
  <c r="AAA47" i="19"/>
  <c r="ZT47" i="19"/>
  <c r="AAA46" i="19"/>
  <c r="AAA45" i="19" s="1"/>
  <c r="ZT46" i="19"/>
  <c r="AAC45" i="19"/>
  <c r="AAB45" i="19"/>
  <c r="AAB44" i="19" s="1"/>
  <c r="ZZ45" i="19"/>
  <c r="ZY45" i="19"/>
  <c r="ZY44" i="19" s="1"/>
  <c r="ZX45" i="19"/>
  <c r="ZX44" i="19" s="1"/>
  <c r="ZW45" i="19"/>
  <c r="ZW44" i="19" s="1"/>
  <c r="ZV45" i="19"/>
  <c r="ZU45" i="19"/>
  <c r="ZT45" i="19"/>
  <c r="ZS45" i="19"/>
  <c r="ZR45" i="19"/>
  <c r="ZQ45" i="19"/>
  <c r="ZQ44" i="19" s="1"/>
  <c r="ZP45" i="19"/>
  <c r="ZP44" i="19" s="1"/>
  <c r="ZZ44" i="19"/>
  <c r="ZV44" i="19"/>
  <c r="ZU44" i="19"/>
  <c r="ZR44" i="19"/>
  <c r="AAA41" i="19"/>
  <c r="ZT41" i="19"/>
  <c r="AAA40" i="19"/>
  <c r="ZT40" i="19"/>
  <c r="AAA39" i="19"/>
  <c r="ZT39" i="19"/>
  <c r="AAA38" i="19"/>
  <c r="ZT38" i="19"/>
  <c r="AAA37" i="19"/>
  <c r="ZT37" i="19"/>
  <c r="AAA36" i="19"/>
  <c r="AAA35" i="19" s="1"/>
  <c r="ZT36" i="19"/>
  <c r="AAC35" i="19"/>
  <c r="AAB35" i="19"/>
  <c r="ZZ35" i="19"/>
  <c r="ZY35" i="19"/>
  <c r="ZX35" i="19"/>
  <c r="ZW35" i="19"/>
  <c r="ZW25" i="19" s="1"/>
  <c r="ZV35" i="19"/>
  <c r="ZU35" i="19"/>
  <c r="ZT35" i="19"/>
  <c r="ZS35" i="19"/>
  <c r="ZR35" i="19"/>
  <c r="ZQ35" i="19"/>
  <c r="ZP35" i="19"/>
  <c r="AAA34" i="19"/>
  <c r="ZT34" i="19"/>
  <c r="AAA33" i="19"/>
  <c r="ZT33" i="19"/>
  <c r="AAA32" i="19"/>
  <c r="ZT32" i="19"/>
  <c r="AAA31" i="19"/>
  <c r="AAA30" i="19" s="1"/>
  <c r="ZT31" i="19"/>
  <c r="ZT30" i="19" s="1"/>
  <c r="AAC30" i="19"/>
  <c r="AAC25" i="19" s="1"/>
  <c r="AAB30" i="19"/>
  <c r="ZZ30" i="19"/>
  <c r="ZZ25" i="19" s="1"/>
  <c r="ZY30" i="19"/>
  <c r="ZX30" i="19"/>
  <c r="ZW30" i="19"/>
  <c r="ZV30" i="19"/>
  <c r="ZU30" i="19"/>
  <c r="ZS30" i="19"/>
  <c r="ZR30" i="19"/>
  <c r="ZQ30" i="19"/>
  <c r="ZP30" i="19"/>
  <c r="AAA29" i="19"/>
  <c r="ZT29" i="19"/>
  <c r="AAA28" i="19"/>
  <c r="AAA26" i="19" s="1"/>
  <c r="AAA25" i="19" s="1"/>
  <c r="ZT28" i="19"/>
  <c r="AAA27" i="19"/>
  <c r="ZT27" i="19"/>
  <c r="ZT26" i="19" s="1"/>
  <c r="AAC26" i="19"/>
  <c r="AAB26" i="19"/>
  <c r="ZZ26" i="19"/>
  <c r="ZY26" i="19"/>
  <c r="ZY25" i="19" s="1"/>
  <c r="ZX26" i="19"/>
  <c r="ZW26" i="19"/>
  <c r="ZV26" i="19"/>
  <c r="ZU26" i="19"/>
  <c r="ZS26" i="19"/>
  <c r="ZR26" i="19"/>
  <c r="ZR25" i="19" s="1"/>
  <c r="ZQ26" i="19"/>
  <c r="ZQ25" i="19" s="1"/>
  <c r="ZP26" i="19"/>
  <c r="AAB25" i="19"/>
  <c r="ZX25" i="19"/>
  <c r="ZV25" i="19"/>
  <c r="ZS25" i="19"/>
  <c r="ZP25" i="19"/>
  <c r="AAA22" i="19"/>
  <c r="ZT22" i="19"/>
  <c r="AAA21" i="19"/>
  <c r="ZT21" i="19"/>
  <c r="AAA20" i="19"/>
  <c r="ZT20" i="19"/>
  <c r="AAA19" i="19"/>
  <c r="ZT19" i="19"/>
  <c r="AAA18" i="19"/>
  <c r="ZT18" i="19"/>
  <c r="AAA17" i="19"/>
  <c r="AAA16" i="19" s="1"/>
  <c r="ZT17" i="19"/>
  <c r="ZT16" i="19" s="1"/>
  <c r="AAC16" i="19"/>
  <c r="AAB16" i="19"/>
  <c r="ZZ16" i="19"/>
  <c r="ZY16" i="19"/>
  <c r="ZX16" i="19"/>
  <c r="ZX6" i="19" s="1"/>
  <c r="ZW16" i="19"/>
  <c r="ZV16" i="19"/>
  <c r="ZU16" i="19"/>
  <c r="ZS16" i="19"/>
  <c r="ZR16" i="19"/>
  <c r="ZQ16" i="19"/>
  <c r="ZP16" i="19"/>
  <c r="AAA15" i="19"/>
  <c r="ZT15" i="19"/>
  <c r="AAA14" i="19"/>
  <c r="ZT14" i="19"/>
  <c r="AAA13" i="19"/>
  <c r="ZT13" i="19"/>
  <c r="AAA12" i="19"/>
  <c r="ZT12" i="19"/>
  <c r="ZT11" i="19" s="1"/>
  <c r="AAC11" i="19"/>
  <c r="AAB11" i="19"/>
  <c r="AAA11" i="19"/>
  <c r="ZZ11" i="19"/>
  <c r="ZY11" i="19"/>
  <c r="ZX11" i="19"/>
  <c r="ZW11" i="19"/>
  <c r="ZV11" i="19"/>
  <c r="ZV6" i="19" s="1"/>
  <c r="ZU11" i="19"/>
  <c r="ZS11" i="19"/>
  <c r="ZR11" i="19"/>
  <c r="ZQ11" i="19"/>
  <c r="ZP11" i="19"/>
  <c r="AAA10" i="19"/>
  <c r="ZT10" i="19"/>
  <c r="ZT7" i="19" s="1"/>
  <c r="AAA9" i="19"/>
  <c r="ZT9" i="19"/>
  <c r="AAA8" i="19"/>
  <c r="AAA7" i="19" s="1"/>
  <c r="AAA6" i="19" s="1"/>
  <c r="ZT8" i="19"/>
  <c r="AAC7" i="19"/>
  <c r="AAB7" i="19"/>
  <c r="AAB6" i="19" s="1"/>
  <c r="ZZ7" i="19"/>
  <c r="ZZ6" i="19" s="1"/>
  <c r="ZY7" i="19"/>
  <c r="ZX7" i="19"/>
  <c r="ZW7" i="19"/>
  <c r="ZW6" i="19" s="1"/>
  <c r="ZV7" i="19"/>
  <c r="ZU7" i="19"/>
  <c r="ZS7" i="19"/>
  <c r="ZS6" i="19" s="1"/>
  <c r="ZR7" i="19"/>
  <c r="ZR6" i="19" s="1"/>
  <c r="ZQ7" i="19"/>
  <c r="ZP7" i="19"/>
  <c r="AAC6" i="19"/>
  <c r="ZY6" i="19"/>
  <c r="ZU6" i="19"/>
  <c r="ZQ6" i="19"/>
  <c r="ZP6" i="19"/>
  <c r="ZL136" i="19"/>
  <c r="ZE136" i="19"/>
  <c r="ZL135" i="19"/>
  <c r="ZE135" i="19"/>
  <c r="ZL134" i="19"/>
  <c r="ZE134" i="19"/>
  <c r="ZL133" i="19"/>
  <c r="ZE133" i="19"/>
  <c r="ZE130" i="19" s="1"/>
  <c r="ZL132" i="19"/>
  <c r="ZE132" i="19"/>
  <c r="ZL131" i="19"/>
  <c r="ZL130" i="19" s="1"/>
  <c r="ZE131" i="19"/>
  <c r="ZN130" i="19"/>
  <c r="ZM130" i="19"/>
  <c r="ZK130" i="19"/>
  <c r="ZK120" i="19" s="1"/>
  <c r="ZJ130" i="19"/>
  <c r="ZI130" i="19"/>
  <c r="ZH130" i="19"/>
  <c r="ZG130" i="19"/>
  <c r="ZF130" i="19"/>
  <c r="ZD130" i="19"/>
  <c r="ZC130" i="19"/>
  <c r="ZB130" i="19"/>
  <c r="ZA130" i="19"/>
  <c r="ZL129" i="19"/>
  <c r="ZE129" i="19"/>
  <c r="ZL128" i="19"/>
  <c r="ZE128" i="19"/>
  <c r="ZL127" i="19"/>
  <c r="ZE127" i="19"/>
  <c r="ZL126" i="19"/>
  <c r="ZL125" i="19" s="1"/>
  <c r="ZE126" i="19"/>
  <c r="ZE125" i="19" s="1"/>
  <c r="ZN125" i="19"/>
  <c r="ZM125" i="19"/>
  <c r="ZK125" i="19"/>
  <c r="ZJ125" i="19"/>
  <c r="ZI125" i="19"/>
  <c r="ZI120" i="19" s="1"/>
  <c r="ZH125" i="19"/>
  <c r="ZG125" i="19"/>
  <c r="ZF125" i="19"/>
  <c r="ZD125" i="19"/>
  <c r="ZC125" i="19"/>
  <c r="ZB125" i="19"/>
  <c r="ZA125" i="19"/>
  <c r="ZA120" i="19" s="1"/>
  <c r="ZL124" i="19"/>
  <c r="ZE124" i="19"/>
  <c r="ZL123" i="19"/>
  <c r="ZL121" i="19" s="1"/>
  <c r="ZL120" i="19" s="1"/>
  <c r="ZE123" i="19"/>
  <c r="ZL122" i="19"/>
  <c r="ZE122" i="19"/>
  <c r="ZN121" i="19"/>
  <c r="ZN120" i="19" s="1"/>
  <c r="ZM121" i="19"/>
  <c r="ZM120" i="19" s="1"/>
  <c r="ZK121" i="19"/>
  <c r="ZJ121" i="19"/>
  <c r="ZJ120" i="19" s="1"/>
  <c r="ZI121" i="19"/>
  <c r="ZH121" i="19"/>
  <c r="ZG121" i="19"/>
  <c r="ZG120" i="19" s="1"/>
  <c r="ZF121" i="19"/>
  <c r="ZF120" i="19" s="1"/>
  <c r="ZE121" i="19"/>
  <c r="ZE120" i="19" s="1"/>
  <c r="ZD121" i="19"/>
  <c r="ZC121" i="19"/>
  <c r="ZB121" i="19"/>
  <c r="ZB120" i="19" s="1"/>
  <c r="ZA121" i="19"/>
  <c r="ZH120" i="19"/>
  <c r="ZD120" i="19"/>
  <c r="ZC120" i="19"/>
  <c r="ZL117" i="19"/>
  <c r="ZE117" i="19"/>
  <c r="ZL116" i="19"/>
  <c r="ZE116" i="19"/>
  <c r="ZL115" i="19"/>
  <c r="ZE115" i="19"/>
  <c r="ZL114" i="19"/>
  <c r="ZE114" i="19"/>
  <c r="ZL113" i="19"/>
  <c r="ZE113" i="19"/>
  <c r="ZL112" i="19"/>
  <c r="ZL111" i="19" s="1"/>
  <c r="ZE112" i="19"/>
  <c r="ZN111" i="19"/>
  <c r="ZM111" i="19"/>
  <c r="ZM101" i="19" s="1"/>
  <c r="ZK111" i="19"/>
  <c r="ZJ111" i="19"/>
  <c r="ZI111" i="19"/>
  <c r="ZH111" i="19"/>
  <c r="ZG111" i="19"/>
  <c r="ZF111" i="19"/>
  <c r="ZE111" i="19"/>
  <c r="ZD111" i="19"/>
  <c r="ZC111" i="19"/>
  <c r="ZB111" i="19"/>
  <c r="ZA111" i="19"/>
  <c r="ZL110" i="19"/>
  <c r="ZE110" i="19"/>
  <c r="ZL109" i="19"/>
  <c r="ZE109" i="19"/>
  <c r="ZE106" i="19" s="1"/>
  <c r="ZE101" i="19" s="1"/>
  <c r="ZL108" i="19"/>
  <c r="ZE108" i="19"/>
  <c r="ZL107" i="19"/>
  <c r="ZL106" i="19" s="1"/>
  <c r="ZE107" i="19"/>
  <c r="ZN106" i="19"/>
  <c r="ZM106" i="19"/>
  <c r="ZK106" i="19"/>
  <c r="ZK101" i="19" s="1"/>
  <c r="ZJ106" i="19"/>
  <c r="ZI106" i="19"/>
  <c r="ZH106" i="19"/>
  <c r="ZG106" i="19"/>
  <c r="ZF106" i="19"/>
  <c r="ZD106" i="19"/>
  <c r="ZC106" i="19"/>
  <c r="ZC101" i="19" s="1"/>
  <c r="ZB106" i="19"/>
  <c r="ZA106" i="19"/>
  <c r="ZL105" i="19"/>
  <c r="ZE105" i="19"/>
  <c r="ZL104" i="19"/>
  <c r="ZE104" i="19"/>
  <c r="ZL103" i="19"/>
  <c r="ZE103" i="19"/>
  <c r="ZE102" i="19" s="1"/>
  <c r="ZN102" i="19"/>
  <c r="ZM102" i="19"/>
  <c r="ZL102" i="19"/>
  <c r="ZK102" i="19"/>
  <c r="ZJ102" i="19"/>
  <c r="ZI102" i="19"/>
  <c r="ZH102" i="19"/>
  <c r="ZH101" i="19" s="1"/>
  <c r="ZG102" i="19"/>
  <c r="ZG101" i="19" s="1"/>
  <c r="ZF102" i="19"/>
  <c r="ZD102" i="19"/>
  <c r="ZD101" i="19" s="1"/>
  <c r="ZC102" i="19"/>
  <c r="ZB102" i="19"/>
  <c r="ZA102" i="19"/>
  <c r="ZN101" i="19"/>
  <c r="ZJ101" i="19"/>
  <c r="ZI101" i="19"/>
  <c r="ZF101" i="19"/>
  <c r="ZB101" i="19"/>
  <c r="ZA101" i="19"/>
  <c r="ZL98" i="19"/>
  <c r="ZE98" i="19"/>
  <c r="ZL97" i="19"/>
  <c r="ZE97" i="19"/>
  <c r="ZL96" i="19"/>
  <c r="ZE96" i="19"/>
  <c r="ZL95" i="19"/>
  <c r="ZE95" i="19"/>
  <c r="ZL94" i="19"/>
  <c r="ZE94" i="19"/>
  <c r="ZL93" i="19"/>
  <c r="ZE93" i="19"/>
  <c r="ZE92" i="19" s="1"/>
  <c r="ZN92" i="19"/>
  <c r="ZM92" i="19"/>
  <c r="ZL92" i="19"/>
  <c r="ZK92" i="19"/>
  <c r="ZJ92" i="19"/>
  <c r="ZI92" i="19"/>
  <c r="ZH92" i="19"/>
  <c r="ZG92" i="19"/>
  <c r="ZG82" i="19" s="1"/>
  <c r="ZF92" i="19"/>
  <c r="ZD92" i="19"/>
  <c r="ZC92" i="19"/>
  <c r="ZB92" i="19"/>
  <c r="ZA92" i="19"/>
  <c r="ZL91" i="19"/>
  <c r="ZE91" i="19"/>
  <c r="ZE87" i="19" s="1"/>
  <c r="ZL90" i="19"/>
  <c r="ZE90" i="19"/>
  <c r="ZL89" i="19"/>
  <c r="ZE89" i="19"/>
  <c r="ZL88" i="19"/>
  <c r="ZL87" i="19" s="1"/>
  <c r="ZE88" i="19"/>
  <c r="ZN87" i="19"/>
  <c r="ZM87" i="19"/>
  <c r="ZM82" i="19" s="1"/>
  <c r="ZK87" i="19"/>
  <c r="ZJ87" i="19"/>
  <c r="ZI87" i="19"/>
  <c r="ZH87" i="19"/>
  <c r="ZG87" i="19"/>
  <c r="ZF87" i="19"/>
  <c r="ZD87" i="19"/>
  <c r="ZC87" i="19"/>
  <c r="ZB87" i="19"/>
  <c r="ZA87" i="19"/>
  <c r="ZL86" i="19"/>
  <c r="ZE86" i="19"/>
  <c r="ZL85" i="19"/>
  <c r="ZL83" i="19" s="1"/>
  <c r="ZL82" i="19" s="1"/>
  <c r="ZE85" i="19"/>
  <c r="ZE83" i="19" s="1"/>
  <c r="ZL84" i="19"/>
  <c r="ZE84" i="19"/>
  <c r="ZN83" i="19"/>
  <c r="ZN82" i="19" s="1"/>
  <c r="ZM83" i="19"/>
  <c r="ZK83" i="19"/>
  <c r="ZJ83" i="19"/>
  <c r="ZJ82" i="19" s="1"/>
  <c r="ZI83" i="19"/>
  <c r="ZI82" i="19" s="1"/>
  <c r="ZH83" i="19"/>
  <c r="ZG83" i="19"/>
  <c r="ZF83" i="19"/>
  <c r="ZF82" i="19" s="1"/>
  <c r="ZD83" i="19"/>
  <c r="ZC83" i="19"/>
  <c r="ZB83" i="19"/>
  <c r="ZB82" i="19" s="1"/>
  <c r="ZA83" i="19"/>
  <c r="ZA82" i="19" s="1"/>
  <c r="ZK82" i="19"/>
  <c r="ZH82" i="19"/>
  <c r="ZD82" i="19"/>
  <c r="ZC82" i="19"/>
  <c r="ZL79" i="19"/>
  <c r="ZE79" i="19"/>
  <c r="ZL78" i="19"/>
  <c r="ZE78" i="19"/>
  <c r="ZL77" i="19"/>
  <c r="ZE77" i="19"/>
  <c r="ZL76" i="19"/>
  <c r="ZE76" i="19"/>
  <c r="ZL75" i="19"/>
  <c r="ZE75" i="19"/>
  <c r="ZE73" i="19" s="1"/>
  <c r="ZL74" i="19"/>
  <c r="ZL73" i="19" s="1"/>
  <c r="ZE74" i="19"/>
  <c r="ZN73" i="19"/>
  <c r="ZM73" i="19"/>
  <c r="ZK73" i="19"/>
  <c r="ZJ73" i="19"/>
  <c r="ZI73" i="19"/>
  <c r="ZH73" i="19"/>
  <c r="ZG73" i="19"/>
  <c r="ZF73" i="19"/>
  <c r="ZD73" i="19"/>
  <c r="ZC73" i="19"/>
  <c r="ZB73" i="19"/>
  <c r="ZA73" i="19"/>
  <c r="ZA63" i="19" s="1"/>
  <c r="ZL72" i="19"/>
  <c r="ZE72" i="19"/>
  <c r="ZL71" i="19"/>
  <c r="ZE71" i="19"/>
  <c r="ZL70" i="19"/>
  <c r="ZE70" i="19"/>
  <c r="ZL69" i="19"/>
  <c r="ZE69" i="19"/>
  <c r="ZE68" i="19" s="1"/>
  <c r="ZN68" i="19"/>
  <c r="ZM68" i="19"/>
  <c r="ZL68" i="19"/>
  <c r="ZK68" i="19"/>
  <c r="ZJ68" i="19"/>
  <c r="ZI68" i="19"/>
  <c r="ZH68" i="19"/>
  <c r="ZG68" i="19"/>
  <c r="ZF68" i="19"/>
  <c r="ZD68" i="19"/>
  <c r="ZC68" i="19"/>
  <c r="ZB68" i="19"/>
  <c r="ZA68" i="19"/>
  <c r="ZL67" i="19"/>
  <c r="ZE67" i="19"/>
  <c r="ZL66" i="19"/>
  <c r="ZE66" i="19"/>
  <c r="ZL65" i="19"/>
  <c r="ZL64" i="19" s="1"/>
  <c r="ZE65" i="19"/>
  <c r="ZN64" i="19"/>
  <c r="ZM64" i="19"/>
  <c r="ZK64" i="19"/>
  <c r="ZK63" i="19" s="1"/>
  <c r="ZJ64" i="19"/>
  <c r="ZI64" i="19"/>
  <c r="ZH64" i="19"/>
  <c r="ZH63" i="19" s="1"/>
  <c r="ZG64" i="19"/>
  <c r="ZF64" i="19"/>
  <c r="ZD64" i="19"/>
  <c r="ZD63" i="19" s="1"/>
  <c r="ZC64" i="19"/>
  <c r="ZC63" i="19" s="1"/>
  <c r="ZB64" i="19"/>
  <c r="ZA64" i="19"/>
  <c r="ZN63" i="19"/>
  <c r="ZM63" i="19"/>
  <c r="ZJ63" i="19"/>
  <c r="ZI63" i="19"/>
  <c r="ZF63" i="19"/>
  <c r="ZB63" i="19"/>
  <c r="ZL60" i="19"/>
  <c r="ZE60" i="19"/>
  <c r="ZL59" i="19"/>
  <c r="ZE59" i="19"/>
  <c r="ZL58" i="19"/>
  <c r="ZE58" i="19"/>
  <c r="ZL57" i="19"/>
  <c r="ZE57" i="19"/>
  <c r="ZL56" i="19"/>
  <c r="ZE56" i="19"/>
  <c r="ZL55" i="19"/>
  <c r="ZL54" i="19" s="1"/>
  <c r="ZE55" i="19"/>
  <c r="ZE54" i="19" s="1"/>
  <c r="ZN54" i="19"/>
  <c r="ZM54" i="19"/>
  <c r="ZK54" i="19"/>
  <c r="ZJ54" i="19"/>
  <c r="ZI54" i="19"/>
  <c r="ZH54" i="19"/>
  <c r="ZG54" i="19"/>
  <c r="ZF54" i="19"/>
  <c r="ZD54" i="19"/>
  <c r="ZC54" i="19"/>
  <c r="ZC44" i="19" s="1"/>
  <c r="ZB54" i="19"/>
  <c r="ZA54" i="19"/>
  <c r="ZL53" i="19"/>
  <c r="ZE53" i="19"/>
  <c r="ZL52" i="19"/>
  <c r="ZE52" i="19"/>
  <c r="ZL51" i="19"/>
  <c r="ZL49" i="19" s="1"/>
  <c r="ZE51" i="19"/>
  <c r="ZE49" i="19" s="1"/>
  <c r="ZL50" i="19"/>
  <c r="ZE50" i="19"/>
  <c r="ZN49" i="19"/>
  <c r="ZM49" i="19"/>
  <c r="ZK49" i="19"/>
  <c r="ZJ49" i="19"/>
  <c r="ZI49" i="19"/>
  <c r="ZH49" i="19"/>
  <c r="ZG49" i="19"/>
  <c r="ZF49" i="19"/>
  <c r="ZD49" i="19"/>
  <c r="ZC49" i="19"/>
  <c r="ZB49" i="19"/>
  <c r="ZA49" i="19"/>
  <c r="ZL48" i="19"/>
  <c r="ZE48" i="19"/>
  <c r="ZL47" i="19"/>
  <c r="ZL45" i="19" s="1"/>
  <c r="ZE47" i="19"/>
  <c r="ZL46" i="19"/>
  <c r="ZE46" i="19"/>
  <c r="ZN45" i="19"/>
  <c r="ZN44" i="19" s="1"/>
  <c r="ZM45" i="19"/>
  <c r="ZM44" i="19" s="1"/>
  <c r="ZK45" i="19"/>
  <c r="ZJ45" i="19"/>
  <c r="ZJ44" i="19" s="1"/>
  <c r="ZI45" i="19"/>
  <c r="ZH45" i="19"/>
  <c r="ZG45" i="19"/>
  <c r="ZF45" i="19"/>
  <c r="ZF44" i="19" s="1"/>
  <c r="ZE45" i="19"/>
  <c r="ZD45" i="19"/>
  <c r="ZC45" i="19"/>
  <c r="ZB45" i="19"/>
  <c r="ZB44" i="19" s="1"/>
  <c r="ZA45" i="19"/>
  <c r="ZK44" i="19"/>
  <c r="ZH44" i="19"/>
  <c r="ZG44" i="19"/>
  <c r="ZD44" i="19"/>
  <c r="ZL41" i="19"/>
  <c r="ZE41" i="19"/>
  <c r="ZL40" i="19"/>
  <c r="ZE40" i="19"/>
  <c r="ZL39" i="19"/>
  <c r="ZE39" i="19"/>
  <c r="ZL38" i="19"/>
  <c r="ZE38" i="19"/>
  <c r="ZL37" i="19"/>
  <c r="ZE37" i="19"/>
  <c r="ZL36" i="19"/>
  <c r="ZL35" i="19" s="1"/>
  <c r="ZE36" i="19"/>
  <c r="ZN35" i="19"/>
  <c r="ZM35" i="19"/>
  <c r="ZK35" i="19"/>
  <c r="ZJ35" i="19"/>
  <c r="ZJ25" i="19" s="1"/>
  <c r="ZI35" i="19"/>
  <c r="ZH35" i="19"/>
  <c r="ZG35" i="19"/>
  <c r="ZF35" i="19"/>
  <c r="ZF25" i="19" s="1"/>
  <c r="ZE35" i="19"/>
  <c r="ZD35" i="19"/>
  <c r="ZC35" i="19"/>
  <c r="ZB35" i="19"/>
  <c r="ZB25" i="19" s="1"/>
  <c r="ZA35" i="19"/>
  <c r="ZL34" i="19"/>
  <c r="ZE34" i="19"/>
  <c r="ZL33" i="19"/>
  <c r="ZE33" i="19"/>
  <c r="ZL32" i="19"/>
  <c r="ZE32" i="19"/>
  <c r="ZL31" i="19"/>
  <c r="ZL30" i="19" s="1"/>
  <c r="ZE31" i="19"/>
  <c r="ZN30" i="19"/>
  <c r="ZM30" i="19"/>
  <c r="ZK30" i="19"/>
  <c r="ZK25" i="19" s="1"/>
  <c r="ZJ30" i="19"/>
  <c r="ZI30" i="19"/>
  <c r="ZH30" i="19"/>
  <c r="ZG30" i="19"/>
  <c r="ZF30" i="19"/>
  <c r="ZD30" i="19"/>
  <c r="ZC30" i="19"/>
  <c r="ZB30" i="19"/>
  <c r="ZA30" i="19"/>
  <c r="ZL29" i="19"/>
  <c r="ZE29" i="19"/>
  <c r="ZL28" i="19"/>
  <c r="ZE28" i="19"/>
  <c r="ZL27" i="19"/>
  <c r="ZE27" i="19"/>
  <c r="ZE26" i="19" s="1"/>
  <c r="ZN26" i="19"/>
  <c r="ZM26" i="19"/>
  <c r="ZL26" i="19"/>
  <c r="ZK26" i="19"/>
  <c r="ZJ26" i="19"/>
  <c r="ZI26" i="19"/>
  <c r="ZH26" i="19"/>
  <c r="ZH25" i="19" s="1"/>
  <c r="ZG26" i="19"/>
  <c r="ZG25" i="19" s="1"/>
  <c r="ZF26" i="19"/>
  <c r="ZD26" i="19"/>
  <c r="ZC26" i="19"/>
  <c r="ZC25" i="19" s="1"/>
  <c r="ZB26" i="19"/>
  <c r="ZA26" i="19"/>
  <c r="ZN25" i="19"/>
  <c r="ZM25" i="19"/>
  <c r="ZI25" i="19"/>
  <c r="ZD25" i="19"/>
  <c r="ZA25" i="19"/>
  <c r="ZL22" i="19"/>
  <c r="ZE22" i="19"/>
  <c r="ZL21" i="19"/>
  <c r="ZE21" i="19"/>
  <c r="ZL20" i="19"/>
  <c r="ZE20" i="19"/>
  <c r="ZL19" i="19"/>
  <c r="ZE19" i="19"/>
  <c r="ZL18" i="19"/>
  <c r="ZE18" i="19"/>
  <c r="ZL17" i="19"/>
  <c r="ZE17" i="19"/>
  <c r="ZE16" i="19" s="1"/>
  <c r="ZN16" i="19"/>
  <c r="ZN6" i="19" s="1"/>
  <c r="ZM16" i="19"/>
  <c r="ZK16" i="19"/>
  <c r="ZJ16" i="19"/>
  <c r="ZI16" i="19"/>
  <c r="ZH16" i="19"/>
  <c r="ZG16" i="19"/>
  <c r="ZF16" i="19"/>
  <c r="ZD16" i="19"/>
  <c r="ZC16" i="19"/>
  <c r="ZB16" i="19"/>
  <c r="ZA16" i="19"/>
  <c r="ZL15" i="19"/>
  <c r="ZE15" i="19"/>
  <c r="ZL14" i="19"/>
  <c r="ZE14" i="19"/>
  <c r="ZL13" i="19"/>
  <c r="ZE13" i="19"/>
  <c r="ZE11" i="19" s="1"/>
  <c r="ZL12" i="19"/>
  <c r="ZE12" i="19"/>
  <c r="ZN11" i="19"/>
  <c r="ZM11" i="19"/>
  <c r="ZL11" i="19"/>
  <c r="ZK11" i="19"/>
  <c r="ZJ11" i="19"/>
  <c r="ZI11" i="19"/>
  <c r="ZH11" i="19"/>
  <c r="ZG11" i="19"/>
  <c r="ZF11" i="19"/>
  <c r="ZD11" i="19"/>
  <c r="ZC11" i="19"/>
  <c r="ZB11" i="19"/>
  <c r="ZA11" i="19"/>
  <c r="ZL10" i="19"/>
  <c r="ZE10" i="19"/>
  <c r="ZL9" i="19"/>
  <c r="ZE9" i="19"/>
  <c r="ZL8" i="19"/>
  <c r="ZL7" i="19" s="1"/>
  <c r="ZE8" i="19"/>
  <c r="ZN7" i="19"/>
  <c r="ZM7" i="19"/>
  <c r="ZM6" i="19" s="1"/>
  <c r="ZK7" i="19"/>
  <c r="ZJ7" i="19"/>
  <c r="ZI7" i="19"/>
  <c r="ZI6" i="19" s="1"/>
  <c r="ZH7" i="19"/>
  <c r="ZH6" i="19" s="1"/>
  <c r="ZG7" i="19"/>
  <c r="ZF7" i="19"/>
  <c r="ZE7" i="19"/>
  <c r="ZE6" i="19" s="1"/>
  <c r="ZD7" i="19"/>
  <c r="ZD6" i="19" s="1"/>
  <c r="ZC7" i="19"/>
  <c r="ZB7" i="19"/>
  <c r="ZA7" i="19"/>
  <c r="ZA6" i="19" s="1"/>
  <c r="ZK6" i="19"/>
  <c r="ZJ6" i="19"/>
  <c r="ZG6" i="19"/>
  <c r="ZF6" i="19"/>
  <c r="ZC6" i="19"/>
  <c r="ZB6" i="19"/>
  <c r="YW136" i="19"/>
  <c r="YP136" i="19"/>
  <c r="YW135" i="19"/>
  <c r="YP135" i="19"/>
  <c r="YW134" i="19"/>
  <c r="YP134" i="19"/>
  <c r="YW133" i="19"/>
  <c r="YP133" i="19"/>
  <c r="YW132" i="19"/>
  <c r="YP132" i="19"/>
  <c r="YW131" i="19"/>
  <c r="YW130" i="19" s="1"/>
  <c r="YP131" i="19"/>
  <c r="YY130" i="19"/>
  <c r="YX130" i="19"/>
  <c r="YV130" i="19"/>
  <c r="YU130" i="19"/>
  <c r="YT130" i="19"/>
  <c r="YS130" i="19"/>
  <c r="YR130" i="19"/>
  <c r="YQ130" i="19"/>
  <c r="YP130" i="19"/>
  <c r="YO130" i="19"/>
  <c r="YN130" i="19"/>
  <c r="YM130" i="19"/>
  <c r="YL130" i="19"/>
  <c r="YW129" i="19"/>
  <c r="YP129" i="19"/>
  <c r="YW128" i="19"/>
  <c r="YP128" i="19"/>
  <c r="YW127" i="19"/>
  <c r="YP127" i="19"/>
  <c r="YW126" i="19"/>
  <c r="YP126" i="19"/>
  <c r="YP125" i="19" s="1"/>
  <c r="YY125" i="19"/>
  <c r="YX125" i="19"/>
  <c r="YV125" i="19"/>
  <c r="YU125" i="19"/>
  <c r="YT125" i="19"/>
  <c r="YS125" i="19"/>
  <c r="YR125" i="19"/>
  <c r="YQ125" i="19"/>
  <c r="YO125" i="19"/>
  <c r="YN125" i="19"/>
  <c r="YM125" i="19"/>
  <c r="YL125" i="19"/>
  <c r="YW124" i="19"/>
  <c r="YP124" i="19"/>
  <c r="YW123" i="19"/>
  <c r="YW121" i="19" s="1"/>
  <c r="YP123" i="19"/>
  <c r="YW122" i="19"/>
  <c r="YP122" i="19"/>
  <c r="YP121" i="19" s="1"/>
  <c r="YY121" i="19"/>
  <c r="YY120" i="19" s="1"/>
  <c r="YX121" i="19"/>
  <c r="YV121" i="19"/>
  <c r="YV120" i="19" s="1"/>
  <c r="YU121" i="19"/>
  <c r="YU120" i="19" s="1"/>
  <c r="YT121" i="19"/>
  <c r="YS121" i="19"/>
  <c r="YR121" i="19"/>
  <c r="YR120" i="19" s="1"/>
  <c r="YQ121" i="19"/>
  <c r="YO121" i="19"/>
  <c r="YN121" i="19"/>
  <c r="YN120" i="19" s="1"/>
  <c r="YM121" i="19"/>
  <c r="YM120" i="19" s="1"/>
  <c r="YL121" i="19"/>
  <c r="YX120" i="19"/>
  <c r="YT120" i="19"/>
  <c r="YS120" i="19"/>
  <c r="YO120" i="19"/>
  <c r="YL120" i="19"/>
  <c r="YW117" i="19"/>
  <c r="YP117" i="19"/>
  <c r="YW116" i="19"/>
  <c r="YP116" i="19"/>
  <c r="YW115" i="19"/>
  <c r="YP115" i="19"/>
  <c r="YW114" i="19"/>
  <c r="YP114" i="19"/>
  <c r="YW113" i="19"/>
  <c r="YP113" i="19"/>
  <c r="YW112" i="19"/>
  <c r="YP112" i="19"/>
  <c r="YP111" i="19" s="1"/>
  <c r="YY111" i="19"/>
  <c r="YX111" i="19"/>
  <c r="YV111" i="19"/>
  <c r="YU111" i="19"/>
  <c r="YU101" i="19" s="1"/>
  <c r="YT111" i="19"/>
  <c r="YS111" i="19"/>
  <c r="YR111" i="19"/>
  <c r="YQ111" i="19"/>
  <c r="YO111" i="19"/>
  <c r="YN111" i="19"/>
  <c r="YM111" i="19"/>
  <c r="YL111" i="19"/>
  <c r="YW110" i="19"/>
  <c r="YP110" i="19"/>
  <c r="YW109" i="19"/>
  <c r="YP109" i="19"/>
  <c r="YW108" i="19"/>
  <c r="YP108" i="19"/>
  <c r="YW107" i="19"/>
  <c r="YW106" i="19" s="1"/>
  <c r="YP107" i="19"/>
  <c r="YY106" i="19"/>
  <c r="YX106" i="19"/>
  <c r="YV106" i="19"/>
  <c r="YU106" i="19"/>
  <c r="YT106" i="19"/>
  <c r="YS106" i="19"/>
  <c r="YR106" i="19"/>
  <c r="YQ106" i="19"/>
  <c r="YP106" i="19"/>
  <c r="YO106" i="19"/>
  <c r="YN106" i="19"/>
  <c r="YM106" i="19"/>
  <c r="YL106" i="19"/>
  <c r="YW105" i="19"/>
  <c r="YP105" i="19"/>
  <c r="YW104" i="19"/>
  <c r="YP104" i="19"/>
  <c r="YP102" i="19" s="1"/>
  <c r="YP101" i="19" s="1"/>
  <c r="YW103" i="19"/>
  <c r="YP103" i="19"/>
  <c r="YY102" i="19"/>
  <c r="YX102" i="19"/>
  <c r="YX101" i="19" s="1"/>
  <c r="YW102" i="19"/>
  <c r="YV102" i="19"/>
  <c r="YU102" i="19"/>
  <c r="YT102" i="19"/>
  <c r="YT101" i="19" s="1"/>
  <c r="YS102" i="19"/>
  <c r="YS101" i="19" s="1"/>
  <c r="YR102" i="19"/>
  <c r="YQ102" i="19"/>
  <c r="YO102" i="19"/>
  <c r="YO101" i="19" s="1"/>
  <c r="YN102" i="19"/>
  <c r="YM102" i="19"/>
  <c r="YL102" i="19"/>
  <c r="YL101" i="19" s="1"/>
  <c r="YY101" i="19"/>
  <c r="YV101" i="19"/>
  <c r="YR101" i="19"/>
  <c r="YQ101" i="19"/>
  <c r="YN101" i="19"/>
  <c r="YM101" i="19"/>
  <c r="YW98" i="19"/>
  <c r="YP98" i="19"/>
  <c r="YW97" i="19"/>
  <c r="YP97" i="19"/>
  <c r="YW96" i="19"/>
  <c r="YP96" i="19"/>
  <c r="YW95" i="19"/>
  <c r="YP95" i="19"/>
  <c r="YW94" i="19"/>
  <c r="YP94" i="19"/>
  <c r="YP92" i="19" s="1"/>
  <c r="YW93" i="19"/>
  <c r="YP93" i="19"/>
  <c r="YY92" i="19"/>
  <c r="YX92" i="19"/>
  <c r="YW92" i="19"/>
  <c r="YV92" i="19"/>
  <c r="YU92" i="19"/>
  <c r="YT92" i="19"/>
  <c r="YS92" i="19"/>
  <c r="YR92" i="19"/>
  <c r="YQ92" i="19"/>
  <c r="YO92" i="19"/>
  <c r="YO82" i="19" s="1"/>
  <c r="YN92" i="19"/>
  <c r="YM92" i="19"/>
  <c r="YL92" i="19"/>
  <c r="YW91" i="19"/>
  <c r="YP91" i="19"/>
  <c r="YW90" i="19"/>
  <c r="YP90" i="19"/>
  <c r="YW89" i="19"/>
  <c r="YP89" i="19"/>
  <c r="YW88" i="19"/>
  <c r="YP88" i="19"/>
  <c r="YP87" i="19" s="1"/>
  <c r="YY87" i="19"/>
  <c r="YX87" i="19"/>
  <c r="YV87" i="19"/>
  <c r="YU87" i="19"/>
  <c r="YT87" i="19"/>
  <c r="YS87" i="19"/>
  <c r="YR87" i="19"/>
  <c r="YQ87" i="19"/>
  <c r="YO87" i="19"/>
  <c r="YN87" i="19"/>
  <c r="YM87" i="19"/>
  <c r="YL87" i="19"/>
  <c r="YW86" i="19"/>
  <c r="YP86" i="19"/>
  <c r="YW85" i="19"/>
  <c r="YW83" i="19" s="1"/>
  <c r="YP85" i="19"/>
  <c r="YW84" i="19"/>
  <c r="YP84" i="19"/>
  <c r="YP83" i="19" s="1"/>
  <c r="YP82" i="19" s="1"/>
  <c r="YY83" i="19"/>
  <c r="YY82" i="19" s="1"/>
  <c r="YX83" i="19"/>
  <c r="YV83" i="19"/>
  <c r="YV82" i="19" s="1"/>
  <c r="YU83" i="19"/>
  <c r="YU82" i="19" s="1"/>
  <c r="YT83" i="19"/>
  <c r="YS83" i="19"/>
  <c r="YR83" i="19"/>
  <c r="YR82" i="19" s="1"/>
  <c r="YQ83" i="19"/>
  <c r="YQ82" i="19" s="1"/>
  <c r="YO83" i="19"/>
  <c r="YN83" i="19"/>
  <c r="YN82" i="19" s="1"/>
  <c r="YM83" i="19"/>
  <c r="YM82" i="19" s="1"/>
  <c r="YL83" i="19"/>
  <c r="YX82" i="19"/>
  <c r="YT82" i="19"/>
  <c r="YS82" i="19"/>
  <c r="YL82" i="19"/>
  <c r="YW79" i="19"/>
  <c r="YP79" i="19"/>
  <c r="YW78" i="19"/>
  <c r="YP78" i="19"/>
  <c r="YW77" i="19"/>
  <c r="YP77" i="19"/>
  <c r="YW76" i="19"/>
  <c r="YP76" i="19"/>
  <c r="YW75" i="19"/>
  <c r="YP75" i="19"/>
  <c r="YW74" i="19"/>
  <c r="YP74" i="19"/>
  <c r="YP73" i="19" s="1"/>
  <c r="YY73" i="19"/>
  <c r="YX73" i="19"/>
  <c r="YV73" i="19"/>
  <c r="YU73" i="19"/>
  <c r="YT73" i="19"/>
  <c r="YS73" i="19"/>
  <c r="YR73" i="19"/>
  <c r="YQ73" i="19"/>
  <c r="YO73" i="19"/>
  <c r="YN73" i="19"/>
  <c r="YM73" i="19"/>
  <c r="YL73" i="19"/>
  <c r="YW72" i="19"/>
  <c r="YP72" i="19"/>
  <c r="YW71" i="19"/>
  <c r="YP71" i="19"/>
  <c r="YW70" i="19"/>
  <c r="YP70" i="19"/>
  <c r="YP68" i="19" s="1"/>
  <c r="YW69" i="19"/>
  <c r="YP69" i="19"/>
  <c r="YY68" i="19"/>
  <c r="YX68" i="19"/>
  <c r="YW68" i="19"/>
  <c r="YV68" i="19"/>
  <c r="YU68" i="19"/>
  <c r="YT68" i="19"/>
  <c r="YS68" i="19"/>
  <c r="YR68" i="19"/>
  <c r="YQ68" i="19"/>
  <c r="YO68" i="19"/>
  <c r="YN68" i="19"/>
  <c r="YM68" i="19"/>
  <c r="YL68" i="19"/>
  <c r="YW67" i="19"/>
  <c r="YP67" i="19"/>
  <c r="YW66" i="19"/>
  <c r="YP66" i="19"/>
  <c r="YW65" i="19"/>
  <c r="YW64" i="19" s="1"/>
  <c r="YP65" i="19"/>
  <c r="YY64" i="19"/>
  <c r="YX64" i="19"/>
  <c r="YX63" i="19" s="1"/>
  <c r="YV64" i="19"/>
  <c r="YU64" i="19"/>
  <c r="YT64" i="19"/>
  <c r="YT63" i="19" s="1"/>
  <c r="YS64" i="19"/>
  <c r="YS63" i="19" s="1"/>
  <c r="YR64" i="19"/>
  <c r="YQ64" i="19"/>
  <c r="YP64" i="19"/>
  <c r="YO64" i="19"/>
  <c r="YO63" i="19" s="1"/>
  <c r="YN64" i="19"/>
  <c r="YM64" i="19"/>
  <c r="YL64" i="19"/>
  <c r="YL63" i="19" s="1"/>
  <c r="YY63" i="19"/>
  <c r="YV63" i="19"/>
  <c r="YU63" i="19"/>
  <c r="YR63" i="19"/>
  <c r="YQ63" i="19"/>
  <c r="YN63" i="19"/>
  <c r="YM63" i="19"/>
  <c r="YW60" i="19"/>
  <c r="YP60" i="19"/>
  <c r="YW59" i="19"/>
  <c r="YP59" i="19"/>
  <c r="YW58" i="19"/>
  <c r="YP58" i="19"/>
  <c r="YW57" i="19"/>
  <c r="YP57" i="19"/>
  <c r="YW56" i="19"/>
  <c r="YP56" i="19"/>
  <c r="YW55" i="19"/>
  <c r="YW54" i="19" s="1"/>
  <c r="YP55" i="19"/>
  <c r="YY54" i="19"/>
  <c r="YX54" i="19"/>
  <c r="YV54" i="19"/>
  <c r="YU54" i="19"/>
  <c r="YT54" i="19"/>
  <c r="YS54" i="19"/>
  <c r="YR54" i="19"/>
  <c r="YQ54" i="19"/>
  <c r="YP54" i="19"/>
  <c r="YO54" i="19"/>
  <c r="YN54" i="19"/>
  <c r="YM54" i="19"/>
  <c r="YL54" i="19"/>
  <c r="YW53" i="19"/>
  <c r="YP53" i="19"/>
  <c r="YW52" i="19"/>
  <c r="YP52" i="19"/>
  <c r="YW51" i="19"/>
  <c r="YP51" i="19"/>
  <c r="YW50" i="19"/>
  <c r="YP50" i="19"/>
  <c r="YP49" i="19" s="1"/>
  <c r="YY49" i="19"/>
  <c r="YX49" i="19"/>
  <c r="YV49" i="19"/>
  <c r="YU49" i="19"/>
  <c r="YT49" i="19"/>
  <c r="YS49" i="19"/>
  <c r="YR49" i="19"/>
  <c r="YQ49" i="19"/>
  <c r="YO49" i="19"/>
  <c r="YN49" i="19"/>
  <c r="YM49" i="19"/>
  <c r="YL49" i="19"/>
  <c r="YW48" i="19"/>
  <c r="YP48" i="19"/>
  <c r="YW47" i="19"/>
  <c r="YW45" i="19" s="1"/>
  <c r="YP47" i="19"/>
  <c r="YW46" i="19"/>
  <c r="YP46" i="19"/>
  <c r="YP45" i="19" s="1"/>
  <c r="YP44" i="19" s="1"/>
  <c r="YY45" i="19"/>
  <c r="YX45" i="19"/>
  <c r="YV45" i="19"/>
  <c r="YV44" i="19" s="1"/>
  <c r="YU45" i="19"/>
  <c r="YU44" i="19" s="1"/>
  <c r="YT45" i="19"/>
  <c r="YS45" i="19"/>
  <c r="YR45" i="19"/>
  <c r="YR44" i="19" s="1"/>
  <c r="YQ45" i="19"/>
  <c r="YQ44" i="19" s="1"/>
  <c r="YO45" i="19"/>
  <c r="YN45" i="19"/>
  <c r="YN44" i="19" s="1"/>
  <c r="YM45" i="19"/>
  <c r="YM44" i="19" s="1"/>
  <c r="YL45" i="19"/>
  <c r="YX44" i="19"/>
  <c r="YT44" i="19"/>
  <c r="YS44" i="19"/>
  <c r="YO44" i="19"/>
  <c r="YL44" i="19"/>
  <c r="YW41" i="19"/>
  <c r="YP41" i="19"/>
  <c r="YW40" i="19"/>
  <c r="YP40" i="19"/>
  <c r="YW39" i="19"/>
  <c r="YP39" i="19"/>
  <c r="YW38" i="19"/>
  <c r="YP38" i="19"/>
  <c r="YW37" i="19"/>
  <c r="YP37" i="19"/>
  <c r="YW36" i="19"/>
  <c r="YW35" i="19" s="1"/>
  <c r="YP36" i="19"/>
  <c r="YP35" i="19" s="1"/>
  <c r="YY35" i="19"/>
  <c r="YX35" i="19"/>
  <c r="YV35" i="19"/>
  <c r="YU35" i="19"/>
  <c r="YU25" i="19" s="1"/>
  <c r="YT35" i="19"/>
  <c r="YS35" i="19"/>
  <c r="YR35" i="19"/>
  <c r="YR25" i="19" s="1"/>
  <c r="YQ35" i="19"/>
  <c r="YO35" i="19"/>
  <c r="YN35" i="19"/>
  <c r="YN25" i="19" s="1"/>
  <c r="YM35" i="19"/>
  <c r="YM25" i="19" s="1"/>
  <c r="YL35" i="19"/>
  <c r="YW34" i="19"/>
  <c r="YP34" i="19"/>
  <c r="YW33" i="19"/>
  <c r="YP33" i="19"/>
  <c r="YW32" i="19"/>
  <c r="YP32" i="19"/>
  <c r="YW31" i="19"/>
  <c r="YW30" i="19" s="1"/>
  <c r="YP31" i="19"/>
  <c r="YY30" i="19"/>
  <c r="YX30" i="19"/>
  <c r="YV30" i="19"/>
  <c r="YU30" i="19"/>
  <c r="YT30" i="19"/>
  <c r="YS30" i="19"/>
  <c r="YR30" i="19"/>
  <c r="YQ30" i="19"/>
  <c r="YP30" i="19"/>
  <c r="YO30" i="19"/>
  <c r="YN30" i="19"/>
  <c r="YM30" i="19"/>
  <c r="YL30" i="19"/>
  <c r="YW29" i="19"/>
  <c r="YP29" i="19"/>
  <c r="YW28" i="19"/>
  <c r="YP28" i="19"/>
  <c r="YP26" i="19" s="1"/>
  <c r="YP25" i="19" s="1"/>
  <c r="YW27" i="19"/>
  <c r="YP27" i="19"/>
  <c r="YY26" i="19"/>
  <c r="YX26" i="19"/>
  <c r="YX25" i="19" s="1"/>
  <c r="YW26" i="19"/>
  <c r="YW25" i="19" s="1"/>
  <c r="YV26" i="19"/>
  <c r="YU26" i="19"/>
  <c r="YT26" i="19"/>
  <c r="YS26" i="19"/>
  <c r="YR26" i="19"/>
  <c r="YQ26" i="19"/>
  <c r="YO26" i="19"/>
  <c r="YO25" i="19" s="1"/>
  <c r="YN26" i="19"/>
  <c r="YM26" i="19"/>
  <c r="YL26" i="19"/>
  <c r="YY25" i="19"/>
  <c r="YT25" i="19"/>
  <c r="YQ25" i="19"/>
  <c r="YL25" i="19"/>
  <c r="YW22" i="19"/>
  <c r="YP22" i="19"/>
  <c r="YW21" i="19"/>
  <c r="YP21" i="19"/>
  <c r="YW20" i="19"/>
  <c r="YP20" i="19"/>
  <c r="YW19" i="19"/>
  <c r="YP19" i="19"/>
  <c r="YW18" i="19"/>
  <c r="YP18" i="19"/>
  <c r="YW17" i="19"/>
  <c r="YW16" i="19" s="1"/>
  <c r="YP17" i="19"/>
  <c r="YP16" i="19" s="1"/>
  <c r="YY16" i="19"/>
  <c r="YX16" i="19"/>
  <c r="YV16" i="19"/>
  <c r="YV6" i="19" s="1"/>
  <c r="YU16" i="19"/>
  <c r="YT16" i="19"/>
  <c r="YS16" i="19"/>
  <c r="YR16" i="19"/>
  <c r="YQ16" i="19"/>
  <c r="YO16" i="19"/>
  <c r="YN16" i="19"/>
  <c r="YN6" i="19" s="1"/>
  <c r="YM16" i="19"/>
  <c r="YL16" i="19"/>
  <c r="YW15" i="19"/>
  <c r="YP15" i="19"/>
  <c r="YW14" i="19"/>
  <c r="YP14" i="19"/>
  <c r="YW13" i="19"/>
  <c r="YP13" i="19"/>
  <c r="YP11" i="19" s="1"/>
  <c r="YW12" i="19"/>
  <c r="YW11" i="19" s="1"/>
  <c r="YP12" i="19"/>
  <c r="YY11" i="19"/>
  <c r="YX11" i="19"/>
  <c r="YV11" i="19"/>
  <c r="YU11" i="19"/>
  <c r="YT11" i="19"/>
  <c r="YS11" i="19"/>
  <c r="YR11" i="19"/>
  <c r="YQ11" i="19"/>
  <c r="YO11" i="19"/>
  <c r="YN11" i="19"/>
  <c r="YM11" i="19"/>
  <c r="YL11" i="19"/>
  <c r="YW10" i="19"/>
  <c r="YP10" i="19"/>
  <c r="YW9" i="19"/>
  <c r="YW7" i="19" s="1"/>
  <c r="YW6" i="19" s="1"/>
  <c r="YP9" i="19"/>
  <c r="YW8" i="19"/>
  <c r="YP8" i="19"/>
  <c r="YY7" i="19"/>
  <c r="YY6" i="19" s="1"/>
  <c r="YX7" i="19"/>
  <c r="YX6" i="19" s="1"/>
  <c r="YV7" i="19"/>
  <c r="YU7" i="19"/>
  <c r="YU6" i="19" s="1"/>
  <c r="YT7" i="19"/>
  <c r="YT6" i="19" s="1"/>
  <c r="YS7" i="19"/>
  <c r="YR7" i="19"/>
  <c r="YQ7" i="19"/>
  <c r="YQ6" i="19" s="1"/>
  <c r="YP7" i="19"/>
  <c r="YP6" i="19" s="1"/>
  <c r="YO7" i="19"/>
  <c r="YN7" i="19"/>
  <c r="YM7" i="19"/>
  <c r="YM6" i="19" s="1"/>
  <c r="YL7" i="19"/>
  <c r="YL6" i="19" s="1"/>
  <c r="YS6" i="19"/>
  <c r="YR6" i="19"/>
  <c r="YO6" i="19"/>
  <c r="YH136" i="19"/>
  <c r="YA136" i="19"/>
  <c r="YH135" i="19"/>
  <c r="YA135" i="19"/>
  <c r="YH134" i="19"/>
  <c r="YA134" i="19"/>
  <c r="YA130" i="19" s="1"/>
  <c r="YH133" i="19"/>
  <c r="YA133" i="19"/>
  <c r="YH132" i="19"/>
  <c r="YH130" i="19" s="1"/>
  <c r="YA132" i="19"/>
  <c r="YH131" i="19"/>
  <c r="YA131" i="19"/>
  <c r="YJ130" i="19"/>
  <c r="YI130" i="19"/>
  <c r="YI120" i="19" s="1"/>
  <c r="YG130" i="19"/>
  <c r="YF130" i="19"/>
  <c r="YE130" i="19"/>
  <c r="YD130" i="19"/>
  <c r="YC130" i="19"/>
  <c r="YB130" i="19"/>
  <c r="XZ130" i="19"/>
  <c r="XY130" i="19"/>
  <c r="XX130" i="19"/>
  <c r="XW130" i="19"/>
  <c r="YH129" i="19"/>
  <c r="YA129" i="19"/>
  <c r="YH128" i="19"/>
  <c r="YA128" i="19"/>
  <c r="YH127" i="19"/>
  <c r="YA127" i="19"/>
  <c r="YH126" i="19"/>
  <c r="YH125" i="19" s="1"/>
  <c r="YA126" i="19"/>
  <c r="YA125" i="19" s="1"/>
  <c r="YJ125" i="19"/>
  <c r="YI125" i="19"/>
  <c r="YG125" i="19"/>
  <c r="YF125" i="19"/>
  <c r="YE125" i="19"/>
  <c r="YD125" i="19"/>
  <c r="YC125" i="19"/>
  <c r="YB125" i="19"/>
  <c r="XZ125" i="19"/>
  <c r="XY125" i="19"/>
  <c r="XX125" i="19"/>
  <c r="XW125" i="19"/>
  <c r="YH124" i="19"/>
  <c r="YA124" i="19"/>
  <c r="YH123" i="19"/>
  <c r="YA123" i="19"/>
  <c r="YH122" i="19"/>
  <c r="YA122" i="19"/>
  <c r="YA121" i="19" s="1"/>
  <c r="YJ121" i="19"/>
  <c r="YI121" i="19"/>
  <c r="YH121" i="19"/>
  <c r="YH120" i="19" s="1"/>
  <c r="YG121" i="19"/>
  <c r="YG120" i="19" s="1"/>
  <c r="YF121" i="19"/>
  <c r="YE121" i="19"/>
  <c r="YD121" i="19"/>
  <c r="YD120" i="19" s="1"/>
  <c r="YC121" i="19"/>
  <c r="YC120" i="19" s="1"/>
  <c r="YB121" i="19"/>
  <c r="XZ121" i="19"/>
  <c r="XZ120" i="19" s="1"/>
  <c r="XY121" i="19"/>
  <c r="XY120" i="19" s="1"/>
  <c r="XX121" i="19"/>
  <c r="XW121" i="19"/>
  <c r="YJ120" i="19"/>
  <c r="YF120" i="19"/>
  <c r="YE120" i="19"/>
  <c r="YB120" i="19"/>
  <c r="YA120" i="19"/>
  <c r="XX120" i="19"/>
  <c r="XW120" i="19"/>
  <c r="YH117" i="19"/>
  <c r="YA117" i="19"/>
  <c r="YH116" i="19"/>
  <c r="YA116" i="19"/>
  <c r="YH115" i="19"/>
  <c r="YA115" i="19"/>
  <c r="YH114" i="19"/>
  <c r="YA114" i="19"/>
  <c r="YH113" i="19"/>
  <c r="YA113" i="19"/>
  <c r="YH112" i="19"/>
  <c r="YA112" i="19"/>
  <c r="YA111" i="19" s="1"/>
  <c r="YJ111" i="19"/>
  <c r="YI111" i="19"/>
  <c r="YH111" i="19"/>
  <c r="YG111" i="19"/>
  <c r="YF111" i="19"/>
  <c r="YE111" i="19"/>
  <c r="YD111" i="19"/>
  <c r="YC111" i="19"/>
  <c r="YB111" i="19"/>
  <c r="XZ111" i="19"/>
  <c r="XY111" i="19"/>
  <c r="XX111" i="19"/>
  <c r="XW111" i="19"/>
  <c r="YH110" i="19"/>
  <c r="YA110" i="19"/>
  <c r="YA106" i="19" s="1"/>
  <c r="YH109" i="19"/>
  <c r="YA109" i="19"/>
  <c r="YH108" i="19"/>
  <c r="YH106" i="19" s="1"/>
  <c r="YH101" i="19" s="1"/>
  <c r="YA108" i="19"/>
  <c r="YH107" i="19"/>
  <c r="YA107" i="19"/>
  <c r="YJ106" i="19"/>
  <c r="YI106" i="19"/>
  <c r="YG106" i="19"/>
  <c r="YF106" i="19"/>
  <c r="YE106" i="19"/>
  <c r="YD106" i="19"/>
  <c r="YC106" i="19"/>
  <c r="YB106" i="19"/>
  <c r="XZ106" i="19"/>
  <c r="XY106" i="19"/>
  <c r="XX106" i="19"/>
  <c r="XW106" i="19"/>
  <c r="YH105" i="19"/>
  <c r="YA105" i="19"/>
  <c r="YH104" i="19"/>
  <c r="YH102" i="19" s="1"/>
  <c r="YA104" i="19"/>
  <c r="YA102" i="19" s="1"/>
  <c r="YH103" i="19"/>
  <c r="YA103" i="19"/>
  <c r="YJ102" i="19"/>
  <c r="YJ101" i="19" s="1"/>
  <c r="YI102" i="19"/>
  <c r="YI101" i="19" s="1"/>
  <c r="YG102" i="19"/>
  <c r="YF102" i="19"/>
  <c r="YF101" i="19" s="1"/>
  <c r="YE102" i="19"/>
  <c r="YE101" i="19" s="1"/>
  <c r="YD102" i="19"/>
  <c r="YC102" i="19"/>
  <c r="YB102" i="19"/>
  <c r="YB101" i="19" s="1"/>
  <c r="XZ102" i="19"/>
  <c r="XY102" i="19"/>
  <c r="XX102" i="19"/>
  <c r="XX101" i="19" s="1"/>
  <c r="XW102" i="19"/>
  <c r="XW101" i="19" s="1"/>
  <c r="YG101" i="19"/>
  <c r="YD101" i="19"/>
  <c r="YC101" i="19"/>
  <c r="XZ101" i="19"/>
  <c r="XY101" i="19"/>
  <c r="YH98" i="19"/>
  <c r="YA98" i="19"/>
  <c r="YH97" i="19"/>
  <c r="YA97" i="19"/>
  <c r="YH96" i="19"/>
  <c r="YA96" i="19"/>
  <c r="YH95" i="19"/>
  <c r="YA95" i="19"/>
  <c r="YH94" i="19"/>
  <c r="YA94" i="19"/>
  <c r="YA92" i="19" s="1"/>
  <c r="YH93" i="19"/>
  <c r="YA93" i="19"/>
  <c r="YJ92" i="19"/>
  <c r="YI92" i="19"/>
  <c r="YG92" i="19"/>
  <c r="YF92" i="19"/>
  <c r="YE92" i="19"/>
  <c r="YD92" i="19"/>
  <c r="YC92" i="19"/>
  <c r="YB92" i="19"/>
  <c r="XZ92" i="19"/>
  <c r="XY92" i="19"/>
  <c r="XX92" i="19"/>
  <c r="XW92" i="19"/>
  <c r="XW82" i="19" s="1"/>
  <c r="YH91" i="19"/>
  <c r="YA91" i="19"/>
  <c r="YH90" i="19"/>
  <c r="YA90" i="19"/>
  <c r="YH89" i="19"/>
  <c r="YA89" i="19"/>
  <c r="YH88" i="19"/>
  <c r="YA88" i="19"/>
  <c r="YA87" i="19" s="1"/>
  <c r="YJ87" i="19"/>
  <c r="YI87" i="19"/>
  <c r="YH87" i="19"/>
  <c r="YG87" i="19"/>
  <c r="YF87" i="19"/>
  <c r="YE87" i="19"/>
  <c r="YD87" i="19"/>
  <c r="YC87" i="19"/>
  <c r="YB87" i="19"/>
  <c r="XZ87" i="19"/>
  <c r="XY87" i="19"/>
  <c r="XX87" i="19"/>
  <c r="XW87" i="19"/>
  <c r="YH86" i="19"/>
  <c r="YA86" i="19"/>
  <c r="YH85" i="19"/>
  <c r="YA85" i="19"/>
  <c r="YH84" i="19"/>
  <c r="YH83" i="19" s="1"/>
  <c r="YA84" i="19"/>
  <c r="YA83" i="19" s="1"/>
  <c r="YJ83" i="19"/>
  <c r="YI83" i="19"/>
  <c r="YG83" i="19"/>
  <c r="YG82" i="19" s="1"/>
  <c r="YF83" i="19"/>
  <c r="YE83" i="19"/>
  <c r="YD83" i="19"/>
  <c r="YD82" i="19" s="1"/>
  <c r="YC83" i="19"/>
  <c r="YB83" i="19"/>
  <c r="XZ83" i="19"/>
  <c r="XZ82" i="19" s="1"/>
  <c r="XY83" i="19"/>
  <c r="XY82" i="19" s="1"/>
  <c r="XX83" i="19"/>
  <c r="XW83" i="19"/>
  <c r="YJ82" i="19"/>
  <c r="YI82" i="19"/>
  <c r="YF82" i="19"/>
  <c r="YE82" i="19"/>
  <c r="YB82" i="19"/>
  <c r="XX82" i="19"/>
  <c r="YH79" i="19"/>
  <c r="YA79" i="19"/>
  <c r="YH78" i="19"/>
  <c r="YA78" i="19"/>
  <c r="YH77" i="19"/>
  <c r="YA77" i="19"/>
  <c r="YH76" i="19"/>
  <c r="YA76" i="19"/>
  <c r="YH75" i="19"/>
  <c r="YA75" i="19"/>
  <c r="YH74" i="19"/>
  <c r="YH73" i="19" s="1"/>
  <c r="YA74" i="19"/>
  <c r="YA73" i="19" s="1"/>
  <c r="YJ73" i="19"/>
  <c r="YI73" i="19"/>
  <c r="YG73" i="19"/>
  <c r="YG63" i="19" s="1"/>
  <c r="YF73" i="19"/>
  <c r="YE73" i="19"/>
  <c r="YD73" i="19"/>
  <c r="YD63" i="19" s="1"/>
  <c r="YC73" i="19"/>
  <c r="YB73" i="19"/>
  <c r="XZ73" i="19"/>
  <c r="XY73" i="19"/>
  <c r="XX73" i="19"/>
  <c r="XW73" i="19"/>
  <c r="YH72" i="19"/>
  <c r="YA72" i="19"/>
  <c r="YH71" i="19"/>
  <c r="YA71" i="19"/>
  <c r="YH70" i="19"/>
  <c r="YA70" i="19"/>
  <c r="YA68" i="19" s="1"/>
  <c r="YH69" i="19"/>
  <c r="YH68" i="19" s="1"/>
  <c r="YA69" i="19"/>
  <c r="YJ68" i="19"/>
  <c r="YI68" i="19"/>
  <c r="YG68" i="19"/>
  <c r="YF68" i="19"/>
  <c r="YE68" i="19"/>
  <c r="YD68" i="19"/>
  <c r="YC68" i="19"/>
  <c r="YB68" i="19"/>
  <c r="XZ68" i="19"/>
  <c r="XY68" i="19"/>
  <c r="XX68" i="19"/>
  <c r="XW68" i="19"/>
  <c r="YH67" i="19"/>
  <c r="YA67" i="19"/>
  <c r="YH66" i="19"/>
  <c r="YH64" i="19" s="1"/>
  <c r="YH63" i="19" s="1"/>
  <c r="YA66" i="19"/>
  <c r="YH65" i="19"/>
  <c r="YA65" i="19"/>
  <c r="YJ64" i="19"/>
  <c r="YJ63" i="19" s="1"/>
  <c r="YI64" i="19"/>
  <c r="YI63" i="19" s="1"/>
  <c r="YG64" i="19"/>
  <c r="YF64" i="19"/>
  <c r="YF63" i="19" s="1"/>
  <c r="YE64" i="19"/>
  <c r="YE63" i="19" s="1"/>
  <c r="YD64" i="19"/>
  <c r="YC64" i="19"/>
  <c r="YB64" i="19"/>
  <c r="YB63" i="19" s="1"/>
  <c r="YA64" i="19"/>
  <c r="YA63" i="19" s="1"/>
  <c r="XZ64" i="19"/>
  <c r="XY64" i="19"/>
  <c r="XX64" i="19"/>
  <c r="XX63" i="19" s="1"/>
  <c r="XW64" i="19"/>
  <c r="XW63" i="19" s="1"/>
  <c r="YC63" i="19"/>
  <c r="XZ63" i="19"/>
  <c r="XY63" i="19"/>
  <c r="YH60" i="19"/>
  <c r="YA60" i="19"/>
  <c r="YH59" i="19"/>
  <c r="YA59" i="19"/>
  <c r="YH58" i="19"/>
  <c r="YA58" i="19"/>
  <c r="YA54" i="19" s="1"/>
  <c r="YA44" i="19" s="1"/>
  <c r="YH57" i="19"/>
  <c r="YA57" i="19"/>
  <c r="YH56" i="19"/>
  <c r="YA56" i="19"/>
  <c r="YH55" i="19"/>
  <c r="YH54" i="19" s="1"/>
  <c r="YA55" i="19"/>
  <c r="YJ54" i="19"/>
  <c r="YI54" i="19"/>
  <c r="YI44" i="19" s="1"/>
  <c r="YG54" i="19"/>
  <c r="YF54" i="19"/>
  <c r="YE54" i="19"/>
  <c r="YD54" i="19"/>
  <c r="YC54" i="19"/>
  <c r="YB54" i="19"/>
  <c r="XZ54" i="19"/>
  <c r="XY54" i="19"/>
  <c r="XX54" i="19"/>
  <c r="XW54" i="19"/>
  <c r="YH53" i="19"/>
  <c r="YA53" i="19"/>
  <c r="YH52" i="19"/>
  <c r="YA52" i="19"/>
  <c r="YH51" i="19"/>
  <c r="YA51" i="19"/>
  <c r="YH50" i="19"/>
  <c r="YH49" i="19" s="1"/>
  <c r="YA50" i="19"/>
  <c r="YA49" i="19" s="1"/>
  <c r="YJ49" i="19"/>
  <c r="YI49" i="19"/>
  <c r="YG49" i="19"/>
  <c r="YF49" i="19"/>
  <c r="YE49" i="19"/>
  <c r="YD49" i="19"/>
  <c r="YC49" i="19"/>
  <c r="YB49" i="19"/>
  <c r="XZ49" i="19"/>
  <c r="XY49" i="19"/>
  <c r="XX49" i="19"/>
  <c r="XW49" i="19"/>
  <c r="YH48" i="19"/>
  <c r="YA48" i="19"/>
  <c r="YH47" i="19"/>
  <c r="YA47" i="19"/>
  <c r="YH46" i="19"/>
  <c r="YA46" i="19"/>
  <c r="YA45" i="19" s="1"/>
  <c r="YJ45" i="19"/>
  <c r="YI45" i="19"/>
  <c r="YH45" i="19"/>
  <c r="YH44" i="19" s="1"/>
  <c r="YG45" i="19"/>
  <c r="YG44" i="19" s="1"/>
  <c r="YF45" i="19"/>
  <c r="YE45" i="19"/>
  <c r="YD45" i="19"/>
  <c r="YD44" i="19" s="1"/>
  <c r="YC45" i="19"/>
  <c r="YC44" i="19" s="1"/>
  <c r="YB45" i="19"/>
  <c r="XZ45" i="19"/>
  <c r="XZ44" i="19" s="1"/>
  <c r="XY45" i="19"/>
  <c r="XY44" i="19" s="1"/>
  <c r="XX45" i="19"/>
  <c r="XW45" i="19"/>
  <c r="YJ44" i="19"/>
  <c r="YF44" i="19"/>
  <c r="YE44" i="19"/>
  <c r="YB44" i="19"/>
  <c r="XX44" i="19"/>
  <c r="XW44" i="19"/>
  <c r="YH41" i="19"/>
  <c r="YA41" i="19"/>
  <c r="YH40" i="19"/>
  <c r="YA40" i="19"/>
  <c r="YH39" i="19"/>
  <c r="YA39" i="19"/>
  <c r="YH38" i="19"/>
  <c r="YA38" i="19"/>
  <c r="YH37" i="19"/>
  <c r="YA37" i="19"/>
  <c r="YH36" i="19"/>
  <c r="YA36" i="19"/>
  <c r="YA35" i="19" s="1"/>
  <c r="YJ35" i="19"/>
  <c r="YI35" i="19"/>
  <c r="YH35" i="19"/>
  <c r="YG35" i="19"/>
  <c r="YF35" i="19"/>
  <c r="YE35" i="19"/>
  <c r="YD35" i="19"/>
  <c r="YC35" i="19"/>
  <c r="YC25" i="19" s="1"/>
  <c r="YB35" i="19"/>
  <c r="XZ35" i="19"/>
  <c r="XY35" i="19"/>
  <c r="XX35" i="19"/>
  <c r="XW35" i="19"/>
  <c r="YH34" i="19"/>
  <c r="YA34" i="19"/>
  <c r="YA30" i="19" s="1"/>
  <c r="YH33" i="19"/>
  <c r="YA33" i="19"/>
  <c r="YH32" i="19"/>
  <c r="YA32" i="19"/>
  <c r="YH31" i="19"/>
  <c r="YA31" i="19"/>
  <c r="YJ30" i="19"/>
  <c r="YI30" i="19"/>
  <c r="YG30" i="19"/>
  <c r="YF30" i="19"/>
  <c r="YE30" i="19"/>
  <c r="YD30" i="19"/>
  <c r="YC30" i="19"/>
  <c r="YB30" i="19"/>
  <c r="XZ30" i="19"/>
  <c r="XY30" i="19"/>
  <c r="XX30" i="19"/>
  <c r="XW30" i="19"/>
  <c r="YH29" i="19"/>
  <c r="YA29" i="19"/>
  <c r="YH28" i="19"/>
  <c r="YH26" i="19" s="1"/>
  <c r="YA28" i="19"/>
  <c r="YA26" i="19" s="1"/>
  <c r="YH27" i="19"/>
  <c r="YA27" i="19"/>
  <c r="YJ26" i="19"/>
  <c r="YJ25" i="19" s="1"/>
  <c r="YI26" i="19"/>
  <c r="YI25" i="19" s="1"/>
  <c r="YG26" i="19"/>
  <c r="YF26" i="19"/>
  <c r="YF25" i="19" s="1"/>
  <c r="YE26" i="19"/>
  <c r="YE25" i="19" s="1"/>
  <c r="YD26" i="19"/>
  <c r="YD25" i="19" s="1"/>
  <c r="YC26" i="19"/>
  <c r="YB26" i="19"/>
  <c r="XZ26" i="19"/>
  <c r="XY26" i="19"/>
  <c r="XX26" i="19"/>
  <c r="XX25" i="19" s="1"/>
  <c r="XW26" i="19"/>
  <c r="XW25" i="19" s="1"/>
  <c r="YB25" i="19"/>
  <c r="XY25" i="19"/>
  <c r="YH22" i="19"/>
  <c r="YA22" i="19"/>
  <c r="YH21" i="19"/>
  <c r="YA21" i="19"/>
  <c r="YH20" i="19"/>
  <c r="YA20" i="19"/>
  <c r="YA16" i="19" s="1"/>
  <c r="YH19" i="19"/>
  <c r="YA19" i="19"/>
  <c r="YH18" i="19"/>
  <c r="YA18" i="19"/>
  <c r="YH17" i="19"/>
  <c r="YH16" i="19" s="1"/>
  <c r="YA17" i="19"/>
  <c r="YJ16" i="19"/>
  <c r="YI16" i="19"/>
  <c r="YG16" i="19"/>
  <c r="YF16" i="19"/>
  <c r="YE16" i="19"/>
  <c r="YD16" i="19"/>
  <c r="YC16" i="19"/>
  <c r="YB16" i="19"/>
  <c r="XZ16" i="19"/>
  <c r="XY16" i="19"/>
  <c r="XX16" i="19"/>
  <c r="XW16" i="19"/>
  <c r="YH15" i="19"/>
  <c r="YA15" i="19"/>
  <c r="YH14" i="19"/>
  <c r="YA14" i="19"/>
  <c r="YH13" i="19"/>
  <c r="YH11" i="19" s="1"/>
  <c r="YA13" i="19"/>
  <c r="YH12" i="19"/>
  <c r="YA12" i="19"/>
  <c r="YJ11" i="19"/>
  <c r="YI11" i="19"/>
  <c r="YG11" i="19"/>
  <c r="YF11" i="19"/>
  <c r="YE11" i="19"/>
  <c r="YD11" i="19"/>
  <c r="YC11" i="19"/>
  <c r="YB11" i="19"/>
  <c r="XZ11" i="19"/>
  <c r="XY11" i="19"/>
  <c r="XX11" i="19"/>
  <c r="XW11" i="19"/>
  <c r="YH10" i="19"/>
  <c r="YA10" i="19"/>
  <c r="YH9" i="19"/>
  <c r="YH7" i="19" s="1"/>
  <c r="YA9" i="19"/>
  <c r="YH8" i="19"/>
  <c r="YA8" i="19"/>
  <c r="YA7" i="19" s="1"/>
  <c r="YJ7" i="19"/>
  <c r="YJ6" i="19" s="1"/>
  <c r="YI7" i="19"/>
  <c r="YG7" i="19"/>
  <c r="YG6" i="19" s="1"/>
  <c r="YF7" i="19"/>
  <c r="YF6" i="19" s="1"/>
  <c r="YE7" i="19"/>
  <c r="YD7" i="19"/>
  <c r="YC7" i="19"/>
  <c r="YC6" i="19" s="1"/>
  <c r="YB7" i="19"/>
  <c r="YB6" i="19" s="1"/>
  <c r="XZ7" i="19"/>
  <c r="XY7" i="19"/>
  <c r="XX7" i="19"/>
  <c r="XX6" i="19" s="1"/>
  <c r="XW7" i="19"/>
  <c r="YI6" i="19"/>
  <c r="YE6" i="19"/>
  <c r="YD6" i="19"/>
  <c r="XZ6" i="19"/>
  <c r="XW6" i="19"/>
  <c r="XS136" i="19"/>
  <c r="XL136" i="19"/>
  <c r="XS135" i="19"/>
  <c r="XL135" i="19"/>
  <c r="XS134" i="19"/>
  <c r="XL134" i="19"/>
  <c r="XS133" i="19"/>
  <c r="XL133" i="19"/>
  <c r="XS132" i="19"/>
  <c r="XL132" i="19"/>
  <c r="XS131" i="19"/>
  <c r="XS130" i="19" s="1"/>
  <c r="XL131" i="19"/>
  <c r="XL130" i="19" s="1"/>
  <c r="XU130" i="19"/>
  <c r="XT130" i="19"/>
  <c r="XR130" i="19"/>
  <c r="XQ130" i="19"/>
  <c r="XP130" i="19"/>
  <c r="XO130" i="19"/>
  <c r="XN130" i="19"/>
  <c r="XN120" i="19" s="1"/>
  <c r="XM130" i="19"/>
  <c r="XK130" i="19"/>
  <c r="XJ130" i="19"/>
  <c r="XI130" i="19"/>
  <c r="XH130" i="19"/>
  <c r="XS129" i="19"/>
  <c r="XL129" i="19"/>
  <c r="XS128" i="19"/>
  <c r="XL128" i="19"/>
  <c r="XS127" i="19"/>
  <c r="XL127" i="19"/>
  <c r="XS126" i="19"/>
  <c r="XS125" i="19" s="1"/>
  <c r="XL126" i="19"/>
  <c r="XU125" i="19"/>
  <c r="XT125" i="19"/>
  <c r="XR125" i="19"/>
  <c r="XQ125" i="19"/>
  <c r="XP125" i="19"/>
  <c r="XO125" i="19"/>
  <c r="XN125" i="19"/>
  <c r="XM125" i="19"/>
  <c r="XL125" i="19"/>
  <c r="XK125" i="19"/>
  <c r="XJ125" i="19"/>
  <c r="XI125" i="19"/>
  <c r="XH125" i="19"/>
  <c r="XS124" i="19"/>
  <c r="XL124" i="19"/>
  <c r="XS123" i="19"/>
  <c r="XL123" i="19"/>
  <c r="XL121" i="19" s="1"/>
  <c r="XL120" i="19" s="1"/>
  <c r="XS122" i="19"/>
  <c r="XL122" i="19"/>
  <c r="XU121" i="19"/>
  <c r="XT121" i="19"/>
  <c r="XS121" i="19"/>
  <c r="XS120" i="19" s="1"/>
  <c r="XR121" i="19"/>
  <c r="XQ121" i="19"/>
  <c r="XP121" i="19"/>
  <c r="XP120" i="19" s="1"/>
  <c r="XO121" i="19"/>
  <c r="XN121" i="19"/>
  <c r="XM121" i="19"/>
  <c r="XK121" i="19"/>
  <c r="XK120" i="19" s="1"/>
  <c r="XJ121" i="19"/>
  <c r="XI121" i="19"/>
  <c r="XH121" i="19"/>
  <c r="XH120" i="19" s="1"/>
  <c r="XU120" i="19"/>
  <c r="XR120" i="19"/>
  <c r="XQ120" i="19"/>
  <c r="XM120" i="19"/>
  <c r="XJ120" i="19"/>
  <c r="XI120" i="19"/>
  <c r="XS117" i="19"/>
  <c r="XL117" i="19"/>
  <c r="XS116" i="19"/>
  <c r="XL116" i="19"/>
  <c r="XS115" i="19"/>
  <c r="XL115" i="19"/>
  <c r="XS114" i="19"/>
  <c r="XL114" i="19"/>
  <c r="XS113" i="19"/>
  <c r="XL113" i="19"/>
  <c r="XL111" i="19" s="1"/>
  <c r="XS112" i="19"/>
  <c r="XL112" i="19"/>
  <c r="XU111" i="19"/>
  <c r="XT111" i="19"/>
  <c r="XS111" i="19"/>
  <c r="XS101" i="19" s="1"/>
  <c r="XR111" i="19"/>
  <c r="XQ111" i="19"/>
  <c r="XP111" i="19"/>
  <c r="XO111" i="19"/>
  <c r="XN111" i="19"/>
  <c r="XM111" i="19"/>
  <c r="XK111" i="19"/>
  <c r="XJ111" i="19"/>
  <c r="XI111" i="19"/>
  <c r="XH111" i="19"/>
  <c r="XH101" i="19" s="1"/>
  <c r="XS110" i="19"/>
  <c r="XL110" i="19"/>
  <c r="XS109" i="19"/>
  <c r="XL109" i="19"/>
  <c r="XS108" i="19"/>
  <c r="XL108" i="19"/>
  <c r="XS107" i="19"/>
  <c r="XS106" i="19" s="1"/>
  <c r="XL107" i="19"/>
  <c r="XL106" i="19" s="1"/>
  <c r="XU106" i="19"/>
  <c r="XT106" i="19"/>
  <c r="XR106" i="19"/>
  <c r="XQ106" i="19"/>
  <c r="XP106" i="19"/>
  <c r="XO106" i="19"/>
  <c r="XN106" i="19"/>
  <c r="XM106" i="19"/>
  <c r="XK106" i="19"/>
  <c r="XJ106" i="19"/>
  <c r="XI106" i="19"/>
  <c r="XH106" i="19"/>
  <c r="XS105" i="19"/>
  <c r="XL105" i="19"/>
  <c r="XS104" i="19"/>
  <c r="XS102" i="19" s="1"/>
  <c r="XL104" i="19"/>
  <c r="XS103" i="19"/>
  <c r="XL103" i="19"/>
  <c r="XU102" i="19"/>
  <c r="XU101" i="19" s="1"/>
  <c r="XT102" i="19"/>
  <c r="XR102" i="19"/>
  <c r="XR101" i="19" s="1"/>
  <c r="XQ102" i="19"/>
  <c r="XQ101" i="19" s="1"/>
  <c r="XP102" i="19"/>
  <c r="XO102" i="19"/>
  <c r="XN102" i="19"/>
  <c r="XN101" i="19" s="1"/>
  <c r="XM102" i="19"/>
  <c r="XM101" i="19" s="1"/>
  <c r="XK102" i="19"/>
  <c r="XJ102" i="19"/>
  <c r="XJ101" i="19" s="1"/>
  <c r="XI102" i="19"/>
  <c r="XH102" i="19"/>
  <c r="XT101" i="19"/>
  <c r="XP101" i="19"/>
  <c r="XO101" i="19"/>
  <c r="XK101" i="19"/>
  <c r="XS98" i="19"/>
  <c r="XL98" i="19"/>
  <c r="XS97" i="19"/>
  <c r="XL97" i="19"/>
  <c r="XS96" i="19"/>
  <c r="XL96" i="19"/>
  <c r="XS95" i="19"/>
  <c r="XL95" i="19"/>
  <c r="XS94" i="19"/>
  <c r="XL94" i="19"/>
  <c r="XS93" i="19"/>
  <c r="XL93" i="19"/>
  <c r="XL92" i="19" s="1"/>
  <c r="XU92" i="19"/>
  <c r="XU82" i="19" s="1"/>
  <c r="XT92" i="19"/>
  <c r="XR92" i="19"/>
  <c r="XQ92" i="19"/>
  <c r="XP92" i="19"/>
  <c r="XO92" i="19"/>
  <c r="XN92" i="19"/>
  <c r="XM92" i="19"/>
  <c r="XK92" i="19"/>
  <c r="XJ92" i="19"/>
  <c r="XI92" i="19"/>
  <c r="XH92" i="19"/>
  <c r="XS91" i="19"/>
  <c r="XL91" i="19"/>
  <c r="XS90" i="19"/>
  <c r="XL90" i="19"/>
  <c r="XS89" i="19"/>
  <c r="XL89" i="19"/>
  <c r="XL87" i="19" s="1"/>
  <c r="XS88" i="19"/>
  <c r="XL88" i="19"/>
  <c r="XU87" i="19"/>
  <c r="XT87" i="19"/>
  <c r="XS87" i="19"/>
  <c r="XR87" i="19"/>
  <c r="XQ87" i="19"/>
  <c r="XP87" i="19"/>
  <c r="XO87" i="19"/>
  <c r="XN87" i="19"/>
  <c r="XM87" i="19"/>
  <c r="XK87" i="19"/>
  <c r="XJ87" i="19"/>
  <c r="XI87" i="19"/>
  <c r="XH87" i="19"/>
  <c r="XS86" i="19"/>
  <c r="XL86" i="19"/>
  <c r="XS85" i="19"/>
  <c r="XL85" i="19"/>
  <c r="XS84" i="19"/>
  <c r="XS83" i="19" s="1"/>
  <c r="XL84" i="19"/>
  <c r="XU83" i="19"/>
  <c r="XT83" i="19"/>
  <c r="XT82" i="19" s="1"/>
  <c r="XR83" i="19"/>
  <c r="XQ83" i="19"/>
  <c r="XP83" i="19"/>
  <c r="XO83" i="19"/>
  <c r="XO82" i="19" s="1"/>
  <c r="XN83" i="19"/>
  <c r="XM83" i="19"/>
  <c r="XL83" i="19"/>
  <c r="XL82" i="19" s="1"/>
  <c r="XK83" i="19"/>
  <c r="XJ83" i="19"/>
  <c r="XI83" i="19"/>
  <c r="XH83" i="19"/>
  <c r="XR82" i="19"/>
  <c r="XQ82" i="19"/>
  <c r="XN82" i="19"/>
  <c r="XM82" i="19"/>
  <c r="XJ82" i="19"/>
  <c r="XI82" i="19"/>
  <c r="XS79" i="19"/>
  <c r="XL79" i="19"/>
  <c r="XS78" i="19"/>
  <c r="XL78" i="19"/>
  <c r="XS77" i="19"/>
  <c r="XL77" i="19"/>
  <c r="XL73" i="19" s="1"/>
  <c r="XS76" i="19"/>
  <c r="XL76" i="19"/>
  <c r="XS75" i="19"/>
  <c r="XL75" i="19"/>
  <c r="XS74" i="19"/>
  <c r="XS73" i="19" s="1"/>
  <c r="XL74" i="19"/>
  <c r="XU73" i="19"/>
  <c r="XT73" i="19"/>
  <c r="XR73" i="19"/>
  <c r="XQ73" i="19"/>
  <c r="XP73" i="19"/>
  <c r="XO73" i="19"/>
  <c r="XN73" i="19"/>
  <c r="XM73" i="19"/>
  <c r="XK73" i="19"/>
  <c r="XJ73" i="19"/>
  <c r="XI73" i="19"/>
  <c r="XH73" i="19"/>
  <c r="XS72" i="19"/>
  <c r="XL72" i="19"/>
  <c r="XS71" i="19"/>
  <c r="XL71" i="19"/>
  <c r="XS70" i="19"/>
  <c r="XL70" i="19"/>
  <c r="XS69" i="19"/>
  <c r="XS68" i="19" s="1"/>
  <c r="XL69" i="19"/>
  <c r="XU68" i="19"/>
  <c r="XT68" i="19"/>
  <c r="XR68" i="19"/>
  <c r="XQ68" i="19"/>
  <c r="XP68" i="19"/>
  <c r="XO68" i="19"/>
  <c r="XN68" i="19"/>
  <c r="XM68" i="19"/>
  <c r="XK68" i="19"/>
  <c r="XJ68" i="19"/>
  <c r="XI68" i="19"/>
  <c r="XH68" i="19"/>
  <c r="XS67" i="19"/>
  <c r="XL67" i="19"/>
  <c r="XS66" i="19"/>
  <c r="XS64" i="19" s="1"/>
  <c r="XL66" i="19"/>
  <c r="XS65" i="19"/>
  <c r="XL65" i="19"/>
  <c r="XL64" i="19" s="1"/>
  <c r="XU64" i="19"/>
  <c r="XU63" i="19" s="1"/>
  <c r="XT64" i="19"/>
  <c r="XR64" i="19"/>
  <c r="XR63" i="19" s="1"/>
  <c r="XQ64" i="19"/>
  <c r="XQ63" i="19" s="1"/>
  <c r="XP64" i="19"/>
  <c r="XO64" i="19"/>
  <c r="XN64" i="19"/>
  <c r="XN63" i="19" s="1"/>
  <c r="XM64" i="19"/>
  <c r="XM63" i="19" s="1"/>
  <c r="XK64" i="19"/>
  <c r="XJ64" i="19"/>
  <c r="XI64" i="19"/>
  <c r="XI63" i="19" s="1"/>
  <c r="XH64" i="19"/>
  <c r="XT63" i="19"/>
  <c r="XP63" i="19"/>
  <c r="XO63" i="19"/>
  <c r="XK63" i="19"/>
  <c r="XH63" i="19"/>
  <c r="XS60" i="19"/>
  <c r="XL60" i="19"/>
  <c r="XS59" i="19"/>
  <c r="XL59" i="19"/>
  <c r="XS58" i="19"/>
  <c r="XL58" i="19"/>
  <c r="XS57" i="19"/>
  <c r="XL57" i="19"/>
  <c r="XS56" i="19"/>
  <c r="XL56" i="19"/>
  <c r="XS55" i="19"/>
  <c r="XS54" i="19" s="1"/>
  <c r="XL55" i="19"/>
  <c r="XL54" i="19" s="1"/>
  <c r="XU54" i="19"/>
  <c r="XT54" i="19"/>
  <c r="XR54" i="19"/>
  <c r="XQ54" i="19"/>
  <c r="XP54" i="19"/>
  <c r="XO54" i="19"/>
  <c r="XN54" i="19"/>
  <c r="XN44" i="19" s="1"/>
  <c r="XM54" i="19"/>
  <c r="XK54" i="19"/>
  <c r="XJ54" i="19"/>
  <c r="XI54" i="19"/>
  <c r="XH54" i="19"/>
  <c r="XS53" i="19"/>
  <c r="XL53" i="19"/>
  <c r="XS52" i="19"/>
  <c r="XL52" i="19"/>
  <c r="XS51" i="19"/>
  <c r="XL51" i="19"/>
  <c r="XS50" i="19"/>
  <c r="XS49" i="19" s="1"/>
  <c r="XL50" i="19"/>
  <c r="XU49" i="19"/>
  <c r="XT49" i="19"/>
  <c r="XR49" i="19"/>
  <c r="XQ49" i="19"/>
  <c r="XP49" i="19"/>
  <c r="XO49" i="19"/>
  <c r="XN49" i="19"/>
  <c r="XM49" i="19"/>
  <c r="XL49" i="19"/>
  <c r="XK49" i="19"/>
  <c r="XJ49" i="19"/>
  <c r="XI49" i="19"/>
  <c r="XH49" i="19"/>
  <c r="XS48" i="19"/>
  <c r="XL48" i="19"/>
  <c r="XS47" i="19"/>
  <c r="XL47" i="19"/>
  <c r="XL45" i="19" s="1"/>
  <c r="XL44" i="19" s="1"/>
  <c r="XS46" i="19"/>
  <c r="XL46" i="19"/>
  <c r="XU45" i="19"/>
  <c r="XT45" i="19"/>
  <c r="XS45" i="19"/>
  <c r="XS44" i="19" s="1"/>
  <c r="XR45" i="19"/>
  <c r="XQ45" i="19"/>
  <c r="XP45" i="19"/>
  <c r="XP44" i="19" s="1"/>
  <c r="XO45" i="19"/>
  <c r="XN45" i="19"/>
  <c r="XM45" i="19"/>
  <c r="XK45" i="19"/>
  <c r="XK44" i="19" s="1"/>
  <c r="XJ45" i="19"/>
  <c r="XI45" i="19"/>
  <c r="XH45" i="19"/>
  <c r="XH44" i="19" s="1"/>
  <c r="XU44" i="19"/>
  <c r="XR44" i="19"/>
  <c r="XQ44" i="19"/>
  <c r="XM44" i="19"/>
  <c r="XJ44" i="19"/>
  <c r="XI44" i="19"/>
  <c r="XS41" i="19"/>
  <c r="XL41" i="19"/>
  <c r="XS40" i="19"/>
  <c r="XL40" i="19"/>
  <c r="XS39" i="19"/>
  <c r="XL39" i="19"/>
  <c r="XS38" i="19"/>
  <c r="XL38" i="19"/>
  <c r="XS37" i="19"/>
  <c r="XL37" i="19"/>
  <c r="XL35" i="19" s="1"/>
  <c r="XS36" i="19"/>
  <c r="XL36" i="19"/>
  <c r="XU35" i="19"/>
  <c r="XT35" i="19"/>
  <c r="XS35" i="19"/>
  <c r="XR35" i="19"/>
  <c r="XQ35" i="19"/>
  <c r="XP35" i="19"/>
  <c r="XP25" i="19" s="1"/>
  <c r="XO35" i="19"/>
  <c r="XN35" i="19"/>
  <c r="XM35" i="19"/>
  <c r="XK35" i="19"/>
  <c r="XK25" i="19" s="1"/>
  <c r="XJ35" i="19"/>
  <c r="XI35" i="19"/>
  <c r="XH35" i="19"/>
  <c r="XH25" i="19" s="1"/>
  <c r="XS34" i="19"/>
  <c r="XL34" i="19"/>
  <c r="XS33" i="19"/>
  <c r="XL33" i="19"/>
  <c r="XS32" i="19"/>
  <c r="XL32" i="19"/>
  <c r="XS31" i="19"/>
  <c r="XS30" i="19" s="1"/>
  <c r="XL31" i="19"/>
  <c r="XL30" i="19" s="1"/>
  <c r="XU30" i="19"/>
  <c r="XT30" i="19"/>
  <c r="XR30" i="19"/>
  <c r="XQ30" i="19"/>
  <c r="XP30" i="19"/>
  <c r="XO30" i="19"/>
  <c r="XN30" i="19"/>
  <c r="XN25" i="19" s="1"/>
  <c r="XM30" i="19"/>
  <c r="XK30" i="19"/>
  <c r="XJ30" i="19"/>
  <c r="XI30" i="19"/>
  <c r="XH30" i="19"/>
  <c r="XS29" i="19"/>
  <c r="XL29" i="19"/>
  <c r="XS28" i="19"/>
  <c r="XL28" i="19"/>
  <c r="XS27" i="19"/>
  <c r="XS26" i="19" s="1"/>
  <c r="XL27" i="19"/>
  <c r="XU26" i="19"/>
  <c r="XU25" i="19" s="1"/>
  <c r="XT26" i="19"/>
  <c r="XR26" i="19"/>
  <c r="XQ26" i="19"/>
  <c r="XQ25" i="19" s="1"/>
  <c r="XP26" i="19"/>
  <c r="XO26" i="19"/>
  <c r="XN26" i="19"/>
  <c r="XM26" i="19"/>
  <c r="XM25" i="19" s="1"/>
  <c r="XK26" i="19"/>
  <c r="XJ26" i="19"/>
  <c r="XI26" i="19"/>
  <c r="XH26" i="19"/>
  <c r="XT25" i="19"/>
  <c r="XO25" i="19"/>
  <c r="XJ25" i="19"/>
  <c r="XS22" i="19"/>
  <c r="XL22" i="19"/>
  <c r="XS21" i="19"/>
  <c r="XL21" i="19"/>
  <c r="XS20" i="19"/>
  <c r="XL20" i="19"/>
  <c r="XL16" i="19" s="1"/>
  <c r="XS19" i="19"/>
  <c r="XL19" i="19"/>
  <c r="XS18" i="19"/>
  <c r="XL18" i="19"/>
  <c r="XS17" i="19"/>
  <c r="XL17" i="19"/>
  <c r="XU16" i="19"/>
  <c r="XT16" i="19"/>
  <c r="XT6" i="19" s="1"/>
  <c r="XR16" i="19"/>
  <c r="XQ16" i="19"/>
  <c r="XQ6" i="19" s="1"/>
  <c r="XP16" i="19"/>
  <c r="XO16" i="19"/>
  <c r="XN16" i="19"/>
  <c r="XM16" i="19"/>
  <c r="XK16" i="19"/>
  <c r="XJ16" i="19"/>
  <c r="XI16" i="19"/>
  <c r="XH16" i="19"/>
  <c r="XS15" i="19"/>
  <c r="XL15" i="19"/>
  <c r="XS14" i="19"/>
  <c r="XL14" i="19"/>
  <c r="XS13" i="19"/>
  <c r="XL13" i="19"/>
  <c r="XS12" i="19"/>
  <c r="XS11" i="19" s="1"/>
  <c r="XL12" i="19"/>
  <c r="XL11" i="19" s="1"/>
  <c r="XL6" i="19" s="1"/>
  <c r="XU11" i="19"/>
  <c r="XT11" i="19"/>
  <c r="XR11" i="19"/>
  <c r="XQ11" i="19"/>
  <c r="XP11" i="19"/>
  <c r="XO11" i="19"/>
  <c r="XN11" i="19"/>
  <c r="XM11" i="19"/>
  <c r="XK11" i="19"/>
  <c r="XJ11" i="19"/>
  <c r="XI11" i="19"/>
  <c r="XH11" i="19"/>
  <c r="XS10" i="19"/>
  <c r="XL10" i="19"/>
  <c r="XS9" i="19"/>
  <c r="XL9" i="19"/>
  <c r="XS8" i="19"/>
  <c r="XL8" i="19"/>
  <c r="XL7" i="19" s="1"/>
  <c r="XU7" i="19"/>
  <c r="XT7" i="19"/>
  <c r="XS7" i="19"/>
  <c r="XR7" i="19"/>
  <c r="XQ7" i="19"/>
  <c r="XP7" i="19"/>
  <c r="XO7" i="19"/>
  <c r="XN7" i="19"/>
  <c r="XN6" i="19" s="1"/>
  <c r="XM7" i="19"/>
  <c r="XK7" i="19"/>
  <c r="XK6" i="19" s="1"/>
  <c r="XJ7" i="19"/>
  <c r="XJ6" i="19" s="1"/>
  <c r="XI7" i="19"/>
  <c r="XH7" i="19"/>
  <c r="XU6" i="19"/>
  <c r="XP6" i="19"/>
  <c r="XM6" i="19"/>
  <c r="XI6" i="19"/>
  <c r="XH6" i="19"/>
  <c r="XD136" i="19"/>
  <c r="WW136" i="19"/>
  <c r="XD135" i="19"/>
  <c r="WW135" i="19"/>
  <c r="XD134" i="19"/>
  <c r="WW134" i="19"/>
  <c r="XD133" i="19"/>
  <c r="WW133" i="19"/>
  <c r="XD132" i="19"/>
  <c r="WW132" i="19"/>
  <c r="XD131" i="19"/>
  <c r="WW131" i="19"/>
  <c r="WW130" i="19" s="1"/>
  <c r="XF130" i="19"/>
  <c r="XE130" i="19"/>
  <c r="XD130" i="19"/>
  <c r="XC130" i="19"/>
  <c r="XB130" i="19"/>
  <c r="XA130" i="19"/>
  <c r="WZ130" i="19"/>
  <c r="WY130" i="19"/>
  <c r="WY120" i="19" s="1"/>
  <c r="WX130" i="19"/>
  <c r="WV130" i="19"/>
  <c r="WV120" i="19" s="1"/>
  <c r="WU130" i="19"/>
  <c r="WT130" i="19"/>
  <c r="WS130" i="19"/>
  <c r="XD129" i="19"/>
  <c r="WW129" i="19"/>
  <c r="WW125" i="19" s="1"/>
  <c r="XD128" i="19"/>
  <c r="WW128" i="19"/>
  <c r="XD127" i="19"/>
  <c r="WW127" i="19"/>
  <c r="XD126" i="19"/>
  <c r="WW126" i="19"/>
  <c r="XF125" i="19"/>
  <c r="XE125" i="19"/>
  <c r="XC125" i="19"/>
  <c r="XB125" i="19"/>
  <c r="XA125" i="19"/>
  <c r="WZ125" i="19"/>
  <c r="WY125" i="19"/>
  <c r="WX125" i="19"/>
  <c r="WV125" i="19"/>
  <c r="WU125" i="19"/>
  <c r="WT125" i="19"/>
  <c r="WS125" i="19"/>
  <c r="XD124" i="19"/>
  <c r="WW124" i="19"/>
  <c r="XD123" i="19"/>
  <c r="XD121" i="19" s="1"/>
  <c r="WW123" i="19"/>
  <c r="WW121" i="19" s="1"/>
  <c r="XD122" i="19"/>
  <c r="WW122" i="19"/>
  <c r="XF121" i="19"/>
  <c r="XF120" i="19" s="1"/>
  <c r="XE121" i="19"/>
  <c r="XE120" i="19" s="1"/>
  <c r="XC121" i="19"/>
  <c r="XB121" i="19"/>
  <c r="XB120" i="19" s="1"/>
  <c r="XA121" i="19"/>
  <c r="XA120" i="19" s="1"/>
  <c r="WZ121" i="19"/>
  <c r="WY121" i="19"/>
  <c r="WX121" i="19"/>
  <c r="WX120" i="19" s="1"/>
  <c r="WV121" i="19"/>
  <c r="WU121" i="19"/>
  <c r="WT121" i="19"/>
  <c r="WT120" i="19" s="1"/>
  <c r="WS121" i="19"/>
  <c r="WS120" i="19" s="1"/>
  <c r="XC120" i="19"/>
  <c r="WZ120" i="19"/>
  <c r="WU120" i="19"/>
  <c r="XD117" i="19"/>
  <c r="WW117" i="19"/>
  <c r="XD116" i="19"/>
  <c r="WW116" i="19"/>
  <c r="XD115" i="19"/>
  <c r="WW115" i="19"/>
  <c r="XD114" i="19"/>
  <c r="WW114" i="19"/>
  <c r="XD113" i="19"/>
  <c r="XD111" i="19" s="1"/>
  <c r="WW113" i="19"/>
  <c r="WW111" i="19" s="1"/>
  <c r="XD112" i="19"/>
  <c r="WW112" i="19"/>
  <c r="XF111" i="19"/>
  <c r="XE111" i="19"/>
  <c r="XC111" i="19"/>
  <c r="XB111" i="19"/>
  <c r="XA111" i="19"/>
  <c r="WZ111" i="19"/>
  <c r="WY111" i="19"/>
  <c r="WX111" i="19"/>
  <c r="WV111" i="19"/>
  <c r="WU111" i="19"/>
  <c r="WT111" i="19"/>
  <c r="WS111" i="19"/>
  <c r="XD110" i="19"/>
  <c r="WW110" i="19"/>
  <c r="XD109" i="19"/>
  <c r="WW109" i="19"/>
  <c r="XD108" i="19"/>
  <c r="WW108" i="19"/>
  <c r="XD107" i="19"/>
  <c r="WW107" i="19"/>
  <c r="WW106" i="19" s="1"/>
  <c r="XF106" i="19"/>
  <c r="XE106" i="19"/>
  <c r="XD106" i="19"/>
  <c r="XC106" i="19"/>
  <c r="XB106" i="19"/>
  <c r="XA106" i="19"/>
  <c r="WZ106" i="19"/>
  <c r="WY106" i="19"/>
  <c r="WX106" i="19"/>
  <c r="WV106" i="19"/>
  <c r="WU106" i="19"/>
  <c r="WT106" i="19"/>
  <c r="WS106" i="19"/>
  <c r="XD105" i="19"/>
  <c r="WW105" i="19"/>
  <c r="XD104" i="19"/>
  <c r="WW104" i="19"/>
  <c r="XD103" i="19"/>
  <c r="XD102" i="19" s="1"/>
  <c r="WW103" i="19"/>
  <c r="WW102" i="19" s="1"/>
  <c r="WW101" i="19" s="1"/>
  <c r="XF102" i="19"/>
  <c r="XE102" i="19"/>
  <c r="XC102" i="19"/>
  <c r="XC101" i="19" s="1"/>
  <c r="XB102" i="19"/>
  <c r="XA102" i="19"/>
  <c r="WZ102" i="19"/>
  <c r="WZ101" i="19" s="1"/>
  <c r="WY102" i="19"/>
  <c r="WX102" i="19"/>
  <c r="WV102" i="19"/>
  <c r="WU102" i="19"/>
  <c r="WU101" i="19" s="1"/>
  <c r="WT102" i="19"/>
  <c r="WS102" i="19"/>
  <c r="XF101" i="19"/>
  <c r="XE101" i="19"/>
  <c r="XB101" i="19"/>
  <c r="XA101" i="19"/>
  <c r="WX101" i="19"/>
  <c r="WT101" i="19"/>
  <c r="WS101" i="19"/>
  <c r="XD98" i="19"/>
  <c r="WW98" i="19"/>
  <c r="XD97" i="19"/>
  <c r="WW97" i="19"/>
  <c r="XD96" i="19"/>
  <c r="WW96" i="19"/>
  <c r="XD95" i="19"/>
  <c r="WW95" i="19"/>
  <c r="XD94" i="19"/>
  <c r="WW94" i="19"/>
  <c r="XD93" i="19"/>
  <c r="XD92" i="19" s="1"/>
  <c r="WW93" i="19"/>
  <c r="XF92" i="19"/>
  <c r="XE92" i="19"/>
  <c r="XC92" i="19"/>
  <c r="XB92" i="19"/>
  <c r="XA92" i="19"/>
  <c r="WZ92" i="19"/>
  <c r="WZ82" i="19" s="1"/>
  <c r="WY92" i="19"/>
  <c r="WX92" i="19"/>
  <c r="WV92" i="19"/>
  <c r="WU92" i="19"/>
  <c r="WT92" i="19"/>
  <c r="WS92" i="19"/>
  <c r="XD91" i="19"/>
  <c r="WW91" i="19"/>
  <c r="XD90" i="19"/>
  <c r="WW90" i="19"/>
  <c r="XD89" i="19"/>
  <c r="WW89" i="19"/>
  <c r="WW87" i="19" s="1"/>
  <c r="XD88" i="19"/>
  <c r="WW88" i="19"/>
  <c r="XF87" i="19"/>
  <c r="XE87" i="19"/>
  <c r="XC87" i="19"/>
  <c r="XB87" i="19"/>
  <c r="XA87" i="19"/>
  <c r="WZ87" i="19"/>
  <c r="WY87" i="19"/>
  <c r="WX87" i="19"/>
  <c r="WV87" i="19"/>
  <c r="WU87" i="19"/>
  <c r="WT87" i="19"/>
  <c r="WS87" i="19"/>
  <c r="XD86" i="19"/>
  <c r="WW86" i="19"/>
  <c r="XD85" i="19"/>
  <c r="WW85" i="19"/>
  <c r="XD84" i="19"/>
  <c r="XD83" i="19" s="1"/>
  <c r="WW84" i="19"/>
  <c r="XF83" i="19"/>
  <c r="XF82" i="19" s="1"/>
  <c r="XE83" i="19"/>
  <c r="XE82" i="19" s="1"/>
  <c r="XC83" i="19"/>
  <c r="XB83" i="19"/>
  <c r="XB82" i="19" s="1"/>
  <c r="XA83" i="19"/>
  <c r="WZ83" i="19"/>
  <c r="WY83" i="19"/>
  <c r="WX83" i="19"/>
  <c r="WW83" i="19"/>
  <c r="WV83" i="19"/>
  <c r="WU83" i="19"/>
  <c r="WT83" i="19"/>
  <c r="WT82" i="19" s="1"/>
  <c r="WS83" i="19"/>
  <c r="XC82" i="19"/>
  <c r="WY82" i="19"/>
  <c r="WV82" i="19"/>
  <c r="WU82" i="19"/>
  <c r="XD79" i="19"/>
  <c r="WW79" i="19"/>
  <c r="XD78" i="19"/>
  <c r="WW78" i="19"/>
  <c r="XD77" i="19"/>
  <c r="WW77" i="19"/>
  <c r="WW73" i="19" s="1"/>
  <c r="XD76" i="19"/>
  <c r="WW76" i="19"/>
  <c r="XD75" i="19"/>
  <c r="WW75" i="19"/>
  <c r="XD74" i="19"/>
  <c r="WW74" i="19"/>
  <c r="XF73" i="19"/>
  <c r="XE73" i="19"/>
  <c r="XE63" i="19" s="1"/>
  <c r="XC73" i="19"/>
  <c r="XB73" i="19"/>
  <c r="XB63" i="19" s="1"/>
  <c r="XA73" i="19"/>
  <c r="WZ73" i="19"/>
  <c r="WY73" i="19"/>
  <c r="WX73" i="19"/>
  <c r="WV73" i="19"/>
  <c r="WU73" i="19"/>
  <c r="WT73" i="19"/>
  <c r="WS73" i="19"/>
  <c r="XD72" i="19"/>
  <c r="WW72" i="19"/>
  <c r="XD71" i="19"/>
  <c r="WW71" i="19"/>
  <c r="XD70" i="19"/>
  <c r="WW70" i="19"/>
  <c r="XD69" i="19"/>
  <c r="XD68" i="19" s="1"/>
  <c r="WW69" i="19"/>
  <c r="WW68" i="19" s="1"/>
  <c r="WW63" i="19" s="1"/>
  <c r="XF68" i="19"/>
  <c r="XE68" i="19"/>
  <c r="XC68" i="19"/>
  <c r="XB68" i="19"/>
  <c r="XA68" i="19"/>
  <c r="WZ68" i="19"/>
  <c r="WY68" i="19"/>
  <c r="WX68" i="19"/>
  <c r="WV68" i="19"/>
  <c r="WU68" i="19"/>
  <c r="WT68" i="19"/>
  <c r="WS68" i="19"/>
  <c r="XD67" i="19"/>
  <c r="WW67" i="19"/>
  <c r="XD66" i="19"/>
  <c r="WW66" i="19"/>
  <c r="XD65" i="19"/>
  <c r="WW65" i="19"/>
  <c r="WW64" i="19" s="1"/>
  <c r="XF64" i="19"/>
  <c r="XE64" i="19"/>
  <c r="XD64" i="19"/>
  <c r="XC64" i="19"/>
  <c r="XB64" i="19"/>
  <c r="XA64" i="19"/>
  <c r="WZ64" i="19"/>
  <c r="WY64" i="19"/>
  <c r="WY63" i="19" s="1"/>
  <c r="WX64" i="19"/>
  <c r="WV64" i="19"/>
  <c r="WV63" i="19" s="1"/>
  <c r="WU64" i="19"/>
  <c r="WU63" i="19" s="1"/>
  <c r="WT64" i="19"/>
  <c r="WS64" i="19"/>
  <c r="XF63" i="19"/>
  <c r="XA63" i="19"/>
  <c r="WX63" i="19"/>
  <c r="WT63" i="19"/>
  <c r="WS63" i="19"/>
  <c r="XD60" i="19"/>
  <c r="WW60" i="19"/>
  <c r="XD59" i="19"/>
  <c r="WW59" i="19"/>
  <c r="XD58" i="19"/>
  <c r="WW58" i="19"/>
  <c r="XD57" i="19"/>
  <c r="WW57" i="19"/>
  <c r="XD56" i="19"/>
  <c r="WW56" i="19"/>
  <c r="XD55" i="19"/>
  <c r="WW55" i="19"/>
  <c r="WW54" i="19" s="1"/>
  <c r="XF54" i="19"/>
  <c r="XE54" i="19"/>
  <c r="XD54" i="19"/>
  <c r="XC54" i="19"/>
  <c r="XB54" i="19"/>
  <c r="XA54" i="19"/>
  <c r="WZ54" i="19"/>
  <c r="WY54" i="19"/>
  <c r="WY44" i="19" s="1"/>
  <c r="WX54" i="19"/>
  <c r="WV54" i="19"/>
  <c r="WU54" i="19"/>
  <c r="WT54" i="19"/>
  <c r="WS54" i="19"/>
  <c r="XD53" i="19"/>
  <c r="WW53" i="19"/>
  <c r="XD52" i="19"/>
  <c r="WW52" i="19"/>
  <c r="XD51" i="19"/>
  <c r="WW51" i="19"/>
  <c r="XD50" i="19"/>
  <c r="WW50" i="19"/>
  <c r="XF49" i="19"/>
  <c r="XE49" i="19"/>
  <c r="XD49" i="19"/>
  <c r="XC49" i="19"/>
  <c r="XB49" i="19"/>
  <c r="XA49" i="19"/>
  <c r="WZ49" i="19"/>
  <c r="WY49" i="19"/>
  <c r="WX49" i="19"/>
  <c r="WW49" i="19"/>
  <c r="WV49" i="19"/>
  <c r="WV44" i="19" s="1"/>
  <c r="WU49" i="19"/>
  <c r="WT49" i="19"/>
  <c r="WS49" i="19"/>
  <c r="XD48" i="19"/>
  <c r="WW48" i="19"/>
  <c r="XD47" i="19"/>
  <c r="WW47" i="19"/>
  <c r="WW45" i="19" s="1"/>
  <c r="XD46" i="19"/>
  <c r="XD45" i="19" s="1"/>
  <c r="XD44" i="19" s="1"/>
  <c r="WW46" i="19"/>
  <c r="XF45" i="19"/>
  <c r="XF44" i="19" s="1"/>
  <c r="XE45" i="19"/>
  <c r="XE44" i="19" s="1"/>
  <c r="XC45" i="19"/>
  <c r="XB45" i="19"/>
  <c r="XB44" i="19" s="1"/>
  <c r="XA45" i="19"/>
  <c r="XA44" i="19" s="1"/>
  <c r="WZ45" i="19"/>
  <c r="WZ44" i="19" s="1"/>
  <c r="WY45" i="19"/>
  <c r="WX45" i="19"/>
  <c r="WV45" i="19"/>
  <c r="WU45" i="19"/>
  <c r="WT45" i="19"/>
  <c r="WS45" i="19"/>
  <c r="WS44" i="19" s="1"/>
  <c r="XC44" i="19"/>
  <c r="WX44" i="19"/>
  <c r="WU44" i="19"/>
  <c r="XD41" i="19"/>
  <c r="WW41" i="19"/>
  <c r="XD40" i="19"/>
  <c r="WW40" i="19"/>
  <c r="XD39" i="19"/>
  <c r="WW39" i="19"/>
  <c r="XD38" i="19"/>
  <c r="WW38" i="19"/>
  <c r="XD37" i="19"/>
  <c r="WW37" i="19"/>
  <c r="XD36" i="19"/>
  <c r="WW36" i="19"/>
  <c r="XF35" i="19"/>
  <c r="XE35" i="19"/>
  <c r="XE25" i="19" s="1"/>
  <c r="XC35" i="19"/>
  <c r="XB35" i="19"/>
  <c r="XA35" i="19"/>
  <c r="WZ35" i="19"/>
  <c r="WY35" i="19"/>
  <c r="WX35" i="19"/>
  <c r="WW35" i="19"/>
  <c r="WV35" i="19"/>
  <c r="WU35" i="19"/>
  <c r="WT35" i="19"/>
  <c r="WS35" i="19"/>
  <c r="WS25" i="19" s="1"/>
  <c r="XD34" i="19"/>
  <c r="WW34" i="19"/>
  <c r="XD33" i="19"/>
  <c r="WW33" i="19"/>
  <c r="XD32" i="19"/>
  <c r="WW32" i="19"/>
  <c r="XD31" i="19"/>
  <c r="WW31" i="19"/>
  <c r="WW30" i="19" s="1"/>
  <c r="XF30" i="19"/>
  <c r="XE30" i="19"/>
  <c r="XD30" i="19"/>
  <c r="XC30" i="19"/>
  <c r="XB30" i="19"/>
  <c r="XA30" i="19"/>
  <c r="WZ30" i="19"/>
  <c r="WY30" i="19"/>
  <c r="WX30" i="19"/>
  <c r="WV30" i="19"/>
  <c r="WU30" i="19"/>
  <c r="WT30" i="19"/>
  <c r="WS30" i="19"/>
  <c r="XD29" i="19"/>
  <c r="WW29" i="19"/>
  <c r="XD28" i="19"/>
  <c r="XD26" i="19" s="1"/>
  <c r="WW28" i="19"/>
  <c r="XD27" i="19"/>
  <c r="WW27" i="19"/>
  <c r="WW26" i="19" s="1"/>
  <c r="WW25" i="19" s="1"/>
  <c r="XF26" i="19"/>
  <c r="XF25" i="19" s="1"/>
  <c r="XE26" i="19"/>
  <c r="XC26" i="19"/>
  <c r="XC25" i="19" s="1"/>
  <c r="XB26" i="19"/>
  <c r="XB25" i="19" s="1"/>
  <c r="XA26" i="19"/>
  <c r="WZ26" i="19"/>
  <c r="WY26" i="19"/>
  <c r="WY25" i="19" s="1"/>
  <c r="WX26" i="19"/>
  <c r="WV26" i="19"/>
  <c r="WU26" i="19"/>
  <c r="WU25" i="19" s="1"/>
  <c r="WT26" i="19"/>
  <c r="WT25" i="19" s="1"/>
  <c r="WS26" i="19"/>
  <c r="WZ25" i="19"/>
  <c r="WV25" i="19"/>
  <c r="XD22" i="19"/>
  <c r="WW22" i="19"/>
  <c r="XD21" i="19"/>
  <c r="WW21" i="19"/>
  <c r="XD20" i="19"/>
  <c r="WW20" i="19"/>
  <c r="XD19" i="19"/>
  <c r="WW19" i="19"/>
  <c r="XD18" i="19"/>
  <c r="WW18" i="19"/>
  <c r="XD17" i="19"/>
  <c r="XD16" i="19" s="1"/>
  <c r="WW17" i="19"/>
  <c r="XF16" i="19"/>
  <c r="XE16" i="19"/>
  <c r="XC16" i="19"/>
  <c r="XB16" i="19"/>
  <c r="XA16" i="19"/>
  <c r="WZ16" i="19"/>
  <c r="WY16" i="19"/>
  <c r="WX16" i="19"/>
  <c r="WW16" i="19"/>
  <c r="WV16" i="19"/>
  <c r="WU16" i="19"/>
  <c r="WT16" i="19"/>
  <c r="WS16" i="19"/>
  <c r="XD15" i="19"/>
  <c r="WW15" i="19"/>
  <c r="XD14" i="19"/>
  <c r="WW14" i="19"/>
  <c r="WW11" i="19" s="1"/>
  <c r="XD13" i="19"/>
  <c r="WW13" i="19"/>
  <c r="XD12" i="19"/>
  <c r="XD11" i="19" s="1"/>
  <c r="WW12" i="19"/>
  <c r="XF11" i="19"/>
  <c r="XF6" i="19" s="1"/>
  <c r="XE11" i="19"/>
  <c r="XC11" i="19"/>
  <c r="XB11" i="19"/>
  <c r="XA11" i="19"/>
  <c r="WZ11" i="19"/>
  <c r="WZ6" i="19" s="1"/>
  <c r="WY11" i="19"/>
  <c r="WX11" i="19"/>
  <c r="WX6" i="19" s="1"/>
  <c r="WV11" i="19"/>
  <c r="WU11" i="19"/>
  <c r="WT11" i="19"/>
  <c r="WS11" i="19"/>
  <c r="XD10" i="19"/>
  <c r="WW10" i="19"/>
  <c r="XD9" i="19"/>
  <c r="WW9" i="19"/>
  <c r="XD8" i="19"/>
  <c r="WW8" i="19"/>
  <c r="WW7" i="19" s="1"/>
  <c r="XF7" i="19"/>
  <c r="XE7" i="19"/>
  <c r="XD7" i="19"/>
  <c r="XC7" i="19"/>
  <c r="XC6" i="19" s="1"/>
  <c r="XB7" i="19"/>
  <c r="XA7" i="19"/>
  <c r="XA6" i="19" s="1"/>
  <c r="WZ7" i="19"/>
  <c r="WY7" i="19"/>
  <c r="WY6" i="19" s="1"/>
  <c r="WX7" i="19"/>
  <c r="WV7" i="19"/>
  <c r="WV6" i="19" s="1"/>
  <c r="WU7" i="19"/>
  <c r="WU6" i="19" s="1"/>
  <c r="WT7" i="19"/>
  <c r="WS7" i="19"/>
  <c r="WS6" i="19" s="1"/>
  <c r="XE6" i="19"/>
  <c r="XB6" i="19"/>
  <c r="WT6" i="19"/>
  <c r="WO136" i="19"/>
  <c r="WH136" i="19"/>
  <c r="WO135" i="19"/>
  <c r="WH135" i="19"/>
  <c r="WO134" i="19"/>
  <c r="WH134" i="19"/>
  <c r="WO133" i="19"/>
  <c r="WH133" i="19"/>
  <c r="WO132" i="19"/>
  <c r="WH132" i="19"/>
  <c r="WO131" i="19"/>
  <c r="WH131" i="19"/>
  <c r="WH130" i="19" s="1"/>
  <c r="WQ130" i="19"/>
  <c r="WP130" i="19"/>
  <c r="WO130" i="19"/>
  <c r="WO120" i="19" s="1"/>
  <c r="WN130" i="19"/>
  <c r="WM130" i="19"/>
  <c r="WL130" i="19"/>
  <c r="WK130" i="19"/>
  <c r="WJ130" i="19"/>
  <c r="WI130" i="19"/>
  <c r="WG130" i="19"/>
  <c r="WG120" i="19" s="1"/>
  <c r="WF130" i="19"/>
  <c r="WE130" i="19"/>
  <c r="WD130" i="19"/>
  <c r="WO129" i="19"/>
  <c r="WH129" i="19"/>
  <c r="WO128" i="19"/>
  <c r="WH128" i="19"/>
  <c r="WO127" i="19"/>
  <c r="WH127" i="19"/>
  <c r="WO126" i="19"/>
  <c r="WO125" i="19" s="1"/>
  <c r="WH126" i="19"/>
  <c r="WQ125" i="19"/>
  <c r="WP125" i="19"/>
  <c r="WN125" i="19"/>
  <c r="WM125" i="19"/>
  <c r="WM120" i="19" s="1"/>
  <c r="WL125" i="19"/>
  <c r="WK125" i="19"/>
  <c r="WK120" i="19" s="1"/>
  <c r="WJ125" i="19"/>
  <c r="WI125" i="19"/>
  <c r="WH125" i="19"/>
  <c r="WG125" i="19"/>
  <c r="WF125" i="19"/>
  <c r="WE125" i="19"/>
  <c r="WE120" i="19" s="1"/>
  <c r="WD125" i="19"/>
  <c r="WO124" i="19"/>
  <c r="WH124" i="19"/>
  <c r="WO123" i="19"/>
  <c r="WH123" i="19"/>
  <c r="WH121" i="19" s="1"/>
  <c r="WH120" i="19" s="1"/>
  <c r="WO122" i="19"/>
  <c r="WH122" i="19"/>
  <c r="WQ121" i="19"/>
  <c r="WQ120" i="19" s="1"/>
  <c r="WP121" i="19"/>
  <c r="WP120" i="19" s="1"/>
  <c r="WO121" i="19"/>
  <c r="WN121" i="19"/>
  <c r="WN120" i="19" s="1"/>
  <c r="WM121" i="19"/>
  <c r="WL121" i="19"/>
  <c r="WL120" i="19" s="1"/>
  <c r="WK121" i="19"/>
  <c r="WJ121" i="19"/>
  <c r="WI121" i="19"/>
  <c r="WI120" i="19" s="1"/>
  <c r="WG121" i="19"/>
  <c r="WF121" i="19"/>
  <c r="WF120" i="19" s="1"/>
  <c r="WE121" i="19"/>
  <c r="WD121" i="19"/>
  <c r="WD120" i="19" s="1"/>
  <c r="WJ120" i="19"/>
  <c r="WO117" i="19"/>
  <c r="WH117" i="19"/>
  <c r="WO116" i="19"/>
  <c r="WH116" i="19"/>
  <c r="WO115" i="19"/>
  <c r="WO111" i="19" s="1"/>
  <c r="WH115" i="19"/>
  <c r="WO114" i="19"/>
  <c r="WH114" i="19"/>
  <c r="WO113" i="19"/>
  <c r="WH113" i="19"/>
  <c r="WH111" i="19" s="1"/>
  <c r="WO112" i="19"/>
  <c r="WH112" i="19"/>
  <c r="WQ111" i="19"/>
  <c r="WP111" i="19"/>
  <c r="WN111" i="19"/>
  <c r="WM111" i="19"/>
  <c r="WL111" i="19"/>
  <c r="WK111" i="19"/>
  <c r="WJ111" i="19"/>
  <c r="WI111" i="19"/>
  <c r="WI101" i="19" s="1"/>
  <c r="WG111" i="19"/>
  <c r="WF111" i="19"/>
  <c r="WE111" i="19"/>
  <c r="WD111" i="19"/>
  <c r="WO110" i="19"/>
  <c r="WH110" i="19"/>
  <c r="WO109" i="19"/>
  <c r="WH109" i="19"/>
  <c r="WO108" i="19"/>
  <c r="WH108" i="19"/>
  <c r="WO107" i="19"/>
  <c r="WH107" i="19"/>
  <c r="WH106" i="19" s="1"/>
  <c r="WQ106" i="19"/>
  <c r="WP106" i="19"/>
  <c r="WO106" i="19"/>
  <c r="WN106" i="19"/>
  <c r="WM106" i="19"/>
  <c r="WM101" i="19" s="1"/>
  <c r="WL106" i="19"/>
  <c r="WK106" i="19"/>
  <c r="WJ106" i="19"/>
  <c r="WI106" i="19"/>
  <c r="WG106" i="19"/>
  <c r="WG101" i="19" s="1"/>
  <c r="WF106" i="19"/>
  <c r="WE106" i="19"/>
  <c r="WE101" i="19" s="1"/>
  <c r="WD106" i="19"/>
  <c r="WO105" i="19"/>
  <c r="WH105" i="19"/>
  <c r="WH102" i="19" s="1"/>
  <c r="WO104" i="19"/>
  <c r="WH104" i="19"/>
  <c r="WO103" i="19"/>
  <c r="WO102" i="19" s="1"/>
  <c r="WH103" i="19"/>
  <c r="WQ102" i="19"/>
  <c r="WP102" i="19"/>
  <c r="WP101" i="19" s="1"/>
  <c r="WN102" i="19"/>
  <c r="WN101" i="19" s="1"/>
  <c r="WM102" i="19"/>
  <c r="WL102" i="19"/>
  <c r="WK102" i="19"/>
  <c r="WK101" i="19" s="1"/>
  <c r="WJ102" i="19"/>
  <c r="WJ101" i="19" s="1"/>
  <c r="WI102" i="19"/>
  <c r="WG102" i="19"/>
  <c r="WF102" i="19"/>
  <c r="WF101" i="19" s="1"/>
  <c r="WE102" i="19"/>
  <c r="WD102" i="19"/>
  <c r="WQ101" i="19"/>
  <c r="WL101" i="19"/>
  <c r="WD101" i="19"/>
  <c r="WO98" i="19"/>
  <c r="WH98" i="19"/>
  <c r="WO97" i="19"/>
  <c r="WH97" i="19"/>
  <c r="WO96" i="19"/>
  <c r="WH96" i="19"/>
  <c r="WO95" i="19"/>
  <c r="WH95" i="19"/>
  <c r="WH92" i="19" s="1"/>
  <c r="WO94" i="19"/>
  <c r="WH94" i="19"/>
  <c r="WO93" i="19"/>
  <c r="WO92" i="19" s="1"/>
  <c r="WH93" i="19"/>
  <c r="WQ92" i="19"/>
  <c r="WP92" i="19"/>
  <c r="WN92" i="19"/>
  <c r="WM92" i="19"/>
  <c r="WL92" i="19"/>
  <c r="WK92" i="19"/>
  <c r="WJ92" i="19"/>
  <c r="WI92" i="19"/>
  <c r="WG92" i="19"/>
  <c r="WF92" i="19"/>
  <c r="WE92" i="19"/>
  <c r="WD92" i="19"/>
  <c r="WO91" i="19"/>
  <c r="WO87" i="19" s="1"/>
  <c r="WH91" i="19"/>
  <c r="WO90" i="19"/>
  <c r="WH90" i="19"/>
  <c r="WO89" i="19"/>
  <c r="WH89" i="19"/>
  <c r="WH87" i="19" s="1"/>
  <c r="WO88" i="19"/>
  <c r="WH88" i="19"/>
  <c r="WQ87" i="19"/>
  <c r="WQ82" i="19" s="1"/>
  <c r="WP87" i="19"/>
  <c r="WN87" i="19"/>
  <c r="WM87" i="19"/>
  <c r="WL87" i="19"/>
  <c r="WK87" i="19"/>
  <c r="WJ87" i="19"/>
  <c r="WI87" i="19"/>
  <c r="WI82" i="19" s="1"/>
  <c r="WG87" i="19"/>
  <c r="WG82" i="19" s="1"/>
  <c r="WF87" i="19"/>
  <c r="WE87" i="19"/>
  <c r="WD87" i="19"/>
  <c r="WO86" i="19"/>
  <c r="WH86" i="19"/>
  <c r="WO85" i="19"/>
  <c r="WH85" i="19"/>
  <c r="WO84" i="19"/>
  <c r="WO83" i="19" s="1"/>
  <c r="WH84" i="19"/>
  <c r="WQ83" i="19"/>
  <c r="WP83" i="19"/>
  <c r="WP82" i="19" s="1"/>
  <c r="WN83" i="19"/>
  <c r="WM83" i="19"/>
  <c r="WM82" i="19" s="1"/>
  <c r="WL83" i="19"/>
  <c r="WL82" i="19" s="1"/>
  <c r="WK83" i="19"/>
  <c r="WJ83" i="19"/>
  <c r="WJ82" i="19" s="1"/>
  <c r="WI83" i="19"/>
  <c r="WH83" i="19"/>
  <c r="WG83" i="19"/>
  <c r="WF83" i="19"/>
  <c r="WE83" i="19"/>
  <c r="WE82" i="19" s="1"/>
  <c r="WD83" i="19"/>
  <c r="WD82" i="19" s="1"/>
  <c r="WN82" i="19"/>
  <c r="WK82" i="19"/>
  <c r="WF82" i="19"/>
  <c r="WO79" i="19"/>
  <c r="WH79" i="19"/>
  <c r="WO78" i="19"/>
  <c r="WH78" i="19"/>
  <c r="WO77" i="19"/>
  <c r="WH77" i="19"/>
  <c r="WO76" i="19"/>
  <c r="WH76" i="19"/>
  <c r="WO75" i="19"/>
  <c r="WH75" i="19"/>
  <c r="WO74" i="19"/>
  <c r="WH74" i="19"/>
  <c r="WQ73" i="19"/>
  <c r="WP73" i="19"/>
  <c r="WN73" i="19"/>
  <c r="WM73" i="19"/>
  <c r="WL73" i="19"/>
  <c r="WK73" i="19"/>
  <c r="WJ73" i="19"/>
  <c r="WI73" i="19"/>
  <c r="WH73" i="19"/>
  <c r="WG73" i="19"/>
  <c r="WF73" i="19"/>
  <c r="WE73" i="19"/>
  <c r="WD73" i="19"/>
  <c r="WO72" i="19"/>
  <c r="WH72" i="19"/>
  <c r="WO71" i="19"/>
  <c r="WH71" i="19"/>
  <c r="WH68" i="19" s="1"/>
  <c r="WO70" i="19"/>
  <c r="WH70" i="19"/>
  <c r="WO69" i="19"/>
  <c r="WO68" i="19" s="1"/>
  <c r="WH69" i="19"/>
  <c r="WQ68" i="19"/>
  <c r="WQ63" i="19" s="1"/>
  <c r="WP68" i="19"/>
  <c r="WN68" i="19"/>
  <c r="WM68" i="19"/>
  <c r="WL68" i="19"/>
  <c r="WK68" i="19"/>
  <c r="WK63" i="19" s="1"/>
  <c r="WJ68" i="19"/>
  <c r="WI68" i="19"/>
  <c r="WI63" i="19" s="1"/>
  <c r="WG68" i="19"/>
  <c r="WF68" i="19"/>
  <c r="WE68" i="19"/>
  <c r="WD68" i="19"/>
  <c r="WO67" i="19"/>
  <c r="WH67" i="19"/>
  <c r="WO66" i="19"/>
  <c r="WH66" i="19"/>
  <c r="WO65" i="19"/>
  <c r="WH65" i="19"/>
  <c r="WH64" i="19" s="1"/>
  <c r="WQ64" i="19"/>
  <c r="WP64" i="19"/>
  <c r="WO64" i="19"/>
  <c r="WN64" i="19"/>
  <c r="WN63" i="19" s="1"/>
  <c r="WM64" i="19"/>
  <c r="WL64" i="19"/>
  <c r="WL63" i="19" s="1"/>
  <c r="WK64" i="19"/>
  <c r="WJ64" i="19"/>
  <c r="WJ63" i="19" s="1"/>
  <c r="WI64" i="19"/>
  <c r="WG64" i="19"/>
  <c r="WG63" i="19" s="1"/>
  <c r="WF64" i="19"/>
  <c r="WF63" i="19" s="1"/>
  <c r="WE64" i="19"/>
  <c r="WD64" i="19"/>
  <c r="WD63" i="19" s="1"/>
  <c r="WP63" i="19"/>
  <c r="WM63" i="19"/>
  <c r="WE63" i="19"/>
  <c r="WO60" i="19"/>
  <c r="WH60" i="19"/>
  <c r="WO59" i="19"/>
  <c r="WH59" i="19"/>
  <c r="WO58" i="19"/>
  <c r="WH58" i="19"/>
  <c r="WO57" i="19"/>
  <c r="WH57" i="19"/>
  <c r="WO56" i="19"/>
  <c r="WH56" i="19"/>
  <c r="WO55" i="19"/>
  <c r="WH55" i="19"/>
  <c r="WH54" i="19" s="1"/>
  <c r="WQ54" i="19"/>
  <c r="WP54" i="19"/>
  <c r="WO54" i="19"/>
  <c r="WN54" i="19"/>
  <c r="WM54" i="19"/>
  <c r="WL54" i="19"/>
  <c r="WK54" i="19"/>
  <c r="WJ54" i="19"/>
  <c r="WI54" i="19"/>
  <c r="WG54" i="19"/>
  <c r="WG44" i="19" s="1"/>
  <c r="WF54" i="19"/>
  <c r="WE54" i="19"/>
  <c r="WD54" i="19"/>
  <c r="WO53" i="19"/>
  <c r="WH53" i="19"/>
  <c r="WO52" i="19"/>
  <c r="WH52" i="19"/>
  <c r="WO51" i="19"/>
  <c r="WH51" i="19"/>
  <c r="WO50" i="19"/>
  <c r="WH50" i="19"/>
  <c r="WQ49" i="19"/>
  <c r="WP49" i="19"/>
  <c r="WN49" i="19"/>
  <c r="WM49" i="19"/>
  <c r="WM44" i="19" s="1"/>
  <c r="WL49" i="19"/>
  <c r="WK49" i="19"/>
  <c r="WK44" i="19" s="1"/>
  <c r="WJ49" i="19"/>
  <c r="WI49" i="19"/>
  <c r="WH49" i="19"/>
  <c r="WG49" i="19"/>
  <c r="WF49" i="19"/>
  <c r="WE49" i="19"/>
  <c r="WE44" i="19" s="1"/>
  <c r="WD49" i="19"/>
  <c r="WO48" i="19"/>
  <c r="WH48" i="19"/>
  <c r="WO47" i="19"/>
  <c r="WH47" i="19"/>
  <c r="WH45" i="19" s="1"/>
  <c r="WO46" i="19"/>
  <c r="WH46" i="19"/>
  <c r="WQ45" i="19"/>
  <c r="WQ44" i="19" s="1"/>
  <c r="WP45" i="19"/>
  <c r="WP44" i="19" s="1"/>
  <c r="WO45" i="19"/>
  <c r="WN45" i="19"/>
  <c r="WN44" i="19" s="1"/>
  <c r="WM45" i="19"/>
  <c r="WL45" i="19"/>
  <c r="WL44" i="19" s="1"/>
  <c r="WK45" i="19"/>
  <c r="WJ45" i="19"/>
  <c r="WI45" i="19"/>
  <c r="WI44" i="19" s="1"/>
  <c r="WG45" i="19"/>
  <c r="WF45" i="19"/>
  <c r="WF44" i="19" s="1"/>
  <c r="WE45" i="19"/>
  <c r="WD45" i="19"/>
  <c r="WD44" i="19" s="1"/>
  <c r="WJ44" i="19"/>
  <c r="WO41" i="19"/>
  <c r="WH41" i="19"/>
  <c r="WO40" i="19"/>
  <c r="WH40" i="19"/>
  <c r="WO39" i="19"/>
  <c r="WO35" i="19" s="1"/>
  <c r="WH39" i="19"/>
  <c r="WO38" i="19"/>
  <c r="WH38" i="19"/>
  <c r="WO37" i="19"/>
  <c r="WH37" i="19"/>
  <c r="WH35" i="19" s="1"/>
  <c r="WO36" i="19"/>
  <c r="WH36" i="19"/>
  <c r="WQ35" i="19"/>
  <c r="WQ25" i="19" s="1"/>
  <c r="WP35" i="19"/>
  <c r="WN35" i="19"/>
  <c r="WM35" i="19"/>
  <c r="WL35" i="19"/>
  <c r="WK35" i="19"/>
  <c r="WJ35" i="19"/>
  <c r="WI35" i="19"/>
  <c r="WG35" i="19"/>
  <c r="WF35" i="19"/>
  <c r="WE35" i="19"/>
  <c r="WD35" i="19"/>
  <c r="WO34" i="19"/>
  <c r="WH34" i="19"/>
  <c r="WO33" i="19"/>
  <c r="WH33" i="19"/>
  <c r="WO32" i="19"/>
  <c r="WH32" i="19"/>
  <c r="WO31" i="19"/>
  <c r="WH31" i="19"/>
  <c r="WH30" i="19" s="1"/>
  <c r="WQ30" i="19"/>
  <c r="WP30" i="19"/>
  <c r="WO30" i="19"/>
  <c r="WN30" i="19"/>
  <c r="WM30" i="19"/>
  <c r="WL30" i="19"/>
  <c r="WL25" i="19" s="1"/>
  <c r="WK30" i="19"/>
  <c r="WJ30" i="19"/>
  <c r="WI30" i="19"/>
  <c r="WG30" i="19"/>
  <c r="WF30" i="19"/>
  <c r="WE30" i="19"/>
  <c r="WD30" i="19"/>
  <c r="WD25" i="19" s="1"/>
  <c r="WO29" i="19"/>
  <c r="WH29" i="19"/>
  <c r="WH26" i="19" s="1"/>
  <c r="WH25" i="19" s="1"/>
  <c r="WO28" i="19"/>
  <c r="WH28" i="19"/>
  <c r="WO27" i="19"/>
  <c r="WO26" i="19" s="1"/>
  <c r="WO25" i="19" s="1"/>
  <c r="WH27" i="19"/>
  <c r="WQ26" i="19"/>
  <c r="WP26" i="19"/>
  <c r="WP25" i="19" s="1"/>
  <c r="WN26" i="19"/>
  <c r="WM26" i="19"/>
  <c r="WL26" i="19"/>
  <c r="WK26" i="19"/>
  <c r="WJ26" i="19"/>
  <c r="WJ25" i="19" s="1"/>
  <c r="WI26" i="19"/>
  <c r="WI25" i="19" s="1"/>
  <c r="WG26" i="19"/>
  <c r="WF26" i="19"/>
  <c r="WF25" i="19" s="1"/>
  <c r="WE26" i="19"/>
  <c r="WD26" i="19"/>
  <c r="WM25" i="19"/>
  <c r="WK25" i="19"/>
  <c r="WE25" i="19"/>
  <c r="WO22" i="19"/>
  <c r="WH22" i="19"/>
  <c r="WO21" i="19"/>
  <c r="WH21" i="19"/>
  <c r="WO20" i="19"/>
  <c r="WH20" i="19"/>
  <c r="WO19" i="19"/>
  <c r="WH19" i="19"/>
  <c r="WO18" i="19"/>
  <c r="WO16" i="19" s="1"/>
  <c r="WO6" i="19" s="1"/>
  <c r="WH18" i="19"/>
  <c r="WO17" i="19"/>
  <c r="WH17" i="19"/>
  <c r="WH16" i="19" s="1"/>
  <c r="WQ16" i="19"/>
  <c r="WP16" i="19"/>
  <c r="WN16" i="19"/>
  <c r="WM16" i="19"/>
  <c r="WL16" i="19"/>
  <c r="WK16" i="19"/>
  <c r="WJ16" i="19"/>
  <c r="WI16" i="19"/>
  <c r="WG16" i="19"/>
  <c r="WF16" i="19"/>
  <c r="WE16" i="19"/>
  <c r="WD16" i="19"/>
  <c r="WO15" i="19"/>
  <c r="WH15" i="19"/>
  <c r="WO14" i="19"/>
  <c r="WH14" i="19"/>
  <c r="WO13" i="19"/>
  <c r="WH13" i="19"/>
  <c r="WO12" i="19"/>
  <c r="WO11" i="19" s="1"/>
  <c r="WH12" i="19"/>
  <c r="WQ11" i="19"/>
  <c r="WP11" i="19"/>
  <c r="WN11" i="19"/>
  <c r="WN6" i="19" s="1"/>
  <c r="WM11" i="19"/>
  <c r="WM6" i="19" s="1"/>
  <c r="WL11" i="19"/>
  <c r="WK11" i="19"/>
  <c r="WJ11" i="19"/>
  <c r="WI11" i="19"/>
  <c r="WH11" i="19"/>
  <c r="WG11" i="19"/>
  <c r="WF11" i="19"/>
  <c r="WF6" i="19" s="1"/>
  <c r="WE11" i="19"/>
  <c r="WE6" i="19" s="1"/>
  <c r="WD11" i="19"/>
  <c r="WO10" i="19"/>
  <c r="WH10" i="19"/>
  <c r="WO9" i="19"/>
  <c r="WH9" i="19"/>
  <c r="WO8" i="19"/>
  <c r="WH8" i="19"/>
  <c r="WQ7" i="19"/>
  <c r="WQ6" i="19" s="1"/>
  <c r="WP7" i="19"/>
  <c r="WO7" i="19"/>
  <c r="WN7" i="19"/>
  <c r="WM7" i="19"/>
  <c r="WL7" i="19"/>
  <c r="WL6" i="19" s="1"/>
  <c r="WK7" i="19"/>
  <c r="WK6" i="19" s="1"/>
  <c r="WJ7" i="19"/>
  <c r="WI7" i="19"/>
  <c r="WI6" i="19" s="1"/>
  <c r="WG7" i="19"/>
  <c r="WG6" i="19" s="1"/>
  <c r="WF7" i="19"/>
  <c r="WE7" i="19"/>
  <c r="WD7" i="19"/>
  <c r="WD6" i="19" s="1"/>
  <c r="WP6" i="19"/>
  <c r="WJ6" i="19"/>
  <c r="VZ136" i="19"/>
  <c r="VS136" i="19"/>
  <c r="VZ135" i="19"/>
  <c r="VS135" i="19"/>
  <c r="VZ134" i="19"/>
  <c r="VZ130" i="19" s="1"/>
  <c r="VS134" i="19"/>
  <c r="VZ133" i="19"/>
  <c r="VS133" i="19"/>
  <c r="VZ132" i="19"/>
  <c r="VS132" i="19"/>
  <c r="VZ131" i="19"/>
  <c r="VS131" i="19"/>
  <c r="WB130" i="19"/>
  <c r="WA130" i="19"/>
  <c r="VY130" i="19"/>
  <c r="VX130" i="19"/>
  <c r="VW130" i="19"/>
  <c r="VV130" i="19"/>
  <c r="VU130" i="19"/>
  <c r="VT130" i="19"/>
  <c r="VR130" i="19"/>
  <c r="VQ130" i="19"/>
  <c r="VP130" i="19"/>
  <c r="VO130" i="19"/>
  <c r="VZ129" i="19"/>
  <c r="VS129" i="19"/>
  <c r="VZ128" i="19"/>
  <c r="VS128" i="19"/>
  <c r="VZ127" i="19"/>
  <c r="VS127" i="19"/>
  <c r="VZ126" i="19"/>
  <c r="VS126" i="19"/>
  <c r="WB125" i="19"/>
  <c r="WA125" i="19"/>
  <c r="WA120" i="19" s="1"/>
  <c r="VZ125" i="19"/>
  <c r="VY125" i="19"/>
  <c r="VX125" i="19"/>
  <c r="VW125" i="19"/>
  <c r="VV125" i="19"/>
  <c r="VU125" i="19"/>
  <c r="VT125" i="19"/>
  <c r="VS125" i="19"/>
  <c r="VR125" i="19"/>
  <c r="VR120" i="19" s="1"/>
  <c r="VQ125" i="19"/>
  <c r="VP125" i="19"/>
  <c r="VO125" i="19"/>
  <c r="VZ124" i="19"/>
  <c r="VS124" i="19"/>
  <c r="VZ123" i="19"/>
  <c r="VS123" i="19"/>
  <c r="VZ122" i="19"/>
  <c r="VZ121" i="19" s="1"/>
  <c r="VS122" i="19"/>
  <c r="VS121" i="19" s="1"/>
  <c r="WB121" i="19"/>
  <c r="WA121" i="19"/>
  <c r="VY121" i="19"/>
  <c r="VY120" i="19" s="1"/>
  <c r="VX121" i="19"/>
  <c r="VX120" i="19" s="1"/>
  <c r="VW121" i="19"/>
  <c r="VW120" i="19" s="1"/>
  <c r="VV121" i="19"/>
  <c r="VV120" i="19" s="1"/>
  <c r="VU121" i="19"/>
  <c r="VT121" i="19"/>
  <c r="VT120" i="19" s="1"/>
  <c r="VR121" i="19"/>
  <c r="VQ121" i="19"/>
  <c r="VQ120" i="19" s="1"/>
  <c r="VP121" i="19"/>
  <c r="VP120" i="19" s="1"/>
  <c r="VO121" i="19"/>
  <c r="WB120" i="19"/>
  <c r="VU120" i="19"/>
  <c r="VO120" i="19"/>
  <c r="VZ117" i="19"/>
  <c r="VS117" i="19"/>
  <c r="VZ116" i="19"/>
  <c r="VS116" i="19"/>
  <c r="VZ115" i="19"/>
  <c r="VS115" i="19"/>
  <c r="VZ114" i="19"/>
  <c r="VS114" i="19"/>
  <c r="VZ113" i="19"/>
  <c r="VS113" i="19"/>
  <c r="VZ112" i="19"/>
  <c r="VS112" i="19"/>
  <c r="WB111" i="19"/>
  <c r="WB101" i="19" s="1"/>
  <c r="WA111" i="19"/>
  <c r="VY111" i="19"/>
  <c r="VX111" i="19"/>
  <c r="VW111" i="19"/>
  <c r="VV111" i="19"/>
  <c r="VV101" i="19" s="1"/>
  <c r="VU111" i="19"/>
  <c r="VT111" i="19"/>
  <c r="VT101" i="19" s="1"/>
  <c r="VR111" i="19"/>
  <c r="VQ111" i="19"/>
  <c r="VP111" i="19"/>
  <c r="VO111" i="19"/>
  <c r="VZ110" i="19"/>
  <c r="VS110" i="19"/>
  <c r="VZ109" i="19"/>
  <c r="VS109" i="19"/>
  <c r="VZ108" i="19"/>
  <c r="VS108" i="19"/>
  <c r="VZ107" i="19"/>
  <c r="VS107" i="19"/>
  <c r="VS106" i="19" s="1"/>
  <c r="WB106" i="19"/>
  <c r="WA106" i="19"/>
  <c r="VZ106" i="19"/>
  <c r="VY106" i="19"/>
  <c r="VX106" i="19"/>
  <c r="VW106" i="19"/>
  <c r="VV106" i="19"/>
  <c r="VU106" i="19"/>
  <c r="VU101" i="19" s="1"/>
  <c r="VT106" i="19"/>
  <c r="VR106" i="19"/>
  <c r="VQ106" i="19"/>
  <c r="VP106" i="19"/>
  <c r="VO106" i="19"/>
  <c r="VO101" i="19" s="1"/>
  <c r="VZ105" i="19"/>
  <c r="VS105" i="19"/>
  <c r="VZ104" i="19"/>
  <c r="VS104" i="19"/>
  <c r="VZ103" i="19"/>
  <c r="VZ102" i="19" s="1"/>
  <c r="VS103" i="19"/>
  <c r="WB102" i="19"/>
  <c r="WA102" i="19"/>
  <c r="WA101" i="19" s="1"/>
  <c r="VY102" i="19"/>
  <c r="VX102" i="19"/>
  <c r="VX101" i="19" s="1"/>
  <c r="VW102" i="19"/>
  <c r="VV102" i="19"/>
  <c r="VU102" i="19"/>
  <c r="VT102" i="19"/>
  <c r="VS102" i="19"/>
  <c r="VR102" i="19"/>
  <c r="VQ102" i="19"/>
  <c r="VP102" i="19"/>
  <c r="VP101" i="19" s="1"/>
  <c r="VO102" i="19"/>
  <c r="VY101" i="19"/>
  <c r="VW101" i="19"/>
  <c r="VQ101" i="19"/>
  <c r="VZ98" i="19"/>
  <c r="VS98" i="19"/>
  <c r="VZ97" i="19"/>
  <c r="VS97" i="19"/>
  <c r="VZ96" i="19"/>
  <c r="VS96" i="19"/>
  <c r="VZ95" i="19"/>
  <c r="VS95" i="19"/>
  <c r="VZ94" i="19"/>
  <c r="VS94" i="19"/>
  <c r="VZ93" i="19"/>
  <c r="VZ92" i="19" s="1"/>
  <c r="VS93" i="19"/>
  <c r="WB92" i="19"/>
  <c r="WA92" i="19"/>
  <c r="VY92" i="19"/>
  <c r="VX92" i="19"/>
  <c r="VW92" i="19"/>
  <c r="VV92" i="19"/>
  <c r="VU92" i="19"/>
  <c r="VT92" i="19"/>
  <c r="VS92" i="19"/>
  <c r="VR92" i="19"/>
  <c r="VQ92" i="19"/>
  <c r="VP92" i="19"/>
  <c r="VO92" i="19"/>
  <c r="VZ91" i="19"/>
  <c r="VS91" i="19"/>
  <c r="VZ90" i="19"/>
  <c r="VS90" i="19"/>
  <c r="VZ89" i="19"/>
  <c r="VS89" i="19"/>
  <c r="VZ88" i="19"/>
  <c r="VS88" i="19"/>
  <c r="WB87" i="19"/>
  <c r="WA87" i="19"/>
  <c r="VY87" i="19"/>
  <c r="VX87" i="19"/>
  <c r="VW87" i="19"/>
  <c r="VW82" i="19" s="1"/>
  <c r="VV87" i="19"/>
  <c r="VU87" i="19"/>
  <c r="VT87" i="19"/>
  <c r="VR87" i="19"/>
  <c r="VQ87" i="19"/>
  <c r="VQ82" i="19" s="1"/>
  <c r="VP87" i="19"/>
  <c r="VO87" i="19"/>
  <c r="VO82" i="19" s="1"/>
  <c r="VZ86" i="19"/>
  <c r="VS86" i="19"/>
  <c r="VZ85" i="19"/>
  <c r="VS85" i="19"/>
  <c r="VZ84" i="19"/>
  <c r="VS84" i="19"/>
  <c r="VS83" i="19" s="1"/>
  <c r="WB83" i="19"/>
  <c r="WB82" i="19" s="1"/>
  <c r="WA83" i="19"/>
  <c r="WA82" i="19" s="1"/>
  <c r="VZ83" i="19"/>
  <c r="VY83" i="19"/>
  <c r="VX83" i="19"/>
  <c r="VW83" i="19"/>
  <c r="VV83" i="19"/>
  <c r="VU83" i="19"/>
  <c r="VU82" i="19" s="1"/>
  <c r="VT83" i="19"/>
  <c r="VR83" i="19"/>
  <c r="VR82" i="19" s="1"/>
  <c r="VQ83" i="19"/>
  <c r="VP83" i="19"/>
  <c r="VO83" i="19"/>
  <c r="VY82" i="19"/>
  <c r="VX82" i="19"/>
  <c r="VV82" i="19"/>
  <c r="VP82" i="19"/>
  <c r="VZ79" i="19"/>
  <c r="VS79" i="19"/>
  <c r="VZ78" i="19"/>
  <c r="VS78" i="19"/>
  <c r="VZ77" i="19"/>
  <c r="VS77" i="19"/>
  <c r="VZ76" i="19"/>
  <c r="VS76" i="19"/>
  <c r="VZ75" i="19"/>
  <c r="VZ73" i="19" s="1"/>
  <c r="VZ63" i="19" s="1"/>
  <c r="VS75" i="19"/>
  <c r="VZ74" i="19"/>
  <c r="VS74" i="19"/>
  <c r="WB73" i="19"/>
  <c r="WA73" i="19"/>
  <c r="VY73" i="19"/>
  <c r="VX73" i="19"/>
  <c r="VW73" i="19"/>
  <c r="VV73" i="19"/>
  <c r="VU73" i="19"/>
  <c r="VT73" i="19"/>
  <c r="VS73" i="19"/>
  <c r="VR73" i="19"/>
  <c r="VQ73" i="19"/>
  <c r="VP73" i="19"/>
  <c r="VO73" i="19"/>
  <c r="VZ72" i="19"/>
  <c r="VS72" i="19"/>
  <c r="VZ71" i="19"/>
  <c r="VS71" i="19"/>
  <c r="VZ70" i="19"/>
  <c r="VS70" i="19"/>
  <c r="VZ69" i="19"/>
  <c r="VZ68" i="19" s="1"/>
  <c r="VS69" i="19"/>
  <c r="WB68" i="19"/>
  <c r="WA68" i="19"/>
  <c r="VY68" i="19"/>
  <c r="VY63" i="19" s="1"/>
  <c r="VX68" i="19"/>
  <c r="VW68" i="19"/>
  <c r="VV68" i="19"/>
  <c r="VU68" i="19"/>
  <c r="VT68" i="19"/>
  <c r="VS68" i="19"/>
  <c r="VR68" i="19"/>
  <c r="VQ68" i="19"/>
  <c r="VQ63" i="19" s="1"/>
  <c r="VP68" i="19"/>
  <c r="VP63" i="19" s="1"/>
  <c r="VO68" i="19"/>
  <c r="VZ67" i="19"/>
  <c r="VS67" i="19"/>
  <c r="VZ66" i="19"/>
  <c r="VS66" i="19"/>
  <c r="VZ65" i="19"/>
  <c r="VS65" i="19"/>
  <c r="WB64" i="19"/>
  <c r="WB63" i="19" s="1"/>
  <c r="WA64" i="19"/>
  <c r="VZ64" i="19"/>
  <c r="VY64" i="19"/>
  <c r="VX64" i="19"/>
  <c r="VW64" i="19"/>
  <c r="VW63" i="19" s="1"/>
  <c r="VV64" i="19"/>
  <c r="VV63" i="19" s="1"/>
  <c r="VU64" i="19"/>
  <c r="VU63" i="19" s="1"/>
  <c r="VT64" i="19"/>
  <c r="VT63" i="19" s="1"/>
  <c r="VR64" i="19"/>
  <c r="VR63" i="19" s="1"/>
  <c r="VQ64" i="19"/>
  <c r="VP64" i="19"/>
  <c r="VO64" i="19"/>
  <c r="VO63" i="19" s="1"/>
  <c r="WA63" i="19"/>
  <c r="VX63" i="19"/>
  <c r="VZ60" i="19"/>
  <c r="VS60" i="19"/>
  <c r="VZ59" i="19"/>
  <c r="VS59" i="19"/>
  <c r="VZ58" i="19"/>
  <c r="VZ54" i="19" s="1"/>
  <c r="VS58" i="19"/>
  <c r="VZ57" i="19"/>
  <c r="VS57" i="19"/>
  <c r="VZ56" i="19"/>
  <c r="VS56" i="19"/>
  <c r="VZ55" i="19"/>
  <c r="VS55" i="19"/>
  <c r="WB54" i="19"/>
  <c r="WA54" i="19"/>
  <c r="VY54" i="19"/>
  <c r="VX54" i="19"/>
  <c r="VW54" i="19"/>
  <c r="VV54" i="19"/>
  <c r="VU54" i="19"/>
  <c r="VU44" i="19" s="1"/>
  <c r="VT54" i="19"/>
  <c r="VR54" i="19"/>
  <c r="VQ54" i="19"/>
  <c r="VP54" i="19"/>
  <c r="VO54" i="19"/>
  <c r="VZ53" i="19"/>
  <c r="VS53" i="19"/>
  <c r="VZ52" i="19"/>
  <c r="VS52" i="19"/>
  <c r="VZ51" i="19"/>
  <c r="VS51" i="19"/>
  <c r="VZ50" i="19"/>
  <c r="VS50" i="19"/>
  <c r="WB49" i="19"/>
  <c r="WA49" i="19"/>
  <c r="WA44" i="19" s="1"/>
  <c r="VZ49" i="19"/>
  <c r="VY49" i="19"/>
  <c r="VX49" i="19"/>
  <c r="VW49" i="19"/>
  <c r="VV49" i="19"/>
  <c r="VU49" i="19"/>
  <c r="VT49" i="19"/>
  <c r="VS49" i="19"/>
  <c r="VR49" i="19"/>
  <c r="VR44" i="19" s="1"/>
  <c r="VQ49" i="19"/>
  <c r="VP49" i="19"/>
  <c r="VO49" i="19"/>
  <c r="VZ48" i="19"/>
  <c r="VS48" i="19"/>
  <c r="VZ47" i="19"/>
  <c r="VS47" i="19"/>
  <c r="VZ46" i="19"/>
  <c r="VZ45" i="19" s="1"/>
  <c r="VS46" i="19"/>
  <c r="VS45" i="19" s="1"/>
  <c r="WB45" i="19"/>
  <c r="WA45" i="19"/>
  <c r="VY45" i="19"/>
  <c r="VY44" i="19" s="1"/>
  <c r="VX45" i="19"/>
  <c r="VW45" i="19"/>
  <c r="VW44" i="19" s="1"/>
  <c r="VV45" i="19"/>
  <c r="VV44" i="19" s="1"/>
  <c r="VU45" i="19"/>
  <c r="VT45" i="19"/>
  <c r="VT44" i="19" s="1"/>
  <c r="VR45" i="19"/>
  <c r="VQ45" i="19"/>
  <c r="VQ44" i="19" s="1"/>
  <c r="VP45" i="19"/>
  <c r="VP44" i="19" s="1"/>
  <c r="VO45" i="19"/>
  <c r="WB44" i="19"/>
  <c r="VO44" i="19"/>
  <c r="VZ41" i="19"/>
  <c r="VS41" i="19"/>
  <c r="VZ40" i="19"/>
  <c r="VS40" i="19"/>
  <c r="VZ39" i="19"/>
  <c r="VS39" i="19"/>
  <c r="VZ38" i="19"/>
  <c r="VS38" i="19"/>
  <c r="VZ37" i="19"/>
  <c r="VS37" i="19"/>
  <c r="VZ36" i="19"/>
  <c r="VS36" i="19"/>
  <c r="WB35" i="19"/>
  <c r="WA35" i="19"/>
  <c r="VY35" i="19"/>
  <c r="VX35" i="19"/>
  <c r="VW35" i="19"/>
  <c r="VV35" i="19"/>
  <c r="VU35" i="19"/>
  <c r="VT35" i="19"/>
  <c r="VR35" i="19"/>
  <c r="VQ35" i="19"/>
  <c r="VP35" i="19"/>
  <c r="VO35" i="19"/>
  <c r="VZ34" i="19"/>
  <c r="VS34" i="19"/>
  <c r="VZ33" i="19"/>
  <c r="VS33" i="19"/>
  <c r="VZ32" i="19"/>
  <c r="VS32" i="19"/>
  <c r="VZ31" i="19"/>
  <c r="VS31" i="19"/>
  <c r="VS30" i="19" s="1"/>
  <c r="WB30" i="19"/>
  <c r="WA30" i="19"/>
  <c r="VZ30" i="19"/>
  <c r="VY30" i="19"/>
  <c r="VX30" i="19"/>
  <c r="VW30" i="19"/>
  <c r="VV30" i="19"/>
  <c r="VU30" i="19"/>
  <c r="VU25" i="19" s="1"/>
  <c r="VT30" i="19"/>
  <c r="VT25" i="19" s="1"/>
  <c r="VR30" i="19"/>
  <c r="VQ30" i="19"/>
  <c r="VP30" i="19"/>
  <c r="VO30" i="19"/>
  <c r="VZ29" i="19"/>
  <c r="VS29" i="19"/>
  <c r="VZ28" i="19"/>
  <c r="VS28" i="19"/>
  <c r="VZ27" i="19"/>
  <c r="VZ26" i="19" s="1"/>
  <c r="VS27" i="19"/>
  <c r="WB26" i="19"/>
  <c r="WA26" i="19"/>
  <c r="WA25" i="19" s="1"/>
  <c r="VY26" i="19"/>
  <c r="VX26" i="19"/>
  <c r="VW26" i="19"/>
  <c r="VV26" i="19"/>
  <c r="VV25" i="19" s="1"/>
  <c r="VU26" i="19"/>
  <c r="VT26" i="19"/>
  <c r="VS26" i="19"/>
  <c r="VR26" i="19"/>
  <c r="VQ26" i="19"/>
  <c r="VP26" i="19"/>
  <c r="VP25" i="19" s="1"/>
  <c r="VO26" i="19"/>
  <c r="WB25" i="19"/>
  <c r="VX25" i="19"/>
  <c r="VW25" i="19"/>
  <c r="VO25" i="19"/>
  <c r="VZ22" i="19"/>
  <c r="VS22" i="19"/>
  <c r="VZ21" i="19"/>
  <c r="VS21" i="19"/>
  <c r="VZ20" i="19"/>
  <c r="VS20" i="19"/>
  <c r="VZ19" i="19"/>
  <c r="VS19" i="19"/>
  <c r="VZ18" i="19"/>
  <c r="VS18" i="19"/>
  <c r="VZ17" i="19"/>
  <c r="VZ16" i="19" s="1"/>
  <c r="VS17" i="19"/>
  <c r="WB16" i="19"/>
  <c r="WA16" i="19"/>
  <c r="VY16" i="19"/>
  <c r="VX16" i="19"/>
  <c r="VW16" i="19"/>
  <c r="VV16" i="19"/>
  <c r="VV6" i="19" s="1"/>
  <c r="VU16" i="19"/>
  <c r="VT16" i="19"/>
  <c r="VR16" i="19"/>
  <c r="VQ16" i="19"/>
  <c r="VP16" i="19"/>
  <c r="VP6" i="19" s="1"/>
  <c r="VO16" i="19"/>
  <c r="VZ15" i="19"/>
  <c r="VS15" i="19"/>
  <c r="VZ14" i="19"/>
  <c r="VS14" i="19"/>
  <c r="VZ13" i="19"/>
  <c r="VS13" i="19"/>
  <c r="VZ12" i="19"/>
  <c r="VZ11" i="19" s="1"/>
  <c r="VS12" i="19"/>
  <c r="WB11" i="19"/>
  <c r="WA11" i="19"/>
  <c r="VY11" i="19"/>
  <c r="VX11" i="19"/>
  <c r="VW11" i="19"/>
  <c r="VV11" i="19"/>
  <c r="VU11" i="19"/>
  <c r="VU6" i="19" s="1"/>
  <c r="VT11" i="19"/>
  <c r="VS11" i="19"/>
  <c r="VR11" i="19"/>
  <c r="VQ11" i="19"/>
  <c r="VP11" i="19"/>
  <c r="VO11" i="19"/>
  <c r="VZ10" i="19"/>
  <c r="VS10" i="19"/>
  <c r="VZ9" i="19"/>
  <c r="VZ7" i="19" s="1"/>
  <c r="VS9" i="19"/>
  <c r="VZ8" i="19"/>
  <c r="VS8" i="19"/>
  <c r="WB7" i="19"/>
  <c r="WA7" i="19"/>
  <c r="VY7" i="19"/>
  <c r="VX7" i="19"/>
  <c r="VX6" i="19" s="1"/>
  <c r="VW7" i="19"/>
  <c r="VW6" i="19" s="1"/>
  <c r="VV7" i="19"/>
  <c r="VU7" i="19"/>
  <c r="VT7" i="19"/>
  <c r="VR7" i="19"/>
  <c r="VQ7" i="19"/>
  <c r="VQ6" i="19" s="1"/>
  <c r="VP7" i="19"/>
  <c r="VO7" i="19"/>
  <c r="VO6" i="19" s="1"/>
  <c r="VR6" i="19"/>
  <c r="VK136" i="19"/>
  <c r="VD136" i="19"/>
  <c r="VK135" i="19"/>
  <c r="VD135" i="19"/>
  <c r="VK134" i="19"/>
  <c r="VD134" i="19"/>
  <c r="VK133" i="19"/>
  <c r="VD133" i="19"/>
  <c r="VK132" i="19"/>
  <c r="VD132" i="19"/>
  <c r="VK131" i="19"/>
  <c r="VD131" i="19"/>
  <c r="VM130" i="19"/>
  <c r="VL130" i="19"/>
  <c r="VK130" i="19"/>
  <c r="VJ130" i="19"/>
  <c r="VI130" i="19"/>
  <c r="VH130" i="19"/>
  <c r="VH120" i="19" s="1"/>
  <c r="VG130" i="19"/>
  <c r="VF130" i="19"/>
  <c r="VE130" i="19"/>
  <c r="VD130" i="19"/>
  <c r="VC130" i="19"/>
  <c r="VB130" i="19"/>
  <c r="VA130" i="19"/>
  <c r="UZ130" i="19"/>
  <c r="VK129" i="19"/>
  <c r="VD129" i="19"/>
  <c r="VK128" i="19"/>
  <c r="VD128" i="19"/>
  <c r="VK127" i="19"/>
  <c r="VK125" i="19" s="1"/>
  <c r="VD127" i="19"/>
  <c r="VK126" i="19"/>
  <c r="VD126" i="19"/>
  <c r="VM125" i="19"/>
  <c r="VL125" i="19"/>
  <c r="VJ125" i="19"/>
  <c r="VJ120" i="19" s="1"/>
  <c r="VI125" i="19"/>
  <c r="VI120" i="19" s="1"/>
  <c r="VH125" i="19"/>
  <c r="VG125" i="19"/>
  <c r="VF125" i="19"/>
  <c r="VE125" i="19"/>
  <c r="VC125" i="19"/>
  <c r="VB125" i="19"/>
  <c r="VA125" i="19"/>
  <c r="UZ125" i="19"/>
  <c r="VK124" i="19"/>
  <c r="VD124" i="19"/>
  <c r="VK123" i="19"/>
  <c r="VD123" i="19"/>
  <c r="VK122" i="19"/>
  <c r="VK121" i="19" s="1"/>
  <c r="VK120" i="19" s="1"/>
  <c r="VD122" i="19"/>
  <c r="VM121" i="19"/>
  <c r="VL121" i="19"/>
  <c r="VL120" i="19" s="1"/>
  <c r="VJ121" i="19"/>
  <c r="VI121" i="19"/>
  <c r="VH121" i="19"/>
  <c r="VG121" i="19"/>
  <c r="VG120" i="19" s="1"/>
  <c r="VF121" i="19"/>
  <c r="VF120" i="19" s="1"/>
  <c r="VE121" i="19"/>
  <c r="VE120" i="19" s="1"/>
  <c r="VD121" i="19"/>
  <c r="VC121" i="19"/>
  <c r="VB121" i="19"/>
  <c r="VA121" i="19"/>
  <c r="UZ121" i="19"/>
  <c r="VM120" i="19"/>
  <c r="VC120" i="19"/>
  <c r="VB120" i="19"/>
  <c r="VA120" i="19"/>
  <c r="UZ120" i="19"/>
  <c r="VK117" i="19"/>
  <c r="VD117" i="19"/>
  <c r="VK116" i="19"/>
  <c r="VD116" i="19"/>
  <c r="VK115" i="19"/>
  <c r="VK111" i="19" s="1"/>
  <c r="VD115" i="19"/>
  <c r="VK114" i="19"/>
  <c r="VD114" i="19"/>
  <c r="VD111" i="19" s="1"/>
  <c r="VK113" i="19"/>
  <c r="VD113" i="19"/>
  <c r="VK112" i="19"/>
  <c r="VD112" i="19"/>
  <c r="VM111" i="19"/>
  <c r="VL111" i="19"/>
  <c r="VJ111" i="19"/>
  <c r="VI111" i="19"/>
  <c r="VH111" i="19"/>
  <c r="VG111" i="19"/>
  <c r="VF111" i="19"/>
  <c r="VE111" i="19"/>
  <c r="VC111" i="19"/>
  <c r="VB111" i="19"/>
  <c r="VA111" i="19"/>
  <c r="UZ111" i="19"/>
  <c r="VK110" i="19"/>
  <c r="VD110" i="19"/>
  <c r="VK109" i="19"/>
  <c r="VD109" i="19"/>
  <c r="VK108" i="19"/>
  <c r="VD108" i="19"/>
  <c r="VD106" i="19" s="1"/>
  <c r="VK107" i="19"/>
  <c r="VD107" i="19"/>
  <c r="VM106" i="19"/>
  <c r="VL106" i="19"/>
  <c r="VK106" i="19"/>
  <c r="VJ106" i="19"/>
  <c r="VI106" i="19"/>
  <c r="VH106" i="19"/>
  <c r="VG106" i="19"/>
  <c r="VF106" i="19"/>
  <c r="VE106" i="19"/>
  <c r="VC106" i="19"/>
  <c r="VC101" i="19" s="1"/>
  <c r="VB106" i="19"/>
  <c r="VA106" i="19"/>
  <c r="UZ106" i="19"/>
  <c r="VK105" i="19"/>
  <c r="VD105" i="19"/>
  <c r="VK104" i="19"/>
  <c r="VD104" i="19"/>
  <c r="VK103" i="19"/>
  <c r="VK102" i="19" s="1"/>
  <c r="VD103" i="19"/>
  <c r="VM102" i="19"/>
  <c r="VL102" i="19"/>
  <c r="VJ102" i="19"/>
  <c r="VI102" i="19"/>
  <c r="VH102" i="19"/>
  <c r="VG102" i="19"/>
  <c r="VF102" i="19"/>
  <c r="VF101" i="19" s="1"/>
  <c r="VE102" i="19"/>
  <c r="VE101" i="19" s="1"/>
  <c r="VD102" i="19"/>
  <c r="VC102" i="19"/>
  <c r="VB102" i="19"/>
  <c r="VA102" i="19"/>
  <c r="UZ102" i="19"/>
  <c r="VL101" i="19"/>
  <c r="VJ101" i="19"/>
  <c r="VG101" i="19"/>
  <c r="VB101" i="19"/>
  <c r="VK98" i="19"/>
  <c r="VD98" i="19"/>
  <c r="VK97" i="19"/>
  <c r="VD97" i="19"/>
  <c r="VK96" i="19"/>
  <c r="VD96" i="19"/>
  <c r="VK95" i="19"/>
  <c r="VD95" i="19"/>
  <c r="VK94" i="19"/>
  <c r="VD94" i="19"/>
  <c r="VD92" i="19" s="1"/>
  <c r="VK93" i="19"/>
  <c r="VK92" i="19" s="1"/>
  <c r="VD93" i="19"/>
  <c r="VM92" i="19"/>
  <c r="VL92" i="19"/>
  <c r="VJ92" i="19"/>
  <c r="VI92" i="19"/>
  <c r="VH92" i="19"/>
  <c r="VG92" i="19"/>
  <c r="VF92" i="19"/>
  <c r="VE92" i="19"/>
  <c r="VC92" i="19"/>
  <c r="VB92" i="19"/>
  <c r="VA92" i="19"/>
  <c r="VA82" i="19" s="1"/>
  <c r="UZ92" i="19"/>
  <c r="VK91" i="19"/>
  <c r="VD91" i="19"/>
  <c r="VK90" i="19"/>
  <c r="VD90" i="19"/>
  <c r="VK89" i="19"/>
  <c r="VD89" i="19"/>
  <c r="VK88" i="19"/>
  <c r="VK87" i="19" s="1"/>
  <c r="VD88" i="19"/>
  <c r="VM87" i="19"/>
  <c r="VM82" i="19" s="1"/>
  <c r="VL87" i="19"/>
  <c r="VL82" i="19" s="1"/>
  <c r="VJ87" i="19"/>
  <c r="VI87" i="19"/>
  <c r="VH87" i="19"/>
  <c r="VG87" i="19"/>
  <c r="VF87" i="19"/>
  <c r="VE87" i="19"/>
  <c r="VE82" i="19" s="1"/>
  <c r="VD87" i="19"/>
  <c r="VC87" i="19"/>
  <c r="VB87" i="19"/>
  <c r="VA87" i="19"/>
  <c r="UZ87" i="19"/>
  <c r="VK86" i="19"/>
  <c r="VD86" i="19"/>
  <c r="VK85" i="19"/>
  <c r="VD85" i="19"/>
  <c r="VK84" i="19"/>
  <c r="VD84" i="19"/>
  <c r="VM83" i="19"/>
  <c r="VL83" i="19"/>
  <c r="VK83" i="19"/>
  <c r="VJ83" i="19"/>
  <c r="VJ82" i="19" s="1"/>
  <c r="VI83" i="19"/>
  <c r="VI82" i="19" s="1"/>
  <c r="VH83" i="19"/>
  <c r="VH82" i="19" s="1"/>
  <c r="VG83" i="19"/>
  <c r="VG82" i="19" s="1"/>
  <c r="VF83" i="19"/>
  <c r="VE83" i="19"/>
  <c r="VC83" i="19"/>
  <c r="VB83" i="19"/>
  <c r="VB82" i="19" s="1"/>
  <c r="VA83" i="19"/>
  <c r="UZ83" i="19"/>
  <c r="UZ82" i="19" s="1"/>
  <c r="VF82" i="19"/>
  <c r="VK79" i="19"/>
  <c r="VD79" i="19"/>
  <c r="VK78" i="19"/>
  <c r="VD78" i="19"/>
  <c r="VK77" i="19"/>
  <c r="VD77" i="19"/>
  <c r="VK76" i="19"/>
  <c r="VD76" i="19"/>
  <c r="VK75" i="19"/>
  <c r="VD75" i="19"/>
  <c r="VK74" i="19"/>
  <c r="VD74" i="19"/>
  <c r="VD73" i="19" s="1"/>
  <c r="VM73" i="19"/>
  <c r="VL73" i="19"/>
  <c r="VK73" i="19"/>
  <c r="VJ73" i="19"/>
  <c r="VI73" i="19"/>
  <c r="VH73" i="19"/>
  <c r="VG73" i="19"/>
  <c r="VF73" i="19"/>
  <c r="VF63" i="19" s="1"/>
  <c r="VE73" i="19"/>
  <c r="VC73" i="19"/>
  <c r="VB73" i="19"/>
  <c r="VB63" i="19" s="1"/>
  <c r="VA73" i="19"/>
  <c r="UZ73" i="19"/>
  <c r="VK72" i="19"/>
  <c r="VD72" i="19"/>
  <c r="VK71" i="19"/>
  <c r="VD71" i="19"/>
  <c r="VK70" i="19"/>
  <c r="VD70" i="19"/>
  <c r="VD68" i="19" s="1"/>
  <c r="VK69" i="19"/>
  <c r="VD69" i="19"/>
  <c r="VM68" i="19"/>
  <c r="VL68" i="19"/>
  <c r="VJ68" i="19"/>
  <c r="VI68" i="19"/>
  <c r="VH68" i="19"/>
  <c r="VG68" i="19"/>
  <c r="VF68" i="19"/>
  <c r="VE68" i="19"/>
  <c r="VC68" i="19"/>
  <c r="VB68" i="19"/>
  <c r="VA68" i="19"/>
  <c r="UZ68" i="19"/>
  <c r="VK67" i="19"/>
  <c r="VD67" i="19"/>
  <c r="VK66" i="19"/>
  <c r="VD66" i="19"/>
  <c r="VK65" i="19"/>
  <c r="VD65" i="19"/>
  <c r="VM64" i="19"/>
  <c r="VM63" i="19" s="1"/>
  <c r="VL64" i="19"/>
  <c r="VL63" i="19" s="1"/>
  <c r="VK64" i="19"/>
  <c r="VJ64" i="19"/>
  <c r="VI64" i="19"/>
  <c r="VH64" i="19"/>
  <c r="VG64" i="19"/>
  <c r="VF64" i="19"/>
  <c r="VE64" i="19"/>
  <c r="VE63" i="19" s="1"/>
  <c r="VD64" i="19"/>
  <c r="VC64" i="19"/>
  <c r="VC63" i="19" s="1"/>
  <c r="VB64" i="19"/>
  <c r="VA64" i="19"/>
  <c r="VA63" i="19" s="1"/>
  <c r="UZ64" i="19"/>
  <c r="VJ63" i="19"/>
  <c r="VI63" i="19"/>
  <c r="VH63" i="19"/>
  <c r="VG63" i="19"/>
  <c r="UZ63" i="19"/>
  <c r="VK60" i="19"/>
  <c r="VD60" i="19"/>
  <c r="VK59" i="19"/>
  <c r="VD59" i="19"/>
  <c r="VK58" i="19"/>
  <c r="VD58" i="19"/>
  <c r="VK57" i="19"/>
  <c r="VD57" i="19"/>
  <c r="VK56" i="19"/>
  <c r="VK54" i="19" s="1"/>
  <c r="VD56" i="19"/>
  <c r="VD54" i="19" s="1"/>
  <c r="VK55" i="19"/>
  <c r="VD55" i="19"/>
  <c r="VM54" i="19"/>
  <c r="VL54" i="19"/>
  <c r="VL44" i="19" s="1"/>
  <c r="VJ54" i="19"/>
  <c r="VI54" i="19"/>
  <c r="VH54" i="19"/>
  <c r="VG54" i="19"/>
  <c r="VF54" i="19"/>
  <c r="VE54" i="19"/>
  <c r="VC54" i="19"/>
  <c r="VB54" i="19"/>
  <c r="VA54" i="19"/>
  <c r="UZ54" i="19"/>
  <c r="UZ44" i="19" s="1"/>
  <c r="VK53" i="19"/>
  <c r="VD53" i="19"/>
  <c r="VK52" i="19"/>
  <c r="VD52" i="19"/>
  <c r="VK51" i="19"/>
  <c r="VD51" i="19"/>
  <c r="VK50" i="19"/>
  <c r="VK49" i="19" s="1"/>
  <c r="VD50" i="19"/>
  <c r="VM49" i="19"/>
  <c r="VL49" i="19"/>
  <c r="VJ49" i="19"/>
  <c r="VI49" i="19"/>
  <c r="VH49" i="19"/>
  <c r="VH44" i="19" s="1"/>
  <c r="VG49" i="19"/>
  <c r="VF49" i="19"/>
  <c r="VE49" i="19"/>
  <c r="VC49" i="19"/>
  <c r="VB49" i="19"/>
  <c r="VA49" i="19"/>
  <c r="UZ49" i="19"/>
  <c r="VK48" i="19"/>
  <c r="VD48" i="19"/>
  <c r="VK47" i="19"/>
  <c r="VD47" i="19"/>
  <c r="VK46" i="19"/>
  <c r="VD46" i="19"/>
  <c r="VD45" i="19" s="1"/>
  <c r="VM45" i="19"/>
  <c r="VM44" i="19" s="1"/>
  <c r="VL45" i="19"/>
  <c r="VK45" i="19"/>
  <c r="VK44" i="19" s="1"/>
  <c r="VJ45" i="19"/>
  <c r="VJ44" i="19" s="1"/>
  <c r="VI45" i="19"/>
  <c r="VH45" i="19"/>
  <c r="VG45" i="19"/>
  <c r="VF45" i="19"/>
  <c r="VE45" i="19"/>
  <c r="VC45" i="19"/>
  <c r="VC44" i="19" s="1"/>
  <c r="VB45" i="19"/>
  <c r="VB44" i="19" s="1"/>
  <c r="VA45" i="19"/>
  <c r="UZ45" i="19"/>
  <c r="VI44" i="19"/>
  <c r="VE44" i="19"/>
  <c r="VA44" i="19"/>
  <c r="VK41" i="19"/>
  <c r="VD41" i="19"/>
  <c r="VK40" i="19"/>
  <c r="VD40" i="19"/>
  <c r="VK39" i="19"/>
  <c r="VD39" i="19"/>
  <c r="VK38" i="19"/>
  <c r="VD38" i="19"/>
  <c r="VK37" i="19"/>
  <c r="VD37" i="19"/>
  <c r="VK36" i="19"/>
  <c r="VK35" i="19" s="1"/>
  <c r="VD36" i="19"/>
  <c r="VD35" i="19" s="1"/>
  <c r="VM35" i="19"/>
  <c r="VL35" i="19"/>
  <c r="VJ35" i="19"/>
  <c r="VI35" i="19"/>
  <c r="VH35" i="19"/>
  <c r="VG35" i="19"/>
  <c r="VF35" i="19"/>
  <c r="VE35" i="19"/>
  <c r="VC35" i="19"/>
  <c r="VB35" i="19"/>
  <c r="VA35" i="19"/>
  <c r="UZ35" i="19"/>
  <c r="VK34" i="19"/>
  <c r="VD34" i="19"/>
  <c r="VK33" i="19"/>
  <c r="VD33" i="19"/>
  <c r="VK32" i="19"/>
  <c r="VD32" i="19"/>
  <c r="VK31" i="19"/>
  <c r="VK30" i="19" s="1"/>
  <c r="VD31" i="19"/>
  <c r="VM30" i="19"/>
  <c r="VL30" i="19"/>
  <c r="VL25" i="19" s="1"/>
  <c r="VJ30" i="19"/>
  <c r="VI30" i="19"/>
  <c r="VH30" i="19"/>
  <c r="VG30" i="19"/>
  <c r="VG25" i="19" s="1"/>
  <c r="VF30" i="19"/>
  <c r="VE30" i="19"/>
  <c r="VE25" i="19" s="1"/>
  <c r="VD30" i="19"/>
  <c r="VC30" i="19"/>
  <c r="VB30" i="19"/>
  <c r="VA30" i="19"/>
  <c r="UZ30" i="19"/>
  <c r="VK29" i="19"/>
  <c r="VD29" i="19"/>
  <c r="VK28" i="19"/>
  <c r="VD28" i="19"/>
  <c r="VK27" i="19"/>
  <c r="VD27" i="19"/>
  <c r="VD26" i="19" s="1"/>
  <c r="VD25" i="19" s="1"/>
  <c r="VM26" i="19"/>
  <c r="VM25" i="19" s="1"/>
  <c r="VL26" i="19"/>
  <c r="VK26" i="19"/>
  <c r="VJ26" i="19"/>
  <c r="VI26" i="19"/>
  <c r="VI25" i="19" s="1"/>
  <c r="VH26" i="19"/>
  <c r="VG26" i="19"/>
  <c r="VF26" i="19"/>
  <c r="VE26" i="19"/>
  <c r="VC26" i="19"/>
  <c r="VC25" i="19" s="1"/>
  <c r="VB26" i="19"/>
  <c r="VA26" i="19"/>
  <c r="VA25" i="19" s="1"/>
  <c r="UZ26" i="19"/>
  <c r="VH25" i="19"/>
  <c r="VF25" i="19"/>
  <c r="VB25" i="19"/>
  <c r="UZ25" i="19"/>
  <c r="VK22" i="19"/>
  <c r="VD22" i="19"/>
  <c r="VK21" i="19"/>
  <c r="VD21" i="19"/>
  <c r="VK20" i="19"/>
  <c r="VD20" i="19"/>
  <c r="VK19" i="19"/>
  <c r="VD19" i="19"/>
  <c r="VK18" i="19"/>
  <c r="VD18" i="19"/>
  <c r="VD16" i="19" s="1"/>
  <c r="VK17" i="19"/>
  <c r="VK16" i="19" s="1"/>
  <c r="VD17" i="19"/>
  <c r="VM16" i="19"/>
  <c r="VL16" i="19"/>
  <c r="VJ16" i="19"/>
  <c r="VJ6" i="19" s="1"/>
  <c r="VI16" i="19"/>
  <c r="VH16" i="19"/>
  <c r="VG16" i="19"/>
  <c r="VF16" i="19"/>
  <c r="VE16" i="19"/>
  <c r="VC16" i="19"/>
  <c r="VB16" i="19"/>
  <c r="VA16" i="19"/>
  <c r="UZ16" i="19"/>
  <c r="VK15" i="19"/>
  <c r="VD15" i="19"/>
  <c r="VK14" i="19"/>
  <c r="VD14" i="19"/>
  <c r="VK13" i="19"/>
  <c r="VD13" i="19"/>
  <c r="VK12" i="19"/>
  <c r="VK11" i="19" s="1"/>
  <c r="VD12" i="19"/>
  <c r="VD11" i="19" s="1"/>
  <c r="VM11" i="19"/>
  <c r="VM6" i="19" s="1"/>
  <c r="VL11" i="19"/>
  <c r="VJ11" i="19"/>
  <c r="VI11" i="19"/>
  <c r="VH11" i="19"/>
  <c r="VH6" i="19" s="1"/>
  <c r="VG11" i="19"/>
  <c r="VF11" i="19"/>
  <c r="VE11" i="19"/>
  <c r="VE6" i="19" s="1"/>
  <c r="VC11" i="19"/>
  <c r="VB11" i="19"/>
  <c r="VA11" i="19"/>
  <c r="UZ11" i="19"/>
  <c r="UZ6" i="19" s="1"/>
  <c r="VK10" i="19"/>
  <c r="VD10" i="19"/>
  <c r="VK9" i="19"/>
  <c r="VK7" i="19" s="1"/>
  <c r="VK6" i="19" s="1"/>
  <c r="VD9" i="19"/>
  <c r="VK8" i="19"/>
  <c r="VD8" i="19"/>
  <c r="VM7" i="19"/>
  <c r="VL7" i="19"/>
  <c r="VL6" i="19" s="1"/>
  <c r="VJ7" i="19"/>
  <c r="VI7" i="19"/>
  <c r="VI6" i="19" s="1"/>
  <c r="VH7" i="19"/>
  <c r="VG7" i="19"/>
  <c r="VF7" i="19"/>
  <c r="VF6" i="19" s="1"/>
  <c r="VE7" i="19"/>
  <c r="VD7" i="19"/>
  <c r="VC7" i="19"/>
  <c r="VC6" i="19" s="1"/>
  <c r="VB7" i="19"/>
  <c r="VA7" i="19"/>
  <c r="VA6" i="19" s="1"/>
  <c r="UZ7" i="19"/>
  <c r="VG6" i="19"/>
  <c r="VB6" i="19"/>
  <c r="UV136" i="19"/>
  <c r="UO136" i="19"/>
  <c r="UV135" i="19"/>
  <c r="UO135" i="19"/>
  <c r="UV134" i="19"/>
  <c r="UO134" i="19"/>
  <c r="UV133" i="19"/>
  <c r="UO133" i="19"/>
  <c r="UV132" i="19"/>
  <c r="UV130" i="19" s="1"/>
  <c r="UO132" i="19"/>
  <c r="UV131" i="19"/>
  <c r="UO131" i="19"/>
  <c r="UX130" i="19"/>
  <c r="UW130" i="19"/>
  <c r="UU130" i="19"/>
  <c r="UT130" i="19"/>
  <c r="US130" i="19"/>
  <c r="UR130" i="19"/>
  <c r="UQ130" i="19"/>
  <c r="UP130" i="19"/>
  <c r="UO130" i="19"/>
  <c r="UN130" i="19"/>
  <c r="UM130" i="19"/>
  <c r="UL130" i="19"/>
  <c r="UK130" i="19"/>
  <c r="UV129" i="19"/>
  <c r="UO129" i="19"/>
  <c r="UV128" i="19"/>
  <c r="UO128" i="19"/>
  <c r="UV127" i="19"/>
  <c r="UO127" i="19"/>
  <c r="UV126" i="19"/>
  <c r="UV125" i="19" s="1"/>
  <c r="UO126" i="19"/>
  <c r="UX125" i="19"/>
  <c r="UW125" i="19"/>
  <c r="UU125" i="19"/>
  <c r="UU120" i="19" s="1"/>
  <c r="UT125" i="19"/>
  <c r="US125" i="19"/>
  <c r="UR125" i="19"/>
  <c r="UR120" i="19" s="1"/>
  <c r="UQ125" i="19"/>
  <c r="UP125" i="19"/>
  <c r="UN125" i="19"/>
  <c r="UM125" i="19"/>
  <c r="UM120" i="19" s="1"/>
  <c r="UL125" i="19"/>
  <c r="UK125" i="19"/>
  <c r="UV124" i="19"/>
  <c r="UO124" i="19"/>
  <c r="UV123" i="19"/>
  <c r="UO123" i="19"/>
  <c r="UV122" i="19"/>
  <c r="UO122" i="19"/>
  <c r="UO121" i="19" s="1"/>
  <c r="UX121" i="19"/>
  <c r="UX120" i="19" s="1"/>
  <c r="UW121" i="19"/>
  <c r="UV121" i="19"/>
  <c r="UU121" i="19"/>
  <c r="UT121" i="19"/>
  <c r="US121" i="19"/>
  <c r="US120" i="19" s="1"/>
  <c r="UR121" i="19"/>
  <c r="UQ121" i="19"/>
  <c r="UQ120" i="19" s="1"/>
  <c r="UP121" i="19"/>
  <c r="UP120" i="19" s="1"/>
  <c r="UN121" i="19"/>
  <c r="UN120" i="19" s="1"/>
  <c r="UM121" i="19"/>
  <c r="UL121" i="19"/>
  <c r="UK121" i="19"/>
  <c r="UK120" i="19" s="1"/>
  <c r="UW120" i="19"/>
  <c r="UT120" i="19"/>
  <c r="UL120" i="19"/>
  <c r="UV117" i="19"/>
  <c r="UO117" i="19"/>
  <c r="UV116" i="19"/>
  <c r="UO116" i="19"/>
  <c r="UV115" i="19"/>
  <c r="UO115" i="19"/>
  <c r="UV114" i="19"/>
  <c r="UO114" i="19"/>
  <c r="UV113" i="19"/>
  <c r="UO113" i="19"/>
  <c r="UV112" i="19"/>
  <c r="UO112" i="19"/>
  <c r="UO111" i="19" s="1"/>
  <c r="UX111" i="19"/>
  <c r="UW111" i="19"/>
  <c r="UV111" i="19"/>
  <c r="UU111" i="19"/>
  <c r="UT111" i="19"/>
  <c r="US111" i="19"/>
  <c r="UR111" i="19"/>
  <c r="UQ111" i="19"/>
  <c r="UQ101" i="19" s="1"/>
  <c r="UP111" i="19"/>
  <c r="UN111" i="19"/>
  <c r="UM111" i="19"/>
  <c r="UL111" i="19"/>
  <c r="UK111" i="19"/>
  <c r="UV110" i="19"/>
  <c r="UO110" i="19"/>
  <c r="UV109" i="19"/>
  <c r="UO109" i="19"/>
  <c r="UV108" i="19"/>
  <c r="UO108" i="19"/>
  <c r="UV107" i="19"/>
  <c r="UV106" i="19" s="1"/>
  <c r="UV101" i="19" s="1"/>
  <c r="UO107" i="19"/>
  <c r="UX106" i="19"/>
  <c r="UW106" i="19"/>
  <c r="UW101" i="19" s="1"/>
  <c r="UU106" i="19"/>
  <c r="UT106" i="19"/>
  <c r="UT101" i="19" s="1"/>
  <c r="US106" i="19"/>
  <c r="UR106" i="19"/>
  <c r="UQ106" i="19"/>
  <c r="UP106" i="19"/>
  <c r="UO106" i="19"/>
  <c r="UN106" i="19"/>
  <c r="UM106" i="19"/>
  <c r="UL106" i="19"/>
  <c r="UL101" i="19" s="1"/>
  <c r="UK106" i="19"/>
  <c r="UV105" i="19"/>
  <c r="UO105" i="19"/>
  <c r="UV104" i="19"/>
  <c r="UO104" i="19"/>
  <c r="UV103" i="19"/>
  <c r="UO103" i="19"/>
  <c r="UO102" i="19" s="1"/>
  <c r="UO101" i="19" s="1"/>
  <c r="UX102" i="19"/>
  <c r="UX101" i="19" s="1"/>
  <c r="UW102" i="19"/>
  <c r="UV102" i="19"/>
  <c r="UU102" i="19"/>
  <c r="UU101" i="19" s="1"/>
  <c r="UT102" i="19"/>
  <c r="US102" i="19"/>
  <c r="US101" i="19" s="1"/>
  <c r="UR102" i="19"/>
  <c r="UR101" i="19" s="1"/>
  <c r="UQ102" i="19"/>
  <c r="UP102" i="19"/>
  <c r="UP101" i="19" s="1"/>
  <c r="UN102" i="19"/>
  <c r="UM102" i="19"/>
  <c r="UM101" i="19" s="1"/>
  <c r="UL102" i="19"/>
  <c r="UK102" i="19"/>
  <c r="UK101" i="19" s="1"/>
  <c r="UN101" i="19"/>
  <c r="UV98" i="19"/>
  <c r="UO98" i="19"/>
  <c r="UV97" i="19"/>
  <c r="UO97" i="19"/>
  <c r="UV96" i="19"/>
  <c r="UV92" i="19" s="1"/>
  <c r="UO96" i="19"/>
  <c r="UV95" i="19"/>
  <c r="UO95" i="19"/>
  <c r="UV94" i="19"/>
  <c r="UO94" i="19"/>
  <c r="UV93" i="19"/>
  <c r="UO93" i="19"/>
  <c r="UO92" i="19" s="1"/>
  <c r="UX92" i="19"/>
  <c r="UW92" i="19"/>
  <c r="UU92" i="19"/>
  <c r="UT92" i="19"/>
  <c r="US92" i="19"/>
  <c r="UR92" i="19"/>
  <c r="UQ92" i="19"/>
  <c r="UP92" i="19"/>
  <c r="UN92" i="19"/>
  <c r="UM92" i="19"/>
  <c r="UL92" i="19"/>
  <c r="UK92" i="19"/>
  <c r="UV91" i="19"/>
  <c r="UO91" i="19"/>
  <c r="UV90" i="19"/>
  <c r="UO90" i="19"/>
  <c r="UV89" i="19"/>
  <c r="UO89" i="19"/>
  <c r="UV88" i="19"/>
  <c r="UO88" i="19"/>
  <c r="UO87" i="19" s="1"/>
  <c r="UX87" i="19"/>
  <c r="UW87" i="19"/>
  <c r="UV87" i="19"/>
  <c r="UU87" i="19"/>
  <c r="UT87" i="19"/>
  <c r="US87" i="19"/>
  <c r="UR87" i="19"/>
  <c r="UQ87" i="19"/>
  <c r="UQ82" i="19" s="1"/>
  <c r="UP87" i="19"/>
  <c r="UN87" i="19"/>
  <c r="UN82" i="19" s="1"/>
  <c r="UM87" i="19"/>
  <c r="UL87" i="19"/>
  <c r="UK87" i="19"/>
  <c r="UV86" i="19"/>
  <c r="UO86" i="19"/>
  <c r="UV85" i="19"/>
  <c r="UO85" i="19"/>
  <c r="UO83" i="19" s="1"/>
  <c r="UO82" i="19" s="1"/>
  <c r="UV84" i="19"/>
  <c r="UV83" i="19" s="1"/>
  <c r="UV82" i="19" s="1"/>
  <c r="UO84" i="19"/>
  <c r="UX83" i="19"/>
  <c r="UW83" i="19"/>
  <c r="UW82" i="19" s="1"/>
  <c r="UU83" i="19"/>
  <c r="UU82" i="19" s="1"/>
  <c r="UT83" i="19"/>
  <c r="UT82" i="19" s="1"/>
  <c r="US83" i="19"/>
  <c r="UR83" i="19"/>
  <c r="UR82" i="19" s="1"/>
  <c r="UQ83" i="19"/>
  <c r="UP83" i="19"/>
  <c r="UN83" i="19"/>
  <c r="UM83" i="19"/>
  <c r="UM82" i="19" s="1"/>
  <c r="UL83" i="19"/>
  <c r="UL82" i="19" s="1"/>
  <c r="UK83" i="19"/>
  <c r="UX82" i="19"/>
  <c r="US82" i="19"/>
  <c r="UP82" i="19"/>
  <c r="UK82" i="19"/>
  <c r="UV79" i="19"/>
  <c r="UO79" i="19"/>
  <c r="UV78" i="19"/>
  <c r="UO78" i="19"/>
  <c r="UV77" i="19"/>
  <c r="UO77" i="19"/>
  <c r="UV76" i="19"/>
  <c r="UO76" i="19"/>
  <c r="UV75" i="19"/>
  <c r="UO75" i="19"/>
  <c r="UV74" i="19"/>
  <c r="UV73" i="19" s="1"/>
  <c r="UO74" i="19"/>
  <c r="UX73" i="19"/>
  <c r="UW73" i="19"/>
  <c r="UU73" i="19"/>
  <c r="UT73" i="19"/>
  <c r="US73" i="19"/>
  <c r="UR73" i="19"/>
  <c r="UQ73" i="19"/>
  <c r="UP73" i="19"/>
  <c r="UN73" i="19"/>
  <c r="UM73" i="19"/>
  <c r="UM63" i="19" s="1"/>
  <c r="UL73" i="19"/>
  <c r="UK73" i="19"/>
  <c r="UV72" i="19"/>
  <c r="UV68" i="19" s="1"/>
  <c r="UO72" i="19"/>
  <c r="UV71" i="19"/>
  <c r="UO71" i="19"/>
  <c r="UV70" i="19"/>
  <c r="UO70" i="19"/>
  <c r="UV69" i="19"/>
  <c r="UO69" i="19"/>
  <c r="UO68" i="19" s="1"/>
  <c r="UX68" i="19"/>
  <c r="UX63" i="19" s="1"/>
  <c r="UW68" i="19"/>
  <c r="UU68" i="19"/>
  <c r="UT68" i="19"/>
  <c r="US68" i="19"/>
  <c r="US63" i="19" s="1"/>
  <c r="UR68" i="19"/>
  <c r="UQ68" i="19"/>
  <c r="UP68" i="19"/>
  <c r="UP63" i="19" s="1"/>
  <c r="UN68" i="19"/>
  <c r="UM68" i="19"/>
  <c r="UL68" i="19"/>
  <c r="UK68" i="19"/>
  <c r="UK63" i="19" s="1"/>
  <c r="UV67" i="19"/>
  <c r="UO67" i="19"/>
  <c r="UV66" i="19"/>
  <c r="UO66" i="19"/>
  <c r="UV65" i="19"/>
  <c r="UV64" i="19" s="1"/>
  <c r="UO65" i="19"/>
  <c r="UX64" i="19"/>
  <c r="UW64" i="19"/>
  <c r="UW63" i="19" s="1"/>
  <c r="UU64" i="19"/>
  <c r="UT64" i="19"/>
  <c r="UT63" i="19" s="1"/>
  <c r="US64" i="19"/>
  <c r="UR64" i="19"/>
  <c r="UQ64" i="19"/>
  <c r="UQ63" i="19" s="1"/>
  <c r="UP64" i="19"/>
  <c r="UO64" i="19"/>
  <c r="UN64" i="19"/>
  <c r="UN63" i="19" s="1"/>
  <c r="UM64" i="19"/>
  <c r="UL64" i="19"/>
  <c r="UL63" i="19" s="1"/>
  <c r="UK64" i="19"/>
  <c r="UU63" i="19"/>
  <c r="UR63" i="19"/>
  <c r="UV60" i="19"/>
  <c r="UO60" i="19"/>
  <c r="UV59" i="19"/>
  <c r="UO59" i="19"/>
  <c r="UV58" i="19"/>
  <c r="UO58" i="19"/>
  <c r="UO54" i="19" s="1"/>
  <c r="UV57" i="19"/>
  <c r="UO57" i="19"/>
  <c r="UV56" i="19"/>
  <c r="UO56" i="19"/>
  <c r="UV55" i="19"/>
  <c r="UV54" i="19" s="1"/>
  <c r="UO55" i="19"/>
  <c r="UX54" i="19"/>
  <c r="UW54" i="19"/>
  <c r="UW44" i="19" s="1"/>
  <c r="UU54" i="19"/>
  <c r="UT54" i="19"/>
  <c r="US54" i="19"/>
  <c r="UR54" i="19"/>
  <c r="UQ54" i="19"/>
  <c r="UP54" i="19"/>
  <c r="UN54" i="19"/>
  <c r="UM54" i="19"/>
  <c r="UL54" i="19"/>
  <c r="UK54" i="19"/>
  <c r="UV53" i="19"/>
  <c r="UO53" i="19"/>
  <c r="UV52" i="19"/>
  <c r="UO52" i="19"/>
  <c r="UV51" i="19"/>
  <c r="UO51" i="19"/>
  <c r="UO49" i="19" s="1"/>
  <c r="UO44" i="19" s="1"/>
  <c r="UV50" i="19"/>
  <c r="UV49" i="19" s="1"/>
  <c r="UO50" i="19"/>
  <c r="UX49" i="19"/>
  <c r="UW49" i="19"/>
  <c r="UU49" i="19"/>
  <c r="UU44" i="19" s="1"/>
  <c r="UT49" i="19"/>
  <c r="US49" i="19"/>
  <c r="UR49" i="19"/>
  <c r="UR44" i="19" s="1"/>
  <c r="UQ49" i="19"/>
  <c r="UP49" i="19"/>
  <c r="UN49" i="19"/>
  <c r="UM49" i="19"/>
  <c r="UM44" i="19" s="1"/>
  <c r="UL49" i="19"/>
  <c r="UK49" i="19"/>
  <c r="UV48" i="19"/>
  <c r="UO48" i="19"/>
  <c r="UV47" i="19"/>
  <c r="UO47" i="19"/>
  <c r="UV46" i="19"/>
  <c r="UO46" i="19"/>
  <c r="UO45" i="19" s="1"/>
  <c r="UX45" i="19"/>
  <c r="UX44" i="19" s="1"/>
  <c r="UW45" i="19"/>
  <c r="UV45" i="19"/>
  <c r="UV44" i="19" s="1"/>
  <c r="UU45" i="19"/>
  <c r="UT45" i="19"/>
  <c r="US45" i="19"/>
  <c r="US44" i="19" s="1"/>
  <c r="UR45" i="19"/>
  <c r="UQ45" i="19"/>
  <c r="UQ44" i="19" s="1"/>
  <c r="UP45" i="19"/>
  <c r="UP44" i="19" s="1"/>
  <c r="UN45" i="19"/>
  <c r="UN44" i="19" s="1"/>
  <c r="UM45" i="19"/>
  <c r="UL45" i="19"/>
  <c r="UK45" i="19"/>
  <c r="UK44" i="19" s="1"/>
  <c r="UT44" i="19"/>
  <c r="UL44" i="19"/>
  <c r="UV41" i="19"/>
  <c r="UO41" i="19"/>
  <c r="UV40" i="19"/>
  <c r="UO40" i="19"/>
  <c r="UV39" i="19"/>
  <c r="UO39" i="19"/>
  <c r="UV38" i="19"/>
  <c r="UO38" i="19"/>
  <c r="UV37" i="19"/>
  <c r="UO37" i="19"/>
  <c r="UV36" i="19"/>
  <c r="UO36" i="19"/>
  <c r="UO35" i="19" s="1"/>
  <c r="UX35" i="19"/>
  <c r="UW35" i="19"/>
  <c r="UV35" i="19"/>
  <c r="UU35" i="19"/>
  <c r="UT35" i="19"/>
  <c r="US35" i="19"/>
  <c r="UR35" i="19"/>
  <c r="UQ35" i="19"/>
  <c r="UP35" i="19"/>
  <c r="UN35" i="19"/>
  <c r="UM35" i="19"/>
  <c r="UL35" i="19"/>
  <c r="UK35" i="19"/>
  <c r="UV34" i="19"/>
  <c r="UO34" i="19"/>
  <c r="UV33" i="19"/>
  <c r="UO33" i="19"/>
  <c r="UV32" i="19"/>
  <c r="UO32" i="19"/>
  <c r="UV31" i="19"/>
  <c r="UV30" i="19" s="1"/>
  <c r="UV25" i="19" s="1"/>
  <c r="UO31" i="19"/>
  <c r="UX30" i="19"/>
  <c r="UW30" i="19"/>
  <c r="UW25" i="19" s="1"/>
  <c r="UU30" i="19"/>
  <c r="UU25" i="19" s="1"/>
  <c r="UT30" i="19"/>
  <c r="UT25" i="19" s="1"/>
  <c r="US30" i="19"/>
  <c r="UR30" i="19"/>
  <c r="UR25" i="19" s="1"/>
  <c r="UQ30" i="19"/>
  <c r="UP30" i="19"/>
  <c r="UO30" i="19"/>
  <c r="UN30" i="19"/>
  <c r="UM30" i="19"/>
  <c r="UM25" i="19" s="1"/>
  <c r="UL30" i="19"/>
  <c r="UL25" i="19" s="1"/>
  <c r="UK30" i="19"/>
  <c r="UV29" i="19"/>
  <c r="UO29" i="19"/>
  <c r="UV28" i="19"/>
  <c r="UO28" i="19"/>
  <c r="UV27" i="19"/>
  <c r="UO27" i="19"/>
  <c r="UX26" i="19"/>
  <c r="UX25" i="19" s="1"/>
  <c r="UW26" i="19"/>
  <c r="UV26" i="19"/>
  <c r="UU26" i="19"/>
  <c r="UT26" i="19"/>
  <c r="US26" i="19"/>
  <c r="US25" i="19" s="1"/>
  <c r="UR26" i="19"/>
  <c r="UQ26" i="19"/>
  <c r="UQ25" i="19" s="1"/>
  <c r="UP26" i="19"/>
  <c r="UN26" i="19"/>
  <c r="UM26" i="19"/>
  <c r="UL26" i="19"/>
  <c r="UK26" i="19"/>
  <c r="UK25" i="19" s="1"/>
  <c r="UP25" i="19"/>
  <c r="UN25" i="19"/>
  <c r="UV22" i="19"/>
  <c r="UO22" i="19"/>
  <c r="UV21" i="19"/>
  <c r="UO21" i="19"/>
  <c r="UV20" i="19"/>
  <c r="UO20" i="19"/>
  <c r="UV19" i="19"/>
  <c r="UO19" i="19"/>
  <c r="UV18" i="19"/>
  <c r="UO18" i="19"/>
  <c r="UV17" i="19"/>
  <c r="UV16" i="19" s="1"/>
  <c r="UO17" i="19"/>
  <c r="UX16" i="19"/>
  <c r="UW16" i="19"/>
  <c r="UU16" i="19"/>
  <c r="UT16" i="19"/>
  <c r="US16" i="19"/>
  <c r="UR16" i="19"/>
  <c r="UR6" i="19" s="1"/>
  <c r="UQ16" i="19"/>
  <c r="UP16" i="19"/>
  <c r="UO16" i="19"/>
  <c r="UN16" i="19"/>
  <c r="UM16" i="19"/>
  <c r="UL16" i="19"/>
  <c r="UK16" i="19"/>
  <c r="UV15" i="19"/>
  <c r="UV11" i="19" s="1"/>
  <c r="UO15" i="19"/>
  <c r="UV14" i="19"/>
  <c r="UO14" i="19"/>
  <c r="UV13" i="19"/>
  <c r="UO13" i="19"/>
  <c r="UO11" i="19" s="1"/>
  <c r="UV12" i="19"/>
  <c r="UO12" i="19"/>
  <c r="UX11" i="19"/>
  <c r="UX6" i="19" s="1"/>
  <c r="UW11" i="19"/>
  <c r="UU11" i="19"/>
  <c r="UU6" i="19" s="1"/>
  <c r="UT11" i="19"/>
  <c r="US11" i="19"/>
  <c r="UR11" i="19"/>
  <c r="UQ11" i="19"/>
  <c r="UP11" i="19"/>
  <c r="UP6" i="19" s="1"/>
  <c r="UN11" i="19"/>
  <c r="UM11" i="19"/>
  <c r="UM6" i="19" s="1"/>
  <c r="UL11" i="19"/>
  <c r="UK11" i="19"/>
  <c r="UV10" i="19"/>
  <c r="UO10" i="19"/>
  <c r="UV9" i="19"/>
  <c r="UO9" i="19"/>
  <c r="UV8" i="19"/>
  <c r="UV7" i="19" s="1"/>
  <c r="UV6" i="19" s="1"/>
  <c r="UO8" i="19"/>
  <c r="UO7" i="19" s="1"/>
  <c r="UX7" i="19"/>
  <c r="UW7" i="19"/>
  <c r="UU7" i="19"/>
  <c r="UT7" i="19"/>
  <c r="UT6" i="19" s="1"/>
  <c r="US7" i="19"/>
  <c r="US6" i="19" s="1"/>
  <c r="UR7" i="19"/>
  <c r="UQ7" i="19"/>
  <c r="UQ6" i="19" s="1"/>
  <c r="UP7" i="19"/>
  <c r="UN7" i="19"/>
  <c r="UN6" i="19" s="1"/>
  <c r="UM7" i="19"/>
  <c r="UL7" i="19"/>
  <c r="UL6" i="19" s="1"/>
  <c r="UK7" i="19"/>
  <c r="UK6" i="19" s="1"/>
  <c r="UW6" i="19"/>
  <c r="UG136" i="19"/>
  <c r="TZ136" i="19"/>
  <c r="UG135" i="19"/>
  <c r="TZ135" i="19"/>
  <c r="UG134" i="19"/>
  <c r="TZ134" i="19"/>
  <c r="UG133" i="19"/>
  <c r="TZ133" i="19"/>
  <c r="UG132" i="19"/>
  <c r="TZ132" i="19"/>
  <c r="UG131" i="19"/>
  <c r="TZ131" i="19"/>
  <c r="TZ130" i="19" s="1"/>
  <c r="UI130" i="19"/>
  <c r="UH130" i="19"/>
  <c r="UF130" i="19"/>
  <c r="UE130" i="19"/>
  <c r="UD130" i="19"/>
  <c r="UC130" i="19"/>
  <c r="UB130" i="19"/>
  <c r="UA130" i="19"/>
  <c r="TY130" i="19"/>
  <c r="TX130" i="19"/>
  <c r="TW130" i="19"/>
  <c r="TW120" i="19" s="1"/>
  <c r="TV130" i="19"/>
  <c r="UG129" i="19"/>
  <c r="TZ129" i="19"/>
  <c r="UG128" i="19"/>
  <c r="TZ128" i="19"/>
  <c r="UG127" i="19"/>
  <c r="TZ127" i="19"/>
  <c r="UG126" i="19"/>
  <c r="UG125" i="19" s="1"/>
  <c r="TZ126" i="19"/>
  <c r="UI125" i="19"/>
  <c r="UH125" i="19"/>
  <c r="UH120" i="19" s="1"/>
  <c r="UF125" i="19"/>
  <c r="UE125" i="19"/>
  <c r="UD125" i="19"/>
  <c r="UC125" i="19"/>
  <c r="UC120" i="19" s="1"/>
  <c r="UB125" i="19"/>
  <c r="UA125" i="19"/>
  <c r="TZ125" i="19"/>
  <c r="TY125" i="19"/>
  <c r="TX125" i="19"/>
  <c r="TW125" i="19"/>
  <c r="TV125" i="19"/>
  <c r="UG124" i="19"/>
  <c r="TZ124" i="19"/>
  <c r="UG123" i="19"/>
  <c r="TZ123" i="19"/>
  <c r="UG122" i="19"/>
  <c r="TZ122" i="19"/>
  <c r="TZ121" i="19" s="1"/>
  <c r="UI121" i="19"/>
  <c r="UI120" i="19" s="1"/>
  <c r="UH121" i="19"/>
  <c r="UG121" i="19"/>
  <c r="UF121" i="19"/>
  <c r="UF120" i="19" s="1"/>
  <c r="UE121" i="19"/>
  <c r="UD121" i="19"/>
  <c r="UD120" i="19" s="1"/>
  <c r="UC121" i="19"/>
  <c r="UB121" i="19"/>
  <c r="UA121" i="19"/>
  <c r="UA120" i="19" s="1"/>
  <c r="TY121" i="19"/>
  <c r="TY120" i="19" s="1"/>
  <c r="TX121" i="19"/>
  <c r="TX120" i="19" s="1"/>
  <c r="TW121" i="19"/>
  <c r="TV121" i="19"/>
  <c r="TV120" i="19" s="1"/>
  <c r="UE120" i="19"/>
  <c r="UB120" i="19"/>
  <c r="UG117" i="19"/>
  <c r="TZ117" i="19"/>
  <c r="UG116" i="19"/>
  <c r="TZ116" i="19"/>
  <c r="UG115" i="19"/>
  <c r="TZ115" i="19"/>
  <c r="UG114" i="19"/>
  <c r="TZ114" i="19"/>
  <c r="UG113" i="19"/>
  <c r="TZ113" i="19"/>
  <c r="UG112" i="19"/>
  <c r="TZ112" i="19"/>
  <c r="TZ111" i="19" s="1"/>
  <c r="UI111" i="19"/>
  <c r="UH111" i="19"/>
  <c r="UG111" i="19"/>
  <c r="UF111" i="19"/>
  <c r="UE111" i="19"/>
  <c r="UD111" i="19"/>
  <c r="UC111" i="19"/>
  <c r="UB111" i="19"/>
  <c r="UA111" i="19"/>
  <c r="TY111" i="19"/>
  <c r="TX111" i="19"/>
  <c r="TW111" i="19"/>
  <c r="TV111" i="19"/>
  <c r="UG110" i="19"/>
  <c r="TZ110" i="19"/>
  <c r="UG109" i="19"/>
  <c r="TZ109" i="19"/>
  <c r="UG108" i="19"/>
  <c r="TZ108" i="19"/>
  <c r="UG107" i="19"/>
  <c r="TZ107" i="19"/>
  <c r="TZ106" i="19" s="1"/>
  <c r="UI106" i="19"/>
  <c r="UH106" i="19"/>
  <c r="UF106" i="19"/>
  <c r="UE106" i="19"/>
  <c r="UE101" i="19" s="1"/>
  <c r="UD106" i="19"/>
  <c r="UC106" i="19"/>
  <c r="UB106" i="19"/>
  <c r="UB101" i="19" s="1"/>
  <c r="UA106" i="19"/>
  <c r="TY106" i="19"/>
  <c r="TX106" i="19"/>
  <c r="TW106" i="19"/>
  <c r="TW101" i="19" s="1"/>
  <c r="TV106" i="19"/>
  <c r="UG105" i="19"/>
  <c r="TZ105" i="19"/>
  <c r="UG104" i="19"/>
  <c r="TZ104" i="19"/>
  <c r="TZ102" i="19" s="1"/>
  <c r="TZ101" i="19" s="1"/>
  <c r="UG103" i="19"/>
  <c r="TZ103" i="19"/>
  <c r="UI102" i="19"/>
  <c r="UI101" i="19" s="1"/>
  <c r="UH102" i="19"/>
  <c r="UH101" i="19" s="1"/>
  <c r="UG102" i="19"/>
  <c r="UF102" i="19"/>
  <c r="UF101" i="19" s="1"/>
  <c r="UE102" i="19"/>
  <c r="UD102" i="19"/>
  <c r="UC102" i="19"/>
  <c r="UC101" i="19" s="1"/>
  <c r="UB102" i="19"/>
  <c r="UA102" i="19"/>
  <c r="UA101" i="19" s="1"/>
  <c r="TY102" i="19"/>
  <c r="TX102" i="19"/>
  <c r="TX101" i="19" s="1"/>
  <c r="TW102" i="19"/>
  <c r="TV102" i="19"/>
  <c r="UD101" i="19"/>
  <c r="TY101" i="19"/>
  <c r="TV101" i="19"/>
  <c r="UG98" i="19"/>
  <c r="TZ98" i="19"/>
  <c r="UG97" i="19"/>
  <c r="TZ97" i="19"/>
  <c r="UG96" i="19"/>
  <c r="UG92" i="19" s="1"/>
  <c r="TZ96" i="19"/>
  <c r="UG95" i="19"/>
  <c r="TZ95" i="19"/>
  <c r="UG94" i="19"/>
  <c r="TZ94" i="19"/>
  <c r="TZ92" i="19" s="1"/>
  <c r="UG93" i="19"/>
  <c r="TZ93" i="19"/>
  <c r="UI92" i="19"/>
  <c r="UH92" i="19"/>
  <c r="UF92" i="19"/>
  <c r="UE92" i="19"/>
  <c r="UD92" i="19"/>
  <c r="UC92" i="19"/>
  <c r="UB92" i="19"/>
  <c r="UA92" i="19"/>
  <c r="TY92" i="19"/>
  <c r="TX92" i="19"/>
  <c r="TW92" i="19"/>
  <c r="TV92" i="19"/>
  <c r="UG91" i="19"/>
  <c r="TZ91" i="19"/>
  <c r="UG90" i="19"/>
  <c r="TZ90" i="19"/>
  <c r="UG89" i="19"/>
  <c r="TZ89" i="19"/>
  <c r="UG88" i="19"/>
  <c r="TZ88" i="19"/>
  <c r="TZ87" i="19" s="1"/>
  <c r="UI87" i="19"/>
  <c r="UH87" i="19"/>
  <c r="UG87" i="19"/>
  <c r="UF87" i="19"/>
  <c r="UE87" i="19"/>
  <c r="UD87" i="19"/>
  <c r="UD82" i="19" s="1"/>
  <c r="UC87" i="19"/>
  <c r="UB87" i="19"/>
  <c r="UA87" i="19"/>
  <c r="TY87" i="19"/>
  <c r="TY82" i="19" s="1"/>
  <c r="TX87" i="19"/>
  <c r="TW87" i="19"/>
  <c r="TV87" i="19"/>
  <c r="TV82" i="19" s="1"/>
  <c r="UG86" i="19"/>
  <c r="TZ86" i="19"/>
  <c r="UG85" i="19"/>
  <c r="TZ85" i="19"/>
  <c r="UG84" i="19"/>
  <c r="UG83" i="19" s="1"/>
  <c r="UG82" i="19" s="1"/>
  <c r="TZ84" i="19"/>
  <c r="UI83" i="19"/>
  <c r="UH83" i="19"/>
  <c r="UH82" i="19" s="1"/>
  <c r="UF83" i="19"/>
  <c r="UE83" i="19"/>
  <c r="UE82" i="19" s="1"/>
  <c r="UD83" i="19"/>
  <c r="UC83" i="19"/>
  <c r="UC82" i="19" s="1"/>
  <c r="UB83" i="19"/>
  <c r="UB82" i="19" s="1"/>
  <c r="UA83" i="19"/>
  <c r="TZ83" i="19"/>
  <c r="TY83" i="19"/>
  <c r="TX83" i="19"/>
  <c r="TW83" i="19"/>
  <c r="TW82" i="19" s="1"/>
  <c r="TV83" i="19"/>
  <c r="UI82" i="19"/>
  <c r="UF82" i="19"/>
  <c r="UA82" i="19"/>
  <c r="TX82" i="19"/>
  <c r="UG79" i="19"/>
  <c r="TZ79" i="19"/>
  <c r="UG78" i="19"/>
  <c r="TZ78" i="19"/>
  <c r="UG77" i="19"/>
  <c r="TZ77" i="19"/>
  <c r="UG76" i="19"/>
  <c r="TZ76" i="19"/>
  <c r="UG75" i="19"/>
  <c r="TZ75" i="19"/>
  <c r="UG74" i="19"/>
  <c r="UG73" i="19" s="1"/>
  <c r="TZ74" i="19"/>
  <c r="UI73" i="19"/>
  <c r="UH73" i="19"/>
  <c r="UF73" i="19"/>
  <c r="UE73" i="19"/>
  <c r="UD73" i="19"/>
  <c r="UC73" i="19"/>
  <c r="UB73" i="19"/>
  <c r="UA73" i="19"/>
  <c r="TZ73" i="19"/>
  <c r="TY73" i="19"/>
  <c r="TX73" i="19"/>
  <c r="TW73" i="19"/>
  <c r="TV73" i="19"/>
  <c r="UG72" i="19"/>
  <c r="UG68" i="19" s="1"/>
  <c r="TZ72" i="19"/>
  <c r="UG71" i="19"/>
  <c r="TZ71" i="19"/>
  <c r="UG70" i="19"/>
  <c r="TZ70" i="19"/>
  <c r="TZ68" i="19" s="1"/>
  <c r="UG69" i="19"/>
  <c r="TZ69" i="19"/>
  <c r="UI68" i="19"/>
  <c r="UI63" i="19" s="1"/>
  <c r="UH68" i="19"/>
  <c r="UF68" i="19"/>
  <c r="UF63" i="19" s="1"/>
  <c r="UE68" i="19"/>
  <c r="UD68" i="19"/>
  <c r="UC68" i="19"/>
  <c r="UB68" i="19"/>
  <c r="UA68" i="19"/>
  <c r="UA63" i="19" s="1"/>
  <c r="TY68" i="19"/>
  <c r="TX68" i="19"/>
  <c r="TX63" i="19" s="1"/>
  <c r="TW68" i="19"/>
  <c r="TV68" i="19"/>
  <c r="UG67" i="19"/>
  <c r="TZ67" i="19"/>
  <c r="UG66" i="19"/>
  <c r="TZ66" i="19"/>
  <c r="UG65" i="19"/>
  <c r="TZ65" i="19"/>
  <c r="TZ64" i="19" s="1"/>
  <c r="TZ63" i="19" s="1"/>
  <c r="UI64" i="19"/>
  <c r="UH64" i="19"/>
  <c r="UF64" i="19"/>
  <c r="UE64" i="19"/>
  <c r="UE63" i="19" s="1"/>
  <c r="UD64" i="19"/>
  <c r="UD63" i="19" s="1"/>
  <c r="UC64" i="19"/>
  <c r="UB64" i="19"/>
  <c r="UB63" i="19" s="1"/>
  <c r="UA64" i="19"/>
  <c r="TY64" i="19"/>
  <c r="TY63" i="19" s="1"/>
  <c r="TX64" i="19"/>
  <c r="TW64" i="19"/>
  <c r="TW63" i="19" s="1"/>
  <c r="TV64" i="19"/>
  <c r="TV63" i="19" s="1"/>
  <c r="UH63" i="19"/>
  <c r="UC63" i="19"/>
  <c r="UG60" i="19"/>
  <c r="TZ60" i="19"/>
  <c r="UG59" i="19"/>
  <c r="TZ59" i="19"/>
  <c r="UG58" i="19"/>
  <c r="TZ58" i="19"/>
  <c r="UG57" i="19"/>
  <c r="TZ57" i="19"/>
  <c r="UG56" i="19"/>
  <c r="TZ56" i="19"/>
  <c r="UG55" i="19"/>
  <c r="UG54" i="19" s="1"/>
  <c r="TZ55" i="19"/>
  <c r="TZ54" i="19" s="1"/>
  <c r="UI54" i="19"/>
  <c r="UH54" i="19"/>
  <c r="UF54" i="19"/>
  <c r="UE54" i="19"/>
  <c r="UE44" i="19" s="1"/>
  <c r="UD54" i="19"/>
  <c r="UC54" i="19"/>
  <c r="UB54" i="19"/>
  <c r="UA54" i="19"/>
  <c r="TY54" i="19"/>
  <c r="TX54" i="19"/>
  <c r="TW54" i="19"/>
  <c r="TV54" i="19"/>
  <c r="UG53" i="19"/>
  <c r="TZ53" i="19"/>
  <c r="UG52" i="19"/>
  <c r="TZ52" i="19"/>
  <c r="UG51" i="19"/>
  <c r="TZ51" i="19"/>
  <c r="UG50" i="19"/>
  <c r="UG49" i="19" s="1"/>
  <c r="TZ50" i="19"/>
  <c r="UI49" i="19"/>
  <c r="UH49" i="19"/>
  <c r="UH44" i="19" s="1"/>
  <c r="UF49" i="19"/>
  <c r="UE49" i="19"/>
  <c r="UD49" i="19"/>
  <c r="UC49" i="19"/>
  <c r="UC44" i="19" s="1"/>
  <c r="UB49" i="19"/>
  <c r="UA49" i="19"/>
  <c r="TZ49" i="19"/>
  <c r="TY49" i="19"/>
  <c r="TX49" i="19"/>
  <c r="TW49" i="19"/>
  <c r="TV49" i="19"/>
  <c r="UG48" i="19"/>
  <c r="TZ48" i="19"/>
  <c r="UG47" i="19"/>
  <c r="TZ47" i="19"/>
  <c r="UG46" i="19"/>
  <c r="TZ46" i="19"/>
  <c r="TZ45" i="19" s="1"/>
  <c r="UI45" i="19"/>
  <c r="UI44" i="19" s="1"/>
  <c r="UH45" i="19"/>
  <c r="UG45" i="19"/>
  <c r="UF45" i="19"/>
  <c r="UF44" i="19" s="1"/>
  <c r="UE45" i="19"/>
  <c r="UD45" i="19"/>
  <c r="UD44" i="19" s="1"/>
  <c r="UC45" i="19"/>
  <c r="UB45" i="19"/>
  <c r="UA45" i="19"/>
  <c r="UA44" i="19" s="1"/>
  <c r="TY45" i="19"/>
  <c r="TY44" i="19" s="1"/>
  <c r="TX45" i="19"/>
  <c r="TX44" i="19" s="1"/>
  <c r="TW45" i="19"/>
  <c r="TV45" i="19"/>
  <c r="TV44" i="19" s="1"/>
  <c r="UB44" i="19"/>
  <c r="TW44" i="19"/>
  <c r="UG41" i="19"/>
  <c r="TZ41" i="19"/>
  <c r="UG40" i="19"/>
  <c r="TZ40" i="19"/>
  <c r="UG39" i="19"/>
  <c r="TZ39" i="19"/>
  <c r="UG38" i="19"/>
  <c r="TZ38" i="19"/>
  <c r="UG37" i="19"/>
  <c r="TZ37" i="19"/>
  <c r="UG36" i="19"/>
  <c r="TZ36" i="19"/>
  <c r="TZ35" i="19" s="1"/>
  <c r="UI35" i="19"/>
  <c r="UH35" i="19"/>
  <c r="UG35" i="19"/>
  <c r="UG25" i="19" s="1"/>
  <c r="UF35" i="19"/>
  <c r="UE35" i="19"/>
  <c r="UD35" i="19"/>
  <c r="UC35" i="19"/>
  <c r="UB35" i="19"/>
  <c r="UA35" i="19"/>
  <c r="TY35" i="19"/>
  <c r="TX35" i="19"/>
  <c r="TW35" i="19"/>
  <c r="TV35" i="19"/>
  <c r="UG34" i="19"/>
  <c r="TZ34" i="19"/>
  <c r="UG33" i="19"/>
  <c r="TZ33" i="19"/>
  <c r="UG32" i="19"/>
  <c r="TZ32" i="19"/>
  <c r="UG31" i="19"/>
  <c r="UG30" i="19" s="1"/>
  <c r="TZ31" i="19"/>
  <c r="TZ30" i="19" s="1"/>
  <c r="UI30" i="19"/>
  <c r="UH30" i="19"/>
  <c r="UF30" i="19"/>
  <c r="UE30" i="19"/>
  <c r="UE25" i="19" s="1"/>
  <c r="UD30" i="19"/>
  <c r="UC30" i="19"/>
  <c r="UB30" i="19"/>
  <c r="UB25" i="19" s="1"/>
  <c r="UA30" i="19"/>
  <c r="TY30" i="19"/>
  <c r="TX30" i="19"/>
  <c r="TW30" i="19"/>
  <c r="TW25" i="19" s="1"/>
  <c r="TV30" i="19"/>
  <c r="UG29" i="19"/>
  <c r="TZ29" i="19"/>
  <c r="UG28" i="19"/>
  <c r="TZ28" i="19"/>
  <c r="TZ26" i="19" s="1"/>
  <c r="TZ25" i="19" s="1"/>
  <c r="UG27" i="19"/>
  <c r="TZ27" i="19"/>
  <c r="UI26" i="19"/>
  <c r="UI25" i="19" s="1"/>
  <c r="UH26" i="19"/>
  <c r="UH25" i="19" s="1"/>
  <c r="UG26" i="19"/>
  <c r="UF26" i="19"/>
  <c r="UF25" i="19" s="1"/>
  <c r="UE26" i="19"/>
  <c r="UD26" i="19"/>
  <c r="UC26" i="19"/>
  <c r="UC25" i="19" s="1"/>
  <c r="UB26" i="19"/>
  <c r="UA26" i="19"/>
  <c r="UA25" i="19" s="1"/>
  <c r="TY26" i="19"/>
  <c r="TX26" i="19"/>
  <c r="TX25" i="19" s="1"/>
  <c r="TW26" i="19"/>
  <c r="TV26" i="19"/>
  <c r="UD25" i="19"/>
  <c r="TY25" i="19"/>
  <c r="TV25" i="19"/>
  <c r="UG22" i="19"/>
  <c r="TZ22" i="19"/>
  <c r="UG21" i="19"/>
  <c r="TZ21" i="19"/>
  <c r="UG20" i="19"/>
  <c r="UG16" i="19" s="1"/>
  <c r="TZ20" i="19"/>
  <c r="UG19" i="19"/>
  <c r="TZ19" i="19"/>
  <c r="UG18" i="19"/>
  <c r="TZ18" i="19"/>
  <c r="TZ16" i="19" s="1"/>
  <c r="UG17" i="19"/>
  <c r="TZ17" i="19"/>
  <c r="UI16" i="19"/>
  <c r="UI6" i="19" s="1"/>
  <c r="UH16" i="19"/>
  <c r="UF16" i="19"/>
  <c r="UE16" i="19"/>
  <c r="UD16" i="19"/>
  <c r="UC16" i="19"/>
  <c r="UB16" i="19"/>
  <c r="UA16" i="19"/>
  <c r="TY16" i="19"/>
  <c r="TX16" i="19"/>
  <c r="TW16" i="19"/>
  <c r="TV16" i="19"/>
  <c r="UG15" i="19"/>
  <c r="TZ15" i="19"/>
  <c r="UG14" i="19"/>
  <c r="TZ14" i="19"/>
  <c r="UG13" i="19"/>
  <c r="TZ13" i="19"/>
  <c r="UG12" i="19"/>
  <c r="TZ12" i="19"/>
  <c r="TZ11" i="19" s="1"/>
  <c r="UI11" i="19"/>
  <c r="UH11" i="19"/>
  <c r="UG11" i="19"/>
  <c r="UF11" i="19"/>
  <c r="UE11" i="19"/>
  <c r="UD11" i="19"/>
  <c r="UD6" i="19" s="1"/>
  <c r="UC11" i="19"/>
  <c r="UB11" i="19"/>
  <c r="UA11" i="19"/>
  <c r="TY11" i="19"/>
  <c r="TY6" i="19" s="1"/>
  <c r="TX11" i="19"/>
  <c r="TW11" i="19"/>
  <c r="TV11" i="19"/>
  <c r="TV6" i="19" s="1"/>
  <c r="UG10" i="19"/>
  <c r="TZ10" i="19"/>
  <c r="UG9" i="19"/>
  <c r="TZ9" i="19"/>
  <c r="UG8" i="19"/>
  <c r="UG7" i="19" s="1"/>
  <c r="TZ8" i="19"/>
  <c r="UI7" i="19"/>
  <c r="UH7" i="19"/>
  <c r="UH6" i="19" s="1"/>
  <c r="UF7" i="19"/>
  <c r="UE7" i="19"/>
  <c r="UE6" i="19" s="1"/>
  <c r="UD7" i="19"/>
  <c r="UC7" i="19"/>
  <c r="UC6" i="19" s="1"/>
  <c r="UB7" i="19"/>
  <c r="UB6" i="19" s="1"/>
  <c r="UA7" i="19"/>
  <c r="TZ7" i="19"/>
  <c r="TZ6" i="19" s="1"/>
  <c r="TY7" i="19"/>
  <c r="TX7" i="19"/>
  <c r="TW7" i="19"/>
  <c r="TW6" i="19" s="1"/>
  <c r="TV7" i="19"/>
  <c r="UF6" i="19"/>
  <c r="UA6" i="19"/>
  <c r="TX6" i="19"/>
  <c r="TR136" i="19"/>
  <c r="TK136" i="19"/>
  <c r="TR135" i="19"/>
  <c r="TK135" i="19"/>
  <c r="TR134" i="19"/>
  <c r="TK134" i="19"/>
  <c r="TR133" i="19"/>
  <c r="TK133" i="19"/>
  <c r="TR132" i="19"/>
  <c r="TK132" i="19"/>
  <c r="TR131" i="19"/>
  <c r="TR130" i="19" s="1"/>
  <c r="TK131" i="19"/>
  <c r="TT130" i="19"/>
  <c r="TS130" i="19"/>
  <c r="TQ130" i="19"/>
  <c r="TP130" i="19"/>
  <c r="TO130" i="19"/>
  <c r="TN130" i="19"/>
  <c r="TM130" i="19"/>
  <c r="TL130" i="19"/>
  <c r="TK130" i="19"/>
  <c r="TJ130" i="19"/>
  <c r="TI130" i="19"/>
  <c r="TH130" i="19"/>
  <c r="TG130" i="19"/>
  <c r="TR129" i="19"/>
  <c r="TR125" i="19" s="1"/>
  <c r="TK129" i="19"/>
  <c r="TR128" i="19"/>
  <c r="TK128" i="19"/>
  <c r="TR127" i="19"/>
  <c r="TK127" i="19"/>
  <c r="TK125" i="19" s="1"/>
  <c r="TR126" i="19"/>
  <c r="TK126" i="19"/>
  <c r="TT125" i="19"/>
  <c r="TT120" i="19" s="1"/>
  <c r="TS125" i="19"/>
  <c r="TQ125" i="19"/>
  <c r="TQ120" i="19" s="1"/>
  <c r="TP125" i="19"/>
  <c r="TO125" i="19"/>
  <c r="TN125" i="19"/>
  <c r="TM125" i="19"/>
  <c r="TL125" i="19"/>
  <c r="TL120" i="19" s="1"/>
  <c r="TJ125" i="19"/>
  <c r="TI125" i="19"/>
  <c r="TI120" i="19" s="1"/>
  <c r="TH125" i="19"/>
  <c r="TG125" i="19"/>
  <c r="TR124" i="19"/>
  <c r="TK124" i="19"/>
  <c r="TR123" i="19"/>
  <c r="TK123" i="19"/>
  <c r="TR122" i="19"/>
  <c r="TR121" i="19" s="1"/>
  <c r="TR120" i="19" s="1"/>
  <c r="TK122" i="19"/>
  <c r="TK121" i="19" s="1"/>
  <c r="TT121" i="19"/>
  <c r="TS121" i="19"/>
  <c r="TQ121" i="19"/>
  <c r="TP121" i="19"/>
  <c r="TP120" i="19" s="1"/>
  <c r="TO121" i="19"/>
  <c r="TO120" i="19" s="1"/>
  <c r="TN121" i="19"/>
  <c r="TM121" i="19"/>
  <c r="TM120" i="19" s="1"/>
  <c r="TL121" i="19"/>
  <c r="TJ121" i="19"/>
  <c r="TJ120" i="19" s="1"/>
  <c r="TI121" i="19"/>
  <c r="TH121" i="19"/>
  <c r="TH120" i="19" s="1"/>
  <c r="TG121" i="19"/>
  <c r="TG120" i="19" s="1"/>
  <c r="TS120" i="19"/>
  <c r="TN120" i="19"/>
  <c r="TR117" i="19"/>
  <c r="TK117" i="19"/>
  <c r="TR116" i="19"/>
  <c r="TK116" i="19"/>
  <c r="TR115" i="19"/>
  <c r="TK115" i="19"/>
  <c r="TR114" i="19"/>
  <c r="TK114" i="19"/>
  <c r="TR113" i="19"/>
  <c r="TK113" i="19"/>
  <c r="TR112" i="19"/>
  <c r="TK112" i="19"/>
  <c r="TK111" i="19" s="1"/>
  <c r="TT111" i="19"/>
  <c r="TS111" i="19"/>
  <c r="TQ111" i="19"/>
  <c r="TP111" i="19"/>
  <c r="TP101" i="19" s="1"/>
  <c r="TO111" i="19"/>
  <c r="TN111" i="19"/>
  <c r="TM111" i="19"/>
  <c r="TL111" i="19"/>
  <c r="TJ111" i="19"/>
  <c r="TI111" i="19"/>
  <c r="TH111" i="19"/>
  <c r="TH101" i="19" s="1"/>
  <c r="TG111" i="19"/>
  <c r="TR110" i="19"/>
  <c r="TK110" i="19"/>
  <c r="TR109" i="19"/>
  <c r="TK109" i="19"/>
  <c r="TR108" i="19"/>
  <c r="TK108" i="19"/>
  <c r="TR107" i="19"/>
  <c r="TR106" i="19" s="1"/>
  <c r="TK107" i="19"/>
  <c r="TT106" i="19"/>
  <c r="TS106" i="19"/>
  <c r="TS101" i="19" s="1"/>
  <c r="TQ106" i="19"/>
  <c r="TP106" i="19"/>
  <c r="TO106" i="19"/>
  <c r="TN106" i="19"/>
  <c r="TN101" i="19" s="1"/>
  <c r="TM106" i="19"/>
  <c r="TL106" i="19"/>
  <c r="TK106" i="19"/>
  <c r="TJ106" i="19"/>
  <c r="TI106" i="19"/>
  <c r="TH106" i="19"/>
  <c r="TG106" i="19"/>
  <c r="TR105" i="19"/>
  <c r="TK105" i="19"/>
  <c r="TR104" i="19"/>
  <c r="TK104" i="19"/>
  <c r="TR103" i="19"/>
  <c r="TK103" i="19"/>
  <c r="TK102" i="19" s="1"/>
  <c r="TT102" i="19"/>
  <c r="TT101" i="19" s="1"/>
  <c r="TS102" i="19"/>
  <c r="TR102" i="19"/>
  <c r="TQ102" i="19"/>
  <c r="TQ101" i="19" s="1"/>
  <c r="TP102" i="19"/>
  <c r="TO102" i="19"/>
  <c r="TO101" i="19" s="1"/>
  <c r="TN102" i="19"/>
  <c r="TM102" i="19"/>
  <c r="TL102" i="19"/>
  <c r="TL101" i="19" s="1"/>
  <c r="TJ102" i="19"/>
  <c r="TJ101" i="19" s="1"/>
  <c r="TI102" i="19"/>
  <c r="TI101" i="19" s="1"/>
  <c r="TH102" i="19"/>
  <c r="TG102" i="19"/>
  <c r="TG101" i="19" s="1"/>
  <c r="TM101" i="19"/>
  <c r="TR98" i="19"/>
  <c r="TK98" i="19"/>
  <c r="TR97" i="19"/>
  <c r="TK97" i="19"/>
  <c r="TR96" i="19"/>
  <c r="TK96" i="19"/>
  <c r="TR95" i="19"/>
  <c r="TK95" i="19"/>
  <c r="TR94" i="19"/>
  <c r="TK94" i="19"/>
  <c r="TR93" i="19"/>
  <c r="TK93" i="19"/>
  <c r="TK92" i="19" s="1"/>
  <c r="TT92" i="19"/>
  <c r="TS92" i="19"/>
  <c r="TR92" i="19"/>
  <c r="TQ92" i="19"/>
  <c r="TP92" i="19"/>
  <c r="TO92" i="19"/>
  <c r="TN92" i="19"/>
  <c r="TM92" i="19"/>
  <c r="TL92" i="19"/>
  <c r="TJ92" i="19"/>
  <c r="TI92" i="19"/>
  <c r="TH92" i="19"/>
  <c r="TG92" i="19"/>
  <c r="TR91" i="19"/>
  <c r="TK91" i="19"/>
  <c r="TR90" i="19"/>
  <c r="TK90" i="19"/>
  <c r="TR89" i="19"/>
  <c r="TK89" i="19"/>
  <c r="TR88" i="19"/>
  <c r="TK88" i="19"/>
  <c r="TK87" i="19" s="1"/>
  <c r="TT87" i="19"/>
  <c r="TS87" i="19"/>
  <c r="TQ87" i="19"/>
  <c r="TP87" i="19"/>
  <c r="TP82" i="19" s="1"/>
  <c r="TO87" i="19"/>
  <c r="TN87" i="19"/>
  <c r="TM87" i="19"/>
  <c r="TM82" i="19" s="1"/>
  <c r="TL87" i="19"/>
  <c r="TJ87" i="19"/>
  <c r="TI87" i="19"/>
  <c r="TH87" i="19"/>
  <c r="TH82" i="19" s="1"/>
  <c r="TG87" i="19"/>
  <c r="TR86" i="19"/>
  <c r="TK86" i="19"/>
  <c r="TR85" i="19"/>
  <c r="TK85" i="19"/>
  <c r="TK83" i="19" s="1"/>
  <c r="TK82" i="19" s="1"/>
  <c r="TR84" i="19"/>
  <c r="TK84" i="19"/>
  <c r="TT83" i="19"/>
  <c r="TT82" i="19" s="1"/>
  <c r="TS83" i="19"/>
  <c r="TS82" i="19" s="1"/>
  <c r="TR83" i="19"/>
  <c r="TQ83" i="19"/>
  <c r="TQ82" i="19" s="1"/>
  <c r="TP83" i="19"/>
  <c r="TO83" i="19"/>
  <c r="TN83" i="19"/>
  <c r="TN82" i="19" s="1"/>
  <c r="TM83" i="19"/>
  <c r="TL83" i="19"/>
  <c r="TL82" i="19" s="1"/>
  <c r="TJ83" i="19"/>
  <c r="TI83" i="19"/>
  <c r="TI82" i="19" s="1"/>
  <c r="TH83" i="19"/>
  <c r="TG83" i="19"/>
  <c r="TO82" i="19"/>
  <c r="TJ82" i="19"/>
  <c r="TG82" i="19"/>
  <c r="TR79" i="19"/>
  <c r="TK79" i="19"/>
  <c r="TR78" i="19"/>
  <c r="TK78" i="19"/>
  <c r="TR77" i="19"/>
  <c r="TR73" i="19" s="1"/>
  <c r="TK77" i="19"/>
  <c r="TR76" i="19"/>
  <c r="TK76" i="19"/>
  <c r="TR75" i="19"/>
  <c r="TK75" i="19"/>
  <c r="TK73" i="19" s="1"/>
  <c r="TR74" i="19"/>
  <c r="TK74" i="19"/>
  <c r="TT73" i="19"/>
  <c r="TS73" i="19"/>
  <c r="TQ73" i="19"/>
  <c r="TP73" i="19"/>
  <c r="TO73" i="19"/>
  <c r="TN73" i="19"/>
  <c r="TM73" i="19"/>
  <c r="TL73" i="19"/>
  <c r="TL63" i="19" s="1"/>
  <c r="TJ73" i="19"/>
  <c r="TI73" i="19"/>
  <c r="TH73" i="19"/>
  <c r="TG73" i="19"/>
  <c r="TR72" i="19"/>
  <c r="TK72" i="19"/>
  <c r="TR71" i="19"/>
  <c r="TK71" i="19"/>
  <c r="TR70" i="19"/>
  <c r="TK70" i="19"/>
  <c r="TR69" i="19"/>
  <c r="TK69" i="19"/>
  <c r="TK68" i="19" s="1"/>
  <c r="TT68" i="19"/>
  <c r="TS68" i="19"/>
  <c r="TR68" i="19"/>
  <c r="TQ68" i="19"/>
  <c r="TP68" i="19"/>
  <c r="TO68" i="19"/>
  <c r="TO63" i="19" s="1"/>
  <c r="TN68" i="19"/>
  <c r="TM68" i="19"/>
  <c r="TL68" i="19"/>
  <c r="TJ68" i="19"/>
  <c r="TJ63" i="19" s="1"/>
  <c r="TI68" i="19"/>
  <c r="TH68" i="19"/>
  <c r="TG68" i="19"/>
  <c r="TG63" i="19" s="1"/>
  <c r="TR67" i="19"/>
  <c r="TK67" i="19"/>
  <c r="TR66" i="19"/>
  <c r="TK66" i="19"/>
  <c r="TR65" i="19"/>
  <c r="TR64" i="19" s="1"/>
  <c r="TR63" i="19" s="1"/>
  <c r="TK65" i="19"/>
  <c r="TT64" i="19"/>
  <c r="TS64" i="19"/>
  <c r="TS63" i="19" s="1"/>
  <c r="TQ64" i="19"/>
  <c r="TP64" i="19"/>
  <c r="TP63" i="19" s="1"/>
  <c r="TO64" i="19"/>
  <c r="TN64" i="19"/>
  <c r="TN63" i="19" s="1"/>
  <c r="TM64" i="19"/>
  <c r="TM63" i="19" s="1"/>
  <c r="TL64" i="19"/>
  <c r="TK64" i="19"/>
  <c r="TJ64" i="19"/>
  <c r="TI64" i="19"/>
  <c r="TH64" i="19"/>
  <c r="TH63" i="19" s="1"/>
  <c r="TG64" i="19"/>
  <c r="TT63" i="19"/>
  <c r="TQ63" i="19"/>
  <c r="TI63" i="19"/>
  <c r="TR60" i="19"/>
  <c r="TK60" i="19"/>
  <c r="TR59" i="19"/>
  <c r="TK59" i="19"/>
  <c r="TR58" i="19"/>
  <c r="TK58" i="19"/>
  <c r="TR57" i="19"/>
  <c r="TK57" i="19"/>
  <c r="TR56" i="19"/>
  <c r="TK56" i="19"/>
  <c r="TR55" i="19"/>
  <c r="TR54" i="19" s="1"/>
  <c r="TK55" i="19"/>
  <c r="TT54" i="19"/>
  <c r="TS54" i="19"/>
  <c r="TQ54" i="19"/>
  <c r="TP54" i="19"/>
  <c r="TO54" i="19"/>
  <c r="TN54" i="19"/>
  <c r="TM54" i="19"/>
  <c r="TL54" i="19"/>
  <c r="TK54" i="19"/>
  <c r="TJ54" i="19"/>
  <c r="TI54" i="19"/>
  <c r="TH54" i="19"/>
  <c r="TG54" i="19"/>
  <c r="TR53" i="19"/>
  <c r="TR49" i="19" s="1"/>
  <c r="TK53" i="19"/>
  <c r="TR52" i="19"/>
  <c r="TK52" i="19"/>
  <c r="TR51" i="19"/>
  <c r="TK51" i="19"/>
  <c r="TK49" i="19" s="1"/>
  <c r="TR50" i="19"/>
  <c r="TK50" i="19"/>
  <c r="TT49" i="19"/>
  <c r="TT44" i="19" s="1"/>
  <c r="TS49" i="19"/>
  <c r="TQ49" i="19"/>
  <c r="TQ44" i="19" s="1"/>
  <c r="TP49" i="19"/>
  <c r="TO49" i="19"/>
  <c r="TN49" i="19"/>
  <c r="TM49" i="19"/>
  <c r="TL49" i="19"/>
  <c r="TL44" i="19" s="1"/>
  <c r="TJ49" i="19"/>
  <c r="TI49" i="19"/>
  <c r="TI44" i="19" s="1"/>
  <c r="TH49" i="19"/>
  <c r="TG49" i="19"/>
  <c r="TR48" i="19"/>
  <c r="TK48" i="19"/>
  <c r="TR47" i="19"/>
  <c r="TK47" i="19"/>
  <c r="TR46" i="19"/>
  <c r="TK46" i="19"/>
  <c r="TK45" i="19" s="1"/>
  <c r="TK44" i="19" s="1"/>
  <c r="TT45" i="19"/>
  <c r="TS45" i="19"/>
  <c r="TQ45" i="19"/>
  <c r="TP45" i="19"/>
  <c r="TP44" i="19" s="1"/>
  <c r="TO45" i="19"/>
  <c r="TO44" i="19" s="1"/>
  <c r="TN45" i="19"/>
  <c r="TM45" i="19"/>
  <c r="TM44" i="19" s="1"/>
  <c r="TL45" i="19"/>
  <c r="TJ45" i="19"/>
  <c r="TJ44" i="19" s="1"/>
  <c r="TI45" i="19"/>
  <c r="TH45" i="19"/>
  <c r="TH44" i="19" s="1"/>
  <c r="TG45" i="19"/>
  <c r="TG44" i="19" s="1"/>
  <c r="TS44" i="19"/>
  <c r="TN44" i="19"/>
  <c r="TR41" i="19"/>
  <c r="TK41" i="19"/>
  <c r="TR40" i="19"/>
  <c r="TK40" i="19"/>
  <c r="TR39" i="19"/>
  <c r="TK39" i="19"/>
  <c r="TR38" i="19"/>
  <c r="TK38" i="19"/>
  <c r="TR37" i="19"/>
  <c r="TK37" i="19"/>
  <c r="TR36" i="19"/>
  <c r="TR35" i="19" s="1"/>
  <c r="TK36" i="19"/>
  <c r="TK35" i="19" s="1"/>
  <c r="TT35" i="19"/>
  <c r="TS35" i="19"/>
  <c r="TQ35" i="19"/>
  <c r="TP35" i="19"/>
  <c r="TO35" i="19"/>
  <c r="TN35" i="19"/>
  <c r="TM35" i="19"/>
  <c r="TL35" i="19"/>
  <c r="TJ35" i="19"/>
  <c r="TI35" i="19"/>
  <c r="TH35" i="19"/>
  <c r="TG35" i="19"/>
  <c r="TR34" i="19"/>
  <c r="TK34" i="19"/>
  <c r="TR33" i="19"/>
  <c r="TK33" i="19"/>
  <c r="TR32" i="19"/>
  <c r="TK32" i="19"/>
  <c r="TR31" i="19"/>
  <c r="TR30" i="19" s="1"/>
  <c r="TK31" i="19"/>
  <c r="TT30" i="19"/>
  <c r="TS30" i="19"/>
  <c r="TS25" i="19" s="1"/>
  <c r="TQ30" i="19"/>
  <c r="TQ25" i="19" s="1"/>
  <c r="TP30" i="19"/>
  <c r="TO30" i="19"/>
  <c r="TN30" i="19"/>
  <c r="TN25" i="19" s="1"/>
  <c r="TM30" i="19"/>
  <c r="TL30" i="19"/>
  <c r="TL25" i="19" s="1"/>
  <c r="TK30" i="19"/>
  <c r="TJ30" i="19"/>
  <c r="TI30" i="19"/>
  <c r="TI25" i="19" s="1"/>
  <c r="TH30" i="19"/>
  <c r="TG30" i="19"/>
  <c r="TR29" i="19"/>
  <c r="TK29" i="19"/>
  <c r="TR28" i="19"/>
  <c r="TR26" i="19" s="1"/>
  <c r="TR25" i="19" s="1"/>
  <c r="TK28" i="19"/>
  <c r="TR27" i="19"/>
  <c r="TK27" i="19"/>
  <c r="TK26" i="19" s="1"/>
  <c r="TT26" i="19"/>
  <c r="TT25" i="19" s="1"/>
  <c r="TS26" i="19"/>
  <c r="TQ26" i="19"/>
  <c r="TP26" i="19"/>
  <c r="TP25" i="19" s="1"/>
  <c r="TO26" i="19"/>
  <c r="TN26" i="19"/>
  <c r="TM26" i="19"/>
  <c r="TL26" i="19"/>
  <c r="TJ26" i="19"/>
  <c r="TJ25" i="19" s="1"/>
  <c r="TI26" i="19"/>
  <c r="TH26" i="19"/>
  <c r="TH25" i="19" s="1"/>
  <c r="TG26" i="19"/>
  <c r="TO25" i="19"/>
  <c r="TM25" i="19"/>
  <c r="TG25" i="19"/>
  <c r="TR22" i="19"/>
  <c r="TK22" i="19"/>
  <c r="TR21" i="19"/>
  <c r="TK21" i="19"/>
  <c r="TR20" i="19"/>
  <c r="TK20" i="19"/>
  <c r="TR19" i="19"/>
  <c r="TK19" i="19"/>
  <c r="TR18" i="19"/>
  <c r="TK18" i="19"/>
  <c r="TK16" i="19" s="1"/>
  <c r="TR17" i="19"/>
  <c r="TR16" i="19" s="1"/>
  <c r="TK17" i="19"/>
  <c r="TT16" i="19"/>
  <c r="TS16" i="19"/>
  <c r="TQ16" i="19"/>
  <c r="TQ6" i="19" s="1"/>
  <c r="TP16" i="19"/>
  <c r="TO16" i="19"/>
  <c r="TN16" i="19"/>
  <c r="TM16" i="19"/>
  <c r="TL16" i="19"/>
  <c r="TJ16" i="19"/>
  <c r="TI16" i="19"/>
  <c r="TH16" i="19"/>
  <c r="TG16" i="19"/>
  <c r="TR15" i="19"/>
  <c r="TR11" i="19" s="1"/>
  <c r="TK15" i="19"/>
  <c r="TR14" i="19"/>
  <c r="TK14" i="19"/>
  <c r="TR13" i="19"/>
  <c r="TK13" i="19"/>
  <c r="TR12" i="19"/>
  <c r="TK12" i="19"/>
  <c r="TK11" i="19" s="1"/>
  <c r="TT11" i="19"/>
  <c r="TT6" i="19" s="1"/>
  <c r="TS11" i="19"/>
  <c r="TQ11" i="19"/>
  <c r="TP11" i="19"/>
  <c r="TO11" i="19"/>
  <c r="TN11" i="19"/>
  <c r="TM11" i="19"/>
  <c r="TL11" i="19"/>
  <c r="TL6" i="19" s="1"/>
  <c r="TJ11" i="19"/>
  <c r="TI11" i="19"/>
  <c r="TH11" i="19"/>
  <c r="TG11" i="19"/>
  <c r="TR10" i="19"/>
  <c r="TK10" i="19"/>
  <c r="TK7" i="19" s="1"/>
  <c r="TK6" i="19" s="1"/>
  <c r="TR9" i="19"/>
  <c r="TK9" i="19"/>
  <c r="TR8" i="19"/>
  <c r="TR7" i="19" s="1"/>
  <c r="TR6" i="19" s="1"/>
  <c r="TK8" i="19"/>
  <c r="TT7" i="19"/>
  <c r="TS7" i="19"/>
  <c r="TS6" i="19" s="1"/>
  <c r="TQ7" i="19"/>
  <c r="TP7" i="19"/>
  <c r="TP6" i="19" s="1"/>
  <c r="TO7" i="19"/>
  <c r="TN7" i="19"/>
  <c r="TM7" i="19"/>
  <c r="TL7" i="19"/>
  <c r="TJ7" i="19"/>
  <c r="TJ6" i="19" s="1"/>
  <c r="TI7" i="19"/>
  <c r="TI6" i="19" s="1"/>
  <c r="TH7" i="19"/>
  <c r="TH6" i="19" s="1"/>
  <c r="TG7" i="19"/>
  <c r="TO6" i="19"/>
  <c r="TN6" i="19"/>
  <c r="TG6" i="19"/>
  <c r="TC136" i="19"/>
  <c r="SV136" i="19"/>
  <c r="TC135" i="19"/>
  <c r="SV135" i="19"/>
  <c r="TC134" i="19"/>
  <c r="SV134" i="19"/>
  <c r="TC133" i="19"/>
  <c r="SV133" i="19"/>
  <c r="TC132" i="19"/>
  <c r="SV132" i="19"/>
  <c r="TC131" i="19"/>
  <c r="TC130" i="19" s="1"/>
  <c r="SV131" i="19"/>
  <c r="TE130" i="19"/>
  <c r="TD130" i="19"/>
  <c r="TB130" i="19"/>
  <c r="TA130" i="19"/>
  <c r="SZ130" i="19"/>
  <c r="SY130" i="19"/>
  <c r="SX130" i="19"/>
  <c r="SW130" i="19"/>
  <c r="SV130" i="19"/>
  <c r="SU130" i="19"/>
  <c r="ST130" i="19"/>
  <c r="SS130" i="19"/>
  <c r="SR130" i="19"/>
  <c r="TC129" i="19"/>
  <c r="SV129" i="19"/>
  <c r="TC128" i="19"/>
  <c r="SV128" i="19"/>
  <c r="TC127" i="19"/>
  <c r="SV127" i="19"/>
  <c r="TC126" i="19"/>
  <c r="TC125" i="19" s="1"/>
  <c r="SV126" i="19"/>
  <c r="TE125" i="19"/>
  <c r="TD125" i="19"/>
  <c r="TB125" i="19"/>
  <c r="TA125" i="19"/>
  <c r="SZ125" i="19"/>
  <c r="SY125" i="19"/>
  <c r="SY120" i="19" s="1"/>
  <c r="SX125" i="19"/>
  <c r="SW125" i="19"/>
  <c r="SU125" i="19"/>
  <c r="ST125" i="19"/>
  <c r="ST120" i="19" s="1"/>
  <c r="SS125" i="19"/>
  <c r="SR125" i="19"/>
  <c r="TC124" i="19"/>
  <c r="SV124" i="19"/>
  <c r="TC123" i="19"/>
  <c r="SV123" i="19"/>
  <c r="TC122" i="19"/>
  <c r="SV122" i="19"/>
  <c r="SV121" i="19" s="1"/>
  <c r="TE121" i="19"/>
  <c r="TE120" i="19" s="1"/>
  <c r="TD121" i="19"/>
  <c r="TD120" i="19" s="1"/>
  <c r="TC121" i="19"/>
  <c r="TB121" i="19"/>
  <c r="TA121" i="19"/>
  <c r="SZ121" i="19"/>
  <c r="SY121" i="19"/>
  <c r="SX121" i="19"/>
  <c r="SX120" i="19" s="1"/>
  <c r="SW121" i="19"/>
  <c r="SW120" i="19" s="1"/>
  <c r="SU121" i="19"/>
  <c r="SU120" i="19" s="1"/>
  <c r="ST121" i="19"/>
  <c r="SS121" i="19"/>
  <c r="SR121" i="19"/>
  <c r="TB120" i="19"/>
  <c r="TA120" i="19"/>
  <c r="SS120" i="19"/>
  <c r="TC117" i="19"/>
  <c r="SV117" i="19"/>
  <c r="TC116" i="19"/>
  <c r="SV116" i="19"/>
  <c r="TC115" i="19"/>
  <c r="SV115" i="19"/>
  <c r="TC114" i="19"/>
  <c r="SV114" i="19"/>
  <c r="TC113" i="19"/>
  <c r="SV113" i="19"/>
  <c r="TC112" i="19"/>
  <c r="SV112" i="19"/>
  <c r="SV111" i="19" s="1"/>
  <c r="TE111" i="19"/>
  <c r="TD111" i="19"/>
  <c r="TC111" i="19"/>
  <c r="TB111" i="19"/>
  <c r="TA111" i="19"/>
  <c r="SZ111" i="19"/>
  <c r="SY111" i="19"/>
  <c r="SX111" i="19"/>
  <c r="SX101" i="19" s="1"/>
  <c r="SW111" i="19"/>
  <c r="SU111" i="19"/>
  <c r="ST111" i="19"/>
  <c r="SS111" i="19"/>
  <c r="SR111" i="19"/>
  <c r="TC110" i="19"/>
  <c r="SV110" i="19"/>
  <c r="TC109" i="19"/>
  <c r="SV109" i="19"/>
  <c r="SV106" i="19" s="1"/>
  <c r="TC108" i="19"/>
  <c r="SV108" i="19"/>
  <c r="TC107" i="19"/>
  <c r="TC106" i="19" s="1"/>
  <c r="TC101" i="19" s="1"/>
  <c r="SV107" i="19"/>
  <c r="TE106" i="19"/>
  <c r="TD106" i="19"/>
  <c r="TD101" i="19" s="1"/>
  <c r="TB106" i="19"/>
  <c r="TA106" i="19"/>
  <c r="TA101" i="19" s="1"/>
  <c r="SZ106" i="19"/>
  <c r="SY106" i="19"/>
  <c r="SX106" i="19"/>
  <c r="SW106" i="19"/>
  <c r="SU106" i="19"/>
  <c r="ST106" i="19"/>
  <c r="SS106" i="19"/>
  <c r="SS101" i="19" s="1"/>
  <c r="SR106" i="19"/>
  <c r="TC105" i="19"/>
  <c r="SV105" i="19"/>
  <c r="TC104" i="19"/>
  <c r="SV104" i="19"/>
  <c r="TC103" i="19"/>
  <c r="SV103" i="19"/>
  <c r="SV102" i="19" s="1"/>
  <c r="TE102" i="19"/>
  <c r="TE101" i="19" s="1"/>
  <c r="TD102" i="19"/>
  <c r="TC102" i="19"/>
  <c r="TB102" i="19"/>
  <c r="TB101" i="19" s="1"/>
  <c r="TA102" i="19"/>
  <c r="SZ102" i="19"/>
  <c r="SZ101" i="19" s="1"/>
  <c r="SY102" i="19"/>
  <c r="SY101" i="19" s="1"/>
  <c r="SX102" i="19"/>
  <c r="SW102" i="19"/>
  <c r="SW101" i="19" s="1"/>
  <c r="SU102" i="19"/>
  <c r="ST102" i="19"/>
  <c r="SS102" i="19"/>
  <c r="SR102" i="19"/>
  <c r="SR101" i="19" s="1"/>
  <c r="SU101" i="19"/>
  <c r="TC98" i="19"/>
  <c r="SV98" i="19"/>
  <c r="TC97" i="19"/>
  <c r="SV97" i="19"/>
  <c r="TC96" i="19"/>
  <c r="TC92" i="19" s="1"/>
  <c r="SV96" i="19"/>
  <c r="TC95" i="19"/>
  <c r="SV95" i="19"/>
  <c r="TC94" i="19"/>
  <c r="SV94" i="19"/>
  <c r="TC93" i="19"/>
  <c r="SV93" i="19"/>
  <c r="SV92" i="19" s="1"/>
  <c r="TE92" i="19"/>
  <c r="TD92" i="19"/>
  <c r="TB92" i="19"/>
  <c r="TA92" i="19"/>
  <c r="SZ92" i="19"/>
  <c r="SY92" i="19"/>
  <c r="SX92" i="19"/>
  <c r="SW92" i="19"/>
  <c r="SU92" i="19"/>
  <c r="ST92" i="19"/>
  <c r="SS92" i="19"/>
  <c r="SR92" i="19"/>
  <c r="TC91" i="19"/>
  <c r="SV91" i="19"/>
  <c r="TC90" i="19"/>
  <c r="SV90" i="19"/>
  <c r="TC89" i="19"/>
  <c r="SV89" i="19"/>
  <c r="TC88" i="19"/>
  <c r="SV88" i="19"/>
  <c r="SV87" i="19" s="1"/>
  <c r="TE87" i="19"/>
  <c r="TD87" i="19"/>
  <c r="TC87" i="19"/>
  <c r="TB87" i="19"/>
  <c r="TA87" i="19"/>
  <c r="SZ87" i="19"/>
  <c r="SY87" i="19"/>
  <c r="SX87" i="19"/>
  <c r="SX82" i="19" s="1"/>
  <c r="SW87" i="19"/>
  <c r="SU87" i="19"/>
  <c r="SU82" i="19" s="1"/>
  <c r="ST87" i="19"/>
  <c r="SS87" i="19"/>
  <c r="SR87" i="19"/>
  <c r="TC86" i="19"/>
  <c r="SV86" i="19"/>
  <c r="TC85" i="19"/>
  <c r="SV85" i="19"/>
  <c r="TC84" i="19"/>
  <c r="TC83" i="19" s="1"/>
  <c r="TC82" i="19" s="1"/>
  <c r="SV84" i="19"/>
  <c r="TE83" i="19"/>
  <c r="TD83" i="19"/>
  <c r="TD82" i="19" s="1"/>
  <c r="TB83" i="19"/>
  <c r="TB82" i="19" s="1"/>
  <c r="TA83" i="19"/>
  <c r="TA82" i="19" s="1"/>
  <c r="SZ83" i="19"/>
  <c r="SZ82" i="19" s="1"/>
  <c r="SY83" i="19"/>
  <c r="SY82" i="19" s="1"/>
  <c r="SX83" i="19"/>
  <c r="SW83" i="19"/>
  <c r="SU83" i="19"/>
  <c r="ST83" i="19"/>
  <c r="ST82" i="19" s="1"/>
  <c r="SS83" i="19"/>
  <c r="SS82" i="19" s="1"/>
  <c r="SR83" i="19"/>
  <c r="SR82" i="19" s="1"/>
  <c r="TE82" i="19"/>
  <c r="SW82" i="19"/>
  <c r="TC79" i="19"/>
  <c r="SV79" i="19"/>
  <c r="TC78" i="19"/>
  <c r="SV78" i="19"/>
  <c r="TC77" i="19"/>
  <c r="SV77" i="19"/>
  <c r="TC76" i="19"/>
  <c r="SV76" i="19"/>
  <c r="TC75" i="19"/>
  <c r="SV75" i="19"/>
  <c r="SV73" i="19" s="1"/>
  <c r="TC74" i="19"/>
  <c r="TC73" i="19" s="1"/>
  <c r="SV74" i="19"/>
  <c r="TE73" i="19"/>
  <c r="TD73" i="19"/>
  <c r="TB73" i="19"/>
  <c r="TB63" i="19" s="1"/>
  <c r="TA73" i="19"/>
  <c r="SZ73" i="19"/>
  <c r="SZ63" i="19" s="1"/>
  <c r="SY73" i="19"/>
  <c r="SX73" i="19"/>
  <c r="SW73" i="19"/>
  <c r="SU73" i="19"/>
  <c r="ST73" i="19"/>
  <c r="SS73" i="19"/>
  <c r="SR73" i="19"/>
  <c r="TC72" i="19"/>
  <c r="TC68" i="19" s="1"/>
  <c r="SV72" i="19"/>
  <c r="TC71" i="19"/>
  <c r="SV71" i="19"/>
  <c r="TC70" i="19"/>
  <c r="SV70" i="19"/>
  <c r="TC69" i="19"/>
  <c r="SV69" i="19"/>
  <c r="TE68" i="19"/>
  <c r="TE63" i="19" s="1"/>
  <c r="TD68" i="19"/>
  <c r="TB68" i="19"/>
  <c r="TA68" i="19"/>
  <c r="SZ68" i="19"/>
  <c r="SY68" i="19"/>
  <c r="SX68" i="19"/>
  <c r="SW68" i="19"/>
  <c r="SW63" i="19" s="1"/>
  <c r="SU68" i="19"/>
  <c r="ST68" i="19"/>
  <c r="SS68" i="19"/>
  <c r="SR68" i="19"/>
  <c r="TC67" i="19"/>
  <c r="SV67" i="19"/>
  <c r="TC66" i="19"/>
  <c r="SV66" i="19"/>
  <c r="TC65" i="19"/>
  <c r="TC64" i="19" s="1"/>
  <c r="TC63" i="19" s="1"/>
  <c r="SV65" i="19"/>
  <c r="TE64" i="19"/>
  <c r="TD64" i="19"/>
  <c r="TD63" i="19" s="1"/>
  <c r="TB64" i="19"/>
  <c r="TA64" i="19"/>
  <c r="TA63" i="19" s="1"/>
  <c r="SZ64" i="19"/>
  <c r="SY64" i="19"/>
  <c r="SX64" i="19"/>
  <c r="SX63" i="19" s="1"/>
  <c r="SW64" i="19"/>
  <c r="SV64" i="19"/>
  <c r="SU64" i="19"/>
  <c r="SU63" i="19" s="1"/>
  <c r="ST64" i="19"/>
  <c r="SS64" i="19"/>
  <c r="SS63" i="19" s="1"/>
  <c r="SR64" i="19"/>
  <c r="SY63" i="19"/>
  <c r="ST63" i="19"/>
  <c r="SR63" i="19"/>
  <c r="TC60" i="19"/>
  <c r="SV60" i="19"/>
  <c r="TC59" i="19"/>
  <c r="SV59" i="19"/>
  <c r="TC58" i="19"/>
  <c r="SV58" i="19"/>
  <c r="TC57" i="19"/>
  <c r="SV57" i="19"/>
  <c r="TC56" i="19"/>
  <c r="SV56" i="19"/>
  <c r="TC55" i="19"/>
  <c r="TC54" i="19" s="1"/>
  <c r="SV55" i="19"/>
  <c r="TE54" i="19"/>
  <c r="TD54" i="19"/>
  <c r="TB54" i="19"/>
  <c r="TB44" i="19" s="1"/>
  <c r="TA54" i="19"/>
  <c r="SZ54" i="19"/>
  <c r="SY54" i="19"/>
  <c r="SX54" i="19"/>
  <c r="SW54" i="19"/>
  <c r="SV54" i="19"/>
  <c r="SU54" i="19"/>
  <c r="ST54" i="19"/>
  <c r="ST44" i="19" s="1"/>
  <c r="SS54" i="19"/>
  <c r="SR54" i="19"/>
  <c r="TC53" i="19"/>
  <c r="SV53" i="19"/>
  <c r="TC52" i="19"/>
  <c r="SV52" i="19"/>
  <c r="TC51" i="19"/>
  <c r="SV51" i="19"/>
  <c r="TC50" i="19"/>
  <c r="TC49" i="19" s="1"/>
  <c r="SV50" i="19"/>
  <c r="TE49" i="19"/>
  <c r="TD49" i="19"/>
  <c r="TB49" i="19"/>
  <c r="TA49" i="19"/>
  <c r="SZ49" i="19"/>
  <c r="SY49" i="19"/>
  <c r="SY44" i="19" s="1"/>
  <c r="SX49" i="19"/>
  <c r="SW49" i="19"/>
  <c r="SU49" i="19"/>
  <c r="ST49" i="19"/>
  <c r="SS49" i="19"/>
  <c r="SR49" i="19"/>
  <c r="TC48" i="19"/>
  <c r="SV48" i="19"/>
  <c r="TC47" i="19"/>
  <c r="SV47" i="19"/>
  <c r="TC46" i="19"/>
  <c r="SV46" i="19"/>
  <c r="TE45" i="19"/>
  <c r="TE44" i="19" s="1"/>
  <c r="TD45" i="19"/>
  <c r="TD44" i="19" s="1"/>
  <c r="TC45" i="19"/>
  <c r="TB45" i="19"/>
  <c r="TA45" i="19"/>
  <c r="SZ45" i="19"/>
  <c r="SY45" i="19"/>
  <c r="SX45" i="19"/>
  <c r="SX44" i="19" s="1"/>
  <c r="SW45" i="19"/>
  <c r="SW44" i="19" s="1"/>
  <c r="SV45" i="19"/>
  <c r="SU45" i="19"/>
  <c r="SU44" i="19" s="1"/>
  <c r="ST45" i="19"/>
  <c r="SS45" i="19"/>
  <c r="SR45" i="19"/>
  <c r="TA44" i="19"/>
  <c r="SS44" i="19"/>
  <c r="TC41" i="19"/>
  <c r="SV41" i="19"/>
  <c r="TC40" i="19"/>
  <c r="SV40" i="19"/>
  <c r="TC39" i="19"/>
  <c r="SV39" i="19"/>
  <c r="TC38" i="19"/>
  <c r="SV38" i="19"/>
  <c r="TC37" i="19"/>
  <c r="SV37" i="19"/>
  <c r="TC36" i="19"/>
  <c r="SV36" i="19"/>
  <c r="TE35" i="19"/>
  <c r="TD35" i="19"/>
  <c r="TD25" i="19" s="1"/>
  <c r="TC35" i="19"/>
  <c r="TB35" i="19"/>
  <c r="TA35" i="19"/>
  <c r="SZ35" i="19"/>
  <c r="SY35" i="19"/>
  <c r="SX35" i="19"/>
  <c r="SW35" i="19"/>
  <c r="SV35" i="19"/>
  <c r="SU35" i="19"/>
  <c r="ST35" i="19"/>
  <c r="SS35" i="19"/>
  <c r="SR35" i="19"/>
  <c r="TC34" i="19"/>
  <c r="SV34" i="19"/>
  <c r="TC33" i="19"/>
  <c r="SV33" i="19"/>
  <c r="SV30" i="19" s="1"/>
  <c r="TC32" i="19"/>
  <c r="SV32" i="19"/>
  <c r="TC31" i="19"/>
  <c r="TC30" i="19" s="1"/>
  <c r="TC25" i="19" s="1"/>
  <c r="SV31" i="19"/>
  <c r="TE30" i="19"/>
  <c r="TD30" i="19"/>
  <c r="TB30" i="19"/>
  <c r="TB25" i="19" s="1"/>
  <c r="TA30" i="19"/>
  <c r="TA25" i="19" s="1"/>
  <c r="SZ30" i="19"/>
  <c r="SY30" i="19"/>
  <c r="SY25" i="19" s="1"/>
  <c r="SX30" i="19"/>
  <c r="SW30" i="19"/>
  <c r="SU30" i="19"/>
  <c r="ST30" i="19"/>
  <c r="ST25" i="19" s="1"/>
  <c r="SS30" i="19"/>
  <c r="SS25" i="19" s="1"/>
  <c r="SR30" i="19"/>
  <c r="TC29" i="19"/>
  <c r="SV29" i="19"/>
  <c r="TC28" i="19"/>
  <c r="SV28" i="19"/>
  <c r="TC27" i="19"/>
  <c r="SV27" i="19"/>
  <c r="TE26" i="19"/>
  <c r="TE25" i="19" s="1"/>
  <c r="TD26" i="19"/>
  <c r="TC26" i="19"/>
  <c r="TB26" i="19"/>
  <c r="TA26" i="19"/>
  <c r="SZ26" i="19"/>
  <c r="SZ25" i="19" s="1"/>
  <c r="SY26" i="19"/>
  <c r="SX26" i="19"/>
  <c r="SW26" i="19"/>
  <c r="SU26" i="19"/>
  <c r="ST26" i="19"/>
  <c r="SS26" i="19"/>
  <c r="SR26" i="19"/>
  <c r="SR25" i="19" s="1"/>
  <c r="SW25" i="19"/>
  <c r="SU25" i="19"/>
  <c r="TC22" i="19"/>
  <c r="SV22" i="19"/>
  <c r="TC21" i="19"/>
  <c r="SV21" i="19"/>
  <c r="TC20" i="19"/>
  <c r="SV20" i="19"/>
  <c r="TC19" i="19"/>
  <c r="SV19" i="19"/>
  <c r="TC18" i="19"/>
  <c r="SV18" i="19"/>
  <c r="TC17" i="19"/>
  <c r="TC16" i="19" s="1"/>
  <c r="SV17" i="19"/>
  <c r="TE16" i="19"/>
  <c r="TD16" i="19"/>
  <c r="TB16" i="19"/>
  <c r="TA16" i="19"/>
  <c r="SZ16" i="19"/>
  <c r="SY16" i="19"/>
  <c r="SX16" i="19"/>
  <c r="SW16" i="19"/>
  <c r="SV16" i="19"/>
  <c r="SU16" i="19"/>
  <c r="ST16" i="19"/>
  <c r="SS16" i="19"/>
  <c r="SR16" i="19"/>
  <c r="TC15" i="19"/>
  <c r="SV15" i="19"/>
  <c r="TC14" i="19"/>
  <c r="SV14" i="19"/>
  <c r="TC13" i="19"/>
  <c r="SV13" i="19"/>
  <c r="SV11" i="19" s="1"/>
  <c r="TC12" i="19"/>
  <c r="SV12" i="19"/>
  <c r="TE11" i="19"/>
  <c r="TD11" i="19"/>
  <c r="TC11" i="19"/>
  <c r="TB11" i="19"/>
  <c r="TB6" i="19" s="1"/>
  <c r="TA11" i="19"/>
  <c r="SZ11" i="19"/>
  <c r="SY11" i="19"/>
  <c r="SX11" i="19"/>
  <c r="SW11" i="19"/>
  <c r="SU11" i="19"/>
  <c r="ST11" i="19"/>
  <c r="ST6" i="19" s="1"/>
  <c r="SS11" i="19"/>
  <c r="SR11" i="19"/>
  <c r="TC10" i="19"/>
  <c r="SV10" i="19"/>
  <c r="TC9" i="19"/>
  <c r="SV9" i="19"/>
  <c r="TC8" i="19"/>
  <c r="SV8" i="19"/>
  <c r="SV7" i="19" s="1"/>
  <c r="SV6" i="19" s="1"/>
  <c r="TE7" i="19"/>
  <c r="TD7" i="19"/>
  <c r="TB7" i="19"/>
  <c r="TA7" i="19"/>
  <c r="TA6" i="19" s="1"/>
  <c r="SZ7" i="19"/>
  <c r="SZ6" i="19" s="1"/>
  <c r="SY7" i="19"/>
  <c r="SX7" i="19"/>
  <c r="SX6" i="19" s="1"/>
  <c r="SW7" i="19"/>
  <c r="SU7" i="19"/>
  <c r="ST7" i="19"/>
  <c r="SS7" i="19"/>
  <c r="SS6" i="19" s="1"/>
  <c r="SR7" i="19"/>
  <c r="SR6" i="19" s="1"/>
  <c r="TE6" i="19"/>
  <c r="TD6" i="19"/>
  <c r="SY6" i="19"/>
  <c r="SW6" i="19"/>
  <c r="SN136" i="19"/>
  <c r="SG136" i="19"/>
  <c r="SN135" i="19"/>
  <c r="SG135" i="19"/>
  <c r="SN134" i="19"/>
  <c r="SG134" i="19"/>
  <c r="SN133" i="19"/>
  <c r="SG133" i="19"/>
  <c r="SN132" i="19"/>
  <c r="SG132" i="19"/>
  <c r="SN131" i="19"/>
  <c r="SN130" i="19" s="1"/>
  <c r="SG131" i="19"/>
  <c r="SG130" i="19" s="1"/>
  <c r="SP130" i="19"/>
  <c r="SO130" i="19"/>
  <c r="SM130" i="19"/>
  <c r="SL130" i="19"/>
  <c r="SK130" i="19"/>
  <c r="SJ130" i="19"/>
  <c r="SI130" i="19"/>
  <c r="SH130" i="19"/>
  <c r="SF130" i="19"/>
  <c r="SE130" i="19"/>
  <c r="SD130" i="19"/>
  <c r="SC130" i="19"/>
  <c r="SN129" i="19"/>
  <c r="SG129" i="19"/>
  <c r="SN128" i="19"/>
  <c r="SG128" i="19"/>
  <c r="SN127" i="19"/>
  <c r="SG127" i="19"/>
  <c r="SN126" i="19"/>
  <c r="SN125" i="19" s="1"/>
  <c r="SG126" i="19"/>
  <c r="SP125" i="19"/>
  <c r="SP120" i="19" s="1"/>
  <c r="SO125" i="19"/>
  <c r="SO120" i="19" s="1"/>
  <c r="SM125" i="19"/>
  <c r="SL125" i="19"/>
  <c r="SK125" i="19"/>
  <c r="SJ125" i="19"/>
  <c r="SI125" i="19"/>
  <c r="SH125" i="19"/>
  <c r="SH120" i="19" s="1"/>
  <c r="SG125" i="19"/>
  <c r="SF125" i="19"/>
  <c r="SE125" i="19"/>
  <c r="SD125" i="19"/>
  <c r="SC125" i="19"/>
  <c r="SN124" i="19"/>
  <c r="SG124" i="19"/>
  <c r="SN123" i="19"/>
  <c r="SN121" i="19" s="1"/>
  <c r="SN120" i="19" s="1"/>
  <c r="SG123" i="19"/>
  <c r="SN122" i="19"/>
  <c r="SG122" i="19"/>
  <c r="SG121" i="19" s="1"/>
  <c r="SG120" i="19" s="1"/>
  <c r="SP121" i="19"/>
  <c r="SO121" i="19"/>
  <c r="SM121" i="19"/>
  <c r="SM120" i="19" s="1"/>
  <c r="SL121" i="19"/>
  <c r="SL120" i="19" s="1"/>
  <c r="SK121" i="19"/>
  <c r="SK120" i="19" s="1"/>
  <c r="SJ121" i="19"/>
  <c r="SI121" i="19"/>
  <c r="SH121" i="19"/>
  <c r="SF121" i="19"/>
  <c r="SF120" i="19" s="1"/>
  <c r="SE121" i="19"/>
  <c r="SE120" i="19" s="1"/>
  <c r="SD121" i="19"/>
  <c r="SD120" i="19" s="1"/>
  <c r="SC121" i="19"/>
  <c r="SC120" i="19" s="1"/>
  <c r="SJ120" i="19"/>
  <c r="SI120" i="19"/>
  <c r="SN117" i="19"/>
  <c r="SG117" i="19"/>
  <c r="SN116" i="19"/>
  <c r="SG116" i="19"/>
  <c r="SN115" i="19"/>
  <c r="SG115" i="19"/>
  <c r="SN114" i="19"/>
  <c r="SG114" i="19"/>
  <c r="SN113" i="19"/>
  <c r="SN111" i="19" s="1"/>
  <c r="SG113" i="19"/>
  <c r="SN112" i="19"/>
  <c r="SG112" i="19"/>
  <c r="SG111" i="19" s="1"/>
  <c r="SP111" i="19"/>
  <c r="SO111" i="19"/>
  <c r="SM111" i="19"/>
  <c r="SL111" i="19"/>
  <c r="SL101" i="19" s="1"/>
  <c r="SK111" i="19"/>
  <c r="SJ111" i="19"/>
  <c r="SI111" i="19"/>
  <c r="SH111" i="19"/>
  <c r="SF111" i="19"/>
  <c r="SE111" i="19"/>
  <c r="SD111" i="19"/>
  <c r="SC111" i="19"/>
  <c r="SN110" i="19"/>
  <c r="SG110" i="19"/>
  <c r="SN109" i="19"/>
  <c r="SG109" i="19"/>
  <c r="SN108" i="19"/>
  <c r="SG108" i="19"/>
  <c r="SN107" i="19"/>
  <c r="SG107" i="19"/>
  <c r="SG106" i="19" s="1"/>
  <c r="SP106" i="19"/>
  <c r="SO106" i="19"/>
  <c r="SO101" i="19" s="1"/>
  <c r="SM106" i="19"/>
  <c r="SL106" i="19"/>
  <c r="SK106" i="19"/>
  <c r="SJ106" i="19"/>
  <c r="SJ101" i="19" s="1"/>
  <c r="SI106" i="19"/>
  <c r="SI101" i="19" s="1"/>
  <c r="SH106" i="19"/>
  <c r="SF106" i="19"/>
  <c r="SE106" i="19"/>
  <c r="SD106" i="19"/>
  <c r="SD101" i="19" s="1"/>
  <c r="SC106" i="19"/>
  <c r="SN105" i="19"/>
  <c r="SG105" i="19"/>
  <c r="SN104" i="19"/>
  <c r="SG104" i="19"/>
  <c r="SG102" i="19" s="1"/>
  <c r="SG101" i="19" s="1"/>
  <c r="SN103" i="19"/>
  <c r="SG103" i="19"/>
  <c r="SP102" i="19"/>
  <c r="SP101" i="19" s="1"/>
  <c r="SO102" i="19"/>
  <c r="SN102" i="19"/>
  <c r="SM102" i="19"/>
  <c r="SM101" i="19" s="1"/>
  <c r="SL102" i="19"/>
  <c r="SK102" i="19"/>
  <c r="SJ102" i="19"/>
  <c r="SI102" i="19"/>
  <c r="SH102" i="19"/>
  <c r="SH101" i="19" s="1"/>
  <c r="SF102" i="19"/>
  <c r="SE102" i="19"/>
  <c r="SE101" i="19" s="1"/>
  <c r="SD102" i="19"/>
  <c r="SC102" i="19"/>
  <c r="SK101" i="19"/>
  <c r="SF101" i="19"/>
  <c r="SC101" i="19"/>
  <c r="SN98" i="19"/>
  <c r="SG98" i="19"/>
  <c r="SN97" i="19"/>
  <c r="SG97" i="19"/>
  <c r="SN96" i="19"/>
  <c r="SN92" i="19" s="1"/>
  <c r="SG96" i="19"/>
  <c r="SN95" i="19"/>
  <c r="SG95" i="19"/>
  <c r="SN94" i="19"/>
  <c r="SG94" i="19"/>
  <c r="SN93" i="19"/>
  <c r="SG93" i="19"/>
  <c r="SP92" i="19"/>
  <c r="SO92" i="19"/>
  <c r="SM92" i="19"/>
  <c r="SM82" i="19" s="1"/>
  <c r="SL92" i="19"/>
  <c r="SK92" i="19"/>
  <c r="SJ92" i="19"/>
  <c r="SI92" i="19"/>
  <c r="SH92" i="19"/>
  <c r="SF92" i="19"/>
  <c r="SE92" i="19"/>
  <c r="SD92" i="19"/>
  <c r="SC92" i="19"/>
  <c r="SN91" i="19"/>
  <c r="SG91" i="19"/>
  <c r="SN90" i="19"/>
  <c r="SG90" i="19"/>
  <c r="SN89" i="19"/>
  <c r="SN87" i="19" s="1"/>
  <c r="SG89" i="19"/>
  <c r="SN88" i="19"/>
  <c r="SG88" i="19"/>
  <c r="SG87" i="19" s="1"/>
  <c r="SP87" i="19"/>
  <c r="SO87" i="19"/>
  <c r="SM87" i="19"/>
  <c r="SL87" i="19"/>
  <c r="SL82" i="19" s="1"/>
  <c r="SK87" i="19"/>
  <c r="SK82" i="19" s="1"/>
  <c r="SJ87" i="19"/>
  <c r="SI87" i="19"/>
  <c r="SI82" i="19" s="1"/>
  <c r="SH87" i="19"/>
  <c r="SF87" i="19"/>
  <c r="SF82" i="19" s="1"/>
  <c r="SE87" i="19"/>
  <c r="SD87" i="19"/>
  <c r="SD82" i="19" s="1"/>
  <c r="SC87" i="19"/>
  <c r="SC82" i="19" s="1"/>
  <c r="SN86" i="19"/>
  <c r="SG86" i="19"/>
  <c r="SN85" i="19"/>
  <c r="SG85" i="19"/>
  <c r="SN84" i="19"/>
  <c r="SN83" i="19" s="1"/>
  <c r="SN82" i="19" s="1"/>
  <c r="SG84" i="19"/>
  <c r="SP83" i="19"/>
  <c r="SP82" i="19" s="1"/>
  <c r="SO83" i="19"/>
  <c r="SO82" i="19" s="1"/>
  <c r="SM83" i="19"/>
  <c r="SL83" i="19"/>
  <c r="SK83" i="19"/>
  <c r="SJ83" i="19"/>
  <c r="SJ82" i="19" s="1"/>
  <c r="SI83" i="19"/>
  <c r="SH83" i="19"/>
  <c r="SG83" i="19"/>
  <c r="SF83" i="19"/>
  <c r="SE83" i="19"/>
  <c r="SD83" i="19"/>
  <c r="SC83" i="19"/>
  <c r="SH82" i="19"/>
  <c r="SE82" i="19"/>
  <c r="SN79" i="19"/>
  <c r="SG79" i="19"/>
  <c r="SN78" i="19"/>
  <c r="SG78" i="19"/>
  <c r="SN77" i="19"/>
  <c r="SG77" i="19"/>
  <c r="SG73" i="19" s="1"/>
  <c r="SN76" i="19"/>
  <c r="SG76" i="19"/>
  <c r="SN75" i="19"/>
  <c r="SG75" i="19"/>
  <c r="SN74" i="19"/>
  <c r="SG74" i="19"/>
  <c r="SP73" i="19"/>
  <c r="SO73" i="19"/>
  <c r="SO63" i="19" s="1"/>
  <c r="SM73" i="19"/>
  <c r="SL73" i="19"/>
  <c r="SK73" i="19"/>
  <c r="SJ73" i="19"/>
  <c r="SI73" i="19"/>
  <c r="SH73" i="19"/>
  <c r="SF73" i="19"/>
  <c r="SE73" i="19"/>
  <c r="SD73" i="19"/>
  <c r="SC73" i="19"/>
  <c r="SN72" i="19"/>
  <c r="SG72" i="19"/>
  <c r="SN71" i="19"/>
  <c r="SG71" i="19"/>
  <c r="SN70" i="19"/>
  <c r="SG70" i="19"/>
  <c r="SG68" i="19" s="1"/>
  <c r="SN69" i="19"/>
  <c r="SG69" i="19"/>
  <c r="SP68" i="19"/>
  <c r="SO68" i="19"/>
  <c r="SN68" i="19"/>
  <c r="SM68" i="19"/>
  <c r="SM63" i="19" s="1"/>
  <c r="SL68" i="19"/>
  <c r="SK68" i="19"/>
  <c r="SK63" i="19" s="1"/>
  <c r="SJ68" i="19"/>
  <c r="SI68" i="19"/>
  <c r="SH68" i="19"/>
  <c r="SF68" i="19"/>
  <c r="SF63" i="19" s="1"/>
  <c r="SE68" i="19"/>
  <c r="SE63" i="19" s="1"/>
  <c r="SD68" i="19"/>
  <c r="SC68" i="19"/>
  <c r="SC63" i="19" s="1"/>
  <c r="SN67" i="19"/>
  <c r="SG67" i="19"/>
  <c r="SN66" i="19"/>
  <c r="SG66" i="19"/>
  <c r="SN65" i="19"/>
  <c r="SG65" i="19"/>
  <c r="SG64" i="19" s="1"/>
  <c r="SG63" i="19" s="1"/>
  <c r="SP64" i="19"/>
  <c r="SO64" i="19"/>
  <c r="SM64" i="19"/>
  <c r="SL64" i="19"/>
  <c r="SL63" i="19" s="1"/>
  <c r="SK64" i="19"/>
  <c r="SJ64" i="19"/>
  <c r="SJ63" i="19" s="1"/>
  <c r="SI64" i="19"/>
  <c r="SI63" i="19" s="1"/>
  <c r="SH64" i="19"/>
  <c r="SF64" i="19"/>
  <c r="SE64" i="19"/>
  <c r="SD64" i="19"/>
  <c r="SD63" i="19" s="1"/>
  <c r="SC64" i="19"/>
  <c r="SP63" i="19"/>
  <c r="SH63" i="19"/>
  <c r="SN60" i="19"/>
  <c r="SG60" i="19"/>
  <c r="SN59" i="19"/>
  <c r="SG59" i="19"/>
  <c r="SN58" i="19"/>
  <c r="SG58" i="19"/>
  <c r="SN57" i="19"/>
  <c r="SG57" i="19"/>
  <c r="SN56" i="19"/>
  <c r="SG56" i="19"/>
  <c r="SN55" i="19"/>
  <c r="SG55" i="19"/>
  <c r="SG54" i="19" s="1"/>
  <c r="SP54" i="19"/>
  <c r="SO54" i="19"/>
  <c r="SM54" i="19"/>
  <c r="SL54" i="19"/>
  <c r="SK54" i="19"/>
  <c r="SJ54" i="19"/>
  <c r="SI54" i="19"/>
  <c r="SH54" i="19"/>
  <c r="SF54" i="19"/>
  <c r="SE54" i="19"/>
  <c r="SD54" i="19"/>
  <c r="SC54" i="19"/>
  <c r="SN53" i="19"/>
  <c r="SG53" i="19"/>
  <c r="SN52" i="19"/>
  <c r="SG52" i="19"/>
  <c r="SN51" i="19"/>
  <c r="SG51" i="19"/>
  <c r="SN50" i="19"/>
  <c r="SN49" i="19" s="1"/>
  <c r="SG50" i="19"/>
  <c r="SP49" i="19"/>
  <c r="SP44" i="19" s="1"/>
  <c r="SO49" i="19"/>
  <c r="SO44" i="19" s="1"/>
  <c r="SM49" i="19"/>
  <c r="SM44" i="19" s="1"/>
  <c r="SL49" i="19"/>
  <c r="SK49" i="19"/>
  <c r="SJ49" i="19"/>
  <c r="SI49" i="19"/>
  <c r="SH49" i="19"/>
  <c r="SH44" i="19" s="1"/>
  <c r="SG49" i="19"/>
  <c r="SF49" i="19"/>
  <c r="SE49" i="19"/>
  <c r="SE44" i="19" s="1"/>
  <c r="SD49" i="19"/>
  <c r="SC49" i="19"/>
  <c r="SN48" i="19"/>
  <c r="SG48" i="19"/>
  <c r="SN47" i="19"/>
  <c r="SN45" i="19" s="1"/>
  <c r="SG47" i="19"/>
  <c r="SN46" i="19"/>
  <c r="SG46" i="19"/>
  <c r="SP45" i="19"/>
  <c r="SO45" i="19"/>
  <c r="SM45" i="19"/>
  <c r="SL45" i="19"/>
  <c r="SK45" i="19"/>
  <c r="SK44" i="19" s="1"/>
  <c r="SJ45" i="19"/>
  <c r="SI45" i="19"/>
  <c r="SH45" i="19"/>
  <c r="SF45" i="19"/>
  <c r="SF44" i="19" s="1"/>
  <c r="SE45" i="19"/>
  <c r="SD45" i="19"/>
  <c r="SD44" i="19" s="1"/>
  <c r="SC45" i="19"/>
  <c r="SC44" i="19" s="1"/>
  <c r="SL44" i="19"/>
  <c r="SJ44" i="19"/>
  <c r="SI44" i="19"/>
  <c r="SN41" i="19"/>
  <c r="SG41" i="19"/>
  <c r="SN40" i="19"/>
  <c r="SG40" i="19"/>
  <c r="SN39" i="19"/>
  <c r="SG39" i="19"/>
  <c r="SN38" i="19"/>
  <c r="SG38" i="19"/>
  <c r="SN37" i="19"/>
  <c r="SN35" i="19" s="1"/>
  <c r="SG37" i="19"/>
  <c r="SN36" i="19"/>
  <c r="SG36" i="19"/>
  <c r="SG35" i="19" s="1"/>
  <c r="SP35" i="19"/>
  <c r="SO35" i="19"/>
  <c r="SM35" i="19"/>
  <c r="SL35" i="19"/>
  <c r="SK35" i="19"/>
  <c r="SJ35" i="19"/>
  <c r="SI35" i="19"/>
  <c r="SH35" i="19"/>
  <c r="SF35" i="19"/>
  <c r="SE35" i="19"/>
  <c r="SD35" i="19"/>
  <c r="SC35" i="19"/>
  <c r="SN34" i="19"/>
  <c r="SG34" i="19"/>
  <c r="SN33" i="19"/>
  <c r="SG33" i="19"/>
  <c r="SN32" i="19"/>
  <c r="SG32" i="19"/>
  <c r="SN31" i="19"/>
  <c r="SG31" i="19"/>
  <c r="SG30" i="19" s="1"/>
  <c r="SP30" i="19"/>
  <c r="SO30" i="19"/>
  <c r="SO25" i="19" s="1"/>
  <c r="SM30" i="19"/>
  <c r="SL30" i="19"/>
  <c r="SL25" i="19" s="1"/>
  <c r="SK30" i="19"/>
  <c r="SJ30" i="19"/>
  <c r="SI30" i="19"/>
  <c r="SI25" i="19" s="1"/>
  <c r="SH30" i="19"/>
  <c r="SF30" i="19"/>
  <c r="SE30" i="19"/>
  <c r="SD30" i="19"/>
  <c r="SC30" i="19"/>
  <c r="SN29" i="19"/>
  <c r="SG29" i="19"/>
  <c r="SN28" i="19"/>
  <c r="SG28" i="19"/>
  <c r="SN27" i="19"/>
  <c r="SG27" i="19"/>
  <c r="SG26" i="19" s="1"/>
  <c r="SG25" i="19" s="1"/>
  <c r="SP26" i="19"/>
  <c r="SP25" i="19" s="1"/>
  <c r="SO26" i="19"/>
  <c r="SN26" i="19"/>
  <c r="SM26" i="19"/>
  <c r="SM25" i="19" s="1"/>
  <c r="SL26" i="19"/>
  <c r="SK26" i="19"/>
  <c r="SJ26" i="19"/>
  <c r="SI26" i="19"/>
  <c r="SH26" i="19"/>
  <c r="SH25" i="19" s="1"/>
  <c r="SF26" i="19"/>
  <c r="SF25" i="19" s="1"/>
  <c r="SE26" i="19"/>
  <c r="SE25" i="19" s="1"/>
  <c r="SD26" i="19"/>
  <c r="SC26" i="19"/>
  <c r="SJ25" i="19"/>
  <c r="SC25" i="19"/>
  <c r="SN22" i="19"/>
  <c r="SG22" i="19"/>
  <c r="SN21" i="19"/>
  <c r="SG21" i="19"/>
  <c r="SN20" i="19"/>
  <c r="SG20" i="19"/>
  <c r="SN19" i="19"/>
  <c r="SG19" i="19"/>
  <c r="SN18" i="19"/>
  <c r="SG18" i="19"/>
  <c r="SN17" i="19"/>
  <c r="SG17" i="19"/>
  <c r="SP16" i="19"/>
  <c r="SO16" i="19"/>
  <c r="SM16" i="19"/>
  <c r="SL16" i="19"/>
  <c r="SL6" i="19" s="1"/>
  <c r="SK16" i="19"/>
  <c r="SJ16" i="19"/>
  <c r="SI16" i="19"/>
  <c r="SH16" i="19"/>
  <c r="SF16" i="19"/>
  <c r="SE16" i="19"/>
  <c r="SD16" i="19"/>
  <c r="SD6" i="19" s="1"/>
  <c r="SC16" i="19"/>
  <c r="SN15" i="19"/>
  <c r="SG15" i="19"/>
  <c r="SN14" i="19"/>
  <c r="SG14" i="19"/>
  <c r="SN13" i="19"/>
  <c r="SG13" i="19"/>
  <c r="SN12" i="19"/>
  <c r="SN11" i="19" s="1"/>
  <c r="SG12" i="19"/>
  <c r="SG11" i="19" s="1"/>
  <c r="SP11" i="19"/>
  <c r="SP6" i="19" s="1"/>
  <c r="SO11" i="19"/>
  <c r="SM11" i="19"/>
  <c r="SL11" i="19"/>
  <c r="SK11" i="19"/>
  <c r="SK6" i="19" s="1"/>
  <c r="SJ11" i="19"/>
  <c r="SJ6" i="19" s="1"/>
  <c r="SI11" i="19"/>
  <c r="SH11" i="19"/>
  <c r="SH6" i="19" s="1"/>
  <c r="SF11" i="19"/>
  <c r="SE11" i="19"/>
  <c r="SD11" i="19"/>
  <c r="SC11" i="19"/>
  <c r="SC6" i="19" s="1"/>
  <c r="SN10" i="19"/>
  <c r="SG10" i="19"/>
  <c r="SN9" i="19"/>
  <c r="SG9" i="19"/>
  <c r="SN8" i="19"/>
  <c r="SG8" i="19"/>
  <c r="SG7" i="19" s="1"/>
  <c r="SP7" i="19"/>
  <c r="SO7" i="19"/>
  <c r="SO6" i="19" s="1"/>
  <c r="SN7" i="19"/>
  <c r="SM7" i="19"/>
  <c r="SL7" i="19"/>
  <c r="SK7" i="19"/>
  <c r="SJ7" i="19"/>
  <c r="SI7" i="19"/>
  <c r="SI6" i="19" s="1"/>
  <c r="SH7" i="19"/>
  <c r="SF7" i="19"/>
  <c r="SF6" i="19" s="1"/>
  <c r="SE7" i="19"/>
  <c r="SD7" i="19"/>
  <c r="SC7" i="19"/>
  <c r="SM6" i="19"/>
  <c r="SE6" i="19"/>
  <c r="RY136" i="19"/>
  <c r="RR136" i="19"/>
  <c r="RY135" i="19"/>
  <c r="RR135" i="19"/>
  <c r="RY134" i="19"/>
  <c r="RR134" i="19"/>
  <c r="RY133" i="19"/>
  <c r="RR133" i="19"/>
  <c r="RY132" i="19"/>
  <c r="RR132" i="19"/>
  <c r="RY131" i="19"/>
  <c r="RR131" i="19"/>
  <c r="RR130" i="19" s="1"/>
  <c r="SA130" i="19"/>
  <c r="RZ130" i="19"/>
  <c r="RY130" i="19"/>
  <c r="RX130" i="19"/>
  <c r="RW130" i="19"/>
  <c r="RV130" i="19"/>
  <c r="RU130" i="19"/>
  <c r="RT130" i="19"/>
  <c r="RT120" i="19" s="1"/>
  <c r="RS130" i="19"/>
  <c r="RQ130" i="19"/>
  <c r="RQ120" i="19" s="1"/>
  <c r="RP130" i="19"/>
  <c r="RO130" i="19"/>
  <c r="RN130" i="19"/>
  <c r="RY129" i="19"/>
  <c r="RR129" i="19"/>
  <c r="RY128" i="19"/>
  <c r="RR128" i="19"/>
  <c r="RR125" i="19" s="1"/>
  <c r="RY127" i="19"/>
  <c r="RR127" i="19"/>
  <c r="RY126" i="19"/>
  <c r="RR126" i="19"/>
  <c r="SA125" i="19"/>
  <c r="RZ125" i="19"/>
  <c r="RZ120" i="19" s="1"/>
  <c r="RX125" i="19"/>
  <c r="RX120" i="19" s="1"/>
  <c r="RW125" i="19"/>
  <c r="RW120" i="19" s="1"/>
  <c r="RV125" i="19"/>
  <c r="RU125" i="19"/>
  <c r="RU120" i="19" s="1"/>
  <c r="RT125" i="19"/>
  <c r="RS125" i="19"/>
  <c r="RQ125" i="19"/>
  <c r="RP125" i="19"/>
  <c r="RP120" i="19" s="1"/>
  <c r="RO125" i="19"/>
  <c r="RO120" i="19" s="1"/>
  <c r="RN125" i="19"/>
  <c r="RY124" i="19"/>
  <c r="RR124" i="19"/>
  <c r="RY123" i="19"/>
  <c r="RR123" i="19"/>
  <c r="RY122" i="19"/>
  <c r="RR122" i="19"/>
  <c r="RR121" i="19" s="1"/>
  <c r="RR120" i="19" s="1"/>
  <c r="SA121" i="19"/>
  <c r="SA120" i="19" s="1"/>
  <c r="RZ121" i="19"/>
  <c r="RY121" i="19"/>
  <c r="RX121" i="19"/>
  <c r="RW121" i="19"/>
  <c r="RV121" i="19"/>
  <c r="RV120" i="19" s="1"/>
  <c r="RU121" i="19"/>
  <c r="RT121" i="19"/>
  <c r="RS121" i="19"/>
  <c r="RS120" i="19" s="1"/>
  <c r="RQ121" i="19"/>
  <c r="RP121" i="19"/>
  <c r="RO121" i="19"/>
  <c r="RN121" i="19"/>
  <c r="RN120" i="19" s="1"/>
  <c r="RY117" i="19"/>
  <c r="RR117" i="19"/>
  <c r="RY116" i="19"/>
  <c r="RR116" i="19"/>
  <c r="RY115" i="19"/>
  <c r="RY111" i="19" s="1"/>
  <c r="RR115" i="19"/>
  <c r="RY114" i="19"/>
  <c r="RR114" i="19"/>
  <c r="RY113" i="19"/>
  <c r="RR113" i="19"/>
  <c r="RY112" i="19"/>
  <c r="RR112" i="19"/>
  <c r="SA111" i="19"/>
  <c r="SA101" i="19" s="1"/>
  <c r="RZ111" i="19"/>
  <c r="RX111" i="19"/>
  <c r="RW111" i="19"/>
  <c r="RV111" i="19"/>
  <c r="RU111" i="19"/>
  <c r="RT111" i="19"/>
  <c r="RS111" i="19"/>
  <c r="RQ111" i="19"/>
  <c r="RP111" i="19"/>
  <c r="RO111" i="19"/>
  <c r="RN111" i="19"/>
  <c r="RY110" i="19"/>
  <c r="RR110" i="19"/>
  <c r="RY109" i="19"/>
  <c r="RR109" i="19"/>
  <c r="RY108" i="19"/>
  <c r="RR108" i="19"/>
  <c r="RY107" i="19"/>
  <c r="RR107" i="19"/>
  <c r="RR106" i="19" s="1"/>
  <c r="SA106" i="19"/>
  <c r="RZ106" i="19"/>
  <c r="RZ101" i="19" s="1"/>
  <c r="RY106" i="19"/>
  <c r="RX106" i="19"/>
  <c r="RW106" i="19"/>
  <c r="RW101" i="19" s="1"/>
  <c r="RV106" i="19"/>
  <c r="RU106" i="19"/>
  <c r="RT106" i="19"/>
  <c r="RT101" i="19" s="1"/>
  <c r="RS106" i="19"/>
  <c r="RQ106" i="19"/>
  <c r="RQ101" i="19" s="1"/>
  <c r="RP106" i="19"/>
  <c r="RO106" i="19"/>
  <c r="RO101" i="19" s="1"/>
  <c r="RN106" i="19"/>
  <c r="RY105" i="19"/>
  <c r="RR105" i="19"/>
  <c r="RY104" i="19"/>
  <c r="RR104" i="19"/>
  <c r="RY103" i="19"/>
  <c r="RY102" i="19" s="1"/>
  <c r="RY101" i="19" s="1"/>
  <c r="RR103" i="19"/>
  <c r="SA102" i="19"/>
  <c r="RZ102" i="19"/>
  <c r="RX102" i="19"/>
  <c r="RX101" i="19" s="1"/>
  <c r="RW102" i="19"/>
  <c r="RV102" i="19"/>
  <c r="RU102" i="19"/>
  <c r="RU101" i="19" s="1"/>
  <c r="RT102" i="19"/>
  <c r="RS102" i="19"/>
  <c r="RQ102" i="19"/>
  <c r="RP102" i="19"/>
  <c r="RP101" i="19" s="1"/>
  <c r="RO102" i="19"/>
  <c r="RN102" i="19"/>
  <c r="RN101" i="19" s="1"/>
  <c r="RV101" i="19"/>
  <c r="RS101" i="19"/>
  <c r="RY98" i="19"/>
  <c r="RR98" i="19"/>
  <c r="RY97" i="19"/>
  <c r="RR97" i="19"/>
  <c r="RY96" i="19"/>
  <c r="RR96" i="19"/>
  <c r="RY95" i="19"/>
  <c r="RR95" i="19"/>
  <c r="RY94" i="19"/>
  <c r="RR94" i="19"/>
  <c r="RY93" i="19"/>
  <c r="RY92" i="19" s="1"/>
  <c r="RR93" i="19"/>
  <c r="SA92" i="19"/>
  <c r="RZ92" i="19"/>
  <c r="RX92" i="19"/>
  <c r="RW92" i="19"/>
  <c r="RV92" i="19"/>
  <c r="RU92" i="19"/>
  <c r="RT92" i="19"/>
  <c r="RS92" i="19"/>
  <c r="RQ92" i="19"/>
  <c r="RP92" i="19"/>
  <c r="RO92" i="19"/>
  <c r="RN92" i="19"/>
  <c r="RN82" i="19" s="1"/>
  <c r="RY91" i="19"/>
  <c r="RY87" i="19" s="1"/>
  <c r="RR91" i="19"/>
  <c r="RY90" i="19"/>
  <c r="RR90" i="19"/>
  <c r="RY89" i="19"/>
  <c r="RR89" i="19"/>
  <c r="RY88" i="19"/>
  <c r="RR88" i="19"/>
  <c r="SA87" i="19"/>
  <c r="SA82" i="19" s="1"/>
  <c r="RZ87" i="19"/>
  <c r="RX87" i="19"/>
  <c r="RW87" i="19"/>
  <c r="RV87" i="19"/>
  <c r="RV82" i="19" s="1"/>
  <c r="RU87" i="19"/>
  <c r="RT87" i="19"/>
  <c r="RT82" i="19" s="1"/>
  <c r="RS87" i="19"/>
  <c r="RS82" i="19" s="1"/>
  <c r="RQ87" i="19"/>
  <c r="RQ82" i="19" s="1"/>
  <c r="RP87" i="19"/>
  <c r="RO87" i="19"/>
  <c r="RN87" i="19"/>
  <c r="RY86" i="19"/>
  <c r="RR86" i="19"/>
  <c r="RY85" i="19"/>
  <c r="RR85" i="19"/>
  <c r="RY84" i="19"/>
  <c r="RY83" i="19" s="1"/>
  <c r="RR84" i="19"/>
  <c r="SA83" i="19"/>
  <c r="RZ83" i="19"/>
  <c r="RZ82" i="19" s="1"/>
  <c r="RX83" i="19"/>
  <c r="RX82" i="19" s="1"/>
  <c r="RW83" i="19"/>
  <c r="RW82" i="19" s="1"/>
  <c r="RV83" i="19"/>
  <c r="RU83" i="19"/>
  <c r="RT83" i="19"/>
  <c r="RS83" i="19"/>
  <c r="RR83" i="19"/>
  <c r="RQ83" i="19"/>
  <c r="RP83" i="19"/>
  <c r="RO83" i="19"/>
  <c r="RO82" i="19" s="1"/>
  <c r="RN83" i="19"/>
  <c r="RU82" i="19"/>
  <c r="RP82" i="19"/>
  <c r="RY79" i="19"/>
  <c r="RR79" i="19"/>
  <c r="RY78" i="19"/>
  <c r="RR78" i="19"/>
  <c r="RY77" i="19"/>
  <c r="RR77" i="19"/>
  <c r="RY76" i="19"/>
  <c r="RR76" i="19"/>
  <c r="RY75" i="19"/>
  <c r="RR75" i="19"/>
  <c r="RY74" i="19"/>
  <c r="RR74" i="19"/>
  <c r="SA73" i="19"/>
  <c r="RZ73" i="19"/>
  <c r="RX73" i="19"/>
  <c r="RW73" i="19"/>
  <c r="RV73" i="19"/>
  <c r="RU73" i="19"/>
  <c r="RT73" i="19"/>
  <c r="RS73" i="19"/>
  <c r="RR73" i="19"/>
  <c r="RQ73" i="19"/>
  <c r="RP73" i="19"/>
  <c r="RP63" i="19" s="1"/>
  <c r="RO73" i="19"/>
  <c r="RN73" i="19"/>
  <c r="RY72" i="19"/>
  <c r="RR72" i="19"/>
  <c r="RY71" i="19"/>
  <c r="RR71" i="19"/>
  <c r="RY70" i="19"/>
  <c r="RR70" i="19"/>
  <c r="RY69" i="19"/>
  <c r="RY68" i="19" s="1"/>
  <c r="RR69" i="19"/>
  <c r="SA68" i="19"/>
  <c r="SA63" i="19" s="1"/>
  <c r="RZ68" i="19"/>
  <c r="RX68" i="19"/>
  <c r="RW68" i="19"/>
  <c r="RV68" i="19"/>
  <c r="RV63" i="19" s="1"/>
  <c r="RU68" i="19"/>
  <c r="RU63" i="19" s="1"/>
  <c r="RT68" i="19"/>
  <c r="RS68" i="19"/>
  <c r="RS63" i="19" s="1"/>
  <c r="RQ68" i="19"/>
  <c r="RP68" i="19"/>
  <c r="RO68" i="19"/>
  <c r="RN68" i="19"/>
  <c r="RN63" i="19" s="1"/>
  <c r="RY67" i="19"/>
  <c r="RR67" i="19"/>
  <c r="RY66" i="19"/>
  <c r="RR66" i="19"/>
  <c r="RY65" i="19"/>
  <c r="RR65" i="19"/>
  <c r="SA64" i="19"/>
  <c r="RZ64" i="19"/>
  <c r="RY64" i="19"/>
  <c r="RX64" i="19"/>
  <c r="RW64" i="19"/>
  <c r="RV64" i="19"/>
  <c r="RU64" i="19"/>
  <c r="RT64" i="19"/>
  <c r="RT63" i="19" s="1"/>
  <c r="RS64" i="19"/>
  <c r="RR64" i="19"/>
  <c r="RQ64" i="19"/>
  <c r="RQ63" i="19" s="1"/>
  <c r="RP64" i="19"/>
  <c r="RO64" i="19"/>
  <c r="RN64" i="19"/>
  <c r="RZ63" i="19"/>
  <c r="RW63" i="19"/>
  <c r="RO63" i="19"/>
  <c r="RY60" i="19"/>
  <c r="RR60" i="19"/>
  <c r="RY59" i="19"/>
  <c r="RR59" i="19"/>
  <c r="RY58" i="19"/>
  <c r="RR58" i="19"/>
  <c r="RY57" i="19"/>
  <c r="RR57" i="19"/>
  <c r="RY56" i="19"/>
  <c r="RR56" i="19"/>
  <c r="RY55" i="19"/>
  <c r="RR55" i="19"/>
  <c r="RR54" i="19" s="1"/>
  <c r="SA54" i="19"/>
  <c r="RZ54" i="19"/>
  <c r="RY54" i="19"/>
  <c r="RX54" i="19"/>
  <c r="RW54" i="19"/>
  <c r="RW44" i="19" s="1"/>
  <c r="RV54" i="19"/>
  <c r="RU54" i="19"/>
  <c r="RT54" i="19"/>
  <c r="RS54" i="19"/>
  <c r="RQ54" i="19"/>
  <c r="RP54" i="19"/>
  <c r="RO54" i="19"/>
  <c r="RN54" i="19"/>
  <c r="RY53" i="19"/>
  <c r="RR53" i="19"/>
  <c r="RY52" i="19"/>
  <c r="RR52" i="19"/>
  <c r="RR49" i="19" s="1"/>
  <c r="RR44" i="19" s="1"/>
  <c r="RY51" i="19"/>
  <c r="RR51" i="19"/>
  <c r="RY50" i="19"/>
  <c r="RR50" i="19"/>
  <c r="SA49" i="19"/>
  <c r="RZ49" i="19"/>
  <c r="RZ44" i="19" s="1"/>
  <c r="RX49" i="19"/>
  <c r="RX44" i="19" s="1"/>
  <c r="RW49" i="19"/>
  <c r="RV49" i="19"/>
  <c r="RU49" i="19"/>
  <c r="RU44" i="19" s="1"/>
  <c r="RT49" i="19"/>
  <c r="RS49" i="19"/>
  <c r="RQ49" i="19"/>
  <c r="RP49" i="19"/>
  <c r="RP44" i="19" s="1"/>
  <c r="RO49" i="19"/>
  <c r="RN49" i="19"/>
  <c r="RY48" i="19"/>
  <c r="RR48" i="19"/>
  <c r="RY47" i="19"/>
  <c r="RR47" i="19"/>
  <c r="RY46" i="19"/>
  <c r="RR46" i="19"/>
  <c r="RR45" i="19" s="1"/>
  <c r="SA45" i="19"/>
  <c r="SA44" i="19" s="1"/>
  <c r="RZ45" i="19"/>
  <c r="RY45" i="19"/>
  <c r="RX45" i="19"/>
  <c r="RW45" i="19"/>
  <c r="RV45" i="19"/>
  <c r="RV44" i="19" s="1"/>
  <c r="RU45" i="19"/>
  <c r="RT45" i="19"/>
  <c r="RT44" i="19" s="1"/>
  <c r="RS45" i="19"/>
  <c r="RS44" i="19" s="1"/>
  <c r="RQ45" i="19"/>
  <c r="RQ44" i="19" s="1"/>
  <c r="RP45" i="19"/>
  <c r="RO45" i="19"/>
  <c r="RN45" i="19"/>
  <c r="RN44" i="19" s="1"/>
  <c r="RO44" i="19"/>
  <c r="RY41" i="19"/>
  <c r="RR41" i="19"/>
  <c r="RY40" i="19"/>
  <c r="RR40" i="19"/>
  <c r="RY39" i="19"/>
  <c r="RR39" i="19"/>
  <c r="RY38" i="19"/>
  <c r="RR38" i="19"/>
  <c r="RY37" i="19"/>
  <c r="RR37" i="19"/>
  <c r="RY36" i="19"/>
  <c r="RR36" i="19"/>
  <c r="RR35" i="19" s="1"/>
  <c r="SA35" i="19"/>
  <c r="RZ35" i="19"/>
  <c r="RY35" i="19"/>
  <c r="RX35" i="19"/>
  <c r="RW35" i="19"/>
  <c r="RV35" i="19"/>
  <c r="RU35" i="19"/>
  <c r="RT35" i="19"/>
  <c r="RS35" i="19"/>
  <c r="RQ35" i="19"/>
  <c r="RP35" i="19"/>
  <c r="RO35" i="19"/>
  <c r="RN35" i="19"/>
  <c r="RY34" i="19"/>
  <c r="RR34" i="19"/>
  <c r="RY33" i="19"/>
  <c r="RR33" i="19"/>
  <c r="RY32" i="19"/>
  <c r="RY30" i="19" s="1"/>
  <c r="RY25" i="19" s="1"/>
  <c r="RR32" i="19"/>
  <c r="RY31" i="19"/>
  <c r="RR31" i="19"/>
  <c r="RR30" i="19" s="1"/>
  <c r="SA30" i="19"/>
  <c r="RZ30" i="19"/>
  <c r="RZ25" i="19" s="1"/>
  <c r="RX30" i="19"/>
  <c r="RW30" i="19"/>
  <c r="RV30" i="19"/>
  <c r="RU30" i="19"/>
  <c r="RT30" i="19"/>
  <c r="RT25" i="19" s="1"/>
  <c r="RS30" i="19"/>
  <c r="RQ30" i="19"/>
  <c r="RP30" i="19"/>
  <c r="RO30" i="19"/>
  <c r="RN30" i="19"/>
  <c r="RY29" i="19"/>
  <c r="RR29" i="19"/>
  <c r="RY28" i="19"/>
  <c r="RR28" i="19"/>
  <c r="RY27" i="19"/>
  <c r="RY26" i="19" s="1"/>
  <c r="RR27" i="19"/>
  <c r="SA26" i="19"/>
  <c r="SA25" i="19" s="1"/>
  <c r="RZ26" i="19"/>
  <c r="RX26" i="19"/>
  <c r="RW26" i="19"/>
  <c r="RV26" i="19"/>
  <c r="RV25" i="19" s="1"/>
  <c r="RU26" i="19"/>
  <c r="RU25" i="19" s="1"/>
  <c r="RT26" i="19"/>
  <c r="RS26" i="19"/>
  <c r="RQ26" i="19"/>
  <c r="RP26" i="19"/>
  <c r="RO26" i="19"/>
  <c r="RN26" i="19"/>
  <c r="RN25" i="19" s="1"/>
  <c r="RS25" i="19"/>
  <c r="RP25" i="19"/>
  <c r="RY22" i="19"/>
  <c r="RR22" i="19"/>
  <c r="RY21" i="19"/>
  <c r="RR21" i="19"/>
  <c r="RY20" i="19"/>
  <c r="RR20" i="19"/>
  <c r="RY19" i="19"/>
  <c r="RR19" i="19"/>
  <c r="RY18" i="19"/>
  <c r="RR18" i="19"/>
  <c r="RY17" i="19"/>
  <c r="RR17" i="19"/>
  <c r="RR16" i="19" s="1"/>
  <c r="SA16" i="19"/>
  <c r="RZ16" i="19"/>
  <c r="RX16" i="19"/>
  <c r="RW16" i="19"/>
  <c r="RV16" i="19"/>
  <c r="RU16" i="19"/>
  <c r="RT16" i="19"/>
  <c r="RS16" i="19"/>
  <c r="RQ16" i="19"/>
  <c r="RP16" i="19"/>
  <c r="RO16" i="19"/>
  <c r="RN16" i="19"/>
  <c r="RY15" i="19"/>
  <c r="RR15" i="19"/>
  <c r="RY14" i="19"/>
  <c r="RR14" i="19"/>
  <c r="RY13" i="19"/>
  <c r="RR13" i="19"/>
  <c r="RY12" i="19"/>
  <c r="RR12" i="19"/>
  <c r="SA11" i="19"/>
  <c r="SA6" i="19" s="1"/>
  <c r="RZ11" i="19"/>
  <c r="RX11" i="19"/>
  <c r="RX6" i="19" s="1"/>
  <c r="RW11" i="19"/>
  <c r="RV11" i="19"/>
  <c r="RU11" i="19"/>
  <c r="RU6" i="19" s="1"/>
  <c r="RT11" i="19"/>
  <c r="RS11" i="19"/>
  <c r="RS6" i="19" s="1"/>
  <c r="RR11" i="19"/>
  <c r="RQ11" i="19"/>
  <c r="RP11" i="19"/>
  <c r="RP6" i="19" s="1"/>
  <c r="RO11" i="19"/>
  <c r="RN11" i="19"/>
  <c r="RY10" i="19"/>
  <c r="RY7" i="19" s="1"/>
  <c r="RR10" i="19"/>
  <c r="RY9" i="19"/>
  <c r="RR9" i="19"/>
  <c r="RY8" i="19"/>
  <c r="RR8" i="19"/>
  <c r="SA7" i="19"/>
  <c r="RZ7" i="19"/>
  <c r="RX7" i="19"/>
  <c r="RW7" i="19"/>
  <c r="RW6" i="19" s="1"/>
  <c r="RV7" i="19"/>
  <c r="RV6" i="19" s="1"/>
  <c r="RU7" i="19"/>
  <c r="RT7" i="19"/>
  <c r="RT6" i="19" s="1"/>
  <c r="RS7" i="19"/>
  <c r="RQ7" i="19"/>
  <c r="RQ6" i="19" s="1"/>
  <c r="RP7" i="19"/>
  <c r="RO7" i="19"/>
  <c r="RN7" i="19"/>
  <c r="RN6" i="19" s="1"/>
  <c r="RZ6" i="19"/>
  <c r="RO6" i="19"/>
  <c r="RJ136" i="19"/>
  <c r="RC136" i="19"/>
  <c r="RJ135" i="19"/>
  <c r="RC135" i="19"/>
  <c r="RJ134" i="19"/>
  <c r="RC134" i="19"/>
  <c r="RJ133" i="19"/>
  <c r="RC133" i="19"/>
  <c r="RJ132" i="19"/>
  <c r="RJ130" i="19" s="1"/>
  <c r="RC132" i="19"/>
  <c r="RJ131" i="19"/>
  <c r="RC131" i="19"/>
  <c r="RL130" i="19"/>
  <c r="RK130" i="19"/>
  <c r="RI130" i="19"/>
  <c r="RH130" i="19"/>
  <c r="RG130" i="19"/>
  <c r="RF130" i="19"/>
  <c r="RE130" i="19"/>
  <c r="RD130" i="19"/>
  <c r="RB130" i="19"/>
  <c r="RA130" i="19"/>
  <c r="QZ130" i="19"/>
  <c r="QY130" i="19"/>
  <c r="RJ129" i="19"/>
  <c r="RC129" i="19"/>
  <c r="RJ128" i="19"/>
  <c r="RC128" i="19"/>
  <c r="RJ127" i="19"/>
  <c r="RC127" i="19"/>
  <c r="RJ126" i="19"/>
  <c r="RJ125" i="19" s="1"/>
  <c r="RJ120" i="19" s="1"/>
  <c r="RC126" i="19"/>
  <c r="RL125" i="19"/>
  <c r="RK125" i="19"/>
  <c r="RK120" i="19" s="1"/>
  <c r="RI125" i="19"/>
  <c r="RH125" i="19"/>
  <c r="RG125" i="19"/>
  <c r="RF125" i="19"/>
  <c r="RF120" i="19" s="1"/>
  <c r="RE125" i="19"/>
  <c r="RE120" i="19" s="1"/>
  <c r="RD125" i="19"/>
  <c r="RC125" i="19"/>
  <c r="RB125" i="19"/>
  <c r="RA125" i="19"/>
  <c r="QZ125" i="19"/>
  <c r="QZ120" i="19" s="1"/>
  <c r="QY125" i="19"/>
  <c r="RJ124" i="19"/>
  <c r="RC124" i="19"/>
  <c r="RJ123" i="19"/>
  <c r="RC123" i="19"/>
  <c r="RJ122" i="19"/>
  <c r="RC122" i="19"/>
  <c r="RL121" i="19"/>
  <c r="RL120" i="19" s="1"/>
  <c r="RK121" i="19"/>
  <c r="RJ121" i="19"/>
  <c r="RI121" i="19"/>
  <c r="RI120" i="19" s="1"/>
  <c r="RH121" i="19"/>
  <c r="RG121" i="19"/>
  <c r="RG120" i="19" s="1"/>
  <c r="RF121" i="19"/>
  <c r="RE121" i="19"/>
  <c r="RD121" i="19"/>
  <c r="RD120" i="19" s="1"/>
  <c r="RB121" i="19"/>
  <c r="RA121" i="19"/>
  <c r="RA120" i="19" s="1"/>
  <c r="QZ121" i="19"/>
  <c r="QY121" i="19"/>
  <c r="RH120" i="19"/>
  <c r="RB120" i="19"/>
  <c r="QY120" i="19"/>
  <c r="RJ117" i="19"/>
  <c r="RC117" i="19"/>
  <c r="RJ116" i="19"/>
  <c r="RC116" i="19"/>
  <c r="RJ115" i="19"/>
  <c r="RJ111" i="19" s="1"/>
  <c r="RC115" i="19"/>
  <c r="RJ114" i="19"/>
  <c r="RC114" i="19"/>
  <c r="RJ113" i="19"/>
  <c r="RC113" i="19"/>
  <c r="RJ112" i="19"/>
  <c r="RC112" i="19"/>
  <c r="RL111" i="19"/>
  <c r="RK111" i="19"/>
  <c r="RI111" i="19"/>
  <c r="RH111" i="19"/>
  <c r="RG111" i="19"/>
  <c r="RG101" i="19" s="1"/>
  <c r="RF111" i="19"/>
  <c r="RE111" i="19"/>
  <c r="RD111" i="19"/>
  <c r="RD101" i="19" s="1"/>
  <c r="RB111" i="19"/>
  <c r="RA111" i="19"/>
  <c r="QZ111" i="19"/>
  <c r="QY111" i="19"/>
  <c r="RJ110" i="19"/>
  <c r="RC110" i="19"/>
  <c r="RJ109" i="19"/>
  <c r="RC109" i="19"/>
  <c r="RJ108" i="19"/>
  <c r="RJ106" i="19" s="1"/>
  <c r="RJ101" i="19" s="1"/>
  <c r="RC108" i="19"/>
  <c r="RJ107" i="19"/>
  <c r="RC107" i="19"/>
  <c r="RC106" i="19" s="1"/>
  <c r="RL106" i="19"/>
  <c r="RK106" i="19"/>
  <c r="RI106" i="19"/>
  <c r="RH106" i="19"/>
  <c r="RH101" i="19" s="1"/>
  <c r="RG106" i="19"/>
  <c r="RF106" i="19"/>
  <c r="RE106" i="19"/>
  <c r="RE101" i="19" s="1"/>
  <c r="RD106" i="19"/>
  <c r="RB106" i="19"/>
  <c r="RB101" i="19" s="1"/>
  <c r="RA106" i="19"/>
  <c r="QZ106" i="19"/>
  <c r="QZ101" i="19" s="1"/>
  <c r="QY106" i="19"/>
  <c r="RJ105" i="19"/>
  <c r="RC105" i="19"/>
  <c r="RC102" i="19" s="1"/>
  <c r="RJ104" i="19"/>
  <c r="RC104" i="19"/>
  <c r="RJ103" i="19"/>
  <c r="RJ102" i="19" s="1"/>
  <c r="RC103" i="19"/>
  <c r="RL102" i="19"/>
  <c r="RK102" i="19"/>
  <c r="RK101" i="19" s="1"/>
  <c r="RI102" i="19"/>
  <c r="RH102" i="19"/>
  <c r="RG102" i="19"/>
  <c r="RF102" i="19"/>
  <c r="RF101" i="19" s="1"/>
  <c r="RE102" i="19"/>
  <c r="RD102" i="19"/>
  <c r="RB102" i="19"/>
  <c r="RA102" i="19"/>
  <c r="QZ102" i="19"/>
  <c r="QY102" i="19"/>
  <c r="RL101" i="19"/>
  <c r="RA101" i="19"/>
  <c r="QY101" i="19"/>
  <c r="RJ98" i="19"/>
  <c r="RC98" i="19"/>
  <c r="RJ97" i="19"/>
  <c r="RC97" i="19"/>
  <c r="RJ96" i="19"/>
  <c r="RC96" i="19"/>
  <c r="RJ95" i="19"/>
  <c r="RC95" i="19"/>
  <c r="RJ94" i="19"/>
  <c r="RC94" i="19"/>
  <c r="RJ93" i="19"/>
  <c r="RC93" i="19"/>
  <c r="RL92" i="19"/>
  <c r="RK92" i="19"/>
  <c r="RI92" i="19"/>
  <c r="RI82" i="19" s="1"/>
  <c r="RH92" i="19"/>
  <c r="RG92" i="19"/>
  <c r="RF92" i="19"/>
  <c r="RE92" i="19"/>
  <c r="RD92" i="19"/>
  <c r="RC92" i="19"/>
  <c r="RB92" i="19"/>
  <c r="RA92" i="19"/>
  <c r="QZ92" i="19"/>
  <c r="QY92" i="19"/>
  <c r="RJ91" i="19"/>
  <c r="RJ87" i="19" s="1"/>
  <c r="RC91" i="19"/>
  <c r="RJ90" i="19"/>
  <c r="RC90" i="19"/>
  <c r="RJ89" i="19"/>
  <c r="RC89" i="19"/>
  <c r="RJ88" i="19"/>
  <c r="RC88" i="19"/>
  <c r="RL87" i="19"/>
  <c r="RK87" i="19"/>
  <c r="RI87" i="19"/>
  <c r="RH87" i="19"/>
  <c r="RG87" i="19"/>
  <c r="RG82" i="19" s="1"/>
  <c r="RF87" i="19"/>
  <c r="RE87" i="19"/>
  <c r="RD87" i="19"/>
  <c r="RD82" i="19" s="1"/>
  <c r="RB87" i="19"/>
  <c r="RA87" i="19"/>
  <c r="RA82" i="19" s="1"/>
  <c r="QZ87" i="19"/>
  <c r="QY87" i="19"/>
  <c r="QY82" i="19" s="1"/>
  <c r="RJ86" i="19"/>
  <c r="RC86" i="19"/>
  <c r="RJ85" i="19"/>
  <c r="RC85" i="19"/>
  <c r="RJ84" i="19"/>
  <c r="RC84" i="19"/>
  <c r="RC83" i="19" s="1"/>
  <c r="RL83" i="19"/>
  <c r="RK83" i="19"/>
  <c r="RK82" i="19" s="1"/>
  <c r="RI83" i="19"/>
  <c r="RH83" i="19"/>
  <c r="RH82" i="19" s="1"/>
  <c r="RG83" i="19"/>
  <c r="RF83" i="19"/>
  <c r="RF82" i="19" s="1"/>
  <c r="RE83" i="19"/>
  <c r="RE82" i="19" s="1"/>
  <c r="RD83" i="19"/>
  <c r="RB83" i="19"/>
  <c r="RB82" i="19" s="1"/>
  <c r="RA83" i="19"/>
  <c r="QZ83" i="19"/>
  <c r="QZ82" i="19" s="1"/>
  <c r="QY83" i="19"/>
  <c r="RL82" i="19"/>
  <c r="RJ79" i="19"/>
  <c r="RC79" i="19"/>
  <c r="RJ78" i="19"/>
  <c r="RC78" i="19"/>
  <c r="RJ77" i="19"/>
  <c r="RC77" i="19"/>
  <c r="RJ76" i="19"/>
  <c r="RC76" i="19"/>
  <c r="RJ75" i="19"/>
  <c r="RC75" i="19"/>
  <c r="RJ74" i="19"/>
  <c r="RC74" i="19"/>
  <c r="RC73" i="19" s="1"/>
  <c r="RL73" i="19"/>
  <c r="RK73" i="19"/>
  <c r="RI73" i="19"/>
  <c r="RH73" i="19"/>
  <c r="RG73" i="19"/>
  <c r="RF73" i="19"/>
  <c r="RE73" i="19"/>
  <c r="RD73" i="19"/>
  <c r="RB73" i="19"/>
  <c r="RA73" i="19"/>
  <c r="QZ73" i="19"/>
  <c r="QY73" i="19"/>
  <c r="RJ72" i="19"/>
  <c r="RC72" i="19"/>
  <c r="RJ71" i="19"/>
  <c r="RC71" i="19"/>
  <c r="RJ70" i="19"/>
  <c r="RC70" i="19"/>
  <c r="RJ69" i="19"/>
  <c r="RC69" i="19"/>
  <c r="RL68" i="19"/>
  <c r="RL63" i="19" s="1"/>
  <c r="RK68" i="19"/>
  <c r="RI68" i="19"/>
  <c r="RI63" i="19" s="1"/>
  <c r="RH68" i="19"/>
  <c r="RG68" i="19"/>
  <c r="RF68" i="19"/>
  <c r="RF63" i="19" s="1"/>
  <c r="RE68" i="19"/>
  <c r="RD68" i="19"/>
  <c r="RD63" i="19" s="1"/>
  <c r="RC68" i="19"/>
  <c r="RB68" i="19"/>
  <c r="RA68" i="19"/>
  <c r="RA63" i="19" s="1"/>
  <c r="QZ68" i="19"/>
  <c r="QY68" i="19"/>
  <c r="RJ67" i="19"/>
  <c r="RC67" i="19"/>
  <c r="RJ66" i="19"/>
  <c r="RC66" i="19"/>
  <c r="RJ65" i="19"/>
  <c r="RC65" i="19"/>
  <c r="RL64" i="19"/>
  <c r="RK64" i="19"/>
  <c r="RJ64" i="19"/>
  <c r="RI64" i="19"/>
  <c r="RH64" i="19"/>
  <c r="RH63" i="19" s="1"/>
  <c r="RG64" i="19"/>
  <c r="RG63" i="19" s="1"/>
  <c r="RF64" i="19"/>
  <c r="RE64" i="19"/>
  <c r="RE63" i="19" s="1"/>
  <c r="RD64" i="19"/>
  <c r="RB64" i="19"/>
  <c r="RB63" i="19" s="1"/>
  <c r="RA64" i="19"/>
  <c r="QZ64" i="19"/>
  <c r="QY64" i="19"/>
  <c r="QY63" i="19" s="1"/>
  <c r="RK63" i="19"/>
  <c r="QZ63" i="19"/>
  <c r="RJ60" i="19"/>
  <c r="RC60" i="19"/>
  <c r="RJ59" i="19"/>
  <c r="RC59" i="19"/>
  <c r="RJ58" i="19"/>
  <c r="RC58" i="19"/>
  <c r="RJ57" i="19"/>
  <c r="RC57" i="19"/>
  <c r="RJ56" i="19"/>
  <c r="RJ54" i="19" s="1"/>
  <c r="RC56" i="19"/>
  <c r="RJ55" i="19"/>
  <c r="RC55" i="19"/>
  <c r="RL54" i="19"/>
  <c r="RK54" i="19"/>
  <c r="RI54" i="19"/>
  <c r="RH54" i="19"/>
  <c r="RG54" i="19"/>
  <c r="RF54" i="19"/>
  <c r="RE54" i="19"/>
  <c r="RD54" i="19"/>
  <c r="RB54" i="19"/>
  <c r="RA54" i="19"/>
  <c r="QZ54" i="19"/>
  <c r="QY54" i="19"/>
  <c r="RJ53" i="19"/>
  <c r="RC53" i="19"/>
  <c r="RJ52" i="19"/>
  <c r="RC52" i="19"/>
  <c r="RJ51" i="19"/>
  <c r="RC51" i="19"/>
  <c r="RJ50" i="19"/>
  <c r="RJ49" i="19" s="1"/>
  <c r="RJ44" i="19" s="1"/>
  <c r="RC50" i="19"/>
  <c r="RL49" i="19"/>
  <c r="RK49" i="19"/>
  <c r="RK44" i="19" s="1"/>
  <c r="RI49" i="19"/>
  <c r="RH49" i="19"/>
  <c r="RG49" i="19"/>
  <c r="RF49" i="19"/>
  <c r="RF44" i="19" s="1"/>
  <c r="RE49" i="19"/>
  <c r="RE44" i="19" s="1"/>
  <c r="RD49" i="19"/>
  <c r="RC49" i="19"/>
  <c r="RB49" i="19"/>
  <c r="RA49" i="19"/>
  <c r="QZ49" i="19"/>
  <c r="QY49" i="19"/>
  <c r="RJ48" i="19"/>
  <c r="RC48" i="19"/>
  <c r="RJ47" i="19"/>
  <c r="RC47" i="19"/>
  <c r="RJ46" i="19"/>
  <c r="RC46" i="19"/>
  <c r="RL45" i="19"/>
  <c r="RL44" i="19" s="1"/>
  <c r="RK45" i="19"/>
  <c r="RJ45" i="19"/>
  <c r="RI45" i="19"/>
  <c r="RI44" i="19" s="1"/>
  <c r="RH45" i="19"/>
  <c r="RG45" i="19"/>
  <c r="RG44" i="19" s="1"/>
  <c r="RF45" i="19"/>
  <c r="RE45" i="19"/>
  <c r="RD45" i="19"/>
  <c r="RD44" i="19" s="1"/>
  <c r="RB45" i="19"/>
  <c r="RA45" i="19"/>
  <c r="RA44" i="19" s="1"/>
  <c r="QZ45" i="19"/>
  <c r="QY45" i="19"/>
  <c r="RH44" i="19"/>
  <c r="RB44" i="19"/>
  <c r="QY44" i="19"/>
  <c r="RJ41" i="19"/>
  <c r="RC41" i="19"/>
  <c r="RJ40" i="19"/>
  <c r="RC40" i="19"/>
  <c r="RJ39" i="19"/>
  <c r="RJ35" i="19" s="1"/>
  <c r="RC39" i="19"/>
  <c r="RJ38" i="19"/>
  <c r="RC38" i="19"/>
  <c r="RJ37" i="19"/>
  <c r="RC37" i="19"/>
  <c r="RJ36" i="19"/>
  <c r="RC36" i="19"/>
  <c r="RL35" i="19"/>
  <c r="RK35" i="19"/>
  <c r="RI35" i="19"/>
  <c r="RH35" i="19"/>
  <c r="RG35" i="19"/>
  <c r="RF35" i="19"/>
  <c r="RE35" i="19"/>
  <c r="RD35" i="19"/>
  <c r="RB35" i="19"/>
  <c r="RA35" i="19"/>
  <c r="QZ35" i="19"/>
  <c r="QY35" i="19"/>
  <c r="RJ34" i="19"/>
  <c r="RC34" i="19"/>
  <c r="RJ33" i="19"/>
  <c r="RC33" i="19"/>
  <c r="RJ32" i="19"/>
  <c r="RJ30" i="19" s="1"/>
  <c r="RJ25" i="19" s="1"/>
  <c r="RC32" i="19"/>
  <c r="RJ31" i="19"/>
  <c r="RC31" i="19"/>
  <c r="RC30" i="19" s="1"/>
  <c r="RL30" i="19"/>
  <c r="RK30" i="19"/>
  <c r="RI30" i="19"/>
  <c r="RH30" i="19"/>
  <c r="RH25" i="19" s="1"/>
  <c r="RG30" i="19"/>
  <c r="RF30" i="19"/>
  <c r="RE30" i="19"/>
  <c r="RE25" i="19" s="1"/>
  <c r="RD30" i="19"/>
  <c r="RB30" i="19"/>
  <c r="RA30" i="19"/>
  <c r="QZ30" i="19"/>
  <c r="QY30" i="19"/>
  <c r="QY25" i="19" s="1"/>
  <c r="RJ29" i="19"/>
  <c r="RC29" i="19"/>
  <c r="RC26" i="19" s="1"/>
  <c r="RJ28" i="19"/>
  <c r="RC28" i="19"/>
  <c r="RJ27" i="19"/>
  <c r="RJ26" i="19" s="1"/>
  <c r="RC27" i="19"/>
  <c r="RL26" i="19"/>
  <c r="RK26" i="19"/>
  <c r="RK25" i="19" s="1"/>
  <c r="RI26" i="19"/>
  <c r="RH26" i="19"/>
  <c r="RG26" i="19"/>
  <c r="RF26" i="19"/>
  <c r="RF25" i="19" s="1"/>
  <c r="RE26" i="19"/>
  <c r="RD26" i="19"/>
  <c r="RB26" i="19"/>
  <c r="RA26" i="19"/>
  <c r="QZ26" i="19"/>
  <c r="QY26" i="19"/>
  <c r="RL25" i="19"/>
  <c r="RA25" i="19"/>
  <c r="QZ25" i="19"/>
  <c r="RJ22" i="19"/>
  <c r="RC22" i="19"/>
  <c r="RJ21" i="19"/>
  <c r="RC21" i="19"/>
  <c r="RJ20" i="19"/>
  <c r="RC20" i="19"/>
  <c r="RJ19" i="19"/>
  <c r="RC19" i="19"/>
  <c r="RJ18" i="19"/>
  <c r="RJ16" i="19" s="1"/>
  <c r="RC18" i="19"/>
  <c r="RJ17" i="19"/>
  <c r="RC17" i="19"/>
  <c r="RL16" i="19"/>
  <c r="RK16" i="19"/>
  <c r="RI16" i="19"/>
  <c r="RH16" i="19"/>
  <c r="RG16" i="19"/>
  <c r="RF16" i="19"/>
  <c r="RE16" i="19"/>
  <c r="RD16" i="19"/>
  <c r="RC16" i="19"/>
  <c r="RB16" i="19"/>
  <c r="RA16" i="19"/>
  <c r="QZ16" i="19"/>
  <c r="QY16" i="19"/>
  <c r="RJ15" i="19"/>
  <c r="RC15" i="19"/>
  <c r="RJ14" i="19"/>
  <c r="RC14" i="19"/>
  <c r="RJ13" i="19"/>
  <c r="RC13" i="19"/>
  <c r="RJ12" i="19"/>
  <c r="RJ11" i="19" s="1"/>
  <c r="RC12" i="19"/>
  <c r="RL11" i="19"/>
  <c r="RK11" i="19"/>
  <c r="RI11" i="19"/>
  <c r="RI6" i="19" s="1"/>
  <c r="RH11" i="19"/>
  <c r="RG11" i="19"/>
  <c r="RF11" i="19"/>
  <c r="RF6" i="19" s="1"/>
  <c r="RE11" i="19"/>
  <c r="RD11" i="19"/>
  <c r="RC11" i="19"/>
  <c r="RB11" i="19"/>
  <c r="RA11" i="19"/>
  <c r="RA6" i="19" s="1"/>
  <c r="QZ11" i="19"/>
  <c r="QY11" i="19"/>
  <c r="RJ10" i="19"/>
  <c r="RC10" i="19"/>
  <c r="RJ9" i="19"/>
  <c r="RC9" i="19"/>
  <c r="RJ8" i="19"/>
  <c r="RC8" i="19"/>
  <c r="RL7" i="19"/>
  <c r="RL6" i="19" s="1"/>
  <c r="RK7" i="19"/>
  <c r="RJ7" i="19"/>
  <c r="RI7" i="19"/>
  <c r="RH7" i="19"/>
  <c r="RG7" i="19"/>
  <c r="RG6" i="19" s="1"/>
  <c r="RF7" i="19"/>
  <c r="RE7" i="19"/>
  <c r="RE6" i="19" s="1"/>
  <c r="RD7" i="19"/>
  <c r="RD6" i="19" s="1"/>
  <c r="RB7" i="19"/>
  <c r="RA7" i="19"/>
  <c r="QZ7" i="19"/>
  <c r="QY7" i="19"/>
  <c r="QY6" i="19" s="1"/>
  <c r="RK6" i="19"/>
  <c r="RH6" i="19"/>
  <c r="RB6" i="19"/>
  <c r="QZ6" i="19"/>
  <c r="QU136" i="19"/>
  <c r="QN136" i="19"/>
  <c r="QU135" i="19"/>
  <c r="QN135" i="19"/>
  <c r="QU134" i="19"/>
  <c r="QN134" i="19"/>
  <c r="QU133" i="19"/>
  <c r="QN133" i="19"/>
  <c r="QU132" i="19"/>
  <c r="QN132" i="19"/>
  <c r="QU131" i="19"/>
  <c r="QN131" i="19"/>
  <c r="QW130" i="19"/>
  <c r="QV130" i="19"/>
  <c r="QU130" i="19"/>
  <c r="QT130" i="19"/>
  <c r="QS130" i="19"/>
  <c r="QR130" i="19"/>
  <c r="QQ130" i="19"/>
  <c r="QP130" i="19"/>
  <c r="QO130" i="19"/>
  <c r="QM130" i="19"/>
  <c r="QL130" i="19"/>
  <c r="QK130" i="19"/>
  <c r="QJ130" i="19"/>
  <c r="QU129" i="19"/>
  <c r="QN129" i="19"/>
  <c r="QU128" i="19"/>
  <c r="QN128" i="19"/>
  <c r="QU127" i="19"/>
  <c r="QN127" i="19"/>
  <c r="QU126" i="19"/>
  <c r="QN126" i="19"/>
  <c r="QN125" i="19" s="1"/>
  <c r="QW125" i="19"/>
  <c r="QV125" i="19"/>
  <c r="QV120" i="19" s="1"/>
  <c r="QU125" i="19"/>
  <c r="QT125" i="19"/>
  <c r="QS125" i="19"/>
  <c r="QS120" i="19" s="1"/>
  <c r="QR125" i="19"/>
  <c r="QQ125" i="19"/>
  <c r="QP125" i="19"/>
  <c r="QP120" i="19" s="1"/>
  <c r="QO125" i="19"/>
  <c r="QM125" i="19"/>
  <c r="QL125" i="19"/>
  <c r="QK125" i="19"/>
  <c r="QK120" i="19" s="1"/>
  <c r="QJ125" i="19"/>
  <c r="QU124" i="19"/>
  <c r="QN124" i="19"/>
  <c r="QU123" i="19"/>
  <c r="QN123" i="19"/>
  <c r="QU122" i="19"/>
  <c r="QU121" i="19" s="1"/>
  <c r="QN122" i="19"/>
  <c r="QW121" i="19"/>
  <c r="QV121" i="19"/>
  <c r="QT121" i="19"/>
  <c r="QT120" i="19" s="1"/>
  <c r="QS121" i="19"/>
  <c r="QR121" i="19"/>
  <c r="QR120" i="19" s="1"/>
  <c r="QQ121" i="19"/>
  <c r="QQ120" i="19" s="1"/>
  <c r="QP121" i="19"/>
  <c r="QO121" i="19"/>
  <c r="QO120" i="19" s="1"/>
  <c r="QM121" i="19"/>
  <c r="QL121" i="19"/>
  <c r="QL120" i="19" s="1"/>
  <c r="QK121" i="19"/>
  <c r="QJ121" i="19"/>
  <c r="QJ120" i="19" s="1"/>
  <c r="QW120" i="19"/>
  <c r="QM120" i="19"/>
  <c r="QU117" i="19"/>
  <c r="QN117" i="19"/>
  <c r="QU116" i="19"/>
  <c r="QN116" i="19"/>
  <c r="QU115" i="19"/>
  <c r="QN115" i="19"/>
  <c r="QU114" i="19"/>
  <c r="QN114" i="19"/>
  <c r="QU113" i="19"/>
  <c r="QN113" i="19"/>
  <c r="QU112" i="19"/>
  <c r="QN112" i="19"/>
  <c r="QW111" i="19"/>
  <c r="QV111" i="19"/>
  <c r="QT111" i="19"/>
  <c r="QT101" i="19" s="1"/>
  <c r="QS111" i="19"/>
  <c r="QR111" i="19"/>
  <c r="QR101" i="19" s="1"/>
  <c r="QQ111" i="19"/>
  <c r="QP111" i="19"/>
  <c r="QO111" i="19"/>
  <c r="QM111" i="19"/>
  <c r="QL111" i="19"/>
  <c r="QK111" i="19"/>
  <c r="QJ111" i="19"/>
  <c r="QU110" i="19"/>
  <c r="QU106" i="19" s="1"/>
  <c r="QN110" i="19"/>
  <c r="QU109" i="19"/>
  <c r="QN109" i="19"/>
  <c r="QU108" i="19"/>
  <c r="QN108" i="19"/>
  <c r="QU107" i="19"/>
  <c r="QN107" i="19"/>
  <c r="QN106" i="19" s="1"/>
  <c r="QW106" i="19"/>
  <c r="QV106" i="19"/>
  <c r="QT106" i="19"/>
  <c r="QS106" i="19"/>
  <c r="QR106" i="19"/>
  <c r="QQ106" i="19"/>
  <c r="QP106" i="19"/>
  <c r="QP101" i="19" s="1"/>
  <c r="QO106" i="19"/>
  <c r="QO101" i="19" s="1"/>
  <c r="QM106" i="19"/>
  <c r="QM101" i="19" s="1"/>
  <c r="QL106" i="19"/>
  <c r="QK106" i="19"/>
  <c r="QJ106" i="19"/>
  <c r="QU105" i="19"/>
  <c r="QN105" i="19"/>
  <c r="QN102" i="19" s="1"/>
  <c r="QU104" i="19"/>
  <c r="QN104" i="19"/>
  <c r="QU103" i="19"/>
  <c r="QU102" i="19" s="1"/>
  <c r="QN103" i="19"/>
  <c r="QW102" i="19"/>
  <c r="QV102" i="19"/>
  <c r="QV101" i="19" s="1"/>
  <c r="QT102" i="19"/>
  <c r="QS102" i="19"/>
  <c r="QS101" i="19" s="1"/>
  <c r="QR102" i="19"/>
  <c r="QQ102" i="19"/>
  <c r="QQ101" i="19" s="1"/>
  <c r="QP102" i="19"/>
  <c r="QO102" i="19"/>
  <c r="QM102" i="19"/>
  <c r="QL102" i="19"/>
  <c r="QK102" i="19"/>
  <c r="QK101" i="19" s="1"/>
  <c r="QJ102" i="19"/>
  <c r="QW101" i="19"/>
  <c r="QL101" i="19"/>
  <c r="QJ101" i="19"/>
  <c r="QU98" i="19"/>
  <c r="QN98" i="19"/>
  <c r="QU97" i="19"/>
  <c r="QN97" i="19"/>
  <c r="QU96" i="19"/>
  <c r="QN96" i="19"/>
  <c r="QU95" i="19"/>
  <c r="QN95" i="19"/>
  <c r="QN92" i="19" s="1"/>
  <c r="QU94" i="19"/>
  <c r="QN94" i="19"/>
  <c r="QU93" i="19"/>
  <c r="QU92" i="19" s="1"/>
  <c r="QN93" i="19"/>
  <c r="QW92" i="19"/>
  <c r="QV92" i="19"/>
  <c r="QT92" i="19"/>
  <c r="QS92" i="19"/>
  <c r="QR92" i="19"/>
  <c r="QQ92" i="19"/>
  <c r="QQ82" i="19" s="1"/>
  <c r="QP92" i="19"/>
  <c r="QO92" i="19"/>
  <c r="QM92" i="19"/>
  <c r="QL92" i="19"/>
  <c r="QK92" i="19"/>
  <c r="QJ92" i="19"/>
  <c r="QU91" i="19"/>
  <c r="QN91" i="19"/>
  <c r="QU90" i="19"/>
  <c r="QN90" i="19"/>
  <c r="QU89" i="19"/>
  <c r="QN89" i="19"/>
  <c r="QU88" i="19"/>
  <c r="QU87" i="19" s="1"/>
  <c r="QN88" i="19"/>
  <c r="QW87" i="19"/>
  <c r="QW82" i="19" s="1"/>
  <c r="QV87" i="19"/>
  <c r="QT87" i="19"/>
  <c r="QS87" i="19"/>
  <c r="QR87" i="19"/>
  <c r="QR82" i="19" s="1"/>
  <c r="QQ87" i="19"/>
  <c r="QP87" i="19"/>
  <c r="QO87" i="19"/>
  <c r="QO82" i="19" s="1"/>
  <c r="QM87" i="19"/>
  <c r="QL87" i="19"/>
  <c r="QL82" i="19" s="1"/>
  <c r="QK87" i="19"/>
  <c r="QJ87" i="19"/>
  <c r="QJ82" i="19" s="1"/>
  <c r="QU86" i="19"/>
  <c r="QN86" i="19"/>
  <c r="QU85" i="19"/>
  <c r="QU83" i="19" s="1"/>
  <c r="QU82" i="19" s="1"/>
  <c r="QN85" i="19"/>
  <c r="QU84" i="19"/>
  <c r="QN84" i="19"/>
  <c r="QN83" i="19" s="1"/>
  <c r="QW83" i="19"/>
  <c r="QV83" i="19"/>
  <c r="QT83" i="19"/>
  <c r="QS83" i="19"/>
  <c r="QS82" i="19" s="1"/>
  <c r="QR83" i="19"/>
  <c r="QQ83" i="19"/>
  <c r="QP83" i="19"/>
  <c r="QP82" i="19" s="1"/>
  <c r="QO83" i="19"/>
  <c r="QM83" i="19"/>
  <c r="QM82" i="19" s="1"/>
  <c r="QL83" i="19"/>
  <c r="QK83" i="19"/>
  <c r="QJ83" i="19"/>
  <c r="QV82" i="19"/>
  <c r="QT82" i="19"/>
  <c r="QK82" i="19"/>
  <c r="QU79" i="19"/>
  <c r="QN79" i="19"/>
  <c r="QU78" i="19"/>
  <c r="QN78" i="19"/>
  <c r="QU77" i="19"/>
  <c r="QN77" i="19"/>
  <c r="QU76" i="19"/>
  <c r="QN76" i="19"/>
  <c r="QU75" i="19"/>
  <c r="QU73" i="19" s="1"/>
  <c r="QN75" i="19"/>
  <c r="QU74" i="19"/>
  <c r="QN74" i="19"/>
  <c r="QW73" i="19"/>
  <c r="QV73" i="19"/>
  <c r="QT73" i="19"/>
  <c r="QS73" i="19"/>
  <c r="QR73" i="19"/>
  <c r="QQ73" i="19"/>
  <c r="QP73" i="19"/>
  <c r="QO73" i="19"/>
  <c r="QN73" i="19"/>
  <c r="QM73" i="19"/>
  <c r="QL73" i="19"/>
  <c r="QK73" i="19"/>
  <c r="QJ73" i="19"/>
  <c r="QU72" i="19"/>
  <c r="QN72" i="19"/>
  <c r="QU71" i="19"/>
  <c r="QN71" i="19"/>
  <c r="QU70" i="19"/>
  <c r="QN70" i="19"/>
  <c r="QU69" i="19"/>
  <c r="QU68" i="19" s="1"/>
  <c r="QN69" i="19"/>
  <c r="QW68" i="19"/>
  <c r="QV68" i="19"/>
  <c r="QT68" i="19"/>
  <c r="QT63" i="19" s="1"/>
  <c r="QS68" i="19"/>
  <c r="QR68" i="19"/>
  <c r="QQ68" i="19"/>
  <c r="QQ63" i="19" s="1"/>
  <c r="QP68" i="19"/>
  <c r="QO68" i="19"/>
  <c r="QN68" i="19"/>
  <c r="QM68" i="19"/>
  <c r="QL68" i="19"/>
  <c r="QL63" i="19" s="1"/>
  <c r="QK68" i="19"/>
  <c r="QJ68" i="19"/>
  <c r="QU67" i="19"/>
  <c r="QN67" i="19"/>
  <c r="QU66" i="19"/>
  <c r="QN66" i="19"/>
  <c r="QU65" i="19"/>
  <c r="QN65" i="19"/>
  <c r="QW64" i="19"/>
  <c r="QW63" i="19" s="1"/>
  <c r="QV64" i="19"/>
  <c r="QU64" i="19"/>
  <c r="QT64" i="19"/>
  <c r="QS64" i="19"/>
  <c r="QR64" i="19"/>
  <c r="QR63" i="19" s="1"/>
  <c r="QQ64" i="19"/>
  <c r="QP64" i="19"/>
  <c r="QP63" i="19" s="1"/>
  <c r="QO64" i="19"/>
  <c r="QO63" i="19" s="1"/>
  <c r="QM64" i="19"/>
  <c r="QL64" i="19"/>
  <c r="QK64" i="19"/>
  <c r="QJ64" i="19"/>
  <c r="QJ63" i="19" s="1"/>
  <c r="QV63" i="19"/>
  <c r="QS63" i="19"/>
  <c r="QM63" i="19"/>
  <c r="QK63" i="19"/>
  <c r="QU60" i="19"/>
  <c r="QN60" i="19"/>
  <c r="QU59" i="19"/>
  <c r="QN59" i="19"/>
  <c r="QU58" i="19"/>
  <c r="QN58" i="19"/>
  <c r="QU57" i="19"/>
  <c r="QN57" i="19"/>
  <c r="QU56" i="19"/>
  <c r="QN56" i="19"/>
  <c r="QU55" i="19"/>
  <c r="QN55" i="19"/>
  <c r="QW54" i="19"/>
  <c r="QV54" i="19"/>
  <c r="QU54" i="19"/>
  <c r="QT54" i="19"/>
  <c r="QS54" i="19"/>
  <c r="QR54" i="19"/>
  <c r="QQ54" i="19"/>
  <c r="QP54" i="19"/>
  <c r="QO54" i="19"/>
  <c r="QM54" i="19"/>
  <c r="QL54" i="19"/>
  <c r="QK54" i="19"/>
  <c r="QJ54" i="19"/>
  <c r="QU53" i="19"/>
  <c r="QN53" i="19"/>
  <c r="QU52" i="19"/>
  <c r="QN52" i="19"/>
  <c r="QU51" i="19"/>
  <c r="QN51" i="19"/>
  <c r="QU50" i="19"/>
  <c r="QN50" i="19"/>
  <c r="QN49" i="19" s="1"/>
  <c r="QW49" i="19"/>
  <c r="QV49" i="19"/>
  <c r="QV44" i="19" s="1"/>
  <c r="QU49" i="19"/>
  <c r="QT49" i="19"/>
  <c r="QS49" i="19"/>
  <c r="QS44" i="19" s="1"/>
  <c r="QR49" i="19"/>
  <c r="QQ49" i="19"/>
  <c r="QP49" i="19"/>
  <c r="QP44" i="19" s="1"/>
  <c r="QO49" i="19"/>
  <c r="QM49" i="19"/>
  <c r="QL49" i="19"/>
  <c r="QK49" i="19"/>
  <c r="QK44" i="19" s="1"/>
  <c r="QJ49" i="19"/>
  <c r="QU48" i="19"/>
  <c r="QN48" i="19"/>
  <c r="QU47" i="19"/>
  <c r="QN47" i="19"/>
  <c r="QU46" i="19"/>
  <c r="QU45" i="19" s="1"/>
  <c r="QU44" i="19" s="1"/>
  <c r="QN46" i="19"/>
  <c r="QW45" i="19"/>
  <c r="QV45" i="19"/>
  <c r="QT45" i="19"/>
  <c r="QT44" i="19" s="1"/>
  <c r="QS45" i="19"/>
  <c r="QR45" i="19"/>
  <c r="QR44" i="19" s="1"/>
  <c r="QQ45" i="19"/>
  <c r="QQ44" i="19" s="1"/>
  <c r="QP45" i="19"/>
  <c r="QO45" i="19"/>
  <c r="QO44" i="19" s="1"/>
  <c r="QM45" i="19"/>
  <c r="QL45" i="19"/>
  <c r="QL44" i="19" s="1"/>
  <c r="QK45" i="19"/>
  <c r="QJ45" i="19"/>
  <c r="QJ44" i="19" s="1"/>
  <c r="QW44" i="19"/>
  <c r="QM44" i="19"/>
  <c r="QU41" i="19"/>
  <c r="QN41" i="19"/>
  <c r="QU40" i="19"/>
  <c r="QN40" i="19"/>
  <c r="QU39" i="19"/>
  <c r="QN39" i="19"/>
  <c r="QU38" i="19"/>
  <c r="QN38" i="19"/>
  <c r="QU37" i="19"/>
  <c r="QN37" i="19"/>
  <c r="QU36" i="19"/>
  <c r="QN36" i="19"/>
  <c r="QW35" i="19"/>
  <c r="QV35" i="19"/>
  <c r="QT35" i="19"/>
  <c r="QT25" i="19" s="1"/>
  <c r="QS35" i="19"/>
  <c r="QR35" i="19"/>
  <c r="QQ35" i="19"/>
  <c r="QP35" i="19"/>
  <c r="QO35" i="19"/>
  <c r="QM35" i="19"/>
  <c r="QL35" i="19"/>
  <c r="QK35" i="19"/>
  <c r="QJ35" i="19"/>
  <c r="QU34" i="19"/>
  <c r="QU30" i="19" s="1"/>
  <c r="QN34" i="19"/>
  <c r="QU33" i="19"/>
  <c r="QN33" i="19"/>
  <c r="QU32" i="19"/>
  <c r="QN32" i="19"/>
  <c r="QU31" i="19"/>
  <c r="QN31" i="19"/>
  <c r="QN30" i="19" s="1"/>
  <c r="QW30" i="19"/>
  <c r="QV30" i="19"/>
  <c r="QT30" i="19"/>
  <c r="QS30" i="19"/>
  <c r="QR30" i="19"/>
  <c r="QQ30" i="19"/>
  <c r="QP30" i="19"/>
  <c r="QO30" i="19"/>
  <c r="QO25" i="19" s="1"/>
  <c r="QM30" i="19"/>
  <c r="QM25" i="19" s="1"/>
  <c r="QL30" i="19"/>
  <c r="QK30" i="19"/>
  <c r="QJ30" i="19"/>
  <c r="QU29" i="19"/>
  <c r="QN29" i="19"/>
  <c r="QN26" i="19" s="1"/>
  <c r="QU28" i="19"/>
  <c r="QN28" i="19"/>
  <c r="QU27" i="19"/>
  <c r="QU26" i="19" s="1"/>
  <c r="QN27" i="19"/>
  <c r="QW26" i="19"/>
  <c r="QV26" i="19"/>
  <c r="QV25" i="19" s="1"/>
  <c r="QT26" i="19"/>
  <c r="QS26" i="19"/>
  <c r="QS25" i="19" s="1"/>
  <c r="QR26" i="19"/>
  <c r="QQ26" i="19"/>
  <c r="QQ25" i="19" s="1"/>
  <c r="QP26" i="19"/>
  <c r="QO26" i="19"/>
  <c r="QM26" i="19"/>
  <c r="QL26" i="19"/>
  <c r="QL25" i="19" s="1"/>
  <c r="QK26" i="19"/>
  <c r="QK25" i="19" s="1"/>
  <c r="QJ26" i="19"/>
  <c r="QJ25" i="19" s="1"/>
  <c r="QW25" i="19"/>
  <c r="QP25" i="19"/>
  <c r="QU22" i="19"/>
  <c r="QN22" i="19"/>
  <c r="QU21" i="19"/>
  <c r="QN21" i="19"/>
  <c r="QU20" i="19"/>
  <c r="QN20" i="19"/>
  <c r="QU19" i="19"/>
  <c r="QN19" i="19"/>
  <c r="QU18" i="19"/>
  <c r="QN18" i="19"/>
  <c r="QU17" i="19"/>
  <c r="QN17" i="19"/>
  <c r="QN16" i="19" s="1"/>
  <c r="QW16" i="19"/>
  <c r="QV16" i="19"/>
  <c r="QT16" i="19"/>
  <c r="QS16" i="19"/>
  <c r="QR16" i="19"/>
  <c r="QQ16" i="19"/>
  <c r="QP16" i="19"/>
  <c r="QO16" i="19"/>
  <c r="QM16" i="19"/>
  <c r="QL16" i="19"/>
  <c r="QK16" i="19"/>
  <c r="QK6" i="19" s="1"/>
  <c r="QJ16" i="19"/>
  <c r="QU15" i="19"/>
  <c r="QN15" i="19"/>
  <c r="QU14" i="19"/>
  <c r="QN14" i="19"/>
  <c r="QU13" i="19"/>
  <c r="QN13" i="19"/>
  <c r="QU12" i="19"/>
  <c r="QU11" i="19" s="1"/>
  <c r="QN12" i="19"/>
  <c r="QW11" i="19"/>
  <c r="QV11" i="19"/>
  <c r="QV6" i="19" s="1"/>
  <c r="QT11" i="19"/>
  <c r="QS11" i="19"/>
  <c r="QR11" i="19"/>
  <c r="QQ11" i="19"/>
  <c r="QQ6" i="19" s="1"/>
  <c r="QP11" i="19"/>
  <c r="QO11" i="19"/>
  <c r="QN11" i="19"/>
  <c r="QM11" i="19"/>
  <c r="QL11" i="19"/>
  <c r="QK11" i="19"/>
  <c r="QJ11" i="19"/>
  <c r="QU10" i="19"/>
  <c r="QN10" i="19"/>
  <c r="QU9" i="19"/>
  <c r="QN9" i="19"/>
  <c r="QU8" i="19"/>
  <c r="QN8" i="19"/>
  <c r="QN7" i="19" s="1"/>
  <c r="QW7" i="19"/>
  <c r="QW6" i="19" s="1"/>
  <c r="QV7" i="19"/>
  <c r="QU7" i="19"/>
  <c r="QT7" i="19"/>
  <c r="QT6" i="19" s="1"/>
  <c r="QS7" i="19"/>
  <c r="QR7" i="19"/>
  <c r="QR6" i="19" s="1"/>
  <c r="QQ7" i="19"/>
  <c r="QP7" i="19"/>
  <c r="QO7" i="19"/>
  <c r="QO6" i="19" s="1"/>
  <c r="QM7" i="19"/>
  <c r="QM6" i="19" s="1"/>
  <c r="QL7" i="19"/>
  <c r="QL6" i="19" s="1"/>
  <c r="QK7" i="19"/>
  <c r="QJ7" i="19"/>
  <c r="QJ6" i="19" s="1"/>
  <c r="QS6" i="19"/>
  <c r="QP6" i="19"/>
  <c r="QF136" i="19"/>
  <c r="PY136" i="19"/>
  <c r="QF135" i="19"/>
  <c r="PY135" i="19"/>
  <c r="QF134" i="19"/>
  <c r="PY134" i="19"/>
  <c r="QF133" i="19"/>
  <c r="PY133" i="19"/>
  <c r="QF132" i="19"/>
  <c r="PY132" i="19"/>
  <c r="QF131" i="19"/>
  <c r="PY131" i="19"/>
  <c r="PY130" i="19" s="1"/>
  <c r="QH130" i="19"/>
  <c r="QG130" i="19"/>
  <c r="QF130" i="19"/>
  <c r="QE130" i="19"/>
  <c r="QD130" i="19"/>
  <c r="QC130" i="19"/>
  <c r="QB130" i="19"/>
  <c r="QA130" i="19"/>
  <c r="PZ130" i="19"/>
  <c r="PX130" i="19"/>
  <c r="PX120" i="19" s="1"/>
  <c r="PW130" i="19"/>
  <c r="PV130" i="19"/>
  <c r="PU130" i="19"/>
  <c r="QF129" i="19"/>
  <c r="PY129" i="19"/>
  <c r="QF128" i="19"/>
  <c r="PY128" i="19"/>
  <c r="QF127" i="19"/>
  <c r="PY127" i="19"/>
  <c r="QF126" i="19"/>
  <c r="PY126" i="19"/>
  <c r="PY125" i="19" s="1"/>
  <c r="QH125" i="19"/>
  <c r="QG125" i="19"/>
  <c r="QE125" i="19"/>
  <c r="QD125" i="19"/>
  <c r="QD120" i="19" s="1"/>
  <c r="QC125" i="19"/>
  <c r="QB125" i="19"/>
  <c r="QA125" i="19"/>
  <c r="QA120" i="19" s="1"/>
  <c r="PZ125" i="19"/>
  <c r="PX125" i="19"/>
  <c r="PW125" i="19"/>
  <c r="PV125" i="19"/>
  <c r="PV120" i="19" s="1"/>
  <c r="PU125" i="19"/>
  <c r="QF124" i="19"/>
  <c r="PY124" i="19"/>
  <c r="QF123" i="19"/>
  <c r="PY123" i="19"/>
  <c r="PY121" i="19" s="1"/>
  <c r="PY120" i="19" s="1"/>
  <c r="QF122" i="19"/>
  <c r="PY122" i="19"/>
  <c r="QH121" i="19"/>
  <c r="QH120" i="19" s="1"/>
  <c r="QG121" i="19"/>
  <c r="QG120" i="19" s="1"/>
  <c r="QF121" i="19"/>
  <c r="QE121" i="19"/>
  <c r="QE120" i="19" s="1"/>
  <c r="QD121" i="19"/>
  <c r="QC121" i="19"/>
  <c r="QB121" i="19"/>
  <c r="QB120" i="19" s="1"/>
  <c r="QA121" i="19"/>
  <c r="PZ121" i="19"/>
  <c r="PZ120" i="19" s="1"/>
  <c r="PX121" i="19"/>
  <c r="PW121" i="19"/>
  <c r="PW120" i="19" s="1"/>
  <c r="PV121" i="19"/>
  <c r="PU121" i="19"/>
  <c r="QC120" i="19"/>
  <c r="PU120" i="19"/>
  <c r="QF117" i="19"/>
  <c r="PY117" i="19"/>
  <c r="QF116" i="19"/>
  <c r="PY116" i="19"/>
  <c r="QF115" i="19"/>
  <c r="QF111" i="19" s="1"/>
  <c r="PY115" i="19"/>
  <c r="QF114" i="19"/>
  <c r="PY114" i="19"/>
  <c r="QF113" i="19"/>
  <c r="PY113" i="19"/>
  <c r="PY111" i="19" s="1"/>
  <c r="QF112" i="19"/>
  <c r="PY112" i="19"/>
  <c r="QH111" i="19"/>
  <c r="QH101" i="19" s="1"/>
  <c r="QG111" i="19"/>
  <c r="QE111" i="19"/>
  <c r="QD111" i="19"/>
  <c r="QC111" i="19"/>
  <c r="QB111" i="19"/>
  <c r="QA111" i="19"/>
  <c r="PZ111" i="19"/>
  <c r="PX111" i="19"/>
  <c r="PW111" i="19"/>
  <c r="PV111" i="19"/>
  <c r="PU111" i="19"/>
  <c r="QF110" i="19"/>
  <c r="PY110" i="19"/>
  <c r="QF109" i="19"/>
  <c r="PY109" i="19"/>
  <c r="QF108" i="19"/>
  <c r="PY108" i="19"/>
  <c r="QF107" i="19"/>
  <c r="PY107" i="19"/>
  <c r="PY106" i="19" s="1"/>
  <c r="QH106" i="19"/>
  <c r="QG106" i="19"/>
  <c r="QF106" i="19"/>
  <c r="QE106" i="19"/>
  <c r="QD106" i="19"/>
  <c r="QC106" i="19"/>
  <c r="QC101" i="19" s="1"/>
  <c r="QB106" i="19"/>
  <c r="QA106" i="19"/>
  <c r="PZ106" i="19"/>
  <c r="PX106" i="19"/>
  <c r="PX101" i="19" s="1"/>
  <c r="PW106" i="19"/>
  <c r="PV106" i="19"/>
  <c r="PU106" i="19"/>
  <c r="PU101" i="19" s="1"/>
  <c r="QF105" i="19"/>
  <c r="PY105" i="19"/>
  <c r="QF104" i="19"/>
  <c r="PY104" i="19"/>
  <c r="QF103" i="19"/>
  <c r="QF102" i="19" s="1"/>
  <c r="QF101" i="19" s="1"/>
  <c r="PY103" i="19"/>
  <c r="QH102" i="19"/>
  <c r="QG102" i="19"/>
  <c r="QG101" i="19" s="1"/>
  <c r="QE102" i="19"/>
  <c r="QD102" i="19"/>
  <c r="QD101" i="19" s="1"/>
  <c r="QC102" i="19"/>
  <c r="QB102" i="19"/>
  <c r="QB101" i="19" s="1"/>
  <c r="QA102" i="19"/>
  <c r="QA101" i="19" s="1"/>
  <c r="PZ102" i="19"/>
  <c r="PY102" i="19"/>
  <c r="PX102" i="19"/>
  <c r="PW102" i="19"/>
  <c r="PV102" i="19"/>
  <c r="PV101" i="19" s="1"/>
  <c r="PU102" i="19"/>
  <c r="QE101" i="19"/>
  <c r="PZ101" i="19"/>
  <c r="PW101" i="19"/>
  <c r="QF98" i="19"/>
  <c r="PY98" i="19"/>
  <c r="QF97" i="19"/>
  <c r="PY97" i="19"/>
  <c r="QF96" i="19"/>
  <c r="PY96" i="19"/>
  <c r="QF95" i="19"/>
  <c r="PY95" i="19"/>
  <c r="QF94" i="19"/>
  <c r="PY94" i="19"/>
  <c r="QF93" i="19"/>
  <c r="QF92" i="19" s="1"/>
  <c r="PY93" i="19"/>
  <c r="QH92" i="19"/>
  <c r="QG92" i="19"/>
  <c r="QE92" i="19"/>
  <c r="QD92" i="19"/>
  <c r="QC92" i="19"/>
  <c r="QB92" i="19"/>
  <c r="QA92" i="19"/>
  <c r="PZ92" i="19"/>
  <c r="PY92" i="19"/>
  <c r="PX92" i="19"/>
  <c r="PW92" i="19"/>
  <c r="PV92" i="19"/>
  <c r="PU92" i="19"/>
  <c r="QF91" i="19"/>
  <c r="QF87" i="19" s="1"/>
  <c r="PY91" i="19"/>
  <c r="QF90" i="19"/>
  <c r="PY90" i="19"/>
  <c r="QF89" i="19"/>
  <c r="PY89" i="19"/>
  <c r="PY87" i="19" s="1"/>
  <c r="QF88" i="19"/>
  <c r="PY88" i="19"/>
  <c r="QH87" i="19"/>
  <c r="QH82" i="19" s="1"/>
  <c r="QG87" i="19"/>
  <c r="QE87" i="19"/>
  <c r="QE82" i="19" s="1"/>
  <c r="QD87" i="19"/>
  <c r="QC87" i="19"/>
  <c r="QB87" i="19"/>
  <c r="QA87" i="19"/>
  <c r="PZ87" i="19"/>
  <c r="PZ82" i="19" s="1"/>
  <c r="PX87" i="19"/>
  <c r="PW87" i="19"/>
  <c r="PW82" i="19" s="1"/>
  <c r="PV87" i="19"/>
  <c r="PU87" i="19"/>
  <c r="QF86" i="19"/>
  <c r="PY86" i="19"/>
  <c r="QF85" i="19"/>
  <c r="PY85" i="19"/>
  <c r="QF84" i="19"/>
  <c r="PY84" i="19"/>
  <c r="PY83" i="19" s="1"/>
  <c r="QH83" i="19"/>
  <c r="QG83" i="19"/>
  <c r="QE83" i="19"/>
  <c r="QD83" i="19"/>
  <c r="QD82" i="19" s="1"/>
  <c r="QC83" i="19"/>
  <c r="QC82" i="19" s="1"/>
  <c r="QB83" i="19"/>
  <c r="QA83" i="19"/>
  <c r="QA82" i="19" s="1"/>
  <c r="PZ83" i="19"/>
  <c r="PX83" i="19"/>
  <c r="PX82" i="19" s="1"/>
  <c r="PW83" i="19"/>
  <c r="PV83" i="19"/>
  <c r="PV82" i="19" s="1"/>
  <c r="PU83" i="19"/>
  <c r="PU82" i="19" s="1"/>
  <c r="QG82" i="19"/>
  <c r="QB82" i="19"/>
  <c r="QF79" i="19"/>
  <c r="PY79" i="19"/>
  <c r="QF78" i="19"/>
  <c r="PY78" i="19"/>
  <c r="QF77" i="19"/>
  <c r="PY77" i="19"/>
  <c r="QF76" i="19"/>
  <c r="PY76" i="19"/>
  <c r="QF75" i="19"/>
  <c r="PY75" i="19"/>
  <c r="QF74" i="19"/>
  <c r="QF73" i="19" s="1"/>
  <c r="PY74" i="19"/>
  <c r="PY73" i="19" s="1"/>
  <c r="QH73" i="19"/>
  <c r="QG73" i="19"/>
  <c r="QE73" i="19"/>
  <c r="QD73" i="19"/>
  <c r="QD63" i="19" s="1"/>
  <c r="QC73" i="19"/>
  <c r="QB73" i="19"/>
  <c r="QA73" i="19"/>
  <c r="PZ73" i="19"/>
  <c r="PX73" i="19"/>
  <c r="PW73" i="19"/>
  <c r="PV73" i="19"/>
  <c r="PU73" i="19"/>
  <c r="QF72" i="19"/>
  <c r="PY72" i="19"/>
  <c r="QF71" i="19"/>
  <c r="PY71" i="19"/>
  <c r="QF70" i="19"/>
  <c r="PY70" i="19"/>
  <c r="QF69" i="19"/>
  <c r="QF68" i="19" s="1"/>
  <c r="PY69" i="19"/>
  <c r="QH68" i="19"/>
  <c r="QG68" i="19"/>
  <c r="QG63" i="19" s="1"/>
  <c r="QE68" i="19"/>
  <c r="QD68" i="19"/>
  <c r="QC68" i="19"/>
  <c r="QB68" i="19"/>
  <c r="QB63" i="19" s="1"/>
  <c r="QA68" i="19"/>
  <c r="PZ68" i="19"/>
  <c r="PY68" i="19"/>
  <c r="PX68" i="19"/>
  <c r="PW68" i="19"/>
  <c r="PV68" i="19"/>
  <c r="PU68" i="19"/>
  <c r="QF67" i="19"/>
  <c r="PY67" i="19"/>
  <c r="QF66" i="19"/>
  <c r="PY66" i="19"/>
  <c r="QF65" i="19"/>
  <c r="PY65" i="19"/>
  <c r="PY64" i="19" s="1"/>
  <c r="PY63" i="19" s="1"/>
  <c r="QH64" i="19"/>
  <c r="QH63" i="19" s="1"/>
  <c r="QG64" i="19"/>
  <c r="QF64" i="19"/>
  <c r="QF63" i="19" s="1"/>
  <c r="QE64" i="19"/>
  <c r="QE63" i="19" s="1"/>
  <c r="QD64" i="19"/>
  <c r="QC64" i="19"/>
  <c r="QC63" i="19" s="1"/>
  <c r="QB64" i="19"/>
  <c r="QA64" i="19"/>
  <c r="PZ64" i="19"/>
  <c r="PZ63" i="19" s="1"/>
  <c r="PX64" i="19"/>
  <c r="PX63" i="19" s="1"/>
  <c r="PW64" i="19"/>
  <c r="PW63" i="19" s="1"/>
  <c r="PV64" i="19"/>
  <c r="PU64" i="19"/>
  <c r="PU63" i="19" s="1"/>
  <c r="QA63" i="19"/>
  <c r="PV63" i="19"/>
  <c r="QF60" i="19"/>
  <c r="PY60" i="19"/>
  <c r="QF59" i="19"/>
  <c r="PY59" i="19"/>
  <c r="QF58" i="19"/>
  <c r="PY58" i="19"/>
  <c r="QF57" i="19"/>
  <c r="PY57" i="19"/>
  <c r="QF56" i="19"/>
  <c r="PY56" i="19"/>
  <c r="QF55" i="19"/>
  <c r="PY55" i="19"/>
  <c r="PY54" i="19" s="1"/>
  <c r="QH54" i="19"/>
  <c r="QG54" i="19"/>
  <c r="QF54" i="19"/>
  <c r="QE54" i="19"/>
  <c r="QD54" i="19"/>
  <c r="QC54" i="19"/>
  <c r="QB54" i="19"/>
  <c r="QA54" i="19"/>
  <c r="PZ54" i="19"/>
  <c r="PX54" i="19"/>
  <c r="PW54" i="19"/>
  <c r="PV54" i="19"/>
  <c r="PU54" i="19"/>
  <c r="QF53" i="19"/>
  <c r="PY53" i="19"/>
  <c r="QF52" i="19"/>
  <c r="PY52" i="19"/>
  <c r="QF51" i="19"/>
  <c r="PY51" i="19"/>
  <c r="QF50" i="19"/>
  <c r="QF49" i="19" s="1"/>
  <c r="QF44" i="19" s="1"/>
  <c r="PY50" i="19"/>
  <c r="PY49" i="19" s="1"/>
  <c r="QH49" i="19"/>
  <c r="QG49" i="19"/>
  <c r="QE49" i="19"/>
  <c r="QD49" i="19"/>
  <c r="QD44" i="19" s="1"/>
  <c r="QC49" i="19"/>
  <c r="QB49" i="19"/>
  <c r="QA49" i="19"/>
  <c r="QA44" i="19" s="1"/>
  <c r="PZ49" i="19"/>
  <c r="PX49" i="19"/>
  <c r="PW49" i="19"/>
  <c r="PV49" i="19"/>
  <c r="PV44" i="19" s="1"/>
  <c r="PU49" i="19"/>
  <c r="QF48" i="19"/>
  <c r="PY48" i="19"/>
  <c r="QF47" i="19"/>
  <c r="PY47" i="19"/>
  <c r="PY45" i="19" s="1"/>
  <c r="QF46" i="19"/>
  <c r="PY46" i="19"/>
  <c r="QH45" i="19"/>
  <c r="QH44" i="19" s="1"/>
  <c r="QG45" i="19"/>
  <c r="QG44" i="19" s="1"/>
  <c r="QF45" i="19"/>
  <c r="QE45" i="19"/>
  <c r="QE44" i="19" s="1"/>
  <c r="QD45" i="19"/>
  <c r="QC45" i="19"/>
  <c r="QB45" i="19"/>
  <c r="QB44" i="19" s="1"/>
  <c r="QA45" i="19"/>
  <c r="PZ45" i="19"/>
  <c r="PZ44" i="19" s="1"/>
  <c r="PX45" i="19"/>
  <c r="PW45" i="19"/>
  <c r="PW44" i="19" s="1"/>
  <c r="PV45" i="19"/>
  <c r="PU45" i="19"/>
  <c r="QC44" i="19"/>
  <c r="PX44" i="19"/>
  <c r="PU44" i="19"/>
  <c r="QF41" i="19"/>
  <c r="PY41" i="19"/>
  <c r="QF40" i="19"/>
  <c r="PY40" i="19"/>
  <c r="QF39" i="19"/>
  <c r="QF35" i="19" s="1"/>
  <c r="PY39" i="19"/>
  <c r="QF38" i="19"/>
  <c r="PY38" i="19"/>
  <c r="QF37" i="19"/>
  <c r="PY37" i="19"/>
  <c r="PY35" i="19" s="1"/>
  <c r="QF36" i="19"/>
  <c r="PY36" i="19"/>
  <c r="QH35" i="19"/>
  <c r="QG35" i="19"/>
  <c r="QE35" i="19"/>
  <c r="QD35" i="19"/>
  <c r="QC35" i="19"/>
  <c r="QB35" i="19"/>
  <c r="QA35" i="19"/>
  <c r="PZ35" i="19"/>
  <c r="PX35" i="19"/>
  <c r="PW35" i="19"/>
  <c r="PV35" i="19"/>
  <c r="PU35" i="19"/>
  <c r="QF34" i="19"/>
  <c r="PY34" i="19"/>
  <c r="QF33" i="19"/>
  <c r="PY33" i="19"/>
  <c r="QF32" i="19"/>
  <c r="PY32" i="19"/>
  <c r="QF31" i="19"/>
  <c r="PY31" i="19"/>
  <c r="PY30" i="19" s="1"/>
  <c r="PY25" i="19" s="1"/>
  <c r="QH30" i="19"/>
  <c r="QG30" i="19"/>
  <c r="QF30" i="19"/>
  <c r="QE30" i="19"/>
  <c r="QD30" i="19"/>
  <c r="QC30" i="19"/>
  <c r="QC25" i="19" s="1"/>
  <c r="QB30" i="19"/>
  <c r="QA30" i="19"/>
  <c r="QA25" i="19" s="1"/>
  <c r="PZ30" i="19"/>
  <c r="PX30" i="19"/>
  <c r="PX25" i="19" s="1"/>
  <c r="PW30" i="19"/>
  <c r="PV30" i="19"/>
  <c r="PV25" i="19" s="1"/>
  <c r="PU30" i="19"/>
  <c r="PU25" i="19" s="1"/>
  <c r="QF29" i="19"/>
  <c r="PY29" i="19"/>
  <c r="QF28" i="19"/>
  <c r="PY28" i="19"/>
  <c r="QF27" i="19"/>
  <c r="QF26" i="19" s="1"/>
  <c r="PY27" i="19"/>
  <c r="QH26" i="19"/>
  <c r="QG26" i="19"/>
  <c r="QG25" i="19" s="1"/>
  <c r="QE26" i="19"/>
  <c r="QD26" i="19"/>
  <c r="QD25" i="19" s="1"/>
  <c r="QC26" i="19"/>
  <c r="QB26" i="19"/>
  <c r="QB25" i="19" s="1"/>
  <c r="QA26" i="19"/>
  <c r="PZ26" i="19"/>
  <c r="PY26" i="19"/>
  <c r="PX26" i="19"/>
  <c r="PW26" i="19"/>
  <c r="PV26" i="19"/>
  <c r="PU26" i="19"/>
  <c r="QH25" i="19"/>
  <c r="QE25" i="19"/>
  <c r="PW25" i="19"/>
  <c r="QF22" i="19"/>
  <c r="PY22" i="19"/>
  <c r="QF21" i="19"/>
  <c r="PY21" i="19"/>
  <c r="QF20" i="19"/>
  <c r="PY20" i="19"/>
  <c r="QF19" i="19"/>
  <c r="PY19" i="19"/>
  <c r="QF18" i="19"/>
  <c r="PY18" i="19"/>
  <c r="QF17" i="19"/>
  <c r="PY17" i="19"/>
  <c r="PY16" i="19" s="1"/>
  <c r="QH16" i="19"/>
  <c r="QG16" i="19"/>
  <c r="QF16" i="19"/>
  <c r="QE16" i="19"/>
  <c r="QD16" i="19"/>
  <c r="QC16" i="19"/>
  <c r="QB16" i="19"/>
  <c r="QA16" i="19"/>
  <c r="PZ16" i="19"/>
  <c r="PX16" i="19"/>
  <c r="PW16" i="19"/>
  <c r="PV16" i="19"/>
  <c r="PU16" i="19"/>
  <c r="QF15" i="19"/>
  <c r="PY15" i="19"/>
  <c r="QF14" i="19"/>
  <c r="PY14" i="19"/>
  <c r="QF13" i="19"/>
  <c r="PY13" i="19"/>
  <c r="QF12" i="19"/>
  <c r="QF11" i="19" s="1"/>
  <c r="QF6" i="19" s="1"/>
  <c r="PY12" i="19"/>
  <c r="QH11" i="19"/>
  <c r="QG11" i="19"/>
  <c r="QG6" i="19" s="1"/>
  <c r="QE11" i="19"/>
  <c r="QD11" i="19"/>
  <c r="QD6" i="19" s="1"/>
  <c r="QC11" i="19"/>
  <c r="QB11" i="19"/>
  <c r="QA11" i="19"/>
  <c r="PZ11" i="19"/>
  <c r="PY11" i="19"/>
  <c r="PX11" i="19"/>
  <c r="PW11" i="19"/>
  <c r="PV11" i="19"/>
  <c r="PV6" i="19" s="1"/>
  <c r="PU11" i="19"/>
  <c r="QF10" i="19"/>
  <c r="PY10" i="19"/>
  <c r="QF9" i="19"/>
  <c r="PY9" i="19"/>
  <c r="QF8" i="19"/>
  <c r="PY8" i="19"/>
  <c r="QH7" i="19"/>
  <c r="QH6" i="19" s="1"/>
  <c r="QG7" i="19"/>
  <c r="QF7" i="19"/>
  <c r="QE7" i="19"/>
  <c r="QE6" i="19" s="1"/>
  <c r="QD7" i="19"/>
  <c r="QC7" i="19"/>
  <c r="QC6" i="19" s="1"/>
  <c r="QB7" i="19"/>
  <c r="QB6" i="19" s="1"/>
  <c r="QA7" i="19"/>
  <c r="PZ7" i="19"/>
  <c r="PZ6" i="19" s="1"/>
  <c r="PX7" i="19"/>
  <c r="PW7" i="19"/>
  <c r="PW6" i="19" s="1"/>
  <c r="PV7" i="19"/>
  <c r="PU7" i="19"/>
  <c r="PU6" i="19" s="1"/>
  <c r="QA6" i="19"/>
  <c r="PX6" i="19"/>
  <c r="PQ136" i="19"/>
  <c r="PJ136" i="19"/>
  <c r="PQ135" i="19"/>
  <c r="PJ135" i="19"/>
  <c r="PQ134" i="19"/>
  <c r="PQ130" i="19" s="1"/>
  <c r="PJ134" i="19"/>
  <c r="PQ133" i="19"/>
  <c r="PJ133" i="19"/>
  <c r="PQ132" i="19"/>
  <c r="PJ132" i="19"/>
  <c r="PQ131" i="19"/>
  <c r="PJ131" i="19"/>
  <c r="PS130" i="19"/>
  <c r="PR130" i="19"/>
  <c r="PP130" i="19"/>
  <c r="PO130" i="19"/>
  <c r="PN130" i="19"/>
  <c r="PM130" i="19"/>
  <c r="PL130" i="19"/>
  <c r="PK130" i="19"/>
  <c r="PI130" i="19"/>
  <c r="PH130" i="19"/>
  <c r="PG130" i="19"/>
  <c r="PF130" i="19"/>
  <c r="PF120" i="19" s="1"/>
  <c r="PQ129" i="19"/>
  <c r="PJ129" i="19"/>
  <c r="PQ128" i="19"/>
  <c r="PJ128" i="19"/>
  <c r="PQ127" i="19"/>
  <c r="PJ127" i="19"/>
  <c r="PQ126" i="19"/>
  <c r="PJ126" i="19"/>
  <c r="PJ125" i="19" s="1"/>
  <c r="PS125" i="19"/>
  <c r="PR125" i="19"/>
  <c r="PQ125" i="19"/>
  <c r="PP125" i="19"/>
  <c r="PO125" i="19"/>
  <c r="PN125" i="19"/>
  <c r="PM125" i="19"/>
  <c r="PL125" i="19"/>
  <c r="PL120" i="19" s="1"/>
  <c r="PK125" i="19"/>
  <c r="PI125" i="19"/>
  <c r="PI120" i="19" s="1"/>
  <c r="PH125" i="19"/>
  <c r="PG125" i="19"/>
  <c r="PF125" i="19"/>
  <c r="PQ124" i="19"/>
  <c r="PJ124" i="19"/>
  <c r="PQ123" i="19"/>
  <c r="PJ123" i="19"/>
  <c r="PQ122" i="19"/>
  <c r="PQ121" i="19" s="1"/>
  <c r="PQ120" i="19" s="1"/>
  <c r="PJ122" i="19"/>
  <c r="PS121" i="19"/>
  <c r="PR121" i="19"/>
  <c r="PR120" i="19" s="1"/>
  <c r="PP121" i="19"/>
  <c r="PP120" i="19" s="1"/>
  <c r="PO121" i="19"/>
  <c r="PO120" i="19" s="1"/>
  <c r="PN121" i="19"/>
  <c r="PM121" i="19"/>
  <c r="PM120" i="19" s="1"/>
  <c r="PL121" i="19"/>
  <c r="PK121" i="19"/>
  <c r="PI121" i="19"/>
  <c r="PH121" i="19"/>
  <c r="PH120" i="19" s="1"/>
  <c r="PG121" i="19"/>
  <c r="PG120" i="19" s="1"/>
  <c r="PF121" i="19"/>
  <c r="PS120" i="19"/>
  <c r="PN120" i="19"/>
  <c r="PK120" i="19"/>
  <c r="PQ117" i="19"/>
  <c r="PJ117" i="19"/>
  <c r="PQ116" i="19"/>
  <c r="PJ116" i="19"/>
  <c r="PQ115" i="19"/>
  <c r="PJ115" i="19"/>
  <c r="PQ114" i="19"/>
  <c r="PJ114" i="19"/>
  <c r="PQ113" i="19"/>
  <c r="PJ113" i="19"/>
  <c r="PJ111" i="19" s="1"/>
  <c r="PQ112" i="19"/>
  <c r="PQ111" i="19" s="1"/>
  <c r="PJ112" i="19"/>
  <c r="PS111" i="19"/>
  <c r="PR111" i="19"/>
  <c r="PP111" i="19"/>
  <c r="PP101" i="19" s="1"/>
  <c r="PO111" i="19"/>
  <c r="PN111" i="19"/>
  <c r="PM111" i="19"/>
  <c r="PL111" i="19"/>
  <c r="PK111" i="19"/>
  <c r="PI111" i="19"/>
  <c r="PH111" i="19"/>
  <c r="PG111" i="19"/>
  <c r="PF111" i="19"/>
  <c r="PQ110" i="19"/>
  <c r="PQ106" i="19" s="1"/>
  <c r="PJ110" i="19"/>
  <c r="PQ109" i="19"/>
  <c r="PJ109" i="19"/>
  <c r="PQ108" i="19"/>
  <c r="PJ108" i="19"/>
  <c r="PQ107" i="19"/>
  <c r="PJ107" i="19"/>
  <c r="PS106" i="19"/>
  <c r="PS101" i="19" s="1"/>
  <c r="PR106" i="19"/>
  <c r="PP106" i="19"/>
  <c r="PO106" i="19"/>
  <c r="PN106" i="19"/>
  <c r="PN101" i="19" s="1"/>
  <c r="PM106" i="19"/>
  <c r="PL106" i="19"/>
  <c r="PK106" i="19"/>
  <c r="PK101" i="19" s="1"/>
  <c r="PI106" i="19"/>
  <c r="PH106" i="19"/>
  <c r="PG106" i="19"/>
  <c r="PF106" i="19"/>
  <c r="PF101" i="19" s="1"/>
  <c r="PQ105" i="19"/>
  <c r="PJ105" i="19"/>
  <c r="PQ104" i="19"/>
  <c r="PJ104" i="19"/>
  <c r="PQ103" i="19"/>
  <c r="PQ102" i="19" s="1"/>
  <c r="PQ101" i="19" s="1"/>
  <c r="PJ103" i="19"/>
  <c r="PS102" i="19"/>
  <c r="PR102" i="19"/>
  <c r="PR101" i="19" s="1"/>
  <c r="PP102" i="19"/>
  <c r="PO102" i="19"/>
  <c r="PO101" i="19" s="1"/>
  <c r="PN102" i="19"/>
  <c r="PM102" i="19"/>
  <c r="PL102" i="19"/>
  <c r="PL101" i="19" s="1"/>
  <c r="PK102" i="19"/>
  <c r="PJ102" i="19"/>
  <c r="PI102" i="19"/>
  <c r="PI101" i="19" s="1"/>
  <c r="PH102" i="19"/>
  <c r="PG102" i="19"/>
  <c r="PG101" i="19" s="1"/>
  <c r="PF102" i="19"/>
  <c r="PM101" i="19"/>
  <c r="PH101" i="19"/>
  <c r="PQ98" i="19"/>
  <c r="PJ98" i="19"/>
  <c r="PQ97" i="19"/>
  <c r="PJ97" i="19"/>
  <c r="PQ96" i="19"/>
  <c r="PJ96" i="19"/>
  <c r="PQ95" i="19"/>
  <c r="PJ95" i="19"/>
  <c r="PQ94" i="19"/>
  <c r="PJ94" i="19"/>
  <c r="PQ93" i="19"/>
  <c r="PQ92" i="19" s="1"/>
  <c r="PJ93" i="19"/>
  <c r="PS92" i="19"/>
  <c r="PR92" i="19"/>
  <c r="PR82" i="19" s="1"/>
  <c r="PP92" i="19"/>
  <c r="PO92" i="19"/>
  <c r="PN92" i="19"/>
  <c r="PM92" i="19"/>
  <c r="PL92" i="19"/>
  <c r="PK92" i="19"/>
  <c r="PJ92" i="19"/>
  <c r="PI92" i="19"/>
  <c r="PH92" i="19"/>
  <c r="PG92" i="19"/>
  <c r="PF92" i="19"/>
  <c r="PQ91" i="19"/>
  <c r="PJ91" i="19"/>
  <c r="PQ90" i="19"/>
  <c r="PJ90" i="19"/>
  <c r="PQ89" i="19"/>
  <c r="PJ89" i="19"/>
  <c r="PQ88" i="19"/>
  <c r="PQ87" i="19" s="1"/>
  <c r="PJ88" i="19"/>
  <c r="PS87" i="19"/>
  <c r="PR87" i="19"/>
  <c r="PP87" i="19"/>
  <c r="PP82" i="19" s="1"/>
  <c r="PO87" i="19"/>
  <c r="PN87" i="19"/>
  <c r="PM87" i="19"/>
  <c r="PM82" i="19" s="1"/>
  <c r="PL87" i="19"/>
  <c r="PK87" i="19"/>
  <c r="PI87" i="19"/>
  <c r="PH87" i="19"/>
  <c r="PH82" i="19" s="1"/>
  <c r="PG87" i="19"/>
  <c r="PF87" i="19"/>
  <c r="PQ86" i="19"/>
  <c r="PJ86" i="19"/>
  <c r="PQ85" i="19"/>
  <c r="PJ85" i="19"/>
  <c r="PQ84" i="19"/>
  <c r="PJ84" i="19"/>
  <c r="PJ83" i="19" s="1"/>
  <c r="PS83" i="19"/>
  <c r="PS82" i="19" s="1"/>
  <c r="PR83" i="19"/>
  <c r="PQ83" i="19"/>
  <c r="PP83" i="19"/>
  <c r="PO83" i="19"/>
  <c r="PN83" i="19"/>
  <c r="PN82" i="19" s="1"/>
  <c r="PM83" i="19"/>
  <c r="PL83" i="19"/>
  <c r="PL82" i="19" s="1"/>
  <c r="PK83" i="19"/>
  <c r="PK82" i="19" s="1"/>
  <c r="PI83" i="19"/>
  <c r="PI82" i="19" s="1"/>
  <c r="PH83" i="19"/>
  <c r="PG83" i="19"/>
  <c r="PF83" i="19"/>
  <c r="PF82" i="19" s="1"/>
  <c r="PO82" i="19"/>
  <c r="PG82" i="19"/>
  <c r="PQ79" i="19"/>
  <c r="PJ79" i="19"/>
  <c r="PQ78" i="19"/>
  <c r="PJ78" i="19"/>
  <c r="PQ77" i="19"/>
  <c r="PJ77" i="19"/>
  <c r="PQ76" i="19"/>
  <c r="PJ76" i="19"/>
  <c r="PQ75" i="19"/>
  <c r="PJ75" i="19"/>
  <c r="PQ74" i="19"/>
  <c r="PJ74" i="19"/>
  <c r="PJ73" i="19" s="1"/>
  <c r="PS73" i="19"/>
  <c r="PR73" i="19"/>
  <c r="PQ73" i="19"/>
  <c r="PP73" i="19"/>
  <c r="PO73" i="19"/>
  <c r="PN73" i="19"/>
  <c r="PM73" i="19"/>
  <c r="PL73" i="19"/>
  <c r="PL63" i="19" s="1"/>
  <c r="PK73" i="19"/>
  <c r="PI73" i="19"/>
  <c r="PH73" i="19"/>
  <c r="PG73" i="19"/>
  <c r="PF73" i="19"/>
  <c r="PQ72" i="19"/>
  <c r="PJ72" i="19"/>
  <c r="PJ68" i="19" s="1"/>
  <c r="PQ71" i="19"/>
  <c r="PJ71" i="19"/>
  <c r="PQ70" i="19"/>
  <c r="PJ70" i="19"/>
  <c r="PQ69" i="19"/>
  <c r="PQ68" i="19" s="1"/>
  <c r="PQ63" i="19" s="1"/>
  <c r="PJ69" i="19"/>
  <c r="PS68" i="19"/>
  <c r="PR68" i="19"/>
  <c r="PR63" i="19" s="1"/>
  <c r="PP68" i="19"/>
  <c r="PO68" i="19"/>
  <c r="PO63" i="19" s="1"/>
  <c r="PN68" i="19"/>
  <c r="PM68" i="19"/>
  <c r="PL68" i="19"/>
  <c r="PK68" i="19"/>
  <c r="PI68" i="19"/>
  <c r="PH68" i="19"/>
  <c r="PG68" i="19"/>
  <c r="PG63" i="19" s="1"/>
  <c r="PF68" i="19"/>
  <c r="PQ67" i="19"/>
  <c r="PJ67" i="19"/>
  <c r="PQ66" i="19"/>
  <c r="PJ66" i="19"/>
  <c r="PQ65" i="19"/>
  <c r="PJ65" i="19"/>
  <c r="PJ64" i="19" s="1"/>
  <c r="PS64" i="19"/>
  <c r="PS63" i="19" s="1"/>
  <c r="PR64" i="19"/>
  <c r="PQ64" i="19"/>
  <c r="PP64" i="19"/>
  <c r="PP63" i="19" s="1"/>
  <c r="PO64" i="19"/>
  <c r="PN64" i="19"/>
  <c r="PN63" i="19" s="1"/>
  <c r="PM64" i="19"/>
  <c r="PM63" i="19" s="1"/>
  <c r="PL64" i="19"/>
  <c r="PK64" i="19"/>
  <c r="PK63" i="19" s="1"/>
  <c r="PI64" i="19"/>
  <c r="PH64" i="19"/>
  <c r="PH63" i="19" s="1"/>
  <c r="PG64" i="19"/>
  <c r="PF64" i="19"/>
  <c r="PF63" i="19" s="1"/>
  <c r="PI63" i="19"/>
  <c r="PQ60" i="19"/>
  <c r="PJ60" i="19"/>
  <c r="PQ59" i="19"/>
  <c r="PJ59" i="19"/>
  <c r="PQ58" i="19"/>
  <c r="PQ54" i="19" s="1"/>
  <c r="PJ58" i="19"/>
  <c r="PQ57" i="19"/>
  <c r="PJ57" i="19"/>
  <c r="PQ56" i="19"/>
  <c r="PJ56" i="19"/>
  <c r="PQ55" i="19"/>
  <c r="PJ55" i="19"/>
  <c r="PJ54" i="19" s="1"/>
  <c r="PS54" i="19"/>
  <c r="PR54" i="19"/>
  <c r="PP54" i="19"/>
  <c r="PO54" i="19"/>
  <c r="PN54" i="19"/>
  <c r="PM54" i="19"/>
  <c r="PL54" i="19"/>
  <c r="PK54" i="19"/>
  <c r="PI54" i="19"/>
  <c r="PH54" i="19"/>
  <c r="PG54" i="19"/>
  <c r="PF54" i="19"/>
  <c r="PQ53" i="19"/>
  <c r="PJ53" i="19"/>
  <c r="PQ52" i="19"/>
  <c r="PJ52" i="19"/>
  <c r="PQ51" i="19"/>
  <c r="PJ51" i="19"/>
  <c r="PQ50" i="19"/>
  <c r="PJ50" i="19"/>
  <c r="PJ49" i="19" s="1"/>
  <c r="PS49" i="19"/>
  <c r="PR49" i="19"/>
  <c r="PQ49" i="19"/>
  <c r="PP49" i="19"/>
  <c r="PO49" i="19"/>
  <c r="PN49" i="19"/>
  <c r="PM49" i="19"/>
  <c r="PL49" i="19"/>
  <c r="PK49" i="19"/>
  <c r="PI49" i="19"/>
  <c r="PI44" i="19" s="1"/>
  <c r="PH49" i="19"/>
  <c r="PG49" i="19"/>
  <c r="PF49" i="19"/>
  <c r="PQ48" i="19"/>
  <c r="PJ48" i="19"/>
  <c r="PQ47" i="19"/>
  <c r="PJ47" i="19"/>
  <c r="PQ46" i="19"/>
  <c r="PQ45" i="19" s="1"/>
  <c r="PQ44" i="19" s="1"/>
  <c r="PJ46" i="19"/>
  <c r="PS45" i="19"/>
  <c r="PR45" i="19"/>
  <c r="PR44" i="19" s="1"/>
  <c r="PP45" i="19"/>
  <c r="PP44" i="19" s="1"/>
  <c r="PO45" i="19"/>
  <c r="PO44" i="19" s="1"/>
  <c r="PN45" i="19"/>
  <c r="PN44" i="19" s="1"/>
  <c r="PM45" i="19"/>
  <c r="PM44" i="19" s="1"/>
  <c r="PL45" i="19"/>
  <c r="PK45" i="19"/>
  <c r="PI45" i="19"/>
  <c r="PH45" i="19"/>
  <c r="PH44" i="19" s="1"/>
  <c r="PG45" i="19"/>
  <c r="PG44" i="19" s="1"/>
  <c r="PF45" i="19"/>
  <c r="PF44" i="19" s="1"/>
  <c r="PS44" i="19"/>
  <c r="PL44" i="19"/>
  <c r="PK44" i="19"/>
  <c r="PQ41" i="19"/>
  <c r="PJ41" i="19"/>
  <c r="PQ40" i="19"/>
  <c r="PJ40" i="19"/>
  <c r="PQ39" i="19"/>
  <c r="PJ39" i="19"/>
  <c r="PQ38" i="19"/>
  <c r="PJ38" i="19"/>
  <c r="PQ37" i="19"/>
  <c r="PJ37" i="19"/>
  <c r="PQ36" i="19"/>
  <c r="PQ35" i="19" s="1"/>
  <c r="PJ36" i="19"/>
  <c r="PS35" i="19"/>
  <c r="PR35" i="19"/>
  <c r="PP35" i="19"/>
  <c r="PP25" i="19" s="1"/>
  <c r="PO35" i="19"/>
  <c r="PN35" i="19"/>
  <c r="PM35" i="19"/>
  <c r="PL35" i="19"/>
  <c r="PK35" i="19"/>
  <c r="PI35" i="19"/>
  <c r="PH35" i="19"/>
  <c r="PH25" i="19" s="1"/>
  <c r="PG35" i="19"/>
  <c r="PF35" i="19"/>
  <c r="PQ34" i="19"/>
  <c r="PQ30" i="19" s="1"/>
  <c r="PJ34" i="19"/>
  <c r="PQ33" i="19"/>
  <c r="PJ33" i="19"/>
  <c r="PQ32" i="19"/>
  <c r="PJ32" i="19"/>
  <c r="PQ31" i="19"/>
  <c r="PJ31" i="19"/>
  <c r="PS30" i="19"/>
  <c r="PS25" i="19" s="1"/>
  <c r="PR30" i="19"/>
  <c r="PP30" i="19"/>
  <c r="PO30" i="19"/>
  <c r="PN30" i="19"/>
  <c r="PM30" i="19"/>
  <c r="PL30" i="19"/>
  <c r="PK30" i="19"/>
  <c r="PK25" i="19" s="1"/>
  <c r="PI30" i="19"/>
  <c r="PH30" i="19"/>
  <c r="PG30" i="19"/>
  <c r="PF30" i="19"/>
  <c r="PQ29" i="19"/>
  <c r="PJ29" i="19"/>
  <c r="PJ26" i="19" s="1"/>
  <c r="PQ28" i="19"/>
  <c r="PJ28" i="19"/>
  <c r="PQ27" i="19"/>
  <c r="PQ26" i="19" s="1"/>
  <c r="PJ27" i="19"/>
  <c r="PS26" i="19"/>
  <c r="PR26" i="19"/>
  <c r="PR25" i="19" s="1"/>
  <c r="PP26" i="19"/>
  <c r="PO26" i="19"/>
  <c r="PO25" i="19" s="1"/>
  <c r="PN26" i="19"/>
  <c r="PM26" i="19"/>
  <c r="PL26" i="19"/>
  <c r="PK26" i="19"/>
  <c r="PI26" i="19"/>
  <c r="PI25" i="19" s="1"/>
  <c r="PH26" i="19"/>
  <c r="PG26" i="19"/>
  <c r="PG25" i="19" s="1"/>
  <c r="PF26" i="19"/>
  <c r="PN25" i="19"/>
  <c r="PM25" i="19"/>
  <c r="PF25" i="19"/>
  <c r="PQ22" i="19"/>
  <c r="PJ22" i="19"/>
  <c r="PQ21" i="19"/>
  <c r="PJ21" i="19"/>
  <c r="PQ20" i="19"/>
  <c r="PJ20" i="19"/>
  <c r="PQ19" i="19"/>
  <c r="PJ19" i="19"/>
  <c r="PQ18" i="19"/>
  <c r="PJ18" i="19"/>
  <c r="PQ17" i="19"/>
  <c r="PQ16" i="19" s="1"/>
  <c r="PJ17" i="19"/>
  <c r="PS16" i="19"/>
  <c r="PR16" i="19"/>
  <c r="PP16" i="19"/>
  <c r="PO16" i="19"/>
  <c r="PN16" i="19"/>
  <c r="PM16" i="19"/>
  <c r="PL16" i="19"/>
  <c r="PK16" i="19"/>
  <c r="PJ16" i="19"/>
  <c r="PI16" i="19"/>
  <c r="PH16" i="19"/>
  <c r="PG16" i="19"/>
  <c r="PF16" i="19"/>
  <c r="PQ15" i="19"/>
  <c r="PJ15" i="19"/>
  <c r="PQ14" i="19"/>
  <c r="PJ14" i="19"/>
  <c r="PQ13" i="19"/>
  <c r="PJ13" i="19"/>
  <c r="PJ11" i="19" s="1"/>
  <c r="PQ12" i="19"/>
  <c r="PQ11" i="19" s="1"/>
  <c r="PJ12" i="19"/>
  <c r="PS11" i="19"/>
  <c r="PR11" i="19"/>
  <c r="PP11" i="19"/>
  <c r="PO11" i="19"/>
  <c r="PN11" i="19"/>
  <c r="PM11" i="19"/>
  <c r="PM6" i="19" s="1"/>
  <c r="PL11" i="19"/>
  <c r="PK11" i="19"/>
  <c r="PI11" i="19"/>
  <c r="PH11" i="19"/>
  <c r="PH6" i="19" s="1"/>
  <c r="PG11" i="19"/>
  <c r="PF11" i="19"/>
  <c r="PQ10" i="19"/>
  <c r="PJ10" i="19"/>
  <c r="PQ9" i="19"/>
  <c r="PJ9" i="19"/>
  <c r="PQ8" i="19"/>
  <c r="PJ8" i="19"/>
  <c r="PJ7" i="19" s="1"/>
  <c r="PJ6" i="19" s="1"/>
  <c r="PS7" i="19"/>
  <c r="PS6" i="19" s="1"/>
  <c r="PR7" i="19"/>
  <c r="PQ7" i="19"/>
  <c r="PP7" i="19"/>
  <c r="PO7" i="19"/>
  <c r="PN7" i="19"/>
  <c r="PM7" i="19"/>
  <c r="PL7" i="19"/>
  <c r="PL6" i="19" s="1"/>
  <c r="PK7" i="19"/>
  <c r="PK6" i="19" s="1"/>
  <c r="PI7" i="19"/>
  <c r="PI6" i="19" s="1"/>
  <c r="PH7" i="19"/>
  <c r="PG7" i="19"/>
  <c r="PF7" i="19"/>
  <c r="PR6" i="19"/>
  <c r="PP6" i="19"/>
  <c r="PO6" i="19"/>
  <c r="PG6" i="19"/>
  <c r="PB136" i="19"/>
  <c r="OU136" i="19"/>
  <c r="PB135" i="19"/>
  <c r="OU135" i="19"/>
  <c r="PB134" i="19"/>
  <c r="OU134" i="19"/>
  <c r="PB133" i="19"/>
  <c r="OU133" i="19"/>
  <c r="PB132" i="19"/>
  <c r="OU132" i="19"/>
  <c r="PB131" i="19"/>
  <c r="OU131" i="19"/>
  <c r="OU130" i="19" s="1"/>
  <c r="PD130" i="19"/>
  <c r="PC130" i="19"/>
  <c r="PB130" i="19"/>
  <c r="PA130" i="19"/>
  <c r="OZ130" i="19"/>
  <c r="OY130" i="19"/>
  <c r="OX130" i="19"/>
  <c r="OW130" i="19"/>
  <c r="OV130" i="19"/>
  <c r="OT130" i="19"/>
  <c r="OS130" i="19"/>
  <c r="OR130" i="19"/>
  <c r="OQ130" i="19"/>
  <c r="PB129" i="19"/>
  <c r="OU129" i="19"/>
  <c r="PB128" i="19"/>
  <c r="OU128" i="19"/>
  <c r="PB127" i="19"/>
  <c r="OU127" i="19"/>
  <c r="PB126" i="19"/>
  <c r="PB125" i="19" s="1"/>
  <c r="PB120" i="19" s="1"/>
  <c r="OU126" i="19"/>
  <c r="PD125" i="19"/>
  <c r="PC125" i="19"/>
  <c r="PA125" i="19"/>
  <c r="OZ125" i="19"/>
  <c r="OZ120" i="19" s="1"/>
  <c r="OY125" i="19"/>
  <c r="OX125" i="19"/>
  <c r="OW125" i="19"/>
  <c r="OV125" i="19"/>
  <c r="OU125" i="19"/>
  <c r="OT125" i="19"/>
  <c r="OS125" i="19"/>
  <c r="OR125" i="19"/>
  <c r="OR120" i="19" s="1"/>
  <c r="OQ125" i="19"/>
  <c r="PB124" i="19"/>
  <c r="OU124" i="19"/>
  <c r="PB123" i="19"/>
  <c r="OU123" i="19"/>
  <c r="PB122" i="19"/>
  <c r="OU122" i="19"/>
  <c r="PD121" i="19"/>
  <c r="PD120" i="19" s="1"/>
  <c r="PC121" i="19"/>
  <c r="PB121" i="19"/>
  <c r="PA121" i="19"/>
  <c r="PA120" i="19" s="1"/>
  <c r="OZ121" i="19"/>
  <c r="OY121" i="19"/>
  <c r="OY120" i="19" s="1"/>
  <c r="OX121" i="19"/>
  <c r="OX120" i="19" s="1"/>
  <c r="OW121" i="19"/>
  <c r="OV121" i="19"/>
  <c r="OV120" i="19" s="1"/>
  <c r="OT121" i="19"/>
  <c r="OS121" i="19"/>
  <c r="OS120" i="19" s="1"/>
  <c r="OR121" i="19"/>
  <c r="OQ121" i="19"/>
  <c r="OQ120" i="19" s="1"/>
  <c r="PC120" i="19"/>
  <c r="OW120" i="19"/>
  <c r="OT120" i="19"/>
  <c r="PB117" i="19"/>
  <c r="OU117" i="19"/>
  <c r="PB116" i="19"/>
  <c r="OU116" i="19"/>
  <c r="PB115" i="19"/>
  <c r="PB111" i="19" s="1"/>
  <c r="OU115" i="19"/>
  <c r="PB114" i="19"/>
  <c r="OU114" i="19"/>
  <c r="PB113" i="19"/>
  <c r="OU113" i="19"/>
  <c r="PB112" i="19"/>
  <c r="OU112" i="19"/>
  <c r="PD111" i="19"/>
  <c r="PC111" i="19"/>
  <c r="PA111" i="19"/>
  <c r="OZ111" i="19"/>
  <c r="OY111" i="19"/>
  <c r="OX111" i="19"/>
  <c r="OW111" i="19"/>
  <c r="OV111" i="19"/>
  <c r="OT111" i="19"/>
  <c r="OS111" i="19"/>
  <c r="OR111" i="19"/>
  <c r="OQ111" i="19"/>
  <c r="PB110" i="19"/>
  <c r="OU110" i="19"/>
  <c r="PB109" i="19"/>
  <c r="OU109" i="19"/>
  <c r="PB108" i="19"/>
  <c r="OU108" i="19"/>
  <c r="PB107" i="19"/>
  <c r="OU107" i="19"/>
  <c r="PD106" i="19"/>
  <c r="PC106" i="19"/>
  <c r="PB106" i="19"/>
  <c r="PA106" i="19"/>
  <c r="OZ106" i="19"/>
  <c r="OY106" i="19"/>
  <c r="OX106" i="19"/>
  <c r="OW106" i="19"/>
  <c r="OW101" i="19" s="1"/>
  <c r="OV106" i="19"/>
  <c r="OU106" i="19"/>
  <c r="OT106" i="19"/>
  <c r="OT101" i="19" s="1"/>
  <c r="OS106" i="19"/>
  <c r="OR106" i="19"/>
  <c r="OQ106" i="19"/>
  <c r="PB105" i="19"/>
  <c r="OU105" i="19"/>
  <c r="PB104" i="19"/>
  <c r="OU104" i="19"/>
  <c r="OU102" i="19" s="1"/>
  <c r="PB103" i="19"/>
  <c r="PB102" i="19" s="1"/>
  <c r="OU103" i="19"/>
  <c r="PD102" i="19"/>
  <c r="PC102" i="19"/>
  <c r="PC101" i="19" s="1"/>
  <c r="PA102" i="19"/>
  <c r="PA101" i="19" s="1"/>
  <c r="OZ102" i="19"/>
  <c r="OZ101" i="19" s="1"/>
  <c r="OY102" i="19"/>
  <c r="OX102" i="19"/>
  <c r="OX101" i="19" s="1"/>
  <c r="OW102" i="19"/>
  <c r="OV102" i="19"/>
  <c r="OT102" i="19"/>
  <c r="OS102" i="19"/>
  <c r="OS101" i="19" s="1"/>
  <c r="OR102" i="19"/>
  <c r="OR101" i="19" s="1"/>
  <c r="OQ102" i="19"/>
  <c r="PD101" i="19"/>
  <c r="OY101" i="19"/>
  <c r="OV101" i="19"/>
  <c r="OQ101" i="19"/>
  <c r="PB98" i="19"/>
  <c r="OU98" i="19"/>
  <c r="PB97" i="19"/>
  <c r="OU97" i="19"/>
  <c r="PB96" i="19"/>
  <c r="OU96" i="19"/>
  <c r="PB95" i="19"/>
  <c r="OU95" i="19"/>
  <c r="PB94" i="19"/>
  <c r="OU94" i="19"/>
  <c r="PB93" i="19"/>
  <c r="PB92" i="19" s="1"/>
  <c r="OU93" i="19"/>
  <c r="PD92" i="19"/>
  <c r="PC92" i="19"/>
  <c r="PA92" i="19"/>
  <c r="OZ92" i="19"/>
  <c r="OY92" i="19"/>
  <c r="OX92" i="19"/>
  <c r="OW92" i="19"/>
  <c r="OV92" i="19"/>
  <c r="OT92" i="19"/>
  <c r="OS92" i="19"/>
  <c r="OR92" i="19"/>
  <c r="OQ92" i="19"/>
  <c r="OQ82" i="19" s="1"/>
  <c r="PB91" i="19"/>
  <c r="PB87" i="19" s="1"/>
  <c r="OU91" i="19"/>
  <c r="PB90" i="19"/>
  <c r="OU90" i="19"/>
  <c r="PB89" i="19"/>
  <c r="OU89" i="19"/>
  <c r="PB88" i="19"/>
  <c r="OU88" i="19"/>
  <c r="OU87" i="19" s="1"/>
  <c r="PD87" i="19"/>
  <c r="PD82" i="19" s="1"/>
  <c r="PC87" i="19"/>
  <c r="PA87" i="19"/>
  <c r="OZ87" i="19"/>
  <c r="OY87" i="19"/>
  <c r="OX87" i="19"/>
  <c r="OW87" i="19"/>
  <c r="OV87" i="19"/>
  <c r="OV82" i="19" s="1"/>
  <c r="OT87" i="19"/>
  <c r="OS87" i="19"/>
  <c r="OR87" i="19"/>
  <c r="OQ87" i="19"/>
  <c r="PB86" i="19"/>
  <c r="OU86" i="19"/>
  <c r="PB85" i="19"/>
  <c r="OU85" i="19"/>
  <c r="PB84" i="19"/>
  <c r="PB83" i="19" s="1"/>
  <c r="PB82" i="19" s="1"/>
  <c r="OU84" i="19"/>
  <c r="PD83" i="19"/>
  <c r="PC83" i="19"/>
  <c r="PC82" i="19" s="1"/>
  <c r="PA83" i="19"/>
  <c r="OZ83" i="19"/>
  <c r="OZ82" i="19" s="1"/>
  <c r="OY83" i="19"/>
  <c r="OX83" i="19"/>
  <c r="OW83" i="19"/>
  <c r="OW82" i="19" s="1"/>
  <c r="OV83" i="19"/>
  <c r="OU83" i="19"/>
  <c r="OT83" i="19"/>
  <c r="OT82" i="19" s="1"/>
  <c r="OS83" i="19"/>
  <c r="OS82" i="19" s="1"/>
  <c r="OR83" i="19"/>
  <c r="OR82" i="19" s="1"/>
  <c r="OQ83" i="19"/>
  <c r="PA82" i="19"/>
  <c r="OY82" i="19"/>
  <c r="OX82" i="19"/>
  <c r="PB79" i="19"/>
  <c r="OU79" i="19"/>
  <c r="PB78" i="19"/>
  <c r="OU78" i="19"/>
  <c r="PB77" i="19"/>
  <c r="OU77" i="19"/>
  <c r="PB76" i="19"/>
  <c r="OU76" i="19"/>
  <c r="PB75" i="19"/>
  <c r="OU75" i="19"/>
  <c r="PB74" i="19"/>
  <c r="PB73" i="19" s="1"/>
  <c r="OU74" i="19"/>
  <c r="PD73" i="19"/>
  <c r="PC73" i="19"/>
  <c r="PA73" i="19"/>
  <c r="OZ73" i="19"/>
  <c r="OY73" i="19"/>
  <c r="OX73" i="19"/>
  <c r="OW73" i="19"/>
  <c r="OV73" i="19"/>
  <c r="OU73" i="19"/>
  <c r="OT73" i="19"/>
  <c r="OS73" i="19"/>
  <c r="OS63" i="19" s="1"/>
  <c r="OR73" i="19"/>
  <c r="OQ73" i="19"/>
  <c r="PB72" i="19"/>
  <c r="OU72" i="19"/>
  <c r="PB71" i="19"/>
  <c r="OU71" i="19"/>
  <c r="PB70" i="19"/>
  <c r="OU70" i="19"/>
  <c r="PB69" i="19"/>
  <c r="PB68" i="19" s="1"/>
  <c r="OU69" i="19"/>
  <c r="PD68" i="19"/>
  <c r="PC68" i="19"/>
  <c r="PA68" i="19"/>
  <c r="PA63" i="19" s="1"/>
  <c r="OZ68" i="19"/>
  <c r="OY68" i="19"/>
  <c r="OX68" i="19"/>
  <c r="OX63" i="19" s="1"/>
  <c r="OW68" i="19"/>
  <c r="OV68" i="19"/>
  <c r="OT68" i="19"/>
  <c r="OS68" i="19"/>
  <c r="OR68" i="19"/>
  <c r="OQ68" i="19"/>
  <c r="PB67" i="19"/>
  <c r="OU67" i="19"/>
  <c r="PB66" i="19"/>
  <c r="OU66" i="19"/>
  <c r="PB65" i="19"/>
  <c r="OU65" i="19"/>
  <c r="PD64" i="19"/>
  <c r="PD63" i="19" s="1"/>
  <c r="PC64" i="19"/>
  <c r="PC63" i="19" s="1"/>
  <c r="PB64" i="19"/>
  <c r="PB63" i="19" s="1"/>
  <c r="PA64" i="19"/>
  <c r="OZ64" i="19"/>
  <c r="OY64" i="19"/>
  <c r="OY63" i="19" s="1"/>
  <c r="OX64" i="19"/>
  <c r="OW64" i="19"/>
  <c r="OW63" i="19" s="1"/>
  <c r="OV64" i="19"/>
  <c r="OV63" i="19" s="1"/>
  <c r="OU64" i="19"/>
  <c r="OT64" i="19"/>
  <c r="OT63" i="19" s="1"/>
  <c r="OS64" i="19"/>
  <c r="OR64" i="19"/>
  <c r="OQ64" i="19"/>
  <c r="OZ63" i="19"/>
  <c r="OR63" i="19"/>
  <c r="PB60" i="19"/>
  <c r="OU60" i="19"/>
  <c r="PB59" i="19"/>
  <c r="OU59" i="19"/>
  <c r="PB58" i="19"/>
  <c r="OU58" i="19"/>
  <c r="PB57" i="19"/>
  <c r="OU57" i="19"/>
  <c r="PB56" i="19"/>
  <c r="OU56" i="19"/>
  <c r="PB55" i="19"/>
  <c r="OU55" i="19"/>
  <c r="PD54" i="19"/>
  <c r="PC54" i="19"/>
  <c r="PC44" i="19" s="1"/>
  <c r="PB54" i="19"/>
  <c r="PA54" i="19"/>
  <c r="OZ54" i="19"/>
  <c r="OY54" i="19"/>
  <c r="OX54" i="19"/>
  <c r="OW54" i="19"/>
  <c r="OV54" i="19"/>
  <c r="OU54" i="19"/>
  <c r="OT54" i="19"/>
  <c r="OS54" i="19"/>
  <c r="OR54" i="19"/>
  <c r="OQ54" i="19"/>
  <c r="PB53" i="19"/>
  <c r="OU53" i="19"/>
  <c r="PB52" i="19"/>
  <c r="OU52" i="19"/>
  <c r="OU49" i="19" s="1"/>
  <c r="PB51" i="19"/>
  <c r="OU51" i="19"/>
  <c r="PB50" i="19"/>
  <c r="PB49" i="19" s="1"/>
  <c r="PB44" i="19" s="1"/>
  <c r="OU50" i="19"/>
  <c r="PD49" i="19"/>
  <c r="PC49" i="19"/>
  <c r="PA49" i="19"/>
  <c r="OZ49" i="19"/>
  <c r="OZ44" i="19" s="1"/>
  <c r="OY49" i="19"/>
  <c r="OX49" i="19"/>
  <c r="OW49" i="19"/>
  <c r="OV49" i="19"/>
  <c r="OT49" i="19"/>
  <c r="OS49" i="19"/>
  <c r="OR49" i="19"/>
  <c r="OR44" i="19" s="1"/>
  <c r="OQ49" i="19"/>
  <c r="PB48" i="19"/>
  <c r="OU48" i="19"/>
  <c r="PB47" i="19"/>
  <c r="OU47" i="19"/>
  <c r="PB46" i="19"/>
  <c r="OU46" i="19"/>
  <c r="OU45" i="19" s="1"/>
  <c r="OU44" i="19" s="1"/>
  <c r="PD45" i="19"/>
  <c r="PD44" i="19" s="1"/>
  <c r="PC45" i="19"/>
  <c r="PB45" i="19"/>
  <c r="PA45" i="19"/>
  <c r="OZ45" i="19"/>
  <c r="OY45" i="19"/>
  <c r="OY44" i="19" s="1"/>
  <c r="OX45" i="19"/>
  <c r="OX44" i="19" s="1"/>
  <c r="OW45" i="19"/>
  <c r="OW44" i="19" s="1"/>
  <c r="OV45" i="19"/>
  <c r="OV44" i="19" s="1"/>
  <c r="OT45" i="19"/>
  <c r="OS45" i="19"/>
  <c r="OR45" i="19"/>
  <c r="OQ45" i="19"/>
  <c r="OQ44" i="19" s="1"/>
  <c r="OT44" i="19"/>
  <c r="PB41" i="19"/>
  <c r="OU41" i="19"/>
  <c r="PB40" i="19"/>
  <c r="OU40" i="19"/>
  <c r="PB39" i="19"/>
  <c r="PB35" i="19" s="1"/>
  <c r="OU39" i="19"/>
  <c r="PB38" i="19"/>
  <c r="OU38" i="19"/>
  <c r="PB37" i="19"/>
  <c r="OU37" i="19"/>
  <c r="PB36" i="19"/>
  <c r="OU36" i="19"/>
  <c r="OU35" i="19" s="1"/>
  <c r="PD35" i="19"/>
  <c r="PC35" i="19"/>
  <c r="PA35" i="19"/>
  <c r="OZ35" i="19"/>
  <c r="OY35" i="19"/>
  <c r="OX35" i="19"/>
  <c r="OW35" i="19"/>
  <c r="OV35" i="19"/>
  <c r="OT35" i="19"/>
  <c r="OS35" i="19"/>
  <c r="OR35" i="19"/>
  <c r="OQ35" i="19"/>
  <c r="PB34" i="19"/>
  <c r="OU34" i="19"/>
  <c r="PB33" i="19"/>
  <c r="OU33" i="19"/>
  <c r="PB32" i="19"/>
  <c r="OU32" i="19"/>
  <c r="PB31" i="19"/>
  <c r="OU31" i="19"/>
  <c r="OU30" i="19" s="1"/>
  <c r="PD30" i="19"/>
  <c r="PC30" i="19"/>
  <c r="PC25" i="19" s="1"/>
  <c r="PB30" i="19"/>
  <c r="PA30" i="19"/>
  <c r="OZ30" i="19"/>
  <c r="OY30" i="19"/>
  <c r="OX30" i="19"/>
  <c r="OW30" i="19"/>
  <c r="OW25" i="19" s="1"/>
  <c r="OV30" i="19"/>
  <c r="OT30" i="19"/>
  <c r="OT25" i="19" s="1"/>
  <c r="OS30" i="19"/>
  <c r="OR30" i="19"/>
  <c r="OQ30" i="19"/>
  <c r="PB29" i="19"/>
  <c r="OU29" i="19"/>
  <c r="PB28" i="19"/>
  <c r="OU28" i="19"/>
  <c r="PB27" i="19"/>
  <c r="PB26" i="19" s="1"/>
  <c r="OU27" i="19"/>
  <c r="PD26" i="19"/>
  <c r="PC26" i="19"/>
  <c r="PA26" i="19"/>
  <c r="OZ26" i="19"/>
  <c r="OZ25" i="19" s="1"/>
  <c r="OY26" i="19"/>
  <c r="OY25" i="19" s="1"/>
  <c r="OX26" i="19"/>
  <c r="OW26" i="19"/>
  <c r="OV26" i="19"/>
  <c r="OT26" i="19"/>
  <c r="OS26" i="19"/>
  <c r="OS25" i="19" s="1"/>
  <c r="OR26" i="19"/>
  <c r="OR25" i="19" s="1"/>
  <c r="OQ26" i="19"/>
  <c r="OQ25" i="19" s="1"/>
  <c r="PD25" i="19"/>
  <c r="OX25" i="19"/>
  <c r="OV25" i="19"/>
  <c r="PB22" i="19"/>
  <c r="OU22" i="19"/>
  <c r="PB21" i="19"/>
  <c r="OU21" i="19"/>
  <c r="PB20" i="19"/>
  <c r="OU20" i="19"/>
  <c r="PB19" i="19"/>
  <c r="OU19" i="19"/>
  <c r="PB18" i="19"/>
  <c r="OU18" i="19"/>
  <c r="PB17" i="19"/>
  <c r="OU17" i="19"/>
  <c r="OU16" i="19" s="1"/>
  <c r="PD16" i="19"/>
  <c r="PC16" i="19"/>
  <c r="PA16" i="19"/>
  <c r="OZ16" i="19"/>
  <c r="OY16" i="19"/>
  <c r="OX16" i="19"/>
  <c r="OW16" i="19"/>
  <c r="OV16" i="19"/>
  <c r="OT16" i="19"/>
  <c r="OS16" i="19"/>
  <c r="OR16" i="19"/>
  <c r="OQ16" i="19"/>
  <c r="PB15" i="19"/>
  <c r="OU15" i="19"/>
  <c r="PB14" i="19"/>
  <c r="OU14" i="19"/>
  <c r="PB13" i="19"/>
  <c r="OU13" i="19"/>
  <c r="PB12" i="19"/>
  <c r="OU12" i="19"/>
  <c r="PD11" i="19"/>
  <c r="PD6" i="19" s="1"/>
  <c r="PC11" i="19"/>
  <c r="PC6" i="19" s="1"/>
  <c r="PA11" i="19"/>
  <c r="OZ11" i="19"/>
  <c r="OY11" i="19"/>
  <c r="OX11" i="19"/>
  <c r="OW11" i="19"/>
  <c r="OV11" i="19"/>
  <c r="OV6" i="19" s="1"/>
  <c r="OU11" i="19"/>
  <c r="OT11" i="19"/>
  <c r="OS11" i="19"/>
  <c r="OR11" i="19"/>
  <c r="OQ11" i="19"/>
  <c r="PB10" i="19"/>
  <c r="OU10" i="19"/>
  <c r="PB9" i="19"/>
  <c r="OU9" i="19"/>
  <c r="PB8" i="19"/>
  <c r="OU8" i="19"/>
  <c r="PD7" i="19"/>
  <c r="PC7" i="19"/>
  <c r="PB7" i="19"/>
  <c r="PA7" i="19"/>
  <c r="PA6" i="19" s="1"/>
  <c r="OZ7" i="19"/>
  <c r="OY7" i="19"/>
  <c r="OY6" i="19" s="1"/>
  <c r="OX7" i="19"/>
  <c r="OW7" i="19"/>
  <c r="OV7" i="19"/>
  <c r="OT7" i="19"/>
  <c r="OT6" i="19" s="1"/>
  <c r="OS7" i="19"/>
  <c r="OS6" i="19" s="1"/>
  <c r="OR7" i="19"/>
  <c r="OQ7" i="19"/>
  <c r="OQ6" i="19" s="1"/>
  <c r="OZ6" i="19"/>
  <c r="OX6" i="19"/>
  <c r="OW6" i="19"/>
  <c r="OR6" i="19"/>
  <c r="OM136" i="19"/>
  <c r="OF136" i="19"/>
  <c r="OM135" i="19"/>
  <c r="OF135" i="19"/>
  <c r="OM134" i="19"/>
  <c r="OF134" i="19"/>
  <c r="OM133" i="19"/>
  <c r="OF133" i="19"/>
  <c r="OM132" i="19"/>
  <c r="OM130" i="19" s="1"/>
  <c r="OF132" i="19"/>
  <c r="OM131" i="19"/>
  <c r="OF131" i="19"/>
  <c r="OO130" i="19"/>
  <c r="ON130" i="19"/>
  <c r="OL130" i="19"/>
  <c r="OK130" i="19"/>
  <c r="OJ130" i="19"/>
  <c r="OI130" i="19"/>
  <c r="OH130" i="19"/>
  <c r="OG130" i="19"/>
  <c r="OE130" i="19"/>
  <c r="OD130" i="19"/>
  <c r="OC130" i="19"/>
  <c r="OC120" i="19" s="1"/>
  <c r="OB130" i="19"/>
  <c r="OB120" i="19" s="1"/>
  <c r="OM129" i="19"/>
  <c r="OF129" i="19"/>
  <c r="OM128" i="19"/>
  <c r="OF128" i="19"/>
  <c r="OM127" i="19"/>
  <c r="OF127" i="19"/>
  <c r="OM126" i="19"/>
  <c r="OM125" i="19" s="1"/>
  <c r="OM120" i="19" s="1"/>
  <c r="OF126" i="19"/>
  <c r="OF125" i="19" s="1"/>
  <c r="OO125" i="19"/>
  <c r="ON125" i="19"/>
  <c r="ON120" i="19" s="1"/>
  <c r="OL125" i="19"/>
  <c r="OK125" i="19"/>
  <c r="OK120" i="19" s="1"/>
  <c r="OJ125" i="19"/>
  <c r="OI125" i="19"/>
  <c r="OI120" i="19" s="1"/>
  <c r="OH125" i="19"/>
  <c r="OH120" i="19" s="1"/>
  <c r="OG125" i="19"/>
  <c r="OE125" i="19"/>
  <c r="OD125" i="19"/>
  <c r="OC125" i="19"/>
  <c r="OB125" i="19"/>
  <c r="OM124" i="19"/>
  <c r="OF124" i="19"/>
  <c r="OM123" i="19"/>
  <c r="OF123" i="19"/>
  <c r="OF121" i="19" s="1"/>
  <c r="OM122" i="19"/>
  <c r="OF122" i="19"/>
  <c r="OO121" i="19"/>
  <c r="OO120" i="19" s="1"/>
  <c r="ON121" i="19"/>
  <c r="OM121" i="19"/>
  <c r="OL121" i="19"/>
  <c r="OL120" i="19" s="1"/>
  <c r="OK121" i="19"/>
  <c r="OJ121" i="19"/>
  <c r="OI121" i="19"/>
  <c r="OH121" i="19"/>
  <c r="OG121" i="19"/>
  <c r="OG120" i="19" s="1"/>
  <c r="OE121" i="19"/>
  <c r="OE120" i="19" s="1"/>
  <c r="OD121" i="19"/>
  <c r="OD120" i="19" s="1"/>
  <c r="OC121" i="19"/>
  <c r="OB121" i="19"/>
  <c r="OJ120" i="19"/>
  <c r="OM117" i="19"/>
  <c r="OF117" i="19"/>
  <c r="OM116" i="19"/>
  <c r="OF116" i="19"/>
  <c r="OM115" i="19"/>
  <c r="OF115" i="19"/>
  <c r="OM114" i="19"/>
  <c r="OF114" i="19"/>
  <c r="OM113" i="19"/>
  <c r="OF113" i="19"/>
  <c r="OM112" i="19"/>
  <c r="OF112" i="19"/>
  <c r="OO111" i="19"/>
  <c r="ON111" i="19"/>
  <c r="OM111" i="19"/>
  <c r="OL111" i="19"/>
  <c r="OK111" i="19"/>
  <c r="OJ111" i="19"/>
  <c r="OI111" i="19"/>
  <c r="OH111" i="19"/>
  <c r="OG111" i="19"/>
  <c r="OE111" i="19"/>
  <c r="OD111" i="19"/>
  <c r="OC111" i="19"/>
  <c r="OB111" i="19"/>
  <c r="OM110" i="19"/>
  <c r="OF110" i="19"/>
  <c r="OM109" i="19"/>
  <c r="OF109" i="19"/>
  <c r="OM108" i="19"/>
  <c r="OF108" i="19"/>
  <c r="OM107" i="19"/>
  <c r="OF107" i="19"/>
  <c r="OO106" i="19"/>
  <c r="ON106" i="19"/>
  <c r="OM106" i="19"/>
  <c r="OL106" i="19"/>
  <c r="OK106" i="19"/>
  <c r="OK101" i="19" s="1"/>
  <c r="OJ106" i="19"/>
  <c r="OJ101" i="19" s="1"/>
  <c r="OI106" i="19"/>
  <c r="OH106" i="19"/>
  <c r="OH101" i="19" s="1"/>
  <c r="OG106" i="19"/>
  <c r="OE106" i="19"/>
  <c r="OE101" i="19" s="1"/>
  <c r="OD106" i="19"/>
  <c r="OC106" i="19"/>
  <c r="OC101" i="19" s="1"/>
  <c r="OB106" i="19"/>
  <c r="OB101" i="19" s="1"/>
  <c r="OM105" i="19"/>
  <c r="OF105" i="19"/>
  <c r="OM104" i="19"/>
  <c r="OF104" i="19"/>
  <c r="OM103" i="19"/>
  <c r="OM102" i="19" s="1"/>
  <c r="OF103" i="19"/>
  <c r="OO102" i="19"/>
  <c r="ON102" i="19"/>
  <c r="ON101" i="19" s="1"/>
  <c r="OL102" i="19"/>
  <c r="OK102" i="19"/>
  <c r="OJ102" i="19"/>
  <c r="OI102" i="19"/>
  <c r="OI101" i="19" s="1"/>
  <c r="OH102" i="19"/>
  <c r="OG102" i="19"/>
  <c r="OF102" i="19"/>
  <c r="OE102" i="19"/>
  <c r="OD102" i="19"/>
  <c r="OC102" i="19"/>
  <c r="OB102" i="19"/>
  <c r="OO101" i="19"/>
  <c r="OM101" i="19"/>
  <c r="OL101" i="19"/>
  <c r="OG101" i="19"/>
  <c r="OD101" i="19"/>
  <c r="OM98" i="19"/>
  <c r="OF98" i="19"/>
  <c r="OM97" i="19"/>
  <c r="OF97" i="19"/>
  <c r="OM96" i="19"/>
  <c r="OF96" i="19"/>
  <c r="OF92" i="19" s="1"/>
  <c r="OM95" i="19"/>
  <c r="OF95" i="19"/>
  <c r="OM94" i="19"/>
  <c r="OF94" i="19"/>
  <c r="OM93" i="19"/>
  <c r="OM92" i="19" s="1"/>
  <c r="OF93" i="19"/>
  <c r="OO92" i="19"/>
  <c r="ON92" i="19"/>
  <c r="ON82" i="19" s="1"/>
  <c r="OL92" i="19"/>
  <c r="OK92" i="19"/>
  <c r="OJ92" i="19"/>
  <c r="OI92" i="19"/>
  <c r="OH92" i="19"/>
  <c r="OG92" i="19"/>
  <c r="OE92" i="19"/>
  <c r="OD92" i="19"/>
  <c r="OC92" i="19"/>
  <c r="OB92" i="19"/>
  <c r="OM91" i="19"/>
  <c r="OF91" i="19"/>
  <c r="OM90" i="19"/>
  <c r="OF90" i="19"/>
  <c r="OM89" i="19"/>
  <c r="OF89" i="19"/>
  <c r="OM88" i="19"/>
  <c r="OF88" i="19"/>
  <c r="OO87" i="19"/>
  <c r="ON87" i="19"/>
  <c r="OM87" i="19"/>
  <c r="OL87" i="19"/>
  <c r="OL82" i="19" s="1"/>
  <c r="OK87" i="19"/>
  <c r="OJ87" i="19"/>
  <c r="OJ82" i="19" s="1"/>
  <c r="OI87" i="19"/>
  <c r="OH87" i="19"/>
  <c r="OG87" i="19"/>
  <c r="OE87" i="19"/>
  <c r="OD87" i="19"/>
  <c r="OD82" i="19" s="1"/>
  <c r="OC87" i="19"/>
  <c r="OB87" i="19"/>
  <c r="OB82" i="19" s="1"/>
  <c r="OM86" i="19"/>
  <c r="OF86" i="19"/>
  <c r="OM85" i="19"/>
  <c r="OF85" i="19"/>
  <c r="OM84" i="19"/>
  <c r="OM83" i="19" s="1"/>
  <c r="OM82" i="19" s="1"/>
  <c r="OF84" i="19"/>
  <c r="OF83" i="19" s="1"/>
  <c r="OO83" i="19"/>
  <c r="ON83" i="19"/>
  <c r="OL83" i="19"/>
  <c r="OK83" i="19"/>
  <c r="OK82" i="19" s="1"/>
  <c r="OJ83" i="19"/>
  <c r="OI83" i="19"/>
  <c r="OH83" i="19"/>
  <c r="OH82" i="19" s="1"/>
  <c r="OG83" i="19"/>
  <c r="OE83" i="19"/>
  <c r="OD83" i="19"/>
  <c r="OC83" i="19"/>
  <c r="OC82" i="19" s="1"/>
  <c r="OB83" i="19"/>
  <c r="OO82" i="19"/>
  <c r="OI82" i="19"/>
  <c r="OG82" i="19"/>
  <c r="OM79" i="19"/>
  <c r="OF79" i="19"/>
  <c r="OM78" i="19"/>
  <c r="OF78" i="19"/>
  <c r="OM77" i="19"/>
  <c r="OF77" i="19"/>
  <c r="OM76" i="19"/>
  <c r="OF76" i="19"/>
  <c r="OM75" i="19"/>
  <c r="OF75" i="19"/>
  <c r="OM74" i="19"/>
  <c r="OM73" i="19" s="1"/>
  <c r="OF74" i="19"/>
  <c r="OF73" i="19" s="1"/>
  <c r="OO73" i="19"/>
  <c r="ON73" i="19"/>
  <c r="OL73" i="19"/>
  <c r="OK73" i="19"/>
  <c r="OJ73" i="19"/>
  <c r="OI73" i="19"/>
  <c r="OH73" i="19"/>
  <c r="OH63" i="19" s="1"/>
  <c r="OG73" i="19"/>
  <c r="OE73" i="19"/>
  <c r="OD73" i="19"/>
  <c r="OC73" i="19"/>
  <c r="OB73" i="19"/>
  <c r="OM72" i="19"/>
  <c r="OF72" i="19"/>
  <c r="OM71" i="19"/>
  <c r="OF71" i="19"/>
  <c r="OM70" i="19"/>
  <c r="OF70" i="19"/>
  <c r="OM69" i="19"/>
  <c r="OM68" i="19" s="1"/>
  <c r="OF69" i="19"/>
  <c r="OO68" i="19"/>
  <c r="OO63" i="19" s="1"/>
  <c r="ON68" i="19"/>
  <c r="ON63" i="19" s="1"/>
  <c r="OL68" i="19"/>
  <c r="OL63" i="19" s="1"/>
  <c r="OK68" i="19"/>
  <c r="OJ68" i="19"/>
  <c r="OI68" i="19"/>
  <c r="OH68" i="19"/>
  <c r="OG68" i="19"/>
  <c r="OF68" i="19"/>
  <c r="OE68" i="19"/>
  <c r="OD68" i="19"/>
  <c r="OD63" i="19" s="1"/>
  <c r="OC68" i="19"/>
  <c r="OB68" i="19"/>
  <c r="OM67" i="19"/>
  <c r="OM64" i="19" s="1"/>
  <c r="OM63" i="19" s="1"/>
  <c r="OF67" i="19"/>
  <c r="OM66" i="19"/>
  <c r="OF66" i="19"/>
  <c r="OM65" i="19"/>
  <c r="OF65" i="19"/>
  <c r="OF64" i="19" s="1"/>
  <c r="OF63" i="19" s="1"/>
  <c r="OO64" i="19"/>
  <c r="ON64" i="19"/>
  <c r="OL64" i="19"/>
  <c r="OK64" i="19"/>
  <c r="OK63" i="19" s="1"/>
  <c r="OJ64" i="19"/>
  <c r="OI64" i="19"/>
  <c r="OH64" i="19"/>
  <c r="OG64" i="19"/>
  <c r="OE64" i="19"/>
  <c r="OE63" i="19" s="1"/>
  <c r="OD64" i="19"/>
  <c r="OC64" i="19"/>
  <c r="OC63" i="19" s="1"/>
  <c r="OB64" i="19"/>
  <c r="OB63" i="19" s="1"/>
  <c r="OJ63" i="19"/>
  <c r="OG63" i="19"/>
  <c r="OM60" i="19"/>
  <c r="OF60" i="19"/>
  <c r="OM59" i="19"/>
  <c r="OF59" i="19"/>
  <c r="OM58" i="19"/>
  <c r="OF58" i="19"/>
  <c r="OM57" i="19"/>
  <c r="OF57" i="19"/>
  <c r="OM56" i="19"/>
  <c r="OF56" i="19"/>
  <c r="OM55" i="19"/>
  <c r="OM54" i="19" s="1"/>
  <c r="OF55" i="19"/>
  <c r="OO54" i="19"/>
  <c r="ON54" i="19"/>
  <c r="OL54" i="19"/>
  <c r="OK54" i="19"/>
  <c r="OJ54" i="19"/>
  <c r="OI54" i="19"/>
  <c r="OH54" i="19"/>
  <c r="OG54" i="19"/>
  <c r="OE54" i="19"/>
  <c r="OD54" i="19"/>
  <c r="OC54" i="19"/>
  <c r="OB54" i="19"/>
  <c r="OM53" i="19"/>
  <c r="OM49" i="19" s="1"/>
  <c r="OF53" i="19"/>
  <c r="OM52" i="19"/>
  <c r="OF52" i="19"/>
  <c r="OM51" i="19"/>
  <c r="OF51" i="19"/>
  <c r="OM50" i="19"/>
  <c r="OF50" i="19"/>
  <c r="OF49" i="19" s="1"/>
  <c r="OO49" i="19"/>
  <c r="OO44" i="19" s="1"/>
  <c r="ON49" i="19"/>
  <c r="OL49" i="19"/>
  <c r="OK49" i="19"/>
  <c r="OJ49" i="19"/>
  <c r="OJ44" i="19" s="1"/>
  <c r="OI49" i="19"/>
  <c r="OH49" i="19"/>
  <c r="OH44" i="19" s="1"/>
  <c r="OG49" i="19"/>
  <c r="OG44" i="19" s="1"/>
  <c r="OE49" i="19"/>
  <c r="OE44" i="19" s="1"/>
  <c r="OD49" i="19"/>
  <c r="OC49" i="19"/>
  <c r="OB49" i="19"/>
  <c r="OM48" i="19"/>
  <c r="OF48" i="19"/>
  <c r="OM47" i="19"/>
  <c r="OF47" i="19"/>
  <c r="OM46" i="19"/>
  <c r="OF46" i="19"/>
  <c r="OO45" i="19"/>
  <c r="ON45" i="19"/>
  <c r="ON44" i="19" s="1"/>
  <c r="OL45" i="19"/>
  <c r="OL44" i="19" s="1"/>
  <c r="OK45" i="19"/>
  <c r="OK44" i="19" s="1"/>
  <c r="OJ45" i="19"/>
  <c r="OI45" i="19"/>
  <c r="OH45" i="19"/>
  <c r="OG45" i="19"/>
  <c r="OF45" i="19"/>
  <c r="OE45" i="19"/>
  <c r="OD45" i="19"/>
  <c r="OC45" i="19"/>
  <c r="OC44" i="19" s="1"/>
  <c r="OB45" i="19"/>
  <c r="OI44" i="19"/>
  <c r="OD44" i="19"/>
  <c r="OB44" i="19"/>
  <c r="OM41" i="19"/>
  <c r="OF41" i="19"/>
  <c r="OM40" i="19"/>
  <c r="OF40" i="19"/>
  <c r="OM39" i="19"/>
  <c r="OF39" i="19"/>
  <c r="OM38" i="19"/>
  <c r="OF38" i="19"/>
  <c r="OF35" i="19" s="1"/>
  <c r="OM37" i="19"/>
  <c r="OF37" i="19"/>
  <c r="OM36" i="19"/>
  <c r="OM35" i="19" s="1"/>
  <c r="OF36" i="19"/>
  <c r="OO35" i="19"/>
  <c r="ON35" i="19"/>
  <c r="ON25" i="19" s="1"/>
  <c r="OL35" i="19"/>
  <c r="OL25" i="19" s="1"/>
  <c r="OK35" i="19"/>
  <c r="OJ35" i="19"/>
  <c r="OI35" i="19"/>
  <c r="OH35" i="19"/>
  <c r="OG35" i="19"/>
  <c r="OE35" i="19"/>
  <c r="OD35" i="19"/>
  <c r="OC35" i="19"/>
  <c r="OB35" i="19"/>
  <c r="OM34" i="19"/>
  <c r="OF34" i="19"/>
  <c r="OM33" i="19"/>
  <c r="OF33" i="19"/>
  <c r="OM32" i="19"/>
  <c r="OF32" i="19"/>
  <c r="OF30" i="19" s="1"/>
  <c r="OM31" i="19"/>
  <c r="OM30" i="19" s="1"/>
  <c r="OF31" i="19"/>
  <c r="OO30" i="19"/>
  <c r="OO25" i="19" s="1"/>
  <c r="ON30" i="19"/>
  <c r="OL30" i="19"/>
  <c r="OK30" i="19"/>
  <c r="OJ30" i="19"/>
  <c r="OJ25" i="19" s="1"/>
  <c r="OI30" i="19"/>
  <c r="OI25" i="19" s="1"/>
  <c r="OH30" i="19"/>
  <c r="OG30" i="19"/>
  <c r="OG25" i="19" s="1"/>
  <c r="OE30" i="19"/>
  <c r="OD30" i="19"/>
  <c r="OC30" i="19"/>
  <c r="OB30" i="19"/>
  <c r="OB25" i="19" s="1"/>
  <c r="OM29" i="19"/>
  <c r="OF29" i="19"/>
  <c r="OM28" i="19"/>
  <c r="OF28" i="19"/>
  <c r="OM27" i="19"/>
  <c r="OF27" i="19"/>
  <c r="OF26" i="19" s="1"/>
  <c r="OF25" i="19" s="1"/>
  <c r="OO26" i="19"/>
  <c r="ON26" i="19"/>
  <c r="OM26" i="19"/>
  <c r="OM25" i="19" s="1"/>
  <c r="OL26" i="19"/>
  <c r="OK26" i="19"/>
  <c r="OK25" i="19" s="1"/>
  <c r="OJ26" i="19"/>
  <c r="OI26" i="19"/>
  <c r="OH26" i="19"/>
  <c r="OH25" i="19" s="1"/>
  <c r="OG26" i="19"/>
  <c r="OE26" i="19"/>
  <c r="OE25" i="19" s="1"/>
  <c r="OD26" i="19"/>
  <c r="OC26" i="19"/>
  <c r="OB26" i="19"/>
  <c r="OD25" i="19"/>
  <c r="OC25" i="19"/>
  <c r="OM22" i="19"/>
  <c r="OF22" i="19"/>
  <c r="OM21" i="19"/>
  <c r="OF21" i="19"/>
  <c r="OM20" i="19"/>
  <c r="OF20" i="19"/>
  <c r="OM19" i="19"/>
  <c r="OF19" i="19"/>
  <c r="OM18" i="19"/>
  <c r="OF18" i="19"/>
  <c r="OM17" i="19"/>
  <c r="OF17" i="19"/>
  <c r="OO16" i="19"/>
  <c r="ON16" i="19"/>
  <c r="ON6" i="19" s="1"/>
  <c r="OM16" i="19"/>
  <c r="OL16" i="19"/>
  <c r="OK16" i="19"/>
  <c r="OJ16" i="19"/>
  <c r="OI16" i="19"/>
  <c r="OH16" i="19"/>
  <c r="OG16" i="19"/>
  <c r="OF16" i="19"/>
  <c r="OE16" i="19"/>
  <c r="OD16" i="19"/>
  <c r="OC16" i="19"/>
  <c r="OB16" i="19"/>
  <c r="OM15" i="19"/>
  <c r="OF15" i="19"/>
  <c r="OM14" i="19"/>
  <c r="OF14" i="19"/>
  <c r="OF11" i="19" s="1"/>
  <c r="OM13" i="19"/>
  <c r="OF13" i="19"/>
  <c r="OM12" i="19"/>
  <c r="OF12" i="19"/>
  <c r="OO11" i="19"/>
  <c r="ON11" i="19"/>
  <c r="OL11" i="19"/>
  <c r="OK11" i="19"/>
  <c r="OK6" i="19" s="1"/>
  <c r="OJ11" i="19"/>
  <c r="OI11" i="19"/>
  <c r="OI6" i="19" s="1"/>
  <c r="OH11" i="19"/>
  <c r="OG11" i="19"/>
  <c r="OE11" i="19"/>
  <c r="OD11" i="19"/>
  <c r="OC11" i="19"/>
  <c r="OC6" i="19" s="1"/>
  <c r="OB11" i="19"/>
  <c r="OM10" i="19"/>
  <c r="OF10" i="19"/>
  <c r="OM9" i="19"/>
  <c r="OF9" i="19"/>
  <c r="OM8" i="19"/>
  <c r="OF8" i="19"/>
  <c r="OO7" i="19"/>
  <c r="OO6" i="19" s="1"/>
  <c r="ON7" i="19"/>
  <c r="OM7" i="19"/>
  <c r="OL7" i="19"/>
  <c r="OL6" i="19" s="1"/>
  <c r="OK7" i="19"/>
  <c r="OJ7" i="19"/>
  <c r="OJ6" i="19" s="1"/>
  <c r="OI7" i="19"/>
  <c r="OH7" i="19"/>
  <c r="OG7" i="19"/>
  <c r="OG6" i="19" s="1"/>
  <c r="OE7" i="19"/>
  <c r="OE6" i="19" s="1"/>
  <c r="OD7" i="19"/>
  <c r="OD6" i="19" s="1"/>
  <c r="OC7" i="19"/>
  <c r="OB7" i="19"/>
  <c r="OB6" i="19" s="1"/>
  <c r="OH6" i="19"/>
  <c r="NX136" i="19"/>
  <c r="NQ136" i="19"/>
  <c r="NX135" i="19"/>
  <c r="NQ135" i="19"/>
  <c r="NX134" i="19"/>
  <c r="NX130" i="19" s="1"/>
  <c r="NQ134" i="19"/>
  <c r="NX133" i="19"/>
  <c r="NQ133" i="19"/>
  <c r="NX132" i="19"/>
  <c r="NQ132" i="19"/>
  <c r="NX131" i="19"/>
  <c r="NQ131" i="19"/>
  <c r="NZ130" i="19"/>
  <c r="NY130" i="19"/>
  <c r="NW130" i="19"/>
  <c r="NV130" i="19"/>
  <c r="NU130" i="19"/>
  <c r="NT130" i="19"/>
  <c r="NS130" i="19"/>
  <c r="NR130" i="19"/>
  <c r="NP130" i="19"/>
  <c r="NP120" i="19" s="1"/>
  <c r="NO130" i="19"/>
  <c r="NN130" i="19"/>
  <c r="NM130" i="19"/>
  <c r="NX129" i="19"/>
  <c r="NQ129" i="19"/>
  <c r="NX128" i="19"/>
  <c r="NQ128" i="19"/>
  <c r="NX127" i="19"/>
  <c r="NX125" i="19" s="1"/>
  <c r="NX120" i="19" s="1"/>
  <c r="NQ127" i="19"/>
  <c r="NX126" i="19"/>
  <c r="NQ126" i="19"/>
  <c r="NZ125" i="19"/>
  <c r="NY125" i="19"/>
  <c r="NY120" i="19" s="1"/>
  <c r="NW125" i="19"/>
  <c r="NV125" i="19"/>
  <c r="NV120" i="19" s="1"/>
  <c r="NU125" i="19"/>
  <c r="NT125" i="19"/>
  <c r="NS125" i="19"/>
  <c r="NR125" i="19"/>
  <c r="NQ125" i="19"/>
  <c r="NP125" i="19"/>
  <c r="NO125" i="19"/>
  <c r="NN125" i="19"/>
  <c r="NN120" i="19" s="1"/>
  <c r="NM125" i="19"/>
  <c r="NX124" i="19"/>
  <c r="NQ124" i="19"/>
  <c r="NX123" i="19"/>
  <c r="NQ123" i="19"/>
  <c r="NQ121" i="19" s="1"/>
  <c r="NX122" i="19"/>
  <c r="NX121" i="19" s="1"/>
  <c r="NQ122" i="19"/>
  <c r="NZ121" i="19"/>
  <c r="NZ120" i="19" s="1"/>
  <c r="NY121" i="19"/>
  <c r="NW121" i="19"/>
  <c r="NW120" i="19" s="1"/>
  <c r="NV121" i="19"/>
  <c r="NU121" i="19"/>
  <c r="NU120" i="19" s="1"/>
  <c r="NT121" i="19"/>
  <c r="NT120" i="19" s="1"/>
  <c r="NS121" i="19"/>
  <c r="NR121" i="19"/>
  <c r="NR120" i="19" s="1"/>
  <c r="NP121" i="19"/>
  <c r="NO121" i="19"/>
  <c r="NO120" i="19" s="1"/>
  <c r="NN121" i="19"/>
  <c r="NM121" i="19"/>
  <c r="NS120" i="19"/>
  <c r="NM120" i="19"/>
  <c r="NX117" i="19"/>
  <c r="NQ117" i="19"/>
  <c r="NX116" i="19"/>
  <c r="NQ116" i="19"/>
  <c r="NX115" i="19"/>
  <c r="NQ115" i="19"/>
  <c r="NX114" i="19"/>
  <c r="NQ114" i="19"/>
  <c r="NX113" i="19"/>
  <c r="NQ113" i="19"/>
  <c r="NQ111" i="19" s="1"/>
  <c r="NX112" i="19"/>
  <c r="NQ112" i="19"/>
  <c r="NZ111" i="19"/>
  <c r="NZ101" i="19" s="1"/>
  <c r="NY111" i="19"/>
  <c r="NW111" i="19"/>
  <c r="NV111" i="19"/>
  <c r="NU111" i="19"/>
  <c r="NT111" i="19"/>
  <c r="NS111" i="19"/>
  <c r="NR111" i="19"/>
  <c r="NP111" i="19"/>
  <c r="NO111" i="19"/>
  <c r="NN111" i="19"/>
  <c r="NM111" i="19"/>
  <c r="NX110" i="19"/>
  <c r="NQ110" i="19"/>
  <c r="NX109" i="19"/>
  <c r="NQ109" i="19"/>
  <c r="NX108" i="19"/>
  <c r="NQ108" i="19"/>
  <c r="NX107" i="19"/>
  <c r="NQ107" i="19"/>
  <c r="NZ106" i="19"/>
  <c r="NY106" i="19"/>
  <c r="NX106" i="19"/>
  <c r="NW106" i="19"/>
  <c r="NV106" i="19"/>
  <c r="NU106" i="19"/>
  <c r="NU101" i="19" s="1"/>
  <c r="NT106" i="19"/>
  <c r="NS106" i="19"/>
  <c r="NS101" i="19" s="1"/>
  <c r="NR106" i="19"/>
  <c r="NP106" i="19"/>
  <c r="NO106" i="19"/>
  <c r="NN106" i="19"/>
  <c r="NM106" i="19"/>
  <c r="NM101" i="19" s="1"/>
  <c r="NX105" i="19"/>
  <c r="NQ105" i="19"/>
  <c r="NQ102" i="19" s="1"/>
  <c r="NX104" i="19"/>
  <c r="NQ104" i="19"/>
  <c r="NX103" i="19"/>
  <c r="NX102" i="19" s="1"/>
  <c r="NQ103" i="19"/>
  <c r="NZ102" i="19"/>
  <c r="NY102" i="19"/>
  <c r="NY101" i="19" s="1"/>
  <c r="NW102" i="19"/>
  <c r="NW101" i="19" s="1"/>
  <c r="NV102" i="19"/>
  <c r="NV101" i="19" s="1"/>
  <c r="NU102" i="19"/>
  <c r="NT102" i="19"/>
  <c r="NT101" i="19" s="1"/>
  <c r="NS102" i="19"/>
  <c r="NR102" i="19"/>
  <c r="NP102" i="19"/>
  <c r="NP101" i="19" s="1"/>
  <c r="NO102" i="19"/>
  <c r="NN102" i="19"/>
  <c r="NN101" i="19" s="1"/>
  <c r="NM102" i="19"/>
  <c r="NR101" i="19"/>
  <c r="NO101" i="19"/>
  <c r="NX98" i="19"/>
  <c r="NQ98" i="19"/>
  <c r="NX97" i="19"/>
  <c r="NQ97" i="19"/>
  <c r="NX96" i="19"/>
  <c r="NQ96" i="19"/>
  <c r="NX95" i="19"/>
  <c r="NQ95" i="19"/>
  <c r="NQ92" i="19" s="1"/>
  <c r="NX94" i="19"/>
  <c r="NQ94" i="19"/>
  <c r="NX93" i="19"/>
  <c r="NX92" i="19" s="1"/>
  <c r="NQ93" i="19"/>
  <c r="NZ92" i="19"/>
  <c r="NY92" i="19"/>
  <c r="NY82" i="19" s="1"/>
  <c r="NW92" i="19"/>
  <c r="NW82" i="19" s="1"/>
  <c r="NV92" i="19"/>
  <c r="NU92" i="19"/>
  <c r="NT92" i="19"/>
  <c r="NS92" i="19"/>
  <c r="NR92" i="19"/>
  <c r="NP92" i="19"/>
  <c r="NO92" i="19"/>
  <c r="NN92" i="19"/>
  <c r="NM92" i="19"/>
  <c r="NX91" i="19"/>
  <c r="NQ91" i="19"/>
  <c r="NX90" i="19"/>
  <c r="NQ90" i="19"/>
  <c r="NX89" i="19"/>
  <c r="NQ89" i="19"/>
  <c r="NQ87" i="19" s="1"/>
  <c r="NX88" i="19"/>
  <c r="NX87" i="19" s="1"/>
  <c r="NQ88" i="19"/>
  <c r="NZ87" i="19"/>
  <c r="NZ82" i="19" s="1"/>
  <c r="NY87" i="19"/>
  <c r="NW87" i="19"/>
  <c r="NV87" i="19"/>
  <c r="NU87" i="19"/>
  <c r="NU82" i="19" s="1"/>
  <c r="NT87" i="19"/>
  <c r="NT82" i="19" s="1"/>
  <c r="NS87" i="19"/>
  <c r="NR87" i="19"/>
  <c r="NR82" i="19" s="1"/>
  <c r="NP87" i="19"/>
  <c r="NO87" i="19"/>
  <c r="NN87" i="19"/>
  <c r="NM87" i="19"/>
  <c r="NM82" i="19" s="1"/>
  <c r="NX86" i="19"/>
  <c r="NX83" i="19" s="1"/>
  <c r="NX82" i="19" s="1"/>
  <c r="NQ86" i="19"/>
  <c r="NX85" i="19"/>
  <c r="NQ85" i="19"/>
  <c r="NX84" i="19"/>
  <c r="NQ84" i="19"/>
  <c r="NQ83" i="19" s="1"/>
  <c r="NZ83" i="19"/>
  <c r="NY83" i="19"/>
  <c r="NW83" i="19"/>
  <c r="NV83" i="19"/>
  <c r="NV82" i="19" s="1"/>
  <c r="NU83" i="19"/>
  <c r="NT83" i="19"/>
  <c r="NS83" i="19"/>
  <c r="NS82" i="19" s="1"/>
  <c r="NR83" i="19"/>
  <c r="NP83" i="19"/>
  <c r="NP82" i="19" s="1"/>
  <c r="NO83" i="19"/>
  <c r="NN83" i="19"/>
  <c r="NM83" i="19"/>
  <c r="NO82" i="19"/>
  <c r="NN82" i="19"/>
  <c r="NX79" i="19"/>
  <c r="NQ79" i="19"/>
  <c r="NX78" i="19"/>
  <c r="NQ78" i="19"/>
  <c r="NX77" i="19"/>
  <c r="NQ77" i="19"/>
  <c r="NX76" i="19"/>
  <c r="NQ76" i="19"/>
  <c r="NX75" i="19"/>
  <c r="NQ75" i="19"/>
  <c r="NX74" i="19"/>
  <c r="NQ74" i="19"/>
  <c r="NZ73" i="19"/>
  <c r="NY73" i="19"/>
  <c r="NY63" i="19" s="1"/>
  <c r="NX73" i="19"/>
  <c r="NW73" i="19"/>
  <c r="NV73" i="19"/>
  <c r="NU73" i="19"/>
  <c r="NT73" i="19"/>
  <c r="NS73" i="19"/>
  <c r="NR73" i="19"/>
  <c r="NQ73" i="19"/>
  <c r="NP73" i="19"/>
  <c r="NO73" i="19"/>
  <c r="NN73" i="19"/>
  <c r="NM73" i="19"/>
  <c r="NX72" i="19"/>
  <c r="NQ72" i="19"/>
  <c r="NX71" i="19"/>
  <c r="NQ71" i="19"/>
  <c r="NQ68" i="19" s="1"/>
  <c r="NX70" i="19"/>
  <c r="NQ70" i="19"/>
  <c r="NX69" i="19"/>
  <c r="NQ69" i="19"/>
  <c r="NZ68" i="19"/>
  <c r="NY68" i="19"/>
  <c r="NW68" i="19"/>
  <c r="NW63" i="19" s="1"/>
  <c r="NV68" i="19"/>
  <c r="NV63" i="19" s="1"/>
  <c r="NU68" i="19"/>
  <c r="NT68" i="19"/>
  <c r="NT63" i="19" s="1"/>
  <c r="NS68" i="19"/>
  <c r="NR68" i="19"/>
  <c r="NP68" i="19"/>
  <c r="NO68" i="19"/>
  <c r="NO63" i="19" s="1"/>
  <c r="NN68" i="19"/>
  <c r="NN63" i="19" s="1"/>
  <c r="NM68" i="19"/>
  <c r="NX67" i="19"/>
  <c r="NQ67" i="19"/>
  <c r="NX66" i="19"/>
  <c r="NQ66" i="19"/>
  <c r="NX65" i="19"/>
  <c r="NQ65" i="19"/>
  <c r="NZ64" i="19"/>
  <c r="NZ63" i="19" s="1"/>
  <c r="NY64" i="19"/>
  <c r="NX64" i="19"/>
  <c r="NW64" i="19"/>
  <c r="NV64" i="19"/>
  <c r="NU64" i="19"/>
  <c r="NU63" i="19" s="1"/>
  <c r="NT64" i="19"/>
  <c r="NS64" i="19"/>
  <c r="NR64" i="19"/>
  <c r="NR63" i="19" s="1"/>
  <c r="NP64" i="19"/>
  <c r="NP63" i="19" s="1"/>
  <c r="NO64" i="19"/>
  <c r="NN64" i="19"/>
  <c r="NM64" i="19"/>
  <c r="NM63" i="19" s="1"/>
  <c r="NS63" i="19"/>
  <c r="NX60" i="19"/>
  <c r="NQ60" i="19"/>
  <c r="NX59" i="19"/>
  <c r="NQ59" i="19"/>
  <c r="NX58" i="19"/>
  <c r="NX54" i="19" s="1"/>
  <c r="NQ58" i="19"/>
  <c r="NX57" i="19"/>
  <c r="NQ57" i="19"/>
  <c r="NX56" i="19"/>
  <c r="NQ56" i="19"/>
  <c r="NX55" i="19"/>
  <c r="NQ55" i="19"/>
  <c r="NZ54" i="19"/>
  <c r="NY54" i="19"/>
  <c r="NW54" i="19"/>
  <c r="NV54" i="19"/>
  <c r="NU54" i="19"/>
  <c r="NT54" i="19"/>
  <c r="NS54" i="19"/>
  <c r="NR54" i="19"/>
  <c r="NP54" i="19"/>
  <c r="NP44" i="19" s="1"/>
  <c r="NO54" i="19"/>
  <c r="NN54" i="19"/>
  <c r="NM54" i="19"/>
  <c r="NX53" i="19"/>
  <c r="NQ53" i="19"/>
  <c r="NX52" i="19"/>
  <c r="NQ52" i="19"/>
  <c r="NX51" i="19"/>
  <c r="NX49" i="19" s="1"/>
  <c r="NX44" i="19" s="1"/>
  <c r="NQ51" i="19"/>
  <c r="NX50" i="19"/>
  <c r="NQ50" i="19"/>
  <c r="NZ49" i="19"/>
  <c r="NY49" i="19"/>
  <c r="NY44" i="19" s="1"/>
  <c r="NW49" i="19"/>
  <c r="NV49" i="19"/>
  <c r="NV44" i="19" s="1"/>
  <c r="NU49" i="19"/>
  <c r="NT49" i="19"/>
  <c r="NS49" i="19"/>
  <c r="NR49" i="19"/>
  <c r="NQ49" i="19"/>
  <c r="NP49" i="19"/>
  <c r="NO49" i="19"/>
  <c r="NN49" i="19"/>
  <c r="NN44" i="19" s="1"/>
  <c r="NM49" i="19"/>
  <c r="NX48" i="19"/>
  <c r="NQ48" i="19"/>
  <c r="NX47" i="19"/>
  <c r="NQ47" i="19"/>
  <c r="NX46" i="19"/>
  <c r="NX45" i="19" s="1"/>
  <c r="NQ46" i="19"/>
  <c r="NQ45" i="19" s="1"/>
  <c r="NZ45" i="19"/>
  <c r="NZ44" i="19" s="1"/>
  <c r="NY45" i="19"/>
  <c r="NW45" i="19"/>
  <c r="NW44" i="19" s="1"/>
  <c r="NV45" i="19"/>
  <c r="NU45" i="19"/>
  <c r="NU44" i="19" s="1"/>
  <c r="NT45" i="19"/>
  <c r="NT44" i="19" s="1"/>
  <c r="NS45" i="19"/>
  <c r="NR45" i="19"/>
  <c r="NR44" i="19" s="1"/>
  <c r="NP45" i="19"/>
  <c r="NO45" i="19"/>
  <c r="NO44" i="19" s="1"/>
  <c r="NN45" i="19"/>
  <c r="NM45" i="19"/>
  <c r="NS44" i="19"/>
  <c r="NM44" i="19"/>
  <c r="NX41" i="19"/>
  <c r="NQ41" i="19"/>
  <c r="NX40" i="19"/>
  <c r="NQ40" i="19"/>
  <c r="NX39" i="19"/>
  <c r="NQ39" i="19"/>
  <c r="NX38" i="19"/>
  <c r="NQ38" i="19"/>
  <c r="NX37" i="19"/>
  <c r="NQ37" i="19"/>
  <c r="NX36" i="19"/>
  <c r="NQ36" i="19"/>
  <c r="NZ35" i="19"/>
  <c r="NZ25" i="19" s="1"/>
  <c r="NY35" i="19"/>
  <c r="NW35" i="19"/>
  <c r="NV35" i="19"/>
  <c r="NU35" i="19"/>
  <c r="NT35" i="19"/>
  <c r="NT25" i="19" s="1"/>
  <c r="NS35" i="19"/>
  <c r="NR35" i="19"/>
  <c r="NP35" i="19"/>
  <c r="NO35" i="19"/>
  <c r="NN35" i="19"/>
  <c r="NM35" i="19"/>
  <c r="NX34" i="19"/>
  <c r="NQ34" i="19"/>
  <c r="NX33" i="19"/>
  <c r="NQ33" i="19"/>
  <c r="NX32" i="19"/>
  <c r="NQ32" i="19"/>
  <c r="NX31" i="19"/>
  <c r="NQ31" i="19"/>
  <c r="NZ30" i="19"/>
  <c r="NY30" i="19"/>
  <c r="NX30" i="19"/>
  <c r="NW30" i="19"/>
  <c r="NV30" i="19"/>
  <c r="NU30" i="19"/>
  <c r="NU25" i="19" s="1"/>
  <c r="NT30" i="19"/>
  <c r="NS30" i="19"/>
  <c r="NS25" i="19" s="1"/>
  <c r="NR30" i="19"/>
  <c r="NP30" i="19"/>
  <c r="NP25" i="19" s="1"/>
  <c r="NO30" i="19"/>
  <c r="NN30" i="19"/>
  <c r="NM30" i="19"/>
  <c r="NX29" i="19"/>
  <c r="NQ29" i="19"/>
  <c r="NQ26" i="19" s="1"/>
  <c r="NX28" i="19"/>
  <c r="NQ28" i="19"/>
  <c r="NX27" i="19"/>
  <c r="NX26" i="19" s="1"/>
  <c r="NQ27" i="19"/>
  <c r="NZ26" i="19"/>
  <c r="NY26" i="19"/>
  <c r="NY25" i="19" s="1"/>
  <c r="NW26" i="19"/>
  <c r="NW25" i="19" s="1"/>
  <c r="NV26" i="19"/>
  <c r="NV25" i="19" s="1"/>
  <c r="NU26" i="19"/>
  <c r="NT26" i="19"/>
  <c r="NS26" i="19"/>
  <c r="NR26" i="19"/>
  <c r="NP26" i="19"/>
  <c r="NO26" i="19"/>
  <c r="NO25" i="19" s="1"/>
  <c r="NN26" i="19"/>
  <c r="NM26" i="19"/>
  <c r="NN25" i="19"/>
  <c r="NX22" i="19"/>
  <c r="NQ22" i="19"/>
  <c r="NX21" i="19"/>
  <c r="NQ21" i="19"/>
  <c r="NX20" i="19"/>
  <c r="NQ20" i="19"/>
  <c r="NX19" i="19"/>
  <c r="NX16" i="19" s="1"/>
  <c r="NQ19" i="19"/>
  <c r="NX18" i="19"/>
  <c r="NQ18" i="19"/>
  <c r="NX17" i="19"/>
  <c r="NQ17" i="19"/>
  <c r="NQ16" i="19" s="1"/>
  <c r="NZ16" i="19"/>
  <c r="NY16" i="19"/>
  <c r="NW16" i="19"/>
  <c r="NV16" i="19"/>
  <c r="NU16" i="19"/>
  <c r="NT16" i="19"/>
  <c r="NS16" i="19"/>
  <c r="NR16" i="19"/>
  <c r="NP16" i="19"/>
  <c r="NO16" i="19"/>
  <c r="NN16" i="19"/>
  <c r="NM16" i="19"/>
  <c r="NX15" i="19"/>
  <c r="NQ15" i="19"/>
  <c r="NX14" i="19"/>
  <c r="NQ14" i="19"/>
  <c r="NX13" i="19"/>
  <c r="NQ13" i="19"/>
  <c r="NX12" i="19"/>
  <c r="NX11" i="19" s="1"/>
  <c r="NQ12" i="19"/>
  <c r="NZ11" i="19"/>
  <c r="NY11" i="19"/>
  <c r="NY6" i="19" s="1"/>
  <c r="NW11" i="19"/>
  <c r="NV11" i="19"/>
  <c r="NV6" i="19" s="1"/>
  <c r="NU11" i="19"/>
  <c r="NT11" i="19"/>
  <c r="NT6" i="19" s="1"/>
  <c r="NS11" i="19"/>
  <c r="NS6" i="19" s="1"/>
  <c r="NR11" i="19"/>
  <c r="NQ11" i="19"/>
  <c r="NP11" i="19"/>
  <c r="NO11" i="19"/>
  <c r="NN11" i="19"/>
  <c r="NM11" i="19"/>
  <c r="NX10" i="19"/>
  <c r="NX7" i="19" s="1"/>
  <c r="NQ10" i="19"/>
  <c r="NX9" i="19"/>
  <c r="NQ9" i="19"/>
  <c r="NX8" i="19"/>
  <c r="NQ8" i="19"/>
  <c r="NZ7" i="19"/>
  <c r="NZ6" i="19" s="1"/>
  <c r="NY7" i="19"/>
  <c r="NW7" i="19"/>
  <c r="NW6" i="19" s="1"/>
  <c r="NV7" i="19"/>
  <c r="NU7" i="19"/>
  <c r="NT7" i="19"/>
  <c r="NS7" i="19"/>
  <c r="NR7" i="19"/>
  <c r="NR6" i="19" s="1"/>
  <c r="NP7" i="19"/>
  <c r="NO7" i="19"/>
  <c r="NO6" i="19" s="1"/>
  <c r="NN7" i="19"/>
  <c r="NM7" i="19"/>
  <c r="NU6" i="19"/>
  <c r="NP6" i="19"/>
  <c r="NN6" i="19"/>
  <c r="NM6" i="19"/>
  <c r="NI136" i="19"/>
  <c r="NB136" i="19"/>
  <c r="NI135" i="19"/>
  <c r="NB135" i="19"/>
  <c r="NI134" i="19"/>
  <c r="NB134" i="19"/>
  <c r="NI133" i="19"/>
  <c r="NI130" i="19" s="1"/>
  <c r="NB133" i="19"/>
  <c r="NI132" i="19"/>
  <c r="NB132" i="19"/>
  <c r="NI131" i="19"/>
  <c r="NB131" i="19"/>
  <c r="NK130" i="19"/>
  <c r="NJ130" i="19"/>
  <c r="NH130" i="19"/>
  <c r="NG130" i="19"/>
  <c r="NF130" i="19"/>
  <c r="NE130" i="19"/>
  <c r="ND130" i="19"/>
  <c r="NC130" i="19"/>
  <c r="NA130" i="19"/>
  <c r="MZ130" i="19"/>
  <c r="MY130" i="19"/>
  <c r="MX130" i="19"/>
  <c r="NI129" i="19"/>
  <c r="NB129" i="19"/>
  <c r="NI128" i="19"/>
  <c r="NB128" i="19"/>
  <c r="NI127" i="19"/>
  <c r="NB127" i="19"/>
  <c r="NI126" i="19"/>
  <c r="NB126" i="19"/>
  <c r="NK125" i="19"/>
  <c r="NJ125" i="19"/>
  <c r="NI125" i="19"/>
  <c r="NI120" i="19" s="1"/>
  <c r="NH125" i="19"/>
  <c r="NG125" i="19"/>
  <c r="NG120" i="19" s="1"/>
  <c r="NF125" i="19"/>
  <c r="NF120" i="19" s="1"/>
  <c r="NE125" i="19"/>
  <c r="ND125" i="19"/>
  <c r="ND120" i="19" s="1"/>
  <c r="NC125" i="19"/>
  <c r="NA125" i="19"/>
  <c r="MZ125" i="19"/>
  <c r="MY125" i="19"/>
  <c r="MY120" i="19" s="1"/>
  <c r="MX125" i="19"/>
  <c r="NI124" i="19"/>
  <c r="NB124" i="19"/>
  <c r="NB121" i="19" s="1"/>
  <c r="NI123" i="19"/>
  <c r="NB123" i="19"/>
  <c r="NI122" i="19"/>
  <c r="NI121" i="19" s="1"/>
  <c r="NB122" i="19"/>
  <c r="NK121" i="19"/>
  <c r="NJ121" i="19"/>
  <c r="NJ120" i="19" s="1"/>
  <c r="NH121" i="19"/>
  <c r="NH120" i="19" s="1"/>
  <c r="NG121" i="19"/>
  <c r="NF121" i="19"/>
  <c r="NE121" i="19"/>
  <c r="NE120" i="19" s="1"/>
  <c r="ND121" i="19"/>
  <c r="NC121" i="19"/>
  <c r="NC120" i="19" s="1"/>
  <c r="NA121" i="19"/>
  <c r="MZ121" i="19"/>
  <c r="MZ120" i="19" s="1"/>
  <c r="MY121" i="19"/>
  <c r="MX121" i="19"/>
  <c r="NK120" i="19"/>
  <c r="NA120" i="19"/>
  <c r="MX120" i="19"/>
  <c r="NI117" i="19"/>
  <c r="NB117" i="19"/>
  <c r="NI116" i="19"/>
  <c r="NB116" i="19"/>
  <c r="NI115" i="19"/>
  <c r="NB115" i="19"/>
  <c r="NI114" i="19"/>
  <c r="NB114" i="19"/>
  <c r="NB111" i="19" s="1"/>
  <c r="NI113" i="19"/>
  <c r="NB113" i="19"/>
  <c r="NI112" i="19"/>
  <c r="NI111" i="19" s="1"/>
  <c r="NB112" i="19"/>
  <c r="NK111" i="19"/>
  <c r="NJ111" i="19"/>
  <c r="NH111" i="19"/>
  <c r="NH101" i="19" s="1"/>
  <c r="NG111" i="19"/>
  <c r="NF111" i="19"/>
  <c r="NE111" i="19"/>
  <c r="ND111" i="19"/>
  <c r="NC111" i="19"/>
  <c r="NA111" i="19"/>
  <c r="MZ111" i="19"/>
  <c r="MZ101" i="19" s="1"/>
  <c r="MY111" i="19"/>
  <c r="MX111" i="19"/>
  <c r="NI110" i="19"/>
  <c r="NB110" i="19"/>
  <c r="NI109" i="19"/>
  <c r="NB109" i="19"/>
  <c r="NI108" i="19"/>
  <c r="NB108" i="19"/>
  <c r="NI107" i="19"/>
  <c r="NB107" i="19"/>
  <c r="NK106" i="19"/>
  <c r="NJ106" i="19"/>
  <c r="NI106" i="19"/>
  <c r="NH106" i="19"/>
  <c r="NG106" i="19"/>
  <c r="NF106" i="19"/>
  <c r="NF101" i="19" s="1"/>
  <c r="NE106" i="19"/>
  <c r="ND106" i="19"/>
  <c r="NC106" i="19"/>
  <c r="NA106" i="19"/>
  <c r="NA101" i="19" s="1"/>
  <c r="MZ106" i="19"/>
  <c r="MY106" i="19"/>
  <c r="MX106" i="19"/>
  <c r="MX101" i="19" s="1"/>
  <c r="NI105" i="19"/>
  <c r="NB105" i="19"/>
  <c r="NI104" i="19"/>
  <c r="NB104" i="19"/>
  <c r="NI103" i="19"/>
  <c r="NI102" i="19" s="1"/>
  <c r="NI101" i="19" s="1"/>
  <c r="NB103" i="19"/>
  <c r="NB102" i="19" s="1"/>
  <c r="NK102" i="19"/>
  <c r="NJ102" i="19"/>
  <c r="NJ101" i="19" s="1"/>
  <c r="NH102" i="19"/>
  <c r="NG102" i="19"/>
  <c r="NG101" i="19" s="1"/>
  <c r="NF102" i="19"/>
  <c r="NE102" i="19"/>
  <c r="ND102" i="19"/>
  <c r="ND101" i="19" s="1"/>
  <c r="NC102" i="19"/>
  <c r="NA102" i="19"/>
  <c r="MZ102" i="19"/>
  <c r="MY102" i="19"/>
  <c r="MY101" i="19" s="1"/>
  <c r="MX102" i="19"/>
  <c r="NK101" i="19"/>
  <c r="NE101" i="19"/>
  <c r="NC101" i="19"/>
  <c r="NI98" i="19"/>
  <c r="NB98" i="19"/>
  <c r="NI97" i="19"/>
  <c r="NB97" i="19"/>
  <c r="NI96" i="19"/>
  <c r="NB96" i="19"/>
  <c r="NI95" i="19"/>
  <c r="NB95" i="19"/>
  <c r="NI94" i="19"/>
  <c r="NB94" i="19"/>
  <c r="NI93" i="19"/>
  <c r="NI92" i="19" s="1"/>
  <c r="NB93" i="19"/>
  <c r="NB92" i="19" s="1"/>
  <c r="NK92" i="19"/>
  <c r="NJ92" i="19"/>
  <c r="NH92" i="19"/>
  <c r="NG92" i="19"/>
  <c r="NF92" i="19"/>
  <c r="NE92" i="19"/>
  <c r="ND92" i="19"/>
  <c r="NC92" i="19"/>
  <c r="NA92" i="19"/>
  <c r="MZ92" i="19"/>
  <c r="MY92" i="19"/>
  <c r="MX92" i="19"/>
  <c r="NI91" i="19"/>
  <c r="NB91" i="19"/>
  <c r="NB87" i="19" s="1"/>
  <c r="NB82" i="19" s="1"/>
  <c r="NI90" i="19"/>
  <c r="NB90" i="19"/>
  <c r="NI89" i="19"/>
  <c r="NB89" i="19"/>
  <c r="NI88" i="19"/>
  <c r="NI87" i="19" s="1"/>
  <c r="NB88" i="19"/>
  <c r="NK87" i="19"/>
  <c r="NK82" i="19" s="1"/>
  <c r="NJ87" i="19"/>
  <c r="NJ82" i="19" s="1"/>
  <c r="NH87" i="19"/>
  <c r="NH82" i="19" s="1"/>
  <c r="NG87" i="19"/>
  <c r="NF87" i="19"/>
  <c r="NE87" i="19"/>
  <c r="NE82" i="19" s="1"/>
  <c r="ND87" i="19"/>
  <c r="NC87" i="19"/>
  <c r="NC82" i="19" s="1"/>
  <c r="NA87" i="19"/>
  <c r="MZ87" i="19"/>
  <c r="MZ82" i="19" s="1"/>
  <c r="MY87" i="19"/>
  <c r="MX87" i="19"/>
  <c r="NI86" i="19"/>
  <c r="NB86" i="19"/>
  <c r="NI85" i="19"/>
  <c r="NB85" i="19"/>
  <c r="NI84" i="19"/>
  <c r="NB84" i="19"/>
  <c r="NB83" i="19" s="1"/>
  <c r="NK83" i="19"/>
  <c r="NJ83" i="19"/>
  <c r="NI83" i="19"/>
  <c r="NI82" i="19" s="1"/>
  <c r="NH83" i="19"/>
  <c r="NG83" i="19"/>
  <c r="NF83" i="19"/>
  <c r="NF82" i="19" s="1"/>
  <c r="NE83" i="19"/>
  <c r="ND83" i="19"/>
  <c r="ND82" i="19" s="1"/>
  <c r="NC83" i="19"/>
  <c r="NA83" i="19"/>
  <c r="NA82" i="19" s="1"/>
  <c r="MZ83" i="19"/>
  <c r="MY83" i="19"/>
  <c r="MX83" i="19"/>
  <c r="MX82" i="19" s="1"/>
  <c r="NG82" i="19"/>
  <c r="MY82" i="19"/>
  <c r="NI79" i="19"/>
  <c r="NB79" i="19"/>
  <c r="NI78" i="19"/>
  <c r="NB78" i="19"/>
  <c r="NI77" i="19"/>
  <c r="NB77" i="19"/>
  <c r="NI76" i="19"/>
  <c r="NI73" i="19" s="1"/>
  <c r="NB76" i="19"/>
  <c r="NI75" i="19"/>
  <c r="NB75" i="19"/>
  <c r="NI74" i="19"/>
  <c r="NB74" i="19"/>
  <c r="NB73" i="19" s="1"/>
  <c r="NK73" i="19"/>
  <c r="NJ73" i="19"/>
  <c r="NH73" i="19"/>
  <c r="NG73" i="19"/>
  <c r="NF73" i="19"/>
  <c r="NE73" i="19"/>
  <c r="ND73" i="19"/>
  <c r="NC73" i="19"/>
  <c r="NA73" i="19"/>
  <c r="MZ73" i="19"/>
  <c r="MY73" i="19"/>
  <c r="MX73" i="19"/>
  <c r="NI72" i="19"/>
  <c r="NB72" i="19"/>
  <c r="NI71" i="19"/>
  <c r="NB71" i="19"/>
  <c r="NI70" i="19"/>
  <c r="NB70" i="19"/>
  <c r="NI69" i="19"/>
  <c r="NI68" i="19" s="1"/>
  <c r="NB69" i="19"/>
  <c r="NK68" i="19"/>
  <c r="NJ68" i="19"/>
  <c r="NJ63" i="19" s="1"/>
  <c r="NH68" i="19"/>
  <c r="NG68" i="19"/>
  <c r="NG63" i="19" s="1"/>
  <c r="NF68" i="19"/>
  <c r="NE68" i="19"/>
  <c r="NE63" i="19" s="1"/>
  <c r="ND68" i="19"/>
  <c r="ND63" i="19" s="1"/>
  <c r="NC68" i="19"/>
  <c r="NB68" i="19"/>
  <c r="NA68" i="19"/>
  <c r="MZ68" i="19"/>
  <c r="MY68" i="19"/>
  <c r="MX68" i="19"/>
  <c r="NI67" i="19"/>
  <c r="NB67" i="19"/>
  <c r="NI66" i="19"/>
  <c r="NB66" i="19"/>
  <c r="NI65" i="19"/>
  <c r="NB65" i="19"/>
  <c r="NK64" i="19"/>
  <c r="NK63" i="19" s="1"/>
  <c r="NJ64" i="19"/>
  <c r="NI64" i="19"/>
  <c r="NH64" i="19"/>
  <c r="NH63" i="19" s="1"/>
  <c r="NG64" i="19"/>
  <c r="NF64" i="19"/>
  <c r="NE64" i="19"/>
  <c r="ND64" i="19"/>
  <c r="NC64" i="19"/>
  <c r="NC63" i="19" s="1"/>
  <c r="NA64" i="19"/>
  <c r="MZ64" i="19"/>
  <c r="MZ63" i="19" s="1"/>
  <c r="MY64" i="19"/>
  <c r="MX64" i="19"/>
  <c r="NF63" i="19"/>
  <c r="NA63" i="19"/>
  <c r="MY63" i="19"/>
  <c r="MX63" i="19"/>
  <c r="NI60" i="19"/>
  <c r="NB60" i="19"/>
  <c r="NI59" i="19"/>
  <c r="NB59" i="19"/>
  <c r="NI58" i="19"/>
  <c r="NB58" i="19"/>
  <c r="NI57" i="19"/>
  <c r="NI54" i="19" s="1"/>
  <c r="NB57" i="19"/>
  <c r="NI56" i="19"/>
  <c r="NB56" i="19"/>
  <c r="NI55" i="19"/>
  <c r="NB55" i="19"/>
  <c r="NK54" i="19"/>
  <c r="NJ54" i="19"/>
  <c r="NH54" i="19"/>
  <c r="NG54" i="19"/>
  <c r="NF54" i="19"/>
  <c r="NE54" i="19"/>
  <c r="ND54" i="19"/>
  <c r="NC54" i="19"/>
  <c r="NA54" i="19"/>
  <c r="MZ54" i="19"/>
  <c r="MY54" i="19"/>
  <c r="MX54" i="19"/>
  <c r="NI53" i="19"/>
  <c r="NB53" i="19"/>
  <c r="NI52" i="19"/>
  <c r="NB52" i="19"/>
  <c r="NI51" i="19"/>
  <c r="NB51" i="19"/>
  <c r="NI50" i="19"/>
  <c r="NB50" i="19"/>
  <c r="NK49" i="19"/>
  <c r="NJ49" i="19"/>
  <c r="NI49" i="19"/>
  <c r="NI44" i="19" s="1"/>
  <c r="NH49" i="19"/>
  <c r="NG49" i="19"/>
  <c r="NG44" i="19" s="1"/>
  <c r="NF49" i="19"/>
  <c r="NF44" i="19" s="1"/>
  <c r="NE49" i="19"/>
  <c r="ND49" i="19"/>
  <c r="ND44" i="19" s="1"/>
  <c r="NC49" i="19"/>
  <c r="NA49" i="19"/>
  <c r="MZ49" i="19"/>
  <c r="MY49" i="19"/>
  <c r="MY44" i="19" s="1"/>
  <c r="MX49" i="19"/>
  <c r="NI48" i="19"/>
  <c r="NB48" i="19"/>
  <c r="NB45" i="19" s="1"/>
  <c r="NI47" i="19"/>
  <c r="NB47" i="19"/>
  <c r="NI46" i="19"/>
  <c r="NI45" i="19" s="1"/>
  <c r="NB46" i="19"/>
  <c r="NK45" i="19"/>
  <c r="NJ45" i="19"/>
  <c r="NJ44" i="19" s="1"/>
  <c r="NH45" i="19"/>
  <c r="NH44" i="19" s="1"/>
  <c r="NG45" i="19"/>
  <c r="NF45" i="19"/>
  <c r="NE45" i="19"/>
  <c r="NE44" i="19" s="1"/>
  <c r="ND45" i="19"/>
  <c r="NC45" i="19"/>
  <c r="NC44" i="19" s="1"/>
  <c r="NA45" i="19"/>
  <c r="MZ45" i="19"/>
  <c r="MZ44" i="19" s="1"/>
  <c r="MY45" i="19"/>
  <c r="MX45" i="19"/>
  <c r="NK44" i="19"/>
  <c r="NA44" i="19"/>
  <c r="MX44" i="19"/>
  <c r="NI41" i="19"/>
  <c r="NB41" i="19"/>
  <c r="NI40" i="19"/>
  <c r="NB40" i="19"/>
  <c r="NI39" i="19"/>
  <c r="NB39" i="19"/>
  <c r="NI38" i="19"/>
  <c r="NB38" i="19"/>
  <c r="NB35" i="19" s="1"/>
  <c r="NI37" i="19"/>
  <c r="NB37" i="19"/>
  <c r="NI36" i="19"/>
  <c r="NI35" i="19" s="1"/>
  <c r="NB36" i="19"/>
  <c r="NK35" i="19"/>
  <c r="NJ35" i="19"/>
  <c r="NH35" i="19"/>
  <c r="NG35" i="19"/>
  <c r="NF35" i="19"/>
  <c r="NE35" i="19"/>
  <c r="ND35" i="19"/>
  <c r="NC35" i="19"/>
  <c r="NA35" i="19"/>
  <c r="MZ35" i="19"/>
  <c r="MY35" i="19"/>
  <c r="MX35" i="19"/>
  <c r="NI34" i="19"/>
  <c r="NB34" i="19"/>
  <c r="NI33" i="19"/>
  <c r="NB33" i="19"/>
  <c r="NI32" i="19"/>
  <c r="NB32" i="19"/>
  <c r="NI31" i="19"/>
  <c r="NB31" i="19"/>
  <c r="NK30" i="19"/>
  <c r="NJ30" i="19"/>
  <c r="NI30" i="19"/>
  <c r="NH30" i="19"/>
  <c r="NG30" i="19"/>
  <c r="NF30" i="19"/>
  <c r="NF25" i="19" s="1"/>
  <c r="NE30" i="19"/>
  <c r="ND30" i="19"/>
  <c r="NC30" i="19"/>
  <c r="NA30" i="19"/>
  <c r="MZ30" i="19"/>
  <c r="MY30" i="19"/>
  <c r="MX30" i="19"/>
  <c r="MX25" i="19" s="1"/>
  <c r="NI29" i="19"/>
  <c r="NB29" i="19"/>
  <c r="NI28" i="19"/>
  <c r="NB28" i="19"/>
  <c r="NI27" i="19"/>
  <c r="NI26" i="19" s="1"/>
  <c r="NI25" i="19" s="1"/>
  <c r="NB27" i="19"/>
  <c r="NB26" i="19" s="1"/>
  <c r="NK26" i="19"/>
  <c r="NJ26" i="19"/>
  <c r="NJ25" i="19" s="1"/>
  <c r="NH26" i="19"/>
  <c r="NG26" i="19"/>
  <c r="NF26" i="19"/>
  <c r="NE26" i="19"/>
  <c r="NE25" i="19" s="1"/>
  <c r="ND26" i="19"/>
  <c r="ND25" i="19" s="1"/>
  <c r="NC26" i="19"/>
  <c r="NC25" i="19" s="1"/>
  <c r="NA26" i="19"/>
  <c r="MZ26" i="19"/>
  <c r="MY26" i="19"/>
  <c r="MX26" i="19"/>
  <c r="NK25" i="19"/>
  <c r="NG25" i="19"/>
  <c r="NA25" i="19"/>
  <c r="MY25" i="19"/>
  <c r="NI22" i="19"/>
  <c r="NB22" i="19"/>
  <c r="NI21" i="19"/>
  <c r="NB21" i="19"/>
  <c r="NI20" i="19"/>
  <c r="NB20" i="19"/>
  <c r="NI19" i="19"/>
  <c r="NB19" i="19"/>
  <c r="NI18" i="19"/>
  <c r="NB18" i="19"/>
  <c r="NI17" i="19"/>
  <c r="NB17" i="19"/>
  <c r="NB16" i="19" s="1"/>
  <c r="NK16" i="19"/>
  <c r="NJ16" i="19"/>
  <c r="NI16" i="19"/>
  <c r="NH16" i="19"/>
  <c r="NG16" i="19"/>
  <c r="NF16" i="19"/>
  <c r="NE16" i="19"/>
  <c r="ND16" i="19"/>
  <c r="NC16" i="19"/>
  <c r="NA16" i="19"/>
  <c r="NA6" i="19" s="1"/>
  <c r="MZ16" i="19"/>
  <c r="MY16" i="19"/>
  <c r="MX16" i="19"/>
  <c r="NI15" i="19"/>
  <c r="NB15" i="19"/>
  <c r="NI14" i="19"/>
  <c r="NB14" i="19"/>
  <c r="NI13" i="19"/>
  <c r="NI11" i="19" s="1"/>
  <c r="NI6" i="19" s="1"/>
  <c r="NB13" i="19"/>
  <c r="NI12" i="19"/>
  <c r="NB12" i="19"/>
  <c r="NK11" i="19"/>
  <c r="NJ11" i="19"/>
  <c r="NJ6" i="19" s="1"/>
  <c r="NH11" i="19"/>
  <c r="NG11" i="19"/>
  <c r="NG6" i="19" s="1"/>
  <c r="NF11" i="19"/>
  <c r="NE11" i="19"/>
  <c r="ND11" i="19"/>
  <c r="ND6" i="19" s="1"/>
  <c r="NC11" i="19"/>
  <c r="NB11" i="19"/>
  <c r="NA11" i="19"/>
  <c r="MZ11" i="19"/>
  <c r="MY11" i="19"/>
  <c r="MY6" i="19" s="1"/>
  <c r="MX11" i="19"/>
  <c r="NI10" i="19"/>
  <c r="NB10" i="19"/>
  <c r="NI9" i="19"/>
  <c r="NB9" i="19"/>
  <c r="NI8" i="19"/>
  <c r="NI7" i="19" s="1"/>
  <c r="NB8" i="19"/>
  <c r="NK7" i="19"/>
  <c r="NK6" i="19" s="1"/>
  <c r="NJ7" i="19"/>
  <c r="NH7" i="19"/>
  <c r="NH6" i="19" s="1"/>
  <c r="NG7" i="19"/>
  <c r="NF7" i="19"/>
  <c r="NE7" i="19"/>
  <c r="NE6" i="19" s="1"/>
  <c r="ND7" i="19"/>
  <c r="NC7" i="19"/>
  <c r="NA7" i="19"/>
  <c r="MZ7" i="19"/>
  <c r="MZ6" i="19" s="1"/>
  <c r="MY7" i="19"/>
  <c r="MX7" i="19"/>
  <c r="MX6" i="19" s="1"/>
  <c r="NF6" i="19"/>
  <c r="NC6" i="19"/>
  <c r="MT136" i="19"/>
  <c r="MM136" i="19"/>
  <c r="MT135" i="19"/>
  <c r="MM135" i="19"/>
  <c r="MT134" i="19"/>
  <c r="MM134" i="19"/>
  <c r="MT133" i="19"/>
  <c r="MM133" i="19"/>
  <c r="MT132" i="19"/>
  <c r="MM132" i="19"/>
  <c r="MT131" i="19"/>
  <c r="MT130" i="19" s="1"/>
  <c r="MM131" i="19"/>
  <c r="MM130" i="19" s="1"/>
  <c r="MV130" i="19"/>
  <c r="MU130" i="19"/>
  <c r="MS130" i="19"/>
  <c r="MR130" i="19"/>
  <c r="MQ130" i="19"/>
  <c r="MP130" i="19"/>
  <c r="MO130" i="19"/>
  <c r="MN130" i="19"/>
  <c r="ML130" i="19"/>
  <c r="MK130" i="19"/>
  <c r="MJ130" i="19"/>
  <c r="MI130" i="19"/>
  <c r="MT129" i="19"/>
  <c r="MM129" i="19"/>
  <c r="MT128" i="19"/>
  <c r="MM128" i="19"/>
  <c r="MT127" i="19"/>
  <c r="MM127" i="19"/>
  <c r="MT126" i="19"/>
  <c r="MM126" i="19"/>
  <c r="MV125" i="19"/>
  <c r="MU125" i="19"/>
  <c r="MT125" i="19"/>
  <c r="MS125" i="19"/>
  <c r="MR125" i="19"/>
  <c r="MQ125" i="19"/>
  <c r="MQ120" i="19" s="1"/>
  <c r="MP125" i="19"/>
  <c r="MO125" i="19"/>
  <c r="MO120" i="19" s="1"/>
  <c r="MN125" i="19"/>
  <c r="MN120" i="19" s="1"/>
  <c r="ML125" i="19"/>
  <c r="ML120" i="19" s="1"/>
  <c r="MK125" i="19"/>
  <c r="MJ125" i="19"/>
  <c r="MI125" i="19"/>
  <c r="MT124" i="19"/>
  <c r="MM124" i="19"/>
  <c r="MM121" i="19" s="1"/>
  <c r="MT123" i="19"/>
  <c r="MM123" i="19"/>
  <c r="MT122" i="19"/>
  <c r="MM122" i="19"/>
  <c r="MV121" i="19"/>
  <c r="MU121" i="19"/>
  <c r="MU120" i="19" s="1"/>
  <c r="MS121" i="19"/>
  <c r="MS120" i="19" s="1"/>
  <c r="MR121" i="19"/>
  <c r="MR120" i="19" s="1"/>
  <c r="MQ121" i="19"/>
  <c r="MP121" i="19"/>
  <c r="MP120" i="19" s="1"/>
  <c r="MO121" i="19"/>
  <c r="MN121" i="19"/>
  <c r="ML121" i="19"/>
  <c r="MK121" i="19"/>
  <c r="MJ121" i="19"/>
  <c r="MJ120" i="19" s="1"/>
  <c r="MI121" i="19"/>
  <c r="MV120" i="19"/>
  <c r="MK120" i="19"/>
  <c r="MI120" i="19"/>
  <c r="MT117" i="19"/>
  <c r="MM117" i="19"/>
  <c r="MT116" i="19"/>
  <c r="MM116" i="19"/>
  <c r="MT115" i="19"/>
  <c r="MM115" i="19"/>
  <c r="MT114" i="19"/>
  <c r="MM114" i="19"/>
  <c r="MM111" i="19" s="1"/>
  <c r="MT113" i="19"/>
  <c r="MM113" i="19"/>
  <c r="MT112" i="19"/>
  <c r="MM112" i="19"/>
  <c r="MV111" i="19"/>
  <c r="MU111" i="19"/>
  <c r="MS111" i="19"/>
  <c r="MR111" i="19"/>
  <c r="MQ111" i="19"/>
  <c r="MP111" i="19"/>
  <c r="MO111" i="19"/>
  <c r="MN111" i="19"/>
  <c r="ML111" i="19"/>
  <c r="MK111" i="19"/>
  <c r="MJ111" i="19"/>
  <c r="MI111" i="19"/>
  <c r="MT110" i="19"/>
  <c r="MM110" i="19"/>
  <c r="MT109" i="19"/>
  <c r="MM109" i="19"/>
  <c r="MT108" i="19"/>
  <c r="MM108" i="19"/>
  <c r="MT107" i="19"/>
  <c r="MT106" i="19" s="1"/>
  <c r="MM107" i="19"/>
  <c r="MV106" i="19"/>
  <c r="MV101" i="19" s="1"/>
  <c r="MU106" i="19"/>
  <c r="MS106" i="19"/>
  <c r="MS101" i="19" s="1"/>
  <c r="MR106" i="19"/>
  <c r="MQ106" i="19"/>
  <c r="MQ101" i="19" s="1"/>
  <c r="MP106" i="19"/>
  <c r="MP101" i="19" s="1"/>
  <c r="MO106" i="19"/>
  <c r="MN106" i="19"/>
  <c r="MN101" i="19" s="1"/>
  <c r="ML106" i="19"/>
  <c r="MK106" i="19"/>
  <c r="MJ106" i="19"/>
  <c r="MI106" i="19"/>
  <c r="MI101" i="19" s="1"/>
  <c r="MT105" i="19"/>
  <c r="MM105" i="19"/>
  <c r="MT104" i="19"/>
  <c r="MT102" i="19" s="1"/>
  <c r="MM104" i="19"/>
  <c r="MT103" i="19"/>
  <c r="MM103" i="19"/>
  <c r="MV102" i="19"/>
  <c r="MU102" i="19"/>
  <c r="MS102" i="19"/>
  <c r="MR102" i="19"/>
  <c r="MR101" i="19" s="1"/>
  <c r="MQ102" i="19"/>
  <c r="MP102" i="19"/>
  <c r="MO102" i="19"/>
  <c r="MO101" i="19" s="1"/>
  <c r="MN102" i="19"/>
  <c r="MM102" i="19"/>
  <c r="ML102" i="19"/>
  <c r="ML101" i="19" s="1"/>
  <c r="MK102" i="19"/>
  <c r="MJ102" i="19"/>
  <c r="MI102" i="19"/>
  <c r="MU101" i="19"/>
  <c r="MK101" i="19"/>
  <c r="MJ101" i="19"/>
  <c r="MT98" i="19"/>
  <c r="MM98" i="19"/>
  <c r="MT97" i="19"/>
  <c r="MM97" i="19"/>
  <c r="MT96" i="19"/>
  <c r="MM96" i="19"/>
  <c r="MT95" i="19"/>
  <c r="MT92" i="19" s="1"/>
  <c r="MM95" i="19"/>
  <c r="MT94" i="19"/>
  <c r="MM94" i="19"/>
  <c r="MT93" i="19"/>
  <c r="MM93" i="19"/>
  <c r="MM92" i="19" s="1"/>
  <c r="MV92" i="19"/>
  <c r="MU92" i="19"/>
  <c r="MS92" i="19"/>
  <c r="MR92" i="19"/>
  <c r="MQ92" i="19"/>
  <c r="MP92" i="19"/>
  <c r="MO92" i="19"/>
  <c r="MN92" i="19"/>
  <c r="ML92" i="19"/>
  <c r="MK92" i="19"/>
  <c r="MJ92" i="19"/>
  <c r="MI92" i="19"/>
  <c r="MT91" i="19"/>
  <c r="MM91" i="19"/>
  <c r="MT90" i="19"/>
  <c r="MM90" i="19"/>
  <c r="MM87" i="19" s="1"/>
  <c r="MM82" i="19" s="1"/>
  <c r="MT89" i="19"/>
  <c r="MM89" i="19"/>
  <c r="MT88" i="19"/>
  <c r="MM88" i="19"/>
  <c r="MV87" i="19"/>
  <c r="MU87" i="19"/>
  <c r="MU82" i="19" s="1"/>
  <c r="MS87" i="19"/>
  <c r="MS82" i="19" s="1"/>
  <c r="MR87" i="19"/>
  <c r="MQ87" i="19"/>
  <c r="MP87" i="19"/>
  <c r="MP82" i="19" s="1"/>
  <c r="MO87" i="19"/>
  <c r="MN87" i="19"/>
  <c r="ML87" i="19"/>
  <c r="MK87" i="19"/>
  <c r="MK82" i="19" s="1"/>
  <c r="MJ87" i="19"/>
  <c r="MI87" i="19"/>
  <c r="MT86" i="19"/>
  <c r="MM86" i="19"/>
  <c r="MT85" i="19"/>
  <c r="MM85" i="19"/>
  <c r="MT84" i="19"/>
  <c r="MM84" i="19"/>
  <c r="MM83" i="19" s="1"/>
  <c r="MV83" i="19"/>
  <c r="MV82" i="19" s="1"/>
  <c r="MU83" i="19"/>
  <c r="MT83" i="19"/>
  <c r="MS83" i="19"/>
  <c r="MR83" i="19"/>
  <c r="MQ83" i="19"/>
  <c r="MQ82" i="19" s="1"/>
  <c r="MP83" i="19"/>
  <c r="MO83" i="19"/>
  <c r="MO82" i="19" s="1"/>
  <c r="MN83" i="19"/>
  <c r="MN82" i="19" s="1"/>
  <c r="ML83" i="19"/>
  <c r="ML82" i="19" s="1"/>
  <c r="MK83" i="19"/>
  <c r="MJ83" i="19"/>
  <c r="MI83" i="19"/>
  <c r="MI82" i="19" s="1"/>
  <c r="MR82" i="19"/>
  <c r="MJ82" i="19"/>
  <c r="MT79" i="19"/>
  <c r="MM79" i="19"/>
  <c r="MT78" i="19"/>
  <c r="MM78" i="19"/>
  <c r="MT77" i="19"/>
  <c r="MM77" i="19"/>
  <c r="MT76" i="19"/>
  <c r="MM76" i="19"/>
  <c r="MT75" i="19"/>
  <c r="MM75" i="19"/>
  <c r="MT74" i="19"/>
  <c r="MM74" i="19"/>
  <c r="MM73" i="19" s="1"/>
  <c r="MV73" i="19"/>
  <c r="MU73" i="19"/>
  <c r="MT73" i="19"/>
  <c r="MS73" i="19"/>
  <c r="MR73" i="19"/>
  <c r="MQ73" i="19"/>
  <c r="MP73" i="19"/>
  <c r="MO73" i="19"/>
  <c r="MN73" i="19"/>
  <c r="ML73" i="19"/>
  <c r="MK73" i="19"/>
  <c r="MJ73" i="19"/>
  <c r="MI73" i="19"/>
  <c r="MT72" i="19"/>
  <c r="MM72" i="19"/>
  <c r="MT71" i="19"/>
  <c r="MM71" i="19"/>
  <c r="MT70" i="19"/>
  <c r="MT68" i="19" s="1"/>
  <c r="MT63" i="19" s="1"/>
  <c r="MM70" i="19"/>
  <c r="MT69" i="19"/>
  <c r="MM69" i="19"/>
  <c r="MV68" i="19"/>
  <c r="MU68" i="19"/>
  <c r="MU63" i="19" s="1"/>
  <c r="MS68" i="19"/>
  <c r="MR68" i="19"/>
  <c r="MR63" i="19" s="1"/>
  <c r="MQ68" i="19"/>
  <c r="MP68" i="19"/>
  <c r="MO68" i="19"/>
  <c r="MN68" i="19"/>
  <c r="MM68" i="19"/>
  <c r="ML68" i="19"/>
  <c r="MK68" i="19"/>
  <c r="MJ68" i="19"/>
  <c r="MJ63" i="19" s="1"/>
  <c r="MI68" i="19"/>
  <c r="MT67" i="19"/>
  <c r="MM67" i="19"/>
  <c r="MT66" i="19"/>
  <c r="MM66" i="19"/>
  <c r="MT65" i="19"/>
  <c r="MT64" i="19" s="1"/>
  <c r="MM65" i="19"/>
  <c r="MV64" i="19"/>
  <c r="MV63" i="19" s="1"/>
  <c r="MU64" i="19"/>
  <c r="MS64" i="19"/>
  <c r="MS63" i="19" s="1"/>
  <c r="MR64" i="19"/>
  <c r="MQ64" i="19"/>
  <c r="MP64" i="19"/>
  <c r="MP63" i="19" s="1"/>
  <c r="MO64" i="19"/>
  <c r="MN64" i="19"/>
  <c r="ML64" i="19"/>
  <c r="ML63" i="19" s="1"/>
  <c r="MK64" i="19"/>
  <c r="MK63" i="19" s="1"/>
  <c r="MJ64" i="19"/>
  <c r="MI64" i="19"/>
  <c r="MI63" i="19" s="1"/>
  <c r="MQ63" i="19"/>
  <c r="MO63" i="19"/>
  <c r="MN63" i="19"/>
  <c r="MT60" i="19"/>
  <c r="MM60" i="19"/>
  <c r="MT59" i="19"/>
  <c r="MM59" i="19"/>
  <c r="MT58" i="19"/>
  <c r="MM58" i="19"/>
  <c r="MT57" i="19"/>
  <c r="MM57" i="19"/>
  <c r="MT56" i="19"/>
  <c r="MM56" i="19"/>
  <c r="MT55" i="19"/>
  <c r="MT54" i="19" s="1"/>
  <c r="MM55" i="19"/>
  <c r="MM54" i="19" s="1"/>
  <c r="MV54" i="19"/>
  <c r="MU54" i="19"/>
  <c r="MS54" i="19"/>
  <c r="MR54" i="19"/>
  <c r="MQ54" i="19"/>
  <c r="MP54" i="19"/>
  <c r="MO54" i="19"/>
  <c r="MN54" i="19"/>
  <c r="ML54" i="19"/>
  <c r="MK54" i="19"/>
  <c r="MJ54" i="19"/>
  <c r="MI54" i="19"/>
  <c r="MT53" i="19"/>
  <c r="MM53" i="19"/>
  <c r="MT52" i="19"/>
  <c r="MM52" i="19"/>
  <c r="MT51" i="19"/>
  <c r="MT49" i="19" s="1"/>
  <c r="MM51" i="19"/>
  <c r="MT50" i="19"/>
  <c r="MM50" i="19"/>
  <c r="MM49" i="19" s="1"/>
  <c r="MV49" i="19"/>
  <c r="MU49" i="19"/>
  <c r="MS49" i="19"/>
  <c r="MR49" i="19"/>
  <c r="MQ49" i="19"/>
  <c r="MP49" i="19"/>
  <c r="MO49" i="19"/>
  <c r="MO44" i="19" s="1"/>
  <c r="MN49" i="19"/>
  <c r="ML49" i="19"/>
  <c r="MK49" i="19"/>
  <c r="MJ49" i="19"/>
  <c r="MI49" i="19"/>
  <c r="MT48" i="19"/>
  <c r="MM48" i="19"/>
  <c r="MM45" i="19" s="1"/>
  <c r="MT47" i="19"/>
  <c r="MM47" i="19"/>
  <c r="MT46" i="19"/>
  <c r="MT45" i="19" s="1"/>
  <c r="MT44" i="19" s="1"/>
  <c r="MM46" i="19"/>
  <c r="MV45" i="19"/>
  <c r="MV44" i="19" s="1"/>
  <c r="MU45" i="19"/>
  <c r="MU44" i="19" s="1"/>
  <c r="MS45" i="19"/>
  <c r="MS44" i="19" s="1"/>
  <c r="MR45" i="19"/>
  <c r="MR44" i="19" s="1"/>
  <c r="MQ45" i="19"/>
  <c r="MP45" i="19"/>
  <c r="MO45" i="19"/>
  <c r="MN45" i="19"/>
  <c r="MN44" i="19" s="1"/>
  <c r="ML45" i="19"/>
  <c r="MK45" i="19"/>
  <c r="MK44" i="19" s="1"/>
  <c r="MJ45" i="19"/>
  <c r="MJ44" i="19" s="1"/>
  <c r="MI45" i="19"/>
  <c r="MQ44" i="19"/>
  <c r="MP44" i="19"/>
  <c r="ML44" i="19"/>
  <c r="MI44" i="19"/>
  <c r="MT41" i="19"/>
  <c r="MM41" i="19"/>
  <c r="MT40" i="19"/>
  <c r="MM40" i="19"/>
  <c r="MT39" i="19"/>
  <c r="MM39" i="19"/>
  <c r="MT38" i="19"/>
  <c r="MM38" i="19"/>
  <c r="MM35" i="19" s="1"/>
  <c r="MT37" i="19"/>
  <c r="MM37" i="19"/>
  <c r="MT36" i="19"/>
  <c r="MT35" i="19" s="1"/>
  <c r="MM36" i="19"/>
  <c r="MV35" i="19"/>
  <c r="MU35" i="19"/>
  <c r="MS35" i="19"/>
  <c r="MR35" i="19"/>
  <c r="MQ35" i="19"/>
  <c r="MP35" i="19"/>
  <c r="MO35" i="19"/>
  <c r="MN35" i="19"/>
  <c r="ML35" i="19"/>
  <c r="MK35" i="19"/>
  <c r="MJ35" i="19"/>
  <c r="MI35" i="19"/>
  <c r="MT34" i="19"/>
  <c r="MM34" i="19"/>
  <c r="MT33" i="19"/>
  <c r="MM33" i="19"/>
  <c r="MT32" i="19"/>
  <c r="MM32" i="19"/>
  <c r="MT31" i="19"/>
  <c r="MT30" i="19" s="1"/>
  <c r="MM31" i="19"/>
  <c r="MM30" i="19" s="1"/>
  <c r="MV30" i="19"/>
  <c r="MU30" i="19"/>
  <c r="MS30" i="19"/>
  <c r="MR30" i="19"/>
  <c r="MQ30" i="19"/>
  <c r="MQ25" i="19" s="1"/>
  <c r="MP30" i="19"/>
  <c r="MO30" i="19"/>
  <c r="MN30" i="19"/>
  <c r="ML30" i="19"/>
  <c r="MK30" i="19"/>
  <c r="MJ30" i="19"/>
  <c r="MI30" i="19"/>
  <c r="MI25" i="19" s="1"/>
  <c r="MT29" i="19"/>
  <c r="MM29" i="19"/>
  <c r="MT28" i="19"/>
  <c r="MM28" i="19"/>
  <c r="MT27" i="19"/>
  <c r="MM27" i="19"/>
  <c r="MV26" i="19"/>
  <c r="MU26" i="19"/>
  <c r="MU25" i="19" s="1"/>
  <c r="MT26" i="19"/>
  <c r="MS26" i="19"/>
  <c r="MR26" i="19"/>
  <c r="MQ26" i="19"/>
  <c r="MP26" i="19"/>
  <c r="MP25" i="19" s="1"/>
  <c r="MO26" i="19"/>
  <c r="MO25" i="19" s="1"/>
  <c r="MN26" i="19"/>
  <c r="MM26" i="19"/>
  <c r="ML26" i="19"/>
  <c r="ML25" i="19" s="1"/>
  <c r="MK26" i="19"/>
  <c r="MJ26" i="19"/>
  <c r="MI26" i="19"/>
  <c r="MV25" i="19"/>
  <c r="MS25" i="19"/>
  <c r="MR25" i="19"/>
  <c r="MN25" i="19"/>
  <c r="MK25" i="19"/>
  <c r="MJ25" i="19"/>
  <c r="MT22" i="19"/>
  <c r="MM22" i="19"/>
  <c r="MT21" i="19"/>
  <c r="MM21" i="19"/>
  <c r="MT20" i="19"/>
  <c r="MM20" i="19"/>
  <c r="MT19" i="19"/>
  <c r="MM19" i="19"/>
  <c r="MT18" i="19"/>
  <c r="MM18" i="19"/>
  <c r="MT17" i="19"/>
  <c r="MM17" i="19"/>
  <c r="MV16" i="19"/>
  <c r="MU16" i="19"/>
  <c r="MU6" i="19" s="1"/>
  <c r="MT16" i="19"/>
  <c r="MS16" i="19"/>
  <c r="MR16" i="19"/>
  <c r="MQ16" i="19"/>
  <c r="MP16" i="19"/>
  <c r="MO16" i="19"/>
  <c r="MN16" i="19"/>
  <c r="MM16" i="19"/>
  <c r="ML16" i="19"/>
  <c r="MK16" i="19"/>
  <c r="MJ16" i="19"/>
  <c r="MI16" i="19"/>
  <c r="MT15" i="19"/>
  <c r="MM15" i="19"/>
  <c r="MT14" i="19"/>
  <c r="MM14" i="19"/>
  <c r="MM11" i="19" s="1"/>
  <c r="MT13" i="19"/>
  <c r="MM13" i="19"/>
  <c r="MT12" i="19"/>
  <c r="MT11" i="19" s="1"/>
  <c r="MM12" i="19"/>
  <c r="MV11" i="19"/>
  <c r="MU11" i="19"/>
  <c r="MS11" i="19"/>
  <c r="MS6" i="19" s="1"/>
  <c r="MR11" i="19"/>
  <c r="MQ11" i="19"/>
  <c r="MP11" i="19"/>
  <c r="MO11" i="19"/>
  <c r="MN11" i="19"/>
  <c r="ML11" i="19"/>
  <c r="MK11" i="19"/>
  <c r="MK6" i="19" s="1"/>
  <c r="MJ11" i="19"/>
  <c r="MI11" i="19"/>
  <c r="MT10" i="19"/>
  <c r="MM10" i="19"/>
  <c r="MT9" i="19"/>
  <c r="MT7" i="19" s="1"/>
  <c r="MT6" i="19" s="1"/>
  <c r="MM9" i="19"/>
  <c r="MT8" i="19"/>
  <c r="MM8" i="19"/>
  <c r="MM7" i="19" s="1"/>
  <c r="MM6" i="19" s="1"/>
  <c r="MV7" i="19"/>
  <c r="MV6" i="19" s="1"/>
  <c r="MU7" i="19"/>
  <c r="MS7" i="19"/>
  <c r="MR7" i="19"/>
  <c r="MR6" i="19" s="1"/>
  <c r="MQ7" i="19"/>
  <c r="MQ6" i="19" s="1"/>
  <c r="MP7" i="19"/>
  <c r="MO7" i="19"/>
  <c r="MO6" i="19" s="1"/>
  <c r="MN7" i="19"/>
  <c r="MN6" i="19" s="1"/>
  <c r="ML7" i="19"/>
  <c r="MK7" i="19"/>
  <c r="MJ7" i="19"/>
  <c r="MJ6" i="19" s="1"/>
  <c r="MI7" i="19"/>
  <c r="MI6" i="19" s="1"/>
  <c r="MP6" i="19"/>
  <c r="ML6" i="19"/>
  <c r="ME136" i="19"/>
  <c r="LX136" i="19"/>
  <c r="ME135" i="19"/>
  <c r="LX135" i="19"/>
  <c r="ME134" i="19"/>
  <c r="LX134" i="19"/>
  <c r="ME133" i="19"/>
  <c r="LX133" i="19"/>
  <c r="ME132" i="19"/>
  <c r="ME130" i="19" s="1"/>
  <c r="LX132" i="19"/>
  <c r="ME131" i="19"/>
  <c r="LX131" i="19"/>
  <c r="LX130" i="19" s="1"/>
  <c r="MG130" i="19"/>
  <c r="MF130" i="19"/>
  <c r="MD130" i="19"/>
  <c r="MC130" i="19"/>
  <c r="MB130" i="19"/>
  <c r="MA130" i="19"/>
  <c r="LZ130" i="19"/>
  <c r="LY130" i="19"/>
  <c r="LW130" i="19"/>
  <c r="LV130" i="19"/>
  <c r="LU130" i="19"/>
  <c r="LT130" i="19"/>
  <c r="ME129" i="19"/>
  <c r="LX129" i="19"/>
  <c r="ME128" i="19"/>
  <c r="LX128" i="19"/>
  <c r="ME127" i="19"/>
  <c r="LX127" i="19"/>
  <c r="ME126" i="19"/>
  <c r="LX126" i="19"/>
  <c r="MG125" i="19"/>
  <c r="MF125" i="19"/>
  <c r="MF120" i="19" s="1"/>
  <c r="ME125" i="19"/>
  <c r="MD125" i="19"/>
  <c r="MC125" i="19"/>
  <c r="MB125" i="19"/>
  <c r="MA125" i="19"/>
  <c r="LZ125" i="19"/>
  <c r="LY125" i="19"/>
  <c r="LX125" i="19"/>
  <c r="LW125" i="19"/>
  <c r="LV125" i="19"/>
  <c r="LU125" i="19"/>
  <c r="LT125" i="19"/>
  <c r="ME124" i="19"/>
  <c r="LX124" i="19"/>
  <c r="ME123" i="19"/>
  <c r="LX123" i="19"/>
  <c r="ME122" i="19"/>
  <c r="ME121" i="19" s="1"/>
  <c r="LX122" i="19"/>
  <c r="LX121" i="19" s="1"/>
  <c r="LX120" i="19" s="1"/>
  <c r="MG121" i="19"/>
  <c r="MF121" i="19"/>
  <c r="MD121" i="19"/>
  <c r="MD120" i="19" s="1"/>
  <c r="MC121" i="19"/>
  <c r="MB121" i="19"/>
  <c r="MB120" i="19" s="1"/>
  <c r="MA121" i="19"/>
  <c r="MA120" i="19" s="1"/>
  <c r="LZ121" i="19"/>
  <c r="LY121" i="19"/>
  <c r="LW121" i="19"/>
  <c r="LW120" i="19" s="1"/>
  <c r="LV121" i="19"/>
  <c r="LV120" i="19" s="1"/>
  <c r="LU121" i="19"/>
  <c r="LT121" i="19"/>
  <c r="LT120" i="19" s="1"/>
  <c r="MG120" i="19"/>
  <c r="MC120" i="19"/>
  <c r="LZ120" i="19"/>
  <c r="LY120" i="19"/>
  <c r="LU120" i="19"/>
  <c r="ME117" i="19"/>
  <c r="LX117" i="19"/>
  <c r="ME116" i="19"/>
  <c r="LX116" i="19"/>
  <c r="ME115" i="19"/>
  <c r="LX115" i="19"/>
  <c r="ME114" i="19"/>
  <c r="LX114" i="19"/>
  <c r="ME113" i="19"/>
  <c r="LX113" i="19"/>
  <c r="ME112" i="19"/>
  <c r="ME111" i="19" s="1"/>
  <c r="LX112" i="19"/>
  <c r="LX111" i="19" s="1"/>
  <c r="MG111" i="19"/>
  <c r="MF111" i="19"/>
  <c r="MD111" i="19"/>
  <c r="MC111" i="19"/>
  <c r="MB111" i="19"/>
  <c r="MA111" i="19"/>
  <c r="LZ111" i="19"/>
  <c r="LY111" i="19"/>
  <c r="LW111" i="19"/>
  <c r="LV111" i="19"/>
  <c r="LU111" i="19"/>
  <c r="LT111" i="19"/>
  <c r="ME110" i="19"/>
  <c r="LX110" i="19"/>
  <c r="ME109" i="19"/>
  <c r="LX109" i="19"/>
  <c r="ME108" i="19"/>
  <c r="ME106" i="19" s="1"/>
  <c r="LX108" i="19"/>
  <c r="ME107" i="19"/>
  <c r="LX107" i="19"/>
  <c r="LX106" i="19" s="1"/>
  <c r="MG106" i="19"/>
  <c r="MF106" i="19"/>
  <c r="MD106" i="19"/>
  <c r="MC106" i="19"/>
  <c r="MB106" i="19"/>
  <c r="MA106" i="19"/>
  <c r="LZ106" i="19"/>
  <c r="LZ101" i="19" s="1"/>
  <c r="LY106" i="19"/>
  <c r="LW106" i="19"/>
  <c r="LV106" i="19"/>
  <c r="LU106" i="19"/>
  <c r="LT106" i="19"/>
  <c r="ME105" i="19"/>
  <c r="LX105" i="19"/>
  <c r="LX102" i="19" s="1"/>
  <c r="ME104" i="19"/>
  <c r="LX104" i="19"/>
  <c r="ME103" i="19"/>
  <c r="ME102" i="19" s="1"/>
  <c r="LX103" i="19"/>
  <c r="MG102" i="19"/>
  <c r="MG101" i="19" s="1"/>
  <c r="MF102" i="19"/>
  <c r="MF101" i="19" s="1"/>
  <c r="MD102" i="19"/>
  <c r="MD101" i="19" s="1"/>
  <c r="MC102" i="19"/>
  <c r="MC101" i="19" s="1"/>
  <c r="MB102" i="19"/>
  <c r="MA102" i="19"/>
  <c r="LZ102" i="19"/>
  <c r="LY102" i="19"/>
  <c r="LY101" i="19" s="1"/>
  <c r="LW102" i="19"/>
  <c r="LV102" i="19"/>
  <c r="LV101" i="19" s="1"/>
  <c r="LU102" i="19"/>
  <c r="LU101" i="19" s="1"/>
  <c r="LT102" i="19"/>
  <c r="MB101" i="19"/>
  <c r="MA101" i="19"/>
  <c r="LW101" i="19"/>
  <c r="LT101" i="19"/>
  <c r="ME98" i="19"/>
  <c r="LX98" i="19"/>
  <c r="ME97" i="19"/>
  <c r="LX97" i="19"/>
  <c r="ME96" i="19"/>
  <c r="LX96" i="19"/>
  <c r="ME95" i="19"/>
  <c r="LX95" i="19"/>
  <c r="LX92" i="19" s="1"/>
  <c r="ME94" i="19"/>
  <c r="LX94" i="19"/>
  <c r="ME93" i="19"/>
  <c r="ME92" i="19" s="1"/>
  <c r="LX93" i="19"/>
  <c r="MG92" i="19"/>
  <c r="MF92" i="19"/>
  <c r="MD92" i="19"/>
  <c r="MC92" i="19"/>
  <c r="MB92" i="19"/>
  <c r="MA92" i="19"/>
  <c r="LZ92" i="19"/>
  <c r="LY92" i="19"/>
  <c r="LW92" i="19"/>
  <c r="LV92" i="19"/>
  <c r="LU92" i="19"/>
  <c r="LT92" i="19"/>
  <c r="ME91" i="19"/>
  <c r="LX91" i="19"/>
  <c r="ME90" i="19"/>
  <c r="LX90" i="19"/>
  <c r="ME89" i="19"/>
  <c r="LX89" i="19"/>
  <c r="ME88" i="19"/>
  <c r="ME87" i="19" s="1"/>
  <c r="LX88" i="19"/>
  <c r="LX87" i="19" s="1"/>
  <c r="MG87" i="19"/>
  <c r="MF87" i="19"/>
  <c r="MD87" i="19"/>
  <c r="MC87" i="19"/>
  <c r="MB87" i="19"/>
  <c r="MB82" i="19" s="1"/>
  <c r="MA87" i="19"/>
  <c r="LZ87" i="19"/>
  <c r="LY87" i="19"/>
  <c r="LW87" i="19"/>
  <c r="LV87" i="19"/>
  <c r="LU87" i="19"/>
  <c r="LT87" i="19"/>
  <c r="LT82" i="19" s="1"/>
  <c r="ME86" i="19"/>
  <c r="LX86" i="19"/>
  <c r="ME85" i="19"/>
  <c r="LX85" i="19"/>
  <c r="ME84" i="19"/>
  <c r="LX84" i="19"/>
  <c r="MG83" i="19"/>
  <c r="MF83" i="19"/>
  <c r="MF82" i="19" s="1"/>
  <c r="ME83" i="19"/>
  <c r="MD83" i="19"/>
  <c r="MC83" i="19"/>
  <c r="MB83" i="19"/>
  <c r="MA83" i="19"/>
  <c r="MA82" i="19" s="1"/>
  <c r="LZ83" i="19"/>
  <c r="LZ82" i="19" s="1"/>
  <c r="LY83" i="19"/>
  <c r="LX83" i="19"/>
  <c r="LW83" i="19"/>
  <c r="LW82" i="19" s="1"/>
  <c r="LV83" i="19"/>
  <c r="LU83" i="19"/>
  <c r="LT83" i="19"/>
  <c r="MG82" i="19"/>
  <c r="MD82" i="19"/>
  <c r="MC82" i="19"/>
  <c r="LY82" i="19"/>
  <c r="LV82" i="19"/>
  <c r="LU82" i="19"/>
  <c r="ME79" i="19"/>
  <c r="LX79" i="19"/>
  <c r="ME78" i="19"/>
  <c r="LX78" i="19"/>
  <c r="ME77" i="19"/>
  <c r="LX77" i="19"/>
  <c r="ME76" i="19"/>
  <c r="LX76" i="19"/>
  <c r="ME75" i="19"/>
  <c r="LX75" i="19"/>
  <c r="ME74" i="19"/>
  <c r="LX74" i="19"/>
  <c r="MG73" i="19"/>
  <c r="MF73" i="19"/>
  <c r="ME73" i="19"/>
  <c r="MD73" i="19"/>
  <c r="MC73" i="19"/>
  <c r="MB73" i="19"/>
  <c r="MA73" i="19"/>
  <c r="LZ73" i="19"/>
  <c r="LY73" i="19"/>
  <c r="LX73" i="19"/>
  <c r="LW73" i="19"/>
  <c r="LV73" i="19"/>
  <c r="LU73" i="19"/>
  <c r="LT73" i="19"/>
  <c r="ME72" i="19"/>
  <c r="LX72" i="19"/>
  <c r="ME71" i="19"/>
  <c r="LX71" i="19"/>
  <c r="LX68" i="19" s="1"/>
  <c r="ME70" i="19"/>
  <c r="LX70" i="19"/>
  <c r="ME69" i="19"/>
  <c r="ME68" i="19" s="1"/>
  <c r="LX69" i="19"/>
  <c r="MG68" i="19"/>
  <c r="MF68" i="19"/>
  <c r="MD68" i="19"/>
  <c r="MD63" i="19" s="1"/>
  <c r="MC68" i="19"/>
  <c r="MB68" i="19"/>
  <c r="MA68" i="19"/>
  <c r="LZ68" i="19"/>
  <c r="LY68" i="19"/>
  <c r="LW68" i="19"/>
  <c r="LV68" i="19"/>
  <c r="LV63" i="19" s="1"/>
  <c r="LU68" i="19"/>
  <c r="LT68" i="19"/>
  <c r="ME67" i="19"/>
  <c r="LX67" i="19"/>
  <c r="ME66" i="19"/>
  <c r="ME64" i="19" s="1"/>
  <c r="ME63" i="19" s="1"/>
  <c r="LX66" i="19"/>
  <c r="ME65" i="19"/>
  <c r="LX65" i="19"/>
  <c r="LX64" i="19" s="1"/>
  <c r="LX63" i="19" s="1"/>
  <c r="MG64" i="19"/>
  <c r="MG63" i="19" s="1"/>
  <c r="MF64" i="19"/>
  <c r="MD64" i="19"/>
  <c r="MC64" i="19"/>
  <c r="MC63" i="19" s="1"/>
  <c r="MB64" i="19"/>
  <c r="MB63" i="19" s="1"/>
  <c r="MA64" i="19"/>
  <c r="LZ64" i="19"/>
  <c r="LZ63" i="19" s="1"/>
  <c r="LY64" i="19"/>
  <c r="LY63" i="19" s="1"/>
  <c r="LW64" i="19"/>
  <c r="LV64" i="19"/>
  <c r="LU64" i="19"/>
  <c r="LU63" i="19" s="1"/>
  <c r="LT64" i="19"/>
  <c r="LT63" i="19" s="1"/>
  <c r="MF63" i="19"/>
  <c r="MA63" i="19"/>
  <c r="LW63" i="19"/>
  <c r="ME60" i="19"/>
  <c r="LX60" i="19"/>
  <c r="ME59" i="19"/>
  <c r="LX59" i="19"/>
  <c r="ME58" i="19"/>
  <c r="LX58" i="19"/>
  <c r="ME57" i="19"/>
  <c r="LX57" i="19"/>
  <c r="ME56" i="19"/>
  <c r="ME54" i="19" s="1"/>
  <c r="LX56" i="19"/>
  <c r="ME55" i="19"/>
  <c r="LX55" i="19"/>
  <c r="LX54" i="19" s="1"/>
  <c r="MG54" i="19"/>
  <c r="MF54" i="19"/>
  <c r="MD54" i="19"/>
  <c r="MC54" i="19"/>
  <c r="MB54" i="19"/>
  <c r="MA54" i="19"/>
  <c r="LZ54" i="19"/>
  <c r="LY54" i="19"/>
  <c r="LW54" i="19"/>
  <c r="LV54" i="19"/>
  <c r="LU54" i="19"/>
  <c r="LT54" i="19"/>
  <c r="ME53" i="19"/>
  <c r="LX53" i="19"/>
  <c r="ME52" i="19"/>
  <c r="LX52" i="19"/>
  <c r="ME51" i="19"/>
  <c r="LX51" i="19"/>
  <c r="ME50" i="19"/>
  <c r="LX50" i="19"/>
  <c r="MG49" i="19"/>
  <c r="MF49" i="19"/>
  <c r="MF44" i="19" s="1"/>
  <c r="ME49" i="19"/>
  <c r="MD49" i="19"/>
  <c r="MC49" i="19"/>
  <c r="MB49" i="19"/>
  <c r="MA49" i="19"/>
  <c r="LZ49" i="19"/>
  <c r="LY49" i="19"/>
  <c r="LX49" i="19"/>
  <c r="LW49" i="19"/>
  <c r="LV49" i="19"/>
  <c r="LU49" i="19"/>
  <c r="LT49" i="19"/>
  <c r="ME48" i="19"/>
  <c r="LX48" i="19"/>
  <c r="ME47" i="19"/>
  <c r="LX47" i="19"/>
  <c r="ME46" i="19"/>
  <c r="ME45" i="19" s="1"/>
  <c r="LX46" i="19"/>
  <c r="LX45" i="19" s="1"/>
  <c r="LX44" i="19" s="1"/>
  <c r="MG45" i="19"/>
  <c r="MF45" i="19"/>
  <c r="MD45" i="19"/>
  <c r="MD44" i="19" s="1"/>
  <c r="MC45" i="19"/>
  <c r="MB45" i="19"/>
  <c r="MB44" i="19" s="1"/>
  <c r="MA45" i="19"/>
  <c r="MA44" i="19" s="1"/>
  <c r="LZ45" i="19"/>
  <c r="LY45" i="19"/>
  <c r="LW45" i="19"/>
  <c r="LW44" i="19" s="1"/>
  <c r="LV45" i="19"/>
  <c r="LV44" i="19" s="1"/>
  <c r="LU45" i="19"/>
  <c r="LT45" i="19"/>
  <c r="LT44" i="19" s="1"/>
  <c r="MG44" i="19"/>
  <c r="MC44" i="19"/>
  <c r="LZ44" i="19"/>
  <c r="LY44" i="19"/>
  <c r="LU44" i="19"/>
  <c r="ME41" i="19"/>
  <c r="LX41" i="19"/>
  <c r="ME40" i="19"/>
  <c r="LX40" i="19"/>
  <c r="ME39" i="19"/>
  <c r="LX39" i="19"/>
  <c r="ME38" i="19"/>
  <c r="LX38" i="19"/>
  <c r="ME37" i="19"/>
  <c r="LX37" i="19"/>
  <c r="ME36" i="19"/>
  <c r="ME35" i="19" s="1"/>
  <c r="LX36" i="19"/>
  <c r="LX35" i="19" s="1"/>
  <c r="MG35" i="19"/>
  <c r="MF35" i="19"/>
  <c r="MD35" i="19"/>
  <c r="MC35" i="19"/>
  <c r="MB35" i="19"/>
  <c r="MA35" i="19"/>
  <c r="LZ35" i="19"/>
  <c r="LY35" i="19"/>
  <c r="LW35" i="19"/>
  <c r="LV35" i="19"/>
  <c r="LU35" i="19"/>
  <c r="LT35" i="19"/>
  <c r="ME34" i="19"/>
  <c r="LX34" i="19"/>
  <c r="ME33" i="19"/>
  <c r="LX33" i="19"/>
  <c r="ME32" i="19"/>
  <c r="ME30" i="19" s="1"/>
  <c r="LX32" i="19"/>
  <c r="ME31" i="19"/>
  <c r="LX31" i="19"/>
  <c r="LX30" i="19" s="1"/>
  <c r="MG30" i="19"/>
  <c r="MF30" i="19"/>
  <c r="MD30" i="19"/>
  <c r="MC30" i="19"/>
  <c r="MB30" i="19"/>
  <c r="MA30" i="19"/>
  <c r="LZ30" i="19"/>
  <c r="LZ25" i="19" s="1"/>
  <c r="LY30" i="19"/>
  <c r="LW30" i="19"/>
  <c r="LW25" i="19" s="1"/>
  <c r="LV30" i="19"/>
  <c r="LU30" i="19"/>
  <c r="LT30" i="19"/>
  <c r="ME29" i="19"/>
  <c r="LX29" i="19"/>
  <c r="LX26" i="19" s="1"/>
  <c r="ME28" i="19"/>
  <c r="LX28" i="19"/>
  <c r="ME27" i="19"/>
  <c r="ME26" i="19" s="1"/>
  <c r="LX27" i="19"/>
  <c r="MG26" i="19"/>
  <c r="MG25" i="19" s="1"/>
  <c r="MF26" i="19"/>
  <c r="MF25" i="19" s="1"/>
  <c r="MD26" i="19"/>
  <c r="MD25" i="19" s="1"/>
  <c r="MC26" i="19"/>
  <c r="MC25" i="19" s="1"/>
  <c r="MB26" i="19"/>
  <c r="MA26" i="19"/>
  <c r="LZ26" i="19"/>
  <c r="LY26" i="19"/>
  <c r="LY25" i="19" s="1"/>
  <c r="LW26" i="19"/>
  <c r="LV26" i="19"/>
  <c r="LV25" i="19" s="1"/>
  <c r="LU26" i="19"/>
  <c r="LU25" i="19" s="1"/>
  <c r="LT26" i="19"/>
  <c r="LT25" i="19" s="1"/>
  <c r="MA25" i="19"/>
  <c r="ME22" i="19"/>
  <c r="LX22" i="19"/>
  <c r="ME21" i="19"/>
  <c r="LX21" i="19"/>
  <c r="ME20" i="19"/>
  <c r="LX20" i="19"/>
  <c r="ME19" i="19"/>
  <c r="LX19" i="19"/>
  <c r="ME18" i="19"/>
  <c r="LX18" i="19"/>
  <c r="LX16" i="19" s="1"/>
  <c r="ME17" i="19"/>
  <c r="ME16" i="19" s="1"/>
  <c r="LX17" i="19"/>
  <c r="MG16" i="19"/>
  <c r="MF16" i="19"/>
  <c r="MD16" i="19"/>
  <c r="MC16" i="19"/>
  <c r="MB16" i="19"/>
  <c r="MA16" i="19"/>
  <c r="LZ16" i="19"/>
  <c r="LY16" i="19"/>
  <c r="LW16" i="19"/>
  <c r="LV16" i="19"/>
  <c r="LU16" i="19"/>
  <c r="LT16" i="19"/>
  <c r="ME15" i="19"/>
  <c r="LX15" i="19"/>
  <c r="ME14" i="19"/>
  <c r="LX14" i="19"/>
  <c r="ME13" i="19"/>
  <c r="LX13" i="19"/>
  <c r="ME12" i="19"/>
  <c r="ME11" i="19" s="1"/>
  <c r="LX12" i="19"/>
  <c r="LX11" i="19" s="1"/>
  <c r="MG11" i="19"/>
  <c r="MF11" i="19"/>
  <c r="MD11" i="19"/>
  <c r="MC11" i="19"/>
  <c r="MB11" i="19"/>
  <c r="MA11" i="19"/>
  <c r="MA6" i="19" s="1"/>
  <c r="LZ11" i="19"/>
  <c r="LY11" i="19"/>
  <c r="LW11" i="19"/>
  <c r="LV11" i="19"/>
  <c r="LU11" i="19"/>
  <c r="LT11" i="19"/>
  <c r="ME10" i="19"/>
  <c r="ME7" i="19" s="1"/>
  <c r="LX10" i="19"/>
  <c r="ME9" i="19"/>
  <c r="LX9" i="19"/>
  <c r="ME8" i="19"/>
  <c r="LX8" i="19"/>
  <c r="LX7" i="19" s="1"/>
  <c r="MG7" i="19"/>
  <c r="MG6" i="19" s="1"/>
  <c r="MF7" i="19"/>
  <c r="MD7" i="19"/>
  <c r="MD6" i="19" s="1"/>
  <c r="MC7" i="19"/>
  <c r="MB7" i="19"/>
  <c r="MA7" i="19"/>
  <c r="LZ7" i="19"/>
  <c r="LZ6" i="19" s="1"/>
  <c r="LY7" i="19"/>
  <c r="LY6" i="19" s="1"/>
  <c r="LW7" i="19"/>
  <c r="LW6" i="19" s="1"/>
  <c r="LV7" i="19"/>
  <c r="LV6" i="19" s="1"/>
  <c r="LU7" i="19"/>
  <c r="LT7" i="19"/>
  <c r="MF6" i="19"/>
  <c r="MC6" i="19"/>
  <c r="MB6" i="19"/>
  <c r="LU6" i="19"/>
  <c r="LT6" i="19"/>
  <c r="AG2" i="15"/>
  <c r="AU2" i="15"/>
  <c r="AC2" i="15"/>
  <c r="AT2" i="15"/>
  <c r="AR2" i="15"/>
  <c r="AB2" i="15"/>
  <c r="AX2" i="15"/>
  <c r="AA2" i="15"/>
  <c r="AI2" i="15"/>
  <c r="AS2" i="15"/>
  <c r="AJ2" i="15"/>
  <c r="Z2" i="15"/>
  <c r="AL2" i="15"/>
  <c r="AE2" i="15"/>
  <c r="AP2" i="15"/>
  <c r="BB2" i="15"/>
  <c r="AK2" i="15"/>
  <c r="AF2" i="15"/>
  <c r="AH2" i="15"/>
  <c r="AO2" i="15"/>
  <c r="AZ2" i="15"/>
  <c r="AQ2" i="15"/>
  <c r="AW2" i="15"/>
  <c r="AN2" i="15"/>
  <c r="AD2" i="15"/>
  <c r="AV2" i="15"/>
  <c r="AM2" i="15"/>
  <c r="BA2" i="15"/>
  <c r="AY2" i="15"/>
  <c r="MT82" i="19" l="1"/>
  <c r="LX6" i="19"/>
  <c r="ME25" i="19"/>
  <c r="ME101" i="19"/>
  <c r="MT25" i="19"/>
  <c r="ME82" i="19"/>
  <c r="MM25" i="19"/>
  <c r="MM44" i="19"/>
  <c r="NB25" i="19"/>
  <c r="MT101" i="19"/>
  <c r="LX25" i="19"/>
  <c r="ME44" i="19"/>
  <c r="LX82" i="19"/>
  <c r="LX101" i="19"/>
  <c r="ME120" i="19"/>
  <c r="MM101" i="19"/>
  <c r="OM6" i="19"/>
  <c r="NQ82" i="19"/>
  <c r="ME6" i="19"/>
  <c r="NI63" i="19"/>
  <c r="NX6" i="19"/>
  <c r="OF82" i="19"/>
  <c r="OF120" i="19"/>
  <c r="MM64" i="19"/>
  <c r="MM63" i="19" s="1"/>
  <c r="NB7" i="19"/>
  <c r="NB6" i="19" s="1"/>
  <c r="NH25" i="19"/>
  <c r="NQ35" i="19"/>
  <c r="NQ54" i="19"/>
  <c r="NQ64" i="19"/>
  <c r="NQ63" i="19" s="1"/>
  <c r="NQ130" i="19"/>
  <c r="OF7" i="19"/>
  <c r="OF6" i="19" s="1"/>
  <c r="OM45" i="19"/>
  <c r="OM44" i="19" s="1"/>
  <c r="OF106" i="19"/>
  <c r="OU7" i="19"/>
  <c r="OU6" i="19" s="1"/>
  <c r="PB16" i="19"/>
  <c r="PB6" i="19" s="1"/>
  <c r="OU111" i="19"/>
  <c r="PF6" i="19"/>
  <c r="PN6" i="19"/>
  <c r="PJ45" i="19"/>
  <c r="PJ44" i="19" s="1"/>
  <c r="PY44" i="19"/>
  <c r="QU63" i="19"/>
  <c r="QU120" i="19"/>
  <c r="QZ44" i="19"/>
  <c r="SV101" i="19"/>
  <c r="MB25" i="19"/>
  <c r="MZ25" i="19"/>
  <c r="NX35" i="19"/>
  <c r="NX111" i="19"/>
  <c r="NX101" i="19" s="1"/>
  <c r="NQ120" i="19"/>
  <c r="OF87" i="19"/>
  <c r="PB101" i="19"/>
  <c r="PJ63" i="19"/>
  <c r="RJ6" i="19"/>
  <c r="RR63" i="19"/>
  <c r="NB54" i="19"/>
  <c r="NB64" i="19"/>
  <c r="NB63" i="19" s="1"/>
  <c r="NB130" i="19"/>
  <c r="NQ7" i="19"/>
  <c r="NQ6" i="19" s="1"/>
  <c r="NX25" i="19"/>
  <c r="OQ63" i="19"/>
  <c r="OU101" i="19"/>
  <c r="PJ87" i="19"/>
  <c r="PJ82" i="19" s="1"/>
  <c r="PJ130" i="19"/>
  <c r="PZ25" i="19"/>
  <c r="PY82" i="19"/>
  <c r="RX63" i="19"/>
  <c r="SG16" i="19"/>
  <c r="SG6" i="19" s="1"/>
  <c r="NQ44" i="19"/>
  <c r="MT111" i="19"/>
  <c r="MT121" i="19"/>
  <c r="MT120" i="19" s="1"/>
  <c r="NR25" i="19"/>
  <c r="OI63" i="19"/>
  <c r="OF130" i="19"/>
  <c r="PB25" i="19"/>
  <c r="PA44" i="19"/>
  <c r="PQ6" i="19"/>
  <c r="PJ35" i="19"/>
  <c r="PQ82" i="19"/>
  <c r="PJ106" i="19"/>
  <c r="PJ101" i="19" s="1"/>
  <c r="QF25" i="19"/>
  <c r="QF83" i="19"/>
  <c r="QF82" i="19" s="1"/>
  <c r="QN101" i="19"/>
  <c r="RI101" i="19"/>
  <c r="NB30" i="19"/>
  <c r="NB106" i="19"/>
  <c r="NB101" i="19" s="1"/>
  <c r="NM25" i="19"/>
  <c r="NQ30" i="19"/>
  <c r="NQ25" i="19" s="1"/>
  <c r="NX68" i="19"/>
  <c r="NX63" i="19" s="1"/>
  <c r="NQ106" i="19"/>
  <c r="NQ101" i="19" s="1"/>
  <c r="OM11" i="19"/>
  <c r="PB11" i="19"/>
  <c r="OU26" i="19"/>
  <c r="OU25" i="19" s="1"/>
  <c r="OS44" i="19"/>
  <c r="OU68" i="19"/>
  <c r="OU63" i="19" s="1"/>
  <c r="OU82" i="19"/>
  <c r="PL25" i="19"/>
  <c r="PQ25" i="19"/>
  <c r="RR82" i="19"/>
  <c r="OF54" i="19"/>
  <c r="OF44" i="19" s="1"/>
  <c r="MT87" i="19"/>
  <c r="MM106" i="19"/>
  <c r="MM125" i="19"/>
  <c r="MM120" i="19" s="1"/>
  <c r="NB49" i="19"/>
  <c r="NB44" i="19" s="1"/>
  <c r="NB125" i="19"/>
  <c r="NB120" i="19" s="1"/>
  <c r="OE82" i="19"/>
  <c r="OF111" i="19"/>
  <c r="OF101" i="19" s="1"/>
  <c r="OU92" i="19"/>
  <c r="OU121" i="19"/>
  <c r="OU120" i="19" s="1"/>
  <c r="PJ30" i="19"/>
  <c r="PJ25" i="19" s="1"/>
  <c r="PJ121" i="19"/>
  <c r="PY7" i="19"/>
  <c r="PY6" i="19" s="1"/>
  <c r="PY101" i="19"/>
  <c r="QF125" i="19"/>
  <c r="QF120" i="19" s="1"/>
  <c r="QN6" i="19"/>
  <c r="QU16" i="19"/>
  <c r="QU6" i="19" s="1"/>
  <c r="TR101" i="19"/>
  <c r="QN87" i="19"/>
  <c r="QN82" i="19" s="1"/>
  <c r="RJ68" i="19"/>
  <c r="RJ63" i="19" s="1"/>
  <c r="RY11" i="19"/>
  <c r="RY6" i="19" s="1"/>
  <c r="RR92" i="19"/>
  <c r="TC44" i="19"/>
  <c r="TK25" i="19"/>
  <c r="TZ44" i="19"/>
  <c r="UV63" i="19"/>
  <c r="VZ44" i="19"/>
  <c r="QR25" i="19"/>
  <c r="RG25" i="19"/>
  <c r="RR26" i="19"/>
  <c r="RR25" i="19" s="1"/>
  <c r="SN64" i="19"/>
  <c r="SN73" i="19"/>
  <c r="SG92" i="19"/>
  <c r="SN106" i="19"/>
  <c r="SN101" i="19" s="1"/>
  <c r="SX25" i="19"/>
  <c r="SV26" i="19"/>
  <c r="SV25" i="19" s="1"/>
  <c r="SV68" i="19"/>
  <c r="TR45" i="19"/>
  <c r="TR44" i="19" s="1"/>
  <c r="UG6" i="19"/>
  <c r="UG64" i="19"/>
  <c r="UG63" i="19" s="1"/>
  <c r="VD6" i="19"/>
  <c r="VD101" i="19"/>
  <c r="VM101" i="19"/>
  <c r="QN45" i="19"/>
  <c r="QN121" i="19"/>
  <c r="RB25" i="19"/>
  <c r="RQ25" i="19"/>
  <c r="RY82" i="19"/>
  <c r="SR120" i="19"/>
  <c r="SZ120" i="19"/>
  <c r="VK25" i="19"/>
  <c r="QN35" i="19"/>
  <c r="QN25" i="19" s="1"/>
  <c r="QN54" i="19"/>
  <c r="QN64" i="19"/>
  <c r="QN63" i="19" s="1"/>
  <c r="QN111" i="19"/>
  <c r="QN130" i="19"/>
  <c r="RC7" i="19"/>
  <c r="RC6" i="19" s="1"/>
  <c r="RC64" i="19"/>
  <c r="RC63" i="19" s="1"/>
  <c r="RR7" i="19"/>
  <c r="RR6" i="19" s="1"/>
  <c r="RR87" i="19"/>
  <c r="SN16" i="19"/>
  <c r="SN6" i="19" s="1"/>
  <c r="SN30" i="19"/>
  <c r="SN25" i="19" s="1"/>
  <c r="TK63" i="19"/>
  <c r="TR87" i="19"/>
  <c r="TR82" i="19" s="1"/>
  <c r="TK101" i="19"/>
  <c r="TR111" i="19"/>
  <c r="TZ82" i="19"/>
  <c r="UG106" i="19"/>
  <c r="UG101" i="19" s="1"/>
  <c r="TZ120" i="19"/>
  <c r="UG130" i="19"/>
  <c r="UG120" i="19" s="1"/>
  <c r="UO125" i="19"/>
  <c r="UO120" i="19" s="1"/>
  <c r="VK82" i="19"/>
  <c r="VK101" i="19"/>
  <c r="VS7" i="19"/>
  <c r="PA25" i="19"/>
  <c r="QU35" i="19"/>
  <c r="QU111" i="19"/>
  <c r="RD25" i="19"/>
  <c r="RC35" i="19"/>
  <c r="RC25" i="19" s="1"/>
  <c r="RC45" i="19"/>
  <c r="RC44" i="19" s="1"/>
  <c r="RC54" i="19"/>
  <c r="RJ73" i="19"/>
  <c r="RJ83" i="19"/>
  <c r="RJ92" i="19"/>
  <c r="RC111" i="19"/>
  <c r="RC101" i="19" s="1"/>
  <c r="RC121" i="19"/>
  <c r="RC120" i="19" s="1"/>
  <c r="RC130" i="19"/>
  <c r="RY16" i="19"/>
  <c r="RY73" i="19"/>
  <c r="RY63" i="19" s="1"/>
  <c r="RR102" i="19"/>
  <c r="RR111" i="19"/>
  <c r="SD25" i="19"/>
  <c r="SG45" i="19"/>
  <c r="SG44" i="19" s="1"/>
  <c r="SN54" i="19"/>
  <c r="SN44" i="19" s="1"/>
  <c r="SU6" i="19"/>
  <c r="SR44" i="19"/>
  <c r="SZ44" i="19"/>
  <c r="SV83" i="19"/>
  <c r="SV82" i="19" s="1"/>
  <c r="ST101" i="19"/>
  <c r="SV125" i="19"/>
  <c r="SV120" i="19" s="1"/>
  <c r="TK120" i="19"/>
  <c r="UG44" i="19"/>
  <c r="UO6" i="19"/>
  <c r="UV120" i="19"/>
  <c r="VZ6" i="19"/>
  <c r="VZ120" i="19"/>
  <c r="QU25" i="19"/>
  <c r="QU101" i="19"/>
  <c r="RW25" i="19"/>
  <c r="TC120" i="19"/>
  <c r="UO63" i="19"/>
  <c r="RC87" i="19"/>
  <c r="RC82" i="19" s="1"/>
  <c r="RO25" i="19"/>
  <c r="RY49" i="19"/>
  <c r="RY44" i="19" s="1"/>
  <c r="RR68" i="19"/>
  <c r="RY125" i="19"/>
  <c r="RY120" i="19" s="1"/>
  <c r="SG82" i="19"/>
  <c r="TC7" i="19"/>
  <c r="TC6" i="19" s="1"/>
  <c r="SV49" i="19"/>
  <c r="SV44" i="19" s="1"/>
  <c r="SV63" i="19"/>
  <c r="TM6" i="19"/>
  <c r="UO26" i="19"/>
  <c r="UO25" i="19" s="1"/>
  <c r="UO73" i="19"/>
  <c r="VY6" i="19"/>
  <c r="RI25" i="19"/>
  <c r="SK25" i="19"/>
  <c r="VZ35" i="19"/>
  <c r="VZ25" i="19" s="1"/>
  <c r="VT82" i="19"/>
  <c r="VZ111" i="19"/>
  <c r="VZ101" i="19" s="1"/>
  <c r="WO82" i="19"/>
  <c r="WW6" i="19"/>
  <c r="VC82" i="19"/>
  <c r="VX44" i="19"/>
  <c r="WH44" i="19"/>
  <c r="WO101" i="19"/>
  <c r="UZ101" i="19"/>
  <c r="VH101" i="19"/>
  <c r="VD125" i="19"/>
  <c r="VD120" i="19" s="1"/>
  <c r="WA6" i="19"/>
  <c r="VS87" i="19"/>
  <c r="VS82" i="19" s="1"/>
  <c r="WG25" i="19"/>
  <c r="VJ25" i="19"/>
  <c r="VF44" i="19"/>
  <c r="VD83" i="19"/>
  <c r="VD82" i="19" s="1"/>
  <c r="VA101" i="19"/>
  <c r="VI101" i="19"/>
  <c r="VT6" i="19"/>
  <c r="WB6" i="19"/>
  <c r="VQ25" i="19"/>
  <c r="VZ87" i="19"/>
  <c r="WO49" i="19"/>
  <c r="WO44" i="19" s="1"/>
  <c r="WH63" i="19"/>
  <c r="WO73" i="19"/>
  <c r="WO63" i="19" s="1"/>
  <c r="RX25" i="19"/>
  <c r="VG44" i="19"/>
  <c r="VK68" i="19"/>
  <c r="VK63" i="19" s="1"/>
  <c r="VS16" i="19"/>
  <c r="VR25" i="19"/>
  <c r="WH101" i="19"/>
  <c r="XD6" i="19"/>
  <c r="VZ82" i="19"/>
  <c r="VR101" i="19"/>
  <c r="VS120" i="19"/>
  <c r="WH82" i="19"/>
  <c r="XS25" i="19"/>
  <c r="VD49" i="19"/>
  <c r="VD44" i="19" s="1"/>
  <c r="VD63" i="19"/>
  <c r="VS35" i="19"/>
  <c r="VS25" i="19" s="1"/>
  <c r="VS54" i="19"/>
  <c r="VS44" i="19" s="1"/>
  <c r="VS64" i="19"/>
  <c r="VS63" i="19" s="1"/>
  <c r="VS111" i="19"/>
  <c r="VS101" i="19" s="1"/>
  <c r="VS130" i="19"/>
  <c r="WH7" i="19"/>
  <c r="WH6" i="19" s="1"/>
  <c r="XD35" i="19"/>
  <c r="XD25" i="19" s="1"/>
  <c r="WW44" i="19"/>
  <c r="XD73" i="19"/>
  <c r="WS82" i="19"/>
  <c r="XA82" i="19"/>
  <c r="XD87" i="19"/>
  <c r="XS16" i="19"/>
  <c r="XI25" i="19"/>
  <c r="XT44" i="19"/>
  <c r="XI101" i="19"/>
  <c r="XT120" i="19"/>
  <c r="XZ25" i="19"/>
  <c r="YW125" i="19"/>
  <c r="YW120" i="19" s="1"/>
  <c r="ZT44" i="19"/>
  <c r="AAA82" i="19"/>
  <c r="AAI130" i="19"/>
  <c r="ABE63" i="19"/>
  <c r="ABT101" i="19"/>
  <c r="ACI44" i="19"/>
  <c r="VY25" i="19"/>
  <c r="WZ63" i="19"/>
  <c r="WV101" i="19"/>
  <c r="WW120" i="19"/>
  <c r="XO6" i="19"/>
  <c r="XL68" i="19"/>
  <c r="XL63" i="19" s="1"/>
  <c r="XH82" i="19"/>
  <c r="XP82" i="19"/>
  <c r="YA11" i="19"/>
  <c r="YA6" i="19" s="1"/>
  <c r="YW49" i="19"/>
  <c r="YW44" i="19" s="1"/>
  <c r="YW111" i="19"/>
  <c r="ZA44" i="19"/>
  <c r="ZI44" i="19"/>
  <c r="ZL44" i="19"/>
  <c r="ZE82" i="19"/>
  <c r="AAA54" i="19"/>
  <c r="AAA68" i="19"/>
  <c r="AAA63" i="19" s="1"/>
  <c r="AAA101" i="19"/>
  <c r="AAP44" i="19"/>
  <c r="AAY25" i="19"/>
  <c r="ABE35" i="19"/>
  <c r="ABE49" i="19"/>
  <c r="ABE44" i="19" s="1"/>
  <c r="ABE87" i="19"/>
  <c r="ABE82" i="19" s="1"/>
  <c r="ABT16" i="19"/>
  <c r="ABM82" i="19"/>
  <c r="ACI6" i="19"/>
  <c r="ACB63" i="19"/>
  <c r="ACB82" i="19"/>
  <c r="XS63" i="19"/>
  <c r="YH6" i="19"/>
  <c r="AAA44" i="19"/>
  <c r="AAI25" i="19"/>
  <c r="AAI63" i="19"/>
  <c r="ABE25" i="19"/>
  <c r="ACI63" i="19"/>
  <c r="WT44" i="19"/>
  <c r="WW92" i="19"/>
  <c r="WW82" i="19" s="1"/>
  <c r="WY101" i="19"/>
  <c r="XD101" i="19"/>
  <c r="XD125" i="19"/>
  <c r="XD120" i="19" s="1"/>
  <c r="XL26" i="19"/>
  <c r="XL25" i="19" s="1"/>
  <c r="XO44" i="19"/>
  <c r="XL102" i="19"/>
  <c r="XL101" i="19" s="1"/>
  <c r="XO120" i="19"/>
  <c r="YA25" i="19"/>
  <c r="YA101" i="19"/>
  <c r="YS25" i="19"/>
  <c r="ZE30" i="19"/>
  <c r="ZE25" i="19" s="1"/>
  <c r="ZE64" i="19"/>
  <c r="ZE63" i="19" s="1"/>
  <c r="AAX6" i="19"/>
  <c r="ABM26" i="19"/>
  <c r="ABM25" i="19" s="1"/>
  <c r="ACI82" i="19"/>
  <c r="XC63" i="19"/>
  <c r="XR6" i="19"/>
  <c r="XK82" i="19"/>
  <c r="YA82" i="19"/>
  <c r="YH92" i="19"/>
  <c r="YP63" i="19"/>
  <c r="ZL16" i="19"/>
  <c r="ZG63" i="19"/>
  <c r="ZL63" i="19"/>
  <c r="ZT6" i="19"/>
  <c r="ZU25" i="19"/>
  <c r="ZT25" i="19"/>
  <c r="AAA120" i="19"/>
  <c r="AAP25" i="19"/>
  <c r="AAI44" i="19"/>
  <c r="AAI101" i="19"/>
  <c r="AAX101" i="19"/>
  <c r="ABT25" i="19"/>
  <c r="ACI68" i="19"/>
  <c r="XD63" i="19"/>
  <c r="WX82" i="19"/>
  <c r="XS6" i="19"/>
  <c r="XJ63" i="19"/>
  <c r="XY6" i="19"/>
  <c r="YH30" i="19"/>
  <c r="YH25" i="19" s="1"/>
  <c r="YC82" i="19"/>
  <c r="YH82" i="19"/>
  <c r="YY44" i="19"/>
  <c r="YW73" i="19"/>
  <c r="YW87" i="19"/>
  <c r="YW82" i="19" s="1"/>
  <c r="YQ120" i="19"/>
  <c r="YP120" i="19"/>
  <c r="ZL6" i="19"/>
  <c r="ZE44" i="19"/>
  <c r="ZL101" i="19"/>
  <c r="ZT82" i="19"/>
  <c r="AAI120" i="19"/>
  <c r="AAX63" i="19"/>
  <c r="ABE111" i="19"/>
  <c r="ABT82" i="19"/>
  <c r="ABM120" i="19"/>
  <c r="ACB44" i="19"/>
  <c r="ACB101" i="19"/>
  <c r="WN25" i="19"/>
  <c r="WX25" i="19"/>
  <c r="XD82" i="19"/>
  <c r="XS92" i="19"/>
  <c r="XS82" i="19" s="1"/>
  <c r="YW63" i="19"/>
  <c r="YW101" i="19"/>
  <c r="ZL25" i="19"/>
  <c r="ZT63" i="19"/>
  <c r="AAP101" i="19"/>
  <c r="AAX44" i="19"/>
  <c r="ABE101" i="19"/>
  <c r="ABT6" i="19"/>
  <c r="ABM44" i="19"/>
  <c r="XR25" i="19"/>
  <c r="ACH25" i="19"/>
  <c r="XA25" i="19"/>
  <c r="AAO25" i="19"/>
  <c r="YV25" i="19"/>
  <c r="ABS25" i="19"/>
  <c r="YG25" i="19"/>
  <c r="AC13" i="15"/>
  <c r="BA13" i="15"/>
  <c r="AA13" i="15"/>
  <c r="AW13" i="15"/>
  <c r="AK13" i="15"/>
  <c r="AJ13" i="15"/>
  <c r="AX13" i="15"/>
  <c r="AS13" i="15"/>
  <c r="AB13" i="15"/>
  <c r="AE13" i="15"/>
  <c r="AI13" i="15"/>
  <c r="AF13" i="15"/>
  <c r="AO13" i="15"/>
  <c r="AR13" i="15"/>
  <c r="AV13" i="15"/>
  <c r="AT13" i="15"/>
  <c r="AN13" i="15"/>
  <c r="AH13" i="15"/>
  <c r="Z13" i="15"/>
  <c r="AD13" i="15"/>
  <c r="AP13" i="15"/>
  <c r="AU13" i="15"/>
  <c r="BB13" i="15"/>
  <c r="AG13" i="15"/>
  <c r="AZ13" i="15"/>
  <c r="AQ13" i="15"/>
  <c r="AY13" i="15"/>
  <c r="AL13" i="15"/>
  <c r="AM13" i="15"/>
  <c r="AC9" i="15"/>
  <c r="BA9" i="15"/>
  <c r="AA9" i="15"/>
  <c r="AW9" i="15"/>
  <c r="AK9" i="15"/>
  <c r="AJ9" i="15"/>
  <c r="AX9" i="15"/>
  <c r="AS9" i="15"/>
  <c r="AB9" i="15"/>
  <c r="AE9" i="15"/>
  <c r="AI9" i="15"/>
  <c r="AF9" i="15"/>
  <c r="AO9" i="15"/>
  <c r="AR9" i="15"/>
  <c r="AV9" i="15"/>
  <c r="AT9" i="15"/>
  <c r="AN9" i="15"/>
  <c r="AH9" i="15"/>
  <c r="Z9" i="15"/>
  <c r="AD9" i="15"/>
  <c r="AP9" i="15"/>
  <c r="AU9" i="15"/>
  <c r="BB9" i="15"/>
  <c r="AG9" i="15"/>
  <c r="AZ9" i="15"/>
  <c r="AQ9" i="15"/>
  <c r="AY9" i="15"/>
  <c r="AL9" i="15"/>
  <c r="AM9" i="15"/>
  <c r="BB8" i="15"/>
  <c r="BB5" i="15"/>
  <c r="BB12" i="15"/>
  <c r="AX7" i="15"/>
  <c r="AX8" i="15"/>
  <c r="AX11" i="15"/>
  <c r="AX5" i="15"/>
  <c r="AX12" i="15"/>
  <c r="AX4" i="15"/>
  <c r="AT7" i="15"/>
  <c r="AT8" i="15"/>
  <c r="AT11" i="15"/>
  <c r="AT5" i="15"/>
  <c r="AT12" i="15"/>
  <c r="AT4" i="15"/>
  <c r="AP7" i="15"/>
  <c r="AP8" i="15"/>
  <c r="AP11" i="15"/>
  <c r="AP5" i="15"/>
  <c r="AP12" i="15"/>
  <c r="AP4" i="15"/>
  <c r="AL7" i="15"/>
  <c r="AL8" i="15"/>
  <c r="AL11" i="15"/>
  <c r="AL5" i="15"/>
  <c r="AL12" i="15"/>
  <c r="AL4" i="15"/>
  <c r="AH7" i="15"/>
  <c r="AH8" i="15"/>
  <c r="AH11" i="15"/>
  <c r="AH5" i="15"/>
  <c r="AH12" i="15"/>
  <c r="AH4" i="15"/>
  <c r="AD7" i="15"/>
  <c r="AD8" i="15"/>
  <c r="AD11" i="15"/>
  <c r="AD5" i="15"/>
  <c r="AD12" i="15"/>
  <c r="AD4" i="15"/>
  <c r="BA5" i="15"/>
  <c r="BA11" i="15"/>
  <c r="BA7" i="15"/>
  <c r="BA12" i="15"/>
  <c r="BA4" i="15"/>
  <c r="BA8" i="15"/>
  <c r="AW8" i="15"/>
  <c r="AW12" i="15"/>
  <c r="AW4" i="15"/>
  <c r="AW11" i="15"/>
  <c r="AW5" i="15"/>
  <c r="AW7" i="15"/>
  <c r="AS8" i="15"/>
  <c r="AS12" i="15"/>
  <c r="AS4" i="15"/>
  <c r="AS11" i="15"/>
  <c r="AS5" i="15"/>
  <c r="AS7" i="15"/>
  <c r="AO8" i="15"/>
  <c r="AO4" i="15"/>
  <c r="AO12" i="15"/>
  <c r="AO5" i="15"/>
  <c r="AO7" i="15"/>
  <c r="AO11" i="15"/>
  <c r="AK8" i="15"/>
  <c r="AK12" i="15"/>
  <c r="AK5" i="15"/>
  <c r="AK7" i="15"/>
  <c r="AK4" i="15"/>
  <c r="AK11" i="15"/>
  <c r="AG8" i="15"/>
  <c r="AG12" i="15"/>
  <c r="AG5" i="15"/>
  <c r="AG7" i="15"/>
  <c r="AG4" i="15"/>
  <c r="AG11" i="15"/>
  <c r="AC8" i="15"/>
  <c r="AC12" i="15"/>
  <c r="AC5" i="15"/>
  <c r="AC7" i="15"/>
  <c r="AC4" i="15"/>
  <c r="AC11" i="15"/>
  <c r="Z7" i="15"/>
  <c r="Z8" i="15"/>
  <c r="Z11" i="15"/>
  <c r="Z5" i="15"/>
  <c r="Z12" i="15"/>
  <c r="Z4" i="15"/>
  <c r="AZ7" i="15"/>
  <c r="AZ12" i="15"/>
  <c r="AZ4" i="15"/>
  <c r="AZ5" i="15"/>
  <c r="AZ11" i="15"/>
  <c r="AZ8" i="15"/>
  <c r="AV7" i="15"/>
  <c r="AV4" i="15"/>
  <c r="AV8" i="15"/>
  <c r="AV5" i="15"/>
  <c r="AV11" i="15"/>
  <c r="AV12" i="15"/>
  <c r="AR7" i="15"/>
  <c r="AR8" i="15"/>
  <c r="AR4" i="15"/>
  <c r="AR5" i="15"/>
  <c r="AR11" i="15"/>
  <c r="AR12" i="15"/>
  <c r="AN7" i="15"/>
  <c r="AN4" i="15"/>
  <c r="AN8" i="15"/>
  <c r="AN5" i="15"/>
  <c r="AN11" i="15"/>
  <c r="AN12" i="15"/>
  <c r="AJ7" i="15"/>
  <c r="AJ8" i="15"/>
  <c r="AJ4" i="15"/>
  <c r="AJ5" i="15"/>
  <c r="AJ11" i="15"/>
  <c r="AJ12" i="15"/>
  <c r="AF7" i="15"/>
  <c r="AF4" i="15"/>
  <c r="AF8" i="15"/>
  <c r="AF5" i="15"/>
  <c r="AF11" i="15"/>
  <c r="AF12" i="15"/>
  <c r="AB7" i="15"/>
  <c r="AB8" i="15"/>
  <c r="AB4" i="15"/>
  <c r="AB5" i="15"/>
  <c r="AB11" i="15"/>
  <c r="AB12" i="15"/>
  <c r="AY7" i="15"/>
  <c r="AY11" i="15"/>
  <c r="AY5" i="15"/>
  <c r="AY12" i="15"/>
  <c r="AY4" i="15"/>
  <c r="AY8" i="15"/>
  <c r="AU8" i="15"/>
  <c r="AU5" i="15"/>
  <c r="AU4" i="15"/>
  <c r="AU11" i="15"/>
  <c r="AU7" i="15"/>
  <c r="AU12" i="15"/>
  <c r="AQ8" i="15"/>
  <c r="AQ12" i="15"/>
  <c r="AQ4" i="15"/>
  <c r="AQ11" i="15"/>
  <c r="AQ7" i="15"/>
  <c r="AQ5" i="15"/>
  <c r="AM8" i="15"/>
  <c r="AM5" i="15"/>
  <c r="AM7" i="15"/>
  <c r="AM12" i="15"/>
  <c r="AM4" i="15"/>
  <c r="AM11" i="15"/>
  <c r="AI8" i="15"/>
  <c r="AI12" i="15"/>
  <c r="AI7" i="15"/>
  <c r="AI5" i="15"/>
  <c r="AI4" i="15"/>
  <c r="AI11" i="15"/>
  <c r="AE8" i="15"/>
  <c r="AE5" i="15"/>
  <c r="AE7" i="15"/>
  <c r="AE12" i="15"/>
  <c r="AE4" i="15"/>
  <c r="AE11" i="15"/>
  <c r="AA8" i="15"/>
  <c r="AA12" i="15"/>
  <c r="AA7" i="15"/>
  <c r="AA5" i="15"/>
  <c r="AA4" i="15"/>
  <c r="AA11" i="15"/>
  <c r="K10" i="20"/>
  <c r="PJ120" i="19" l="1"/>
  <c r="SN63" i="19"/>
  <c r="RJ82" i="19"/>
  <c r="RR101" i="19"/>
  <c r="VS6" i="19"/>
  <c r="QN120" i="19"/>
  <c r="QN44" i="19"/>
  <c r="BA3" i="15"/>
  <c r="AY3" i="15"/>
  <c r="AP3" i="15"/>
  <c r="AT3" i="15"/>
  <c r="AX3" i="15"/>
  <c r="AT10" i="15"/>
  <c r="AH3" i="15"/>
  <c r="AL3" i="15"/>
  <c r="AX10" i="15"/>
  <c r="AC3" i="15"/>
  <c r="AG3" i="15"/>
  <c r="AK3" i="15"/>
  <c r="AP10" i="15"/>
  <c r="AD3" i="15"/>
  <c r="AV3" i="15"/>
  <c r="AF3" i="15"/>
  <c r="AN3" i="15"/>
  <c r="AM6" i="15"/>
  <c r="AM14" i="15"/>
  <c r="AQ14" i="15"/>
  <c r="AQ6" i="15"/>
  <c r="AY10" i="15"/>
  <c r="AB14" i="15"/>
  <c r="AB6" i="15"/>
  <c r="AF6" i="15"/>
  <c r="AF14" i="15"/>
  <c r="AF10" i="15"/>
  <c r="AJ10" i="15"/>
  <c r="AN10" i="15"/>
  <c r="AR10" i="15"/>
  <c r="AZ14" i="15"/>
  <c r="AZ6" i="15"/>
  <c r="Z10" i="15"/>
  <c r="AC6" i="15"/>
  <c r="AC14" i="15"/>
  <c r="AG14" i="15"/>
  <c r="AG6" i="15"/>
  <c r="AO3" i="15"/>
  <c r="BA10" i="15"/>
  <c r="AH10" i="15"/>
  <c r="AL10" i="15"/>
  <c r="AA14" i="15"/>
  <c r="AA6" i="15"/>
  <c r="AE14" i="15"/>
  <c r="AE6" i="15"/>
  <c r="AI6" i="15"/>
  <c r="AI14" i="15"/>
  <c r="AU6" i="15"/>
  <c r="AU14" i="15"/>
  <c r="AB10" i="15"/>
  <c r="AJ14" i="15"/>
  <c r="AJ6" i="15"/>
  <c r="AN6" i="15"/>
  <c r="AN14" i="15"/>
  <c r="AR14" i="15"/>
  <c r="AR6" i="15"/>
  <c r="AV6" i="15"/>
  <c r="AV14" i="15"/>
  <c r="AV10" i="15"/>
  <c r="AZ10" i="15"/>
  <c r="AK6" i="15"/>
  <c r="AK14" i="15"/>
  <c r="AO10" i="15"/>
  <c r="AS6" i="15"/>
  <c r="AS14" i="15"/>
  <c r="AW14" i="15"/>
  <c r="AW6" i="15"/>
  <c r="AD10" i="15"/>
  <c r="AA3" i="15"/>
  <c r="AA10" i="15"/>
  <c r="AE3" i="15"/>
  <c r="AE10" i="15"/>
  <c r="AI3" i="15"/>
  <c r="AI10" i="15"/>
  <c r="AM3" i="15"/>
  <c r="AM10" i="15"/>
  <c r="AQ3" i="15"/>
  <c r="AQ10" i="15"/>
  <c r="AU3" i="15"/>
  <c r="AU10" i="15"/>
  <c r="AY6" i="15"/>
  <c r="AY14" i="15"/>
  <c r="AB3" i="15"/>
  <c r="AJ3" i="15"/>
  <c r="AR3" i="15"/>
  <c r="AZ3" i="15"/>
  <c r="Z3" i="15"/>
  <c r="Z6" i="15"/>
  <c r="Z14" i="15"/>
  <c r="AC10" i="15"/>
  <c r="AG10" i="15"/>
  <c r="AK10" i="15"/>
  <c r="AO14" i="15"/>
  <c r="AO6" i="15"/>
  <c r="AS3" i="15"/>
  <c r="AS10" i="15"/>
  <c r="AW3" i="15"/>
  <c r="AW10" i="15"/>
  <c r="BA6" i="15"/>
  <c r="BA14" i="15"/>
  <c r="AD6" i="15"/>
  <c r="AD14" i="15"/>
  <c r="AH6" i="15"/>
  <c r="AH14" i="15"/>
  <c r="AL6" i="15"/>
  <c r="AL14" i="15"/>
  <c r="AP6" i="15"/>
  <c r="AP14" i="15"/>
  <c r="AT6" i="15"/>
  <c r="AT14" i="15"/>
  <c r="AX6" i="15"/>
  <c r="AX14" i="15"/>
  <c r="K7" i="20"/>
  <c r="K6" i="20"/>
  <c r="AO16" i="15"/>
  <c r="AH16" i="15"/>
  <c r="AK16" i="15"/>
  <c r="AX16" i="15"/>
  <c r="AU16" i="15"/>
  <c r="AB16" i="15"/>
  <c r="AP16" i="15"/>
  <c r="AV16" i="15"/>
  <c r="AQ16" i="15"/>
  <c r="AA16" i="15"/>
  <c r="Z16" i="15"/>
  <c r="AY16" i="15"/>
  <c r="AE16" i="15"/>
  <c r="BA16" i="15"/>
  <c r="AS16" i="15"/>
  <c r="AG16" i="15"/>
  <c r="AN16" i="15"/>
  <c r="AT16" i="15"/>
  <c r="AZ16" i="15"/>
  <c r="AI16" i="15"/>
  <c r="AL16" i="15"/>
  <c r="AJ16" i="15"/>
  <c r="AD16" i="15"/>
  <c r="AR16" i="15"/>
  <c r="AM16" i="15"/>
  <c r="AF16" i="15"/>
  <c r="AC16" i="15"/>
  <c r="AW16" i="15"/>
  <c r="AA7" i="18" l="1"/>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6" i="18"/>
  <c r="AA5" i="18"/>
  <c r="KP3" i="19" l="1"/>
  <c r="KA3" i="19"/>
  <c r="JL3" i="19"/>
  <c r="IW3" i="19"/>
  <c r="IH3" i="19"/>
  <c r="HS3" i="19"/>
  <c r="HD3" i="19"/>
  <c r="GO3" i="19"/>
  <c r="FZ3" i="19"/>
  <c r="FK3" i="19"/>
  <c r="EV3" i="19"/>
  <c r="EG3" i="19"/>
  <c r="DR3" i="19"/>
  <c r="DC3" i="19"/>
  <c r="CN3" i="19"/>
  <c r="BY3" i="19"/>
  <c r="BJ3" i="19"/>
  <c r="AU3" i="19"/>
  <c r="C3" i="19" l="1"/>
  <c r="Q3" i="19"/>
  <c r="AF3" i="19"/>
  <c r="LP136" i="19" l="1"/>
  <c r="LI136" i="19"/>
  <c r="LP135" i="19"/>
  <c r="LI135" i="19"/>
  <c r="LP134" i="19"/>
  <c r="LI134" i="19"/>
  <c r="LP133" i="19"/>
  <c r="LI133" i="19"/>
  <c r="LP132" i="19"/>
  <c r="LP130" i="19" s="1"/>
  <c r="LI132" i="19"/>
  <c r="LP131" i="19"/>
  <c r="LI131" i="19"/>
  <c r="LR130" i="19"/>
  <c r="LQ130" i="19"/>
  <c r="LO130" i="19"/>
  <c r="LN130" i="19"/>
  <c r="LM130" i="19"/>
  <c r="LL130" i="19"/>
  <c r="LK130" i="19"/>
  <c r="LJ130" i="19"/>
  <c r="LI130" i="19"/>
  <c r="LH130" i="19"/>
  <c r="LG130" i="19"/>
  <c r="LF130" i="19"/>
  <c r="LE130" i="19"/>
  <c r="LP129" i="19"/>
  <c r="LI129" i="19"/>
  <c r="LP128" i="19"/>
  <c r="LI128" i="19"/>
  <c r="LP127" i="19"/>
  <c r="LI127" i="19"/>
  <c r="LP126" i="19"/>
  <c r="LI126" i="19"/>
  <c r="LI125" i="19" s="1"/>
  <c r="LR125" i="19"/>
  <c r="LQ125" i="19"/>
  <c r="LP125" i="19"/>
  <c r="LO125" i="19"/>
  <c r="LN125" i="19"/>
  <c r="LM125" i="19"/>
  <c r="LL125" i="19"/>
  <c r="LK125" i="19"/>
  <c r="LJ125" i="19"/>
  <c r="LH125" i="19"/>
  <c r="LG125" i="19"/>
  <c r="LF125" i="19"/>
  <c r="LE125" i="19"/>
  <c r="LP124" i="19"/>
  <c r="LI124" i="19"/>
  <c r="LP123" i="19"/>
  <c r="LI123" i="19"/>
  <c r="LP122" i="19"/>
  <c r="LP121" i="19" s="1"/>
  <c r="LI122" i="19"/>
  <c r="LI121" i="19" s="1"/>
  <c r="LR121" i="19"/>
  <c r="LQ121" i="19"/>
  <c r="LO121" i="19"/>
  <c r="LO120" i="19" s="1"/>
  <c r="LN121" i="19"/>
  <c r="LM121" i="19"/>
  <c r="LL121" i="19"/>
  <c r="LL120" i="19" s="1"/>
  <c r="LK121" i="19"/>
  <c r="LK120" i="19" s="1"/>
  <c r="LJ121" i="19"/>
  <c r="LH121" i="19"/>
  <c r="LH120" i="19" s="1"/>
  <c r="LG121" i="19"/>
  <c r="LG120" i="19" s="1"/>
  <c r="LF121" i="19"/>
  <c r="LE121" i="19"/>
  <c r="LR120" i="19"/>
  <c r="LQ120" i="19"/>
  <c r="LN120" i="19"/>
  <c r="LM120" i="19"/>
  <c r="LJ120" i="19"/>
  <c r="LF120" i="19"/>
  <c r="LE120" i="19"/>
  <c r="LP117" i="19"/>
  <c r="LI117" i="19"/>
  <c r="LP116" i="19"/>
  <c r="LI116" i="19"/>
  <c r="LP115" i="19"/>
  <c r="LI115" i="19"/>
  <c r="LP114" i="19"/>
  <c r="LI114" i="19"/>
  <c r="LP113" i="19"/>
  <c r="LI113" i="19"/>
  <c r="LP112" i="19"/>
  <c r="LP111" i="19" s="1"/>
  <c r="LI112" i="19"/>
  <c r="LI111" i="19" s="1"/>
  <c r="LR111" i="19"/>
  <c r="LQ111" i="19"/>
  <c r="LO111" i="19"/>
  <c r="LN111" i="19"/>
  <c r="LM111" i="19"/>
  <c r="LL111" i="19"/>
  <c r="LK111" i="19"/>
  <c r="LJ111" i="19"/>
  <c r="LH111" i="19"/>
  <c r="LG111" i="19"/>
  <c r="LF111" i="19"/>
  <c r="LE111" i="19"/>
  <c r="LP110" i="19"/>
  <c r="LI110" i="19"/>
  <c r="LP109" i="19"/>
  <c r="LI109" i="19"/>
  <c r="LP108" i="19"/>
  <c r="LP106" i="19" s="1"/>
  <c r="LI108" i="19"/>
  <c r="LP107" i="19"/>
  <c r="LI107" i="19"/>
  <c r="LR106" i="19"/>
  <c r="LQ106" i="19"/>
  <c r="LO106" i="19"/>
  <c r="LN106" i="19"/>
  <c r="LM106" i="19"/>
  <c r="LL106" i="19"/>
  <c r="LK106" i="19"/>
  <c r="LJ106" i="19"/>
  <c r="LI106" i="19"/>
  <c r="LH106" i="19"/>
  <c r="LG106" i="19"/>
  <c r="LF106" i="19"/>
  <c r="LE106" i="19"/>
  <c r="LP105" i="19"/>
  <c r="LI105" i="19"/>
  <c r="LP104" i="19"/>
  <c r="LP102" i="19" s="1"/>
  <c r="LI104" i="19"/>
  <c r="LI102" i="19" s="1"/>
  <c r="LI101" i="19" s="1"/>
  <c r="LP103" i="19"/>
  <c r="LI103" i="19"/>
  <c r="LR102" i="19"/>
  <c r="LR101" i="19" s="1"/>
  <c r="LQ102" i="19"/>
  <c r="LQ101" i="19" s="1"/>
  <c r="LO102" i="19"/>
  <c r="LN102" i="19"/>
  <c r="LN101" i="19" s="1"/>
  <c r="LM102" i="19"/>
  <c r="LM101" i="19" s="1"/>
  <c r="LL102" i="19"/>
  <c r="LK102" i="19"/>
  <c r="LJ102" i="19"/>
  <c r="LJ101" i="19" s="1"/>
  <c r="LH102" i="19"/>
  <c r="LG102" i="19"/>
  <c r="LF102" i="19"/>
  <c r="LF101" i="19" s="1"/>
  <c r="LE102" i="19"/>
  <c r="LE101" i="19" s="1"/>
  <c r="LO101" i="19"/>
  <c r="LL101" i="19"/>
  <c r="LK101" i="19"/>
  <c r="LH101" i="19"/>
  <c r="LG101" i="19"/>
  <c r="LP98" i="19"/>
  <c r="LI98" i="19"/>
  <c r="LP97" i="19"/>
  <c r="LI97" i="19"/>
  <c r="LP96" i="19"/>
  <c r="LI96" i="19"/>
  <c r="LP95" i="19"/>
  <c r="LI95" i="19"/>
  <c r="LP94" i="19"/>
  <c r="LI94" i="19"/>
  <c r="LI92" i="19" s="1"/>
  <c r="LP93" i="19"/>
  <c r="LP92" i="19" s="1"/>
  <c r="LI93" i="19"/>
  <c r="LR92" i="19"/>
  <c r="LQ92" i="19"/>
  <c r="LO92" i="19"/>
  <c r="LN92" i="19"/>
  <c r="LM92" i="19"/>
  <c r="LL92" i="19"/>
  <c r="LK92" i="19"/>
  <c r="LJ92" i="19"/>
  <c r="LH92" i="19"/>
  <c r="LG92" i="19"/>
  <c r="LF92" i="19"/>
  <c r="LE92" i="19"/>
  <c r="LP91" i="19"/>
  <c r="LI91" i="19"/>
  <c r="LP90" i="19"/>
  <c r="LI90" i="19"/>
  <c r="LP89" i="19"/>
  <c r="LI89" i="19"/>
  <c r="LP88" i="19"/>
  <c r="LP87" i="19" s="1"/>
  <c r="LI88" i="19"/>
  <c r="LI87" i="19" s="1"/>
  <c r="LR87" i="19"/>
  <c r="LQ87" i="19"/>
  <c r="LO87" i="19"/>
  <c r="LN87" i="19"/>
  <c r="LM87" i="19"/>
  <c r="LL87" i="19"/>
  <c r="LK87" i="19"/>
  <c r="LJ87" i="19"/>
  <c r="LH87" i="19"/>
  <c r="LG87" i="19"/>
  <c r="LF87" i="19"/>
  <c r="LE87" i="19"/>
  <c r="LP86" i="19"/>
  <c r="LI86" i="19"/>
  <c r="LP85" i="19"/>
  <c r="LI85" i="19"/>
  <c r="LP84" i="19"/>
  <c r="LI84" i="19"/>
  <c r="LI83" i="19" s="1"/>
  <c r="LI82" i="19" s="1"/>
  <c r="LR83" i="19"/>
  <c r="LQ83" i="19"/>
  <c r="LP83" i="19"/>
  <c r="LO83" i="19"/>
  <c r="LO82" i="19" s="1"/>
  <c r="LN83" i="19"/>
  <c r="LM83" i="19"/>
  <c r="LL83" i="19"/>
  <c r="LL82" i="19" s="1"/>
  <c r="LK83" i="19"/>
  <c r="LK82" i="19" s="1"/>
  <c r="LJ83" i="19"/>
  <c r="LH83" i="19"/>
  <c r="LH82" i="19" s="1"/>
  <c r="LG83" i="19"/>
  <c r="LG82" i="19" s="1"/>
  <c r="LF83" i="19"/>
  <c r="LE83" i="19"/>
  <c r="LR82" i="19"/>
  <c r="LQ82" i="19"/>
  <c r="LN82" i="19"/>
  <c r="LM82" i="19"/>
  <c r="LJ82" i="19"/>
  <c r="LF82" i="19"/>
  <c r="LE82" i="19"/>
  <c r="LP79" i="19"/>
  <c r="LI79" i="19"/>
  <c r="LP78" i="19"/>
  <c r="LI78" i="19"/>
  <c r="LP77" i="19"/>
  <c r="LI77" i="19"/>
  <c r="LP76" i="19"/>
  <c r="LI76" i="19"/>
  <c r="LP75" i="19"/>
  <c r="LI75" i="19"/>
  <c r="LP74" i="19"/>
  <c r="LP73" i="19" s="1"/>
  <c r="LI74" i="19"/>
  <c r="LI73" i="19" s="1"/>
  <c r="LR73" i="19"/>
  <c r="LQ73" i="19"/>
  <c r="LO73" i="19"/>
  <c r="LN73" i="19"/>
  <c r="LM73" i="19"/>
  <c r="LL73" i="19"/>
  <c r="LK73" i="19"/>
  <c r="LJ73" i="19"/>
  <c r="LH73" i="19"/>
  <c r="LG73" i="19"/>
  <c r="LF73" i="19"/>
  <c r="LE73" i="19"/>
  <c r="LP72" i="19"/>
  <c r="LI72" i="19"/>
  <c r="LP71" i="19"/>
  <c r="LI71" i="19"/>
  <c r="LP70" i="19"/>
  <c r="LI70" i="19"/>
  <c r="LI68" i="19" s="1"/>
  <c r="LP69" i="19"/>
  <c r="LP68" i="19" s="1"/>
  <c r="LI69" i="19"/>
  <c r="LR68" i="19"/>
  <c r="LQ68" i="19"/>
  <c r="LO68" i="19"/>
  <c r="LN68" i="19"/>
  <c r="LM68" i="19"/>
  <c r="LL68" i="19"/>
  <c r="LK68" i="19"/>
  <c r="LJ68" i="19"/>
  <c r="LH68" i="19"/>
  <c r="LG68" i="19"/>
  <c r="LF68" i="19"/>
  <c r="LE68" i="19"/>
  <c r="LP67" i="19"/>
  <c r="LI67" i="19"/>
  <c r="LP66" i="19"/>
  <c r="LP64" i="19" s="1"/>
  <c r="LP63" i="19" s="1"/>
  <c r="LI66" i="19"/>
  <c r="LP65" i="19"/>
  <c r="LI65" i="19"/>
  <c r="LR64" i="19"/>
  <c r="LR63" i="19" s="1"/>
  <c r="LQ64" i="19"/>
  <c r="LQ63" i="19" s="1"/>
  <c r="LO64" i="19"/>
  <c r="LN64" i="19"/>
  <c r="LN63" i="19" s="1"/>
  <c r="LM64" i="19"/>
  <c r="LM63" i="19" s="1"/>
  <c r="LL64" i="19"/>
  <c r="LK64" i="19"/>
  <c r="LJ64" i="19"/>
  <c r="LJ63" i="19" s="1"/>
  <c r="LI64" i="19"/>
  <c r="LH64" i="19"/>
  <c r="LG64" i="19"/>
  <c r="LF64" i="19"/>
  <c r="LF63" i="19" s="1"/>
  <c r="LE64" i="19"/>
  <c r="LE63" i="19" s="1"/>
  <c r="LO63" i="19"/>
  <c r="LL63" i="19"/>
  <c r="LK63" i="19"/>
  <c r="LH63" i="19"/>
  <c r="LG63" i="19"/>
  <c r="LP60" i="19"/>
  <c r="LI60" i="19"/>
  <c r="LP59" i="19"/>
  <c r="LI59" i="19"/>
  <c r="LP58" i="19"/>
  <c r="LI58" i="19"/>
  <c r="LP57" i="19"/>
  <c r="LI57" i="19"/>
  <c r="LP56" i="19"/>
  <c r="LI56" i="19"/>
  <c r="LP55" i="19"/>
  <c r="LP54" i="19" s="1"/>
  <c r="LI55" i="19"/>
  <c r="LR54" i="19"/>
  <c r="LQ54" i="19"/>
  <c r="LO54" i="19"/>
  <c r="LN54" i="19"/>
  <c r="LM54" i="19"/>
  <c r="LL54" i="19"/>
  <c r="LK54" i="19"/>
  <c r="LJ54" i="19"/>
  <c r="LI54" i="19"/>
  <c r="LH54" i="19"/>
  <c r="LG54" i="19"/>
  <c r="LF54" i="19"/>
  <c r="LE54" i="19"/>
  <c r="LP53" i="19"/>
  <c r="LI53" i="19"/>
  <c r="LP52" i="19"/>
  <c r="LI52" i="19"/>
  <c r="LP51" i="19"/>
  <c r="LI51" i="19"/>
  <c r="LP50" i="19"/>
  <c r="LI50" i="19"/>
  <c r="LI49" i="19" s="1"/>
  <c r="LR49" i="19"/>
  <c r="LQ49" i="19"/>
  <c r="LP49" i="19"/>
  <c r="LO49" i="19"/>
  <c r="LN49" i="19"/>
  <c r="LM49" i="19"/>
  <c r="LL49" i="19"/>
  <c r="LK49" i="19"/>
  <c r="LJ49" i="19"/>
  <c r="LH49" i="19"/>
  <c r="LG49" i="19"/>
  <c r="LF49" i="19"/>
  <c r="LE49" i="19"/>
  <c r="LP48" i="19"/>
  <c r="LI48" i="19"/>
  <c r="LP47" i="19"/>
  <c r="LI47" i="19"/>
  <c r="LP46" i="19"/>
  <c r="LI46" i="19"/>
  <c r="LI45" i="19" s="1"/>
  <c r="LR45" i="19"/>
  <c r="LQ45" i="19"/>
  <c r="LP45" i="19"/>
  <c r="LP44" i="19" s="1"/>
  <c r="LO45" i="19"/>
  <c r="LO44" i="19" s="1"/>
  <c r="LN45" i="19"/>
  <c r="LM45" i="19"/>
  <c r="LL45" i="19"/>
  <c r="LL44" i="19" s="1"/>
  <c r="LK45" i="19"/>
  <c r="LK44" i="19" s="1"/>
  <c r="LJ45" i="19"/>
  <c r="LH45" i="19"/>
  <c r="LH44" i="19" s="1"/>
  <c r="LG45" i="19"/>
  <c r="LG44" i="19" s="1"/>
  <c r="LF45" i="19"/>
  <c r="LE45" i="19"/>
  <c r="LR44" i="19"/>
  <c r="LQ44" i="19"/>
  <c r="LN44" i="19"/>
  <c r="LM44" i="19"/>
  <c r="LJ44" i="19"/>
  <c r="LF44" i="19"/>
  <c r="LE44" i="19"/>
  <c r="LP41" i="19"/>
  <c r="LI41" i="19"/>
  <c r="LP40" i="19"/>
  <c r="LI40" i="19"/>
  <c r="LP39" i="19"/>
  <c r="LI39" i="19"/>
  <c r="LP38" i="19"/>
  <c r="LI38" i="19"/>
  <c r="LP37" i="19"/>
  <c r="LI37" i="19"/>
  <c r="LP36" i="19"/>
  <c r="LP35" i="19" s="1"/>
  <c r="LI36" i="19"/>
  <c r="LI35" i="19" s="1"/>
  <c r="LR35" i="19"/>
  <c r="LQ35" i="19"/>
  <c r="LO35" i="19"/>
  <c r="LN35" i="19"/>
  <c r="LM35" i="19"/>
  <c r="LL35" i="19"/>
  <c r="LK35" i="19"/>
  <c r="LJ35" i="19"/>
  <c r="LH35" i="19"/>
  <c r="LG35" i="19"/>
  <c r="LF35" i="19"/>
  <c r="LE35" i="19"/>
  <c r="LP34" i="19"/>
  <c r="LI34" i="19"/>
  <c r="LP33" i="19"/>
  <c r="LI33" i="19"/>
  <c r="LP32" i="19"/>
  <c r="LP30" i="19" s="1"/>
  <c r="LI32" i="19"/>
  <c r="LP31" i="19"/>
  <c r="LI31" i="19"/>
  <c r="LR30" i="19"/>
  <c r="LQ30" i="19"/>
  <c r="LO30" i="19"/>
  <c r="LN30" i="19"/>
  <c r="LM30" i="19"/>
  <c r="LL30" i="19"/>
  <c r="LK30" i="19"/>
  <c r="LJ30" i="19"/>
  <c r="LI30" i="19"/>
  <c r="LH30" i="19"/>
  <c r="LG30" i="19"/>
  <c r="LF30" i="19"/>
  <c r="LE30" i="19"/>
  <c r="LP29" i="19"/>
  <c r="LI29" i="19"/>
  <c r="LP28" i="19"/>
  <c r="LP26" i="19" s="1"/>
  <c r="LI28" i="19"/>
  <c r="LI26" i="19" s="1"/>
  <c r="LI25" i="19" s="1"/>
  <c r="LP27" i="19"/>
  <c r="LI27" i="19"/>
  <c r="LR26" i="19"/>
  <c r="LR25" i="19" s="1"/>
  <c r="LQ26" i="19"/>
  <c r="LQ25" i="19" s="1"/>
  <c r="LO26" i="19"/>
  <c r="LN26" i="19"/>
  <c r="LN25" i="19" s="1"/>
  <c r="LM26" i="19"/>
  <c r="LM25" i="19" s="1"/>
  <c r="LL26" i="19"/>
  <c r="LK26" i="19"/>
  <c r="LJ26" i="19"/>
  <c r="LJ25" i="19" s="1"/>
  <c r="LH26" i="19"/>
  <c r="LG26" i="19"/>
  <c r="LF26" i="19"/>
  <c r="LF25" i="19" s="1"/>
  <c r="LE26" i="19"/>
  <c r="LE25" i="19" s="1"/>
  <c r="LO25" i="19"/>
  <c r="LL25" i="19"/>
  <c r="LK25" i="19"/>
  <c r="LH25" i="19"/>
  <c r="LG25" i="19"/>
  <c r="LP22" i="19"/>
  <c r="LI22" i="19"/>
  <c r="LP21" i="19"/>
  <c r="LI21" i="19"/>
  <c r="LP20" i="19"/>
  <c r="LI20" i="19"/>
  <c r="LP19" i="19"/>
  <c r="LI19" i="19"/>
  <c r="LP18" i="19"/>
  <c r="LI18" i="19"/>
  <c r="LI16" i="19" s="1"/>
  <c r="LP17" i="19"/>
  <c r="LP16" i="19" s="1"/>
  <c r="LI17" i="19"/>
  <c r="LR16" i="19"/>
  <c r="LQ16" i="19"/>
  <c r="LO16" i="19"/>
  <c r="LN16" i="19"/>
  <c r="LM16" i="19"/>
  <c r="LL16" i="19"/>
  <c r="LK16" i="19"/>
  <c r="LJ16" i="19"/>
  <c r="LH16" i="19"/>
  <c r="LG16" i="19"/>
  <c r="LF16" i="19"/>
  <c r="LE16" i="19"/>
  <c r="LP15" i="19"/>
  <c r="LI15" i="19"/>
  <c r="LP14" i="19"/>
  <c r="LI14" i="19"/>
  <c r="LP13" i="19"/>
  <c r="LI13" i="19"/>
  <c r="LP12" i="19"/>
  <c r="LP11" i="19" s="1"/>
  <c r="LI12" i="19"/>
  <c r="LI11" i="19" s="1"/>
  <c r="LR11" i="19"/>
  <c r="LQ11" i="19"/>
  <c r="LO11" i="19"/>
  <c r="LN11" i="19"/>
  <c r="LM11" i="19"/>
  <c r="LL11" i="19"/>
  <c r="LK11" i="19"/>
  <c r="LJ11" i="19"/>
  <c r="LH11" i="19"/>
  <c r="LG11" i="19"/>
  <c r="LF11" i="19"/>
  <c r="LE11" i="19"/>
  <c r="LP10" i="19"/>
  <c r="LI10" i="19"/>
  <c r="LP9" i="19"/>
  <c r="LI9" i="19"/>
  <c r="LP8" i="19"/>
  <c r="LI8" i="19"/>
  <c r="LI7" i="19" s="1"/>
  <c r="LR7" i="19"/>
  <c r="LQ7" i="19"/>
  <c r="LP7" i="19"/>
  <c r="LP6" i="19" s="1"/>
  <c r="LO7" i="19"/>
  <c r="LO6" i="19" s="1"/>
  <c r="LN7" i="19"/>
  <c r="LM7" i="19"/>
  <c r="LL7" i="19"/>
  <c r="LL6" i="19" s="1"/>
  <c r="LK7" i="19"/>
  <c r="LK6" i="19" s="1"/>
  <c r="LJ7" i="19"/>
  <c r="LH7" i="19"/>
  <c r="LH6" i="19" s="1"/>
  <c r="LG7" i="19"/>
  <c r="LG6" i="19" s="1"/>
  <c r="LF7" i="19"/>
  <c r="LE7" i="19"/>
  <c r="LR6" i="19"/>
  <c r="LQ6" i="19"/>
  <c r="LN6" i="19"/>
  <c r="LM6" i="19"/>
  <c r="LJ6" i="19"/>
  <c r="LF6" i="19"/>
  <c r="LE6" i="19"/>
  <c r="LA136" i="19"/>
  <c r="KT136" i="19"/>
  <c r="LA135" i="19"/>
  <c r="KT135" i="19"/>
  <c r="LA134" i="19"/>
  <c r="KT134" i="19"/>
  <c r="LA133" i="19"/>
  <c r="KT133" i="19"/>
  <c r="LA132" i="19"/>
  <c r="KT132" i="19"/>
  <c r="LA131" i="19"/>
  <c r="KT131" i="19"/>
  <c r="KT130" i="19" s="1"/>
  <c r="LC130" i="19"/>
  <c r="LB130" i="19"/>
  <c r="LA130" i="19"/>
  <c r="KZ130" i="19"/>
  <c r="KY130" i="19"/>
  <c r="KX130" i="19"/>
  <c r="KW130" i="19"/>
  <c r="KV130" i="19"/>
  <c r="KU130" i="19"/>
  <c r="KS130" i="19"/>
  <c r="KR130" i="19"/>
  <c r="KQ130" i="19"/>
  <c r="KP130" i="19"/>
  <c r="LA129" i="19"/>
  <c r="KT129" i="19"/>
  <c r="LA128" i="19"/>
  <c r="KT128" i="19"/>
  <c r="LA127" i="19"/>
  <c r="LA125" i="19" s="1"/>
  <c r="KT127" i="19"/>
  <c r="KT125" i="19" s="1"/>
  <c r="LA126" i="19"/>
  <c r="KT126" i="19"/>
  <c r="LC125" i="19"/>
  <c r="LB125" i="19"/>
  <c r="KZ125" i="19"/>
  <c r="KY125" i="19"/>
  <c r="KX125" i="19"/>
  <c r="KW125" i="19"/>
  <c r="KV125" i="19"/>
  <c r="KU125" i="19"/>
  <c r="KS125" i="19"/>
  <c r="KR125" i="19"/>
  <c r="KQ125" i="19"/>
  <c r="KP125" i="19"/>
  <c r="LA124" i="19"/>
  <c r="KT124" i="19"/>
  <c r="LA123" i="19"/>
  <c r="LA121" i="19" s="1"/>
  <c r="KT123" i="19"/>
  <c r="LA122" i="19"/>
  <c r="KT122" i="19"/>
  <c r="LC121" i="19"/>
  <c r="LC120" i="19" s="1"/>
  <c r="LB121" i="19"/>
  <c r="LB120" i="19" s="1"/>
  <c r="KZ121" i="19"/>
  <c r="KY121" i="19"/>
  <c r="KY120" i="19" s="1"/>
  <c r="KX121" i="19"/>
  <c r="KX120" i="19" s="1"/>
  <c r="KW121" i="19"/>
  <c r="KV121" i="19"/>
  <c r="KU121" i="19"/>
  <c r="KU120" i="19" s="1"/>
  <c r="KT121" i="19"/>
  <c r="KS121" i="19"/>
  <c r="KR121" i="19"/>
  <c r="KQ121" i="19"/>
  <c r="KQ120" i="19" s="1"/>
  <c r="KP121" i="19"/>
  <c r="KP120" i="19" s="1"/>
  <c r="KZ120" i="19"/>
  <c r="KW120" i="19"/>
  <c r="KV120" i="19"/>
  <c r="KS120" i="19"/>
  <c r="KR120" i="19"/>
  <c r="LA117" i="19"/>
  <c r="KT117" i="19"/>
  <c r="LA116" i="19"/>
  <c r="KT116" i="19"/>
  <c r="LA115" i="19"/>
  <c r="KT115" i="19"/>
  <c r="LA114" i="19"/>
  <c r="KT114" i="19"/>
  <c r="LA113" i="19"/>
  <c r="KT113" i="19"/>
  <c r="LA112" i="19"/>
  <c r="LA111" i="19" s="1"/>
  <c r="KT112" i="19"/>
  <c r="LC111" i="19"/>
  <c r="LB111" i="19"/>
  <c r="KZ111" i="19"/>
  <c r="KY111" i="19"/>
  <c r="KX111" i="19"/>
  <c r="KW111" i="19"/>
  <c r="KV111" i="19"/>
  <c r="KU111" i="19"/>
  <c r="KT111" i="19"/>
  <c r="KS111" i="19"/>
  <c r="KR111" i="19"/>
  <c r="KQ111" i="19"/>
  <c r="KP111" i="19"/>
  <c r="LA110" i="19"/>
  <c r="KT110" i="19"/>
  <c r="LA109" i="19"/>
  <c r="KT109" i="19"/>
  <c r="LA108" i="19"/>
  <c r="KT108" i="19"/>
  <c r="LA107" i="19"/>
  <c r="KT107" i="19"/>
  <c r="KT106" i="19" s="1"/>
  <c r="LC106" i="19"/>
  <c r="LB106" i="19"/>
  <c r="LA106" i="19"/>
  <c r="KZ106" i="19"/>
  <c r="KY106" i="19"/>
  <c r="KX106" i="19"/>
  <c r="KW106" i="19"/>
  <c r="KV106" i="19"/>
  <c r="KU106" i="19"/>
  <c r="KS106" i="19"/>
  <c r="KR106" i="19"/>
  <c r="KQ106" i="19"/>
  <c r="KP106" i="19"/>
  <c r="LA105" i="19"/>
  <c r="KT105" i="19"/>
  <c r="LA104" i="19"/>
  <c r="KT104" i="19"/>
  <c r="LA103" i="19"/>
  <c r="LA102" i="19" s="1"/>
  <c r="LA101" i="19" s="1"/>
  <c r="KT103" i="19"/>
  <c r="KT102" i="19" s="1"/>
  <c r="LC102" i="19"/>
  <c r="LB102" i="19"/>
  <c r="KZ102" i="19"/>
  <c r="KZ101" i="19" s="1"/>
  <c r="KY102" i="19"/>
  <c r="KX102" i="19"/>
  <c r="KW102" i="19"/>
  <c r="KW101" i="19" s="1"/>
  <c r="KV102" i="19"/>
  <c r="KV101" i="19" s="1"/>
  <c r="KU102" i="19"/>
  <c r="KS102" i="19"/>
  <c r="KS101" i="19" s="1"/>
  <c r="KR102" i="19"/>
  <c r="KR101" i="19" s="1"/>
  <c r="KQ102" i="19"/>
  <c r="KP102" i="19"/>
  <c r="LC101" i="19"/>
  <c r="LB101" i="19"/>
  <c r="KY101" i="19"/>
  <c r="KX101" i="19"/>
  <c r="KU101" i="19"/>
  <c r="KQ101" i="19"/>
  <c r="KP101" i="19"/>
  <c r="LA98" i="19"/>
  <c r="KT98" i="19"/>
  <c r="LA97" i="19"/>
  <c r="KT97" i="19"/>
  <c r="LA96" i="19"/>
  <c r="KT96" i="19"/>
  <c r="LA95" i="19"/>
  <c r="KT95" i="19"/>
  <c r="LA94" i="19"/>
  <c r="KT94" i="19"/>
  <c r="LA93" i="19"/>
  <c r="LA92" i="19" s="1"/>
  <c r="KT93" i="19"/>
  <c r="KT92" i="19" s="1"/>
  <c r="LC92" i="19"/>
  <c r="LB92" i="19"/>
  <c r="KZ92" i="19"/>
  <c r="KY92" i="19"/>
  <c r="KX92" i="19"/>
  <c r="KW92" i="19"/>
  <c r="KV92" i="19"/>
  <c r="KU92" i="19"/>
  <c r="KS92" i="19"/>
  <c r="KR92" i="19"/>
  <c r="KQ92" i="19"/>
  <c r="KP92" i="19"/>
  <c r="LA91" i="19"/>
  <c r="KT91" i="19"/>
  <c r="LA90" i="19"/>
  <c r="KT90" i="19"/>
  <c r="LA89" i="19"/>
  <c r="KT89" i="19"/>
  <c r="LA88" i="19"/>
  <c r="LA87" i="19" s="1"/>
  <c r="KT88" i="19"/>
  <c r="LC87" i="19"/>
  <c r="LB87" i="19"/>
  <c r="KZ87" i="19"/>
  <c r="KY87" i="19"/>
  <c r="KX87" i="19"/>
  <c r="KW87" i="19"/>
  <c r="KV87" i="19"/>
  <c r="KU87" i="19"/>
  <c r="KT87" i="19"/>
  <c r="KS87" i="19"/>
  <c r="KR87" i="19"/>
  <c r="KQ87" i="19"/>
  <c r="KP87" i="19"/>
  <c r="LA86" i="19"/>
  <c r="KT86" i="19"/>
  <c r="LA85" i="19"/>
  <c r="LA83" i="19" s="1"/>
  <c r="KT85" i="19"/>
  <c r="KT83" i="19" s="1"/>
  <c r="KT82" i="19" s="1"/>
  <c r="LA84" i="19"/>
  <c r="KT84" i="19"/>
  <c r="LC83" i="19"/>
  <c r="LC82" i="19" s="1"/>
  <c r="LB83" i="19"/>
  <c r="LB82" i="19" s="1"/>
  <c r="KZ83" i="19"/>
  <c r="KY83" i="19"/>
  <c r="KY82" i="19" s="1"/>
  <c r="KX83" i="19"/>
  <c r="KX82" i="19" s="1"/>
  <c r="KW83" i="19"/>
  <c r="KV83" i="19"/>
  <c r="KU83" i="19"/>
  <c r="KU82" i="19" s="1"/>
  <c r="KS83" i="19"/>
  <c r="KR83" i="19"/>
  <c r="KQ83" i="19"/>
  <c r="KQ82" i="19" s="1"/>
  <c r="KP83" i="19"/>
  <c r="KP82" i="19" s="1"/>
  <c r="KZ82" i="19"/>
  <c r="KW82" i="19"/>
  <c r="KV82" i="19"/>
  <c r="KS82" i="19"/>
  <c r="KR82" i="19"/>
  <c r="LA79" i="19"/>
  <c r="KT79" i="19"/>
  <c r="LA78" i="19"/>
  <c r="KT78" i="19"/>
  <c r="LA77" i="19"/>
  <c r="KT77" i="19"/>
  <c r="LA76" i="19"/>
  <c r="KT76" i="19"/>
  <c r="LA75" i="19"/>
  <c r="KT75" i="19"/>
  <c r="KT73" i="19" s="1"/>
  <c r="LA74" i="19"/>
  <c r="LA73" i="19" s="1"/>
  <c r="KT74" i="19"/>
  <c r="LC73" i="19"/>
  <c r="LB73" i="19"/>
  <c r="KZ73" i="19"/>
  <c r="KY73" i="19"/>
  <c r="KX73" i="19"/>
  <c r="KW73" i="19"/>
  <c r="KV73" i="19"/>
  <c r="KU73" i="19"/>
  <c r="KS73" i="19"/>
  <c r="KR73" i="19"/>
  <c r="KQ73" i="19"/>
  <c r="KP73" i="19"/>
  <c r="LA72" i="19"/>
  <c r="KT72" i="19"/>
  <c r="LA71" i="19"/>
  <c r="KT71" i="19"/>
  <c r="LA70" i="19"/>
  <c r="KT70" i="19"/>
  <c r="LA69" i="19"/>
  <c r="LA68" i="19" s="1"/>
  <c r="KT69" i="19"/>
  <c r="KT68" i="19" s="1"/>
  <c r="LC68" i="19"/>
  <c r="LB68" i="19"/>
  <c r="KZ68" i="19"/>
  <c r="KY68" i="19"/>
  <c r="KX68" i="19"/>
  <c r="KW68" i="19"/>
  <c r="KV68" i="19"/>
  <c r="KU68" i="19"/>
  <c r="KS68" i="19"/>
  <c r="KR68" i="19"/>
  <c r="KQ68" i="19"/>
  <c r="KP68" i="19"/>
  <c r="LA67" i="19"/>
  <c r="KT67" i="19"/>
  <c r="LA66" i="19"/>
  <c r="KT66" i="19"/>
  <c r="LA65" i="19"/>
  <c r="KT65" i="19"/>
  <c r="KT64" i="19" s="1"/>
  <c r="KT63" i="19" s="1"/>
  <c r="LC64" i="19"/>
  <c r="LB64" i="19"/>
  <c r="LA64" i="19"/>
  <c r="KZ64" i="19"/>
  <c r="KZ63" i="19" s="1"/>
  <c r="KY64" i="19"/>
  <c r="KX64" i="19"/>
  <c r="KW64" i="19"/>
  <c r="KW63" i="19" s="1"/>
  <c r="KV64" i="19"/>
  <c r="KV63" i="19" s="1"/>
  <c r="KU64" i="19"/>
  <c r="KS64" i="19"/>
  <c r="KS63" i="19" s="1"/>
  <c r="KR64" i="19"/>
  <c r="KR63" i="19" s="1"/>
  <c r="KQ64" i="19"/>
  <c r="KP64" i="19"/>
  <c r="LC63" i="19"/>
  <c r="LB63" i="19"/>
  <c r="KY63" i="19"/>
  <c r="KX63" i="19"/>
  <c r="KU63" i="19"/>
  <c r="KQ63" i="19"/>
  <c r="KP63" i="19"/>
  <c r="LA60" i="19"/>
  <c r="KT60" i="19"/>
  <c r="LA59" i="19"/>
  <c r="KT59" i="19"/>
  <c r="LA58" i="19"/>
  <c r="KT58" i="19"/>
  <c r="LA57" i="19"/>
  <c r="KT57" i="19"/>
  <c r="LA56" i="19"/>
  <c r="KT56" i="19"/>
  <c r="LA55" i="19"/>
  <c r="LA54" i="19" s="1"/>
  <c r="KT55" i="19"/>
  <c r="KT54" i="19" s="1"/>
  <c r="LC54" i="19"/>
  <c r="LB54" i="19"/>
  <c r="KZ54" i="19"/>
  <c r="KY54" i="19"/>
  <c r="KX54" i="19"/>
  <c r="KW54" i="19"/>
  <c r="KV54" i="19"/>
  <c r="KU54" i="19"/>
  <c r="KS54" i="19"/>
  <c r="KR54" i="19"/>
  <c r="KQ54" i="19"/>
  <c r="KP54" i="19"/>
  <c r="LA53" i="19"/>
  <c r="KT53" i="19"/>
  <c r="LA52" i="19"/>
  <c r="KT52" i="19"/>
  <c r="LA51" i="19"/>
  <c r="KT51" i="19"/>
  <c r="KT49" i="19" s="1"/>
  <c r="LA50" i="19"/>
  <c r="LA49" i="19" s="1"/>
  <c r="KT50" i="19"/>
  <c r="LC49" i="19"/>
  <c r="LB49" i="19"/>
  <c r="KZ49" i="19"/>
  <c r="KY49" i="19"/>
  <c r="KX49" i="19"/>
  <c r="KW49" i="19"/>
  <c r="KV49" i="19"/>
  <c r="KU49" i="19"/>
  <c r="KS49" i="19"/>
  <c r="KR49" i="19"/>
  <c r="KQ49" i="19"/>
  <c r="KP49" i="19"/>
  <c r="LA48" i="19"/>
  <c r="KT48" i="19"/>
  <c r="LA47" i="19"/>
  <c r="LA45" i="19" s="1"/>
  <c r="LA44" i="19" s="1"/>
  <c r="KT47" i="19"/>
  <c r="LA46" i="19"/>
  <c r="KT46" i="19"/>
  <c r="LC45" i="19"/>
  <c r="LC44" i="19" s="1"/>
  <c r="LB45" i="19"/>
  <c r="LB44" i="19" s="1"/>
  <c r="KZ45" i="19"/>
  <c r="KY45" i="19"/>
  <c r="KY44" i="19" s="1"/>
  <c r="KX45" i="19"/>
  <c r="KX44" i="19" s="1"/>
  <c r="KW45" i="19"/>
  <c r="KV45" i="19"/>
  <c r="KU45" i="19"/>
  <c r="KU44" i="19" s="1"/>
  <c r="KT45" i="19"/>
  <c r="KS45" i="19"/>
  <c r="KR45" i="19"/>
  <c r="KQ45" i="19"/>
  <c r="KQ44" i="19" s="1"/>
  <c r="KP45" i="19"/>
  <c r="KP44" i="19" s="1"/>
  <c r="KZ44" i="19"/>
  <c r="KW44" i="19"/>
  <c r="KV44" i="19"/>
  <c r="KS44" i="19"/>
  <c r="KR44" i="19"/>
  <c r="LA41" i="19"/>
  <c r="KT41" i="19"/>
  <c r="LA40" i="19"/>
  <c r="KT40" i="19"/>
  <c r="LA39" i="19"/>
  <c r="KT39" i="19"/>
  <c r="LA38" i="19"/>
  <c r="KT38" i="19"/>
  <c r="LA37" i="19"/>
  <c r="KT37" i="19"/>
  <c r="LA36" i="19"/>
  <c r="LA35" i="19" s="1"/>
  <c r="KT36" i="19"/>
  <c r="LC35" i="19"/>
  <c r="LB35" i="19"/>
  <c r="KZ35" i="19"/>
  <c r="KY35" i="19"/>
  <c r="KX35" i="19"/>
  <c r="KW35" i="19"/>
  <c r="KV35" i="19"/>
  <c r="KU35" i="19"/>
  <c r="KT35" i="19"/>
  <c r="KS35" i="19"/>
  <c r="KR35" i="19"/>
  <c r="KQ35" i="19"/>
  <c r="KP35" i="19"/>
  <c r="LA34" i="19"/>
  <c r="KT34" i="19"/>
  <c r="LA33" i="19"/>
  <c r="KT33" i="19"/>
  <c r="LA32" i="19"/>
  <c r="KT32" i="19"/>
  <c r="LA31" i="19"/>
  <c r="LA30" i="19" s="1"/>
  <c r="KT31" i="19"/>
  <c r="KT30" i="19" s="1"/>
  <c r="LC30" i="19"/>
  <c r="LB30" i="19"/>
  <c r="KZ30" i="19"/>
  <c r="KY30" i="19"/>
  <c r="KX30" i="19"/>
  <c r="KW30" i="19"/>
  <c r="KV30" i="19"/>
  <c r="KU30" i="19"/>
  <c r="KS30" i="19"/>
  <c r="KR30" i="19"/>
  <c r="KQ30" i="19"/>
  <c r="KP30" i="19"/>
  <c r="LA29" i="19"/>
  <c r="KT29" i="19"/>
  <c r="LA28" i="19"/>
  <c r="KT28" i="19"/>
  <c r="LA27" i="19"/>
  <c r="KT27" i="19"/>
  <c r="KT26" i="19" s="1"/>
  <c r="LC26" i="19"/>
  <c r="LB26" i="19"/>
  <c r="LA26" i="19"/>
  <c r="KZ26" i="19"/>
  <c r="KZ25" i="19" s="1"/>
  <c r="KY26" i="19"/>
  <c r="KX26" i="19"/>
  <c r="KW26" i="19"/>
  <c r="KW25" i="19" s="1"/>
  <c r="KV26" i="19"/>
  <c r="KV25" i="19" s="1"/>
  <c r="KU26" i="19"/>
  <c r="KS26" i="19"/>
  <c r="KS25" i="19" s="1"/>
  <c r="KR26" i="19"/>
  <c r="KR25" i="19" s="1"/>
  <c r="KQ26" i="19"/>
  <c r="KP26" i="19"/>
  <c r="LC25" i="19"/>
  <c r="LB25" i="19"/>
  <c r="KY25" i="19"/>
  <c r="KX25" i="19"/>
  <c r="KU25" i="19"/>
  <c r="KQ25" i="19"/>
  <c r="KP25" i="19"/>
  <c r="LA22" i="19"/>
  <c r="KT22" i="19"/>
  <c r="LA21" i="19"/>
  <c r="KT21" i="19"/>
  <c r="LA20" i="19"/>
  <c r="KT20" i="19"/>
  <c r="LA19" i="19"/>
  <c r="KT19" i="19"/>
  <c r="LA18" i="19"/>
  <c r="KT18" i="19"/>
  <c r="LA17" i="19"/>
  <c r="LA16" i="19" s="1"/>
  <c r="KT17" i="19"/>
  <c r="KT16" i="19" s="1"/>
  <c r="LC16" i="19"/>
  <c r="LB16" i="19"/>
  <c r="KZ16" i="19"/>
  <c r="KY16" i="19"/>
  <c r="KX16" i="19"/>
  <c r="KW16" i="19"/>
  <c r="KV16" i="19"/>
  <c r="KU16" i="19"/>
  <c r="KS16" i="19"/>
  <c r="KR16" i="19"/>
  <c r="KQ16" i="19"/>
  <c r="KP16" i="19"/>
  <c r="LA15" i="19"/>
  <c r="KT15" i="19"/>
  <c r="LA14" i="19"/>
  <c r="KT14" i="19"/>
  <c r="LA13" i="19"/>
  <c r="KT13" i="19"/>
  <c r="LA12" i="19"/>
  <c r="LA11" i="19" s="1"/>
  <c r="KT12" i="19"/>
  <c r="LC11" i="19"/>
  <c r="LB11" i="19"/>
  <c r="KZ11" i="19"/>
  <c r="KY11" i="19"/>
  <c r="KX11" i="19"/>
  <c r="KW11" i="19"/>
  <c r="KV11" i="19"/>
  <c r="KU11" i="19"/>
  <c r="KT11" i="19"/>
  <c r="KS11" i="19"/>
  <c r="KR11" i="19"/>
  <c r="KQ11" i="19"/>
  <c r="KP11" i="19"/>
  <c r="LA10" i="19"/>
  <c r="KT10" i="19"/>
  <c r="LA9" i="19"/>
  <c r="LA7" i="19" s="1"/>
  <c r="LA6" i="19" s="1"/>
  <c r="KT9" i="19"/>
  <c r="KT7" i="19" s="1"/>
  <c r="KT6" i="19" s="1"/>
  <c r="LA8" i="19"/>
  <c r="KT8" i="19"/>
  <c r="LC7" i="19"/>
  <c r="LC6" i="19" s="1"/>
  <c r="LB7" i="19"/>
  <c r="LB6" i="19" s="1"/>
  <c r="KZ7" i="19"/>
  <c r="KY7" i="19"/>
  <c r="KY6" i="19" s="1"/>
  <c r="KX7" i="19"/>
  <c r="KX6" i="19" s="1"/>
  <c r="KW7" i="19"/>
  <c r="KV7" i="19"/>
  <c r="KU7" i="19"/>
  <c r="KU6" i="19" s="1"/>
  <c r="KS7" i="19"/>
  <c r="KR7" i="19"/>
  <c r="KQ7" i="19"/>
  <c r="KQ6" i="19" s="1"/>
  <c r="KP7" i="19"/>
  <c r="KP6" i="19" s="1"/>
  <c r="KZ6" i="19"/>
  <c r="KW6" i="19"/>
  <c r="KV6" i="19"/>
  <c r="KS6" i="19"/>
  <c r="KR6" i="19"/>
  <c r="KL136" i="19"/>
  <c r="KE136" i="19"/>
  <c r="KL135" i="19"/>
  <c r="KE135" i="19"/>
  <c r="KL134" i="19"/>
  <c r="KE134" i="19"/>
  <c r="KL133" i="19"/>
  <c r="KE133" i="19"/>
  <c r="KL132" i="19"/>
  <c r="KE132" i="19"/>
  <c r="KE130" i="19" s="1"/>
  <c r="KL131" i="19"/>
  <c r="KL130" i="19" s="1"/>
  <c r="KE131" i="19"/>
  <c r="KN130" i="19"/>
  <c r="KM130" i="19"/>
  <c r="KK130" i="19"/>
  <c r="KJ130" i="19"/>
  <c r="KI130" i="19"/>
  <c r="KH130" i="19"/>
  <c r="KG130" i="19"/>
  <c r="KF130" i="19"/>
  <c r="KD130" i="19"/>
  <c r="KC130" i="19"/>
  <c r="KB130" i="19"/>
  <c r="KA130" i="19"/>
  <c r="KL129" i="19"/>
  <c r="KE129" i="19"/>
  <c r="KL128" i="19"/>
  <c r="KE128" i="19"/>
  <c r="KL127" i="19"/>
  <c r="KE127" i="19"/>
  <c r="KL126" i="19"/>
  <c r="KL125" i="19" s="1"/>
  <c r="KE126" i="19"/>
  <c r="KE125" i="19" s="1"/>
  <c r="KN125" i="19"/>
  <c r="KM125" i="19"/>
  <c r="KK125" i="19"/>
  <c r="KJ125" i="19"/>
  <c r="KI125" i="19"/>
  <c r="KH125" i="19"/>
  <c r="KG125" i="19"/>
  <c r="KF125" i="19"/>
  <c r="KD125" i="19"/>
  <c r="KC125" i="19"/>
  <c r="KB125" i="19"/>
  <c r="KA125" i="19"/>
  <c r="KL124" i="19"/>
  <c r="KE124" i="19"/>
  <c r="KL123" i="19"/>
  <c r="KE123" i="19"/>
  <c r="KL122" i="19"/>
  <c r="KE122" i="19"/>
  <c r="KE121" i="19" s="1"/>
  <c r="KE120" i="19" s="1"/>
  <c r="KN121" i="19"/>
  <c r="KM121" i="19"/>
  <c r="KL121" i="19"/>
  <c r="KL120" i="19" s="1"/>
  <c r="KK121" i="19"/>
  <c r="KK120" i="19" s="1"/>
  <c r="KJ121" i="19"/>
  <c r="KI121" i="19"/>
  <c r="KH121" i="19"/>
  <c r="KH120" i="19" s="1"/>
  <c r="KG121" i="19"/>
  <c r="KG120" i="19" s="1"/>
  <c r="KF121" i="19"/>
  <c r="KD121" i="19"/>
  <c r="KD120" i="19" s="1"/>
  <c r="KC121" i="19"/>
  <c r="KC120" i="19" s="1"/>
  <c r="KB121" i="19"/>
  <c r="KA121" i="19"/>
  <c r="KN120" i="19"/>
  <c r="KM120" i="19"/>
  <c r="KJ120" i="19"/>
  <c r="KI120" i="19"/>
  <c r="KF120" i="19"/>
  <c r="KB120" i="19"/>
  <c r="KA120" i="19"/>
  <c r="KL117" i="19"/>
  <c r="KE117" i="19"/>
  <c r="KL116" i="19"/>
  <c r="KE116" i="19"/>
  <c r="KL115" i="19"/>
  <c r="KE115" i="19"/>
  <c r="KL114" i="19"/>
  <c r="KE114" i="19"/>
  <c r="KL113" i="19"/>
  <c r="KE113" i="19"/>
  <c r="KL112" i="19"/>
  <c r="KE112" i="19"/>
  <c r="KE111" i="19" s="1"/>
  <c r="KN111" i="19"/>
  <c r="KM111" i="19"/>
  <c r="KL111" i="19"/>
  <c r="KK111" i="19"/>
  <c r="KJ111" i="19"/>
  <c r="KI111" i="19"/>
  <c r="KH111" i="19"/>
  <c r="KG111" i="19"/>
  <c r="KF111" i="19"/>
  <c r="KD111" i="19"/>
  <c r="KC111" i="19"/>
  <c r="KB111" i="19"/>
  <c r="KA111" i="19"/>
  <c r="KL110" i="19"/>
  <c r="KE110" i="19"/>
  <c r="KL109" i="19"/>
  <c r="KE109" i="19"/>
  <c r="KL108" i="19"/>
  <c r="KE108" i="19"/>
  <c r="KE106" i="19" s="1"/>
  <c r="KL107" i="19"/>
  <c r="KL106" i="19" s="1"/>
  <c r="KE107" i="19"/>
  <c r="KN106" i="19"/>
  <c r="KM106" i="19"/>
  <c r="KK106" i="19"/>
  <c r="KJ106" i="19"/>
  <c r="KI106" i="19"/>
  <c r="KH106" i="19"/>
  <c r="KG106" i="19"/>
  <c r="KF106" i="19"/>
  <c r="KD106" i="19"/>
  <c r="KC106" i="19"/>
  <c r="KB106" i="19"/>
  <c r="KA106" i="19"/>
  <c r="KL105" i="19"/>
  <c r="KE105" i="19"/>
  <c r="KL104" i="19"/>
  <c r="KL102" i="19" s="1"/>
  <c r="KL101" i="19" s="1"/>
  <c r="KE104" i="19"/>
  <c r="KL103" i="19"/>
  <c r="KE103" i="19"/>
  <c r="KN102" i="19"/>
  <c r="KN101" i="19" s="1"/>
  <c r="KM102" i="19"/>
  <c r="KM101" i="19" s="1"/>
  <c r="KK102" i="19"/>
  <c r="KJ102" i="19"/>
  <c r="KJ101" i="19" s="1"/>
  <c r="KI102" i="19"/>
  <c r="KI101" i="19" s="1"/>
  <c r="KH102" i="19"/>
  <c r="KG102" i="19"/>
  <c r="KF102" i="19"/>
  <c r="KF101" i="19" s="1"/>
  <c r="KE102" i="19"/>
  <c r="KE101" i="19" s="1"/>
  <c r="KD102" i="19"/>
  <c r="KC102" i="19"/>
  <c r="KB102" i="19"/>
  <c r="KB101" i="19" s="1"/>
  <c r="KA102" i="19"/>
  <c r="KA101" i="19" s="1"/>
  <c r="KK101" i="19"/>
  <c r="KH101" i="19"/>
  <c r="KG101" i="19"/>
  <c r="KD101" i="19"/>
  <c r="KC101" i="19"/>
  <c r="KL98" i="19"/>
  <c r="KE98" i="19"/>
  <c r="KL97" i="19"/>
  <c r="KE97" i="19"/>
  <c r="KL96" i="19"/>
  <c r="KE96" i="19"/>
  <c r="KL95" i="19"/>
  <c r="KE95" i="19"/>
  <c r="KL94" i="19"/>
  <c r="KE94" i="19"/>
  <c r="KL93" i="19"/>
  <c r="KL92" i="19" s="1"/>
  <c r="KE93" i="19"/>
  <c r="KN92" i="19"/>
  <c r="KM92" i="19"/>
  <c r="KK92" i="19"/>
  <c r="KJ92" i="19"/>
  <c r="KI92" i="19"/>
  <c r="KH92" i="19"/>
  <c r="KG92" i="19"/>
  <c r="KF92" i="19"/>
  <c r="KE92" i="19"/>
  <c r="KD92" i="19"/>
  <c r="KC92" i="19"/>
  <c r="KB92" i="19"/>
  <c r="KA92" i="19"/>
  <c r="KL91" i="19"/>
  <c r="KE91" i="19"/>
  <c r="KL90" i="19"/>
  <c r="KE90" i="19"/>
  <c r="KL89" i="19"/>
  <c r="KE89" i="19"/>
  <c r="KL88" i="19"/>
  <c r="KE88" i="19"/>
  <c r="KE87" i="19" s="1"/>
  <c r="KN87" i="19"/>
  <c r="KM87" i="19"/>
  <c r="KL87" i="19"/>
  <c r="KK87" i="19"/>
  <c r="KJ87" i="19"/>
  <c r="KI87" i="19"/>
  <c r="KH87" i="19"/>
  <c r="KG87" i="19"/>
  <c r="KF87" i="19"/>
  <c r="KD87" i="19"/>
  <c r="KC87" i="19"/>
  <c r="KB87" i="19"/>
  <c r="KA87" i="19"/>
  <c r="KL86" i="19"/>
  <c r="KE86" i="19"/>
  <c r="KL85" i="19"/>
  <c r="KE85" i="19"/>
  <c r="KL84" i="19"/>
  <c r="KE84" i="19"/>
  <c r="KE83" i="19" s="1"/>
  <c r="KN83" i="19"/>
  <c r="KM83" i="19"/>
  <c r="KL83" i="19"/>
  <c r="KL82" i="19" s="1"/>
  <c r="KK83" i="19"/>
  <c r="KK82" i="19" s="1"/>
  <c r="KJ83" i="19"/>
  <c r="KI83" i="19"/>
  <c r="KH83" i="19"/>
  <c r="KH82" i="19" s="1"/>
  <c r="KG83" i="19"/>
  <c r="KG82" i="19" s="1"/>
  <c r="KF83" i="19"/>
  <c r="KD83" i="19"/>
  <c r="KD82" i="19" s="1"/>
  <c r="KC83" i="19"/>
  <c r="KC82" i="19" s="1"/>
  <c r="KB83" i="19"/>
  <c r="KA83" i="19"/>
  <c r="KN82" i="19"/>
  <c r="KM82" i="19"/>
  <c r="KJ82" i="19"/>
  <c r="KI82" i="19"/>
  <c r="KF82" i="19"/>
  <c r="KB82" i="19"/>
  <c r="KA82" i="19"/>
  <c r="KL79" i="19"/>
  <c r="KE79" i="19"/>
  <c r="KL78" i="19"/>
  <c r="KE78" i="19"/>
  <c r="KL77" i="19"/>
  <c r="KE77" i="19"/>
  <c r="KL76" i="19"/>
  <c r="KE76" i="19"/>
  <c r="KL75" i="19"/>
  <c r="KE75" i="19"/>
  <c r="KL74" i="19"/>
  <c r="KL73" i="19" s="1"/>
  <c r="KE74" i="19"/>
  <c r="KE73" i="19" s="1"/>
  <c r="KN73" i="19"/>
  <c r="KM73" i="19"/>
  <c r="KK73" i="19"/>
  <c r="KJ73" i="19"/>
  <c r="KI73" i="19"/>
  <c r="KH73" i="19"/>
  <c r="KG73" i="19"/>
  <c r="KF73" i="19"/>
  <c r="KD73" i="19"/>
  <c r="KC73" i="19"/>
  <c r="KB73" i="19"/>
  <c r="KA73" i="19"/>
  <c r="KL72" i="19"/>
  <c r="KE72" i="19"/>
  <c r="KL71" i="19"/>
  <c r="KE71" i="19"/>
  <c r="KL70" i="19"/>
  <c r="KE70" i="19"/>
  <c r="KL69" i="19"/>
  <c r="KL68" i="19" s="1"/>
  <c r="KE69" i="19"/>
  <c r="KN68" i="19"/>
  <c r="KM68" i="19"/>
  <c r="KK68" i="19"/>
  <c r="KJ68" i="19"/>
  <c r="KI68" i="19"/>
  <c r="KH68" i="19"/>
  <c r="KG68" i="19"/>
  <c r="KF68" i="19"/>
  <c r="KE68" i="19"/>
  <c r="KD68" i="19"/>
  <c r="KC68" i="19"/>
  <c r="KB68" i="19"/>
  <c r="KA68" i="19"/>
  <c r="KL67" i="19"/>
  <c r="KE67" i="19"/>
  <c r="KL66" i="19"/>
  <c r="KL64" i="19" s="1"/>
  <c r="KE66" i="19"/>
  <c r="KE64" i="19" s="1"/>
  <c r="KE63" i="19" s="1"/>
  <c r="KL65" i="19"/>
  <c r="KE65" i="19"/>
  <c r="KN64" i="19"/>
  <c r="KN63" i="19" s="1"/>
  <c r="KM64" i="19"/>
  <c r="KM63" i="19" s="1"/>
  <c r="KK64" i="19"/>
  <c r="KJ64" i="19"/>
  <c r="KJ63" i="19" s="1"/>
  <c r="KI64" i="19"/>
  <c r="KI63" i="19" s="1"/>
  <c r="KH64" i="19"/>
  <c r="KG64" i="19"/>
  <c r="KF64" i="19"/>
  <c r="KF63" i="19" s="1"/>
  <c r="KD64" i="19"/>
  <c r="KC64" i="19"/>
  <c r="KB64" i="19"/>
  <c r="KB63" i="19" s="1"/>
  <c r="KA64" i="19"/>
  <c r="KA63" i="19" s="1"/>
  <c r="KK63" i="19"/>
  <c r="KH63" i="19"/>
  <c r="KG63" i="19"/>
  <c r="KD63" i="19"/>
  <c r="KC63" i="19"/>
  <c r="KL60" i="19"/>
  <c r="KE60" i="19"/>
  <c r="KL59" i="19"/>
  <c r="KE59" i="19"/>
  <c r="KL58" i="19"/>
  <c r="KE58" i="19"/>
  <c r="KL57" i="19"/>
  <c r="KE57" i="19"/>
  <c r="KL56" i="19"/>
  <c r="KE56" i="19"/>
  <c r="KE54" i="19" s="1"/>
  <c r="KL55" i="19"/>
  <c r="KL54" i="19" s="1"/>
  <c r="KE55" i="19"/>
  <c r="KN54" i="19"/>
  <c r="KM54" i="19"/>
  <c r="KK54" i="19"/>
  <c r="KJ54" i="19"/>
  <c r="KI54" i="19"/>
  <c r="KH54" i="19"/>
  <c r="KG54" i="19"/>
  <c r="KF54" i="19"/>
  <c r="KD54" i="19"/>
  <c r="KC54" i="19"/>
  <c r="KB54" i="19"/>
  <c r="KA54" i="19"/>
  <c r="KL53" i="19"/>
  <c r="KE53" i="19"/>
  <c r="KL52" i="19"/>
  <c r="KE52" i="19"/>
  <c r="KL51" i="19"/>
  <c r="KE51" i="19"/>
  <c r="KL50" i="19"/>
  <c r="KL49" i="19" s="1"/>
  <c r="KE50" i="19"/>
  <c r="KE49" i="19" s="1"/>
  <c r="KN49" i="19"/>
  <c r="KM49" i="19"/>
  <c r="KK49" i="19"/>
  <c r="KJ49" i="19"/>
  <c r="KI49" i="19"/>
  <c r="KH49" i="19"/>
  <c r="KG49" i="19"/>
  <c r="KF49" i="19"/>
  <c r="KD49" i="19"/>
  <c r="KC49" i="19"/>
  <c r="KB49" i="19"/>
  <c r="KA49" i="19"/>
  <c r="KL48" i="19"/>
  <c r="KE48" i="19"/>
  <c r="KL47" i="19"/>
  <c r="KE47" i="19"/>
  <c r="KL46" i="19"/>
  <c r="KE46" i="19"/>
  <c r="KE45" i="19" s="1"/>
  <c r="KE44" i="19" s="1"/>
  <c r="KN45" i="19"/>
  <c r="KM45" i="19"/>
  <c r="KL45" i="19"/>
  <c r="KK45" i="19"/>
  <c r="KK44" i="19" s="1"/>
  <c r="KJ45" i="19"/>
  <c r="KI45" i="19"/>
  <c r="KI44" i="19" s="1"/>
  <c r="KH45" i="19"/>
  <c r="KH44" i="19" s="1"/>
  <c r="KG45" i="19"/>
  <c r="KF45" i="19"/>
  <c r="KD45" i="19"/>
  <c r="KD44" i="19" s="1"/>
  <c r="KC45" i="19"/>
  <c r="KC44" i="19" s="1"/>
  <c r="KB45" i="19"/>
  <c r="KA45" i="19"/>
  <c r="KA44" i="19" s="1"/>
  <c r="KN44" i="19"/>
  <c r="KM44" i="19"/>
  <c r="KJ44" i="19"/>
  <c r="KG44" i="19"/>
  <c r="KF44" i="19"/>
  <c r="KB44" i="19"/>
  <c r="KL41" i="19"/>
  <c r="KE41" i="19"/>
  <c r="KL40" i="19"/>
  <c r="KE40" i="19"/>
  <c r="KL39" i="19"/>
  <c r="KE39" i="19"/>
  <c r="KL38" i="19"/>
  <c r="KE38" i="19"/>
  <c r="KL37" i="19"/>
  <c r="KE37" i="19"/>
  <c r="KL36" i="19"/>
  <c r="KE36" i="19"/>
  <c r="KE35" i="19" s="1"/>
  <c r="KN35" i="19"/>
  <c r="KM35" i="19"/>
  <c r="KL35" i="19"/>
  <c r="KK35" i="19"/>
  <c r="KJ35" i="19"/>
  <c r="KI35" i="19"/>
  <c r="KH35" i="19"/>
  <c r="KG35" i="19"/>
  <c r="KF35" i="19"/>
  <c r="KD35" i="19"/>
  <c r="KC35" i="19"/>
  <c r="KB35" i="19"/>
  <c r="KA35" i="19"/>
  <c r="KL34" i="19"/>
  <c r="KE34" i="19"/>
  <c r="KL33" i="19"/>
  <c r="KE33" i="19"/>
  <c r="KL32" i="19"/>
  <c r="KE32" i="19"/>
  <c r="KL31" i="19"/>
  <c r="KL30" i="19" s="1"/>
  <c r="KE31" i="19"/>
  <c r="KE30" i="19" s="1"/>
  <c r="KN30" i="19"/>
  <c r="KM30" i="19"/>
  <c r="KK30" i="19"/>
  <c r="KJ30" i="19"/>
  <c r="KI30" i="19"/>
  <c r="KH30" i="19"/>
  <c r="KG30" i="19"/>
  <c r="KG25" i="19" s="1"/>
  <c r="KF30" i="19"/>
  <c r="KD30" i="19"/>
  <c r="KC30" i="19"/>
  <c r="KB30" i="19"/>
  <c r="KA30" i="19"/>
  <c r="KL29" i="19"/>
  <c r="KE29" i="19"/>
  <c r="KE26" i="19" s="1"/>
  <c r="KL28" i="19"/>
  <c r="KL26" i="19" s="1"/>
  <c r="KL25" i="19" s="1"/>
  <c r="KE28" i="19"/>
  <c r="KL27" i="19"/>
  <c r="KE27" i="19"/>
  <c r="KN26" i="19"/>
  <c r="KN25" i="19" s="1"/>
  <c r="KM26" i="19"/>
  <c r="KM25" i="19" s="1"/>
  <c r="KK26" i="19"/>
  <c r="KK25" i="19" s="1"/>
  <c r="KJ26" i="19"/>
  <c r="KJ25" i="19" s="1"/>
  <c r="KI26" i="19"/>
  <c r="KH26" i="19"/>
  <c r="KG26" i="19"/>
  <c r="KF26" i="19"/>
  <c r="KF25" i="19" s="1"/>
  <c r="KD26" i="19"/>
  <c r="KC26" i="19"/>
  <c r="KC25" i="19" s="1"/>
  <c r="KB26" i="19"/>
  <c r="KB25" i="19" s="1"/>
  <c r="KA26" i="19"/>
  <c r="KI25" i="19"/>
  <c r="KH25" i="19"/>
  <c r="KD25" i="19"/>
  <c r="KA25" i="19"/>
  <c r="KL22" i="19"/>
  <c r="KE22" i="19"/>
  <c r="KL21" i="19"/>
  <c r="KE21" i="19"/>
  <c r="KL20" i="19"/>
  <c r="KE20" i="19"/>
  <c r="KL19" i="19"/>
  <c r="KE19" i="19"/>
  <c r="KE16" i="19" s="1"/>
  <c r="KL18" i="19"/>
  <c r="KE18" i="19"/>
  <c r="KL17" i="19"/>
  <c r="KL16" i="19" s="1"/>
  <c r="KE17" i="19"/>
  <c r="KN16" i="19"/>
  <c r="KM16" i="19"/>
  <c r="KK16" i="19"/>
  <c r="KJ16" i="19"/>
  <c r="KI16" i="19"/>
  <c r="KH16" i="19"/>
  <c r="KG16" i="19"/>
  <c r="KF16" i="19"/>
  <c r="KD16" i="19"/>
  <c r="KC16" i="19"/>
  <c r="KB16" i="19"/>
  <c r="KA16" i="19"/>
  <c r="KL15" i="19"/>
  <c r="KE15" i="19"/>
  <c r="KL14" i="19"/>
  <c r="KE14" i="19"/>
  <c r="KL13" i="19"/>
  <c r="KE13" i="19"/>
  <c r="KL12" i="19"/>
  <c r="KE12" i="19"/>
  <c r="KE11" i="19" s="1"/>
  <c r="KN11" i="19"/>
  <c r="KM11" i="19"/>
  <c r="KL11" i="19"/>
  <c r="KK11" i="19"/>
  <c r="KJ11" i="19"/>
  <c r="KI11" i="19"/>
  <c r="KI6" i="19" s="1"/>
  <c r="KH11" i="19"/>
  <c r="KG11" i="19"/>
  <c r="KF11" i="19"/>
  <c r="KD11" i="19"/>
  <c r="KC11" i="19"/>
  <c r="KB11" i="19"/>
  <c r="KA11" i="19"/>
  <c r="KA6" i="19" s="1"/>
  <c r="KL10" i="19"/>
  <c r="KE10" i="19"/>
  <c r="KL9" i="19"/>
  <c r="KE9" i="19"/>
  <c r="KL8" i="19"/>
  <c r="KE8" i="19"/>
  <c r="KN7" i="19"/>
  <c r="KM7" i="19"/>
  <c r="KM6" i="19" s="1"/>
  <c r="KL7" i="19"/>
  <c r="KK7" i="19"/>
  <c r="KJ7" i="19"/>
  <c r="KI7" i="19"/>
  <c r="KH7" i="19"/>
  <c r="KH6" i="19" s="1"/>
  <c r="KG7" i="19"/>
  <c r="KG6" i="19" s="1"/>
  <c r="KF7" i="19"/>
  <c r="KE7" i="19"/>
  <c r="KE6" i="19" s="1"/>
  <c r="KD7" i="19"/>
  <c r="KD6" i="19" s="1"/>
  <c r="KC7" i="19"/>
  <c r="KB7" i="19"/>
  <c r="KA7" i="19"/>
  <c r="KN6" i="19"/>
  <c r="KK6" i="19"/>
  <c r="KJ6" i="19"/>
  <c r="KF6" i="19"/>
  <c r="KC6" i="19"/>
  <c r="KB6" i="19"/>
  <c r="JW136" i="19"/>
  <c r="JP136" i="19"/>
  <c r="JW135" i="19"/>
  <c r="JP135" i="19"/>
  <c r="JW134" i="19"/>
  <c r="JP134" i="19"/>
  <c r="JW133" i="19"/>
  <c r="JP133" i="19"/>
  <c r="JW132" i="19"/>
  <c r="JP132" i="19"/>
  <c r="JW131" i="19"/>
  <c r="JW130" i="19" s="1"/>
  <c r="JP131" i="19"/>
  <c r="JY130" i="19"/>
  <c r="JX130" i="19"/>
  <c r="JV130" i="19"/>
  <c r="JU130" i="19"/>
  <c r="JT130" i="19"/>
  <c r="JS130" i="19"/>
  <c r="JR130" i="19"/>
  <c r="JQ130" i="19"/>
  <c r="JP130" i="19"/>
  <c r="JO130" i="19"/>
  <c r="JN130" i="19"/>
  <c r="JM130" i="19"/>
  <c r="JL130" i="19"/>
  <c r="JW129" i="19"/>
  <c r="JP129" i="19"/>
  <c r="JW128" i="19"/>
  <c r="JP128" i="19"/>
  <c r="JP125" i="19" s="1"/>
  <c r="JW127" i="19"/>
  <c r="JP127" i="19"/>
  <c r="JW126" i="19"/>
  <c r="JW125" i="19" s="1"/>
  <c r="JP126" i="19"/>
  <c r="JY125" i="19"/>
  <c r="JX125" i="19"/>
  <c r="JV125" i="19"/>
  <c r="JV120" i="19" s="1"/>
  <c r="JU125" i="19"/>
  <c r="JT125" i="19"/>
  <c r="JS125" i="19"/>
  <c r="JR125" i="19"/>
  <c r="JQ125" i="19"/>
  <c r="JO125" i="19"/>
  <c r="JN125" i="19"/>
  <c r="JN120" i="19" s="1"/>
  <c r="JM125" i="19"/>
  <c r="JL125" i="19"/>
  <c r="JW124" i="19"/>
  <c r="JP124" i="19"/>
  <c r="JW123" i="19"/>
  <c r="JW121" i="19" s="1"/>
  <c r="JW120" i="19" s="1"/>
  <c r="JP123" i="19"/>
  <c r="JW122" i="19"/>
  <c r="JP122" i="19"/>
  <c r="JP121" i="19" s="1"/>
  <c r="JP120" i="19" s="1"/>
  <c r="JY121" i="19"/>
  <c r="JY120" i="19" s="1"/>
  <c r="JX121" i="19"/>
  <c r="JV121" i="19"/>
  <c r="JU121" i="19"/>
  <c r="JU120" i="19" s="1"/>
  <c r="JT121" i="19"/>
  <c r="JT120" i="19" s="1"/>
  <c r="JS121" i="19"/>
  <c r="JR121" i="19"/>
  <c r="JR120" i="19" s="1"/>
  <c r="JQ121" i="19"/>
  <c r="JQ120" i="19" s="1"/>
  <c r="JO121" i="19"/>
  <c r="JN121" i="19"/>
  <c r="JM121" i="19"/>
  <c r="JM120" i="19" s="1"/>
  <c r="JL121" i="19"/>
  <c r="JL120" i="19" s="1"/>
  <c r="JX120" i="19"/>
  <c r="JS120" i="19"/>
  <c r="JO120" i="19"/>
  <c r="JW117" i="19"/>
  <c r="JP117" i="19"/>
  <c r="JW116" i="19"/>
  <c r="JP116" i="19"/>
  <c r="JW115" i="19"/>
  <c r="JP115" i="19"/>
  <c r="JW114" i="19"/>
  <c r="JP114" i="19"/>
  <c r="JW113" i="19"/>
  <c r="JP113" i="19"/>
  <c r="JW112" i="19"/>
  <c r="JW111" i="19" s="1"/>
  <c r="JP112" i="19"/>
  <c r="JP111" i="19" s="1"/>
  <c r="JY111" i="19"/>
  <c r="JX111" i="19"/>
  <c r="JV111" i="19"/>
  <c r="JU111" i="19"/>
  <c r="JT111" i="19"/>
  <c r="JS111" i="19"/>
  <c r="JR111" i="19"/>
  <c r="JQ111" i="19"/>
  <c r="JO111" i="19"/>
  <c r="JN111" i="19"/>
  <c r="JM111" i="19"/>
  <c r="JL111" i="19"/>
  <c r="JW110" i="19"/>
  <c r="JP110" i="19"/>
  <c r="JW109" i="19"/>
  <c r="JP109" i="19"/>
  <c r="JW108" i="19"/>
  <c r="JP108" i="19"/>
  <c r="JW107" i="19"/>
  <c r="JW106" i="19" s="1"/>
  <c r="JP107" i="19"/>
  <c r="JY106" i="19"/>
  <c r="JX106" i="19"/>
  <c r="JX101" i="19" s="1"/>
  <c r="JV106" i="19"/>
  <c r="JU106" i="19"/>
  <c r="JT106" i="19"/>
  <c r="JS106" i="19"/>
  <c r="JR106" i="19"/>
  <c r="JQ106" i="19"/>
  <c r="JP106" i="19"/>
  <c r="JO106" i="19"/>
  <c r="JN106" i="19"/>
  <c r="JM106" i="19"/>
  <c r="JL106" i="19"/>
  <c r="JW105" i="19"/>
  <c r="JP105" i="19"/>
  <c r="JW104" i="19"/>
  <c r="JP104" i="19"/>
  <c r="JW103" i="19"/>
  <c r="JP103" i="19"/>
  <c r="JP102" i="19" s="1"/>
  <c r="JY102" i="19"/>
  <c r="JX102" i="19"/>
  <c r="JW102" i="19"/>
  <c r="JW101" i="19" s="1"/>
  <c r="JV102" i="19"/>
  <c r="JV101" i="19" s="1"/>
  <c r="JU102" i="19"/>
  <c r="JT102" i="19"/>
  <c r="JT101" i="19" s="1"/>
  <c r="JS102" i="19"/>
  <c r="JS101" i="19" s="1"/>
  <c r="JR102" i="19"/>
  <c r="JQ102" i="19"/>
  <c r="JO102" i="19"/>
  <c r="JO101" i="19" s="1"/>
  <c r="JN102" i="19"/>
  <c r="JN101" i="19" s="1"/>
  <c r="JM102" i="19"/>
  <c r="JL102" i="19"/>
  <c r="JL101" i="19" s="1"/>
  <c r="JY101" i="19"/>
  <c r="JU101" i="19"/>
  <c r="JR101" i="19"/>
  <c r="JQ101" i="19"/>
  <c r="JM101" i="19"/>
  <c r="JW98" i="19"/>
  <c r="JP98" i="19"/>
  <c r="JW97" i="19"/>
  <c r="JP97" i="19"/>
  <c r="JW96" i="19"/>
  <c r="JP96" i="19"/>
  <c r="JW95" i="19"/>
  <c r="JP95" i="19"/>
  <c r="JW94" i="19"/>
  <c r="JP94" i="19"/>
  <c r="JW93" i="19"/>
  <c r="JW92" i="19" s="1"/>
  <c r="JP93" i="19"/>
  <c r="JP92" i="19" s="1"/>
  <c r="JY92" i="19"/>
  <c r="JX92" i="19"/>
  <c r="JV92" i="19"/>
  <c r="JU92" i="19"/>
  <c r="JT92" i="19"/>
  <c r="JS92" i="19"/>
  <c r="JR92" i="19"/>
  <c r="JQ92" i="19"/>
  <c r="JO92" i="19"/>
  <c r="JN92" i="19"/>
  <c r="JM92" i="19"/>
  <c r="JL92" i="19"/>
  <c r="JW91" i="19"/>
  <c r="JP91" i="19"/>
  <c r="JW90" i="19"/>
  <c r="JP90" i="19"/>
  <c r="JW89" i="19"/>
  <c r="JW87" i="19" s="1"/>
  <c r="JP89" i="19"/>
  <c r="JW88" i="19"/>
  <c r="JP88" i="19"/>
  <c r="JP87" i="19" s="1"/>
  <c r="JY87" i="19"/>
  <c r="JX87" i="19"/>
  <c r="JV87" i="19"/>
  <c r="JU87" i="19"/>
  <c r="JT87" i="19"/>
  <c r="JS87" i="19"/>
  <c r="JR87" i="19"/>
  <c r="JR82" i="19" s="1"/>
  <c r="JQ87" i="19"/>
  <c r="JO87" i="19"/>
  <c r="JN87" i="19"/>
  <c r="JM87" i="19"/>
  <c r="JL87" i="19"/>
  <c r="JW86" i="19"/>
  <c r="JP86" i="19"/>
  <c r="JP83" i="19" s="1"/>
  <c r="JW85" i="19"/>
  <c r="JW83" i="19" s="1"/>
  <c r="JP85" i="19"/>
  <c r="JW84" i="19"/>
  <c r="JP84" i="19"/>
  <c r="JY83" i="19"/>
  <c r="JY82" i="19" s="1"/>
  <c r="JX83" i="19"/>
  <c r="JX82" i="19" s="1"/>
  <c r="JV83" i="19"/>
  <c r="JV82" i="19" s="1"/>
  <c r="JU83" i="19"/>
  <c r="JU82" i="19" s="1"/>
  <c r="JT83" i="19"/>
  <c r="JS83" i="19"/>
  <c r="JR83" i="19"/>
  <c r="JQ83" i="19"/>
  <c r="JQ82" i="19" s="1"/>
  <c r="JO83" i="19"/>
  <c r="JN83" i="19"/>
  <c r="JN82" i="19" s="1"/>
  <c r="JM83" i="19"/>
  <c r="JM82" i="19" s="1"/>
  <c r="JL83" i="19"/>
  <c r="JT82" i="19"/>
  <c r="JS82" i="19"/>
  <c r="JO82" i="19"/>
  <c r="JL82" i="19"/>
  <c r="JW79" i="19"/>
  <c r="JP79" i="19"/>
  <c r="JW78" i="19"/>
  <c r="JP78" i="19"/>
  <c r="JW77" i="19"/>
  <c r="JP77" i="19"/>
  <c r="JW76" i="19"/>
  <c r="JP76" i="19"/>
  <c r="JP73" i="19" s="1"/>
  <c r="JW75" i="19"/>
  <c r="JP75" i="19"/>
  <c r="JW74" i="19"/>
  <c r="JW73" i="19" s="1"/>
  <c r="JP74" i="19"/>
  <c r="JY73" i="19"/>
  <c r="JX73" i="19"/>
  <c r="JV73" i="19"/>
  <c r="JU73" i="19"/>
  <c r="JT73" i="19"/>
  <c r="JS73" i="19"/>
  <c r="JR73" i="19"/>
  <c r="JQ73" i="19"/>
  <c r="JO73" i="19"/>
  <c r="JN73" i="19"/>
  <c r="JM73" i="19"/>
  <c r="JL73" i="19"/>
  <c r="JW72" i="19"/>
  <c r="JP72" i="19"/>
  <c r="JW71" i="19"/>
  <c r="JP71" i="19"/>
  <c r="JW70" i="19"/>
  <c r="JP70" i="19"/>
  <c r="JW69" i="19"/>
  <c r="JW68" i="19" s="1"/>
  <c r="JP69" i="19"/>
  <c r="JP68" i="19" s="1"/>
  <c r="JY68" i="19"/>
  <c r="JX68" i="19"/>
  <c r="JV68" i="19"/>
  <c r="JU68" i="19"/>
  <c r="JT68" i="19"/>
  <c r="JT63" i="19" s="1"/>
  <c r="JS68" i="19"/>
  <c r="JR68" i="19"/>
  <c r="JQ68" i="19"/>
  <c r="JO68" i="19"/>
  <c r="JN68" i="19"/>
  <c r="JM68" i="19"/>
  <c r="JL68" i="19"/>
  <c r="JL63" i="19" s="1"/>
  <c r="JW67" i="19"/>
  <c r="JP67" i="19"/>
  <c r="JW66" i="19"/>
  <c r="JP66" i="19"/>
  <c r="JW65" i="19"/>
  <c r="JP65" i="19"/>
  <c r="JY64" i="19"/>
  <c r="JX64" i="19"/>
  <c r="JX63" i="19" s="1"/>
  <c r="JW64" i="19"/>
  <c r="JV64" i="19"/>
  <c r="JU64" i="19"/>
  <c r="JT64" i="19"/>
  <c r="JS64" i="19"/>
  <c r="JS63" i="19" s="1"/>
  <c r="JR64" i="19"/>
  <c r="JR63" i="19" s="1"/>
  <c r="JQ64" i="19"/>
  <c r="JP64" i="19"/>
  <c r="JP63" i="19" s="1"/>
  <c r="JO64" i="19"/>
  <c r="JO63" i="19" s="1"/>
  <c r="JN64" i="19"/>
  <c r="JM64" i="19"/>
  <c r="JL64" i="19"/>
  <c r="JY63" i="19"/>
  <c r="JV63" i="19"/>
  <c r="JU63" i="19"/>
  <c r="JQ63" i="19"/>
  <c r="JN63" i="19"/>
  <c r="JM63" i="19"/>
  <c r="JW60" i="19"/>
  <c r="JP60" i="19"/>
  <c r="JW59" i="19"/>
  <c r="JP59" i="19"/>
  <c r="JW58" i="19"/>
  <c r="JP58" i="19"/>
  <c r="JW57" i="19"/>
  <c r="JP57" i="19"/>
  <c r="JW56" i="19"/>
  <c r="JP56" i="19"/>
  <c r="JW55" i="19"/>
  <c r="JW54" i="19" s="1"/>
  <c r="JP55" i="19"/>
  <c r="JY54" i="19"/>
  <c r="JX54" i="19"/>
  <c r="JV54" i="19"/>
  <c r="JU54" i="19"/>
  <c r="JT54" i="19"/>
  <c r="JS54" i="19"/>
  <c r="JR54" i="19"/>
  <c r="JQ54" i="19"/>
  <c r="JP54" i="19"/>
  <c r="JO54" i="19"/>
  <c r="JN54" i="19"/>
  <c r="JM54" i="19"/>
  <c r="JL54" i="19"/>
  <c r="JW53" i="19"/>
  <c r="JP53" i="19"/>
  <c r="JW52" i="19"/>
  <c r="JP52" i="19"/>
  <c r="JP49" i="19" s="1"/>
  <c r="JW51" i="19"/>
  <c r="JW49" i="19" s="1"/>
  <c r="JP51" i="19"/>
  <c r="JW50" i="19"/>
  <c r="JP50" i="19"/>
  <c r="JY49" i="19"/>
  <c r="JX49" i="19"/>
  <c r="JV49" i="19"/>
  <c r="JV44" i="19" s="1"/>
  <c r="JU49" i="19"/>
  <c r="JT49" i="19"/>
  <c r="JS49" i="19"/>
  <c r="JR49" i="19"/>
  <c r="JQ49" i="19"/>
  <c r="JO49" i="19"/>
  <c r="JN49" i="19"/>
  <c r="JN44" i="19" s="1"/>
  <c r="JM49" i="19"/>
  <c r="JL49" i="19"/>
  <c r="JW48" i="19"/>
  <c r="JP48" i="19"/>
  <c r="JW47" i="19"/>
  <c r="JW45" i="19" s="1"/>
  <c r="JW44" i="19" s="1"/>
  <c r="JP47" i="19"/>
  <c r="JW46" i="19"/>
  <c r="JP46" i="19"/>
  <c r="JP45" i="19" s="1"/>
  <c r="JY45" i="19"/>
  <c r="JY44" i="19" s="1"/>
  <c r="JX45" i="19"/>
  <c r="JV45" i="19"/>
  <c r="JU45" i="19"/>
  <c r="JU44" i="19" s="1"/>
  <c r="JT45" i="19"/>
  <c r="JT44" i="19" s="1"/>
  <c r="JS45" i="19"/>
  <c r="JR45" i="19"/>
  <c r="JR44" i="19" s="1"/>
  <c r="JQ45" i="19"/>
  <c r="JQ44" i="19" s="1"/>
  <c r="JO45" i="19"/>
  <c r="JN45" i="19"/>
  <c r="JM45" i="19"/>
  <c r="JM44" i="19" s="1"/>
  <c r="JL45" i="19"/>
  <c r="JL44" i="19" s="1"/>
  <c r="JX44" i="19"/>
  <c r="JS44" i="19"/>
  <c r="JO44" i="19"/>
  <c r="JW41" i="19"/>
  <c r="JP41" i="19"/>
  <c r="JW40" i="19"/>
  <c r="JP40" i="19"/>
  <c r="JW39" i="19"/>
  <c r="JP39" i="19"/>
  <c r="JW38" i="19"/>
  <c r="JP38" i="19"/>
  <c r="JW37" i="19"/>
  <c r="JP37" i="19"/>
  <c r="JW36" i="19"/>
  <c r="JW35" i="19" s="1"/>
  <c r="JP36" i="19"/>
  <c r="JP35" i="19" s="1"/>
  <c r="JY35" i="19"/>
  <c r="JX35" i="19"/>
  <c r="JV35" i="19"/>
  <c r="JU35" i="19"/>
  <c r="JT35" i="19"/>
  <c r="JS35" i="19"/>
  <c r="JR35" i="19"/>
  <c r="JQ35" i="19"/>
  <c r="JO35" i="19"/>
  <c r="JN35" i="19"/>
  <c r="JM35" i="19"/>
  <c r="JL35" i="19"/>
  <c r="JW34" i="19"/>
  <c r="JP34" i="19"/>
  <c r="JW33" i="19"/>
  <c r="JP33" i="19"/>
  <c r="JW32" i="19"/>
  <c r="JP32" i="19"/>
  <c r="JW31" i="19"/>
  <c r="JW30" i="19" s="1"/>
  <c r="JP31" i="19"/>
  <c r="JY30" i="19"/>
  <c r="JX30" i="19"/>
  <c r="JX25" i="19" s="1"/>
  <c r="JV30" i="19"/>
  <c r="JU30" i="19"/>
  <c r="JT30" i="19"/>
  <c r="JS30" i="19"/>
  <c r="JR30" i="19"/>
  <c r="JQ30" i="19"/>
  <c r="JP30" i="19"/>
  <c r="JO30" i="19"/>
  <c r="JN30" i="19"/>
  <c r="JM30" i="19"/>
  <c r="JL30" i="19"/>
  <c r="JW29" i="19"/>
  <c r="JP29" i="19"/>
  <c r="JW28" i="19"/>
  <c r="JP28" i="19"/>
  <c r="JW27" i="19"/>
  <c r="JP27" i="19"/>
  <c r="JP26" i="19" s="1"/>
  <c r="JP25" i="19" s="1"/>
  <c r="JY26" i="19"/>
  <c r="JX26" i="19"/>
  <c r="JW26" i="19"/>
  <c r="JV26" i="19"/>
  <c r="JV25" i="19" s="1"/>
  <c r="JU26" i="19"/>
  <c r="JT26" i="19"/>
  <c r="JT25" i="19" s="1"/>
  <c r="JS26" i="19"/>
  <c r="JS25" i="19" s="1"/>
  <c r="JR26" i="19"/>
  <c r="JQ26" i="19"/>
  <c r="JO26" i="19"/>
  <c r="JO25" i="19" s="1"/>
  <c r="JN26" i="19"/>
  <c r="JN25" i="19" s="1"/>
  <c r="JM26" i="19"/>
  <c r="JL26" i="19"/>
  <c r="JL25" i="19" s="1"/>
  <c r="JY25" i="19"/>
  <c r="JU25" i="19"/>
  <c r="JR25" i="19"/>
  <c r="JQ25" i="19"/>
  <c r="JM25" i="19"/>
  <c r="JW22" i="19"/>
  <c r="JP22" i="19"/>
  <c r="JW21" i="19"/>
  <c r="JP21" i="19"/>
  <c r="JW20" i="19"/>
  <c r="JP20" i="19"/>
  <c r="JW19" i="19"/>
  <c r="JP19" i="19"/>
  <c r="JW18" i="19"/>
  <c r="JP18" i="19"/>
  <c r="JW17" i="19"/>
  <c r="JW16" i="19" s="1"/>
  <c r="JP17" i="19"/>
  <c r="JP16" i="19" s="1"/>
  <c r="JY16" i="19"/>
  <c r="JX16" i="19"/>
  <c r="JV16" i="19"/>
  <c r="JU16" i="19"/>
  <c r="JT16" i="19"/>
  <c r="JS16" i="19"/>
  <c r="JR16" i="19"/>
  <c r="JQ16" i="19"/>
  <c r="JO16" i="19"/>
  <c r="JN16" i="19"/>
  <c r="JM16" i="19"/>
  <c r="JL16" i="19"/>
  <c r="JW15" i="19"/>
  <c r="JP15" i="19"/>
  <c r="JW14" i="19"/>
  <c r="JP14" i="19"/>
  <c r="JW13" i="19"/>
  <c r="JW11" i="19" s="1"/>
  <c r="JP13" i="19"/>
  <c r="JW12" i="19"/>
  <c r="JP12" i="19"/>
  <c r="JP11" i="19" s="1"/>
  <c r="JY11" i="19"/>
  <c r="JX11" i="19"/>
  <c r="JV11" i="19"/>
  <c r="JU11" i="19"/>
  <c r="JT11" i="19"/>
  <c r="JS11" i="19"/>
  <c r="JR11" i="19"/>
  <c r="JR6" i="19" s="1"/>
  <c r="JQ11" i="19"/>
  <c r="JO11" i="19"/>
  <c r="JN11" i="19"/>
  <c r="JM11" i="19"/>
  <c r="JL11" i="19"/>
  <c r="JW10" i="19"/>
  <c r="JP10" i="19"/>
  <c r="JP7" i="19" s="1"/>
  <c r="JP6" i="19" s="1"/>
  <c r="JW9" i="19"/>
  <c r="JW7" i="19" s="1"/>
  <c r="JP9" i="19"/>
  <c r="JW8" i="19"/>
  <c r="JP8" i="19"/>
  <c r="JY7" i="19"/>
  <c r="JY6" i="19" s="1"/>
  <c r="JX7" i="19"/>
  <c r="JX6" i="19" s="1"/>
  <c r="JV7" i="19"/>
  <c r="JV6" i="19" s="1"/>
  <c r="JU7" i="19"/>
  <c r="JU6" i="19" s="1"/>
  <c r="JT7" i="19"/>
  <c r="JS7" i="19"/>
  <c r="JR7" i="19"/>
  <c r="JQ7" i="19"/>
  <c r="JQ6" i="19" s="1"/>
  <c r="JO7" i="19"/>
  <c r="JN7" i="19"/>
  <c r="JN6" i="19" s="1"/>
  <c r="JM7" i="19"/>
  <c r="JM6" i="19" s="1"/>
  <c r="JL7" i="19"/>
  <c r="JT6" i="19"/>
  <c r="JS6" i="19"/>
  <c r="JO6" i="19"/>
  <c r="JL6" i="19"/>
  <c r="JH136" i="19"/>
  <c r="JA136" i="19"/>
  <c r="JH135" i="19"/>
  <c r="JA135" i="19"/>
  <c r="JH134" i="19"/>
  <c r="JA134" i="19"/>
  <c r="JH133" i="19"/>
  <c r="JA133" i="19"/>
  <c r="JA130" i="19" s="1"/>
  <c r="JH132" i="19"/>
  <c r="JA132" i="19"/>
  <c r="JH131" i="19"/>
  <c r="JH130" i="19" s="1"/>
  <c r="JA131" i="19"/>
  <c r="JJ130" i="19"/>
  <c r="JI130" i="19"/>
  <c r="JG130" i="19"/>
  <c r="JF130" i="19"/>
  <c r="JE130" i="19"/>
  <c r="JD130" i="19"/>
  <c r="JC130" i="19"/>
  <c r="JB130" i="19"/>
  <c r="IZ130" i="19"/>
  <c r="IY130" i="19"/>
  <c r="IX130" i="19"/>
  <c r="IW130" i="19"/>
  <c r="JH129" i="19"/>
  <c r="JA129" i="19"/>
  <c r="JH128" i="19"/>
  <c r="JA128" i="19"/>
  <c r="JH127" i="19"/>
  <c r="JA127" i="19"/>
  <c r="JH126" i="19"/>
  <c r="JH125" i="19" s="1"/>
  <c r="JA126" i="19"/>
  <c r="JA125" i="19" s="1"/>
  <c r="JJ125" i="19"/>
  <c r="JI125" i="19"/>
  <c r="JG125" i="19"/>
  <c r="JF125" i="19"/>
  <c r="JE125" i="19"/>
  <c r="JE120" i="19" s="1"/>
  <c r="JD125" i="19"/>
  <c r="JC125" i="19"/>
  <c r="JB125" i="19"/>
  <c r="IZ125" i="19"/>
  <c r="IY125" i="19"/>
  <c r="IX125" i="19"/>
  <c r="IW125" i="19"/>
  <c r="IW120" i="19" s="1"/>
  <c r="JH124" i="19"/>
  <c r="JA124" i="19"/>
  <c r="JH123" i="19"/>
  <c r="JA123" i="19"/>
  <c r="JH122" i="19"/>
  <c r="JA122" i="19"/>
  <c r="JJ121" i="19"/>
  <c r="JI121" i="19"/>
  <c r="JI120" i="19" s="1"/>
  <c r="JH121" i="19"/>
  <c r="JG121" i="19"/>
  <c r="JF121" i="19"/>
  <c r="JE121" i="19"/>
  <c r="JD121" i="19"/>
  <c r="JD120" i="19" s="1"/>
  <c r="JC121" i="19"/>
  <c r="JC120" i="19" s="1"/>
  <c r="JB121" i="19"/>
  <c r="JA121" i="19"/>
  <c r="JA120" i="19" s="1"/>
  <c r="IZ121" i="19"/>
  <c r="IZ120" i="19" s="1"/>
  <c r="IY121" i="19"/>
  <c r="IX121" i="19"/>
  <c r="IW121" i="19"/>
  <c r="JJ120" i="19"/>
  <c r="JG120" i="19"/>
  <c r="JF120" i="19"/>
  <c r="JB120" i="19"/>
  <c r="IY120" i="19"/>
  <c r="IX120" i="19"/>
  <c r="JH117" i="19"/>
  <c r="JA117" i="19"/>
  <c r="JH116" i="19"/>
  <c r="JA116" i="19"/>
  <c r="JH115" i="19"/>
  <c r="JA115" i="19"/>
  <c r="JH114" i="19"/>
  <c r="JA114" i="19"/>
  <c r="JH113" i="19"/>
  <c r="JA113" i="19"/>
  <c r="JH112" i="19"/>
  <c r="JH111" i="19" s="1"/>
  <c r="JA112" i="19"/>
  <c r="JJ111" i="19"/>
  <c r="JI111" i="19"/>
  <c r="JG111" i="19"/>
  <c r="JF111" i="19"/>
  <c r="JE111" i="19"/>
  <c r="JD111" i="19"/>
  <c r="JC111" i="19"/>
  <c r="JB111" i="19"/>
  <c r="JA111" i="19"/>
  <c r="IZ111" i="19"/>
  <c r="IY111" i="19"/>
  <c r="IX111" i="19"/>
  <c r="IW111" i="19"/>
  <c r="JH110" i="19"/>
  <c r="JA110" i="19"/>
  <c r="JH109" i="19"/>
  <c r="JA109" i="19"/>
  <c r="JA106" i="19" s="1"/>
  <c r="JH108" i="19"/>
  <c r="JA108" i="19"/>
  <c r="JH107" i="19"/>
  <c r="JH106" i="19" s="1"/>
  <c r="JA107" i="19"/>
  <c r="JJ106" i="19"/>
  <c r="JI106" i="19"/>
  <c r="JG106" i="19"/>
  <c r="JG101" i="19" s="1"/>
  <c r="JF106" i="19"/>
  <c r="JE106" i="19"/>
  <c r="JD106" i="19"/>
  <c r="JC106" i="19"/>
  <c r="JB106" i="19"/>
  <c r="IZ106" i="19"/>
  <c r="IY106" i="19"/>
  <c r="IY101" i="19" s="1"/>
  <c r="IX106" i="19"/>
  <c r="IW106" i="19"/>
  <c r="JH105" i="19"/>
  <c r="JA105" i="19"/>
  <c r="JH104" i="19"/>
  <c r="JH102" i="19" s="1"/>
  <c r="JH101" i="19" s="1"/>
  <c r="JA104" i="19"/>
  <c r="JH103" i="19"/>
  <c r="JA103" i="19"/>
  <c r="JA102" i="19" s="1"/>
  <c r="JJ102" i="19"/>
  <c r="JJ101" i="19" s="1"/>
  <c r="JI102" i="19"/>
  <c r="JG102" i="19"/>
  <c r="JF102" i="19"/>
  <c r="JF101" i="19" s="1"/>
  <c r="JE102" i="19"/>
  <c r="JE101" i="19" s="1"/>
  <c r="JD102" i="19"/>
  <c r="JC102" i="19"/>
  <c r="JC101" i="19" s="1"/>
  <c r="JB102" i="19"/>
  <c r="JB101" i="19" s="1"/>
  <c r="IZ102" i="19"/>
  <c r="IY102" i="19"/>
  <c r="IX102" i="19"/>
  <c r="IX101" i="19" s="1"/>
  <c r="IW102" i="19"/>
  <c r="IW101" i="19" s="1"/>
  <c r="JI101" i="19"/>
  <c r="JD101" i="19"/>
  <c r="IZ101" i="19"/>
  <c r="JH98" i="19"/>
  <c r="JA98" i="19"/>
  <c r="JH97" i="19"/>
  <c r="JA97" i="19"/>
  <c r="JH96" i="19"/>
  <c r="JA96" i="19"/>
  <c r="JH95" i="19"/>
  <c r="JA95" i="19"/>
  <c r="JH94" i="19"/>
  <c r="JH92" i="19" s="1"/>
  <c r="JA94" i="19"/>
  <c r="JH93" i="19"/>
  <c r="JA93" i="19"/>
  <c r="JA92" i="19" s="1"/>
  <c r="JJ92" i="19"/>
  <c r="JI92" i="19"/>
  <c r="JG92" i="19"/>
  <c r="JF92" i="19"/>
  <c r="JE92" i="19"/>
  <c r="JD92" i="19"/>
  <c r="JC92" i="19"/>
  <c r="JB92" i="19"/>
  <c r="IZ92" i="19"/>
  <c r="IY92" i="19"/>
  <c r="IX92" i="19"/>
  <c r="IW92" i="19"/>
  <c r="JH91" i="19"/>
  <c r="JA91" i="19"/>
  <c r="JH90" i="19"/>
  <c r="JA90" i="19"/>
  <c r="JH89" i="19"/>
  <c r="JA89" i="19"/>
  <c r="JH88" i="19"/>
  <c r="JH87" i="19" s="1"/>
  <c r="JA88" i="19"/>
  <c r="JJ87" i="19"/>
  <c r="JI87" i="19"/>
  <c r="JI82" i="19" s="1"/>
  <c r="JG87" i="19"/>
  <c r="JF87" i="19"/>
  <c r="JE87" i="19"/>
  <c r="JD87" i="19"/>
  <c r="JC87" i="19"/>
  <c r="JB87" i="19"/>
  <c r="JA87" i="19"/>
  <c r="IZ87" i="19"/>
  <c r="IY87" i="19"/>
  <c r="IX87" i="19"/>
  <c r="IW87" i="19"/>
  <c r="JH86" i="19"/>
  <c r="JA86" i="19"/>
  <c r="JH85" i="19"/>
  <c r="JA85" i="19"/>
  <c r="JH84" i="19"/>
  <c r="JA84" i="19"/>
  <c r="JA83" i="19" s="1"/>
  <c r="JJ83" i="19"/>
  <c r="JI83" i="19"/>
  <c r="JH83" i="19"/>
  <c r="JG83" i="19"/>
  <c r="JG82" i="19" s="1"/>
  <c r="JF83" i="19"/>
  <c r="JE83" i="19"/>
  <c r="JE82" i="19" s="1"/>
  <c r="JD83" i="19"/>
  <c r="JD82" i="19" s="1"/>
  <c r="JC83" i="19"/>
  <c r="JB83" i="19"/>
  <c r="IZ83" i="19"/>
  <c r="IZ82" i="19" s="1"/>
  <c r="IY83" i="19"/>
  <c r="IY82" i="19" s="1"/>
  <c r="IX83" i="19"/>
  <c r="IW83" i="19"/>
  <c r="IW82" i="19" s="1"/>
  <c r="JJ82" i="19"/>
  <c r="JF82" i="19"/>
  <c r="JC82" i="19"/>
  <c r="JB82" i="19"/>
  <c r="IX82" i="19"/>
  <c r="JH79" i="19"/>
  <c r="JA79" i="19"/>
  <c r="JH78" i="19"/>
  <c r="JA78" i="19"/>
  <c r="JH77" i="19"/>
  <c r="JA77" i="19"/>
  <c r="JH76" i="19"/>
  <c r="JA76" i="19"/>
  <c r="JH75" i="19"/>
  <c r="JA75" i="19"/>
  <c r="JH74" i="19"/>
  <c r="JA74" i="19"/>
  <c r="JA73" i="19" s="1"/>
  <c r="JJ73" i="19"/>
  <c r="JI73" i="19"/>
  <c r="JH73" i="19"/>
  <c r="JG73" i="19"/>
  <c r="JF73" i="19"/>
  <c r="JE73" i="19"/>
  <c r="JD73" i="19"/>
  <c r="JC73" i="19"/>
  <c r="JB73" i="19"/>
  <c r="IZ73" i="19"/>
  <c r="IY73" i="19"/>
  <c r="IX73" i="19"/>
  <c r="IW73" i="19"/>
  <c r="JH72" i="19"/>
  <c r="JA72" i="19"/>
  <c r="JH71" i="19"/>
  <c r="JA71" i="19"/>
  <c r="JH70" i="19"/>
  <c r="JH68" i="19" s="1"/>
  <c r="JA70" i="19"/>
  <c r="JH69" i="19"/>
  <c r="JA69" i="19"/>
  <c r="JA68" i="19" s="1"/>
  <c r="JJ68" i="19"/>
  <c r="JI68" i="19"/>
  <c r="JG68" i="19"/>
  <c r="JF68" i="19"/>
  <c r="JE68" i="19"/>
  <c r="JD68" i="19"/>
  <c r="JC68" i="19"/>
  <c r="JC63" i="19" s="1"/>
  <c r="JB68" i="19"/>
  <c r="IZ68" i="19"/>
  <c r="IY68" i="19"/>
  <c r="IX68" i="19"/>
  <c r="IW68" i="19"/>
  <c r="JH67" i="19"/>
  <c r="JA67" i="19"/>
  <c r="JA64" i="19" s="1"/>
  <c r="JA63" i="19" s="1"/>
  <c r="JH66" i="19"/>
  <c r="JH64" i="19" s="1"/>
  <c r="JA66" i="19"/>
  <c r="JH65" i="19"/>
  <c r="JA65" i="19"/>
  <c r="JJ64" i="19"/>
  <c r="JJ63" i="19" s="1"/>
  <c r="JI64" i="19"/>
  <c r="JI63" i="19" s="1"/>
  <c r="JG64" i="19"/>
  <c r="JG63" i="19" s="1"/>
  <c r="JF64" i="19"/>
  <c r="JF63" i="19" s="1"/>
  <c r="JE64" i="19"/>
  <c r="JD64" i="19"/>
  <c r="JC64" i="19"/>
  <c r="JB64" i="19"/>
  <c r="JB63" i="19" s="1"/>
  <c r="IZ64" i="19"/>
  <c r="IY64" i="19"/>
  <c r="IY63" i="19" s="1"/>
  <c r="IX64" i="19"/>
  <c r="IX63" i="19" s="1"/>
  <c r="IW64" i="19"/>
  <c r="JE63" i="19"/>
  <c r="JD63" i="19"/>
  <c r="IZ63" i="19"/>
  <c r="IW63" i="19"/>
  <c r="JH60" i="19"/>
  <c r="JA60" i="19"/>
  <c r="JH59" i="19"/>
  <c r="JA59" i="19"/>
  <c r="JH58" i="19"/>
  <c r="JA58" i="19"/>
  <c r="JH57" i="19"/>
  <c r="JA57" i="19"/>
  <c r="JA54" i="19" s="1"/>
  <c r="JH56" i="19"/>
  <c r="JA56" i="19"/>
  <c r="JH55" i="19"/>
  <c r="JH54" i="19" s="1"/>
  <c r="JA55" i="19"/>
  <c r="JJ54" i="19"/>
  <c r="JI54" i="19"/>
  <c r="JG54" i="19"/>
  <c r="JF54" i="19"/>
  <c r="JE54" i="19"/>
  <c r="JD54" i="19"/>
  <c r="JC54" i="19"/>
  <c r="JB54" i="19"/>
  <c r="IZ54" i="19"/>
  <c r="IY54" i="19"/>
  <c r="IX54" i="19"/>
  <c r="IW54" i="19"/>
  <c r="JH53" i="19"/>
  <c r="JA53" i="19"/>
  <c r="JH52" i="19"/>
  <c r="JA52" i="19"/>
  <c r="JH51" i="19"/>
  <c r="JA51" i="19"/>
  <c r="JH50" i="19"/>
  <c r="JH49" i="19" s="1"/>
  <c r="JA50" i="19"/>
  <c r="JA49" i="19" s="1"/>
  <c r="JJ49" i="19"/>
  <c r="JI49" i="19"/>
  <c r="JG49" i="19"/>
  <c r="JF49" i="19"/>
  <c r="JE49" i="19"/>
  <c r="JE44" i="19" s="1"/>
  <c r="JD49" i="19"/>
  <c r="JC49" i="19"/>
  <c r="JB49" i="19"/>
  <c r="IZ49" i="19"/>
  <c r="IY49" i="19"/>
  <c r="IX49" i="19"/>
  <c r="IW49" i="19"/>
  <c r="IW44" i="19" s="1"/>
  <c r="JH48" i="19"/>
  <c r="JA48" i="19"/>
  <c r="JH47" i="19"/>
  <c r="JA47" i="19"/>
  <c r="JH46" i="19"/>
  <c r="JA46" i="19"/>
  <c r="JJ45" i="19"/>
  <c r="JI45" i="19"/>
  <c r="JI44" i="19" s="1"/>
  <c r="JH45" i="19"/>
  <c r="JG45" i="19"/>
  <c r="JF45" i="19"/>
  <c r="JE45" i="19"/>
  <c r="JD45" i="19"/>
  <c r="JD44" i="19" s="1"/>
  <c r="JC45" i="19"/>
  <c r="JC44" i="19" s="1"/>
  <c r="JB45" i="19"/>
  <c r="JA45" i="19"/>
  <c r="JA44" i="19" s="1"/>
  <c r="IZ45" i="19"/>
  <c r="IZ44" i="19" s="1"/>
  <c r="IY45" i="19"/>
  <c r="IX45" i="19"/>
  <c r="IW45" i="19"/>
  <c r="JJ44" i="19"/>
  <c r="JG44" i="19"/>
  <c r="JF44" i="19"/>
  <c r="JB44" i="19"/>
  <c r="IY44" i="19"/>
  <c r="IX44" i="19"/>
  <c r="JH41" i="19"/>
  <c r="JA41" i="19"/>
  <c r="JH40" i="19"/>
  <c r="JA40" i="19"/>
  <c r="JH39" i="19"/>
  <c r="JA39" i="19"/>
  <c r="JH38" i="19"/>
  <c r="JA38" i="19"/>
  <c r="JH37" i="19"/>
  <c r="JA37" i="19"/>
  <c r="JH36" i="19"/>
  <c r="JH35" i="19" s="1"/>
  <c r="JA36" i="19"/>
  <c r="JJ35" i="19"/>
  <c r="JI35" i="19"/>
  <c r="JG35" i="19"/>
  <c r="JF35" i="19"/>
  <c r="JE35" i="19"/>
  <c r="JD35" i="19"/>
  <c r="JC35" i="19"/>
  <c r="JB35" i="19"/>
  <c r="JA35" i="19"/>
  <c r="IZ35" i="19"/>
  <c r="IY35" i="19"/>
  <c r="IX35" i="19"/>
  <c r="IW35" i="19"/>
  <c r="JH34" i="19"/>
  <c r="JA34" i="19"/>
  <c r="JH33" i="19"/>
  <c r="JA33" i="19"/>
  <c r="JA30" i="19" s="1"/>
  <c r="JH32" i="19"/>
  <c r="JA32" i="19"/>
  <c r="JH31" i="19"/>
  <c r="JH30" i="19" s="1"/>
  <c r="JA31" i="19"/>
  <c r="JJ30" i="19"/>
  <c r="JI30" i="19"/>
  <c r="JG30" i="19"/>
  <c r="JG25" i="19" s="1"/>
  <c r="JF30" i="19"/>
  <c r="JE30" i="19"/>
  <c r="JD30" i="19"/>
  <c r="JC30" i="19"/>
  <c r="JB30" i="19"/>
  <c r="IZ30" i="19"/>
  <c r="IY30" i="19"/>
  <c r="IY25" i="19" s="1"/>
  <c r="IX30" i="19"/>
  <c r="IW30" i="19"/>
  <c r="JH29" i="19"/>
  <c r="JA29" i="19"/>
  <c r="JH28" i="19"/>
  <c r="JH26" i="19" s="1"/>
  <c r="JH25" i="19" s="1"/>
  <c r="JA28" i="19"/>
  <c r="JH27" i="19"/>
  <c r="JA27" i="19"/>
  <c r="JA26" i="19" s="1"/>
  <c r="JJ26" i="19"/>
  <c r="JJ25" i="19" s="1"/>
  <c r="JI26" i="19"/>
  <c r="JG26" i="19"/>
  <c r="JF26" i="19"/>
  <c r="JF25" i="19" s="1"/>
  <c r="JE26" i="19"/>
  <c r="JE25" i="19" s="1"/>
  <c r="JD26" i="19"/>
  <c r="JC26" i="19"/>
  <c r="JC25" i="19" s="1"/>
  <c r="JB26" i="19"/>
  <c r="JB25" i="19" s="1"/>
  <c r="IZ26" i="19"/>
  <c r="IY26" i="19"/>
  <c r="IX26" i="19"/>
  <c r="IX25" i="19" s="1"/>
  <c r="IW26" i="19"/>
  <c r="IW25" i="19" s="1"/>
  <c r="JI25" i="19"/>
  <c r="JD25" i="19"/>
  <c r="IZ25" i="19"/>
  <c r="JH22" i="19"/>
  <c r="JA22" i="19"/>
  <c r="JH21" i="19"/>
  <c r="JA21" i="19"/>
  <c r="JH20" i="19"/>
  <c r="JA20" i="19"/>
  <c r="JH19" i="19"/>
  <c r="JA19" i="19"/>
  <c r="JH18" i="19"/>
  <c r="JA18" i="19"/>
  <c r="JH17" i="19"/>
  <c r="JH16" i="19" s="1"/>
  <c r="JA17" i="19"/>
  <c r="JA16" i="19" s="1"/>
  <c r="JJ16" i="19"/>
  <c r="JI16" i="19"/>
  <c r="JG16" i="19"/>
  <c r="JF16" i="19"/>
  <c r="JE16" i="19"/>
  <c r="JD16" i="19"/>
  <c r="JC16" i="19"/>
  <c r="JB16" i="19"/>
  <c r="IZ16" i="19"/>
  <c r="IY16" i="19"/>
  <c r="IX16" i="19"/>
  <c r="IW16" i="19"/>
  <c r="JH15" i="19"/>
  <c r="JA15" i="19"/>
  <c r="JH14" i="19"/>
  <c r="JA14" i="19"/>
  <c r="JH13" i="19"/>
  <c r="JA13" i="19"/>
  <c r="JH12" i="19"/>
  <c r="JH11" i="19" s="1"/>
  <c r="JA12" i="19"/>
  <c r="JJ11" i="19"/>
  <c r="JI11" i="19"/>
  <c r="JI6" i="19" s="1"/>
  <c r="JG11" i="19"/>
  <c r="JF11" i="19"/>
  <c r="JE11" i="19"/>
  <c r="JD11" i="19"/>
  <c r="JC11" i="19"/>
  <c r="JB11" i="19"/>
  <c r="JA11" i="19"/>
  <c r="IZ11" i="19"/>
  <c r="IY11" i="19"/>
  <c r="IX11" i="19"/>
  <c r="IW11" i="19"/>
  <c r="JH10" i="19"/>
  <c r="JA10" i="19"/>
  <c r="JH9" i="19"/>
  <c r="JA9" i="19"/>
  <c r="JH8" i="19"/>
  <c r="JA8" i="19"/>
  <c r="JA7" i="19" s="1"/>
  <c r="JJ7" i="19"/>
  <c r="JI7" i="19"/>
  <c r="JH7" i="19"/>
  <c r="JG7" i="19"/>
  <c r="JG6" i="19" s="1"/>
  <c r="JF7" i="19"/>
  <c r="JE7" i="19"/>
  <c r="JE6" i="19" s="1"/>
  <c r="JD7" i="19"/>
  <c r="JD6" i="19" s="1"/>
  <c r="JC7" i="19"/>
  <c r="JB7" i="19"/>
  <c r="IZ7" i="19"/>
  <c r="IZ6" i="19" s="1"/>
  <c r="IY7" i="19"/>
  <c r="IY6" i="19" s="1"/>
  <c r="IX7" i="19"/>
  <c r="IW7" i="19"/>
  <c r="IW6" i="19" s="1"/>
  <c r="JJ6" i="19"/>
  <c r="JF6" i="19"/>
  <c r="JC6" i="19"/>
  <c r="JB6" i="19"/>
  <c r="IX6" i="19"/>
  <c r="IS136" i="19"/>
  <c r="IL136" i="19"/>
  <c r="IS135" i="19"/>
  <c r="IL135" i="19"/>
  <c r="IS134" i="19"/>
  <c r="IL134" i="19"/>
  <c r="IS133" i="19"/>
  <c r="IL133" i="19"/>
  <c r="IS132" i="19"/>
  <c r="IL132" i="19"/>
  <c r="IS131" i="19"/>
  <c r="IL131" i="19"/>
  <c r="IL130" i="19" s="1"/>
  <c r="IU130" i="19"/>
  <c r="IT130" i="19"/>
  <c r="IS130" i="19"/>
  <c r="IR130" i="19"/>
  <c r="IQ130" i="19"/>
  <c r="IP130" i="19"/>
  <c r="IO130" i="19"/>
  <c r="IN130" i="19"/>
  <c r="IM130" i="19"/>
  <c r="IK130" i="19"/>
  <c r="IJ130" i="19"/>
  <c r="II130" i="19"/>
  <c r="IH130" i="19"/>
  <c r="IS129" i="19"/>
  <c r="IL129" i="19"/>
  <c r="IS128" i="19"/>
  <c r="IL128" i="19"/>
  <c r="IS127" i="19"/>
  <c r="IL127" i="19"/>
  <c r="IS126" i="19"/>
  <c r="IS125" i="19" s="1"/>
  <c r="IL126" i="19"/>
  <c r="IL125" i="19" s="1"/>
  <c r="IU125" i="19"/>
  <c r="IT125" i="19"/>
  <c r="IR125" i="19"/>
  <c r="IQ125" i="19"/>
  <c r="IP125" i="19"/>
  <c r="IO125" i="19"/>
  <c r="IN125" i="19"/>
  <c r="IN120" i="19" s="1"/>
  <c r="IM125" i="19"/>
  <c r="IK125" i="19"/>
  <c r="IJ125" i="19"/>
  <c r="II125" i="19"/>
  <c r="IH125" i="19"/>
  <c r="IS124" i="19"/>
  <c r="IL124" i="19"/>
  <c r="IL121" i="19" s="1"/>
  <c r="IL120" i="19" s="1"/>
  <c r="IS123" i="19"/>
  <c r="IS121" i="19" s="1"/>
  <c r="IS120" i="19" s="1"/>
  <c r="IL123" i="19"/>
  <c r="IS122" i="19"/>
  <c r="IL122" i="19"/>
  <c r="IU121" i="19"/>
  <c r="IU120" i="19" s="1"/>
  <c r="IT121" i="19"/>
  <c r="IT120" i="19" s="1"/>
  <c r="IR121" i="19"/>
  <c r="IR120" i="19" s="1"/>
  <c r="IQ121" i="19"/>
  <c r="IQ120" i="19" s="1"/>
  <c r="IP121" i="19"/>
  <c r="IO121" i="19"/>
  <c r="IN121" i="19"/>
  <c r="IM121" i="19"/>
  <c r="IM120" i="19" s="1"/>
  <c r="IK121" i="19"/>
  <c r="IJ121" i="19"/>
  <c r="IJ120" i="19" s="1"/>
  <c r="II121" i="19"/>
  <c r="II120" i="19" s="1"/>
  <c r="IH121" i="19"/>
  <c r="IP120" i="19"/>
  <c r="IO120" i="19"/>
  <c r="IK120" i="19"/>
  <c r="IH120" i="19"/>
  <c r="IS117" i="19"/>
  <c r="IL117" i="19"/>
  <c r="IS116" i="19"/>
  <c r="IL116" i="19"/>
  <c r="IS115" i="19"/>
  <c r="IL115" i="19"/>
  <c r="IS114" i="19"/>
  <c r="IL114" i="19"/>
  <c r="IL111" i="19" s="1"/>
  <c r="IS113" i="19"/>
  <c r="IL113" i="19"/>
  <c r="IS112" i="19"/>
  <c r="IS111" i="19" s="1"/>
  <c r="IL112" i="19"/>
  <c r="IU111" i="19"/>
  <c r="IT111" i="19"/>
  <c r="IR111" i="19"/>
  <c r="IQ111" i="19"/>
  <c r="IP111" i="19"/>
  <c r="IO111" i="19"/>
  <c r="IN111" i="19"/>
  <c r="IM111" i="19"/>
  <c r="IK111" i="19"/>
  <c r="IJ111" i="19"/>
  <c r="II111" i="19"/>
  <c r="IH111" i="19"/>
  <c r="IS110" i="19"/>
  <c r="IL110" i="19"/>
  <c r="IS109" i="19"/>
  <c r="IL109" i="19"/>
  <c r="IS108" i="19"/>
  <c r="IL108" i="19"/>
  <c r="IS107" i="19"/>
  <c r="IL107" i="19"/>
  <c r="IL106" i="19" s="1"/>
  <c r="IU106" i="19"/>
  <c r="IT106" i="19"/>
  <c r="IS106" i="19"/>
  <c r="IR106" i="19"/>
  <c r="IQ106" i="19"/>
  <c r="IP106" i="19"/>
  <c r="IP101" i="19" s="1"/>
  <c r="IO106" i="19"/>
  <c r="IN106" i="19"/>
  <c r="IM106" i="19"/>
  <c r="IK106" i="19"/>
  <c r="IJ106" i="19"/>
  <c r="II106" i="19"/>
  <c r="IH106" i="19"/>
  <c r="IH101" i="19" s="1"/>
  <c r="IS105" i="19"/>
  <c r="IL105" i="19"/>
  <c r="IS104" i="19"/>
  <c r="IL104" i="19"/>
  <c r="IS103" i="19"/>
  <c r="IS102" i="19" s="1"/>
  <c r="IL103" i="19"/>
  <c r="IU102" i="19"/>
  <c r="IT102" i="19"/>
  <c r="IT101" i="19" s="1"/>
  <c r="IR102" i="19"/>
  <c r="IQ102" i="19"/>
  <c r="IP102" i="19"/>
  <c r="IO102" i="19"/>
  <c r="IO101" i="19" s="1"/>
  <c r="IN102" i="19"/>
  <c r="IN101" i="19" s="1"/>
  <c r="IM102" i="19"/>
  <c r="IL102" i="19"/>
  <c r="IL101" i="19" s="1"/>
  <c r="IK102" i="19"/>
  <c r="IK101" i="19" s="1"/>
  <c r="IJ102" i="19"/>
  <c r="II102" i="19"/>
  <c r="IH102" i="19"/>
  <c r="IU101" i="19"/>
  <c r="IR101" i="19"/>
  <c r="IQ101" i="19"/>
  <c r="IM101" i="19"/>
  <c r="IJ101" i="19"/>
  <c r="II101" i="19"/>
  <c r="IS98" i="19"/>
  <c r="IL98" i="19"/>
  <c r="IS97" i="19"/>
  <c r="IL97" i="19"/>
  <c r="IS96" i="19"/>
  <c r="IL96" i="19"/>
  <c r="IS95" i="19"/>
  <c r="IL95" i="19"/>
  <c r="IS94" i="19"/>
  <c r="IL94" i="19"/>
  <c r="IS93" i="19"/>
  <c r="IS92" i="19" s="1"/>
  <c r="IL93" i="19"/>
  <c r="IU92" i="19"/>
  <c r="IT92" i="19"/>
  <c r="IR92" i="19"/>
  <c r="IQ92" i="19"/>
  <c r="IP92" i="19"/>
  <c r="IO92" i="19"/>
  <c r="IN92" i="19"/>
  <c r="IM92" i="19"/>
  <c r="IL92" i="19"/>
  <c r="IK92" i="19"/>
  <c r="IJ92" i="19"/>
  <c r="II92" i="19"/>
  <c r="IH92" i="19"/>
  <c r="IS91" i="19"/>
  <c r="IL91" i="19"/>
  <c r="IS90" i="19"/>
  <c r="IL90" i="19"/>
  <c r="IL87" i="19" s="1"/>
  <c r="IS89" i="19"/>
  <c r="IL89" i="19"/>
  <c r="IS88" i="19"/>
  <c r="IS87" i="19" s="1"/>
  <c r="IL88" i="19"/>
  <c r="IU87" i="19"/>
  <c r="IT87" i="19"/>
  <c r="IR87" i="19"/>
  <c r="IR82" i="19" s="1"/>
  <c r="IQ87" i="19"/>
  <c r="IP87" i="19"/>
  <c r="IO87" i="19"/>
  <c r="IN87" i="19"/>
  <c r="IM87" i="19"/>
  <c r="IK87" i="19"/>
  <c r="IJ87" i="19"/>
  <c r="IJ82" i="19" s="1"/>
  <c r="II87" i="19"/>
  <c r="IH87" i="19"/>
  <c r="IS86" i="19"/>
  <c r="IL86" i="19"/>
  <c r="IS85" i="19"/>
  <c r="IS83" i="19" s="1"/>
  <c r="IS82" i="19" s="1"/>
  <c r="IL85" i="19"/>
  <c r="IS84" i="19"/>
  <c r="IL84" i="19"/>
  <c r="IL83" i="19" s="1"/>
  <c r="IU83" i="19"/>
  <c r="IU82" i="19" s="1"/>
  <c r="IT83" i="19"/>
  <c r="IR83" i="19"/>
  <c r="IQ83" i="19"/>
  <c r="IQ82" i="19" s="1"/>
  <c r="IP83" i="19"/>
  <c r="IP82" i="19" s="1"/>
  <c r="IO83" i="19"/>
  <c r="IN83" i="19"/>
  <c r="IN82" i="19" s="1"/>
  <c r="IM83" i="19"/>
  <c r="IM82" i="19" s="1"/>
  <c r="IK83" i="19"/>
  <c r="IJ83" i="19"/>
  <c r="II83" i="19"/>
  <c r="II82" i="19" s="1"/>
  <c r="IH83" i="19"/>
  <c r="IH82" i="19" s="1"/>
  <c r="IT82" i="19"/>
  <c r="IO82" i="19"/>
  <c r="IK82" i="19"/>
  <c r="IS79" i="19"/>
  <c r="IL79" i="19"/>
  <c r="IS78" i="19"/>
  <c r="IL78" i="19"/>
  <c r="IS77" i="19"/>
  <c r="IL77" i="19"/>
  <c r="IS76" i="19"/>
  <c r="IL76" i="19"/>
  <c r="IS75" i="19"/>
  <c r="IL75" i="19"/>
  <c r="IS74" i="19"/>
  <c r="IS73" i="19" s="1"/>
  <c r="IL74" i="19"/>
  <c r="IL73" i="19" s="1"/>
  <c r="IU73" i="19"/>
  <c r="IT73" i="19"/>
  <c r="IR73" i="19"/>
  <c r="IQ73" i="19"/>
  <c r="IP73" i="19"/>
  <c r="IO73" i="19"/>
  <c r="IN73" i="19"/>
  <c r="IM73" i="19"/>
  <c r="IK73" i="19"/>
  <c r="IJ73" i="19"/>
  <c r="II73" i="19"/>
  <c r="IH73" i="19"/>
  <c r="IS72" i="19"/>
  <c r="IL72" i="19"/>
  <c r="IS71" i="19"/>
  <c r="IL71" i="19"/>
  <c r="IS70" i="19"/>
  <c r="IL70" i="19"/>
  <c r="IS69" i="19"/>
  <c r="IS68" i="19" s="1"/>
  <c r="IL69" i="19"/>
  <c r="IU68" i="19"/>
  <c r="IT68" i="19"/>
  <c r="IT63" i="19" s="1"/>
  <c r="IR68" i="19"/>
  <c r="IQ68" i="19"/>
  <c r="IP68" i="19"/>
  <c r="IO68" i="19"/>
  <c r="IN68" i="19"/>
  <c r="IM68" i="19"/>
  <c r="IL68" i="19"/>
  <c r="IK68" i="19"/>
  <c r="IJ68" i="19"/>
  <c r="II68" i="19"/>
  <c r="IH68" i="19"/>
  <c r="IS67" i="19"/>
  <c r="IL67" i="19"/>
  <c r="IS66" i="19"/>
  <c r="IL66" i="19"/>
  <c r="IS65" i="19"/>
  <c r="IL65" i="19"/>
  <c r="IL64" i="19" s="1"/>
  <c r="IU64" i="19"/>
  <c r="IT64" i="19"/>
  <c r="IS64" i="19"/>
  <c r="IR64" i="19"/>
  <c r="IR63" i="19" s="1"/>
  <c r="IQ64" i="19"/>
  <c r="IP64" i="19"/>
  <c r="IP63" i="19" s="1"/>
  <c r="IO64" i="19"/>
  <c r="IO63" i="19" s="1"/>
  <c r="IN64" i="19"/>
  <c r="IM64" i="19"/>
  <c r="IK64" i="19"/>
  <c r="IK63" i="19" s="1"/>
  <c r="IJ64" i="19"/>
  <c r="IJ63" i="19" s="1"/>
  <c r="II64" i="19"/>
  <c r="IH64" i="19"/>
  <c r="IH63" i="19" s="1"/>
  <c r="IU63" i="19"/>
  <c r="IQ63" i="19"/>
  <c r="IN63" i="19"/>
  <c r="IM63" i="19"/>
  <c r="II63" i="19"/>
  <c r="IS60" i="19"/>
  <c r="IL60" i="19"/>
  <c r="IS59" i="19"/>
  <c r="IL59" i="19"/>
  <c r="IS58" i="19"/>
  <c r="IL58" i="19"/>
  <c r="IS57" i="19"/>
  <c r="IL57" i="19"/>
  <c r="IS56" i="19"/>
  <c r="IL56" i="19"/>
  <c r="IS55" i="19"/>
  <c r="IS54" i="19" s="1"/>
  <c r="IL55" i="19"/>
  <c r="IL54" i="19" s="1"/>
  <c r="IU54" i="19"/>
  <c r="IT54" i="19"/>
  <c r="IR54" i="19"/>
  <c r="IQ54" i="19"/>
  <c r="IP54" i="19"/>
  <c r="IO54" i="19"/>
  <c r="IN54" i="19"/>
  <c r="IM54" i="19"/>
  <c r="IK54" i="19"/>
  <c r="IJ54" i="19"/>
  <c r="II54" i="19"/>
  <c r="IH54" i="19"/>
  <c r="IS53" i="19"/>
  <c r="IL53" i="19"/>
  <c r="IS52" i="19"/>
  <c r="IL52" i="19"/>
  <c r="IS51" i="19"/>
  <c r="IL51" i="19"/>
  <c r="IS50" i="19"/>
  <c r="IS49" i="19" s="1"/>
  <c r="IL50" i="19"/>
  <c r="IL49" i="19" s="1"/>
  <c r="IU49" i="19"/>
  <c r="IT49" i="19"/>
  <c r="IR49" i="19"/>
  <c r="IQ49" i="19"/>
  <c r="IP49" i="19"/>
  <c r="IO49" i="19"/>
  <c r="IN49" i="19"/>
  <c r="IN44" i="19" s="1"/>
  <c r="IM49" i="19"/>
  <c r="IK49" i="19"/>
  <c r="IJ49" i="19"/>
  <c r="II49" i="19"/>
  <c r="IH49" i="19"/>
  <c r="IS48" i="19"/>
  <c r="IL48" i="19"/>
  <c r="IL45" i="19" s="1"/>
  <c r="IL44" i="19" s="1"/>
  <c r="IS47" i="19"/>
  <c r="IS45" i="19" s="1"/>
  <c r="IS44" i="19" s="1"/>
  <c r="IL47" i="19"/>
  <c r="IS46" i="19"/>
  <c r="IL46" i="19"/>
  <c r="IU45" i="19"/>
  <c r="IU44" i="19" s="1"/>
  <c r="IT45" i="19"/>
  <c r="IT44" i="19" s="1"/>
  <c r="IR45" i="19"/>
  <c r="IR44" i="19" s="1"/>
  <c r="IQ45" i="19"/>
  <c r="IQ44" i="19" s="1"/>
  <c r="IP45" i="19"/>
  <c r="IO45" i="19"/>
  <c r="IN45" i="19"/>
  <c r="IM45" i="19"/>
  <c r="IM44" i="19" s="1"/>
  <c r="IK45" i="19"/>
  <c r="IJ45" i="19"/>
  <c r="IJ44" i="19" s="1"/>
  <c r="II45" i="19"/>
  <c r="II44" i="19" s="1"/>
  <c r="IH45" i="19"/>
  <c r="IP44" i="19"/>
  <c r="IO44" i="19"/>
  <c r="IK44" i="19"/>
  <c r="IH44" i="19"/>
  <c r="IS41" i="19"/>
  <c r="IL41" i="19"/>
  <c r="IS40" i="19"/>
  <c r="IL40" i="19"/>
  <c r="IS39" i="19"/>
  <c r="IL39" i="19"/>
  <c r="IS38" i="19"/>
  <c r="IL38" i="19"/>
  <c r="IL35" i="19" s="1"/>
  <c r="IS37" i="19"/>
  <c r="IS35" i="19" s="1"/>
  <c r="IL37" i="19"/>
  <c r="IS36" i="19"/>
  <c r="IL36" i="19"/>
  <c r="IU35" i="19"/>
  <c r="IT35" i="19"/>
  <c r="IR35" i="19"/>
  <c r="IQ35" i="19"/>
  <c r="IP35" i="19"/>
  <c r="IO35" i="19"/>
  <c r="IN35" i="19"/>
  <c r="IM35" i="19"/>
  <c r="IK35" i="19"/>
  <c r="IJ35" i="19"/>
  <c r="II35" i="19"/>
  <c r="IH35" i="19"/>
  <c r="IS34" i="19"/>
  <c r="IL34" i="19"/>
  <c r="IS33" i="19"/>
  <c r="IL33" i="19"/>
  <c r="IS32" i="19"/>
  <c r="IL32" i="19"/>
  <c r="IS31" i="19"/>
  <c r="IS30" i="19" s="1"/>
  <c r="IL31" i="19"/>
  <c r="IL30" i="19" s="1"/>
  <c r="IU30" i="19"/>
  <c r="IT30" i="19"/>
  <c r="IR30" i="19"/>
  <c r="IQ30" i="19"/>
  <c r="IP30" i="19"/>
  <c r="IP25" i="19" s="1"/>
  <c r="IO30" i="19"/>
  <c r="IN30" i="19"/>
  <c r="IM30" i="19"/>
  <c r="IK30" i="19"/>
  <c r="IJ30" i="19"/>
  <c r="II30" i="19"/>
  <c r="IH30" i="19"/>
  <c r="IH25" i="19" s="1"/>
  <c r="IS29" i="19"/>
  <c r="IL29" i="19"/>
  <c r="IS28" i="19"/>
  <c r="IL28" i="19"/>
  <c r="IS27" i="19"/>
  <c r="IL27" i="19"/>
  <c r="IU26" i="19"/>
  <c r="IT26" i="19"/>
  <c r="IT25" i="19" s="1"/>
  <c r="IS26" i="19"/>
  <c r="IS25" i="19" s="1"/>
  <c r="IR26" i="19"/>
  <c r="IQ26" i="19"/>
  <c r="IP26" i="19"/>
  <c r="IO26" i="19"/>
  <c r="IO25" i="19" s="1"/>
  <c r="IN26" i="19"/>
  <c r="IN25" i="19" s="1"/>
  <c r="IM26" i="19"/>
  <c r="IL26" i="19"/>
  <c r="IL25" i="19" s="1"/>
  <c r="IK26" i="19"/>
  <c r="IK25" i="19" s="1"/>
  <c r="IJ26" i="19"/>
  <c r="II26" i="19"/>
  <c r="IH26" i="19"/>
  <c r="IU25" i="19"/>
  <c r="IR25" i="19"/>
  <c r="IQ25" i="19"/>
  <c r="IM25" i="19"/>
  <c r="IJ25" i="19"/>
  <c r="II25" i="19"/>
  <c r="IS22" i="19"/>
  <c r="IL22" i="19"/>
  <c r="IS21" i="19"/>
  <c r="IL21" i="19"/>
  <c r="IS20" i="19"/>
  <c r="IL20" i="19"/>
  <c r="IS19" i="19"/>
  <c r="IL19" i="19"/>
  <c r="IS18" i="19"/>
  <c r="IL18" i="19"/>
  <c r="IS17" i="19"/>
  <c r="IS16" i="19" s="1"/>
  <c r="IL17" i="19"/>
  <c r="IU16" i="19"/>
  <c r="IT16" i="19"/>
  <c r="IR16" i="19"/>
  <c r="IQ16" i="19"/>
  <c r="IP16" i="19"/>
  <c r="IO16" i="19"/>
  <c r="IN16" i="19"/>
  <c r="IM16" i="19"/>
  <c r="IL16" i="19"/>
  <c r="IK16" i="19"/>
  <c r="IJ16" i="19"/>
  <c r="II16" i="19"/>
  <c r="IH16" i="19"/>
  <c r="IS15" i="19"/>
  <c r="IL15" i="19"/>
  <c r="IS14" i="19"/>
  <c r="IL14" i="19"/>
  <c r="IL11" i="19" s="1"/>
  <c r="IS13" i="19"/>
  <c r="IL13" i="19"/>
  <c r="IS12" i="19"/>
  <c r="IS11" i="19" s="1"/>
  <c r="IL12" i="19"/>
  <c r="IU11" i="19"/>
  <c r="IT11" i="19"/>
  <c r="IR11" i="19"/>
  <c r="IQ11" i="19"/>
  <c r="IP11" i="19"/>
  <c r="IO11" i="19"/>
  <c r="IN11" i="19"/>
  <c r="IM11" i="19"/>
  <c r="IK11" i="19"/>
  <c r="IJ11" i="19"/>
  <c r="II11" i="19"/>
  <c r="IH11" i="19"/>
  <c r="IS10" i="19"/>
  <c r="IL10" i="19"/>
  <c r="IS9" i="19"/>
  <c r="IS7" i="19" s="1"/>
  <c r="IL9" i="19"/>
  <c r="IS8" i="19"/>
  <c r="IL8" i="19"/>
  <c r="IL7" i="19" s="1"/>
  <c r="IL6" i="19" s="1"/>
  <c r="IU7" i="19"/>
  <c r="IU6" i="19" s="1"/>
  <c r="IT7" i="19"/>
  <c r="IR7" i="19"/>
  <c r="IR6" i="19" s="1"/>
  <c r="IQ7" i="19"/>
  <c r="IQ6" i="19" s="1"/>
  <c r="IP7" i="19"/>
  <c r="IP6" i="19" s="1"/>
  <c r="IO7" i="19"/>
  <c r="IN7" i="19"/>
  <c r="IN6" i="19" s="1"/>
  <c r="IM7" i="19"/>
  <c r="IM6" i="19" s="1"/>
  <c r="IK7" i="19"/>
  <c r="IJ7" i="19"/>
  <c r="IJ6" i="19" s="1"/>
  <c r="II7" i="19"/>
  <c r="II6" i="19" s="1"/>
  <c r="IH7" i="19"/>
  <c r="IH6" i="19" s="1"/>
  <c r="IT6" i="19"/>
  <c r="IO6" i="19"/>
  <c r="IK6" i="19"/>
  <c r="ID136" i="19"/>
  <c r="HW136" i="19"/>
  <c r="ID135" i="19"/>
  <c r="HW135" i="19"/>
  <c r="ID134" i="19"/>
  <c r="HW134" i="19"/>
  <c r="ID133" i="19"/>
  <c r="HW133" i="19"/>
  <c r="ID132" i="19"/>
  <c r="HW132" i="19"/>
  <c r="ID131" i="19"/>
  <c r="ID130" i="19" s="1"/>
  <c r="HW131" i="19"/>
  <c r="HW130" i="19" s="1"/>
  <c r="IF130" i="19"/>
  <c r="IE130" i="19"/>
  <c r="IC130" i="19"/>
  <c r="IB130" i="19"/>
  <c r="IA130" i="19"/>
  <c r="HZ130" i="19"/>
  <c r="HY130" i="19"/>
  <c r="HX130" i="19"/>
  <c r="HV130" i="19"/>
  <c r="HU130" i="19"/>
  <c r="HT130" i="19"/>
  <c r="HS130" i="19"/>
  <c r="ID129" i="19"/>
  <c r="HW129" i="19"/>
  <c r="ID128" i="19"/>
  <c r="HW128" i="19"/>
  <c r="ID127" i="19"/>
  <c r="HW127" i="19"/>
  <c r="ID126" i="19"/>
  <c r="ID125" i="19" s="1"/>
  <c r="HW126" i="19"/>
  <c r="IF125" i="19"/>
  <c r="IE125" i="19"/>
  <c r="IC125" i="19"/>
  <c r="IB125" i="19"/>
  <c r="IA125" i="19"/>
  <c r="HZ125" i="19"/>
  <c r="HY125" i="19"/>
  <c r="HX125" i="19"/>
  <c r="HW125" i="19"/>
  <c r="HV125" i="19"/>
  <c r="HU125" i="19"/>
  <c r="HT125" i="19"/>
  <c r="HS125" i="19"/>
  <c r="ID124" i="19"/>
  <c r="HW124" i="19"/>
  <c r="ID123" i="19"/>
  <c r="HW123" i="19"/>
  <c r="HW121" i="19" s="1"/>
  <c r="HW120" i="19" s="1"/>
  <c r="ID122" i="19"/>
  <c r="HW122" i="19"/>
  <c r="IF121" i="19"/>
  <c r="IE121" i="19"/>
  <c r="IE120" i="19" s="1"/>
  <c r="ID121" i="19"/>
  <c r="IC121" i="19"/>
  <c r="IC120" i="19" s="1"/>
  <c r="IB121" i="19"/>
  <c r="IA121" i="19"/>
  <c r="IA120" i="19" s="1"/>
  <c r="HZ121" i="19"/>
  <c r="HZ120" i="19" s="1"/>
  <c r="HY121" i="19"/>
  <c r="HX121" i="19"/>
  <c r="HV121" i="19"/>
  <c r="HV120" i="19" s="1"/>
  <c r="HU121" i="19"/>
  <c r="HU120" i="19" s="1"/>
  <c r="HT121" i="19"/>
  <c r="HS121" i="19"/>
  <c r="HS120" i="19" s="1"/>
  <c r="IF120" i="19"/>
  <c r="IB120" i="19"/>
  <c r="HY120" i="19"/>
  <c r="HX120" i="19"/>
  <c r="HT120" i="19"/>
  <c r="ID117" i="19"/>
  <c r="HW117" i="19"/>
  <c r="ID116" i="19"/>
  <c r="HW116" i="19"/>
  <c r="ID115" i="19"/>
  <c r="HW115" i="19"/>
  <c r="ID114" i="19"/>
  <c r="HW114" i="19"/>
  <c r="ID113" i="19"/>
  <c r="HW113" i="19"/>
  <c r="HW111" i="19" s="1"/>
  <c r="ID112" i="19"/>
  <c r="ID111" i="19" s="1"/>
  <c r="HW112" i="19"/>
  <c r="IF111" i="19"/>
  <c r="IE111" i="19"/>
  <c r="IC111" i="19"/>
  <c r="IB111" i="19"/>
  <c r="IA111" i="19"/>
  <c r="HZ111" i="19"/>
  <c r="HY111" i="19"/>
  <c r="HX111" i="19"/>
  <c r="HV111" i="19"/>
  <c r="HU111" i="19"/>
  <c r="HT111" i="19"/>
  <c r="HS111" i="19"/>
  <c r="ID110" i="19"/>
  <c r="HW110" i="19"/>
  <c r="ID109" i="19"/>
  <c r="HW109" i="19"/>
  <c r="ID108" i="19"/>
  <c r="HW108" i="19"/>
  <c r="ID107" i="19"/>
  <c r="ID106" i="19" s="1"/>
  <c r="HW107" i="19"/>
  <c r="HW106" i="19" s="1"/>
  <c r="IF106" i="19"/>
  <c r="IE106" i="19"/>
  <c r="IC106" i="19"/>
  <c r="IB106" i="19"/>
  <c r="IA106" i="19"/>
  <c r="HZ106" i="19"/>
  <c r="HY106" i="19"/>
  <c r="HX106" i="19"/>
  <c r="HV106" i="19"/>
  <c r="HU106" i="19"/>
  <c r="HT106" i="19"/>
  <c r="HS106" i="19"/>
  <c r="ID105" i="19"/>
  <c r="HW105" i="19"/>
  <c r="HW102" i="19" s="1"/>
  <c r="ID104" i="19"/>
  <c r="ID102" i="19" s="1"/>
  <c r="ID101" i="19" s="1"/>
  <c r="HW104" i="19"/>
  <c r="ID103" i="19"/>
  <c r="HW103" i="19"/>
  <c r="IF102" i="19"/>
  <c r="IF101" i="19" s="1"/>
  <c r="IE102" i="19"/>
  <c r="IE101" i="19" s="1"/>
  <c r="IC102" i="19"/>
  <c r="IC101" i="19" s="1"/>
  <c r="IB102" i="19"/>
  <c r="IB101" i="19" s="1"/>
  <c r="IA102" i="19"/>
  <c r="HZ102" i="19"/>
  <c r="HY102" i="19"/>
  <c r="HY101" i="19" s="1"/>
  <c r="HX102" i="19"/>
  <c r="HX101" i="19" s="1"/>
  <c r="HV102" i="19"/>
  <c r="HU102" i="19"/>
  <c r="HU101" i="19" s="1"/>
  <c r="HT102" i="19"/>
  <c r="HT101" i="19" s="1"/>
  <c r="HS102" i="19"/>
  <c r="IA101" i="19"/>
  <c r="HZ101" i="19"/>
  <c r="HV101" i="19"/>
  <c r="HS101" i="19"/>
  <c r="ID98" i="19"/>
  <c r="HW98" i="19"/>
  <c r="ID97" i="19"/>
  <c r="HW97" i="19"/>
  <c r="ID96" i="19"/>
  <c r="HW96" i="19"/>
  <c r="ID95" i="19"/>
  <c r="HW95" i="19"/>
  <c r="HW92" i="19" s="1"/>
  <c r="ID94" i="19"/>
  <c r="HW94" i="19"/>
  <c r="ID93" i="19"/>
  <c r="ID92" i="19" s="1"/>
  <c r="HW93" i="19"/>
  <c r="IF92" i="19"/>
  <c r="IE92" i="19"/>
  <c r="IC92" i="19"/>
  <c r="IB92" i="19"/>
  <c r="IA92" i="19"/>
  <c r="HZ92" i="19"/>
  <c r="HY92" i="19"/>
  <c r="HX92" i="19"/>
  <c r="HV92" i="19"/>
  <c r="HU92" i="19"/>
  <c r="HT92" i="19"/>
  <c r="HS92" i="19"/>
  <c r="ID91" i="19"/>
  <c r="HW91" i="19"/>
  <c r="ID90" i="19"/>
  <c r="HW90" i="19"/>
  <c r="ID89" i="19"/>
  <c r="HW89" i="19"/>
  <c r="HW87" i="19" s="1"/>
  <c r="ID88" i="19"/>
  <c r="ID87" i="19" s="1"/>
  <c r="HW88" i="19"/>
  <c r="IF87" i="19"/>
  <c r="IE87" i="19"/>
  <c r="IC87" i="19"/>
  <c r="IB87" i="19"/>
  <c r="IA87" i="19"/>
  <c r="HZ87" i="19"/>
  <c r="HY87" i="19"/>
  <c r="HX87" i="19"/>
  <c r="HV87" i="19"/>
  <c r="HU87" i="19"/>
  <c r="HT87" i="19"/>
  <c r="HS87" i="19"/>
  <c r="ID86" i="19"/>
  <c r="HW86" i="19"/>
  <c r="ID85" i="19"/>
  <c r="HW85" i="19"/>
  <c r="ID84" i="19"/>
  <c r="HW84" i="19"/>
  <c r="IF83" i="19"/>
  <c r="IE83" i="19"/>
  <c r="IE82" i="19" s="1"/>
  <c r="ID83" i="19"/>
  <c r="ID82" i="19" s="1"/>
  <c r="IC83" i="19"/>
  <c r="IB83" i="19"/>
  <c r="IA83" i="19"/>
  <c r="IA82" i="19" s="1"/>
  <c r="HZ83" i="19"/>
  <c r="HZ82" i="19" s="1"/>
  <c r="HY83" i="19"/>
  <c r="HY82" i="19" s="1"/>
  <c r="HX83" i="19"/>
  <c r="HW83" i="19"/>
  <c r="HV83" i="19"/>
  <c r="HV82" i="19" s="1"/>
  <c r="HU83" i="19"/>
  <c r="HT83" i="19"/>
  <c r="HS83" i="19"/>
  <c r="HS82" i="19" s="1"/>
  <c r="IF82" i="19"/>
  <c r="IC82" i="19"/>
  <c r="IB82" i="19"/>
  <c r="HX82" i="19"/>
  <c r="HU82" i="19"/>
  <c r="HT82" i="19"/>
  <c r="ID79" i="19"/>
  <c r="HW79" i="19"/>
  <c r="ID78" i="19"/>
  <c r="HW78" i="19"/>
  <c r="ID77" i="19"/>
  <c r="HW77" i="19"/>
  <c r="HW73" i="19" s="1"/>
  <c r="ID76" i="19"/>
  <c r="HW76" i="19"/>
  <c r="ID75" i="19"/>
  <c r="HW75" i="19"/>
  <c r="ID74" i="19"/>
  <c r="ID73" i="19" s="1"/>
  <c r="HW74" i="19"/>
  <c r="IF73" i="19"/>
  <c r="IE73" i="19"/>
  <c r="IC73" i="19"/>
  <c r="IB73" i="19"/>
  <c r="IA73" i="19"/>
  <c r="HZ73" i="19"/>
  <c r="HY73" i="19"/>
  <c r="HX73" i="19"/>
  <c r="HV73" i="19"/>
  <c r="HU73" i="19"/>
  <c r="HT73" i="19"/>
  <c r="HS73" i="19"/>
  <c r="ID72" i="19"/>
  <c r="HW72" i="19"/>
  <c r="ID71" i="19"/>
  <c r="HW71" i="19"/>
  <c r="HW68" i="19" s="1"/>
  <c r="ID70" i="19"/>
  <c r="ID68" i="19" s="1"/>
  <c r="HW70" i="19"/>
  <c r="ID69" i="19"/>
  <c r="HW69" i="19"/>
  <c r="IF68" i="19"/>
  <c r="IE68" i="19"/>
  <c r="IC68" i="19"/>
  <c r="IB68" i="19"/>
  <c r="IA68" i="19"/>
  <c r="HZ68" i="19"/>
  <c r="HY68" i="19"/>
  <c r="HX68" i="19"/>
  <c r="HV68" i="19"/>
  <c r="HU68" i="19"/>
  <c r="HT68" i="19"/>
  <c r="HS68" i="19"/>
  <c r="ID67" i="19"/>
  <c r="HW67" i="19"/>
  <c r="ID66" i="19"/>
  <c r="ID64" i="19" s="1"/>
  <c r="ID63" i="19" s="1"/>
  <c r="HW66" i="19"/>
  <c r="ID65" i="19"/>
  <c r="HW65" i="19"/>
  <c r="HW64" i="19" s="1"/>
  <c r="HW63" i="19" s="1"/>
  <c r="IF64" i="19"/>
  <c r="IF63" i="19" s="1"/>
  <c r="IE64" i="19"/>
  <c r="IC64" i="19"/>
  <c r="IB64" i="19"/>
  <c r="IB63" i="19" s="1"/>
  <c r="IA64" i="19"/>
  <c r="IA63" i="19" s="1"/>
  <c r="HZ64" i="19"/>
  <c r="HY64" i="19"/>
  <c r="HY63" i="19" s="1"/>
  <c r="HX64" i="19"/>
  <c r="HX63" i="19" s="1"/>
  <c r="HV64" i="19"/>
  <c r="HU64" i="19"/>
  <c r="HT64" i="19"/>
  <c r="HT63" i="19" s="1"/>
  <c r="HS64" i="19"/>
  <c r="HS63" i="19" s="1"/>
  <c r="IE63" i="19"/>
  <c r="HZ63" i="19"/>
  <c r="HV63" i="19"/>
  <c r="ID60" i="19"/>
  <c r="HW60" i="19"/>
  <c r="ID59" i="19"/>
  <c r="HW59" i="19"/>
  <c r="ID58" i="19"/>
  <c r="HW58" i="19"/>
  <c r="ID57" i="19"/>
  <c r="HW57" i="19"/>
  <c r="ID56" i="19"/>
  <c r="HW56" i="19"/>
  <c r="ID55" i="19"/>
  <c r="ID54" i="19" s="1"/>
  <c r="HW55" i="19"/>
  <c r="HW54" i="19" s="1"/>
  <c r="IF54" i="19"/>
  <c r="IE54" i="19"/>
  <c r="IC54" i="19"/>
  <c r="IB54" i="19"/>
  <c r="IA54" i="19"/>
  <c r="HZ54" i="19"/>
  <c r="HY54" i="19"/>
  <c r="HX54" i="19"/>
  <c r="HV54" i="19"/>
  <c r="HU54" i="19"/>
  <c r="HT54" i="19"/>
  <c r="HS54" i="19"/>
  <c r="ID53" i="19"/>
  <c r="HW53" i="19"/>
  <c r="ID52" i="19"/>
  <c r="HW52" i="19"/>
  <c r="ID51" i="19"/>
  <c r="HW51" i="19"/>
  <c r="ID50" i="19"/>
  <c r="ID49" i="19" s="1"/>
  <c r="HW50" i="19"/>
  <c r="IF49" i="19"/>
  <c r="IE49" i="19"/>
  <c r="IC49" i="19"/>
  <c r="IB49" i="19"/>
  <c r="IA49" i="19"/>
  <c r="HZ49" i="19"/>
  <c r="HY49" i="19"/>
  <c r="HX49" i="19"/>
  <c r="HW49" i="19"/>
  <c r="HV49" i="19"/>
  <c r="HU49" i="19"/>
  <c r="HT49" i="19"/>
  <c r="HS49" i="19"/>
  <c r="ID48" i="19"/>
  <c r="HW48" i="19"/>
  <c r="ID47" i="19"/>
  <c r="HW47" i="19"/>
  <c r="HW45" i="19" s="1"/>
  <c r="HW44" i="19" s="1"/>
  <c r="ID46" i="19"/>
  <c r="HW46" i="19"/>
  <c r="IF45" i="19"/>
  <c r="IE45" i="19"/>
  <c r="IE44" i="19" s="1"/>
  <c r="ID45" i="19"/>
  <c r="IC45" i="19"/>
  <c r="IC44" i="19" s="1"/>
  <c r="IB45" i="19"/>
  <c r="IA45" i="19"/>
  <c r="IA44" i="19" s="1"/>
  <c r="HZ45" i="19"/>
  <c r="HZ44" i="19" s="1"/>
  <c r="HY45" i="19"/>
  <c r="HX45" i="19"/>
  <c r="HV45" i="19"/>
  <c r="HV44" i="19" s="1"/>
  <c r="HU45" i="19"/>
  <c r="HU44" i="19" s="1"/>
  <c r="HT45" i="19"/>
  <c r="HS45" i="19"/>
  <c r="HS44" i="19" s="1"/>
  <c r="IF44" i="19"/>
  <c r="IB44" i="19"/>
  <c r="HY44" i="19"/>
  <c r="HX44" i="19"/>
  <c r="HT44" i="19"/>
  <c r="ID41" i="19"/>
  <c r="HW41" i="19"/>
  <c r="ID40" i="19"/>
  <c r="HW40" i="19"/>
  <c r="ID39" i="19"/>
  <c r="HW39" i="19"/>
  <c r="ID38" i="19"/>
  <c r="HW38" i="19"/>
  <c r="ID37" i="19"/>
  <c r="HW37" i="19"/>
  <c r="HW35" i="19" s="1"/>
  <c r="ID36" i="19"/>
  <c r="ID35" i="19" s="1"/>
  <c r="HW36" i="19"/>
  <c r="IF35" i="19"/>
  <c r="IE35" i="19"/>
  <c r="IC35" i="19"/>
  <c r="IB35" i="19"/>
  <c r="IA35" i="19"/>
  <c r="HZ35" i="19"/>
  <c r="HY35" i="19"/>
  <c r="HX35" i="19"/>
  <c r="HV35" i="19"/>
  <c r="HU35" i="19"/>
  <c r="HT35" i="19"/>
  <c r="HS35" i="19"/>
  <c r="HS25" i="19" s="1"/>
  <c r="ID34" i="19"/>
  <c r="HW34" i="19"/>
  <c r="ID33" i="19"/>
  <c r="HW33" i="19"/>
  <c r="ID32" i="19"/>
  <c r="ID30" i="19" s="1"/>
  <c r="HW32" i="19"/>
  <c r="ID31" i="19"/>
  <c r="HW31" i="19"/>
  <c r="HW30" i="19" s="1"/>
  <c r="IF30" i="19"/>
  <c r="IE30" i="19"/>
  <c r="IC30" i="19"/>
  <c r="IB30" i="19"/>
  <c r="IA30" i="19"/>
  <c r="HZ30" i="19"/>
  <c r="HY30" i="19"/>
  <c r="HX30" i="19"/>
  <c r="HV30" i="19"/>
  <c r="HU30" i="19"/>
  <c r="HT30" i="19"/>
  <c r="HS30" i="19"/>
  <c r="ID29" i="19"/>
  <c r="HW29" i="19"/>
  <c r="HW26" i="19" s="1"/>
  <c r="ID28" i="19"/>
  <c r="HW28" i="19"/>
  <c r="ID27" i="19"/>
  <c r="ID26" i="19" s="1"/>
  <c r="HW27" i="19"/>
  <c r="IF26" i="19"/>
  <c r="IF25" i="19" s="1"/>
  <c r="IE26" i="19"/>
  <c r="IE25" i="19" s="1"/>
  <c r="IC26" i="19"/>
  <c r="IC25" i="19" s="1"/>
  <c r="IB26" i="19"/>
  <c r="IB25" i="19" s="1"/>
  <c r="IA26" i="19"/>
  <c r="HZ26" i="19"/>
  <c r="HY26" i="19"/>
  <c r="HX26" i="19"/>
  <c r="HX25" i="19" s="1"/>
  <c r="HV26" i="19"/>
  <c r="HU26" i="19"/>
  <c r="HU25" i="19" s="1"/>
  <c r="HT26" i="19"/>
  <c r="HT25" i="19" s="1"/>
  <c r="HS26" i="19"/>
  <c r="IA25" i="19"/>
  <c r="HZ25" i="19"/>
  <c r="HV25" i="19"/>
  <c r="ID22" i="19"/>
  <c r="HW22" i="19"/>
  <c r="ID21" i="19"/>
  <c r="HW21" i="19"/>
  <c r="ID20" i="19"/>
  <c r="HW20" i="19"/>
  <c r="ID19" i="19"/>
  <c r="HW19" i="19"/>
  <c r="HW16" i="19" s="1"/>
  <c r="ID18" i="19"/>
  <c r="HW18" i="19"/>
  <c r="ID17" i="19"/>
  <c r="ID16" i="19" s="1"/>
  <c r="HW17" i="19"/>
  <c r="IF16" i="19"/>
  <c r="IE16" i="19"/>
  <c r="IC16" i="19"/>
  <c r="IB16" i="19"/>
  <c r="IA16" i="19"/>
  <c r="HZ16" i="19"/>
  <c r="HY16" i="19"/>
  <c r="HX16" i="19"/>
  <c r="HV16" i="19"/>
  <c r="HU16" i="19"/>
  <c r="HU6" i="19" s="1"/>
  <c r="HT16" i="19"/>
  <c r="HS16" i="19"/>
  <c r="ID15" i="19"/>
  <c r="HW15" i="19"/>
  <c r="ID14" i="19"/>
  <c r="HW14" i="19"/>
  <c r="ID13" i="19"/>
  <c r="HW13" i="19"/>
  <c r="HW11" i="19" s="1"/>
  <c r="ID12" i="19"/>
  <c r="ID11" i="19" s="1"/>
  <c r="HW12" i="19"/>
  <c r="IF11" i="19"/>
  <c r="IE11" i="19"/>
  <c r="IC11" i="19"/>
  <c r="IB11" i="19"/>
  <c r="IA11" i="19"/>
  <c r="HZ11" i="19"/>
  <c r="HY11" i="19"/>
  <c r="HX11" i="19"/>
  <c r="HV11" i="19"/>
  <c r="HU11" i="19"/>
  <c r="HT11" i="19"/>
  <c r="HS11" i="19"/>
  <c r="ID10" i="19"/>
  <c r="HW10" i="19"/>
  <c r="ID9" i="19"/>
  <c r="HW9" i="19"/>
  <c r="ID8" i="19"/>
  <c r="HW8" i="19"/>
  <c r="IF7" i="19"/>
  <c r="IE7" i="19"/>
  <c r="IE6" i="19" s="1"/>
  <c r="ID7" i="19"/>
  <c r="ID6" i="19" s="1"/>
  <c r="IC7" i="19"/>
  <c r="IB7" i="19"/>
  <c r="IA7" i="19"/>
  <c r="HZ7" i="19"/>
  <c r="HZ6" i="19" s="1"/>
  <c r="HY7" i="19"/>
  <c r="HY6" i="19" s="1"/>
  <c r="HX7" i="19"/>
  <c r="HW7" i="19"/>
  <c r="HV7" i="19"/>
  <c r="HV6" i="19" s="1"/>
  <c r="HU7" i="19"/>
  <c r="HT7" i="19"/>
  <c r="HS7" i="19"/>
  <c r="HS6" i="19" s="1"/>
  <c r="IF6" i="19"/>
  <c r="IC6" i="19"/>
  <c r="IB6" i="19"/>
  <c r="HX6" i="19"/>
  <c r="HT6" i="19"/>
  <c r="HO136" i="19"/>
  <c r="HH136" i="19"/>
  <c r="HO135" i="19"/>
  <c r="HH135" i="19"/>
  <c r="HO134" i="19"/>
  <c r="HH134" i="19"/>
  <c r="HH130" i="19" s="1"/>
  <c r="HO133" i="19"/>
  <c r="HH133" i="19"/>
  <c r="HO132" i="19"/>
  <c r="HH132" i="19"/>
  <c r="HO131" i="19"/>
  <c r="HO130" i="19" s="1"/>
  <c r="HH131" i="19"/>
  <c r="HQ130" i="19"/>
  <c r="HP130" i="19"/>
  <c r="HN130" i="19"/>
  <c r="HM130" i="19"/>
  <c r="HL130" i="19"/>
  <c r="HK130" i="19"/>
  <c r="HJ130" i="19"/>
  <c r="HI130" i="19"/>
  <c r="HG130" i="19"/>
  <c r="HF130" i="19"/>
  <c r="HE130" i="19"/>
  <c r="HD130" i="19"/>
  <c r="HO129" i="19"/>
  <c r="HH129" i="19"/>
  <c r="HO128" i="19"/>
  <c r="HH128" i="19"/>
  <c r="HH125" i="19" s="1"/>
  <c r="HO127" i="19"/>
  <c r="HH127" i="19"/>
  <c r="HO126" i="19"/>
  <c r="HO125" i="19" s="1"/>
  <c r="HH126" i="19"/>
  <c r="HQ125" i="19"/>
  <c r="HP125" i="19"/>
  <c r="HN125" i="19"/>
  <c r="HM125" i="19"/>
  <c r="HL125" i="19"/>
  <c r="HK125" i="19"/>
  <c r="HJ125" i="19"/>
  <c r="HI125" i="19"/>
  <c r="HG125" i="19"/>
  <c r="HF125" i="19"/>
  <c r="HE125" i="19"/>
  <c r="HD125" i="19"/>
  <c r="HO124" i="19"/>
  <c r="HH124" i="19"/>
  <c r="HO123" i="19"/>
  <c r="HO121" i="19" s="1"/>
  <c r="HO120" i="19" s="1"/>
  <c r="HH123" i="19"/>
  <c r="HO122" i="19"/>
  <c r="HH122" i="19"/>
  <c r="HH121" i="19" s="1"/>
  <c r="HH120" i="19" s="1"/>
  <c r="HQ121" i="19"/>
  <c r="HQ120" i="19" s="1"/>
  <c r="HP121" i="19"/>
  <c r="HN121" i="19"/>
  <c r="HM121" i="19"/>
  <c r="HM120" i="19" s="1"/>
  <c r="HL121" i="19"/>
  <c r="HL120" i="19" s="1"/>
  <c r="HK121" i="19"/>
  <c r="HJ121" i="19"/>
  <c r="HJ120" i="19" s="1"/>
  <c r="HI121" i="19"/>
  <c r="HI120" i="19" s="1"/>
  <c r="HG121" i="19"/>
  <c r="HF121" i="19"/>
  <c r="HE121" i="19"/>
  <c r="HE120" i="19" s="1"/>
  <c r="HD121" i="19"/>
  <c r="HD120" i="19" s="1"/>
  <c r="HP120" i="19"/>
  <c r="HK120" i="19"/>
  <c r="HG120" i="19"/>
  <c r="HO117" i="19"/>
  <c r="HH117" i="19"/>
  <c r="HO116" i="19"/>
  <c r="HH116" i="19"/>
  <c r="HO115" i="19"/>
  <c r="HH115" i="19"/>
  <c r="HO114" i="19"/>
  <c r="HH114" i="19"/>
  <c r="HO113" i="19"/>
  <c r="HH113" i="19"/>
  <c r="HO112" i="19"/>
  <c r="HO111" i="19" s="1"/>
  <c r="HH112" i="19"/>
  <c r="HH111" i="19" s="1"/>
  <c r="HQ111" i="19"/>
  <c r="HP111" i="19"/>
  <c r="HN111" i="19"/>
  <c r="HM111" i="19"/>
  <c r="HL111" i="19"/>
  <c r="HK111" i="19"/>
  <c r="HJ111" i="19"/>
  <c r="HI111" i="19"/>
  <c r="HG111" i="19"/>
  <c r="HF111" i="19"/>
  <c r="HE111" i="19"/>
  <c r="HD111" i="19"/>
  <c r="HO110" i="19"/>
  <c r="HH110" i="19"/>
  <c r="HO109" i="19"/>
  <c r="HH109" i="19"/>
  <c r="HO108" i="19"/>
  <c r="HH108" i="19"/>
  <c r="HO107" i="19"/>
  <c r="HO106" i="19" s="1"/>
  <c r="HH107" i="19"/>
  <c r="HQ106" i="19"/>
  <c r="HP106" i="19"/>
  <c r="HN106" i="19"/>
  <c r="HM106" i="19"/>
  <c r="HL106" i="19"/>
  <c r="HK106" i="19"/>
  <c r="HJ106" i="19"/>
  <c r="HI106" i="19"/>
  <c r="HH106" i="19"/>
  <c r="HG106" i="19"/>
  <c r="HF106" i="19"/>
  <c r="HE106" i="19"/>
  <c r="HD106" i="19"/>
  <c r="HO105" i="19"/>
  <c r="HH105" i="19"/>
  <c r="HO104" i="19"/>
  <c r="HH104" i="19"/>
  <c r="HH102" i="19" s="1"/>
  <c r="HH101" i="19" s="1"/>
  <c r="HO103" i="19"/>
  <c r="HH103" i="19"/>
  <c r="HQ102" i="19"/>
  <c r="HP102" i="19"/>
  <c r="HP101" i="19" s="1"/>
  <c r="HO102" i="19"/>
  <c r="HN102" i="19"/>
  <c r="HN101" i="19" s="1"/>
  <c r="HM102" i="19"/>
  <c r="HL102" i="19"/>
  <c r="HL101" i="19" s="1"/>
  <c r="HK102" i="19"/>
  <c r="HK101" i="19" s="1"/>
  <c r="HJ102" i="19"/>
  <c r="HI102" i="19"/>
  <c r="HG102" i="19"/>
  <c r="HG101" i="19" s="1"/>
  <c r="HF102" i="19"/>
  <c r="HF101" i="19" s="1"/>
  <c r="HE102" i="19"/>
  <c r="HD102" i="19"/>
  <c r="HD101" i="19" s="1"/>
  <c r="HQ101" i="19"/>
  <c r="HM101" i="19"/>
  <c r="HJ101" i="19"/>
  <c r="HI101" i="19"/>
  <c r="HE101" i="19"/>
  <c r="HO98" i="19"/>
  <c r="HH98" i="19"/>
  <c r="HO97" i="19"/>
  <c r="HH97" i="19"/>
  <c r="HO96" i="19"/>
  <c r="HH96" i="19"/>
  <c r="HO95" i="19"/>
  <c r="HH95" i="19"/>
  <c r="HO94" i="19"/>
  <c r="HH94" i="19"/>
  <c r="HH92" i="19" s="1"/>
  <c r="HO93" i="19"/>
  <c r="HO92" i="19" s="1"/>
  <c r="HH93" i="19"/>
  <c r="HQ92" i="19"/>
  <c r="HP92" i="19"/>
  <c r="HN92" i="19"/>
  <c r="HM92" i="19"/>
  <c r="HL92" i="19"/>
  <c r="HK92" i="19"/>
  <c r="HJ92" i="19"/>
  <c r="HI92" i="19"/>
  <c r="HG92" i="19"/>
  <c r="HF92" i="19"/>
  <c r="HE92" i="19"/>
  <c r="HD92" i="19"/>
  <c r="HD82" i="19" s="1"/>
  <c r="HO91" i="19"/>
  <c r="HH91" i="19"/>
  <c r="HO90" i="19"/>
  <c r="HH90" i="19"/>
  <c r="HO89" i="19"/>
  <c r="HH89" i="19"/>
  <c r="HO88" i="19"/>
  <c r="HO87" i="19" s="1"/>
  <c r="HH88" i="19"/>
  <c r="HH87" i="19" s="1"/>
  <c r="HQ87" i="19"/>
  <c r="HP87" i="19"/>
  <c r="HN87" i="19"/>
  <c r="HM87" i="19"/>
  <c r="HL87" i="19"/>
  <c r="HK87" i="19"/>
  <c r="HJ87" i="19"/>
  <c r="HI87" i="19"/>
  <c r="HG87" i="19"/>
  <c r="HF87" i="19"/>
  <c r="HE87" i="19"/>
  <c r="HD87" i="19"/>
  <c r="HO86" i="19"/>
  <c r="HH86" i="19"/>
  <c r="HH83" i="19" s="1"/>
  <c r="HO85" i="19"/>
  <c r="HO83" i="19" s="1"/>
  <c r="HO82" i="19" s="1"/>
  <c r="HH85" i="19"/>
  <c r="HO84" i="19"/>
  <c r="HH84" i="19"/>
  <c r="HQ83" i="19"/>
  <c r="HQ82" i="19" s="1"/>
  <c r="HP83" i="19"/>
  <c r="HP82" i="19" s="1"/>
  <c r="HN83" i="19"/>
  <c r="HN82" i="19" s="1"/>
  <c r="HM83" i="19"/>
  <c r="HM82" i="19" s="1"/>
  <c r="HL83" i="19"/>
  <c r="HK83" i="19"/>
  <c r="HJ83" i="19"/>
  <c r="HI83" i="19"/>
  <c r="HI82" i="19" s="1"/>
  <c r="HG83" i="19"/>
  <c r="HF83" i="19"/>
  <c r="HF82" i="19" s="1"/>
  <c r="HE83" i="19"/>
  <c r="HE82" i="19" s="1"/>
  <c r="HD83" i="19"/>
  <c r="HL82" i="19"/>
  <c r="HK82" i="19"/>
  <c r="HG82" i="19"/>
  <c r="HO79" i="19"/>
  <c r="HH79" i="19"/>
  <c r="HO78" i="19"/>
  <c r="HH78" i="19"/>
  <c r="HO77" i="19"/>
  <c r="HH77" i="19"/>
  <c r="HO76" i="19"/>
  <c r="HH76" i="19"/>
  <c r="HH73" i="19" s="1"/>
  <c r="HO75" i="19"/>
  <c r="HH75" i="19"/>
  <c r="HO74" i="19"/>
  <c r="HO73" i="19" s="1"/>
  <c r="HH74" i="19"/>
  <c r="HQ73" i="19"/>
  <c r="HP73" i="19"/>
  <c r="HN73" i="19"/>
  <c r="HM73" i="19"/>
  <c r="HL73" i="19"/>
  <c r="HK73" i="19"/>
  <c r="HJ73" i="19"/>
  <c r="HI73" i="19"/>
  <c r="HG73" i="19"/>
  <c r="HF73" i="19"/>
  <c r="HF63" i="19" s="1"/>
  <c r="HE73" i="19"/>
  <c r="HD73" i="19"/>
  <c r="HO72" i="19"/>
  <c r="HH72" i="19"/>
  <c r="HO71" i="19"/>
  <c r="HH71" i="19"/>
  <c r="HO70" i="19"/>
  <c r="HH70" i="19"/>
  <c r="HH68" i="19" s="1"/>
  <c r="HO69" i="19"/>
  <c r="HO68" i="19" s="1"/>
  <c r="HH69" i="19"/>
  <c r="HQ68" i="19"/>
  <c r="HP68" i="19"/>
  <c r="HN68" i="19"/>
  <c r="HM68" i="19"/>
  <c r="HL68" i="19"/>
  <c r="HK68" i="19"/>
  <c r="HJ68" i="19"/>
  <c r="HI68" i="19"/>
  <c r="HG68" i="19"/>
  <c r="HF68" i="19"/>
  <c r="HE68" i="19"/>
  <c r="HD68" i="19"/>
  <c r="HO67" i="19"/>
  <c r="HH67" i="19"/>
  <c r="HO66" i="19"/>
  <c r="HH66" i="19"/>
  <c r="HO65" i="19"/>
  <c r="HH65" i="19"/>
  <c r="HQ64" i="19"/>
  <c r="HP64" i="19"/>
  <c r="HP63" i="19" s="1"/>
  <c r="HO64" i="19"/>
  <c r="HO63" i="19" s="1"/>
  <c r="HN64" i="19"/>
  <c r="HM64" i="19"/>
  <c r="HL64" i="19"/>
  <c r="HK64" i="19"/>
  <c r="HK63" i="19" s="1"/>
  <c r="HJ64" i="19"/>
  <c r="HJ63" i="19" s="1"/>
  <c r="HI64" i="19"/>
  <c r="HH64" i="19"/>
  <c r="HG64" i="19"/>
  <c r="HG63" i="19" s="1"/>
  <c r="HF64" i="19"/>
  <c r="HE64" i="19"/>
  <c r="HD64" i="19"/>
  <c r="HD63" i="19" s="1"/>
  <c r="HQ63" i="19"/>
  <c r="HN63" i="19"/>
  <c r="HM63" i="19"/>
  <c r="HI63" i="19"/>
  <c r="HE63" i="19"/>
  <c r="HO60" i="19"/>
  <c r="HH60" i="19"/>
  <c r="HO59" i="19"/>
  <c r="HH59" i="19"/>
  <c r="HO58" i="19"/>
  <c r="HH58" i="19"/>
  <c r="HH54" i="19" s="1"/>
  <c r="HO57" i="19"/>
  <c r="HH57" i="19"/>
  <c r="HO56" i="19"/>
  <c r="HH56" i="19"/>
  <c r="HO55" i="19"/>
  <c r="HO54" i="19" s="1"/>
  <c r="HH55" i="19"/>
  <c r="HQ54" i="19"/>
  <c r="HP54" i="19"/>
  <c r="HN54" i="19"/>
  <c r="HM54" i="19"/>
  <c r="HL54" i="19"/>
  <c r="HK54" i="19"/>
  <c r="HJ54" i="19"/>
  <c r="HI54" i="19"/>
  <c r="HG54" i="19"/>
  <c r="HF54" i="19"/>
  <c r="HE54" i="19"/>
  <c r="HD54" i="19"/>
  <c r="HO53" i="19"/>
  <c r="HH53" i="19"/>
  <c r="HO52" i="19"/>
  <c r="HH52" i="19"/>
  <c r="HH49" i="19" s="1"/>
  <c r="HO51" i="19"/>
  <c r="HH51" i="19"/>
  <c r="HO50" i="19"/>
  <c r="HO49" i="19" s="1"/>
  <c r="HH50" i="19"/>
  <c r="HQ49" i="19"/>
  <c r="HP49" i="19"/>
  <c r="HN49" i="19"/>
  <c r="HM49" i="19"/>
  <c r="HL49" i="19"/>
  <c r="HK49" i="19"/>
  <c r="HJ49" i="19"/>
  <c r="HI49" i="19"/>
  <c r="HG49" i="19"/>
  <c r="HF49" i="19"/>
  <c r="HE49" i="19"/>
  <c r="HD49" i="19"/>
  <c r="HO48" i="19"/>
  <c r="HH48" i="19"/>
  <c r="HO47" i="19"/>
  <c r="HO45" i="19" s="1"/>
  <c r="HO44" i="19" s="1"/>
  <c r="HH47" i="19"/>
  <c r="HO46" i="19"/>
  <c r="HH46" i="19"/>
  <c r="HH45" i="19" s="1"/>
  <c r="HH44" i="19" s="1"/>
  <c r="HQ45" i="19"/>
  <c r="HQ44" i="19" s="1"/>
  <c r="HP45" i="19"/>
  <c r="HN45" i="19"/>
  <c r="HM45" i="19"/>
  <c r="HM44" i="19" s="1"/>
  <c r="HL45" i="19"/>
  <c r="HL44" i="19" s="1"/>
  <c r="HK45" i="19"/>
  <c r="HJ45" i="19"/>
  <c r="HJ44" i="19" s="1"/>
  <c r="HI45" i="19"/>
  <c r="HI44" i="19" s="1"/>
  <c r="HG45" i="19"/>
  <c r="HF45" i="19"/>
  <c r="HE45" i="19"/>
  <c r="HE44" i="19" s="1"/>
  <c r="HD45" i="19"/>
  <c r="HD44" i="19" s="1"/>
  <c r="HP44" i="19"/>
  <c r="HK44" i="19"/>
  <c r="HG44" i="19"/>
  <c r="HO41" i="19"/>
  <c r="HH41" i="19"/>
  <c r="HO40" i="19"/>
  <c r="HH40" i="19"/>
  <c r="HO39" i="19"/>
  <c r="HH39" i="19"/>
  <c r="HO38" i="19"/>
  <c r="HH38" i="19"/>
  <c r="HO37" i="19"/>
  <c r="HH37" i="19"/>
  <c r="HO36" i="19"/>
  <c r="HO35" i="19" s="1"/>
  <c r="HH36" i="19"/>
  <c r="HH35" i="19" s="1"/>
  <c r="HQ35" i="19"/>
  <c r="HP35" i="19"/>
  <c r="HN35" i="19"/>
  <c r="HM35" i="19"/>
  <c r="HL35" i="19"/>
  <c r="HK35" i="19"/>
  <c r="HJ35" i="19"/>
  <c r="HI35" i="19"/>
  <c r="HG35" i="19"/>
  <c r="HF35" i="19"/>
  <c r="HE35" i="19"/>
  <c r="HD35" i="19"/>
  <c r="HO34" i="19"/>
  <c r="HH34" i="19"/>
  <c r="HO33" i="19"/>
  <c r="HH33" i="19"/>
  <c r="HO32" i="19"/>
  <c r="HH32" i="19"/>
  <c r="HO31" i="19"/>
  <c r="HO30" i="19" s="1"/>
  <c r="HH31" i="19"/>
  <c r="HQ30" i="19"/>
  <c r="HP30" i="19"/>
  <c r="HN30" i="19"/>
  <c r="HM30" i="19"/>
  <c r="HL30" i="19"/>
  <c r="HK30" i="19"/>
  <c r="HJ30" i="19"/>
  <c r="HI30" i="19"/>
  <c r="HH30" i="19"/>
  <c r="HG30" i="19"/>
  <c r="HF30" i="19"/>
  <c r="HE30" i="19"/>
  <c r="HD30" i="19"/>
  <c r="HO29" i="19"/>
  <c r="HH29" i="19"/>
  <c r="HO28" i="19"/>
  <c r="HH28" i="19"/>
  <c r="HH26" i="19" s="1"/>
  <c r="HH25" i="19" s="1"/>
  <c r="HO27" i="19"/>
  <c r="HH27" i="19"/>
  <c r="HQ26" i="19"/>
  <c r="HP26" i="19"/>
  <c r="HP25" i="19" s="1"/>
  <c r="HO26" i="19"/>
  <c r="HN26" i="19"/>
  <c r="HN25" i="19" s="1"/>
  <c r="HM26" i="19"/>
  <c r="HL26" i="19"/>
  <c r="HL25" i="19" s="1"/>
  <c r="HK26" i="19"/>
  <c r="HJ26" i="19"/>
  <c r="HI26" i="19"/>
  <c r="HG26" i="19"/>
  <c r="HG25" i="19" s="1"/>
  <c r="HF26" i="19"/>
  <c r="HF25" i="19" s="1"/>
  <c r="HE26" i="19"/>
  <c r="HD26" i="19"/>
  <c r="HD25" i="19" s="1"/>
  <c r="HQ25" i="19"/>
  <c r="HM25" i="19"/>
  <c r="HO22" i="19"/>
  <c r="HH22" i="19"/>
  <c r="HO21" i="19"/>
  <c r="HH21" i="19"/>
  <c r="HO20" i="19"/>
  <c r="HH20" i="19"/>
  <c r="HO19" i="19"/>
  <c r="HH19" i="19"/>
  <c r="HO18" i="19"/>
  <c r="HH18" i="19"/>
  <c r="HH16" i="19" s="1"/>
  <c r="HO17" i="19"/>
  <c r="HH17" i="19"/>
  <c r="HQ16" i="19"/>
  <c r="HP16" i="19"/>
  <c r="HO16" i="19"/>
  <c r="HN16" i="19"/>
  <c r="HM16" i="19"/>
  <c r="HL16" i="19"/>
  <c r="HL6" i="19" s="1"/>
  <c r="HK16" i="19"/>
  <c r="HJ16" i="19"/>
  <c r="HI16" i="19"/>
  <c r="HG16" i="19"/>
  <c r="HF16" i="19"/>
  <c r="HE16" i="19"/>
  <c r="HD16" i="19"/>
  <c r="HO15" i="19"/>
  <c r="HH15" i="19"/>
  <c r="HO14" i="19"/>
  <c r="HH14" i="19"/>
  <c r="HO13" i="19"/>
  <c r="HO11" i="19" s="1"/>
  <c r="HH13" i="19"/>
  <c r="HO12" i="19"/>
  <c r="HH12" i="19"/>
  <c r="HH11" i="19" s="1"/>
  <c r="HQ11" i="19"/>
  <c r="HP11" i="19"/>
  <c r="HN11" i="19"/>
  <c r="HM11" i="19"/>
  <c r="HL11" i="19"/>
  <c r="HK11" i="19"/>
  <c r="HJ11" i="19"/>
  <c r="HI11" i="19"/>
  <c r="HG11" i="19"/>
  <c r="HF11" i="19"/>
  <c r="HE11" i="19"/>
  <c r="HD11" i="19"/>
  <c r="HO10" i="19"/>
  <c r="HH10" i="19"/>
  <c r="HH7" i="19" s="1"/>
  <c r="HH6" i="19" s="1"/>
  <c r="HO9" i="19"/>
  <c r="HO7" i="19" s="1"/>
  <c r="HH9" i="19"/>
  <c r="HO8" i="19"/>
  <c r="HH8" i="19"/>
  <c r="HQ7" i="19"/>
  <c r="HQ6" i="19" s="1"/>
  <c r="HP7" i="19"/>
  <c r="HP6" i="19" s="1"/>
  <c r="HN7" i="19"/>
  <c r="HN6" i="19" s="1"/>
  <c r="HM7" i="19"/>
  <c r="HM6" i="19" s="1"/>
  <c r="HL7" i="19"/>
  <c r="HK7" i="19"/>
  <c r="HJ7" i="19"/>
  <c r="HJ6" i="19" s="1"/>
  <c r="HI7" i="19"/>
  <c r="HI6" i="19" s="1"/>
  <c r="HG7" i="19"/>
  <c r="HF7" i="19"/>
  <c r="HF6" i="19" s="1"/>
  <c r="HE7" i="19"/>
  <c r="HE6" i="19" s="1"/>
  <c r="HD7" i="19"/>
  <c r="HK6" i="19"/>
  <c r="HG6" i="19"/>
  <c r="HD6" i="19"/>
  <c r="GZ136" i="19"/>
  <c r="GS136" i="19"/>
  <c r="GZ135" i="19"/>
  <c r="GS135" i="19"/>
  <c r="GZ134" i="19"/>
  <c r="GS134" i="19"/>
  <c r="GZ133" i="19"/>
  <c r="GS133" i="19"/>
  <c r="GS130" i="19" s="1"/>
  <c r="GZ132" i="19"/>
  <c r="GS132" i="19"/>
  <c r="GZ131" i="19"/>
  <c r="GZ130" i="19" s="1"/>
  <c r="GS131" i="19"/>
  <c r="HB130" i="19"/>
  <c r="HA130" i="19"/>
  <c r="GY130" i="19"/>
  <c r="GY120" i="19" s="1"/>
  <c r="GX130" i="19"/>
  <c r="GW130" i="19"/>
  <c r="GV130" i="19"/>
  <c r="GU130" i="19"/>
  <c r="GT130" i="19"/>
  <c r="GR130" i="19"/>
  <c r="GQ130" i="19"/>
  <c r="GQ120" i="19" s="1"/>
  <c r="GP130" i="19"/>
  <c r="GO130" i="19"/>
  <c r="GZ129" i="19"/>
  <c r="GS129" i="19"/>
  <c r="GZ128" i="19"/>
  <c r="GS128" i="19"/>
  <c r="GZ127" i="19"/>
  <c r="GS127" i="19"/>
  <c r="GS125" i="19" s="1"/>
  <c r="GZ126" i="19"/>
  <c r="GS126" i="19"/>
  <c r="HB125" i="19"/>
  <c r="HA125" i="19"/>
  <c r="GZ125" i="19"/>
  <c r="GY125" i="19"/>
  <c r="GX125" i="19"/>
  <c r="GW125" i="19"/>
  <c r="GV125" i="19"/>
  <c r="GU125" i="19"/>
  <c r="GT125" i="19"/>
  <c r="GR125" i="19"/>
  <c r="GQ125" i="19"/>
  <c r="GP125" i="19"/>
  <c r="GO125" i="19"/>
  <c r="GZ124" i="19"/>
  <c r="GS124" i="19"/>
  <c r="GZ123" i="19"/>
  <c r="GS123" i="19"/>
  <c r="GZ122" i="19"/>
  <c r="GZ121" i="19" s="1"/>
  <c r="GS122" i="19"/>
  <c r="HB121" i="19"/>
  <c r="HA121" i="19"/>
  <c r="HA120" i="19" s="1"/>
  <c r="GY121" i="19"/>
  <c r="GX121" i="19"/>
  <c r="GW121" i="19"/>
  <c r="GW120" i="19" s="1"/>
  <c r="GV121" i="19"/>
  <c r="GV120" i="19" s="1"/>
  <c r="GU121" i="19"/>
  <c r="GU120" i="19" s="1"/>
  <c r="GT121" i="19"/>
  <c r="GS121" i="19"/>
  <c r="GS120" i="19" s="1"/>
  <c r="GR121" i="19"/>
  <c r="GR120" i="19" s="1"/>
  <c r="GQ121" i="19"/>
  <c r="GP121" i="19"/>
  <c r="GO121" i="19"/>
  <c r="GO120" i="19" s="1"/>
  <c r="HB120" i="19"/>
  <c r="GX120" i="19"/>
  <c r="GT120" i="19"/>
  <c r="GP120" i="19"/>
  <c r="GZ117" i="19"/>
  <c r="GS117" i="19"/>
  <c r="GZ116" i="19"/>
  <c r="GS116" i="19"/>
  <c r="GZ115" i="19"/>
  <c r="GS115" i="19"/>
  <c r="GS111" i="19" s="1"/>
  <c r="GS101" i="19" s="1"/>
  <c r="GZ114" i="19"/>
  <c r="GS114" i="19"/>
  <c r="GZ113" i="19"/>
  <c r="GS113" i="19"/>
  <c r="GZ112" i="19"/>
  <c r="GZ111" i="19" s="1"/>
  <c r="GS112" i="19"/>
  <c r="HB111" i="19"/>
  <c r="HA111" i="19"/>
  <c r="HA101" i="19" s="1"/>
  <c r="GY111" i="19"/>
  <c r="GX111" i="19"/>
  <c r="GW111" i="19"/>
  <c r="GV111" i="19"/>
  <c r="GU111" i="19"/>
  <c r="GT111" i="19"/>
  <c r="GR111" i="19"/>
  <c r="GQ111" i="19"/>
  <c r="GP111" i="19"/>
  <c r="GO111" i="19"/>
  <c r="GZ110" i="19"/>
  <c r="GS110" i="19"/>
  <c r="GZ109" i="19"/>
  <c r="GS109" i="19"/>
  <c r="GS106" i="19" s="1"/>
  <c r="GZ108" i="19"/>
  <c r="GS108" i="19"/>
  <c r="GZ107" i="19"/>
  <c r="GZ106" i="19" s="1"/>
  <c r="GS107" i="19"/>
  <c r="HB106" i="19"/>
  <c r="HA106" i="19"/>
  <c r="GY106" i="19"/>
  <c r="GX106" i="19"/>
  <c r="GW106" i="19"/>
  <c r="GV106" i="19"/>
  <c r="GU106" i="19"/>
  <c r="GT106" i="19"/>
  <c r="GR106" i="19"/>
  <c r="GQ106" i="19"/>
  <c r="GP106" i="19"/>
  <c r="GO106" i="19"/>
  <c r="GZ105" i="19"/>
  <c r="GS105" i="19"/>
  <c r="GZ104" i="19"/>
  <c r="GZ102" i="19" s="1"/>
  <c r="GZ101" i="19" s="1"/>
  <c r="GS104" i="19"/>
  <c r="GZ103" i="19"/>
  <c r="GS103" i="19"/>
  <c r="GS102" i="19" s="1"/>
  <c r="HB102" i="19"/>
  <c r="HB101" i="19" s="1"/>
  <c r="HA102" i="19"/>
  <c r="GY102" i="19"/>
  <c r="GY101" i="19" s="1"/>
  <c r="GX102" i="19"/>
  <c r="GX101" i="19" s="1"/>
  <c r="GW102" i="19"/>
  <c r="GW101" i="19" s="1"/>
  <c r="GV102" i="19"/>
  <c r="GU102" i="19"/>
  <c r="GU101" i="19" s="1"/>
  <c r="GT102" i="19"/>
  <c r="GT101" i="19" s="1"/>
  <c r="GR102" i="19"/>
  <c r="GQ102" i="19"/>
  <c r="GQ101" i="19" s="1"/>
  <c r="GP102" i="19"/>
  <c r="GP101" i="19" s="1"/>
  <c r="GO102" i="19"/>
  <c r="GO101" i="19" s="1"/>
  <c r="GV101" i="19"/>
  <c r="GR101" i="19"/>
  <c r="GZ98" i="19"/>
  <c r="GS98" i="19"/>
  <c r="GZ97" i="19"/>
  <c r="GS97" i="19"/>
  <c r="GZ96" i="19"/>
  <c r="GS96" i="19"/>
  <c r="GZ95" i="19"/>
  <c r="GS95" i="19"/>
  <c r="GZ94" i="19"/>
  <c r="GS94" i="19"/>
  <c r="GZ93" i="19"/>
  <c r="GZ92" i="19" s="1"/>
  <c r="GS93" i="19"/>
  <c r="GS92" i="19" s="1"/>
  <c r="HB92" i="19"/>
  <c r="HA92" i="19"/>
  <c r="GY92" i="19"/>
  <c r="GX92" i="19"/>
  <c r="GW92" i="19"/>
  <c r="GV92" i="19"/>
  <c r="GU92" i="19"/>
  <c r="GT92" i="19"/>
  <c r="GR92" i="19"/>
  <c r="GQ92" i="19"/>
  <c r="GP92" i="19"/>
  <c r="GO92" i="19"/>
  <c r="GZ91" i="19"/>
  <c r="GS91" i="19"/>
  <c r="GS87" i="19" s="1"/>
  <c r="GZ90" i="19"/>
  <c r="GS90" i="19"/>
  <c r="GZ89" i="19"/>
  <c r="GS89" i="19"/>
  <c r="GZ88" i="19"/>
  <c r="GZ87" i="19" s="1"/>
  <c r="GS88" i="19"/>
  <c r="HB87" i="19"/>
  <c r="HA87" i="19"/>
  <c r="GY87" i="19"/>
  <c r="GX87" i="19"/>
  <c r="GW87" i="19"/>
  <c r="GV87" i="19"/>
  <c r="GU87" i="19"/>
  <c r="GT87" i="19"/>
  <c r="GR87" i="19"/>
  <c r="GQ87" i="19"/>
  <c r="GP87" i="19"/>
  <c r="GO87" i="19"/>
  <c r="GZ86" i="19"/>
  <c r="GS86" i="19"/>
  <c r="GZ85" i="19"/>
  <c r="GS85" i="19"/>
  <c r="GS83" i="19" s="1"/>
  <c r="GZ84" i="19"/>
  <c r="GS84" i="19"/>
  <c r="HB83" i="19"/>
  <c r="HA83" i="19"/>
  <c r="GZ83" i="19"/>
  <c r="GY83" i="19"/>
  <c r="GY82" i="19" s="1"/>
  <c r="GX83" i="19"/>
  <c r="GW83" i="19"/>
  <c r="GW82" i="19" s="1"/>
  <c r="GV83" i="19"/>
  <c r="GV82" i="19" s="1"/>
  <c r="GU83" i="19"/>
  <c r="GT83" i="19"/>
  <c r="GR83" i="19"/>
  <c r="GR82" i="19" s="1"/>
  <c r="GQ83" i="19"/>
  <c r="GQ82" i="19" s="1"/>
  <c r="GP83" i="19"/>
  <c r="GO83" i="19"/>
  <c r="GO82" i="19" s="1"/>
  <c r="HB82" i="19"/>
  <c r="GX82" i="19"/>
  <c r="GU82" i="19"/>
  <c r="GT82" i="19"/>
  <c r="GP82" i="19"/>
  <c r="GZ79" i="19"/>
  <c r="GS79" i="19"/>
  <c r="GZ78" i="19"/>
  <c r="GS78" i="19"/>
  <c r="GZ77" i="19"/>
  <c r="GS77" i="19"/>
  <c r="GZ76" i="19"/>
  <c r="GS76" i="19"/>
  <c r="GZ75" i="19"/>
  <c r="GS75" i="19"/>
  <c r="GS73" i="19" s="1"/>
  <c r="GZ74" i="19"/>
  <c r="GZ73" i="19" s="1"/>
  <c r="GS74" i="19"/>
  <c r="HB73" i="19"/>
  <c r="HA73" i="19"/>
  <c r="GY73" i="19"/>
  <c r="GX73" i="19"/>
  <c r="GW73" i="19"/>
  <c r="GW63" i="19" s="1"/>
  <c r="GV73" i="19"/>
  <c r="GU73" i="19"/>
  <c r="GT73" i="19"/>
  <c r="GR73" i="19"/>
  <c r="GQ73" i="19"/>
  <c r="GP73" i="19"/>
  <c r="GO73" i="19"/>
  <c r="GZ72" i="19"/>
  <c r="GS72" i="19"/>
  <c r="GZ71" i="19"/>
  <c r="GS71" i="19"/>
  <c r="GZ70" i="19"/>
  <c r="GS70" i="19"/>
  <c r="GZ69" i="19"/>
  <c r="GZ68" i="19" s="1"/>
  <c r="GS69" i="19"/>
  <c r="GS68" i="19" s="1"/>
  <c r="HB68" i="19"/>
  <c r="HA68" i="19"/>
  <c r="GY68" i="19"/>
  <c r="GX68" i="19"/>
  <c r="GW68" i="19"/>
  <c r="GV68" i="19"/>
  <c r="GU68" i="19"/>
  <c r="GT68" i="19"/>
  <c r="GR68" i="19"/>
  <c r="GQ68" i="19"/>
  <c r="GP68" i="19"/>
  <c r="GO68" i="19"/>
  <c r="GZ67" i="19"/>
  <c r="GS67" i="19"/>
  <c r="GS64" i="19" s="1"/>
  <c r="GZ66" i="19"/>
  <c r="GZ64" i="19" s="1"/>
  <c r="GZ63" i="19" s="1"/>
  <c r="GS66" i="19"/>
  <c r="GZ65" i="19"/>
  <c r="GS65" i="19"/>
  <c r="HB64" i="19"/>
  <c r="HB63" i="19" s="1"/>
  <c r="HA64" i="19"/>
  <c r="HA63" i="19" s="1"/>
  <c r="GY64" i="19"/>
  <c r="GY63" i="19" s="1"/>
  <c r="GX64" i="19"/>
  <c r="GX63" i="19" s="1"/>
  <c r="GW64" i="19"/>
  <c r="GV64" i="19"/>
  <c r="GU64" i="19"/>
  <c r="GU63" i="19" s="1"/>
  <c r="GT64" i="19"/>
  <c r="GT63" i="19" s="1"/>
  <c r="GR64" i="19"/>
  <c r="GQ64" i="19"/>
  <c r="GQ63" i="19" s="1"/>
  <c r="GP64" i="19"/>
  <c r="GP63" i="19" s="1"/>
  <c r="GO64" i="19"/>
  <c r="GV63" i="19"/>
  <c r="GR63" i="19"/>
  <c r="GO63" i="19"/>
  <c r="GZ60" i="19"/>
  <c r="GS60" i="19"/>
  <c r="GZ59" i="19"/>
  <c r="GS59" i="19"/>
  <c r="GZ58" i="19"/>
  <c r="GS58" i="19"/>
  <c r="GZ57" i="19"/>
  <c r="GS57" i="19"/>
  <c r="GS54" i="19" s="1"/>
  <c r="GZ56" i="19"/>
  <c r="GS56" i="19"/>
  <c r="GZ55" i="19"/>
  <c r="GZ54" i="19" s="1"/>
  <c r="GS55" i="19"/>
  <c r="HB54" i="19"/>
  <c r="HA54" i="19"/>
  <c r="GY54" i="19"/>
  <c r="GY44" i="19" s="1"/>
  <c r="GX54" i="19"/>
  <c r="GW54" i="19"/>
  <c r="GV54" i="19"/>
  <c r="GU54" i="19"/>
  <c r="GT54" i="19"/>
  <c r="GR54" i="19"/>
  <c r="GQ54" i="19"/>
  <c r="GQ44" i="19" s="1"/>
  <c r="GP54" i="19"/>
  <c r="GO54" i="19"/>
  <c r="GZ53" i="19"/>
  <c r="GS53" i="19"/>
  <c r="GZ52" i="19"/>
  <c r="GS52" i="19"/>
  <c r="GZ51" i="19"/>
  <c r="GS51" i="19"/>
  <c r="GS49" i="19" s="1"/>
  <c r="GZ50" i="19"/>
  <c r="GZ49" i="19" s="1"/>
  <c r="GS50" i="19"/>
  <c r="HB49" i="19"/>
  <c r="HA49" i="19"/>
  <c r="GY49" i="19"/>
  <c r="GX49" i="19"/>
  <c r="GW49" i="19"/>
  <c r="GV49" i="19"/>
  <c r="GU49" i="19"/>
  <c r="GT49" i="19"/>
  <c r="GR49" i="19"/>
  <c r="GQ49" i="19"/>
  <c r="GP49" i="19"/>
  <c r="GO49" i="19"/>
  <c r="GZ48" i="19"/>
  <c r="GS48" i="19"/>
  <c r="GZ47" i="19"/>
  <c r="GS47" i="19"/>
  <c r="GZ46" i="19"/>
  <c r="GS46" i="19"/>
  <c r="HB45" i="19"/>
  <c r="HA45" i="19"/>
  <c r="HA44" i="19" s="1"/>
  <c r="GZ45" i="19"/>
  <c r="GY45" i="19"/>
  <c r="GX45" i="19"/>
  <c r="GW45" i="19"/>
  <c r="GW44" i="19" s="1"/>
  <c r="GV45" i="19"/>
  <c r="GV44" i="19" s="1"/>
  <c r="GU45" i="19"/>
  <c r="GU44" i="19" s="1"/>
  <c r="GT45" i="19"/>
  <c r="GS45" i="19"/>
  <c r="GR45" i="19"/>
  <c r="GR44" i="19" s="1"/>
  <c r="GQ45" i="19"/>
  <c r="GP45" i="19"/>
  <c r="GO45" i="19"/>
  <c r="GO44" i="19" s="1"/>
  <c r="HB44" i="19"/>
  <c r="GX44" i="19"/>
  <c r="GT44" i="19"/>
  <c r="GP44" i="19"/>
  <c r="GZ41" i="19"/>
  <c r="GS41" i="19"/>
  <c r="GZ40" i="19"/>
  <c r="GS40" i="19"/>
  <c r="GZ39" i="19"/>
  <c r="GS39" i="19"/>
  <c r="GS35" i="19" s="1"/>
  <c r="GZ38" i="19"/>
  <c r="GS38" i="19"/>
  <c r="GZ37" i="19"/>
  <c r="GS37" i="19"/>
  <c r="GZ36" i="19"/>
  <c r="GZ35" i="19" s="1"/>
  <c r="GS36" i="19"/>
  <c r="HB35" i="19"/>
  <c r="HA35" i="19"/>
  <c r="HA25" i="19" s="1"/>
  <c r="GY35" i="19"/>
  <c r="GX35" i="19"/>
  <c r="GW35" i="19"/>
  <c r="GV35" i="19"/>
  <c r="GU35" i="19"/>
  <c r="GT35" i="19"/>
  <c r="GR35" i="19"/>
  <c r="GQ35" i="19"/>
  <c r="GP35" i="19"/>
  <c r="GO35" i="19"/>
  <c r="GZ34" i="19"/>
  <c r="GS34" i="19"/>
  <c r="GZ33" i="19"/>
  <c r="GS33" i="19"/>
  <c r="GZ32" i="19"/>
  <c r="GZ30" i="19" s="1"/>
  <c r="GS32" i="19"/>
  <c r="GZ31" i="19"/>
  <c r="GS31" i="19"/>
  <c r="HB30" i="19"/>
  <c r="HA30" i="19"/>
  <c r="GY30" i="19"/>
  <c r="GX30" i="19"/>
  <c r="GW30" i="19"/>
  <c r="GV30" i="19"/>
  <c r="GU30" i="19"/>
  <c r="GT30" i="19"/>
  <c r="GS30" i="19"/>
  <c r="GR30" i="19"/>
  <c r="GQ30" i="19"/>
  <c r="GP30" i="19"/>
  <c r="GO30" i="19"/>
  <c r="GZ29" i="19"/>
  <c r="GS29" i="19"/>
  <c r="GZ28" i="19"/>
  <c r="GZ26" i="19" s="1"/>
  <c r="GS28" i="19"/>
  <c r="GZ27" i="19"/>
  <c r="GS27" i="19"/>
  <c r="HB26" i="19"/>
  <c r="HB25" i="19" s="1"/>
  <c r="HA26" i="19"/>
  <c r="GY26" i="19"/>
  <c r="GX26" i="19"/>
  <c r="GX25" i="19" s="1"/>
  <c r="GW26" i="19"/>
  <c r="GW25" i="19" s="1"/>
  <c r="GV26" i="19"/>
  <c r="GU26" i="19"/>
  <c r="GT26" i="19"/>
  <c r="GT25" i="19" s="1"/>
  <c r="GR26" i="19"/>
  <c r="GQ26" i="19"/>
  <c r="GQ25" i="19" s="1"/>
  <c r="GP26" i="19"/>
  <c r="GP25" i="19" s="1"/>
  <c r="GO26" i="19"/>
  <c r="GO25" i="19" s="1"/>
  <c r="GV25" i="19"/>
  <c r="GU25" i="19"/>
  <c r="GR25" i="19"/>
  <c r="GZ22" i="19"/>
  <c r="GS22" i="19"/>
  <c r="GZ21" i="19"/>
  <c r="GS21" i="19"/>
  <c r="GZ20" i="19"/>
  <c r="GS20" i="19"/>
  <c r="GZ19" i="19"/>
  <c r="GS19" i="19"/>
  <c r="GZ18" i="19"/>
  <c r="GS18" i="19"/>
  <c r="GZ17" i="19"/>
  <c r="GZ16" i="19" s="1"/>
  <c r="GS17" i="19"/>
  <c r="GS16" i="19" s="1"/>
  <c r="HB16" i="19"/>
  <c r="HA16" i="19"/>
  <c r="GY16" i="19"/>
  <c r="GX16" i="19"/>
  <c r="GW16" i="19"/>
  <c r="GV16" i="19"/>
  <c r="GU16" i="19"/>
  <c r="GT16" i="19"/>
  <c r="GR16" i="19"/>
  <c r="GQ16" i="19"/>
  <c r="GP16" i="19"/>
  <c r="GO16" i="19"/>
  <c r="GZ15" i="19"/>
  <c r="GS15" i="19"/>
  <c r="GZ14" i="19"/>
  <c r="GS14" i="19"/>
  <c r="GZ13" i="19"/>
  <c r="GS13" i="19"/>
  <c r="GZ12" i="19"/>
  <c r="GZ11" i="19" s="1"/>
  <c r="GS12" i="19"/>
  <c r="HB11" i="19"/>
  <c r="HA11" i="19"/>
  <c r="GY11" i="19"/>
  <c r="GX11" i="19"/>
  <c r="GW11" i="19"/>
  <c r="GV11" i="19"/>
  <c r="GU11" i="19"/>
  <c r="GT11" i="19"/>
  <c r="GS11" i="19"/>
  <c r="GR11" i="19"/>
  <c r="GQ11" i="19"/>
  <c r="GP11" i="19"/>
  <c r="GO11" i="19"/>
  <c r="GZ10" i="19"/>
  <c r="GS10" i="19"/>
  <c r="GZ9" i="19"/>
  <c r="GS9" i="19"/>
  <c r="GZ8" i="19"/>
  <c r="GS8" i="19"/>
  <c r="HB7" i="19"/>
  <c r="HB6" i="19" s="1"/>
  <c r="HA7" i="19"/>
  <c r="HA6" i="19" s="1"/>
  <c r="GZ7" i="19"/>
  <c r="GY7" i="19"/>
  <c r="GY6" i="19" s="1"/>
  <c r="GX7" i="19"/>
  <c r="GX6" i="19" s="1"/>
  <c r="GW7" i="19"/>
  <c r="GW6" i="19" s="1"/>
  <c r="GV7" i="19"/>
  <c r="GV6" i="19" s="1"/>
  <c r="GU7" i="19"/>
  <c r="GT7" i="19"/>
  <c r="GT6" i="19" s="1"/>
  <c r="GR7" i="19"/>
  <c r="GR6" i="19" s="1"/>
  <c r="GQ7" i="19"/>
  <c r="GP7" i="19"/>
  <c r="GP6" i="19" s="1"/>
  <c r="GO7" i="19"/>
  <c r="GK136" i="19"/>
  <c r="GD136" i="19"/>
  <c r="GK135" i="19"/>
  <c r="GD135" i="19"/>
  <c r="GK134" i="19"/>
  <c r="GD134" i="19"/>
  <c r="GK133" i="19"/>
  <c r="GD133" i="19"/>
  <c r="GK132" i="19"/>
  <c r="GD132" i="19"/>
  <c r="GK131" i="19"/>
  <c r="GK130" i="19" s="1"/>
  <c r="GD131" i="19"/>
  <c r="GD130" i="19" s="1"/>
  <c r="GM130" i="19"/>
  <c r="GL130" i="19"/>
  <c r="GJ130" i="19"/>
  <c r="GI130" i="19"/>
  <c r="GH130" i="19"/>
  <c r="GG130" i="19"/>
  <c r="GF130" i="19"/>
  <c r="GE130" i="19"/>
  <c r="GC130" i="19"/>
  <c r="GB130" i="19"/>
  <c r="GA130" i="19"/>
  <c r="FZ130" i="19"/>
  <c r="GK129" i="19"/>
  <c r="GD129" i="19"/>
  <c r="GD125" i="19" s="1"/>
  <c r="GK128" i="19"/>
  <c r="GD128" i="19"/>
  <c r="GK127" i="19"/>
  <c r="GK125" i="19" s="1"/>
  <c r="GD127" i="19"/>
  <c r="GK126" i="19"/>
  <c r="GD126" i="19"/>
  <c r="GM125" i="19"/>
  <c r="GL125" i="19"/>
  <c r="GL120" i="19" s="1"/>
  <c r="GJ125" i="19"/>
  <c r="GI125" i="19"/>
  <c r="GH125" i="19"/>
  <c r="GG125" i="19"/>
  <c r="GF125" i="19"/>
  <c r="GE125" i="19"/>
  <c r="GC125" i="19"/>
  <c r="GB125" i="19"/>
  <c r="GA125" i="19"/>
  <c r="FZ125" i="19"/>
  <c r="GK124" i="19"/>
  <c r="GD124" i="19"/>
  <c r="GK123" i="19"/>
  <c r="GK121" i="19" s="1"/>
  <c r="GD123" i="19"/>
  <c r="GK122" i="19"/>
  <c r="GD122" i="19"/>
  <c r="GD121" i="19" s="1"/>
  <c r="GM121" i="19"/>
  <c r="GM120" i="19" s="1"/>
  <c r="GL121" i="19"/>
  <c r="GJ121" i="19"/>
  <c r="GI121" i="19"/>
  <c r="GI120" i="19" s="1"/>
  <c r="GH121" i="19"/>
  <c r="GG121" i="19"/>
  <c r="GF121" i="19"/>
  <c r="GE121" i="19"/>
  <c r="GE120" i="19" s="1"/>
  <c r="GC121" i="19"/>
  <c r="GB121" i="19"/>
  <c r="GA121" i="19"/>
  <c r="GA120" i="19" s="1"/>
  <c r="FZ121" i="19"/>
  <c r="FZ120" i="19" s="1"/>
  <c r="GH120" i="19"/>
  <c r="GG120" i="19"/>
  <c r="GF120" i="19"/>
  <c r="GC120" i="19"/>
  <c r="GK117" i="19"/>
  <c r="GD117" i="19"/>
  <c r="GK116" i="19"/>
  <c r="GD116" i="19"/>
  <c r="GK115" i="19"/>
  <c r="GD115" i="19"/>
  <c r="GK114" i="19"/>
  <c r="GD114" i="19"/>
  <c r="GK113" i="19"/>
  <c r="GD113" i="19"/>
  <c r="GK112" i="19"/>
  <c r="GK111" i="19" s="1"/>
  <c r="GD112" i="19"/>
  <c r="GD111" i="19" s="1"/>
  <c r="GM111" i="19"/>
  <c r="GL111" i="19"/>
  <c r="GJ111" i="19"/>
  <c r="GI111" i="19"/>
  <c r="GH111" i="19"/>
  <c r="GG111" i="19"/>
  <c r="GF111" i="19"/>
  <c r="GE111" i="19"/>
  <c r="GC111" i="19"/>
  <c r="GB111" i="19"/>
  <c r="GA111" i="19"/>
  <c r="FZ111" i="19"/>
  <c r="GK110" i="19"/>
  <c r="GD110" i="19"/>
  <c r="GK109" i="19"/>
  <c r="GD109" i="19"/>
  <c r="GK108" i="19"/>
  <c r="GD108" i="19"/>
  <c r="GK107" i="19"/>
  <c r="GK106" i="19" s="1"/>
  <c r="GD107" i="19"/>
  <c r="GM106" i="19"/>
  <c r="GL106" i="19"/>
  <c r="GJ106" i="19"/>
  <c r="GI106" i="19"/>
  <c r="GH106" i="19"/>
  <c r="GG106" i="19"/>
  <c r="GF106" i="19"/>
  <c r="GF101" i="19" s="1"/>
  <c r="GE106" i="19"/>
  <c r="GD106" i="19"/>
  <c r="GC106" i="19"/>
  <c r="GB106" i="19"/>
  <c r="GA106" i="19"/>
  <c r="FZ106" i="19"/>
  <c r="GK105" i="19"/>
  <c r="GD105" i="19"/>
  <c r="GK104" i="19"/>
  <c r="GD104" i="19"/>
  <c r="GK103" i="19"/>
  <c r="GD103" i="19"/>
  <c r="GM102" i="19"/>
  <c r="GL102" i="19"/>
  <c r="GL101" i="19" s="1"/>
  <c r="GK102" i="19"/>
  <c r="GJ102" i="19"/>
  <c r="GJ101" i="19" s="1"/>
  <c r="GI102" i="19"/>
  <c r="GH102" i="19"/>
  <c r="GG102" i="19"/>
  <c r="GG101" i="19" s="1"/>
  <c r="GF102" i="19"/>
  <c r="GE102" i="19"/>
  <c r="GD102" i="19"/>
  <c r="GD101" i="19" s="1"/>
  <c r="GC102" i="19"/>
  <c r="GC101" i="19" s="1"/>
  <c r="GB102" i="19"/>
  <c r="GA102" i="19"/>
  <c r="FZ102" i="19"/>
  <c r="FZ101" i="19" s="1"/>
  <c r="GM101" i="19"/>
  <c r="GI101" i="19"/>
  <c r="GH101" i="19"/>
  <c r="GE101" i="19"/>
  <c r="GB101" i="19"/>
  <c r="GA101" i="19"/>
  <c r="GK98" i="19"/>
  <c r="GD98" i="19"/>
  <c r="GK97" i="19"/>
  <c r="GD97" i="19"/>
  <c r="GK96" i="19"/>
  <c r="GD96" i="19"/>
  <c r="GK95" i="19"/>
  <c r="GD95" i="19"/>
  <c r="GK94" i="19"/>
  <c r="GD94" i="19"/>
  <c r="GK93" i="19"/>
  <c r="GD93" i="19"/>
  <c r="GM92" i="19"/>
  <c r="GL92" i="19"/>
  <c r="GK92" i="19"/>
  <c r="GJ92" i="19"/>
  <c r="GI92" i="19"/>
  <c r="GH92" i="19"/>
  <c r="GG92" i="19"/>
  <c r="GF92" i="19"/>
  <c r="GE92" i="19"/>
  <c r="GD92" i="19"/>
  <c r="GC92" i="19"/>
  <c r="GB92" i="19"/>
  <c r="GA92" i="19"/>
  <c r="FZ92" i="19"/>
  <c r="GK91" i="19"/>
  <c r="GD91" i="19"/>
  <c r="GK90" i="19"/>
  <c r="GD90" i="19"/>
  <c r="GK89" i="19"/>
  <c r="GD89" i="19"/>
  <c r="GK88" i="19"/>
  <c r="GK87" i="19" s="1"/>
  <c r="GD88" i="19"/>
  <c r="GD87" i="19" s="1"/>
  <c r="GM87" i="19"/>
  <c r="GL87" i="19"/>
  <c r="GJ87" i="19"/>
  <c r="GI87" i="19"/>
  <c r="GH87" i="19"/>
  <c r="GH82" i="19" s="1"/>
  <c r="GG87" i="19"/>
  <c r="GF87" i="19"/>
  <c r="GE87" i="19"/>
  <c r="GC87" i="19"/>
  <c r="GB87" i="19"/>
  <c r="GA87" i="19"/>
  <c r="FZ87" i="19"/>
  <c r="GK86" i="19"/>
  <c r="GD86" i="19"/>
  <c r="GK85" i="19"/>
  <c r="GK83" i="19" s="1"/>
  <c r="GK82" i="19" s="1"/>
  <c r="GD85" i="19"/>
  <c r="GK84" i="19"/>
  <c r="GD84" i="19"/>
  <c r="GM83" i="19"/>
  <c r="GL83" i="19"/>
  <c r="GJ83" i="19"/>
  <c r="GJ82" i="19" s="1"/>
  <c r="GI83" i="19"/>
  <c r="GI82" i="19" s="1"/>
  <c r="GH83" i="19"/>
  <c r="GG83" i="19"/>
  <c r="GF83" i="19"/>
  <c r="GF82" i="19" s="1"/>
  <c r="GE83" i="19"/>
  <c r="GD83" i="19"/>
  <c r="GD82" i="19" s="1"/>
  <c r="GC83" i="19"/>
  <c r="GB83" i="19"/>
  <c r="GB82" i="19" s="1"/>
  <c r="GA83" i="19"/>
  <c r="GA82" i="19" s="1"/>
  <c r="FZ83" i="19"/>
  <c r="GM82" i="19"/>
  <c r="GL82" i="19"/>
  <c r="GG82" i="19"/>
  <c r="GE82" i="19"/>
  <c r="GC82" i="19"/>
  <c r="FZ82" i="19"/>
  <c r="GK79" i="19"/>
  <c r="GD79" i="19"/>
  <c r="GK78" i="19"/>
  <c r="GD78" i="19"/>
  <c r="GK77" i="19"/>
  <c r="GD77" i="19"/>
  <c r="GK76" i="19"/>
  <c r="GD76" i="19"/>
  <c r="GK75" i="19"/>
  <c r="GD75" i="19"/>
  <c r="GK74" i="19"/>
  <c r="GK73" i="19" s="1"/>
  <c r="GD74" i="19"/>
  <c r="GD73" i="19" s="1"/>
  <c r="GM73" i="19"/>
  <c r="GL73" i="19"/>
  <c r="GJ73" i="19"/>
  <c r="GI73" i="19"/>
  <c r="GH73" i="19"/>
  <c r="GG73" i="19"/>
  <c r="GF73" i="19"/>
  <c r="GE73" i="19"/>
  <c r="GC73" i="19"/>
  <c r="GB73" i="19"/>
  <c r="GA73" i="19"/>
  <c r="FZ73" i="19"/>
  <c r="GK72" i="19"/>
  <c r="GD72" i="19"/>
  <c r="GK71" i="19"/>
  <c r="GD71" i="19"/>
  <c r="GK70" i="19"/>
  <c r="GD70" i="19"/>
  <c r="GD68" i="19" s="1"/>
  <c r="GK69" i="19"/>
  <c r="GK68" i="19" s="1"/>
  <c r="GD69" i="19"/>
  <c r="GM68" i="19"/>
  <c r="GL68" i="19"/>
  <c r="GJ68" i="19"/>
  <c r="GI68" i="19"/>
  <c r="GH68" i="19"/>
  <c r="GG68" i="19"/>
  <c r="GF68" i="19"/>
  <c r="GE68" i="19"/>
  <c r="GC68" i="19"/>
  <c r="GB68" i="19"/>
  <c r="GB63" i="19" s="1"/>
  <c r="GA68" i="19"/>
  <c r="FZ68" i="19"/>
  <c r="GK67" i="19"/>
  <c r="GD67" i="19"/>
  <c r="GK66" i="19"/>
  <c r="GK64" i="19" s="1"/>
  <c r="GD66" i="19"/>
  <c r="GK65" i="19"/>
  <c r="GD65" i="19"/>
  <c r="GD64" i="19" s="1"/>
  <c r="GM64" i="19"/>
  <c r="GL64" i="19"/>
  <c r="GJ64" i="19"/>
  <c r="GI64" i="19"/>
  <c r="GI63" i="19" s="1"/>
  <c r="GH64" i="19"/>
  <c r="GG64" i="19"/>
  <c r="GF64" i="19"/>
  <c r="GF63" i="19" s="1"/>
  <c r="GE64" i="19"/>
  <c r="GC64" i="19"/>
  <c r="GC63" i="19" s="1"/>
  <c r="GB64" i="19"/>
  <c r="GA64" i="19"/>
  <c r="GA63" i="19" s="1"/>
  <c r="FZ64" i="19"/>
  <c r="GM63" i="19"/>
  <c r="GL63" i="19"/>
  <c r="GJ63" i="19"/>
  <c r="GG63" i="19"/>
  <c r="GE63" i="19"/>
  <c r="GK60" i="19"/>
  <c r="GD60" i="19"/>
  <c r="GK59" i="19"/>
  <c r="GD59" i="19"/>
  <c r="GK58" i="19"/>
  <c r="GD58" i="19"/>
  <c r="GK57" i="19"/>
  <c r="GD57" i="19"/>
  <c r="GK56" i="19"/>
  <c r="GD56" i="19"/>
  <c r="GD54" i="19" s="1"/>
  <c r="GK55" i="19"/>
  <c r="GK54" i="19" s="1"/>
  <c r="GD55" i="19"/>
  <c r="GM54" i="19"/>
  <c r="GL54" i="19"/>
  <c r="GJ54" i="19"/>
  <c r="GI54" i="19"/>
  <c r="GH54" i="19"/>
  <c r="GG54" i="19"/>
  <c r="GF54" i="19"/>
  <c r="GE54" i="19"/>
  <c r="GC54" i="19"/>
  <c r="GB54" i="19"/>
  <c r="GA54" i="19"/>
  <c r="FZ54" i="19"/>
  <c r="GK53" i="19"/>
  <c r="GD53" i="19"/>
  <c r="GD49" i="19" s="1"/>
  <c r="GK52" i="19"/>
  <c r="GD52" i="19"/>
  <c r="GK51" i="19"/>
  <c r="GD51" i="19"/>
  <c r="GK50" i="19"/>
  <c r="GK49" i="19" s="1"/>
  <c r="GD50" i="19"/>
  <c r="GM49" i="19"/>
  <c r="GL49" i="19"/>
  <c r="GJ49" i="19"/>
  <c r="GI49" i="19"/>
  <c r="GH49" i="19"/>
  <c r="GG49" i="19"/>
  <c r="GF49" i="19"/>
  <c r="GE49" i="19"/>
  <c r="GC49" i="19"/>
  <c r="GB49" i="19"/>
  <c r="GA49" i="19"/>
  <c r="FZ49" i="19"/>
  <c r="GK48" i="19"/>
  <c r="GD48" i="19"/>
  <c r="GK47" i="19"/>
  <c r="GD47" i="19"/>
  <c r="GK46" i="19"/>
  <c r="GD46" i="19"/>
  <c r="GM45" i="19"/>
  <c r="GL45" i="19"/>
  <c r="GK45" i="19"/>
  <c r="GK44" i="19" s="1"/>
  <c r="GJ45" i="19"/>
  <c r="GI45" i="19"/>
  <c r="GH45" i="19"/>
  <c r="GH44" i="19" s="1"/>
  <c r="GG45" i="19"/>
  <c r="GF45" i="19"/>
  <c r="GE45" i="19"/>
  <c r="GC45" i="19"/>
  <c r="GC44" i="19" s="1"/>
  <c r="GB45" i="19"/>
  <c r="GB44" i="19" s="1"/>
  <c r="GA45" i="19"/>
  <c r="FZ45" i="19"/>
  <c r="GM44" i="19"/>
  <c r="GL44" i="19"/>
  <c r="GI44" i="19"/>
  <c r="GG44" i="19"/>
  <c r="GF44" i="19"/>
  <c r="GE44" i="19"/>
  <c r="GA44" i="19"/>
  <c r="FZ44" i="19"/>
  <c r="GK41" i="19"/>
  <c r="GD41" i="19"/>
  <c r="GK40" i="19"/>
  <c r="GD40" i="19"/>
  <c r="GK39" i="19"/>
  <c r="GD39" i="19"/>
  <c r="GK38" i="19"/>
  <c r="GD38" i="19"/>
  <c r="GK37" i="19"/>
  <c r="GD37" i="19"/>
  <c r="GK36" i="19"/>
  <c r="GD36" i="19"/>
  <c r="GD35" i="19" s="1"/>
  <c r="GM35" i="19"/>
  <c r="GL35" i="19"/>
  <c r="GJ35" i="19"/>
  <c r="GI35" i="19"/>
  <c r="GH35" i="19"/>
  <c r="GG35" i="19"/>
  <c r="GF35" i="19"/>
  <c r="GE35" i="19"/>
  <c r="GC35" i="19"/>
  <c r="GB35" i="19"/>
  <c r="GA35" i="19"/>
  <c r="FZ35" i="19"/>
  <c r="GK34" i="19"/>
  <c r="GD34" i="19"/>
  <c r="GK33" i="19"/>
  <c r="GD33" i="19"/>
  <c r="GK32" i="19"/>
  <c r="GD32" i="19"/>
  <c r="GK31" i="19"/>
  <c r="GK30" i="19" s="1"/>
  <c r="GD31" i="19"/>
  <c r="GD30" i="19" s="1"/>
  <c r="GM30" i="19"/>
  <c r="GL30" i="19"/>
  <c r="GJ30" i="19"/>
  <c r="GI30" i="19"/>
  <c r="GH30" i="19"/>
  <c r="GG30" i="19"/>
  <c r="GF30" i="19"/>
  <c r="GE30" i="19"/>
  <c r="GC30" i="19"/>
  <c r="GB30" i="19"/>
  <c r="GA30" i="19"/>
  <c r="FZ30" i="19"/>
  <c r="GK29" i="19"/>
  <c r="GD29" i="19"/>
  <c r="GK28" i="19"/>
  <c r="GD28" i="19"/>
  <c r="GK27" i="19"/>
  <c r="GD27" i="19"/>
  <c r="GD26" i="19" s="1"/>
  <c r="GM26" i="19"/>
  <c r="GL26" i="19"/>
  <c r="GK26" i="19"/>
  <c r="GJ26" i="19"/>
  <c r="GI26" i="19"/>
  <c r="GH26" i="19"/>
  <c r="GG26" i="19"/>
  <c r="GF26" i="19"/>
  <c r="GE26" i="19"/>
  <c r="GC26" i="19"/>
  <c r="GC25" i="19" s="1"/>
  <c r="GB26" i="19"/>
  <c r="GB25" i="19" s="1"/>
  <c r="GA26" i="19"/>
  <c r="GA25" i="19" s="1"/>
  <c r="FZ26" i="19"/>
  <c r="GM25" i="19"/>
  <c r="GK22" i="19"/>
  <c r="GD22" i="19"/>
  <c r="GK21" i="19"/>
  <c r="GD21" i="19"/>
  <c r="GK20" i="19"/>
  <c r="GD20" i="19"/>
  <c r="GK19" i="19"/>
  <c r="GD19" i="19"/>
  <c r="GK18" i="19"/>
  <c r="GD18" i="19"/>
  <c r="GK17" i="19"/>
  <c r="GK16" i="19" s="1"/>
  <c r="GD17" i="19"/>
  <c r="GM16" i="19"/>
  <c r="GL16" i="19"/>
  <c r="GJ16" i="19"/>
  <c r="GI16" i="19"/>
  <c r="GH16" i="19"/>
  <c r="GG16" i="19"/>
  <c r="GF16" i="19"/>
  <c r="GE16" i="19"/>
  <c r="GD16" i="19"/>
  <c r="GC16" i="19"/>
  <c r="GB16" i="19"/>
  <c r="GA16" i="19"/>
  <c r="FZ16" i="19"/>
  <c r="GK15" i="19"/>
  <c r="GD15" i="19"/>
  <c r="GK14" i="19"/>
  <c r="GD14" i="19"/>
  <c r="GK13" i="19"/>
  <c r="GK11" i="19" s="1"/>
  <c r="GD13" i="19"/>
  <c r="GK12" i="19"/>
  <c r="GD12" i="19"/>
  <c r="GD11" i="19" s="1"/>
  <c r="GM11" i="19"/>
  <c r="GL11" i="19"/>
  <c r="GJ11" i="19"/>
  <c r="GI11" i="19"/>
  <c r="GH11" i="19"/>
  <c r="GG11" i="19"/>
  <c r="GF11" i="19"/>
  <c r="GE11" i="19"/>
  <c r="GE6" i="19" s="1"/>
  <c r="GC11" i="19"/>
  <c r="GB11" i="19"/>
  <c r="GA11" i="19"/>
  <c r="FZ11" i="19"/>
  <c r="GK10" i="19"/>
  <c r="GD10" i="19"/>
  <c r="GK9" i="19"/>
  <c r="GD9" i="19"/>
  <c r="GK8" i="19"/>
  <c r="GD8" i="19"/>
  <c r="GM7" i="19"/>
  <c r="GL7" i="19"/>
  <c r="GL6" i="19" s="1"/>
  <c r="GJ7" i="19"/>
  <c r="GI7" i="19"/>
  <c r="GI6" i="19" s="1"/>
  <c r="GH7" i="19"/>
  <c r="GH6" i="19" s="1"/>
  <c r="GG7" i="19"/>
  <c r="GF7" i="19"/>
  <c r="GE7" i="19"/>
  <c r="GD7" i="19"/>
  <c r="GC7" i="19"/>
  <c r="GB7" i="19"/>
  <c r="GA7" i="19"/>
  <c r="GA6" i="19" s="1"/>
  <c r="FZ7" i="19"/>
  <c r="FZ6" i="19" s="1"/>
  <c r="FV136" i="19"/>
  <c r="FO136" i="19"/>
  <c r="FV135" i="19"/>
  <c r="FO135" i="19"/>
  <c r="FV134" i="19"/>
  <c r="FO134" i="19"/>
  <c r="FV133" i="19"/>
  <c r="FO133" i="19"/>
  <c r="FV132" i="19"/>
  <c r="FO132" i="19"/>
  <c r="FV131" i="19"/>
  <c r="FO131" i="19"/>
  <c r="FX130" i="19"/>
  <c r="FW130" i="19"/>
  <c r="FU130" i="19"/>
  <c r="FT130" i="19"/>
  <c r="FS130" i="19"/>
  <c r="FR130" i="19"/>
  <c r="FQ130" i="19"/>
  <c r="FP130" i="19"/>
  <c r="FN130" i="19"/>
  <c r="FM130" i="19"/>
  <c r="FL130" i="19"/>
  <c r="FK130" i="19"/>
  <c r="FV129" i="19"/>
  <c r="FO129" i="19"/>
  <c r="FV128" i="19"/>
  <c r="FO128" i="19"/>
  <c r="FV127" i="19"/>
  <c r="FV125" i="19" s="1"/>
  <c r="FO127" i="19"/>
  <c r="FO125" i="19" s="1"/>
  <c r="FV126" i="19"/>
  <c r="FO126" i="19"/>
  <c r="FX125" i="19"/>
  <c r="FW125" i="19"/>
  <c r="FU125" i="19"/>
  <c r="FT125" i="19"/>
  <c r="FS125" i="19"/>
  <c r="FS120" i="19" s="1"/>
  <c r="FR125" i="19"/>
  <c r="FQ125" i="19"/>
  <c r="FP125" i="19"/>
  <c r="FN125" i="19"/>
  <c r="FM125" i="19"/>
  <c r="FL125" i="19"/>
  <c r="FK125" i="19"/>
  <c r="FK120" i="19" s="1"/>
  <c r="FV124" i="19"/>
  <c r="FO124" i="19"/>
  <c r="FV123" i="19"/>
  <c r="FO123" i="19"/>
  <c r="FV122" i="19"/>
  <c r="FO122" i="19"/>
  <c r="FX121" i="19"/>
  <c r="FW121" i="19"/>
  <c r="FU121" i="19"/>
  <c r="FT121" i="19"/>
  <c r="FS121" i="19"/>
  <c r="FR121" i="19"/>
  <c r="FQ121" i="19"/>
  <c r="FP121" i="19"/>
  <c r="FN121" i="19"/>
  <c r="FN120" i="19" s="1"/>
  <c r="FM121" i="19"/>
  <c r="FM120" i="19" s="1"/>
  <c r="FL121" i="19"/>
  <c r="FK121" i="19"/>
  <c r="FX120" i="19"/>
  <c r="FV117" i="19"/>
  <c r="FO117" i="19"/>
  <c r="FV116" i="19"/>
  <c r="FO116" i="19"/>
  <c r="FV115" i="19"/>
  <c r="FO115" i="19"/>
  <c r="FV114" i="19"/>
  <c r="FO114" i="19"/>
  <c r="FV113" i="19"/>
  <c r="FV111" i="19" s="1"/>
  <c r="FO113" i="19"/>
  <c r="FO111" i="19" s="1"/>
  <c r="FV112" i="19"/>
  <c r="FO112" i="19"/>
  <c r="FX111" i="19"/>
  <c r="FW111" i="19"/>
  <c r="FU111" i="19"/>
  <c r="FT111" i="19"/>
  <c r="FS111" i="19"/>
  <c r="FR111" i="19"/>
  <c r="FQ111" i="19"/>
  <c r="FP111" i="19"/>
  <c r="FN111" i="19"/>
  <c r="FM111" i="19"/>
  <c r="FL111" i="19"/>
  <c r="FK111" i="19"/>
  <c r="FV110" i="19"/>
  <c r="FO110" i="19"/>
  <c r="FV109" i="19"/>
  <c r="FO109" i="19"/>
  <c r="FV108" i="19"/>
  <c r="FO108" i="19"/>
  <c r="FV107" i="19"/>
  <c r="FV106" i="19" s="1"/>
  <c r="FO107" i="19"/>
  <c r="FO106" i="19" s="1"/>
  <c r="FX106" i="19"/>
  <c r="FW106" i="19"/>
  <c r="FU106" i="19"/>
  <c r="FT106" i="19"/>
  <c r="FS106" i="19"/>
  <c r="FR106" i="19"/>
  <c r="FQ106" i="19"/>
  <c r="FP106" i="19"/>
  <c r="FN106" i="19"/>
  <c r="FM106" i="19"/>
  <c r="FL106" i="19"/>
  <c r="FK106" i="19"/>
  <c r="FV105" i="19"/>
  <c r="FO105" i="19"/>
  <c r="FV104" i="19"/>
  <c r="FO104" i="19"/>
  <c r="FV103" i="19"/>
  <c r="FO103" i="19"/>
  <c r="FO102" i="19" s="1"/>
  <c r="FO101" i="19" s="1"/>
  <c r="FX102" i="19"/>
  <c r="FW102" i="19"/>
  <c r="FV102" i="19"/>
  <c r="FU102" i="19"/>
  <c r="FU101" i="19" s="1"/>
  <c r="FT102" i="19"/>
  <c r="FS102" i="19"/>
  <c r="FR102" i="19"/>
  <c r="FR101" i="19" s="1"/>
  <c r="FQ102" i="19"/>
  <c r="FQ101" i="19" s="1"/>
  <c r="FP102" i="19"/>
  <c r="FN102" i="19"/>
  <c r="FN101" i="19" s="1"/>
  <c r="FM102" i="19"/>
  <c r="FM101" i="19" s="1"/>
  <c r="FL102" i="19"/>
  <c r="FK102" i="19"/>
  <c r="FX101" i="19"/>
  <c r="FW101" i="19"/>
  <c r="FT101" i="19"/>
  <c r="FS101" i="19"/>
  <c r="FP101" i="19"/>
  <c r="FL101" i="19"/>
  <c r="FK101" i="19"/>
  <c r="FV98" i="19"/>
  <c r="FO98" i="19"/>
  <c r="FV97" i="19"/>
  <c r="FO97" i="19"/>
  <c r="FV96" i="19"/>
  <c r="FO96" i="19"/>
  <c r="FV95" i="19"/>
  <c r="FO95" i="19"/>
  <c r="FV94" i="19"/>
  <c r="FO94" i="19"/>
  <c r="FV93" i="19"/>
  <c r="FV92" i="19" s="1"/>
  <c r="FO93" i="19"/>
  <c r="FO92" i="19" s="1"/>
  <c r="FX92" i="19"/>
  <c r="FW92" i="19"/>
  <c r="FU92" i="19"/>
  <c r="FT92" i="19"/>
  <c r="FS92" i="19"/>
  <c r="FR92" i="19"/>
  <c r="FQ92" i="19"/>
  <c r="FP92" i="19"/>
  <c r="FN92" i="19"/>
  <c r="FM92" i="19"/>
  <c r="FL92" i="19"/>
  <c r="FK92" i="19"/>
  <c r="FV91" i="19"/>
  <c r="FO91" i="19"/>
  <c r="FV90" i="19"/>
  <c r="FO90" i="19"/>
  <c r="FV89" i="19"/>
  <c r="FV87" i="19" s="1"/>
  <c r="FO89" i="19"/>
  <c r="FO87" i="19" s="1"/>
  <c r="FV88" i="19"/>
  <c r="FO88" i="19"/>
  <c r="FX87" i="19"/>
  <c r="FW87" i="19"/>
  <c r="FU87" i="19"/>
  <c r="FT87" i="19"/>
  <c r="FS87" i="19"/>
  <c r="FR87" i="19"/>
  <c r="FQ87" i="19"/>
  <c r="FP87" i="19"/>
  <c r="FN87" i="19"/>
  <c r="FM87" i="19"/>
  <c r="FL87" i="19"/>
  <c r="FK87" i="19"/>
  <c r="FV86" i="19"/>
  <c r="FO86" i="19"/>
  <c r="FV85" i="19"/>
  <c r="FO85" i="19"/>
  <c r="FV84" i="19"/>
  <c r="FO84" i="19"/>
  <c r="FX83" i="19"/>
  <c r="FW83" i="19"/>
  <c r="FW82" i="19" s="1"/>
  <c r="FU83" i="19"/>
  <c r="FT83" i="19"/>
  <c r="FS83" i="19"/>
  <c r="FR83" i="19"/>
  <c r="FQ83" i="19"/>
  <c r="FP83" i="19"/>
  <c r="FN83" i="19"/>
  <c r="FN82" i="19" s="1"/>
  <c r="FM83" i="19"/>
  <c r="FM82" i="19" s="1"/>
  <c r="FL83" i="19"/>
  <c r="FK83" i="19"/>
  <c r="FX82" i="19"/>
  <c r="FQ82" i="19"/>
  <c r="FV79" i="19"/>
  <c r="FO79" i="19"/>
  <c r="FV78" i="19"/>
  <c r="FO78" i="19"/>
  <c r="FV77" i="19"/>
  <c r="FO77" i="19"/>
  <c r="FV76" i="19"/>
  <c r="FO76" i="19"/>
  <c r="FV75" i="19"/>
  <c r="FO75" i="19"/>
  <c r="FV74" i="19"/>
  <c r="FV73" i="19" s="1"/>
  <c r="FO74" i="19"/>
  <c r="FX73" i="19"/>
  <c r="FW73" i="19"/>
  <c r="FU73" i="19"/>
  <c r="FT73" i="19"/>
  <c r="FS73" i="19"/>
  <c r="FR73" i="19"/>
  <c r="FQ73" i="19"/>
  <c r="FP73" i="19"/>
  <c r="FO73" i="19"/>
  <c r="FN73" i="19"/>
  <c r="FM73" i="19"/>
  <c r="FL73" i="19"/>
  <c r="FK73" i="19"/>
  <c r="FV72" i="19"/>
  <c r="FO72" i="19"/>
  <c r="FV71" i="19"/>
  <c r="FO71" i="19"/>
  <c r="FV70" i="19"/>
  <c r="FO70" i="19"/>
  <c r="FV69" i="19"/>
  <c r="FV68" i="19" s="1"/>
  <c r="FO69" i="19"/>
  <c r="FO68" i="19" s="1"/>
  <c r="FX68" i="19"/>
  <c r="FW68" i="19"/>
  <c r="FU68" i="19"/>
  <c r="FT68" i="19"/>
  <c r="FS68" i="19"/>
  <c r="FR68" i="19"/>
  <c r="FQ68" i="19"/>
  <c r="FP68" i="19"/>
  <c r="FN68" i="19"/>
  <c r="FM68" i="19"/>
  <c r="FL68" i="19"/>
  <c r="FK68" i="19"/>
  <c r="FV67" i="19"/>
  <c r="FO67" i="19"/>
  <c r="FV66" i="19"/>
  <c r="FV64" i="19" s="1"/>
  <c r="FV63" i="19" s="1"/>
  <c r="FO66" i="19"/>
  <c r="FV65" i="19"/>
  <c r="FO65" i="19"/>
  <c r="FO64" i="19" s="1"/>
  <c r="FX64" i="19"/>
  <c r="FX63" i="19" s="1"/>
  <c r="FW64" i="19"/>
  <c r="FU64" i="19"/>
  <c r="FU63" i="19" s="1"/>
  <c r="FT64" i="19"/>
  <c r="FT63" i="19" s="1"/>
  <c r="FS64" i="19"/>
  <c r="FR64" i="19"/>
  <c r="FQ64" i="19"/>
  <c r="FQ63" i="19" s="1"/>
  <c r="FP64" i="19"/>
  <c r="FP63" i="19" s="1"/>
  <c r="FN64" i="19"/>
  <c r="FM64" i="19"/>
  <c r="FM63" i="19" s="1"/>
  <c r="FL64" i="19"/>
  <c r="FL63" i="19" s="1"/>
  <c r="FK64" i="19"/>
  <c r="FW63" i="19"/>
  <c r="FS63" i="19"/>
  <c r="FR63" i="19"/>
  <c r="FN63" i="19"/>
  <c r="FK63" i="19"/>
  <c r="FV60" i="19"/>
  <c r="FO60" i="19"/>
  <c r="FV59" i="19"/>
  <c r="FO59" i="19"/>
  <c r="FV58" i="19"/>
  <c r="FO58" i="19"/>
  <c r="FV57" i="19"/>
  <c r="FO57" i="19"/>
  <c r="FV56" i="19"/>
  <c r="FO56" i="19"/>
  <c r="FV55" i="19"/>
  <c r="FV54" i="19" s="1"/>
  <c r="FO55" i="19"/>
  <c r="FO54" i="19" s="1"/>
  <c r="FX54" i="19"/>
  <c r="FX44" i="19" s="1"/>
  <c r="FW54" i="19"/>
  <c r="FU54" i="19"/>
  <c r="FT54" i="19"/>
  <c r="FS54" i="19"/>
  <c r="FR54" i="19"/>
  <c r="FQ54" i="19"/>
  <c r="FP54" i="19"/>
  <c r="FN54" i="19"/>
  <c r="FM54" i="19"/>
  <c r="FL54" i="19"/>
  <c r="FK54" i="19"/>
  <c r="FV53" i="19"/>
  <c r="FO53" i="19"/>
  <c r="FV52" i="19"/>
  <c r="FO52" i="19"/>
  <c r="FV51" i="19"/>
  <c r="FO51" i="19"/>
  <c r="FV50" i="19"/>
  <c r="FV49" i="19" s="1"/>
  <c r="FO50" i="19"/>
  <c r="FX49" i="19"/>
  <c r="FW49" i="19"/>
  <c r="FU49" i="19"/>
  <c r="FT49" i="19"/>
  <c r="FS49" i="19"/>
  <c r="FR49" i="19"/>
  <c r="FQ49" i="19"/>
  <c r="FP49" i="19"/>
  <c r="FO49" i="19"/>
  <c r="FN49" i="19"/>
  <c r="FM49" i="19"/>
  <c r="FL49" i="19"/>
  <c r="FK49" i="19"/>
  <c r="FK44" i="19" s="1"/>
  <c r="FV48" i="19"/>
  <c r="FO48" i="19"/>
  <c r="FV47" i="19"/>
  <c r="FO47" i="19"/>
  <c r="FV46" i="19"/>
  <c r="FO46" i="19"/>
  <c r="FX45" i="19"/>
  <c r="FW45" i="19"/>
  <c r="FW44" i="19" s="1"/>
  <c r="FU45" i="19"/>
  <c r="FU44" i="19" s="1"/>
  <c r="FT45" i="19"/>
  <c r="FS45" i="19"/>
  <c r="FR45" i="19"/>
  <c r="FQ45" i="19"/>
  <c r="FQ44" i="19" s="1"/>
  <c r="FP45" i="19"/>
  <c r="FN45" i="19"/>
  <c r="FM45" i="19"/>
  <c r="FL45" i="19"/>
  <c r="FL44" i="19" s="1"/>
  <c r="FK45" i="19"/>
  <c r="FM44" i="19"/>
  <c r="FV41" i="19"/>
  <c r="FO41" i="19"/>
  <c r="FV40" i="19"/>
  <c r="FO40" i="19"/>
  <c r="FV39" i="19"/>
  <c r="FO39" i="19"/>
  <c r="FV38" i="19"/>
  <c r="FO38" i="19"/>
  <c r="FV37" i="19"/>
  <c r="FO37" i="19"/>
  <c r="FV36" i="19"/>
  <c r="FV35" i="19" s="1"/>
  <c r="FO36" i="19"/>
  <c r="FX35" i="19"/>
  <c r="FW35" i="19"/>
  <c r="FU35" i="19"/>
  <c r="FT35" i="19"/>
  <c r="FS35" i="19"/>
  <c r="FR35" i="19"/>
  <c r="FQ35" i="19"/>
  <c r="FP35" i="19"/>
  <c r="FO35" i="19"/>
  <c r="FN35" i="19"/>
  <c r="FM35" i="19"/>
  <c r="FL35" i="19"/>
  <c r="FK35" i="19"/>
  <c r="FV34" i="19"/>
  <c r="FO34" i="19"/>
  <c r="FV33" i="19"/>
  <c r="FO33" i="19"/>
  <c r="FV32" i="19"/>
  <c r="FO32" i="19"/>
  <c r="FV31" i="19"/>
  <c r="FV30" i="19" s="1"/>
  <c r="FO31" i="19"/>
  <c r="FO30" i="19" s="1"/>
  <c r="FX30" i="19"/>
  <c r="FW30" i="19"/>
  <c r="FU30" i="19"/>
  <c r="FT30" i="19"/>
  <c r="FS30" i="19"/>
  <c r="FR30" i="19"/>
  <c r="FQ30" i="19"/>
  <c r="FQ25" i="19" s="1"/>
  <c r="FP30" i="19"/>
  <c r="FN30" i="19"/>
  <c r="FM30" i="19"/>
  <c r="FL30" i="19"/>
  <c r="FK30" i="19"/>
  <c r="FV29" i="19"/>
  <c r="FO29" i="19"/>
  <c r="FV28" i="19"/>
  <c r="FO28" i="19"/>
  <c r="FV27" i="19"/>
  <c r="FO27" i="19"/>
  <c r="FX26" i="19"/>
  <c r="FW26" i="19"/>
  <c r="FU26" i="19"/>
  <c r="FU25" i="19" s="1"/>
  <c r="FT26" i="19"/>
  <c r="FS26" i="19"/>
  <c r="FR26" i="19"/>
  <c r="FQ26" i="19"/>
  <c r="FP26" i="19"/>
  <c r="FN26" i="19"/>
  <c r="FN25" i="19" s="1"/>
  <c r="FM26" i="19"/>
  <c r="FL26" i="19"/>
  <c r="FK26" i="19"/>
  <c r="FX25" i="19"/>
  <c r="FV22" i="19"/>
  <c r="FO22" i="19"/>
  <c r="FV21" i="19"/>
  <c r="FO21" i="19"/>
  <c r="FV20" i="19"/>
  <c r="FO20" i="19"/>
  <c r="FV19" i="19"/>
  <c r="FO19" i="19"/>
  <c r="FV18" i="19"/>
  <c r="FO18" i="19"/>
  <c r="FV17" i="19"/>
  <c r="FO17" i="19"/>
  <c r="FX16" i="19"/>
  <c r="FW16" i="19"/>
  <c r="FV16" i="19"/>
  <c r="FU16" i="19"/>
  <c r="FT16" i="19"/>
  <c r="FS16" i="19"/>
  <c r="FR16" i="19"/>
  <c r="FQ16" i="19"/>
  <c r="FP16" i="19"/>
  <c r="FO16" i="19"/>
  <c r="FN16" i="19"/>
  <c r="FM16" i="19"/>
  <c r="FL16" i="19"/>
  <c r="FK16" i="19"/>
  <c r="FV15" i="19"/>
  <c r="FO15" i="19"/>
  <c r="FV14" i="19"/>
  <c r="FO14" i="19"/>
  <c r="FV13" i="19"/>
  <c r="FV11" i="19" s="1"/>
  <c r="FO13" i="19"/>
  <c r="FV12" i="19"/>
  <c r="FO12" i="19"/>
  <c r="FO11" i="19" s="1"/>
  <c r="FX11" i="19"/>
  <c r="FW11" i="19"/>
  <c r="FU11" i="19"/>
  <c r="FT11" i="19"/>
  <c r="FS11" i="19"/>
  <c r="FR11" i="19"/>
  <c r="FQ11" i="19"/>
  <c r="FQ6" i="19" s="1"/>
  <c r="FP11" i="19"/>
  <c r="FN11" i="19"/>
  <c r="FM11" i="19"/>
  <c r="FL11" i="19"/>
  <c r="FK11" i="19"/>
  <c r="FV10" i="19"/>
  <c r="FO10" i="19"/>
  <c r="FV9" i="19"/>
  <c r="FO9" i="19"/>
  <c r="FV8" i="19"/>
  <c r="FO8" i="19"/>
  <c r="FO7" i="19" s="1"/>
  <c r="FX7" i="19"/>
  <c r="FX6" i="19" s="1"/>
  <c r="FW7" i="19"/>
  <c r="FU7" i="19"/>
  <c r="FU6" i="19" s="1"/>
  <c r="FT7" i="19"/>
  <c r="FS7" i="19"/>
  <c r="FR7" i="19"/>
  <c r="FQ7" i="19"/>
  <c r="FP7" i="19"/>
  <c r="FN7" i="19"/>
  <c r="FN6" i="19" s="1"/>
  <c r="FM7" i="19"/>
  <c r="FL7" i="19"/>
  <c r="FK7" i="19"/>
  <c r="FK6" i="19" s="1"/>
  <c r="FM6" i="19"/>
  <c r="FG136" i="19"/>
  <c r="EZ136" i="19"/>
  <c r="FG135" i="19"/>
  <c r="EZ135" i="19"/>
  <c r="FG134" i="19"/>
  <c r="EZ134" i="19"/>
  <c r="FG133" i="19"/>
  <c r="EZ133" i="19"/>
  <c r="FG132" i="19"/>
  <c r="EZ132" i="19"/>
  <c r="FG131" i="19"/>
  <c r="FG130" i="19" s="1"/>
  <c r="EZ131" i="19"/>
  <c r="EZ130" i="19" s="1"/>
  <c r="FI130" i="19"/>
  <c r="FI120" i="19" s="1"/>
  <c r="FH130" i="19"/>
  <c r="FF130" i="19"/>
  <c r="FE130" i="19"/>
  <c r="FD130" i="19"/>
  <c r="FC130" i="19"/>
  <c r="FB130" i="19"/>
  <c r="FA130" i="19"/>
  <c r="EY130" i="19"/>
  <c r="EX130" i="19"/>
  <c r="EW130" i="19"/>
  <c r="EV130" i="19"/>
  <c r="FG129" i="19"/>
  <c r="EZ129" i="19"/>
  <c r="FG128" i="19"/>
  <c r="EZ128" i="19"/>
  <c r="FG127" i="19"/>
  <c r="EZ127" i="19"/>
  <c r="FG126" i="19"/>
  <c r="FG125" i="19" s="1"/>
  <c r="EZ126" i="19"/>
  <c r="FI125" i="19"/>
  <c r="FH125" i="19"/>
  <c r="FF125" i="19"/>
  <c r="FE125" i="19"/>
  <c r="FD125" i="19"/>
  <c r="FC125" i="19"/>
  <c r="FB125" i="19"/>
  <c r="FA125" i="19"/>
  <c r="EZ125" i="19"/>
  <c r="EY125" i="19"/>
  <c r="EX125" i="19"/>
  <c r="EW125" i="19"/>
  <c r="EV125" i="19"/>
  <c r="FG124" i="19"/>
  <c r="EZ124" i="19"/>
  <c r="FG123" i="19"/>
  <c r="EZ123" i="19"/>
  <c r="FG122" i="19"/>
  <c r="EZ122" i="19"/>
  <c r="FI121" i="19"/>
  <c r="FH121" i="19"/>
  <c r="FH120" i="19" s="1"/>
  <c r="FF121" i="19"/>
  <c r="FF120" i="19" s="1"/>
  <c r="FE121" i="19"/>
  <c r="FD121" i="19"/>
  <c r="FC121" i="19"/>
  <c r="FB121" i="19"/>
  <c r="FB120" i="19" s="1"/>
  <c r="FA121" i="19"/>
  <c r="EY121" i="19"/>
  <c r="EX121" i="19"/>
  <c r="EX120" i="19" s="1"/>
  <c r="EW121" i="19"/>
  <c r="EW120" i="19" s="1"/>
  <c r="EV121" i="19"/>
  <c r="FG117" i="19"/>
  <c r="EZ117" i="19"/>
  <c r="FG116" i="19"/>
  <c r="EZ116" i="19"/>
  <c r="FG115" i="19"/>
  <c r="EZ115" i="19"/>
  <c r="FG114" i="19"/>
  <c r="EZ114" i="19"/>
  <c r="FG113" i="19"/>
  <c r="EZ113" i="19"/>
  <c r="FG112" i="19"/>
  <c r="FG111" i="19" s="1"/>
  <c r="EZ112" i="19"/>
  <c r="EZ111" i="19" s="1"/>
  <c r="FI111" i="19"/>
  <c r="FH111" i="19"/>
  <c r="FF111" i="19"/>
  <c r="FE111" i="19"/>
  <c r="FD111" i="19"/>
  <c r="FC111" i="19"/>
  <c r="FB111" i="19"/>
  <c r="FA111" i="19"/>
  <c r="EY111" i="19"/>
  <c r="EX111" i="19"/>
  <c r="EW111" i="19"/>
  <c r="EV111" i="19"/>
  <c r="FG110" i="19"/>
  <c r="EZ110" i="19"/>
  <c r="FG109" i="19"/>
  <c r="EZ109" i="19"/>
  <c r="FG108" i="19"/>
  <c r="EZ108" i="19"/>
  <c r="FG107" i="19"/>
  <c r="EZ107" i="19"/>
  <c r="FI106" i="19"/>
  <c r="FH106" i="19"/>
  <c r="FG106" i="19"/>
  <c r="FF106" i="19"/>
  <c r="FE106" i="19"/>
  <c r="FD106" i="19"/>
  <c r="FC106" i="19"/>
  <c r="FB106" i="19"/>
  <c r="FA106" i="19"/>
  <c r="EZ106" i="19"/>
  <c r="EY106" i="19"/>
  <c r="EX106" i="19"/>
  <c r="EW106" i="19"/>
  <c r="EV106" i="19"/>
  <c r="FG105" i="19"/>
  <c r="EZ105" i="19"/>
  <c r="FG104" i="19"/>
  <c r="EZ104" i="19"/>
  <c r="FG103" i="19"/>
  <c r="FG102" i="19" s="1"/>
  <c r="EZ103" i="19"/>
  <c r="FI102" i="19"/>
  <c r="FI101" i="19" s="1"/>
  <c r="FH102" i="19"/>
  <c r="FH101" i="19" s="1"/>
  <c r="FF102" i="19"/>
  <c r="FF101" i="19" s="1"/>
  <c r="FE102" i="19"/>
  <c r="FD102" i="19"/>
  <c r="FC102" i="19"/>
  <c r="FB102" i="19"/>
  <c r="FB101" i="19" s="1"/>
  <c r="FA102" i="19"/>
  <c r="EY102" i="19"/>
  <c r="EY101" i="19" s="1"/>
  <c r="EX102" i="19"/>
  <c r="EX101" i="19" s="1"/>
  <c r="EW102" i="19"/>
  <c r="EV102" i="19"/>
  <c r="FD101" i="19"/>
  <c r="EV101" i="19"/>
  <c r="FG98" i="19"/>
  <c r="EZ98" i="19"/>
  <c r="FG97" i="19"/>
  <c r="EZ97" i="19"/>
  <c r="FG96" i="19"/>
  <c r="EZ96" i="19"/>
  <c r="FG95" i="19"/>
  <c r="EZ95" i="19"/>
  <c r="EZ92" i="19" s="1"/>
  <c r="FG94" i="19"/>
  <c r="EZ94" i="19"/>
  <c r="FG93" i="19"/>
  <c r="FG92" i="19" s="1"/>
  <c r="EZ93" i="19"/>
  <c r="FI92" i="19"/>
  <c r="FI82" i="19" s="1"/>
  <c r="FH92" i="19"/>
  <c r="FF92" i="19"/>
  <c r="FE92" i="19"/>
  <c r="FD92" i="19"/>
  <c r="FC92" i="19"/>
  <c r="FB92" i="19"/>
  <c r="FA92" i="19"/>
  <c r="EY92" i="19"/>
  <c r="EX92" i="19"/>
  <c r="EW92" i="19"/>
  <c r="EV92" i="19"/>
  <c r="FG91" i="19"/>
  <c r="EZ91" i="19"/>
  <c r="FG90" i="19"/>
  <c r="EZ90" i="19"/>
  <c r="FG89" i="19"/>
  <c r="EZ89" i="19"/>
  <c r="FG88" i="19"/>
  <c r="FG87" i="19" s="1"/>
  <c r="EZ88" i="19"/>
  <c r="EZ87" i="19" s="1"/>
  <c r="FI87" i="19"/>
  <c r="FH87" i="19"/>
  <c r="FF87" i="19"/>
  <c r="FE87" i="19"/>
  <c r="FD87" i="19"/>
  <c r="FD82" i="19" s="1"/>
  <c r="FC87" i="19"/>
  <c r="FB87" i="19"/>
  <c r="FB82" i="19" s="1"/>
  <c r="FA87" i="19"/>
  <c r="EY87" i="19"/>
  <c r="EX87" i="19"/>
  <c r="EW87" i="19"/>
  <c r="EV87" i="19"/>
  <c r="FG86" i="19"/>
  <c r="EZ86" i="19"/>
  <c r="FG85" i="19"/>
  <c r="EZ85" i="19"/>
  <c r="FG84" i="19"/>
  <c r="FG83" i="19" s="1"/>
  <c r="EZ84" i="19"/>
  <c r="EZ83" i="19" s="1"/>
  <c r="FI83" i="19"/>
  <c r="FH83" i="19"/>
  <c r="FH82" i="19" s="1"/>
  <c r="FF83" i="19"/>
  <c r="FF82" i="19" s="1"/>
  <c r="FE83" i="19"/>
  <c r="FE82" i="19" s="1"/>
  <c r="FD83" i="19"/>
  <c r="FC83" i="19"/>
  <c r="FB83" i="19"/>
  <c r="FA83" i="19"/>
  <c r="FA82" i="19" s="1"/>
  <c r="EY83" i="19"/>
  <c r="EX83" i="19"/>
  <c r="EX82" i="19" s="1"/>
  <c r="EW83" i="19"/>
  <c r="EW82" i="19" s="1"/>
  <c r="EV83" i="19"/>
  <c r="FG79" i="19"/>
  <c r="EZ79" i="19"/>
  <c r="FG78" i="19"/>
  <c r="EZ78" i="19"/>
  <c r="FG77" i="19"/>
  <c r="EZ77" i="19"/>
  <c r="FG76" i="19"/>
  <c r="EZ76" i="19"/>
  <c r="FG75" i="19"/>
  <c r="EZ75" i="19"/>
  <c r="FG74" i="19"/>
  <c r="FG73" i="19" s="1"/>
  <c r="EZ74" i="19"/>
  <c r="EZ73" i="19" s="1"/>
  <c r="FI73" i="19"/>
  <c r="FH73" i="19"/>
  <c r="FF73" i="19"/>
  <c r="FE73" i="19"/>
  <c r="FD73" i="19"/>
  <c r="FC73" i="19"/>
  <c r="FB73" i="19"/>
  <c r="FA73" i="19"/>
  <c r="EY73" i="19"/>
  <c r="EX73" i="19"/>
  <c r="EW73" i="19"/>
  <c r="EV73" i="19"/>
  <c r="FG72" i="19"/>
  <c r="EZ72" i="19"/>
  <c r="FG71" i="19"/>
  <c r="EZ71" i="19"/>
  <c r="FG70" i="19"/>
  <c r="EZ70" i="19"/>
  <c r="FG69" i="19"/>
  <c r="FG68" i="19" s="1"/>
  <c r="EZ69" i="19"/>
  <c r="FI68" i="19"/>
  <c r="FH68" i="19"/>
  <c r="FF68" i="19"/>
  <c r="FE68" i="19"/>
  <c r="FD68" i="19"/>
  <c r="FC68" i="19"/>
  <c r="FB68" i="19"/>
  <c r="FA68" i="19"/>
  <c r="EZ68" i="19"/>
  <c r="EY68" i="19"/>
  <c r="EX68" i="19"/>
  <c r="EW68" i="19"/>
  <c r="EV68" i="19"/>
  <c r="FG67" i="19"/>
  <c r="EZ67" i="19"/>
  <c r="FG66" i="19"/>
  <c r="EZ66" i="19"/>
  <c r="FG65" i="19"/>
  <c r="EZ65" i="19"/>
  <c r="FI64" i="19"/>
  <c r="FH64" i="19"/>
  <c r="FH63" i="19" s="1"/>
  <c r="FF64" i="19"/>
  <c r="FF63" i="19" s="1"/>
  <c r="FE64" i="19"/>
  <c r="FD64" i="19"/>
  <c r="FC64" i="19"/>
  <c r="FB64" i="19"/>
  <c r="FA64" i="19"/>
  <c r="EY64" i="19"/>
  <c r="EX64" i="19"/>
  <c r="EW64" i="19"/>
  <c r="EW63" i="19" s="1"/>
  <c r="EV64" i="19"/>
  <c r="FI63" i="19"/>
  <c r="EX63" i="19"/>
  <c r="FG60" i="19"/>
  <c r="EZ60" i="19"/>
  <c r="FG59" i="19"/>
  <c r="EZ59" i="19"/>
  <c r="FG58" i="19"/>
  <c r="EZ58" i="19"/>
  <c r="FG57" i="19"/>
  <c r="EZ57" i="19"/>
  <c r="FG56" i="19"/>
  <c r="EZ56" i="19"/>
  <c r="FG55" i="19"/>
  <c r="FG54" i="19" s="1"/>
  <c r="EZ55" i="19"/>
  <c r="FI54" i="19"/>
  <c r="FH54" i="19"/>
  <c r="FF54" i="19"/>
  <c r="FE54" i="19"/>
  <c r="FD54" i="19"/>
  <c r="FC54" i="19"/>
  <c r="FB54" i="19"/>
  <c r="FA54" i="19"/>
  <c r="EZ54" i="19"/>
  <c r="EY54" i="19"/>
  <c r="EX54" i="19"/>
  <c r="EW54" i="19"/>
  <c r="EV54" i="19"/>
  <c r="FG53" i="19"/>
  <c r="EZ53" i="19"/>
  <c r="FG52" i="19"/>
  <c r="EZ52" i="19"/>
  <c r="EZ49" i="19" s="1"/>
  <c r="FG51" i="19"/>
  <c r="EZ51" i="19"/>
  <c r="FG50" i="19"/>
  <c r="FG49" i="19" s="1"/>
  <c r="EZ50" i="19"/>
  <c r="FI49" i="19"/>
  <c r="FH49" i="19"/>
  <c r="FF49" i="19"/>
  <c r="FE49" i="19"/>
  <c r="FD49" i="19"/>
  <c r="FC49" i="19"/>
  <c r="FB49" i="19"/>
  <c r="FA49" i="19"/>
  <c r="EY49" i="19"/>
  <c r="EX49" i="19"/>
  <c r="EW49" i="19"/>
  <c r="EV49" i="19"/>
  <c r="FG48" i="19"/>
  <c r="EZ48" i="19"/>
  <c r="FG47" i="19"/>
  <c r="EZ47" i="19"/>
  <c r="FG46" i="19"/>
  <c r="EZ46" i="19"/>
  <c r="EZ45" i="19" s="1"/>
  <c r="FI45" i="19"/>
  <c r="FH45" i="19"/>
  <c r="FF45" i="19"/>
  <c r="FE45" i="19"/>
  <c r="FD45" i="19"/>
  <c r="FC45" i="19"/>
  <c r="FB45" i="19"/>
  <c r="FA45" i="19"/>
  <c r="EY45" i="19"/>
  <c r="EY44" i="19" s="1"/>
  <c r="EX45" i="19"/>
  <c r="EX44" i="19" s="1"/>
  <c r="EW45" i="19"/>
  <c r="EV45" i="19"/>
  <c r="FI44" i="19"/>
  <c r="FB44" i="19"/>
  <c r="FG41" i="19"/>
  <c r="EZ41" i="19"/>
  <c r="FG40" i="19"/>
  <c r="EZ40" i="19"/>
  <c r="FG39" i="19"/>
  <c r="EZ39" i="19"/>
  <c r="FG38" i="19"/>
  <c r="EZ38" i="19"/>
  <c r="FG37" i="19"/>
  <c r="FG35" i="19" s="1"/>
  <c r="EZ37" i="19"/>
  <c r="FG36" i="19"/>
  <c r="EZ36" i="19"/>
  <c r="FI35" i="19"/>
  <c r="FH35" i="19"/>
  <c r="FH25" i="19" s="1"/>
  <c r="FF35" i="19"/>
  <c r="FE35" i="19"/>
  <c r="FD35" i="19"/>
  <c r="FC35" i="19"/>
  <c r="FB35" i="19"/>
  <c r="FA35" i="19"/>
  <c r="EZ35" i="19"/>
  <c r="EY35" i="19"/>
  <c r="EX35" i="19"/>
  <c r="EW35" i="19"/>
  <c r="EV35" i="19"/>
  <c r="FG34" i="19"/>
  <c r="EZ34" i="19"/>
  <c r="FG33" i="19"/>
  <c r="EZ33" i="19"/>
  <c r="FG32" i="19"/>
  <c r="EZ32" i="19"/>
  <c r="FG31" i="19"/>
  <c r="FG30" i="19" s="1"/>
  <c r="EZ31" i="19"/>
  <c r="EZ30" i="19" s="1"/>
  <c r="FI30" i="19"/>
  <c r="FH30" i="19"/>
  <c r="FF30" i="19"/>
  <c r="FE30" i="19"/>
  <c r="FD30" i="19"/>
  <c r="FC30" i="19"/>
  <c r="FC25" i="19" s="1"/>
  <c r="FB30" i="19"/>
  <c r="FA30" i="19"/>
  <c r="FA25" i="19" s="1"/>
  <c r="EY30" i="19"/>
  <c r="EX30" i="19"/>
  <c r="EW30" i="19"/>
  <c r="EW25" i="19" s="1"/>
  <c r="EV30" i="19"/>
  <c r="FG29" i="19"/>
  <c r="EZ29" i="19"/>
  <c r="FG28" i="19"/>
  <c r="EZ28" i="19"/>
  <c r="FG27" i="19"/>
  <c r="EZ27" i="19"/>
  <c r="FI26" i="19"/>
  <c r="FI25" i="19" s="1"/>
  <c r="FH26" i="19"/>
  <c r="FF26" i="19"/>
  <c r="FF25" i="19" s="1"/>
  <c r="FE26" i="19"/>
  <c r="FE25" i="19" s="1"/>
  <c r="FD26" i="19"/>
  <c r="FD25" i="19" s="1"/>
  <c r="FC26" i="19"/>
  <c r="FB26" i="19"/>
  <c r="FA26" i="19"/>
  <c r="EZ26" i="19"/>
  <c r="EY26" i="19"/>
  <c r="EX26" i="19"/>
  <c r="EX25" i="19" s="1"/>
  <c r="EW26" i="19"/>
  <c r="EV26" i="19"/>
  <c r="EV25" i="19" s="1"/>
  <c r="FG22" i="19"/>
  <c r="EZ22" i="19"/>
  <c r="FG21" i="19"/>
  <c r="EZ21" i="19"/>
  <c r="FG20" i="19"/>
  <c r="EZ20" i="19"/>
  <c r="FG19" i="19"/>
  <c r="EZ19" i="19"/>
  <c r="FG18" i="19"/>
  <c r="EZ18" i="19"/>
  <c r="FG17" i="19"/>
  <c r="FG16" i="19" s="1"/>
  <c r="EZ17" i="19"/>
  <c r="EZ16" i="19" s="1"/>
  <c r="FI16" i="19"/>
  <c r="FH16" i="19"/>
  <c r="FF16" i="19"/>
  <c r="FE16" i="19"/>
  <c r="FD16" i="19"/>
  <c r="FC16" i="19"/>
  <c r="FB16" i="19"/>
  <c r="FA16" i="19"/>
  <c r="EY16" i="19"/>
  <c r="EX16" i="19"/>
  <c r="EW16" i="19"/>
  <c r="EV16" i="19"/>
  <c r="FG15" i="19"/>
  <c r="EZ15" i="19"/>
  <c r="FG14" i="19"/>
  <c r="EZ14" i="19"/>
  <c r="FG13" i="19"/>
  <c r="EZ13" i="19"/>
  <c r="FG12" i="19"/>
  <c r="FG11" i="19" s="1"/>
  <c r="EZ12" i="19"/>
  <c r="FI11" i="19"/>
  <c r="FH11" i="19"/>
  <c r="FF11" i="19"/>
  <c r="FE11" i="19"/>
  <c r="FD11" i="19"/>
  <c r="FC11" i="19"/>
  <c r="FB11" i="19"/>
  <c r="FA11" i="19"/>
  <c r="EZ11" i="19"/>
  <c r="EY11" i="19"/>
  <c r="EY6" i="19" s="1"/>
  <c r="EX11" i="19"/>
  <c r="EW11" i="19"/>
  <c r="EV11" i="19"/>
  <c r="FG10" i="19"/>
  <c r="EZ10" i="19"/>
  <c r="FG9" i="19"/>
  <c r="EZ9" i="19"/>
  <c r="FG8" i="19"/>
  <c r="EZ8" i="19"/>
  <c r="FI7" i="19"/>
  <c r="FH7" i="19"/>
  <c r="FH6" i="19" s="1"/>
  <c r="FF7" i="19"/>
  <c r="FE7" i="19"/>
  <c r="FD7" i="19"/>
  <c r="FC7" i="19"/>
  <c r="FB7" i="19"/>
  <c r="FA7" i="19"/>
  <c r="EY7" i="19"/>
  <c r="EX7" i="19"/>
  <c r="EW7" i="19"/>
  <c r="EW6" i="19" s="1"/>
  <c r="EV7" i="19"/>
  <c r="FC6" i="19"/>
  <c r="ER136" i="19"/>
  <c r="EK136" i="19"/>
  <c r="ER135" i="19"/>
  <c r="EK135" i="19"/>
  <c r="ER134" i="19"/>
  <c r="EK134" i="19"/>
  <c r="ER133" i="19"/>
  <c r="EK133" i="19"/>
  <c r="ER132" i="19"/>
  <c r="EK132" i="19"/>
  <c r="ER131" i="19"/>
  <c r="EK131" i="19"/>
  <c r="EK130" i="19" s="1"/>
  <c r="ET130" i="19"/>
  <c r="ES130" i="19"/>
  <c r="ER130" i="19"/>
  <c r="EQ130" i="19"/>
  <c r="EP130" i="19"/>
  <c r="EO130" i="19"/>
  <c r="EN130" i="19"/>
  <c r="EM130" i="19"/>
  <c r="EL130" i="19"/>
  <c r="EJ130" i="19"/>
  <c r="EI130" i="19"/>
  <c r="EH130" i="19"/>
  <c r="EG130" i="19"/>
  <c r="ER129" i="19"/>
  <c r="EK129" i="19"/>
  <c r="ER128" i="19"/>
  <c r="EK128" i="19"/>
  <c r="ER127" i="19"/>
  <c r="ER125" i="19" s="1"/>
  <c r="EK127" i="19"/>
  <c r="ER126" i="19"/>
  <c r="EK126" i="19"/>
  <c r="ET125" i="19"/>
  <c r="ES125" i="19"/>
  <c r="EQ125" i="19"/>
  <c r="EP125" i="19"/>
  <c r="EP120" i="19" s="1"/>
  <c r="EO125" i="19"/>
  <c r="EN125" i="19"/>
  <c r="EN120" i="19" s="1"/>
  <c r="EM125" i="19"/>
  <c r="EL125" i="19"/>
  <c r="EK125" i="19"/>
  <c r="EJ125" i="19"/>
  <c r="EI125" i="19"/>
  <c r="EH125" i="19"/>
  <c r="EH120" i="19" s="1"/>
  <c r="EG125" i="19"/>
  <c r="ER124" i="19"/>
  <c r="EK124" i="19"/>
  <c r="ER123" i="19"/>
  <c r="EK123" i="19"/>
  <c r="ER122" i="19"/>
  <c r="ER121" i="19" s="1"/>
  <c r="EK122" i="19"/>
  <c r="ET121" i="19"/>
  <c r="ET120" i="19" s="1"/>
  <c r="ES121" i="19"/>
  <c r="EQ121" i="19"/>
  <c r="EQ120" i="19" s="1"/>
  <c r="EP121" i="19"/>
  <c r="EO121" i="19"/>
  <c r="EN121" i="19"/>
  <c r="EM121" i="19"/>
  <c r="EM120" i="19" s="1"/>
  <c r="EL121" i="19"/>
  <c r="EK121" i="19"/>
  <c r="EJ121" i="19"/>
  <c r="EI121" i="19"/>
  <c r="EI120" i="19" s="1"/>
  <c r="EH121" i="19"/>
  <c r="EG121" i="19"/>
  <c r="ES120" i="19"/>
  <c r="ER117" i="19"/>
  <c r="EK117" i="19"/>
  <c r="ER116" i="19"/>
  <c r="EK116" i="19"/>
  <c r="ER115" i="19"/>
  <c r="EK115" i="19"/>
  <c r="ER114" i="19"/>
  <c r="EK114" i="19"/>
  <c r="ER113" i="19"/>
  <c r="ER111" i="19" s="1"/>
  <c r="EK113" i="19"/>
  <c r="ER112" i="19"/>
  <c r="EK112" i="19"/>
  <c r="ET111" i="19"/>
  <c r="ES111" i="19"/>
  <c r="EQ111" i="19"/>
  <c r="EP111" i="19"/>
  <c r="EO111" i="19"/>
  <c r="EN111" i="19"/>
  <c r="EM111" i="19"/>
  <c r="EL111" i="19"/>
  <c r="EK111" i="19"/>
  <c r="EJ111" i="19"/>
  <c r="EI111" i="19"/>
  <c r="EH111" i="19"/>
  <c r="EG111" i="19"/>
  <c r="ER110" i="19"/>
  <c r="EK110" i="19"/>
  <c r="ER109" i="19"/>
  <c r="EK109" i="19"/>
  <c r="ER108" i="19"/>
  <c r="EK108" i="19"/>
  <c r="ER107" i="19"/>
  <c r="ER106" i="19" s="1"/>
  <c r="EK107" i="19"/>
  <c r="EK106" i="19" s="1"/>
  <c r="ET106" i="19"/>
  <c r="ES106" i="19"/>
  <c r="EQ106" i="19"/>
  <c r="EP106" i="19"/>
  <c r="EO106" i="19"/>
  <c r="EN106" i="19"/>
  <c r="EM106" i="19"/>
  <c r="EL106" i="19"/>
  <c r="EJ106" i="19"/>
  <c r="EI106" i="19"/>
  <c r="EH106" i="19"/>
  <c r="EG106" i="19"/>
  <c r="ER105" i="19"/>
  <c r="EK105" i="19"/>
  <c r="ER104" i="19"/>
  <c r="EK104" i="19"/>
  <c r="ER103" i="19"/>
  <c r="EK103" i="19"/>
  <c r="ET102" i="19"/>
  <c r="ES102" i="19"/>
  <c r="EQ102" i="19"/>
  <c r="EP102" i="19"/>
  <c r="EO102" i="19"/>
  <c r="EO101" i="19" s="1"/>
  <c r="EN102" i="19"/>
  <c r="EM102" i="19"/>
  <c r="EL102" i="19"/>
  <c r="EJ102" i="19"/>
  <c r="EI102" i="19"/>
  <c r="EH102" i="19"/>
  <c r="EG102" i="19"/>
  <c r="ET101" i="19"/>
  <c r="ER98" i="19"/>
  <c r="EK98" i="19"/>
  <c r="ER97" i="19"/>
  <c r="EK97" i="19"/>
  <c r="ER96" i="19"/>
  <c r="EK96" i="19"/>
  <c r="ER95" i="19"/>
  <c r="EK95" i="19"/>
  <c r="ER94" i="19"/>
  <c r="EK94" i="19"/>
  <c r="ER93" i="19"/>
  <c r="EK93" i="19"/>
  <c r="EK92" i="19" s="1"/>
  <c r="ET92" i="19"/>
  <c r="ES92" i="19"/>
  <c r="ER92" i="19"/>
  <c r="EQ92" i="19"/>
  <c r="EP92" i="19"/>
  <c r="EO92" i="19"/>
  <c r="EN92" i="19"/>
  <c r="EM92" i="19"/>
  <c r="EL92" i="19"/>
  <c r="EJ92" i="19"/>
  <c r="EI92" i="19"/>
  <c r="EH92" i="19"/>
  <c r="EG92" i="19"/>
  <c r="ER91" i="19"/>
  <c r="EK91" i="19"/>
  <c r="ER90" i="19"/>
  <c r="EK90" i="19"/>
  <c r="ER89" i="19"/>
  <c r="ER87" i="19" s="1"/>
  <c r="EK89" i="19"/>
  <c r="ER88" i="19"/>
  <c r="EK88" i="19"/>
  <c r="ET87" i="19"/>
  <c r="ES87" i="19"/>
  <c r="EQ87" i="19"/>
  <c r="EP87" i="19"/>
  <c r="EO87" i="19"/>
  <c r="EN87" i="19"/>
  <c r="EM87" i="19"/>
  <c r="EL87" i="19"/>
  <c r="EK87" i="19"/>
  <c r="EJ87" i="19"/>
  <c r="EI87" i="19"/>
  <c r="EH87" i="19"/>
  <c r="EG87" i="19"/>
  <c r="ER86" i="19"/>
  <c r="EK86" i="19"/>
  <c r="ER85" i="19"/>
  <c r="EK85" i="19"/>
  <c r="ER84" i="19"/>
  <c r="ER83" i="19" s="1"/>
  <c r="EK84" i="19"/>
  <c r="ET83" i="19"/>
  <c r="ET82" i="19" s="1"/>
  <c r="ES83" i="19"/>
  <c r="ES82" i="19" s="1"/>
  <c r="EQ83" i="19"/>
  <c r="EQ82" i="19" s="1"/>
  <c r="EP83" i="19"/>
  <c r="EO83" i="19"/>
  <c r="EN83" i="19"/>
  <c r="EM83" i="19"/>
  <c r="EM82" i="19" s="1"/>
  <c r="EL83" i="19"/>
  <c r="EJ83" i="19"/>
  <c r="EJ82" i="19" s="1"/>
  <c r="EI83" i="19"/>
  <c r="EI82" i="19" s="1"/>
  <c r="EH83" i="19"/>
  <c r="EG83" i="19"/>
  <c r="EG82" i="19"/>
  <c r="ER79" i="19"/>
  <c r="EK79" i="19"/>
  <c r="ER78" i="19"/>
  <c r="EK78" i="19"/>
  <c r="ER77" i="19"/>
  <c r="EK77" i="19"/>
  <c r="ER76" i="19"/>
  <c r="EK76" i="19"/>
  <c r="ER75" i="19"/>
  <c r="EK75" i="19"/>
  <c r="ER74" i="19"/>
  <c r="ER73" i="19" s="1"/>
  <c r="EK74" i="19"/>
  <c r="EK73" i="19" s="1"/>
  <c r="ET73" i="19"/>
  <c r="ES73" i="19"/>
  <c r="EQ73" i="19"/>
  <c r="EP73" i="19"/>
  <c r="EO73" i="19"/>
  <c r="EN73" i="19"/>
  <c r="EM73" i="19"/>
  <c r="EL73" i="19"/>
  <c r="EJ73" i="19"/>
  <c r="EI73" i="19"/>
  <c r="EH73" i="19"/>
  <c r="EG73" i="19"/>
  <c r="ER72" i="19"/>
  <c r="EK72" i="19"/>
  <c r="ER71" i="19"/>
  <c r="EK71" i="19"/>
  <c r="ER70" i="19"/>
  <c r="EK70" i="19"/>
  <c r="ER69" i="19"/>
  <c r="ER68" i="19" s="1"/>
  <c r="EK69" i="19"/>
  <c r="EK68" i="19" s="1"/>
  <c r="ET68" i="19"/>
  <c r="ES68" i="19"/>
  <c r="EQ68" i="19"/>
  <c r="EP68" i="19"/>
  <c r="EO68" i="19"/>
  <c r="EN68" i="19"/>
  <c r="EM68" i="19"/>
  <c r="EL68" i="19"/>
  <c r="EJ68" i="19"/>
  <c r="EI68" i="19"/>
  <c r="EH68" i="19"/>
  <c r="EG68" i="19"/>
  <c r="ER67" i="19"/>
  <c r="EK67" i="19"/>
  <c r="ER66" i="19"/>
  <c r="EK66" i="19"/>
  <c r="ER65" i="19"/>
  <c r="EK65" i="19"/>
  <c r="ET64" i="19"/>
  <c r="ES64" i="19"/>
  <c r="ES63" i="19" s="1"/>
  <c r="EQ64" i="19"/>
  <c r="EP64" i="19"/>
  <c r="EO64" i="19"/>
  <c r="EN64" i="19"/>
  <c r="EM64" i="19"/>
  <c r="EL64" i="19"/>
  <c r="EJ64" i="19"/>
  <c r="EJ63" i="19" s="1"/>
  <c r="EI64" i="19"/>
  <c r="EI63" i="19" s="1"/>
  <c r="EH64" i="19"/>
  <c r="EG64" i="19"/>
  <c r="EG63" i="19" s="1"/>
  <c r="ET63" i="19"/>
  <c r="ER60" i="19"/>
  <c r="EK60" i="19"/>
  <c r="ER59" i="19"/>
  <c r="EK59" i="19"/>
  <c r="ER58" i="19"/>
  <c r="EK58" i="19"/>
  <c r="ER57" i="19"/>
  <c r="EK57" i="19"/>
  <c r="ER56" i="19"/>
  <c r="EK56" i="19"/>
  <c r="ER55" i="19"/>
  <c r="ER54" i="19" s="1"/>
  <c r="EK55" i="19"/>
  <c r="ET54" i="19"/>
  <c r="ET44" i="19" s="1"/>
  <c r="ES54" i="19"/>
  <c r="EQ54" i="19"/>
  <c r="EP54" i="19"/>
  <c r="EO54" i="19"/>
  <c r="EN54" i="19"/>
  <c r="EM54" i="19"/>
  <c r="EL54" i="19"/>
  <c r="EK54" i="19"/>
  <c r="EJ54" i="19"/>
  <c r="EI54" i="19"/>
  <c r="EH54" i="19"/>
  <c r="EG54" i="19"/>
  <c r="ER53" i="19"/>
  <c r="EK53" i="19"/>
  <c r="ER52" i="19"/>
  <c r="EK52" i="19"/>
  <c r="ER51" i="19"/>
  <c r="EK51" i="19"/>
  <c r="ER50" i="19"/>
  <c r="EK50" i="19"/>
  <c r="EK49" i="19" s="1"/>
  <c r="ET49" i="19"/>
  <c r="ES49" i="19"/>
  <c r="ER49" i="19"/>
  <c r="EQ49" i="19"/>
  <c r="EP49" i="19"/>
  <c r="EO49" i="19"/>
  <c r="EN49" i="19"/>
  <c r="EM49" i="19"/>
  <c r="EL49" i="19"/>
  <c r="EJ49" i="19"/>
  <c r="EI49" i="19"/>
  <c r="EH49" i="19"/>
  <c r="EG49" i="19"/>
  <c r="ER48" i="19"/>
  <c r="EK48" i="19"/>
  <c r="ER47" i="19"/>
  <c r="EK47" i="19"/>
  <c r="ER46" i="19"/>
  <c r="ER45" i="19" s="1"/>
  <c r="EK46" i="19"/>
  <c r="EK45" i="19" s="1"/>
  <c r="ET45" i="19"/>
  <c r="ES45" i="19"/>
  <c r="EQ45" i="19"/>
  <c r="EP45" i="19"/>
  <c r="EO45" i="19"/>
  <c r="EO44" i="19" s="1"/>
  <c r="EN45" i="19"/>
  <c r="EM45" i="19"/>
  <c r="EM44" i="19" s="1"/>
  <c r="EL45" i="19"/>
  <c r="EJ45" i="19"/>
  <c r="EI45" i="19"/>
  <c r="EH45" i="19"/>
  <c r="EG45" i="19"/>
  <c r="EI44" i="19"/>
  <c r="EG44" i="19"/>
  <c r="ER41" i="19"/>
  <c r="EK41" i="19"/>
  <c r="ER40" i="19"/>
  <c r="EK40" i="19"/>
  <c r="ER39" i="19"/>
  <c r="EK39" i="19"/>
  <c r="ER38" i="19"/>
  <c r="EK38" i="19"/>
  <c r="ER37" i="19"/>
  <c r="EK37" i="19"/>
  <c r="ER36" i="19"/>
  <c r="EK36" i="19"/>
  <c r="EK35" i="19" s="1"/>
  <c r="ET35" i="19"/>
  <c r="ES35" i="19"/>
  <c r="ER35" i="19"/>
  <c r="EQ35" i="19"/>
  <c r="EP35" i="19"/>
  <c r="EO35" i="19"/>
  <c r="EN35" i="19"/>
  <c r="EM35" i="19"/>
  <c r="EL35" i="19"/>
  <c r="EJ35" i="19"/>
  <c r="EI35" i="19"/>
  <c r="EH35" i="19"/>
  <c r="EG35" i="19"/>
  <c r="ER34" i="19"/>
  <c r="EK34" i="19"/>
  <c r="ER33" i="19"/>
  <c r="EK33" i="19"/>
  <c r="ER32" i="19"/>
  <c r="ER30" i="19" s="1"/>
  <c r="EK32" i="19"/>
  <c r="ER31" i="19"/>
  <c r="EK31" i="19"/>
  <c r="ET30" i="19"/>
  <c r="ES30" i="19"/>
  <c r="EQ30" i="19"/>
  <c r="EP30" i="19"/>
  <c r="EO30" i="19"/>
  <c r="EN30" i="19"/>
  <c r="EM30" i="19"/>
  <c r="EL30" i="19"/>
  <c r="EK30" i="19"/>
  <c r="EJ30" i="19"/>
  <c r="EI30" i="19"/>
  <c r="EH30" i="19"/>
  <c r="EG30" i="19"/>
  <c r="EG25" i="19" s="1"/>
  <c r="ER29" i="19"/>
  <c r="EK29" i="19"/>
  <c r="ER28" i="19"/>
  <c r="EK28" i="19"/>
  <c r="ER27" i="19"/>
  <c r="ER26" i="19" s="1"/>
  <c r="EK27" i="19"/>
  <c r="ET26" i="19"/>
  <c r="ET25" i="19" s="1"/>
  <c r="ES26" i="19"/>
  <c r="ES25" i="19" s="1"/>
  <c r="EQ26" i="19"/>
  <c r="EQ25" i="19" s="1"/>
  <c r="EP26" i="19"/>
  <c r="EO26" i="19"/>
  <c r="EN26" i="19"/>
  <c r="EM26" i="19"/>
  <c r="EM25" i="19" s="1"/>
  <c r="EL26" i="19"/>
  <c r="EJ26" i="19"/>
  <c r="EJ25" i="19" s="1"/>
  <c r="EI26" i="19"/>
  <c r="EH26" i="19"/>
  <c r="EG26" i="19"/>
  <c r="EO25" i="19"/>
  <c r="EI25" i="19"/>
  <c r="ER22" i="19"/>
  <c r="EK22" i="19"/>
  <c r="ER21" i="19"/>
  <c r="EK21" i="19"/>
  <c r="ER20" i="19"/>
  <c r="EK20" i="19"/>
  <c r="ER19" i="19"/>
  <c r="EK19" i="19"/>
  <c r="ER18" i="19"/>
  <c r="ER16" i="19" s="1"/>
  <c r="EK18" i="19"/>
  <c r="ER17" i="19"/>
  <c r="EK17" i="19"/>
  <c r="ET16" i="19"/>
  <c r="ES16" i="19"/>
  <c r="EQ16" i="19"/>
  <c r="EP16" i="19"/>
  <c r="EO16" i="19"/>
  <c r="EN16" i="19"/>
  <c r="EM16" i="19"/>
  <c r="EL16" i="19"/>
  <c r="EK16" i="19"/>
  <c r="EJ16" i="19"/>
  <c r="EI16" i="19"/>
  <c r="EH16" i="19"/>
  <c r="EG16" i="19"/>
  <c r="ER15" i="19"/>
  <c r="EK15" i="19"/>
  <c r="ER14" i="19"/>
  <c r="EK14" i="19"/>
  <c r="ER13" i="19"/>
  <c r="EK13" i="19"/>
  <c r="ER12" i="19"/>
  <c r="ER11" i="19" s="1"/>
  <c r="EK12" i="19"/>
  <c r="EK11" i="19" s="1"/>
  <c r="ET11" i="19"/>
  <c r="ES11" i="19"/>
  <c r="EQ11" i="19"/>
  <c r="EP11" i="19"/>
  <c r="EO11" i="19"/>
  <c r="EN11" i="19"/>
  <c r="EM11" i="19"/>
  <c r="EL11" i="19"/>
  <c r="EJ11" i="19"/>
  <c r="EI11" i="19"/>
  <c r="EH11" i="19"/>
  <c r="EG11" i="19"/>
  <c r="ER10" i="19"/>
  <c r="EK10" i="19"/>
  <c r="ER9" i="19"/>
  <c r="EK9" i="19"/>
  <c r="ER8" i="19"/>
  <c r="EK8" i="19"/>
  <c r="EK7" i="19" s="1"/>
  <c r="ET7" i="19"/>
  <c r="ET6" i="19" s="1"/>
  <c r="ES7" i="19"/>
  <c r="EQ7" i="19"/>
  <c r="EQ6" i="19" s="1"/>
  <c r="EP7" i="19"/>
  <c r="EO7" i="19"/>
  <c r="EO6" i="19" s="1"/>
  <c r="EN7" i="19"/>
  <c r="EM7" i="19"/>
  <c r="EM6" i="19" s="1"/>
  <c r="EL7" i="19"/>
  <c r="EJ7" i="19"/>
  <c r="EJ6" i="19" s="1"/>
  <c r="EI7" i="19"/>
  <c r="EH7" i="19"/>
  <c r="EH6" i="19" s="1"/>
  <c r="EG7" i="19"/>
  <c r="EI6" i="19"/>
  <c r="EG6" i="19"/>
  <c r="EC136" i="19"/>
  <c r="DV136" i="19"/>
  <c r="EC135" i="19"/>
  <c r="DV135" i="19"/>
  <c r="EC134" i="19"/>
  <c r="DV134" i="19"/>
  <c r="EC133" i="19"/>
  <c r="DV133" i="19"/>
  <c r="EC132" i="19"/>
  <c r="DV132" i="19"/>
  <c r="EC131" i="19"/>
  <c r="EC130" i="19" s="1"/>
  <c r="DV131" i="19"/>
  <c r="DV130" i="19" s="1"/>
  <c r="EE130" i="19"/>
  <c r="ED130" i="19"/>
  <c r="EB130" i="19"/>
  <c r="EA130" i="19"/>
  <c r="DZ130" i="19"/>
  <c r="DY130" i="19"/>
  <c r="DX130" i="19"/>
  <c r="DW130" i="19"/>
  <c r="DU130" i="19"/>
  <c r="DT130" i="19"/>
  <c r="DS130" i="19"/>
  <c r="DR130" i="19"/>
  <c r="EC129" i="19"/>
  <c r="DV129" i="19"/>
  <c r="EC128" i="19"/>
  <c r="DV128" i="19"/>
  <c r="EC127" i="19"/>
  <c r="DV127" i="19"/>
  <c r="EC126" i="19"/>
  <c r="EC125" i="19" s="1"/>
  <c r="DV126" i="19"/>
  <c r="EE125" i="19"/>
  <c r="EE120" i="19" s="1"/>
  <c r="ED125" i="19"/>
  <c r="EB125" i="19"/>
  <c r="EA125" i="19"/>
  <c r="DZ125" i="19"/>
  <c r="DY125" i="19"/>
  <c r="DX125" i="19"/>
  <c r="DW125" i="19"/>
  <c r="DV125" i="19"/>
  <c r="DU125" i="19"/>
  <c r="DT125" i="19"/>
  <c r="DS125" i="19"/>
  <c r="DR125" i="19"/>
  <c r="EC124" i="19"/>
  <c r="DV124" i="19"/>
  <c r="EC123" i="19"/>
  <c r="EC121" i="19" s="1"/>
  <c r="EC120" i="19" s="1"/>
  <c r="DV123" i="19"/>
  <c r="EC122" i="19"/>
  <c r="DV122" i="19"/>
  <c r="EE121" i="19"/>
  <c r="ED121" i="19"/>
  <c r="ED120" i="19" s="1"/>
  <c r="EB121" i="19"/>
  <c r="EA121" i="19"/>
  <c r="EA120" i="19" s="1"/>
  <c r="DZ121" i="19"/>
  <c r="DZ120" i="19" s="1"/>
  <c r="DY121" i="19"/>
  <c r="DX121" i="19"/>
  <c r="DW121" i="19"/>
  <c r="DV121" i="19"/>
  <c r="DU121" i="19"/>
  <c r="DU120" i="19" s="1"/>
  <c r="DT121" i="19"/>
  <c r="DS121" i="19"/>
  <c r="DS120" i="19" s="1"/>
  <c r="DR121" i="19"/>
  <c r="DR120" i="19" s="1"/>
  <c r="EB120" i="19"/>
  <c r="DY120" i="19"/>
  <c r="DX120" i="19"/>
  <c r="EC117" i="19"/>
  <c r="DV117" i="19"/>
  <c r="EC116" i="19"/>
  <c r="DV116" i="19"/>
  <c r="EC115" i="19"/>
  <c r="DV115" i="19"/>
  <c r="EC114" i="19"/>
  <c r="DV114" i="19"/>
  <c r="EC113" i="19"/>
  <c r="DV113" i="19"/>
  <c r="EC112" i="19"/>
  <c r="EC111" i="19" s="1"/>
  <c r="DV112" i="19"/>
  <c r="EE111" i="19"/>
  <c r="ED111" i="19"/>
  <c r="EB111" i="19"/>
  <c r="EA111" i="19"/>
  <c r="DZ111" i="19"/>
  <c r="DY111" i="19"/>
  <c r="DX111" i="19"/>
  <c r="DW111" i="19"/>
  <c r="DV111" i="19"/>
  <c r="DU111" i="19"/>
  <c r="DT111" i="19"/>
  <c r="DS111" i="19"/>
  <c r="DR111" i="19"/>
  <c r="EC110" i="19"/>
  <c r="DV110" i="19"/>
  <c r="EC109" i="19"/>
  <c r="DV109" i="19"/>
  <c r="DV106" i="19" s="1"/>
  <c r="EC108" i="19"/>
  <c r="DV108" i="19"/>
  <c r="EC107" i="19"/>
  <c r="EC106" i="19" s="1"/>
  <c r="DV107" i="19"/>
  <c r="EE106" i="19"/>
  <c r="ED106" i="19"/>
  <c r="EB106" i="19"/>
  <c r="EB101" i="19" s="1"/>
  <c r="EA106" i="19"/>
  <c r="DZ106" i="19"/>
  <c r="DY106" i="19"/>
  <c r="DX106" i="19"/>
  <c r="DW106" i="19"/>
  <c r="DU106" i="19"/>
  <c r="DT106" i="19"/>
  <c r="DT101" i="19" s="1"/>
  <c r="DS106" i="19"/>
  <c r="DR106" i="19"/>
  <c r="EC105" i="19"/>
  <c r="DV105" i="19"/>
  <c r="EC104" i="19"/>
  <c r="EC102" i="19" s="1"/>
  <c r="EC101" i="19" s="1"/>
  <c r="DV104" i="19"/>
  <c r="EC103" i="19"/>
  <c r="DV103" i="19"/>
  <c r="DV102" i="19" s="1"/>
  <c r="EE102" i="19"/>
  <c r="EE101" i="19" s="1"/>
  <c r="ED102" i="19"/>
  <c r="EB102" i="19"/>
  <c r="EA102" i="19"/>
  <c r="EA101" i="19" s="1"/>
  <c r="DZ102" i="19"/>
  <c r="DZ101" i="19" s="1"/>
  <c r="DY102" i="19"/>
  <c r="DX102" i="19"/>
  <c r="DX101" i="19" s="1"/>
  <c r="DW102" i="19"/>
  <c r="DW101" i="19" s="1"/>
  <c r="DU102" i="19"/>
  <c r="DT102" i="19"/>
  <c r="DS102" i="19"/>
  <c r="DS101" i="19" s="1"/>
  <c r="DR102" i="19"/>
  <c r="DR101" i="19" s="1"/>
  <c r="ED101" i="19"/>
  <c r="DY101" i="19"/>
  <c r="DU101" i="19"/>
  <c r="EC98" i="19"/>
  <c r="DV98" i="19"/>
  <c r="EC97" i="19"/>
  <c r="DV97" i="19"/>
  <c r="EC96" i="19"/>
  <c r="DV96" i="19"/>
  <c r="EC95" i="19"/>
  <c r="DV95" i="19"/>
  <c r="EC94" i="19"/>
  <c r="DV94" i="19"/>
  <c r="EC93" i="19"/>
  <c r="DV93" i="19"/>
  <c r="DV92" i="19" s="1"/>
  <c r="EE92" i="19"/>
  <c r="ED92" i="19"/>
  <c r="ED82" i="19" s="1"/>
  <c r="EB92" i="19"/>
  <c r="EA92" i="19"/>
  <c r="DZ92" i="19"/>
  <c r="DY92" i="19"/>
  <c r="DX92" i="19"/>
  <c r="DW92" i="19"/>
  <c r="DU92" i="19"/>
  <c r="DT92" i="19"/>
  <c r="DS92" i="19"/>
  <c r="DR92" i="19"/>
  <c r="EC91" i="19"/>
  <c r="DV91" i="19"/>
  <c r="EC90" i="19"/>
  <c r="DV90" i="19"/>
  <c r="EC89" i="19"/>
  <c r="DV89" i="19"/>
  <c r="EC88" i="19"/>
  <c r="DV88" i="19"/>
  <c r="DV87" i="19" s="1"/>
  <c r="EE87" i="19"/>
  <c r="ED87" i="19"/>
  <c r="EC87" i="19"/>
  <c r="EB87" i="19"/>
  <c r="EA87" i="19"/>
  <c r="DZ87" i="19"/>
  <c r="DY87" i="19"/>
  <c r="DX87" i="19"/>
  <c r="DW87" i="19"/>
  <c r="DU87" i="19"/>
  <c r="DT87" i="19"/>
  <c r="DS87" i="19"/>
  <c r="DR87" i="19"/>
  <c r="EC86" i="19"/>
  <c r="DV86" i="19"/>
  <c r="EC85" i="19"/>
  <c r="DV85" i="19"/>
  <c r="EC84" i="19"/>
  <c r="EC83" i="19" s="1"/>
  <c r="DV84" i="19"/>
  <c r="DV83" i="19" s="1"/>
  <c r="DV82" i="19" s="1"/>
  <c r="EE83" i="19"/>
  <c r="ED83" i="19"/>
  <c r="EB83" i="19"/>
  <c r="EA83" i="19"/>
  <c r="EA82" i="19" s="1"/>
  <c r="DZ83" i="19"/>
  <c r="DY83" i="19"/>
  <c r="DY82" i="19" s="1"/>
  <c r="DX83" i="19"/>
  <c r="DW83" i="19"/>
  <c r="DW82" i="19" s="1"/>
  <c r="DU83" i="19"/>
  <c r="DU82" i="19" s="1"/>
  <c r="DT83" i="19"/>
  <c r="DS83" i="19"/>
  <c r="DS82" i="19" s="1"/>
  <c r="DR83" i="19"/>
  <c r="EE82" i="19"/>
  <c r="EB82" i="19"/>
  <c r="DZ82" i="19"/>
  <c r="DX82" i="19"/>
  <c r="DT82" i="19"/>
  <c r="DR82" i="19"/>
  <c r="EC79" i="19"/>
  <c r="DV79" i="19"/>
  <c r="EC78" i="19"/>
  <c r="DV78" i="19"/>
  <c r="EC77" i="19"/>
  <c r="DV77" i="19"/>
  <c r="EC76" i="19"/>
  <c r="DV76" i="19"/>
  <c r="EC75" i="19"/>
  <c r="DV75" i="19"/>
  <c r="EC74" i="19"/>
  <c r="DV74" i="19"/>
  <c r="DV73" i="19" s="1"/>
  <c r="EE73" i="19"/>
  <c r="ED73" i="19"/>
  <c r="EB73" i="19"/>
  <c r="EA73" i="19"/>
  <c r="DZ73" i="19"/>
  <c r="DY73" i="19"/>
  <c r="DX73" i="19"/>
  <c r="DW73" i="19"/>
  <c r="DU73" i="19"/>
  <c r="DT73" i="19"/>
  <c r="DS73" i="19"/>
  <c r="DR73" i="19"/>
  <c r="EC72" i="19"/>
  <c r="DV72" i="19"/>
  <c r="EC71" i="19"/>
  <c r="DV71" i="19"/>
  <c r="EC70" i="19"/>
  <c r="DV70" i="19"/>
  <c r="EC69" i="19"/>
  <c r="DV69" i="19"/>
  <c r="DV68" i="19" s="1"/>
  <c r="EE68" i="19"/>
  <c r="ED68" i="19"/>
  <c r="EC68" i="19"/>
  <c r="EB68" i="19"/>
  <c r="EA68" i="19"/>
  <c r="DZ68" i="19"/>
  <c r="DY68" i="19"/>
  <c r="DX68" i="19"/>
  <c r="DW68" i="19"/>
  <c r="DU68" i="19"/>
  <c r="DT68" i="19"/>
  <c r="DS68" i="19"/>
  <c r="DR68" i="19"/>
  <c r="EC67" i="19"/>
  <c r="DV67" i="19"/>
  <c r="EC66" i="19"/>
  <c r="DV66" i="19"/>
  <c r="EC65" i="19"/>
  <c r="DV65" i="19"/>
  <c r="DV64" i="19" s="1"/>
  <c r="EE64" i="19"/>
  <c r="ED64" i="19"/>
  <c r="ED63" i="19" s="1"/>
  <c r="EB64" i="19"/>
  <c r="EA64" i="19"/>
  <c r="EA63" i="19" s="1"/>
  <c r="DZ64" i="19"/>
  <c r="DY64" i="19"/>
  <c r="DY63" i="19" s="1"/>
  <c r="DX64" i="19"/>
  <c r="DW64" i="19"/>
  <c r="DW63" i="19" s="1"/>
  <c r="DU64" i="19"/>
  <c r="DT64" i="19"/>
  <c r="DS64" i="19"/>
  <c r="DR64" i="19"/>
  <c r="DR63" i="19" s="1"/>
  <c r="EB63" i="19"/>
  <c r="DX63" i="19"/>
  <c r="EC60" i="19"/>
  <c r="DV60" i="19"/>
  <c r="EC59" i="19"/>
  <c r="DV59" i="19"/>
  <c r="EC58" i="19"/>
  <c r="DV58" i="19"/>
  <c r="EC57" i="19"/>
  <c r="DV57" i="19"/>
  <c r="EC56" i="19"/>
  <c r="EC54" i="19" s="1"/>
  <c r="DV56" i="19"/>
  <c r="DV54" i="19" s="1"/>
  <c r="EC55" i="19"/>
  <c r="DV55" i="19"/>
  <c r="EE54" i="19"/>
  <c r="ED54" i="19"/>
  <c r="EB54" i="19"/>
  <c r="EA54" i="19"/>
  <c r="DZ54" i="19"/>
  <c r="DY54" i="19"/>
  <c r="DY44" i="19" s="1"/>
  <c r="DX54" i="19"/>
  <c r="DW54" i="19"/>
  <c r="DU54" i="19"/>
  <c r="DT54" i="19"/>
  <c r="DS54" i="19"/>
  <c r="DR54" i="19"/>
  <c r="EC53" i="19"/>
  <c r="DV53" i="19"/>
  <c r="EC52" i="19"/>
  <c r="DV52" i="19"/>
  <c r="EC51" i="19"/>
  <c r="EC49" i="19" s="1"/>
  <c r="DV51" i="19"/>
  <c r="EC50" i="19"/>
  <c r="DV50" i="19"/>
  <c r="DV49" i="19" s="1"/>
  <c r="EE49" i="19"/>
  <c r="ED49" i="19"/>
  <c r="EB49" i="19"/>
  <c r="EA49" i="19"/>
  <c r="DZ49" i="19"/>
  <c r="DY49" i="19"/>
  <c r="DX49" i="19"/>
  <c r="DX44" i="19" s="1"/>
  <c r="DW49" i="19"/>
  <c r="DU49" i="19"/>
  <c r="DT49" i="19"/>
  <c r="DS49" i="19"/>
  <c r="DR49" i="19"/>
  <c r="EC48" i="19"/>
  <c r="DV48" i="19"/>
  <c r="DV45" i="19" s="1"/>
  <c r="EC47" i="19"/>
  <c r="DV47" i="19"/>
  <c r="EC46" i="19"/>
  <c r="EC45" i="19" s="1"/>
  <c r="DV46" i="19"/>
  <c r="EE45" i="19"/>
  <c r="EE44" i="19" s="1"/>
  <c r="ED45" i="19"/>
  <c r="ED44" i="19" s="1"/>
  <c r="EB45" i="19"/>
  <c r="EB44" i="19" s="1"/>
  <c r="EA45" i="19"/>
  <c r="EA44" i="19" s="1"/>
  <c r="DZ45" i="19"/>
  <c r="DY45" i="19"/>
  <c r="DX45" i="19"/>
  <c r="DW45" i="19"/>
  <c r="DW44" i="19" s="1"/>
  <c r="DU45" i="19"/>
  <c r="DT45" i="19"/>
  <c r="DT44" i="19" s="1"/>
  <c r="DS45" i="19"/>
  <c r="DR45" i="19"/>
  <c r="DR44" i="19" s="1"/>
  <c r="DZ44" i="19"/>
  <c r="DU44" i="19"/>
  <c r="DS44" i="19"/>
  <c r="EC41" i="19"/>
  <c r="DV41" i="19"/>
  <c r="EC40" i="19"/>
  <c r="DV40" i="19"/>
  <c r="EC39" i="19"/>
  <c r="DV39" i="19"/>
  <c r="EC38" i="19"/>
  <c r="DV38" i="19"/>
  <c r="EC37" i="19"/>
  <c r="EC35" i="19" s="1"/>
  <c r="DV37" i="19"/>
  <c r="DV35" i="19" s="1"/>
  <c r="EC36" i="19"/>
  <c r="DV36" i="19"/>
  <c r="EE35" i="19"/>
  <c r="ED35" i="19"/>
  <c r="EB35" i="19"/>
  <c r="EA35" i="19"/>
  <c r="DZ35" i="19"/>
  <c r="DY35" i="19"/>
  <c r="DX35" i="19"/>
  <c r="DW35" i="19"/>
  <c r="DU35" i="19"/>
  <c r="DT35" i="19"/>
  <c r="DS35" i="19"/>
  <c r="DR35" i="19"/>
  <c r="EC34" i="19"/>
  <c r="DV34" i="19"/>
  <c r="EC33" i="19"/>
  <c r="DV33" i="19"/>
  <c r="EC32" i="19"/>
  <c r="DV32" i="19"/>
  <c r="EC31" i="19"/>
  <c r="EC30" i="19" s="1"/>
  <c r="DV31" i="19"/>
  <c r="DV30" i="19" s="1"/>
  <c r="EE30" i="19"/>
  <c r="ED30" i="19"/>
  <c r="EB30" i="19"/>
  <c r="EA30" i="19"/>
  <c r="DZ30" i="19"/>
  <c r="DY30" i="19"/>
  <c r="DX30" i="19"/>
  <c r="DW30" i="19"/>
  <c r="DU30" i="19"/>
  <c r="DT30" i="19"/>
  <c r="DS30" i="19"/>
  <c r="DR30" i="19"/>
  <c r="EC29" i="19"/>
  <c r="DV29" i="19"/>
  <c r="EC28" i="19"/>
  <c r="DV28" i="19"/>
  <c r="EC27" i="19"/>
  <c r="DV27" i="19"/>
  <c r="DV26" i="19" s="1"/>
  <c r="EE26" i="19"/>
  <c r="EE25" i="19" s="1"/>
  <c r="ED26" i="19"/>
  <c r="EC26" i="19"/>
  <c r="EB26" i="19"/>
  <c r="EB25" i="19" s="1"/>
  <c r="EA26" i="19"/>
  <c r="DZ26" i="19"/>
  <c r="DY26" i="19"/>
  <c r="DY25" i="19" s="1"/>
  <c r="DX26" i="19"/>
  <c r="DW26" i="19"/>
  <c r="DW25" i="19" s="1"/>
  <c r="DU26" i="19"/>
  <c r="DU25" i="19" s="1"/>
  <c r="DT26" i="19"/>
  <c r="DT25" i="19" s="1"/>
  <c r="DS26" i="19"/>
  <c r="DR26" i="19"/>
  <c r="ED25" i="19"/>
  <c r="EA25" i="19"/>
  <c r="DZ25" i="19"/>
  <c r="EC22" i="19"/>
  <c r="DV22" i="19"/>
  <c r="EC21" i="19"/>
  <c r="DV21" i="19"/>
  <c r="EC20" i="19"/>
  <c r="DV20" i="19"/>
  <c r="EC19" i="19"/>
  <c r="DV19" i="19"/>
  <c r="EC18" i="19"/>
  <c r="DV18" i="19"/>
  <c r="EC17" i="19"/>
  <c r="EC16" i="19" s="1"/>
  <c r="DV17" i="19"/>
  <c r="EE16" i="19"/>
  <c r="ED16" i="19"/>
  <c r="EB16" i="19"/>
  <c r="EA16" i="19"/>
  <c r="DZ16" i="19"/>
  <c r="DY16" i="19"/>
  <c r="DX16" i="19"/>
  <c r="DW16" i="19"/>
  <c r="DV16" i="19"/>
  <c r="DU16" i="19"/>
  <c r="DT16" i="19"/>
  <c r="DS16" i="19"/>
  <c r="DR16" i="19"/>
  <c r="EC15" i="19"/>
  <c r="DV15" i="19"/>
  <c r="EC14" i="19"/>
  <c r="DV14" i="19"/>
  <c r="EC13" i="19"/>
  <c r="DV13" i="19"/>
  <c r="EC12" i="19"/>
  <c r="DV12" i="19"/>
  <c r="DV11" i="19" s="1"/>
  <c r="EE11" i="19"/>
  <c r="ED11" i="19"/>
  <c r="EC11" i="19"/>
  <c r="EB11" i="19"/>
  <c r="EA11" i="19"/>
  <c r="DZ11" i="19"/>
  <c r="DY11" i="19"/>
  <c r="DX11" i="19"/>
  <c r="DW11" i="19"/>
  <c r="DU11" i="19"/>
  <c r="DT11" i="19"/>
  <c r="DS11" i="19"/>
  <c r="DR11" i="19"/>
  <c r="EC10" i="19"/>
  <c r="DV10" i="19"/>
  <c r="EC9" i="19"/>
  <c r="DV9" i="19"/>
  <c r="EC8" i="19"/>
  <c r="EC7" i="19" s="1"/>
  <c r="EC6" i="19" s="1"/>
  <c r="DV8" i="19"/>
  <c r="DV7" i="19" s="1"/>
  <c r="EE7" i="19"/>
  <c r="ED7" i="19"/>
  <c r="EB7" i="19"/>
  <c r="EB6" i="19" s="1"/>
  <c r="EA7" i="19"/>
  <c r="EA6" i="19" s="1"/>
  <c r="DZ7" i="19"/>
  <c r="DY7" i="19"/>
  <c r="DY6" i="19" s="1"/>
  <c r="DX7" i="19"/>
  <c r="DX6" i="19" s="1"/>
  <c r="DW7" i="19"/>
  <c r="DU7" i="19"/>
  <c r="DU6" i="19" s="1"/>
  <c r="DT7" i="19"/>
  <c r="DT6" i="19" s="1"/>
  <c r="DS7" i="19"/>
  <c r="DS6" i="19" s="1"/>
  <c r="DR7" i="19"/>
  <c r="EE6" i="19"/>
  <c r="ED6" i="19"/>
  <c r="DZ6" i="19"/>
  <c r="DW6" i="19"/>
  <c r="DR6" i="19"/>
  <c r="DN136" i="19"/>
  <c r="DG136" i="19"/>
  <c r="DN135" i="19"/>
  <c r="DG135" i="19"/>
  <c r="DN134" i="19"/>
  <c r="DG134" i="19"/>
  <c r="DN133" i="19"/>
  <c r="DG133" i="19"/>
  <c r="DN132" i="19"/>
  <c r="DG132" i="19"/>
  <c r="DN131" i="19"/>
  <c r="DN130" i="19" s="1"/>
  <c r="DG131" i="19"/>
  <c r="DG130" i="19" s="1"/>
  <c r="DP130" i="19"/>
  <c r="DO130" i="19"/>
  <c r="DM130" i="19"/>
  <c r="DL130" i="19"/>
  <c r="DL120" i="19" s="1"/>
  <c r="DK130" i="19"/>
  <c r="DJ130" i="19"/>
  <c r="DJ120" i="19" s="1"/>
  <c r="DI130" i="19"/>
  <c r="DH130" i="19"/>
  <c r="DF130" i="19"/>
  <c r="DF120" i="19" s="1"/>
  <c r="DE130" i="19"/>
  <c r="DD130" i="19"/>
  <c r="DD120" i="19" s="1"/>
  <c r="DC130" i="19"/>
  <c r="DN129" i="19"/>
  <c r="DG129" i="19"/>
  <c r="DN128" i="19"/>
  <c r="DG128" i="19"/>
  <c r="DN127" i="19"/>
  <c r="DG127" i="19"/>
  <c r="DN126" i="19"/>
  <c r="DG126" i="19"/>
  <c r="DP125" i="19"/>
  <c r="DP120" i="19" s="1"/>
  <c r="DO125" i="19"/>
  <c r="DM125" i="19"/>
  <c r="DL125" i="19"/>
  <c r="DK125" i="19"/>
  <c r="DJ125" i="19"/>
  <c r="DI125" i="19"/>
  <c r="DH125" i="19"/>
  <c r="DG125" i="19"/>
  <c r="DF125" i="19"/>
  <c r="DE125" i="19"/>
  <c r="DD125" i="19"/>
  <c r="DC125" i="19"/>
  <c r="DN124" i="19"/>
  <c r="DG124" i="19"/>
  <c r="DN123" i="19"/>
  <c r="DG123" i="19"/>
  <c r="DG121" i="19" s="1"/>
  <c r="DG120" i="19" s="1"/>
  <c r="DN122" i="19"/>
  <c r="DG122" i="19"/>
  <c r="DP121" i="19"/>
  <c r="DO121" i="19"/>
  <c r="DO120" i="19" s="1"/>
  <c r="DN121" i="19"/>
  <c r="DM121" i="19"/>
  <c r="DM120" i="19" s="1"/>
  <c r="DL121" i="19"/>
  <c r="DK121" i="19"/>
  <c r="DK120" i="19" s="1"/>
  <c r="DJ121" i="19"/>
  <c r="DI121" i="19"/>
  <c r="DI120" i="19" s="1"/>
  <c r="DH121" i="19"/>
  <c r="DF121" i="19"/>
  <c r="DE121" i="19"/>
  <c r="DE120" i="19" s="1"/>
  <c r="DD121" i="19"/>
  <c r="DC121" i="19"/>
  <c r="DC120" i="19" s="1"/>
  <c r="DH120" i="19"/>
  <c r="DN117" i="19"/>
  <c r="DG117" i="19"/>
  <c r="DN116" i="19"/>
  <c r="DG116" i="19"/>
  <c r="DN115" i="19"/>
  <c r="DG115" i="19"/>
  <c r="DN114" i="19"/>
  <c r="DG114" i="19"/>
  <c r="DN113" i="19"/>
  <c r="DG113" i="19"/>
  <c r="DN112" i="19"/>
  <c r="DN111" i="19" s="1"/>
  <c r="DG112" i="19"/>
  <c r="DG111" i="19" s="1"/>
  <c r="DP111" i="19"/>
  <c r="DO111" i="19"/>
  <c r="DM111" i="19"/>
  <c r="DL111" i="19"/>
  <c r="DK111" i="19"/>
  <c r="DJ111" i="19"/>
  <c r="DI111" i="19"/>
  <c r="DH111" i="19"/>
  <c r="DF111" i="19"/>
  <c r="DE111" i="19"/>
  <c r="DD111" i="19"/>
  <c r="DC111" i="19"/>
  <c r="DN110" i="19"/>
  <c r="DG110" i="19"/>
  <c r="DN109" i="19"/>
  <c r="DG109" i="19"/>
  <c r="DN108" i="19"/>
  <c r="DG108" i="19"/>
  <c r="DN107" i="19"/>
  <c r="DN106" i="19" s="1"/>
  <c r="DG107" i="19"/>
  <c r="DP106" i="19"/>
  <c r="DO106" i="19"/>
  <c r="DM106" i="19"/>
  <c r="DL106" i="19"/>
  <c r="DK106" i="19"/>
  <c r="DJ106" i="19"/>
  <c r="DI106" i="19"/>
  <c r="DH106" i="19"/>
  <c r="DG106" i="19"/>
  <c r="DF106" i="19"/>
  <c r="DE106" i="19"/>
  <c r="DD106" i="19"/>
  <c r="DC106" i="19"/>
  <c r="DN105" i="19"/>
  <c r="DG105" i="19"/>
  <c r="DN104" i="19"/>
  <c r="DN102" i="19" s="1"/>
  <c r="DN101" i="19" s="1"/>
  <c r="DG104" i="19"/>
  <c r="DN103" i="19"/>
  <c r="DG103" i="19"/>
  <c r="DP102" i="19"/>
  <c r="DP101" i="19" s="1"/>
  <c r="DO102" i="19"/>
  <c r="DO101" i="19" s="1"/>
  <c r="DM102" i="19"/>
  <c r="DL102" i="19"/>
  <c r="DL101" i="19" s="1"/>
  <c r="DK102" i="19"/>
  <c r="DK101" i="19" s="1"/>
  <c r="DJ102" i="19"/>
  <c r="DI102" i="19"/>
  <c r="DH102" i="19"/>
  <c r="DH101" i="19" s="1"/>
  <c r="DG102" i="19"/>
  <c r="DG101" i="19" s="1"/>
  <c r="DF102" i="19"/>
  <c r="DF101" i="19" s="1"/>
  <c r="DE102" i="19"/>
  <c r="DD102" i="19"/>
  <c r="DD101" i="19" s="1"/>
  <c r="DC102" i="19"/>
  <c r="DC101" i="19" s="1"/>
  <c r="DM101" i="19"/>
  <c r="DJ101" i="19"/>
  <c r="DI101" i="19"/>
  <c r="DE101" i="19"/>
  <c r="DN98" i="19"/>
  <c r="DG98" i="19"/>
  <c r="DN97" i="19"/>
  <c r="DG97" i="19"/>
  <c r="DN96" i="19"/>
  <c r="DG96" i="19"/>
  <c r="DN95" i="19"/>
  <c r="DG95" i="19"/>
  <c r="DN94" i="19"/>
  <c r="DN92" i="19" s="1"/>
  <c r="DG94" i="19"/>
  <c r="DN93" i="19"/>
  <c r="DG93" i="19"/>
  <c r="DP92" i="19"/>
  <c r="DO92" i="19"/>
  <c r="DM92" i="19"/>
  <c r="DL92" i="19"/>
  <c r="DK92" i="19"/>
  <c r="DJ92" i="19"/>
  <c r="DI92" i="19"/>
  <c r="DH92" i="19"/>
  <c r="DG92" i="19"/>
  <c r="DF92" i="19"/>
  <c r="DE92" i="19"/>
  <c r="DD92" i="19"/>
  <c r="DC92" i="19"/>
  <c r="DN91" i="19"/>
  <c r="DG91" i="19"/>
  <c r="DN90" i="19"/>
  <c r="DG90" i="19"/>
  <c r="DN89" i="19"/>
  <c r="DG89" i="19"/>
  <c r="DN88" i="19"/>
  <c r="DN87" i="19" s="1"/>
  <c r="DG88" i="19"/>
  <c r="DG87" i="19" s="1"/>
  <c r="DP87" i="19"/>
  <c r="DO87" i="19"/>
  <c r="DM87" i="19"/>
  <c r="DL87" i="19"/>
  <c r="DK87" i="19"/>
  <c r="DJ87" i="19"/>
  <c r="DI87" i="19"/>
  <c r="DH87" i="19"/>
  <c r="DF87" i="19"/>
  <c r="DE87" i="19"/>
  <c r="DD87" i="19"/>
  <c r="DC87" i="19"/>
  <c r="DN86" i="19"/>
  <c r="DG86" i="19"/>
  <c r="DN85" i="19"/>
  <c r="DG85" i="19"/>
  <c r="DN84" i="19"/>
  <c r="DG84" i="19"/>
  <c r="DG83" i="19" s="1"/>
  <c r="DP83" i="19"/>
  <c r="DP82" i="19" s="1"/>
  <c r="DO83" i="19"/>
  <c r="DM83" i="19"/>
  <c r="DM82" i="19" s="1"/>
  <c r="DL83" i="19"/>
  <c r="DK83" i="19"/>
  <c r="DK82" i="19" s="1"/>
  <c r="DJ83" i="19"/>
  <c r="DI83" i="19"/>
  <c r="DI82" i="19" s="1"/>
  <c r="DH83" i="19"/>
  <c r="DF83" i="19"/>
  <c r="DF82" i="19" s="1"/>
  <c r="DE83" i="19"/>
  <c r="DD83" i="19"/>
  <c r="DD82" i="19" s="1"/>
  <c r="DC83" i="19"/>
  <c r="DE82" i="19"/>
  <c r="DC82" i="19"/>
  <c r="DN79" i="19"/>
  <c r="DG79" i="19"/>
  <c r="DN78" i="19"/>
  <c r="DG78" i="19"/>
  <c r="DN77" i="19"/>
  <c r="DG77" i="19"/>
  <c r="DN76" i="19"/>
  <c r="DG76" i="19"/>
  <c r="DN75" i="19"/>
  <c r="DG75" i="19"/>
  <c r="DN74" i="19"/>
  <c r="DN73" i="19" s="1"/>
  <c r="DG74" i="19"/>
  <c r="DG73" i="19" s="1"/>
  <c r="DP73" i="19"/>
  <c r="DO73" i="19"/>
  <c r="DM73" i="19"/>
  <c r="DL73" i="19"/>
  <c r="DK73" i="19"/>
  <c r="DJ73" i="19"/>
  <c r="DI73" i="19"/>
  <c r="DH73" i="19"/>
  <c r="DF73" i="19"/>
  <c r="DE73" i="19"/>
  <c r="DD73" i="19"/>
  <c r="DC73" i="19"/>
  <c r="DN72" i="19"/>
  <c r="DG72" i="19"/>
  <c r="DN71" i="19"/>
  <c r="DG71" i="19"/>
  <c r="DN70" i="19"/>
  <c r="DG70" i="19"/>
  <c r="DN69" i="19"/>
  <c r="DN68" i="19" s="1"/>
  <c r="DG69" i="19"/>
  <c r="DP68" i="19"/>
  <c r="DO68" i="19"/>
  <c r="DM68" i="19"/>
  <c r="DL68" i="19"/>
  <c r="DK68" i="19"/>
  <c r="DJ68" i="19"/>
  <c r="DI68" i="19"/>
  <c r="DH68" i="19"/>
  <c r="DG68" i="19"/>
  <c r="DF68" i="19"/>
  <c r="DE68" i="19"/>
  <c r="DD68" i="19"/>
  <c r="DC68" i="19"/>
  <c r="DC63" i="19" s="1"/>
  <c r="DN67" i="19"/>
  <c r="DG67" i="19"/>
  <c r="DN66" i="19"/>
  <c r="DG66" i="19"/>
  <c r="DN65" i="19"/>
  <c r="DG65" i="19"/>
  <c r="DP64" i="19"/>
  <c r="DO64" i="19"/>
  <c r="DO63" i="19" s="1"/>
  <c r="DM64" i="19"/>
  <c r="DM63" i="19" s="1"/>
  <c r="DL64" i="19"/>
  <c r="DK64" i="19"/>
  <c r="DK63" i="19" s="1"/>
  <c r="DJ64" i="19"/>
  <c r="DI64" i="19"/>
  <c r="DI63" i="19" s="1"/>
  <c r="DH64" i="19"/>
  <c r="DF64" i="19"/>
  <c r="DF63" i="19" s="1"/>
  <c r="DE64" i="19"/>
  <c r="DD64" i="19"/>
  <c r="DD63" i="19" s="1"/>
  <c r="DC64" i="19"/>
  <c r="DP63" i="19"/>
  <c r="DE63" i="19"/>
  <c r="DN60" i="19"/>
  <c r="DG60" i="19"/>
  <c r="DN59" i="19"/>
  <c r="DG59" i="19"/>
  <c r="DN58" i="19"/>
  <c r="DG58" i="19"/>
  <c r="DN57" i="19"/>
  <c r="DG57" i="19"/>
  <c r="DN56" i="19"/>
  <c r="DG56" i="19"/>
  <c r="DG54" i="19" s="1"/>
  <c r="DN55" i="19"/>
  <c r="DN54" i="19" s="1"/>
  <c r="DG55" i="19"/>
  <c r="DP54" i="19"/>
  <c r="DP44" i="19" s="1"/>
  <c r="DO54" i="19"/>
  <c r="DM54" i="19"/>
  <c r="DL54" i="19"/>
  <c r="DK54" i="19"/>
  <c r="DJ54" i="19"/>
  <c r="DI54" i="19"/>
  <c r="DH54" i="19"/>
  <c r="DF54" i="19"/>
  <c r="DE54" i="19"/>
  <c r="DD54" i="19"/>
  <c r="DC54" i="19"/>
  <c r="DN53" i="19"/>
  <c r="DG53" i="19"/>
  <c r="DN52" i="19"/>
  <c r="DG52" i="19"/>
  <c r="DN51" i="19"/>
  <c r="DG51" i="19"/>
  <c r="DN50" i="19"/>
  <c r="DG50" i="19"/>
  <c r="DG49" i="19" s="1"/>
  <c r="DP49" i="19"/>
  <c r="DO49" i="19"/>
  <c r="DN49" i="19"/>
  <c r="DM49" i="19"/>
  <c r="DL49" i="19"/>
  <c r="DK49" i="19"/>
  <c r="DJ49" i="19"/>
  <c r="DI49" i="19"/>
  <c r="DH49" i="19"/>
  <c r="DF49" i="19"/>
  <c r="DE49" i="19"/>
  <c r="DD49" i="19"/>
  <c r="DC49" i="19"/>
  <c r="DN48" i="19"/>
  <c r="DG48" i="19"/>
  <c r="DN47" i="19"/>
  <c r="DG47" i="19"/>
  <c r="DN46" i="19"/>
  <c r="DN45" i="19" s="1"/>
  <c r="DG46" i="19"/>
  <c r="DG45" i="19" s="1"/>
  <c r="DP45" i="19"/>
  <c r="DO45" i="19"/>
  <c r="DM45" i="19"/>
  <c r="DM44" i="19" s="1"/>
  <c r="DL45" i="19"/>
  <c r="DK45" i="19"/>
  <c r="DK44" i="19" s="1"/>
  <c r="DJ45" i="19"/>
  <c r="DI45" i="19"/>
  <c r="DI44" i="19" s="1"/>
  <c r="DH45" i="19"/>
  <c r="DF45" i="19"/>
  <c r="DE45" i="19"/>
  <c r="DD45" i="19"/>
  <c r="DD44" i="19" s="1"/>
  <c r="DC45" i="19"/>
  <c r="DE44" i="19"/>
  <c r="DC44" i="19"/>
  <c r="DN41" i="19"/>
  <c r="DG41" i="19"/>
  <c r="DN40" i="19"/>
  <c r="DG40" i="19"/>
  <c r="DN39" i="19"/>
  <c r="DG39" i="19"/>
  <c r="DN38" i="19"/>
  <c r="DG38" i="19"/>
  <c r="DN37" i="19"/>
  <c r="DG37" i="19"/>
  <c r="DN36" i="19"/>
  <c r="DG36" i="19"/>
  <c r="DG35" i="19" s="1"/>
  <c r="DP35" i="19"/>
  <c r="DO35" i="19"/>
  <c r="DN35" i="19"/>
  <c r="DM35" i="19"/>
  <c r="DL35" i="19"/>
  <c r="DK35" i="19"/>
  <c r="DJ35" i="19"/>
  <c r="DI35" i="19"/>
  <c r="DH35" i="19"/>
  <c r="DF35" i="19"/>
  <c r="DE35" i="19"/>
  <c r="DD35" i="19"/>
  <c r="DC35" i="19"/>
  <c r="DN34" i="19"/>
  <c r="DG34" i="19"/>
  <c r="DN33" i="19"/>
  <c r="DG33" i="19"/>
  <c r="DN32" i="19"/>
  <c r="DN30" i="19" s="1"/>
  <c r="DG32" i="19"/>
  <c r="DN31" i="19"/>
  <c r="DG31" i="19"/>
  <c r="DP30" i="19"/>
  <c r="DO30" i="19"/>
  <c r="DM30" i="19"/>
  <c r="DL30" i="19"/>
  <c r="DK30" i="19"/>
  <c r="DJ30" i="19"/>
  <c r="DI30" i="19"/>
  <c r="DH30" i="19"/>
  <c r="DG30" i="19"/>
  <c r="DF30" i="19"/>
  <c r="DE30" i="19"/>
  <c r="DD30" i="19"/>
  <c r="DC30" i="19"/>
  <c r="DC25" i="19" s="1"/>
  <c r="DN29" i="19"/>
  <c r="DG29" i="19"/>
  <c r="DN28" i="19"/>
  <c r="DG28" i="19"/>
  <c r="DN27" i="19"/>
  <c r="DN26" i="19" s="1"/>
  <c r="DG27" i="19"/>
  <c r="DP26" i="19"/>
  <c r="DP25" i="19" s="1"/>
  <c r="DO26" i="19"/>
  <c r="DO25" i="19" s="1"/>
  <c r="DM26" i="19"/>
  <c r="DM25" i="19" s="1"/>
  <c r="DL26" i="19"/>
  <c r="DK26" i="19"/>
  <c r="DK25" i="19" s="1"/>
  <c r="DJ26" i="19"/>
  <c r="DI26" i="19"/>
  <c r="DI25" i="19" s="1"/>
  <c r="DH26" i="19"/>
  <c r="DF26" i="19"/>
  <c r="DF25" i="19" s="1"/>
  <c r="DE26" i="19"/>
  <c r="DD26" i="19"/>
  <c r="DC26" i="19"/>
  <c r="DE25" i="19"/>
  <c r="DN22" i="19"/>
  <c r="DG22" i="19"/>
  <c r="DN21" i="19"/>
  <c r="DG21" i="19"/>
  <c r="DN20" i="19"/>
  <c r="DG20" i="19"/>
  <c r="DN19" i="19"/>
  <c r="DG19" i="19"/>
  <c r="DN18" i="19"/>
  <c r="DN16" i="19" s="1"/>
  <c r="DG18" i="19"/>
  <c r="DN17" i="19"/>
  <c r="DG17" i="19"/>
  <c r="DP16" i="19"/>
  <c r="DO16" i="19"/>
  <c r="DM16" i="19"/>
  <c r="DL16" i="19"/>
  <c r="DK16" i="19"/>
  <c r="DJ16" i="19"/>
  <c r="DI16" i="19"/>
  <c r="DH16" i="19"/>
  <c r="DG16" i="19"/>
  <c r="DF16" i="19"/>
  <c r="DE16" i="19"/>
  <c r="DD16" i="19"/>
  <c r="DC16" i="19"/>
  <c r="DN15" i="19"/>
  <c r="DG15" i="19"/>
  <c r="DN14" i="19"/>
  <c r="DG14" i="19"/>
  <c r="DN13" i="19"/>
  <c r="DG13" i="19"/>
  <c r="DN12" i="19"/>
  <c r="DN11" i="19" s="1"/>
  <c r="DG12" i="19"/>
  <c r="DG11" i="19" s="1"/>
  <c r="DP11" i="19"/>
  <c r="DO11" i="19"/>
  <c r="DM11" i="19"/>
  <c r="DL11" i="19"/>
  <c r="DK11" i="19"/>
  <c r="DJ11" i="19"/>
  <c r="DI11" i="19"/>
  <c r="DH11" i="19"/>
  <c r="DF11" i="19"/>
  <c r="DE11" i="19"/>
  <c r="DD11" i="19"/>
  <c r="DC11" i="19"/>
  <c r="DN10" i="19"/>
  <c r="DG10" i="19"/>
  <c r="DN9" i="19"/>
  <c r="DG9" i="19"/>
  <c r="DN8" i="19"/>
  <c r="DG8" i="19"/>
  <c r="DG7" i="19" s="1"/>
  <c r="DP7" i="19"/>
  <c r="DP6" i="19" s="1"/>
  <c r="DO7" i="19"/>
  <c r="DM7" i="19"/>
  <c r="DM6" i="19" s="1"/>
  <c r="DL7" i="19"/>
  <c r="DK7" i="19"/>
  <c r="DK6" i="19" s="1"/>
  <c r="DJ7" i="19"/>
  <c r="DI7" i="19"/>
  <c r="DI6" i="19" s="1"/>
  <c r="DH7" i="19"/>
  <c r="DF7" i="19"/>
  <c r="DF6" i="19" s="1"/>
  <c r="DE7" i="19"/>
  <c r="DD7" i="19"/>
  <c r="DD6" i="19" s="1"/>
  <c r="DC7" i="19"/>
  <c r="DE6" i="19"/>
  <c r="DC6" i="19"/>
  <c r="CY136" i="19"/>
  <c r="CR136" i="19"/>
  <c r="CY135" i="19"/>
  <c r="CR135" i="19"/>
  <c r="CY134" i="19"/>
  <c r="CR134" i="19"/>
  <c r="CY133" i="19"/>
  <c r="CR133" i="19"/>
  <c r="CY132" i="19"/>
  <c r="CR132" i="19"/>
  <c r="CY131" i="19"/>
  <c r="CY130" i="19" s="1"/>
  <c r="CR131" i="19"/>
  <c r="CR130" i="19" s="1"/>
  <c r="DA130" i="19"/>
  <c r="CZ130" i="19"/>
  <c r="CX130" i="19"/>
  <c r="CW130" i="19"/>
  <c r="CV130" i="19"/>
  <c r="CU130" i="19"/>
  <c r="CT130" i="19"/>
  <c r="CT120" i="19" s="1"/>
  <c r="CS130" i="19"/>
  <c r="CQ130" i="19"/>
  <c r="CP130" i="19"/>
  <c r="CO130" i="19"/>
  <c r="CN130" i="19"/>
  <c r="CY129" i="19"/>
  <c r="CR129" i="19"/>
  <c r="CY128" i="19"/>
  <c r="CR128" i="19"/>
  <c r="CY127" i="19"/>
  <c r="CR127" i="19"/>
  <c r="CY126" i="19"/>
  <c r="CY125" i="19" s="1"/>
  <c r="CR126" i="19"/>
  <c r="DA125" i="19"/>
  <c r="CZ125" i="19"/>
  <c r="CX125" i="19"/>
  <c r="CW125" i="19"/>
  <c r="CV125" i="19"/>
  <c r="CU125" i="19"/>
  <c r="CT125" i="19"/>
  <c r="CS125" i="19"/>
  <c r="CR125" i="19"/>
  <c r="CQ125" i="19"/>
  <c r="CP125" i="19"/>
  <c r="CO125" i="19"/>
  <c r="CN125" i="19"/>
  <c r="CY124" i="19"/>
  <c r="CR124" i="19"/>
  <c r="CY123" i="19"/>
  <c r="CY121" i="19" s="1"/>
  <c r="CR123" i="19"/>
  <c r="CY122" i="19"/>
  <c r="CR122" i="19"/>
  <c r="DA121" i="19"/>
  <c r="CZ121" i="19"/>
  <c r="CZ120" i="19" s="1"/>
  <c r="CX121" i="19"/>
  <c r="CW121" i="19"/>
  <c r="CW120" i="19" s="1"/>
  <c r="CV121" i="19"/>
  <c r="CV120" i="19" s="1"/>
  <c r="CU121" i="19"/>
  <c r="CT121" i="19"/>
  <c r="CS121" i="19"/>
  <c r="CR121" i="19"/>
  <c r="CQ121" i="19"/>
  <c r="CQ120" i="19" s="1"/>
  <c r="CP121" i="19"/>
  <c r="CO121" i="19"/>
  <c r="CO120" i="19" s="1"/>
  <c r="CN121" i="19"/>
  <c r="CN120" i="19" s="1"/>
  <c r="CX120" i="19"/>
  <c r="CP120" i="19"/>
  <c r="CY117" i="19"/>
  <c r="CR117" i="19"/>
  <c r="CY116" i="19"/>
  <c r="CR116" i="19"/>
  <c r="CY115" i="19"/>
  <c r="CR115" i="19"/>
  <c r="CY114" i="19"/>
  <c r="CR114" i="19"/>
  <c r="CY113" i="19"/>
  <c r="CY111" i="19" s="1"/>
  <c r="CR113" i="19"/>
  <c r="CY112" i="19"/>
  <c r="CR112" i="19"/>
  <c r="CR111" i="19" s="1"/>
  <c r="DA111" i="19"/>
  <c r="CZ111" i="19"/>
  <c r="CX111" i="19"/>
  <c r="CW111" i="19"/>
  <c r="CV111" i="19"/>
  <c r="CU111" i="19"/>
  <c r="CT111" i="19"/>
  <c r="CS111" i="19"/>
  <c r="CQ111" i="19"/>
  <c r="CP111" i="19"/>
  <c r="CO111" i="19"/>
  <c r="CN111" i="19"/>
  <c r="CY110" i="19"/>
  <c r="CR110" i="19"/>
  <c r="CY109" i="19"/>
  <c r="CR109" i="19"/>
  <c r="CY108" i="19"/>
  <c r="CR108" i="19"/>
  <c r="CY107" i="19"/>
  <c r="CY106" i="19" s="1"/>
  <c r="CR107" i="19"/>
  <c r="DA106" i="19"/>
  <c r="CZ106" i="19"/>
  <c r="CX106" i="19"/>
  <c r="CW106" i="19"/>
  <c r="CV106" i="19"/>
  <c r="CU106" i="19"/>
  <c r="CT106" i="19"/>
  <c r="CS106" i="19"/>
  <c r="CR106" i="19"/>
  <c r="CQ106" i="19"/>
  <c r="CP106" i="19"/>
  <c r="CO106" i="19"/>
  <c r="CN106" i="19"/>
  <c r="CY105" i="19"/>
  <c r="CR105" i="19"/>
  <c r="CY104" i="19"/>
  <c r="CR104" i="19"/>
  <c r="CR102" i="19" s="1"/>
  <c r="CR101" i="19" s="1"/>
  <c r="CY103" i="19"/>
  <c r="CR103" i="19"/>
  <c r="DA102" i="19"/>
  <c r="CZ102" i="19"/>
  <c r="CZ101" i="19" s="1"/>
  <c r="CY102" i="19"/>
  <c r="CX102" i="19"/>
  <c r="CW102" i="19"/>
  <c r="CV102" i="19"/>
  <c r="CV101" i="19" s="1"/>
  <c r="CU102" i="19"/>
  <c r="CU101" i="19" s="1"/>
  <c r="CT102" i="19"/>
  <c r="CS102" i="19"/>
  <c r="CQ102" i="19"/>
  <c r="CQ101" i="19" s="1"/>
  <c r="CP102" i="19"/>
  <c r="CO102" i="19"/>
  <c r="CN102" i="19"/>
  <c r="CN101" i="19" s="1"/>
  <c r="DA101" i="19"/>
  <c r="CX101" i="19"/>
  <c r="CW101" i="19"/>
  <c r="CT101" i="19"/>
  <c r="CS101" i="19"/>
  <c r="CP101" i="19"/>
  <c r="CO101" i="19"/>
  <c r="CY98" i="19"/>
  <c r="CR98" i="19"/>
  <c r="CY97" i="19"/>
  <c r="CR97" i="19"/>
  <c r="CY96" i="19"/>
  <c r="CR96" i="19"/>
  <c r="CY95" i="19"/>
  <c r="CR95" i="19"/>
  <c r="CY94" i="19"/>
  <c r="CR94" i="19"/>
  <c r="CR92" i="19" s="1"/>
  <c r="CY93" i="19"/>
  <c r="CR93" i="19"/>
  <c r="DA92" i="19"/>
  <c r="CZ92" i="19"/>
  <c r="CY92" i="19"/>
  <c r="CX92" i="19"/>
  <c r="CW92" i="19"/>
  <c r="CV92" i="19"/>
  <c r="CU92" i="19"/>
  <c r="CT92" i="19"/>
  <c r="CS92" i="19"/>
  <c r="CQ92" i="19"/>
  <c r="CP92" i="19"/>
  <c r="CO92" i="19"/>
  <c r="CN92" i="19"/>
  <c r="CY91" i="19"/>
  <c r="CR91" i="19"/>
  <c r="CY90" i="19"/>
  <c r="CR90" i="19"/>
  <c r="CY89" i="19"/>
  <c r="CR89" i="19"/>
  <c r="CY88" i="19"/>
  <c r="CY87" i="19" s="1"/>
  <c r="CR88" i="19"/>
  <c r="CR87" i="19" s="1"/>
  <c r="DA87" i="19"/>
  <c r="CZ87" i="19"/>
  <c r="CX87" i="19"/>
  <c r="CW87" i="19"/>
  <c r="CV87" i="19"/>
  <c r="CU87" i="19"/>
  <c r="CT87" i="19"/>
  <c r="CS87" i="19"/>
  <c r="CQ87" i="19"/>
  <c r="CP87" i="19"/>
  <c r="CO87" i="19"/>
  <c r="CN87" i="19"/>
  <c r="CY86" i="19"/>
  <c r="CR86" i="19"/>
  <c r="CY85" i="19"/>
  <c r="CR85" i="19"/>
  <c r="CY84" i="19"/>
  <c r="CR84" i="19"/>
  <c r="DA83" i="19"/>
  <c r="DA82" i="19" s="1"/>
  <c r="CZ83" i="19"/>
  <c r="CX83" i="19"/>
  <c r="CW83" i="19"/>
  <c r="CV83" i="19"/>
  <c r="CU83" i="19"/>
  <c r="CT83" i="19"/>
  <c r="CS83" i="19"/>
  <c r="CQ83" i="19"/>
  <c r="CP83" i="19"/>
  <c r="CO83" i="19"/>
  <c r="CN83" i="19"/>
  <c r="CQ82" i="19"/>
  <c r="CY79" i="19"/>
  <c r="CR79" i="19"/>
  <c r="CY78" i="19"/>
  <c r="CR78" i="19"/>
  <c r="CY77" i="19"/>
  <c r="CR77" i="19"/>
  <c r="CY76" i="19"/>
  <c r="CY73" i="19" s="1"/>
  <c r="CR76" i="19"/>
  <c r="CY75" i="19"/>
  <c r="CR75" i="19"/>
  <c r="CY74" i="19"/>
  <c r="CR74" i="19"/>
  <c r="CR73" i="19" s="1"/>
  <c r="DA73" i="19"/>
  <c r="CZ73" i="19"/>
  <c r="CX73" i="19"/>
  <c r="CW73" i="19"/>
  <c r="CV73" i="19"/>
  <c r="CU73" i="19"/>
  <c r="CT73" i="19"/>
  <c r="CS73" i="19"/>
  <c r="CQ73" i="19"/>
  <c r="CP73" i="19"/>
  <c r="CO73" i="19"/>
  <c r="CN73" i="19"/>
  <c r="CY72" i="19"/>
  <c r="CR72" i="19"/>
  <c r="CY71" i="19"/>
  <c r="CR71" i="19"/>
  <c r="CY70" i="19"/>
  <c r="CY68" i="19" s="1"/>
  <c r="CR70" i="19"/>
  <c r="CY69" i="19"/>
  <c r="CR69" i="19"/>
  <c r="DA68" i="19"/>
  <c r="CZ68" i="19"/>
  <c r="CX68" i="19"/>
  <c r="CW68" i="19"/>
  <c r="CV68" i="19"/>
  <c r="CU68" i="19"/>
  <c r="CT68" i="19"/>
  <c r="CS68" i="19"/>
  <c r="CR68" i="19"/>
  <c r="CQ68" i="19"/>
  <c r="CP68" i="19"/>
  <c r="CO68" i="19"/>
  <c r="CN68" i="19"/>
  <c r="CN63" i="19" s="1"/>
  <c r="CY67" i="19"/>
  <c r="CR67" i="19"/>
  <c r="CY66" i="19"/>
  <c r="CR66" i="19"/>
  <c r="CY65" i="19"/>
  <c r="CR65" i="19"/>
  <c r="DA64" i="19"/>
  <c r="DA63" i="19" s="1"/>
  <c r="CZ64" i="19"/>
  <c r="CZ63" i="19" s="1"/>
  <c r="CX64" i="19"/>
  <c r="CX63" i="19" s="1"/>
  <c r="CW64" i="19"/>
  <c r="CV64" i="19"/>
  <c r="CU64" i="19"/>
  <c r="CT64" i="19"/>
  <c r="CS64" i="19"/>
  <c r="CQ64" i="19"/>
  <c r="CQ63" i="19" s="1"/>
  <c r="CP64" i="19"/>
  <c r="CP63" i="19" s="1"/>
  <c r="CO64" i="19"/>
  <c r="CN64" i="19"/>
  <c r="CT63" i="19"/>
  <c r="CY60" i="19"/>
  <c r="CR60" i="19"/>
  <c r="CY59" i="19"/>
  <c r="CR59" i="19"/>
  <c r="CY58" i="19"/>
  <c r="CR58" i="19"/>
  <c r="CY57" i="19"/>
  <c r="CR57" i="19"/>
  <c r="CY56" i="19"/>
  <c r="CY54" i="19" s="1"/>
  <c r="CR56" i="19"/>
  <c r="CR54" i="19" s="1"/>
  <c r="CY55" i="19"/>
  <c r="CR55" i="19"/>
  <c r="DA54" i="19"/>
  <c r="CZ54" i="19"/>
  <c r="CX54" i="19"/>
  <c r="CW54" i="19"/>
  <c r="CV54" i="19"/>
  <c r="CU54" i="19"/>
  <c r="CT54" i="19"/>
  <c r="CS54" i="19"/>
  <c r="CQ54" i="19"/>
  <c r="CP54" i="19"/>
  <c r="CO54" i="19"/>
  <c r="CN54" i="19"/>
  <c r="CY53" i="19"/>
  <c r="CR53" i="19"/>
  <c r="CY52" i="19"/>
  <c r="CR52" i="19"/>
  <c r="CY51" i="19"/>
  <c r="CR51" i="19"/>
  <c r="CY50" i="19"/>
  <c r="CY49" i="19" s="1"/>
  <c r="CR50" i="19"/>
  <c r="CR49" i="19" s="1"/>
  <c r="DA49" i="19"/>
  <c r="CZ49" i="19"/>
  <c r="CX49" i="19"/>
  <c r="CW49" i="19"/>
  <c r="CV49" i="19"/>
  <c r="CU49" i="19"/>
  <c r="CT49" i="19"/>
  <c r="CS49" i="19"/>
  <c r="CQ49" i="19"/>
  <c r="CP49" i="19"/>
  <c r="CO49" i="19"/>
  <c r="CN49" i="19"/>
  <c r="CY48" i="19"/>
  <c r="CR48" i="19"/>
  <c r="CY47" i="19"/>
  <c r="CR47" i="19"/>
  <c r="CY46" i="19"/>
  <c r="CR46" i="19"/>
  <c r="CR45" i="19" s="1"/>
  <c r="DA45" i="19"/>
  <c r="CZ45" i="19"/>
  <c r="CX45" i="19"/>
  <c r="CW45" i="19"/>
  <c r="CV45" i="19"/>
  <c r="CU45" i="19"/>
  <c r="CT45" i="19"/>
  <c r="CS45" i="19"/>
  <c r="CQ45" i="19"/>
  <c r="CP45" i="19"/>
  <c r="CO45" i="19"/>
  <c r="CO44" i="19" s="1"/>
  <c r="CN45" i="19"/>
  <c r="CY41" i="19"/>
  <c r="CR41" i="19"/>
  <c r="CY40" i="19"/>
  <c r="CR40" i="19"/>
  <c r="CY39" i="19"/>
  <c r="CR39" i="19"/>
  <c r="CY38" i="19"/>
  <c r="CR38" i="19"/>
  <c r="CY37" i="19"/>
  <c r="CR37" i="19"/>
  <c r="CY36" i="19"/>
  <c r="CY35" i="19" s="1"/>
  <c r="CR36" i="19"/>
  <c r="DA35" i="19"/>
  <c r="CZ35" i="19"/>
  <c r="CX35" i="19"/>
  <c r="CW35" i="19"/>
  <c r="CV35" i="19"/>
  <c r="CU35" i="19"/>
  <c r="CT35" i="19"/>
  <c r="CS35" i="19"/>
  <c r="CR35" i="19"/>
  <c r="CQ35" i="19"/>
  <c r="CP35" i="19"/>
  <c r="CO35" i="19"/>
  <c r="CN35" i="19"/>
  <c r="CY34" i="19"/>
  <c r="CR34" i="19"/>
  <c r="CY33" i="19"/>
  <c r="CR33" i="19"/>
  <c r="CY32" i="19"/>
  <c r="CR32" i="19"/>
  <c r="CY31" i="19"/>
  <c r="CR31" i="19"/>
  <c r="DA30" i="19"/>
  <c r="DA25" i="19" s="1"/>
  <c r="CZ30" i="19"/>
  <c r="CX30" i="19"/>
  <c r="CW30" i="19"/>
  <c r="CV30" i="19"/>
  <c r="CU30" i="19"/>
  <c r="CT30" i="19"/>
  <c r="CS30" i="19"/>
  <c r="CQ30" i="19"/>
  <c r="CP30" i="19"/>
  <c r="CO30" i="19"/>
  <c r="CN30" i="19"/>
  <c r="CY29" i="19"/>
  <c r="CR29" i="19"/>
  <c r="CY28" i="19"/>
  <c r="CR28" i="19"/>
  <c r="CY27" i="19"/>
  <c r="CY26" i="19" s="1"/>
  <c r="CR27" i="19"/>
  <c r="DA26" i="19"/>
  <c r="CZ26" i="19"/>
  <c r="CX26" i="19"/>
  <c r="CW26" i="19"/>
  <c r="CV26" i="19"/>
  <c r="CU26" i="19"/>
  <c r="CT26" i="19"/>
  <c r="CS26" i="19"/>
  <c r="CQ26" i="19"/>
  <c r="CP26" i="19"/>
  <c r="CO26" i="19"/>
  <c r="CO25" i="19" s="1"/>
  <c r="CN26" i="19"/>
  <c r="CS25" i="19"/>
  <c r="CY22" i="19"/>
  <c r="CR22" i="19"/>
  <c r="CY21" i="19"/>
  <c r="CR21" i="19"/>
  <c r="CY20" i="19"/>
  <c r="CR20" i="19"/>
  <c r="CY19" i="19"/>
  <c r="CR19" i="19"/>
  <c r="CY18" i="19"/>
  <c r="CR18" i="19"/>
  <c r="CY17" i="19"/>
  <c r="CY16" i="19" s="1"/>
  <c r="CR17" i="19"/>
  <c r="CR16" i="19" s="1"/>
  <c r="DA16" i="19"/>
  <c r="CZ16" i="19"/>
  <c r="CX16" i="19"/>
  <c r="CW16" i="19"/>
  <c r="CV16" i="19"/>
  <c r="CU16" i="19"/>
  <c r="CT16" i="19"/>
  <c r="CS16" i="19"/>
  <c r="CQ16" i="19"/>
  <c r="CP16" i="19"/>
  <c r="CO16" i="19"/>
  <c r="CN16" i="19"/>
  <c r="CY15" i="19"/>
  <c r="CR15" i="19"/>
  <c r="CY14" i="19"/>
  <c r="CR14" i="19"/>
  <c r="CY13" i="19"/>
  <c r="CR13" i="19"/>
  <c r="CY12" i="19"/>
  <c r="CY11" i="19" s="1"/>
  <c r="CR12" i="19"/>
  <c r="DA11" i="19"/>
  <c r="CZ11" i="19"/>
  <c r="CX11" i="19"/>
  <c r="CW11" i="19"/>
  <c r="CV11" i="19"/>
  <c r="CU11" i="19"/>
  <c r="CT11" i="19"/>
  <c r="CS11" i="19"/>
  <c r="CR11" i="19"/>
  <c r="CQ11" i="19"/>
  <c r="CP11" i="19"/>
  <c r="CO11" i="19"/>
  <c r="CN11" i="19"/>
  <c r="CY10" i="19"/>
  <c r="CR10" i="19"/>
  <c r="CY9" i="19"/>
  <c r="CR9" i="19"/>
  <c r="CR7" i="19" s="1"/>
  <c r="CY8" i="19"/>
  <c r="CR8" i="19"/>
  <c r="DA7" i="19"/>
  <c r="CZ7" i="19"/>
  <c r="CZ6" i="19" s="1"/>
  <c r="CY7" i="19"/>
  <c r="CX7" i="19"/>
  <c r="CW7" i="19"/>
  <c r="CV7" i="19"/>
  <c r="CV6" i="19" s="1"/>
  <c r="CU7" i="19"/>
  <c r="CU6" i="19" s="1"/>
  <c r="CT7" i="19"/>
  <c r="CS7" i="19"/>
  <c r="CQ7" i="19"/>
  <c r="CQ6" i="19" s="1"/>
  <c r="CP7" i="19"/>
  <c r="CO7" i="19"/>
  <c r="CN7" i="19"/>
  <c r="CN6" i="19" s="1"/>
  <c r="DA6" i="19"/>
  <c r="CX6" i="19"/>
  <c r="CW6" i="19"/>
  <c r="CT6" i="19"/>
  <c r="CS6" i="19"/>
  <c r="CP6" i="19"/>
  <c r="CO6" i="19"/>
  <c r="CJ136" i="19"/>
  <c r="CC136" i="19"/>
  <c r="CJ135" i="19"/>
  <c r="CC135" i="19"/>
  <c r="CJ134" i="19"/>
  <c r="CC134" i="19"/>
  <c r="CJ133" i="19"/>
  <c r="CC133" i="19"/>
  <c r="CJ132" i="19"/>
  <c r="CC132" i="19"/>
  <c r="CC130" i="19" s="1"/>
  <c r="CJ131" i="19"/>
  <c r="CJ130" i="19" s="1"/>
  <c r="CC131" i="19"/>
  <c r="CL130" i="19"/>
  <c r="CK130" i="19"/>
  <c r="CI130" i="19"/>
  <c r="CH130" i="19"/>
  <c r="CG130" i="19"/>
  <c r="CF130" i="19"/>
  <c r="CE130" i="19"/>
  <c r="CD130" i="19"/>
  <c r="CB130" i="19"/>
  <c r="CA130" i="19"/>
  <c r="BZ130" i="19"/>
  <c r="BY130" i="19"/>
  <c r="CJ129" i="19"/>
  <c r="CC129" i="19"/>
  <c r="CJ128" i="19"/>
  <c r="CC128" i="19"/>
  <c r="CJ127" i="19"/>
  <c r="CC127" i="19"/>
  <c r="CJ126" i="19"/>
  <c r="CJ125" i="19" s="1"/>
  <c r="CC126" i="19"/>
  <c r="CC125" i="19" s="1"/>
  <c r="CL125" i="19"/>
  <c r="CK125" i="19"/>
  <c r="CI125" i="19"/>
  <c r="CH125" i="19"/>
  <c r="CG125" i="19"/>
  <c r="CF125" i="19"/>
  <c r="CE125" i="19"/>
  <c r="CD125" i="19"/>
  <c r="CB125" i="19"/>
  <c r="CA125" i="19"/>
  <c r="BZ125" i="19"/>
  <c r="BY125" i="19"/>
  <c r="CJ124" i="19"/>
  <c r="CC124" i="19"/>
  <c r="CJ123" i="19"/>
  <c r="CJ121" i="19" s="1"/>
  <c r="CJ120" i="19" s="1"/>
  <c r="CC123" i="19"/>
  <c r="CJ122" i="19"/>
  <c r="CC122" i="19"/>
  <c r="CC121" i="19" s="1"/>
  <c r="CL121" i="19"/>
  <c r="CL120" i="19" s="1"/>
  <c r="CK121" i="19"/>
  <c r="CI121" i="19"/>
  <c r="CI120" i="19" s="1"/>
  <c r="CH121" i="19"/>
  <c r="CH120" i="19" s="1"/>
  <c r="CG121" i="19"/>
  <c r="CF121" i="19"/>
  <c r="CE121" i="19"/>
  <c r="CE120" i="19" s="1"/>
  <c r="CD121" i="19"/>
  <c r="CD120" i="19" s="1"/>
  <c r="CB121" i="19"/>
  <c r="CA121" i="19"/>
  <c r="CA120" i="19" s="1"/>
  <c r="BZ121" i="19"/>
  <c r="BZ120" i="19" s="1"/>
  <c r="BY121" i="19"/>
  <c r="CK120" i="19"/>
  <c r="CG120" i="19"/>
  <c r="CF120" i="19"/>
  <c r="CB120" i="19"/>
  <c r="BY120" i="19"/>
  <c r="CJ117" i="19"/>
  <c r="CC117" i="19"/>
  <c r="CJ116" i="19"/>
  <c r="CC116" i="19"/>
  <c r="CJ115" i="19"/>
  <c r="CC115" i="19"/>
  <c r="CJ114" i="19"/>
  <c r="CC114" i="19"/>
  <c r="CJ113" i="19"/>
  <c r="CC113" i="19"/>
  <c r="CJ112" i="19"/>
  <c r="CJ111" i="19" s="1"/>
  <c r="CC112" i="19"/>
  <c r="CC111" i="19" s="1"/>
  <c r="CL111" i="19"/>
  <c r="CK111" i="19"/>
  <c r="CI111" i="19"/>
  <c r="CI101" i="19" s="1"/>
  <c r="CH111" i="19"/>
  <c r="CG111" i="19"/>
  <c r="CF111" i="19"/>
  <c r="CE111" i="19"/>
  <c r="CD111" i="19"/>
  <c r="CB111" i="19"/>
  <c r="CA111" i="19"/>
  <c r="BZ111" i="19"/>
  <c r="BY111" i="19"/>
  <c r="CJ110" i="19"/>
  <c r="CC110" i="19"/>
  <c r="CJ109" i="19"/>
  <c r="CC109" i="19"/>
  <c r="CJ108" i="19"/>
  <c r="CC108" i="19"/>
  <c r="CC106" i="19" s="1"/>
  <c r="CJ107" i="19"/>
  <c r="CC107" i="19"/>
  <c r="CL106" i="19"/>
  <c r="CK106" i="19"/>
  <c r="CJ106" i="19"/>
  <c r="CI106" i="19"/>
  <c r="CH106" i="19"/>
  <c r="CG106" i="19"/>
  <c r="CF106" i="19"/>
  <c r="CE106" i="19"/>
  <c r="CD106" i="19"/>
  <c r="CB106" i="19"/>
  <c r="CA106" i="19"/>
  <c r="BZ106" i="19"/>
  <c r="BY106" i="19"/>
  <c r="CJ105" i="19"/>
  <c r="CC105" i="19"/>
  <c r="CJ104" i="19"/>
  <c r="CC104" i="19"/>
  <c r="CJ103" i="19"/>
  <c r="CC103" i="19"/>
  <c r="CL102" i="19"/>
  <c r="CK102" i="19"/>
  <c r="CK101" i="19" s="1"/>
  <c r="CJ102" i="19"/>
  <c r="CJ101" i="19" s="1"/>
  <c r="CI102" i="19"/>
  <c r="CH102" i="19"/>
  <c r="CG102" i="19"/>
  <c r="CG101" i="19" s="1"/>
  <c r="CF102" i="19"/>
  <c r="CF101" i="19" s="1"/>
  <c r="CE102" i="19"/>
  <c r="CD102" i="19"/>
  <c r="CC102" i="19"/>
  <c r="CB102" i="19"/>
  <c r="CB101" i="19" s="1"/>
  <c r="CA102" i="19"/>
  <c r="BZ102" i="19"/>
  <c r="BY102" i="19"/>
  <c r="BY101" i="19" s="1"/>
  <c r="CL101" i="19"/>
  <c r="CH101" i="19"/>
  <c r="CE101" i="19"/>
  <c r="CD101" i="19"/>
  <c r="CA101" i="19"/>
  <c r="BZ101" i="19"/>
  <c r="CJ98" i="19"/>
  <c r="CC98" i="19"/>
  <c r="CJ97" i="19"/>
  <c r="CC97" i="19"/>
  <c r="CJ96" i="19"/>
  <c r="CC96" i="19"/>
  <c r="CJ95" i="19"/>
  <c r="CC95" i="19"/>
  <c r="CJ94" i="19"/>
  <c r="CC94" i="19"/>
  <c r="CJ93" i="19"/>
  <c r="CJ92" i="19" s="1"/>
  <c r="CC93" i="19"/>
  <c r="CL92" i="19"/>
  <c r="CK92" i="19"/>
  <c r="CI92" i="19"/>
  <c r="CH92" i="19"/>
  <c r="CG92" i="19"/>
  <c r="CF92" i="19"/>
  <c r="CE92" i="19"/>
  <c r="CD92" i="19"/>
  <c r="CC92" i="19"/>
  <c r="CB92" i="19"/>
  <c r="CA92" i="19"/>
  <c r="BZ92" i="19"/>
  <c r="BY92" i="19"/>
  <c r="CJ91" i="19"/>
  <c r="CC91" i="19"/>
  <c r="CJ90" i="19"/>
  <c r="CC90" i="19"/>
  <c r="CJ89" i="19"/>
  <c r="CC89" i="19"/>
  <c r="CJ88" i="19"/>
  <c r="CJ87" i="19" s="1"/>
  <c r="CC88" i="19"/>
  <c r="CC87" i="19" s="1"/>
  <c r="CL87" i="19"/>
  <c r="CK87" i="19"/>
  <c r="CI87" i="19"/>
  <c r="CH87" i="19"/>
  <c r="CG87" i="19"/>
  <c r="CF87" i="19"/>
  <c r="CE87" i="19"/>
  <c r="CD87" i="19"/>
  <c r="CB87" i="19"/>
  <c r="CA87" i="19"/>
  <c r="BZ87" i="19"/>
  <c r="BY87" i="19"/>
  <c r="CJ86" i="19"/>
  <c r="CC86" i="19"/>
  <c r="CJ85" i="19"/>
  <c r="CJ83" i="19" s="1"/>
  <c r="CC85" i="19"/>
  <c r="CJ84" i="19"/>
  <c r="CC84" i="19"/>
  <c r="CC83" i="19" s="1"/>
  <c r="CC82" i="19" s="1"/>
  <c r="CL83" i="19"/>
  <c r="CL82" i="19" s="1"/>
  <c r="CK83" i="19"/>
  <c r="CI83" i="19"/>
  <c r="CI82" i="19" s="1"/>
  <c r="CH83" i="19"/>
  <c r="CH82" i="19" s="1"/>
  <c r="CG83" i="19"/>
  <c r="CF83" i="19"/>
  <c r="CE83" i="19"/>
  <c r="CE82" i="19" s="1"/>
  <c r="CD83" i="19"/>
  <c r="CD82" i="19" s="1"/>
  <c r="CB83" i="19"/>
  <c r="CA83" i="19"/>
  <c r="CA82" i="19" s="1"/>
  <c r="BZ83" i="19"/>
  <c r="BZ82" i="19" s="1"/>
  <c r="BY83" i="19"/>
  <c r="CK82" i="19"/>
  <c r="CG82" i="19"/>
  <c r="CF82" i="19"/>
  <c r="CB82" i="19"/>
  <c r="BY82" i="19"/>
  <c r="CJ79" i="19"/>
  <c r="CC79" i="19"/>
  <c r="CJ78" i="19"/>
  <c r="CC78" i="19"/>
  <c r="CJ77" i="19"/>
  <c r="CC77" i="19"/>
  <c r="CJ76" i="19"/>
  <c r="CC76" i="19"/>
  <c r="CJ75" i="19"/>
  <c r="CC75" i="19"/>
  <c r="CJ74" i="19"/>
  <c r="CJ73" i="19" s="1"/>
  <c r="CC74" i="19"/>
  <c r="CC73" i="19" s="1"/>
  <c r="CL73" i="19"/>
  <c r="CK73" i="19"/>
  <c r="CI73" i="19"/>
  <c r="CH73" i="19"/>
  <c r="CG73" i="19"/>
  <c r="CF73" i="19"/>
  <c r="CE73" i="19"/>
  <c r="CD73" i="19"/>
  <c r="CB73" i="19"/>
  <c r="CA73" i="19"/>
  <c r="BZ73" i="19"/>
  <c r="BY73" i="19"/>
  <c r="CJ72" i="19"/>
  <c r="CC72" i="19"/>
  <c r="CJ71" i="19"/>
  <c r="CC71" i="19"/>
  <c r="CJ70" i="19"/>
  <c r="CC70" i="19"/>
  <c r="CJ69" i="19"/>
  <c r="CJ68" i="19" s="1"/>
  <c r="CC69" i="19"/>
  <c r="CL68" i="19"/>
  <c r="CK68" i="19"/>
  <c r="CI68" i="19"/>
  <c r="CH68" i="19"/>
  <c r="CG68" i="19"/>
  <c r="CF68" i="19"/>
  <c r="CE68" i="19"/>
  <c r="CD68" i="19"/>
  <c r="CC68" i="19"/>
  <c r="CB68" i="19"/>
  <c r="CA68" i="19"/>
  <c r="BZ68" i="19"/>
  <c r="BY68" i="19"/>
  <c r="CJ67" i="19"/>
  <c r="CC67" i="19"/>
  <c r="CJ66" i="19"/>
  <c r="CC66" i="19"/>
  <c r="CC64" i="19" s="1"/>
  <c r="CC63" i="19" s="1"/>
  <c r="CJ65" i="19"/>
  <c r="CC65" i="19"/>
  <c r="CL64" i="19"/>
  <c r="CK64" i="19"/>
  <c r="CK63" i="19" s="1"/>
  <c r="CJ64" i="19"/>
  <c r="CI64" i="19"/>
  <c r="CH64" i="19"/>
  <c r="CG64" i="19"/>
  <c r="CG63" i="19" s="1"/>
  <c r="CF64" i="19"/>
  <c r="CF63" i="19" s="1"/>
  <c r="CE64" i="19"/>
  <c r="CD64" i="19"/>
  <c r="CB64" i="19"/>
  <c r="CB63" i="19" s="1"/>
  <c r="CA64" i="19"/>
  <c r="BZ64" i="19"/>
  <c r="BY64" i="19"/>
  <c r="BY63" i="19" s="1"/>
  <c r="CL63" i="19"/>
  <c r="CI63" i="19"/>
  <c r="CH63" i="19"/>
  <c r="CE63" i="19"/>
  <c r="CD63" i="19"/>
  <c r="CA63" i="19"/>
  <c r="BZ63" i="19"/>
  <c r="CJ60" i="19"/>
  <c r="CC60" i="19"/>
  <c r="CJ59" i="19"/>
  <c r="CC59" i="19"/>
  <c r="CJ58" i="19"/>
  <c r="CC58" i="19"/>
  <c r="CJ57" i="19"/>
  <c r="CC57" i="19"/>
  <c r="CJ56" i="19"/>
  <c r="CC56" i="19"/>
  <c r="CC54" i="19" s="1"/>
  <c r="CJ55" i="19"/>
  <c r="CJ54" i="19" s="1"/>
  <c r="CC55" i="19"/>
  <c r="CL54" i="19"/>
  <c r="CK54" i="19"/>
  <c r="CI54" i="19"/>
  <c r="CH54" i="19"/>
  <c r="CG54" i="19"/>
  <c r="CF54" i="19"/>
  <c r="CE54" i="19"/>
  <c r="CD54" i="19"/>
  <c r="CB54" i="19"/>
  <c r="CA54" i="19"/>
  <c r="BZ54" i="19"/>
  <c r="BY54" i="19"/>
  <c r="CJ53" i="19"/>
  <c r="CC53" i="19"/>
  <c r="CJ52" i="19"/>
  <c r="CC52" i="19"/>
  <c r="CJ51" i="19"/>
  <c r="CJ49" i="19" s="1"/>
  <c r="CC51" i="19"/>
  <c r="CJ50" i="19"/>
  <c r="CC50" i="19"/>
  <c r="CC49" i="19" s="1"/>
  <c r="CL49" i="19"/>
  <c r="CK49" i="19"/>
  <c r="CI49" i="19"/>
  <c r="CH49" i="19"/>
  <c r="CG49" i="19"/>
  <c r="CF49" i="19"/>
  <c r="CE49" i="19"/>
  <c r="CD49" i="19"/>
  <c r="CB49" i="19"/>
  <c r="CA49" i="19"/>
  <c r="BZ49" i="19"/>
  <c r="BY49" i="19"/>
  <c r="CJ48" i="19"/>
  <c r="CC48" i="19"/>
  <c r="CJ47" i="19"/>
  <c r="CJ45" i="19" s="1"/>
  <c r="CJ44" i="19" s="1"/>
  <c r="CC47" i="19"/>
  <c r="CJ46" i="19"/>
  <c r="CC46" i="19"/>
  <c r="CC45" i="19" s="1"/>
  <c r="CL45" i="19"/>
  <c r="CL44" i="19" s="1"/>
  <c r="CK45" i="19"/>
  <c r="CI45" i="19"/>
  <c r="CI44" i="19" s="1"/>
  <c r="CH45" i="19"/>
  <c r="CH44" i="19" s="1"/>
  <c r="CG45" i="19"/>
  <c r="CF45" i="19"/>
  <c r="CE45" i="19"/>
  <c r="CE44" i="19" s="1"/>
  <c r="CD45" i="19"/>
  <c r="CD44" i="19" s="1"/>
  <c r="CB45" i="19"/>
  <c r="CA45" i="19"/>
  <c r="CA44" i="19" s="1"/>
  <c r="BZ45" i="19"/>
  <c r="BZ44" i="19" s="1"/>
  <c r="BY45" i="19"/>
  <c r="CK44" i="19"/>
  <c r="CG44" i="19"/>
  <c r="CF44" i="19"/>
  <c r="CB44" i="19"/>
  <c r="BY44" i="19"/>
  <c r="CJ41" i="19"/>
  <c r="CC41" i="19"/>
  <c r="CJ40" i="19"/>
  <c r="CC40" i="19"/>
  <c r="CJ39" i="19"/>
  <c r="CC39" i="19"/>
  <c r="CJ38" i="19"/>
  <c r="CC38" i="19"/>
  <c r="CJ37" i="19"/>
  <c r="CC37" i="19"/>
  <c r="CJ36" i="19"/>
  <c r="CJ35" i="19" s="1"/>
  <c r="CC36" i="19"/>
  <c r="CC35" i="19" s="1"/>
  <c r="CL35" i="19"/>
  <c r="CK35" i="19"/>
  <c r="CI35" i="19"/>
  <c r="CH35" i="19"/>
  <c r="CG35" i="19"/>
  <c r="CF35" i="19"/>
  <c r="CE35" i="19"/>
  <c r="CD35" i="19"/>
  <c r="CB35" i="19"/>
  <c r="CA35" i="19"/>
  <c r="BZ35" i="19"/>
  <c r="BY35" i="19"/>
  <c r="CJ34" i="19"/>
  <c r="CC34" i="19"/>
  <c r="CJ33" i="19"/>
  <c r="CC33" i="19"/>
  <c r="CJ32" i="19"/>
  <c r="CC32" i="19"/>
  <c r="CC30" i="19" s="1"/>
  <c r="CJ31" i="19"/>
  <c r="CJ30" i="19" s="1"/>
  <c r="CC31" i="19"/>
  <c r="CL30" i="19"/>
  <c r="CK30" i="19"/>
  <c r="CI30" i="19"/>
  <c r="CH30" i="19"/>
  <c r="CG30" i="19"/>
  <c r="CF30" i="19"/>
  <c r="CE30" i="19"/>
  <c r="CD30" i="19"/>
  <c r="CB30" i="19"/>
  <c r="CA30" i="19"/>
  <c r="BZ30" i="19"/>
  <c r="BY30" i="19"/>
  <c r="CJ29" i="19"/>
  <c r="CC29" i="19"/>
  <c r="CJ28" i="19"/>
  <c r="CC28" i="19"/>
  <c r="CJ27" i="19"/>
  <c r="CC27" i="19"/>
  <c r="CL26" i="19"/>
  <c r="CK26" i="19"/>
  <c r="CK25" i="19" s="1"/>
  <c r="CJ26" i="19"/>
  <c r="CJ25" i="19" s="1"/>
  <c r="CI26" i="19"/>
  <c r="CH26" i="19"/>
  <c r="CG26" i="19"/>
  <c r="CG25" i="19" s="1"/>
  <c r="CF26" i="19"/>
  <c r="CF25" i="19" s="1"/>
  <c r="CE26" i="19"/>
  <c r="CD26" i="19"/>
  <c r="CC26" i="19"/>
  <c r="CC25" i="19" s="1"/>
  <c r="CB26" i="19"/>
  <c r="CB25" i="19" s="1"/>
  <c r="CA26" i="19"/>
  <c r="BZ26" i="19"/>
  <c r="BY26" i="19"/>
  <c r="BY25" i="19" s="1"/>
  <c r="CL25" i="19"/>
  <c r="CI25" i="19"/>
  <c r="CH25" i="19"/>
  <c r="CE25" i="19"/>
  <c r="CD25" i="19"/>
  <c r="CA25" i="19"/>
  <c r="BZ25" i="19"/>
  <c r="CJ22" i="19"/>
  <c r="CC22" i="19"/>
  <c r="CJ21" i="19"/>
  <c r="CC21" i="19"/>
  <c r="CJ20" i="19"/>
  <c r="CC20" i="19"/>
  <c r="CC16" i="19" s="1"/>
  <c r="CJ19" i="19"/>
  <c r="CC19" i="19"/>
  <c r="CJ18" i="19"/>
  <c r="CC18" i="19"/>
  <c r="CJ17" i="19"/>
  <c r="CJ16" i="19" s="1"/>
  <c r="CC17" i="19"/>
  <c r="CL16" i="19"/>
  <c r="CK16" i="19"/>
  <c r="CI16" i="19"/>
  <c r="CH16" i="19"/>
  <c r="CG16" i="19"/>
  <c r="CG6" i="19" s="1"/>
  <c r="CF16" i="19"/>
  <c r="CE16" i="19"/>
  <c r="CD16" i="19"/>
  <c r="CB16" i="19"/>
  <c r="CA16" i="19"/>
  <c r="BZ16" i="19"/>
  <c r="BY16" i="19"/>
  <c r="CJ15" i="19"/>
  <c r="CC15" i="19"/>
  <c r="CJ14" i="19"/>
  <c r="CC14" i="19"/>
  <c r="CJ13" i="19"/>
  <c r="CJ11" i="19" s="1"/>
  <c r="CC13" i="19"/>
  <c r="CJ12" i="19"/>
  <c r="CC12" i="19"/>
  <c r="CC11" i="19" s="1"/>
  <c r="CL11" i="19"/>
  <c r="CK11" i="19"/>
  <c r="CI11" i="19"/>
  <c r="CH11" i="19"/>
  <c r="CG11" i="19"/>
  <c r="CF11" i="19"/>
  <c r="CE11" i="19"/>
  <c r="CD11" i="19"/>
  <c r="CB11" i="19"/>
  <c r="CA11" i="19"/>
  <c r="BZ11" i="19"/>
  <c r="BY11" i="19"/>
  <c r="CJ10" i="19"/>
  <c r="CC10" i="19"/>
  <c r="CJ9" i="19"/>
  <c r="CJ7" i="19" s="1"/>
  <c r="CC9" i="19"/>
  <c r="CJ8" i="19"/>
  <c r="CC8" i="19"/>
  <c r="CC7" i="19" s="1"/>
  <c r="CL7" i="19"/>
  <c r="CL6" i="19" s="1"/>
  <c r="CK7" i="19"/>
  <c r="CI7" i="19"/>
  <c r="CI6" i="19" s="1"/>
  <c r="CH7" i="19"/>
  <c r="CH6" i="19" s="1"/>
  <c r="CG7" i="19"/>
  <c r="CF7" i="19"/>
  <c r="CE7" i="19"/>
  <c r="CE6" i="19" s="1"/>
  <c r="CD7" i="19"/>
  <c r="CB7" i="19"/>
  <c r="CA7" i="19"/>
  <c r="CA6" i="19" s="1"/>
  <c r="BZ7" i="19"/>
  <c r="BY7" i="19"/>
  <c r="BY6" i="19" s="1"/>
  <c r="CK6" i="19"/>
  <c r="CF6" i="19"/>
  <c r="CD6" i="19"/>
  <c r="CB6" i="19"/>
  <c r="BZ6" i="19"/>
  <c r="BU136" i="19"/>
  <c r="BN136" i="19"/>
  <c r="BU135" i="19"/>
  <c r="BN135" i="19"/>
  <c r="BU134" i="19"/>
  <c r="BN134" i="19"/>
  <c r="BU133" i="19"/>
  <c r="BN133" i="19"/>
  <c r="BU132" i="19"/>
  <c r="BN132" i="19"/>
  <c r="BU131" i="19"/>
  <c r="BU130" i="19" s="1"/>
  <c r="BN131" i="19"/>
  <c r="BW130" i="19"/>
  <c r="BV130" i="19"/>
  <c r="BT130" i="19"/>
  <c r="BS130" i="19"/>
  <c r="BR130" i="19"/>
  <c r="BQ130" i="19"/>
  <c r="BQ120" i="19" s="1"/>
  <c r="BP130" i="19"/>
  <c r="BO130" i="19"/>
  <c r="BM130" i="19"/>
  <c r="BL130" i="19"/>
  <c r="BK130" i="19"/>
  <c r="BJ130" i="19"/>
  <c r="BU129" i="19"/>
  <c r="BN129" i="19"/>
  <c r="BU128" i="19"/>
  <c r="BN128" i="19"/>
  <c r="BU127" i="19"/>
  <c r="BU125" i="19" s="1"/>
  <c r="BN127" i="19"/>
  <c r="BU126" i="19"/>
  <c r="BN126" i="19"/>
  <c r="BN125" i="19" s="1"/>
  <c r="BW125" i="19"/>
  <c r="BV125" i="19"/>
  <c r="BT125" i="19"/>
  <c r="BS125" i="19"/>
  <c r="BR125" i="19"/>
  <c r="BQ125" i="19"/>
  <c r="BP125" i="19"/>
  <c r="BO125" i="19"/>
  <c r="BM125" i="19"/>
  <c r="BL125" i="19"/>
  <c r="BK125" i="19"/>
  <c r="BJ125" i="19"/>
  <c r="BU124" i="19"/>
  <c r="BN124" i="19"/>
  <c r="BU123" i="19"/>
  <c r="BU121" i="19" s="1"/>
  <c r="BN123" i="19"/>
  <c r="BU122" i="19"/>
  <c r="BN122" i="19"/>
  <c r="BN121" i="19" s="1"/>
  <c r="BW121" i="19"/>
  <c r="BW120" i="19" s="1"/>
  <c r="BV121" i="19"/>
  <c r="BT121" i="19"/>
  <c r="BT120" i="19" s="1"/>
  <c r="BS121" i="19"/>
  <c r="BS120" i="19" s="1"/>
  <c r="BR121" i="19"/>
  <c r="BQ121" i="19"/>
  <c r="BP121" i="19"/>
  <c r="BP120" i="19" s="1"/>
  <c r="BO121" i="19"/>
  <c r="BO120" i="19" s="1"/>
  <c r="BM121" i="19"/>
  <c r="BL121" i="19"/>
  <c r="BL120" i="19" s="1"/>
  <c r="BK121" i="19"/>
  <c r="BJ121" i="19"/>
  <c r="BJ120" i="19" s="1"/>
  <c r="BV120" i="19"/>
  <c r="BR120" i="19"/>
  <c r="BM120" i="19"/>
  <c r="BK120" i="19"/>
  <c r="BU117" i="19"/>
  <c r="BN117" i="19"/>
  <c r="BU116" i="19"/>
  <c r="BN116" i="19"/>
  <c r="BU115" i="19"/>
  <c r="BN115" i="19"/>
  <c r="BU114" i="19"/>
  <c r="BN114" i="19"/>
  <c r="BU113" i="19"/>
  <c r="BN113" i="19"/>
  <c r="BU112" i="19"/>
  <c r="BU111" i="19" s="1"/>
  <c r="BN112" i="19"/>
  <c r="BW111" i="19"/>
  <c r="BV111" i="19"/>
  <c r="BV101" i="19" s="1"/>
  <c r="BT111" i="19"/>
  <c r="BS111" i="19"/>
  <c r="BR111" i="19"/>
  <c r="BQ111" i="19"/>
  <c r="BP111" i="19"/>
  <c r="BO111" i="19"/>
  <c r="BN111" i="19"/>
  <c r="BM111" i="19"/>
  <c r="BL111" i="19"/>
  <c r="BK111" i="19"/>
  <c r="BJ111" i="19"/>
  <c r="BU110" i="19"/>
  <c r="BN110" i="19"/>
  <c r="BU109" i="19"/>
  <c r="BN109" i="19"/>
  <c r="BU108" i="19"/>
  <c r="BN108" i="19"/>
  <c r="BU107" i="19"/>
  <c r="BN107" i="19"/>
  <c r="BN106" i="19" s="1"/>
  <c r="BW106" i="19"/>
  <c r="BV106" i="19"/>
  <c r="BU106" i="19"/>
  <c r="BT106" i="19"/>
  <c r="BS106" i="19"/>
  <c r="BR106" i="19"/>
  <c r="BQ106" i="19"/>
  <c r="BP106" i="19"/>
  <c r="BO106" i="19"/>
  <c r="BM106" i="19"/>
  <c r="BL106" i="19"/>
  <c r="BK106" i="19"/>
  <c r="BJ106" i="19"/>
  <c r="BU105" i="19"/>
  <c r="BN105" i="19"/>
  <c r="BU104" i="19"/>
  <c r="BN104" i="19"/>
  <c r="BU103" i="19"/>
  <c r="BU102" i="19" s="1"/>
  <c r="BU101" i="19" s="1"/>
  <c r="BN103" i="19"/>
  <c r="BW102" i="19"/>
  <c r="BV102" i="19"/>
  <c r="BT102" i="19"/>
  <c r="BT101" i="19" s="1"/>
  <c r="BS102" i="19"/>
  <c r="BR102" i="19"/>
  <c r="BQ102" i="19"/>
  <c r="BQ101" i="19" s="1"/>
  <c r="BP102" i="19"/>
  <c r="BP101" i="19" s="1"/>
  <c r="BO102" i="19"/>
  <c r="BM102" i="19"/>
  <c r="BL102" i="19"/>
  <c r="BK102" i="19"/>
  <c r="BJ102" i="19"/>
  <c r="BU98" i="19"/>
  <c r="BN98" i="19"/>
  <c r="BU97" i="19"/>
  <c r="BN97" i="19"/>
  <c r="BU96" i="19"/>
  <c r="BN96" i="19"/>
  <c r="BU95" i="19"/>
  <c r="BN95" i="19"/>
  <c r="BU94" i="19"/>
  <c r="BU92" i="19" s="1"/>
  <c r="BN94" i="19"/>
  <c r="BU93" i="19"/>
  <c r="BN93" i="19"/>
  <c r="BW92" i="19"/>
  <c r="BV92" i="19"/>
  <c r="BT92" i="19"/>
  <c r="BS92" i="19"/>
  <c r="BS82" i="19" s="1"/>
  <c r="BR92" i="19"/>
  <c r="BQ92" i="19"/>
  <c r="BP92" i="19"/>
  <c r="BO92" i="19"/>
  <c r="BN92" i="19"/>
  <c r="BM92" i="19"/>
  <c r="BL92" i="19"/>
  <c r="BK92" i="19"/>
  <c r="BJ92" i="19"/>
  <c r="BU91" i="19"/>
  <c r="BN91" i="19"/>
  <c r="BU90" i="19"/>
  <c r="BN90" i="19"/>
  <c r="BU89" i="19"/>
  <c r="BN89" i="19"/>
  <c r="BU88" i="19"/>
  <c r="BU87" i="19" s="1"/>
  <c r="BN88" i="19"/>
  <c r="BN87" i="19" s="1"/>
  <c r="BW87" i="19"/>
  <c r="BV87" i="19"/>
  <c r="BT87" i="19"/>
  <c r="BS87" i="19"/>
  <c r="BR87" i="19"/>
  <c r="BQ87" i="19"/>
  <c r="BP87" i="19"/>
  <c r="BO87" i="19"/>
  <c r="BM87" i="19"/>
  <c r="BL87" i="19"/>
  <c r="BK87" i="19"/>
  <c r="BJ87" i="19"/>
  <c r="BU86" i="19"/>
  <c r="BU83" i="19" s="1"/>
  <c r="BN86" i="19"/>
  <c r="BU85" i="19"/>
  <c r="BN85" i="19"/>
  <c r="BU84" i="19"/>
  <c r="BN84" i="19"/>
  <c r="BN83" i="19" s="1"/>
  <c r="BW83" i="19"/>
  <c r="BV83" i="19"/>
  <c r="BT83" i="19"/>
  <c r="BT82" i="19" s="1"/>
  <c r="BS83" i="19"/>
  <c r="BR83" i="19"/>
  <c r="BQ83" i="19"/>
  <c r="BQ82" i="19" s="1"/>
  <c r="BP83" i="19"/>
  <c r="BP82" i="19" s="1"/>
  <c r="BO83" i="19"/>
  <c r="BM83" i="19"/>
  <c r="BM82" i="19" s="1"/>
  <c r="BL83" i="19"/>
  <c r="BL82" i="19" s="1"/>
  <c r="BK83" i="19"/>
  <c r="BJ83" i="19"/>
  <c r="BW82" i="19"/>
  <c r="BV82" i="19"/>
  <c r="BR82" i="19"/>
  <c r="BO82" i="19"/>
  <c r="BK82" i="19"/>
  <c r="BJ82" i="19"/>
  <c r="BU79" i="19"/>
  <c r="BN79" i="19"/>
  <c r="BU78" i="19"/>
  <c r="BN78" i="19"/>
  <c r="BU77" i="19"/>
  <c r="BN77" i="19"/>
  <c r="BU76" i="19"/>
  <c r="BU73" i="19" s="1"/>
  <c r="BN76" i="19"/>
  <c r="BU75" i="19"/>
  <c r="BN75" i="19"/>
  <c r="BU74" i="19"/>
  <c r="BN74" i="19"/>
  <c r="BW73" i="19"/>
  <c r="BV73" i="19"/>
  <c r="BT73" i="19"/>
  <c r="BS73" i="19"/>
  <c r="BR73" i="19"/>
  <c r="BQ73" i="19"/>
  <c r="BP73" i="19"/>
  <c r="BO73" i="19"/>
  <c r="BM73" i="19"/>
  <c r="BL73" i="19"/>
  <c r="BK73" i="19"/>
  <c r="BJ73" i="19"/>
  <c r="BU72" i="19"/>
  <c r="BN72" i="19"/>
  <c r="BU71" i="19"/>
  <c r="BN71" i="19"/>
  <c r="BU70" i="19"/>
  <c r="BN70" i="19"/>
  <c r="BN68" i="19" s="1"/>
  <c r="BU69" i="19"/>
  <c r="BN69" i="19"/>
  <c r="BW68" i="19"/>
  <c r="BV68" i="19"/>
  <c r="BU68" i="19"/>
  <c r="BT68" i="19"/>
  <c r="BS68" i="19"/>
  <c r="BR68" i="19"/>
  <c r="BQ68" i="19"/>
  <c r="BP68" i="19"/>
  <c r="BO68" i="19"/>
  <c r="BM68" i="19"/>
  <c r="BL68" i="19"/>
  <c r="BK68" i="19"/>
  <c r="BJ68" i="19"/>
  <c r="BU67" i="19"/>
  <c r="BN67" i="19"/>
  <c r="BU66" i="19"/>
  <c r="BN66" i="19"/>
  <c r="BU65" i="19"/>
  <c r="BU64" i="19" s="1"/>
  <c r="BN65" i="19"/>
  <c r="BW64" i="19"/>
  <c r="BV64" i="19"/>
  <c r="BT64" i="19"/>
  <c r="BS64" i="19"/>
  <c r="BR64" i="19"/>
  <c r="BQ64" i="19"/>
  <c r="BP64" i="19"/>
  <c r="BP63" i="19" s="1"/>
  <c r="BO64" i="19"/>
  <c r="BN64" i="19"/>
  <c r="BM64" i="19"/>
  <c r="BM63" i="19" s="1"/>
  <c r="BL64" i="19"/>
  <c r="BK64" i="19"/>
  <c r="BJ64" i="19"/>
  <c r="BK63" i="19"/>
  <c r="BU60" i="19"/>
  <c r="BN60" i="19"/>
  <c r="BU59" i="19"/>
  <c r="BN59" i="19"/>
  <c r="BU58" i="19"/>
  <c r="BN58" i="19"/>
  <c r="BU57" i="19"/>
  <c r="BN57" i="19"/>
  <c r="BU56" i="19"/>
  <c r="BN56" i="19"/>
  <c r="BN54" i="19" s="1"/>
  <c r="BU55" i="19"/>
  <c r="BU54" i="19" s="1"/>
  <c r="BN55" i="19"/>
  <c r="BW54" i="19"/>
  <c r="BV54" i="19"/>
  <c r="BT54" i="19"/>
  <c r="BS54" i="19"/>
  <c r="BR54" i="19"/>
  <c r="BQ54" i="19"/>
  <c r="BP54" i="19"/>
  <c r="BO54" i="19"/>
  <c r="BM54" i="19"/>
  <c r="BL54" i="19"/>
  <c r="BK54" i="19"/>
  <c r="BJ54" i="19"/>
  <c r="BU53" i="19"/>
  <c r="BN53" i="19"/>
  <c r="BU52" i="19"/>
  <c r="BN52" i="19"/>
  <c r="BU51" i="19"/>
  <c r="BU49" i="19" s="1"/>
  <c r="BN51" i="19"/>
  <c r="BU50" i="19"/>
  <c r="BN50" i="19"/>
  <c r="BN49" i="19" s="1"/>
  <c r="BW49" i="19"/>
  <c r="BV49" i="19"/>
  <c r="BT49" i="19"/>
  <c r="BS49" i="19"/>
  <c r="BR49" i="19"/>
  <c r="BQ49" i="19"/>
  <c r="BP49" i="19"/>
  <c r="BO49" i="19"/>
  <c r="BM49" i="19"/>
  <c r="BL49" i="19"/>
  <c r="BK49" i="19"/>
  <c r="BJ49" i="19"/>
  <c r="BU48" i="19"/>
  <c r="BN48" i="19"/>
  <c r="BU47" i="19"/>
  <c r="BU45" i="19" s="1"/>
  <c r="BN47" i="19"/>
  <c r="BU46" i="19"/>
  <c r="BN46" i="19"/>
  <c r="BN45" i="19" s="1"/>
  <c r="BN44" i="19" s="1"/>
  <c r="BW45" i="19"/>
  <c r="BW44" i="19" s="1"/>
  <c r="BV45" i="19"/>
  <c r="BT45" i="19"/>
  <c r="BT44" i="19" s="1"/>
  <c r="BS45" i="19"/>
  <c r="BS44" i="19" s="1"/>
  <c r="BR45" i="19"/>
  <c r="BQ45" i="19"/>
  <c r="BP45" i="19"/>
  <c r="BP44" i="19" s="1"/>
  <c r="BO45" i="19"/>
  <c r="BO44" i="19" s="1"/>
  <c r="BM45" i="19"/>
  <c r="BL45" i="19"/>
  <c r="BL44" i="19" s="1"/>
  <c r="BK45" i="19"/>
  <c r="BK44" i="19" s="1"/>
  <c r="BJ45" i="19"/>
  <c r="BV44" i="19"/>
  <c r="BR44" i="19"/>
  <c r="BQ44" i="19"/>
  <c r="BM44" i="19"/>
  <c r="BJ44" i="19"/>
  <c r="BU41" i="19"/>
  <c r="BN41" i="19"/>
  <c r="BU40" i="19"/>
  <c r="BN40" i="19"/>
  <c r="BU39" i="19"/>
  <c r="BN39" i="19"/>
  <c r="BU38" i="19"/>
  <c r="BN38" i="19"/>
  <c r="BU37" i="19"/>
  <c r="BN37" i="19"/>
  <c r="BU36" i="19"/>
  <c r="BU35" i="19" s="1"/>
  <c r="BN36" i="19"/>
  <c r="BN35" i="19" s="1"/>
  <c r="BW35" i="19"/>
  <c r="BV35" i="19"/>
  <c r="BT35" i="19"/>
  <c r="BS35" i="19"/>
  <c r="BR35" i="19"/>
  <c r="BQ35" i="19"/>
  <c r="BP35" i="19"/>
  <c r="BO35" i="19"/>
  <c r="BM35" i="19"/>
  <c r="BL35" i="19"/>
  <c r="BK35" i="19"/>
  <c r="BJ35" i="19"/>
  <c r="BU34" i="19"/>
  <c r="BN34" i="19"/>
  <c r="BU33" i="19"/>
  <c r="BN33" i="19"/>
  <c r="BU32" i="19"/>
  <c r="BN32" i="19"/>
  <c r="BN30" i="19" s="1"/>
  <c r="BU31" i="19"/>
  <c r="BN31" i="19"/>
  <c r="BW30" i="19"/>
  <c r="BV30" i="19"/>
  <c r="BU30" i="19"/>
  <c r="BT30" i="19"/>
  <c r="BS30" i="19"/>
  <c r="BR30" i="19"/>
  <c r="BQ30" i="19"/>
  <c r="BP30" i="19"/>
  <c r="BO30" i="19"/>
  <c r="BM30" i="19"/>
  <c r="BL30" i="19"/>
  <c r="BK30" i="19"/>
  <c r="BJ30" i="19"/>
  <c r="BU29" i="19"/>
  <c r="BN29" i="19"/>
  <c r="BU28" i="19"/>
  <c r="BN28" i="19"/>
  <c r="BU27" i="19"/>
  <c r="BU26" i="19" s="1"/>
  <c r="BN27" i="19"/>
  <c r="BW26" i="19"/>
  <c r="BV26" i="19"/>
  <c r="BV25" i="19" s="1"/>
  <c r="BT26" i="19"/>
  <c r="BS26" i="19"/>
  <c r="BR26" i="19"/>
  <c r="BR25" i="19" s="1"/>
  <c r="BQ26" i="19"/>
  <c r="BQ25" i="19" s="1"/>
  <c r="BP26" i="19"/>
  <c r="BO26" i="19"/>
  <c r="BN26" i="19"/>
  <c r="BN25" i="19" s="1"/>
  <c r="BM26" i="19"/>
  <c r="BM25" i="19" s="1"/>
  <c r="BL26" i="19"/>
  <c r="BK26" i="19"/>
  <c r="BJ26" i="19"/>
  <c r="BJ25" i="19" s="1"/>
  <c r="BW25" i="19"/>
  <c r="BT25" i="19"/>
  <c r="BS25" i="19"/>
  <c r="BP25" i="19"/>
  <c r="BO25" i="19"/>
  <c r="BL25" i="19"/>
  <c r="BK25" i="19"/>
  <c r="BU22" i="19"/>
  <c r="BN22" i="19"/>
  <c r="BU21" i="19"/>
  <c r="BN21" i="19"/>
  <c r="BU20" i="19"/>
  <c r="BN20" i="19"/>
  <c r="BN16" i="19" s="1"/>
  <c r="BU19" i="19"/>
  <c r="BN19" i="19"/>
  <c r="BU18" i="19"/>
  <c r="BN18" i="19"/>
  <c r="BU17" i="19"/>
  <c r="BU16" i="19" s="1"/>
  <c r="BN17" i="19"/>
  <c r="BW16" i="19"/>
  <c r="BV16" i="19"/>
  <c r="BT16" i="19"/>
  <c r="BS16" i="19"/>
  <c r="BR16" i="19"/>
  <c r="BQ16" i="19"/>
  <c r="BP16" i="19"/>
  <c r="BO16" i="19"/>
  <c r="BM16" i="19"/>
  <c r="BL16" i="19"/>
  <c r="BK16" i="19"/>
  <c r="BJ16" i="19"/>
  <c r="BU15" i="19"/>
  <c r="BN15" i="19"/>
  <c r="BU14" i="19"/>
  <c r="BN14" i="19"/>
  <c r="BU13" i="19"/>
  <c r="BU11" i="19" s="1"/>
  <c r="BN13" i="19"/>
  <c r="BU12" i="19"/>
  <c r="BN12" i="19"/>
  <c r="BN11" i="19" s="1"/>
  <c r="BW11" i="19"/>
  <c r="BV11" i="19"/>
  <c r="BT11" i="19"/>
  <c r="BS11" i="19"/>
  <c r="BR11" i="19"/>
  <c r="BQ11" i="19"/>
  <c r="BP11" i="19"/>
  <c r="BO11" i="19"/>
  <c r="BM11" i="19"/>
  <c r="BL11" i="19"/>
  <c r="BK11" i="19"/>
  <c r="BJ11" i="19"/>
  <c r="BU10" i="19"/>
  <c r="BN10" i="19"/>
  <c r="BU9" i="19"/>
  <c r="BN9" i="19"/>
  <c r="BU8" i="19"/>
  <c r="BU7" i="19" s="1"/>
  <c r="BU6" i="19" s="1"/>
  <c r="BN8" i="19"/>
  <c r="BN7" i="19" s="1"/>
  <c r="BW7" i="19"/>
  <c r="BW6" i="19" s="1"/>
  <c r="BV7" i="19"/>
  <c r="BT7" i="19"/>
  <c r="BT6" i="19" s="1"/>
  <c r="BS7" i="19"/>
  <c r="BS6" i="19" s="1"/>
  <c r="BR7" i="19"/>
  <c r="BQ7" i="19"/>
  <c r="BP7" i="19"/>
  <c r="BP6" i="19" s="1"/>
  <c r="BO7" i="19"/>
  <c r="BO6" i="19" s="1"/>
  <c r="BM7" i="19"/>
  <c r="BL7" i="19"/>
  <c r="BL6" i="19" s="1"/>
  <c r="BK7" i="19"/>
  <c r="BK6" i="19" s="1"/>
  <c r="BJ7" i="19"/>
  <c r="BV6" i="19"/>
  <c r="BR6" i="19"/>
  <c r="BQ6" i="19"/>
  <c r="BM6" i="19"/>
  <c r="BJ6" i="19"/>
  <c r="BF136" i="19"/>
  <c r="AY136" i="19"/>
  <c r="BF135" i="19"/>
  <c r="AY135" i="19"/>
  <c r="BF134" i="19"/>
  <c r="AY134" i="19"/>
  <c r="BF133" i="19"/>
  <c r="AY133" i="19"/>
  <c r="BF132" i="19"/>
  <c r="AY132" i="19"/>
  <c r="BF131" i="19"/>
  <c r="BF130" i="19" s="1"/>
  <c r="AY131" i="19"/>
  <c r="AY130" i="19" s="1"/>
  <c r="BH130" i="19"/>
  <c r="BG130" i="19"/>
  <c r="BE130" i="19"/>
  <c r="BD130" i="19"/>
  <c r="BC130" i="19"/>
  <c r="BB130" i="19"/>
  <c r="BA130" i="19"/>
  <c r="AZ130" i="19"/>
  <c r="AX130" i="19"/>
  <c r="AW130" i="19"/>
  <c r="AV130" i="19"/>
  <c r="AU130" i="19"/>
  <c r="BF129" i="19"/>
  <c r="AY129" i="19"/>
  <c r="AY125" i="19" s="1"/>
  <c r="BF128" i="19"/>
  <c r="AY128" i="19"/>
  <c r="BF127" i="19"/>
  <c r="AY127" i="19"/>
  <c r="BF126" i="19"/>
  <c r="BF125" i="19" s="1"/>
  <c r="AY126" i="19"/>
  <c r="BH125" i="19"/>
  <c r="BG125" i="19"/>
  <c r="BE125" i="19"/>
  <c r="BD125" i="19"/>
  <c r="BC125" i="19"/>
  <c r="BB125" i="19"/>
  <c r="BA125" i="19"/>
  <c r="AZ125" i="19"/>
  <c r="AX125" i="19"/>
  <c r="AW125" i="19"/>
  <c r="AV125" i="19"/>
  <c r="AU125" i="19"/>
  <c r="BF124" i="19"/>
  <c r="AY124" i="19"/>
  <c r="BF123" i="19"/>
  <c r="AY123" i="19"/>
  <c r="AY121" i="19" s="1"/>
  <c r="BF122" i="19"/>
  <c r="AY122" i="19"/>
  <c r="BH121" i="19"/>
  <c r="BG121" i="19"/>
  <c r="BG120" i="19" s="1"/>
  <c r="BF121" i="19"/>
  <c r="BF120" i="19" s="1"/>
  <c r="BE121" i="19"/>
  <c r="BD121" i="19"/>
  <c r="BC121" i="19"/>
  <c r="BC120" i="19" s="1"/>
  <c r="BB121" i="19"/>
  <c r="BB120" i="19" s="1"/>
  <c r="BA121" i="19"/>
  <c r="AZ121" i="19"/>
  <c r="AX121" i="19"/>
  <c r="AX120" i="19" s="1"/>
  <c r="AW121" i="19"/>
  <c r="AV121" i="19"/>
  <c r="AU121" i="19"/>
  <c r="AU120" i="19" s="1"/>
  <c r="BH120" i="19"/>
  <c r="BE120" i="19"/>
  <c r="BD120" i="19"/>
  <c r="BA120" i="19"/>
  <c r="AZ120" i="19"/>
  <c r="AW120" i="19"/>
  <c r="AV120" i="19"/>
  <c r="BF117" i="19"/>
  <c r="AY117" i="19"/>
  <c r="BF116" i="19"/>
  <c r="AY116" i="19"/>
  <c r="BF115" i="19"/>
  <c r="AY115" i="19"/>
  <c r="BF114" i="19"/>
  <c r="AY114" i="19"/>
  <c r="BF113" i="19"/>
  <c r="AY113" i="19"/>
  <c r="AY111" i="19" s="1"/>
  <c r="BF112" i="19"/>
  <c r="AY112" i="19"/>
  <c r="BH111" i="19"/>
  <c r="BG111" i="19"/>
  <c r="BF111" i="19"/>
  <c r="BE111" i="19"/>
  <c r="BD111" i="19"/>
  <c r="BC111" i="19"/>
  <c r="BB111" i="19"/>
  <c r="BA111" i="19"/>
  <c r="AZ111" i="19"/>
  <c r="AX111" i="19"/>
  <c r="AW111" i="19"/>
  <c r="AV111" i="19"/>
  <c r="AU111" i="19"/>
  <c r="BF110" i="19"/>
  <c r="AY110" i="19"/>
  <c r="BF109" i="19"/>
  <c r="AY109" i="19"/>
  <c r="BF108" i="19"/>
  <c r="AY108" i="19"/>
  <c r="BF107" i="19"/>
  <c r="BF106" i="19" s="1"/>
  <c r="AY107" i="19"/>
  <c r="AY106" i="19" s="1"/>
  <c r="BH106" i="19"/>
  <c r="BG106" i="19"/>
  <c r="BE106" i="19"/>
  <c r="BD106" i="19"/>
  <c r="BC106" i="19"/>
  <c r="BB106" i="19"/>
  <c r="BA106" i="19"/>
  <c r="AZ106" i="19"/>
  <c r="AX106" i="19"/>
  <c r="AW106" i="19"/>
  <c r="AV106" i="19"/>
  <c r="AU106" i="19"/>
  <c r="BF105" i="19"/>
  <c r="AY105" i="19"/>
  <c r="BF104" i="19"/>
  <c r="AY104" i="19"/>
  <c r="BF103" i="19"/>
  <c r="BF102" i="19" s="1"/>
  <c r="AY103" i="19"/>
  <c r="AY102" i="19" s="1"/>
  <c r="AY101" i="19" s="1"/>
  <c r="BH102" i="19"/>
  <c r="BH101" i="19" s="1"/>
  <c r="BG102" i="19"/>
  <c r="BE102" i="19"/>
  <c r="BE101" i="19" s="1"/>
  <c r="BD102" i="19"/>
  <c r="BD101" i="19" s="1"/>
  <c r="BC102" i="19"/>
  <c r="BB102" i="19"/>
  <c r="BA102" i="19"/>
  <c r="BA101" i="19" s="1"/>
  <c r="AZ102" i="19"/>
  <c r="AZ101" i="19" s="1"/>
  <c r="AX102" i="19"/>
  <c r="AW102" i="19"/>
  <c r="AW101" i="19" s="1"/>
  <c r="AV102" i="19"/>
  <c r="AV101" i="19" s="1"/>
  <c r="AU102" i="19"/>
  <c r="BG101" i="19"/>
  <c r="BC101" i="19"/>
  <c r="BB101" i="19"/>
  <c r="AX101" i="19"/>
  <c r="AU101" i="19"/>
  <c r="BF98" i="19"/>
  <c r="AY98" i="19"/>
  <c r="BF97" i="19"/>
  <c r="AY97" i="19"/>
  <c r="BF96" i="19"/>
  <c r="AY96" i="19"/>
  <c r="BF95" i="19"/>
  <c r="AY95" i="19"/>
  <c r="BF94" i="19"/>
  <c r="AY94" i="19"/>
  <c r="BF93" i="19"/>
  <c r="BF92" i="19" s="1"/>
  <c r="AY93" i="19"/>
  <c r="AY92" i="19" s="1"/>
  <c r="BH92" i="19"/>
  <c r="BG92" i="19"/>
  <c r="BE92" i="19"/>
  <c r="BD92" i="19"/>
  <c r="BC92" i="19"/>
  <c r="BB92" i="19"/>
  <c r="BA92" i="19"/>
  <c r="AZ92" i="19"/>
  <c r="AX92" i="19"/>
  <c r="AW92" i="19"/>
  <c r="AV92" i="19"/>
  <c r="AU92" i="19"/>
  <c r="BF91" i="19"/>
  <c r="AY91" i="19"/>
  <c r="BF90" i="19"/>
  <c r="AY90" i="19"/>
  <c r="BF89" i="19"/>
  <c r="AY89" i="19"/>
  <c r="AY87" i="19" s="1"/>
  <c r="BF88" i="19"/>
  <c r="AY88" i="19"/>
  <c r="BH87" i="19"/>
  <c r="BG87" i="19"/>
  <c r="BF87" i="19"/>
  <c r="BE87" i="19"/>
  <c r="BD87" i="19"/>
  <c r="BC87" i="19"/>
  <c r="BB87" i="19"/>
  <c r="BA87" i="19"/>
  <c r="AZ87" i="19"/>
  <c r="AX87" i="19"/>
  <c r="AW87" i="19"/>
  <c r="AV87" i="19"/>
  <c r="AU87" i="19"/>
  <c r="BF86" i="19"/>
  <c r="AY86" i="19"/>
  <c r="BF85" i="19"/>
  <c r="AY85" i="19"/>
  <c r="BF84" i="19"/>
  <c r="AY84" i="19"/>
  <c r="BH83" i="19"/>
  <c r="BG83" i="19"/>
  <c r="BG82" i="19" s="1"/>
  <c r="BF83" i="19"/>
  <c r="BE83" i="19"/>
  <c r="BD83" i="19"/>
  <c r="BC83" i="19"/>
  <c r="BC82" i="19" s="1"/>
  <c r="BB83" i="19"/>
  <c r="BB82" i="19" s="1"/>
  <c r="BA83" i="19"/>
  <c r="AZ83" i="19"/>
  <c r="AY83" i="19"/>
  <c r="AX83" i="19"/>
  <c r="AX82" i="19" s="1"/>
  <c r="AW83" i="19"/>
  <c r="AV83" i="19"/>
  <c r="AU83" i="19"/>
  <c r="AU82" i="19" s="1"/>
  <c r="BH82" i="19"/>
  <c r="BE82" i="19"/>
  <c r="BD82" i="19"/>
  <c r="BA82" i="19"/>
  <c r="AZ82" i="19"/>
  <c r="AW82" i="19"/>
  <c r="AV82" i="19"/>
  <c r="BF79" i="19"/>
  <c r="AY79" i="19"/>
  <c r="BF78" i="19"/>
  <c r="AY78" i="19"/>
  <c r="BF77" i="19"/>
  <c r="AY77" i="19"/>
  <c r="AY73" i="19" s="1"/>
  <c r="BF76" i="19"/>
  <c r="AY76" i="19"/>
  <c r="BF75" i="19"/>
  <c r="AY75" i="19"/>
  <c r="BF74" i="19"/>
  <c r="BF73" i="19" s="1"/>
  <c r="AY74" i="19"/>
  <c r="BH73" i="19"/>
  <c r="BG73" i="19"/>
  <c r="BE73" i="19"/>
  <c r="BD73" i="19"/>
  <c r="BC73" i="19"/>
  <c r="BB73" i="19"/>
  <c r="BA73" i="19"/>
  <c r="AZ73" i="19"/>
  <c r="AX73" i="19"/>
  <c r="AW73" i="19"/>
  <c r="AV73" i="19"/>
  <c r="AU73" i="19"/>
  <c r="BF72" i="19"/>
  <c r="AY72" i="19"/>
  <c r="BF71" i="19"/>
  <c r="AY71" i="19"/>
  <c r="BF70" i="19"/>
  <c r="AY70" i="19"/>
  <c r="BF69" i="19"/>
  <c r="BF68" i="19" s="1"/>
  <c r="AY69" i="19"/>
  <c r="AY68" i="19" s="1"/>
  <c r="BH68" i="19"/>
  <c r="BG68" i="19"/>
  <c r="BE68" i="19"/>
  <c r="BD68" i="19"/>
  <c r="BC68" i="19"/>
  <c r="BB68" i="19"/>
  <c r="BA68" i="19"/>
  <c r="AZ68" i="19"/>
  <c r="AX68" i="19"/>
  <c r="AW68" i="19"/>
  <c r="AV68" i="19"/>
  <c r="AU68" i="19"/>
  <c r="BF67" i="19"/>
  <c r="AY67" i="19"/>
  <c r="BF66" i="19"/>
  <c r="BF64" i="19" s="1"/>
  <c r="BF63" i="19" s="1"/>
  <c r="AY66" i="19"/>
  <c r="BF65" i="19"/>
  <c r="AY65" i="19"/>
  <c r="AY64" i="19" s="1"/>
  <c r="BH64" i="19"/>
  <c r="BH63" i="19" s="1"/>
  <c r="BG64" i="19"/>
  <c r="BE64" i="19"/>
  <c r="BE63" i="19" s="1"/>
  <c r="BD64" i="19"/>
  <c r="BD63" i="19" s="1"/>
  <c r="BC64" i="19"/>
  <c r="BB64" i="19"/>
  <c r="BA64" i="19"/>
  <c r="BA63" i="19" s="1"/>
  <c r="AZ64" i="19"/>
  <c r="AZ63" i="19" s="1"/>
  <c r="AX64" i="19"/>
  <c r="AW64" i="19"/>
  <c r="AW63" i="19" s="1"/>
  <c r="AV64" i="19"/>
  <c r="AV63" i="19" s="1"/>
  <c r="AU64" i="19"/>
  <c r="BG63" i="19"/>
  <c r="BC63" i="19"/>
  <c r="BB63" i="19"/>
  <c r="AX63" i="19"/>
  <c r="AU63" i="19"/>
  <c r="BF60" i="19"/>
  <c r="AY60" i="19"/>
  <c r="BF59" i="19"/>
  <c r="AY59" i="19"/>
  <c r="BF58" i="19"/>
  <c r="AY58" i="19"/>
  <c r="BF57" i="19"/>
  <c r="AY57" i="19"/>
  <c r="BF56" i="19"/>
  <c r="AY56" i="19"/>
  <c r="BF55" i="19"/>
  <c r="BF54" i="19" s="1"/>
  <c r="AY55" i="19"/>
  <c r="AY54" i="19" s="1"/>
  <c r="BH54" i="19"/>
  <c r="BG54" i="19"/>
  <c r="BE54" i="19"/>
  <c r="BD54" i="19"/>
  <c r="BC54" i="19"/>
  <c r="BB54" i="19"/>
  <c r="BA54" i="19"/>
  <c r="AZ54" i="19"/>
  <c r="AX54" i="19"/>
  <c r="AW54" i="19"/>
  <c r="AV54" i="19"/>
  <c r="AU54" i="19"/>
  <c r="BF53" i="19"/>
  <c r="AY53" i="19"/>
  <c r="BF52" i="19"/>
  <c r="AY52" i="19"/>
  <c r="BF51" i="19"/>
  <c r="AY51" i="19"/>
  <c r="BF50" i="19"/>
  <c r="BF49" i="19" s="1"/>
  <c r="AY50" i="19"/>
  <c r="BH49" i="19"/>
  <c r="BG49" i="19"/>
  <c r="BE49" i="19"/>
  <c r="BD49" i="19"/>
  <c r="BC49" i="19"/>
  <c r="BB49" i="19"/>
  <c r="BA49" i="19"/>
  <c r="AZ49" i="19"/>
  <c r="AY49" i="19"/>
  <c r="AX49" i="19"/>
  <c r="AW49" i="19"/>
  <c r="AV49" i="19"/>
  <c r="AU49" i="19"/>
  <c r="BF48" i="19"/>
  <c r="AY48" i="19"/>
  <c r="BF47" i="19"/>
  <c r="AY47" i="19"/>
  <c r="AY45" i="19" s="1"/>
  <c r="AY44" i="19" s="1"/>
  <c r="BF46" i="19"/>
  <c r="AY46" i="19"/>
  <c r="BH45" i="19"/>
  <c r="BG45" i="19"/>
  <c r="BG44" i="19" s="1"/>
  <c r="BF45" i="19"/>
  <c r="BE45" i="19"/>
  <c r="BD45" i="19"/>
  <c r="BC45" i="19"/>
  <c r="BC44" i="19" s="1"/>
  <c r="BB45" i="19"/>
  <c r="BB44" i="19" s="1"/>
  <c r="BA45" i="19"/>
  <c r="AZ45" i="19"/>
  <c r="AX45" i="19"/>
  <c r="AX44" i="19" s="1"/>
  <c r="AW45" i="19"/>
  <c r="AV45" i="19"/>
  <c r="AU45" i="19"/>
  <c r="AU44" i="19" s="1"/>
  <c r="BH44" i="19"/>
  <c r="BE44" i="19"/>
  <c r="BD44" i="19"/>
  <c r="BA44" i="19"/>
  <c r="AZ44" i="19"/>
  <c r="AW44" i="19"/>
  <c r="AV44" i="19"/>
  <c r="BF41" i="19"/>
  <c r="AY41" i="19"/>
  <c r="BF40" i="19"/>
  <c r="AY40" i="19"/>
  <c r="BF39" i="19"/>
  <c r="AY39" i="19"/>
  <c r="BF38" i="19"/>
  <c r="AY38" i="19"/>
  <c r="BF37" i="19"/>
  <c r="AY37" i="19"/>
  <c r="AY35" i="19" s="1"/>
  <c r="BF36" i="19"/>
  <c r="AY36" i="19"/>
  <c r="BH35" i="19"/>
  <c r="BG35" i="19"/>
  <c r="BF35" i="19"/>
  <c r="BE35" i="19"/>
  <c r="BD35" i="19"/>
  <c r="BC35" i="19"/>
  <c r="BB35" i="19"/>
  <c r="BA35" i="19"/>
  <c r="AZ35" i="19"/>
  <c r="AX35" i="19"/>
  <c r="AW35" i="19"/>
  <c r="AV35" i="19"/>
  <c r="AU35" i="19"/>
  <c r="BF34" i="19"/>
  <c r="AY34" i="19"/>
  <c r="BF33" i="19"/>
  <c r="AY33" i="19"/>
  <c r="BF32" i="19"/>
  <c r="AY32" i="19"/>
  <c r="BF31" i="19"/>
  <c r="BF30" i="19" s="1"/>
  <c r="AY31" i="19"/>
  <c r="AY30" i="19" s="1"/>
  <c r="BH30" i="19"/>
  <c r="BG30" i="19"/>
  <c r="BE30" i="19"/>
  <c r="BD30" i="19"/>
  <c r="BC30" i="19"/>
  <c r="BB30" i="19"/>
  <c r="BA30" i="19"/>
  <c r="AZ30" i="19"/>
  <c r="AX30" i="19"/>
  <c r="AW30" i="19"/>
  <c r="AV30" i="19"/>
  <c r="AU30" i="19"/>
  <c r="BF29" i="19"/>
  <c r="AY29" i="19"/>
  <c r="BF28" i="19"/>
  <c r="BF26" i="19" s="1"/>
  <c r="BF25" i="19" s="1"/>
  <c r="AY28" i="19"/>
  <c r="BF27" i="19"/>
  <c r="AY27" i="19"/>
  <c r="AY26" i="19" s="1"/>
  <c r="BH26" i="19"/>
  <c r="BH25" i="19" s="1"/>
  <c r="BG26" i="19"/>
  <c r="BE26" i="19"/>
  <c r="BE25" i="19" s="1"/>
  <c r="BD26" i="19"/>
  <c r="BD25" i="19" s="1"/>
  <c r="BC26" i="19"/>
  <c r="BB26" i="19"/>
  <c r="BA26" i="19"/>
  <c r="BA25" i="19" s="1"/>
  <c r="AZ26" i="19"/>
  <c r="AZ25" i="19" s="1"/>
  <c r="AX26" i="19"/>
  <c r="AW26" i="19"/>
  <c r="AW25" i="19" s="1"/>
  <c r="AV26" i="19"/>
  <c r="AV25" i="19" s="1"/>
  <c r="AU26" i="19"/>
  <c r="BG25" i="19"/>
  <c r="BC25" i="19"/>
  <c r="BB25" i="19"/>
  <c r="AX25" i="19"/>
  <c r="AU25" i="19"/>
  <c r="BF22" i="19"/>
  <c r="AY22" i="19"/>
  <c r="BF21" i="19"/>
  <c r="AY21" i="19"/>
  <c r="BF20" i="19"/>
  <c r="AY20" i="19"/>
  <c r="BF19" i="19"/>
  <c r="AY19" i="19"/>
  <c r="BF18" i="19"/>
  <c r="AY18" i="19"/>
  <c r="BF17" i="19"/>
  <c r="BF16" i="19" s="1"/>
  <c r="AY17" i="19"/>
  <c r="AY16" i="19" s="1"/>
  <c r="BH16" i="19"/>
  <c r="BG16" i="19"/>
  <c r="BE16" i="19"/>
  <c r="BD16" i="19"/>
  <c r="BC16" i="19"/>
  <c r="BB16" i="19"/>
  <c r="BA16" i="19"/>
  <c r="AZ16" i="19"/>
  <c r="AX16" i="19"/>
  <c r="AW16" i="19"/>
  <c r="AV16" i="19"/>
  <c r="AU16" i="19"/>
  <c r="BF15" i="19"/>
  <c r="AY15" i="19"/>
  <c r="BF14" i="19"/>
  <c r="AY14" i="19"/>
  <c r="BF13" i="19"/>
  <c r="AY13" i="19"/>
  <c r="AY11" i="19" s="1"/>
  <c r="BF12" i="19"/>
  <c r="BF11" i="19" s="1"/>
  <c r="AY12" i="19"/>
  <c r="BH11" i="19"/>
  <c r="BG11" i="19"/>
  <c r="BE11" i="19"/>
  <c r="BD11" i="19"/>
  <c r="BC11" i="19"/>
  <c r="BB11" i="19"/>
  <c r="BA11" i="19"/>
  <c r="AZ11" i="19"/>
  <c r="AX11" i="19"/>
  <c r="AW11" i="19"/>
  <c r="AV11" i="19"/>
  <c r="AU11" i="19"/>
  <c r="BF10" i="19"/>
  <c r="AY10" i="19"/>
  <c r="BF9" i="19"/>
  <c r="AY9" i="19"/>
  <c r="BF8" i="19"/>
  <c r="BF7" i="19" s="1"/>
  <c r="BF6" i="19" s="1"/>
  <c r="AY8" i="19"/>
  <c r="BH7" i="19"/>
  <c r="BG7" i="19"/>
  <c r="BG6" i="19" s="1"/>
  <c r="BE7" i="19"/>
  <c r="BD7" i="19"/>
  <c r="BC7" i="19"/>
  <c r="BC6" i="19" s="1"/>
  <c r="BB7" i="19"/>
  <c r="BB6" i="19" s="1"/>
  <c r="BA7" i="19"/>
  <c r="AZ7" i="19"/>
  <c r="AY7" i="19"/>
  <c r="AX7" i="19"/>
  <c r="AX6" i="19" s="1"/>
  <c r="AW7" i="19"/>
  <c r="AV7" i="19"/>
  <c r="AU7" i="19"/>
  <c r="AU6" i="19" s="1"/>
  <c r="BH6" i="19"/>
  <c r="BE6" i="19"/>
  <c r="BD6" i="19"/>
  <c r="BA6" i="19"/>
  <c r="AZ6" i="19"/>
  <c r="AW6" i="19"/>
  <c r="AV6" i="19"/>
  <c r="AQ136" i="19"/>
  <c r="AJ136" i="19"/>
  <c r="AQ135" i="19"/>
  <c r="AJ135" i="19"/>
  <c r="AQ134" i="19"/>
  <c r="AJ134" i="19"/>
  <c r="AQ133" i="19"/>
  <c r="AJ133" i="19"/>
  <c r="AQ132" i="19"/>
  <c r="AJ132" i="19"/>
  <c r="AQ131" i="19"/>
  <c r="AQ130" i="19" s="1"/>
  <c r="AJ131" i="19"/>
  <c r="AS130" i="19"/>
  <c r="AR130" i="19"/>
  <c r="AP130" i="19"/>
  <c r="AO130" i="19"/>
  <c r="AN130" i="19"/>
  <c r="AM130" i="19"/>
  <c r="AL130" i="19"/>
  <c r="AK130" i="19"/>
  <c r="AJ130" i="19"/>
  <c r="AI130" i="19"/>
  <c r="AH130" i="19"/>
  <c r="AG130" i="19"/>
  <c r="AF130" i="19"/>
  <c r="AQ129" i="19"/>
  <c r="AJ129" i="19"/>
  <c r="AQ128" i="19"/>
  <c r="AJ128" i="19"/>
  <c r="AQ127" i="19"/>
  <c r="AJ127" i="19"/>
  <c r="AQ126" i="19"/>
  <c r="AQ125" i="19" s="1"/>
  <c r="AJ126" i="19"/>
  <c r="AJ125" i="19" s="1"/>
  <c r="AS125" i="19"/>
  <c r="AR125" i="19"/>
  <c r="AP125" i="19"/>
  <c r="AO125" i="19"/>
  <c r="AN125" i="19"/>
  <c r="AM125" i="19"/>
  <c r="AL125" i="19"/>
  <c r="AK125" i="19"/>
  <c r="AI125" i="19"/>
  <c r="AH125" i="19"/>
  <c r="AG125" i="19"/>
  <c r="AF125" i="19"/>
  <c r="AQ124" i="19"/>
  <c r="AJ124" i="19"/>
  <c r="AQ123" i="19"/>
  <c r="AQ121" i="19" s="1"/>
  <c r="AQ120" i="19" s="1"/>
  <c r="AJ123" i="19"/>
  <c r="AQ122" i="19"/>
  <c r="AJ122" i="19"/>
  <c r="AJ121" i="19" s="1"/>
  <c r="AJ120" i="19" s="1"/>
  <c r="AS121" i="19"/>
  <c r="AS120" i="19" s="1"/>
  <c r="AR121" i="19"/>
  <c r="AP121" i="19"/>
  <c r="AP120" i="19" s="1"/>
  <c r="AO121" i="19"/>
  <c r="AO120" i="19" s="1"/>
  <c r="AN121" i="19"/>
  <c r="AM121" i="19"/>
  <c r="AL121" i="19"/>
  <c r="AL120" i="19" s="1"/>
  <c r="AK121" i="19"/>
  <c r="AK120" i="19" s="1"/>
  <c r="AI121" i="19"/>
  <c r="AH121" i="19"/>
  <c r="AH120" i="19" s="1"/>
  <c r="AG121" i="19"/>
  <c r="AG120" i="19" s="1"/>
  <c r="AF121" i="19"/>
  <c r="AR120" i="19"/>
  <c r="AN120" i="19"/>
  <c r="AM120" i="19"/>
  <c r="AI120" i="19"/>
  <c r="AF120" i="19"/>
  <c r="AQ117" i="19"/>
  <c r="AJ117" i="19"/>
  <c r="AQ116" i="19"/>
  <c r="AJ116" i="19"/>
  <c r="AQ115" i="19"/>
  <c r="AJ115" i="19"/>
  <c r="AQ114" i="19"/>
  <c r="AJ114" i="19"/>
  <c r="AQ113" i="19"/>
  <c r="AJ113" i="19"/>
  <c r="AQ112" i="19"/>
  <c r="AQ111" i="19" s="1"/>
  <c r="AJ112" i="19"/>
  <c r="AJ111" i="19" s="1"/>
  <c r="AS111" i="19"/>
  <c r="AR111" i="19"/>
  <c r="AP111" i="19"/>
  <c r="AO111" i="19"/>
  <c r="AN111" i="19"/>
  <c r="AM111" i="19"/>
  <c r="AL111" i="19"/>
  <c r="AK111" i="19"/>
  <c r="AI111" i="19"/>
  <c r="AH111" i="19"/>
  <c r="AG111" i="19"/>
  <c r="AF111" i="19"/>
  <c r="AQ110" i="19"/>
  <c r="AJ110" i="19"/>
  <c r="AJ106" i="19" s="1"/>
  <c r="AQ109" i="19"/>
  <c r="AJ109" i="19"/>
  <c r="AQ108" i="19"/>
  <c r="AJ108" i="19"/>
  <c r="AQ107" i="19"/>
  <c r="AQ106" i="19" s="1"/>
  <c r="AJ107" i="19"/>
  <c r="AS106" i="19"/>
  <c r="AR106" i="19"/>
  <c r="AP106" i="19"/>
  <c r="AO106" i="19"/>
  <c r="AN106" i="19"/>
  <c r="AM106" i="19"/>
  <c r="AL106" i="19"/>
  <c r="AK106" i="19"/>
  <c r="AI106" i="19"/>
  <c r="AH106" i="19"/>
  <c r="AG106" i="19"/>
  <c r="AF106" i="19"/>
  <c r="AQ105" i="19"/>
  <c r="AJ105" i="19"/>
  <c r="AQ104" i="19"/>
  <c r="AJ104" i="19"/>
  <c r="AJ102" i="19" s="1"/>
  <c r="AQ103" i="19"/>
  <c r="AJ103" i="19"/>
  <c r="AS102" i="19"/>
  <c r="AR102" i="19"/>
  <c r="AR101" i="19" s="1"/>
  <c r="AQ102" i="19"/>
  <c r="AP102" i="19"/>
  <c r="AO102" i="19"/>
  <c r="AN102" i="19"/>
  <c r="AN101" i="19" s="1"/>
  <c r="AM102" i="19"/>
  <c r="AM101" i="19" s="1"/>
  <c r="AL102" i="19"/>
  <c r="AK102" i="19"/>
  <c r="AI102" i="19"/>
  <c r="AI101" i="19" s="1"/>
  <c r="AH102" i="19"/>
  <c r="AG102" i="19"/>
  <c r="AF102" i="19"/>
  <c r="AF101" i="19" s="1"/>
  <c r="AS101" i="19"/>
  <c r="AP101" i="19"/>
  <c r="AO101" i="19"/>
  <c r="AL101" i="19"/>
  <c r="AK101" i="19"/>
  <c r="AH101" i="19"/>
  <c r="AG101" i="19"/>
  <c r="AQ98" i="19"/>
  <c r="AJ98" i="19"/>
  <c r="AQ97" i="19"/>
  <c r="AJ97" i="19"/>
  <c r="AQ96" i="19"/>
  <c r="AJ96" i="19"/>
  <c r="AQ95" i="19"/>
  <c r="AJ95" i="19"/>
  <c r="AQ94" i="19"/>
  <c r="AJ94" i="19"/>
  <c r="AJ92" i="19" s="1"/>
  <c r="AQ93" i="19"/>
  <c r="AJ93" i="19"/>
  <c r="AS92" i="19"/>
  <c r="AR92" i="19"/>
  <c r="AQ92" i="19"/>
  <c r="AP92" i="19"/>
  <c r="AO92" i="19"/>
  <c r="AN92" i="19"/>
  <c r="AM92" i="19"/>
  <c r="AL92" i="19"/>
  <c r="AK92" i="19"/>
  <c r="AI92" i="19"/>
  <c r="AH92" i="19"/>
  <c r="AG92" i="19"/>
  <c r="AF92" i="19"/>
  <c r="AQ91" i="19"/>
  <c r="AJ91" i="19"/>
  <c r="AQ90" i="19"/>
  <c r="AJ90" i="19"/>
  <c r="AQ89" i="19"/>
  <c r="AQ87" i="19" s="1"/>
  <c r="AJ89" i="19"/>
  <c r="AQ88" i="19"/>
  <c r="AJ88" i="19"/>
  <c r="AJ87" i="19" s="1"/>
  <c r="AS87" i="19"/>
  <c r="AR87" i="19"/>
  <c r="AP87" i="19"/>
  <c r="AO87" i="19"/>
  <c r="AN87" i="19"/>
  <c r="AM87" i="19"/>
  <c r="AL87" i="19"/>
  <c r="AK87" i="19"/>
  <c r="AI87" i="19"/>
  <c r="AH87" i="19"/>
  <c r="AG87" i="19"/>
  <c r="AF87" i="19"/>
  <c r="AQ86" i="19"/>
  <c r="AJ86" i="19"/>
  <c r="AQ85" i="19"/>
  <c r="AQ83" i="19" s="1"/>
  <c r="AJ85" i="19"/>
  <c r="AQ84" i="19"/>
  <c r="AJ84" i="19"/>
  <c r="AJ83" i="19" s="1"/>
  <c r="AS83" i="19"/>
  <c r="AS82" i="19" s="1"/>
  <c r="AR83" i="19"/>
  <c r="AP83" i="19"/>
  <c r="AP82" i="19" s="1"/>
  <c r="AO83" i="19"/>
  <c r="AO82" i="19" s="1"/>
  <c r="AN83" i="19"/>
  <c r="AM83" i="19"/>
  <c r="AL83" i="19"/>
  <c r="AL82" i="19" s="1"/>
  <c r="AK83" i="19"/>
  <c r="AK82" i="19" s="1"/>
  <c r="AI83" i="19"/>
  <c r="AH83" i="19"/>
  <c r="AH82" i="19" s="1"/>
  <c r="AG83" i="19"/>
  <c r="AG82" i="19" s="1"/>
  <c r="AF83" i="19"/>
  <c r="AR82" i="19"/>
  <c r="AN82" i="19"/>
  <c r="AM82" i="19"/>
  <c r="AI82" i="19"/>
  <c r="AF82" i="19"/>
  <c r="AQ79" i="19"/>
  <c r="AJ79" i="19"/>
  <c r="AQ78" i="19"/>
  <c r="AJ78" i="19"/>
  <c r="AQ77" i="19"/>
  <c r="AJ77" i="19"/>
  <c r="AQ76" i="19"/>
  <c r="AJ76" i="19"/>
  <c r="AQ75" i="19"/>
  <c r="AJ75" i="19"/>
  <c r="AQ74" i="19"/>
  <c r="AQ73" i="19" s="1"/>
  <c r="AJ74" i="19"/>
  <c r="AJ73" i="19" s="1"/>
  <c r="AS73" i="19"/>
  <c r="AR73" i="19"/>
  <c r="AP73" i="19"/>
  <c r="AO73" i="19"/>
  <c r="AN73" i="19"/>
  <c r="AM73" i="19"/>
  <c r="AL73" i="19"/>
  <c r="AK73" i="19"/>
  <c r="AI73" i="19"/>
  <c r="AH73" i="19"/>
  <c r="AG73" i="19"/>
  <c r="AF73" i="19"/>
  <c r="AQ72" i="19"/>
  <c r="AJ72" i="19"/>
  <c r="AQ71" i="19"/>
  <c r="AJ71" i="19"/>
  <c r="AQ70" i="19"/>
  <c r="AJ70" i="19"/>
  <c r="AJ68" i="19" s="1"/>
  <c r="AQ69" i="19"/>
  <c r="AQ68" i="19" s="1"/>
  <c r="AJ69" i="19"/>
  <c r="AS68" i="19"/>
  <c r="AR68" i="19"/>
  <c r="AP68" i="19"/>
  <c r="AO68" i="19"/>
  <c r="AN68" i="19"/>
  <c r="AM68" i="19"/>
  <c r="AL68" i="19"/>
  <c r="AK68" i="19"/>
  <c r="AI68" i="19"/>
  <c r="AH68" i="19"/>
  <c r="AG68" i="19"/>
  <c r="AF68" i="19"/>
  <c r="AQ67" i="19"/>
  <c r="AJ67" i="19"/>
  <c r="AQ66" i="19"/>
  <c r="AJ66" i="19"/>
  <c r="AQ65" i="19"/>
  <c r="AJ65" i="19"/>
  <c r="AS64" i="19"/>
  <c r="AR64" i="19"/>
  <c r="AR63" i="19" s="1"/>
  <c r="AQ64" i="19"/>
  <c r="AQ63" i="19" s="1"/>
  <c r="AP64" i="19"/>
  <c r="AO64" i="19"/>
  <c r="AN64" i="19"/>
  <c r="AN63" i="19" s="1"/>
  <c r="AM64" i="19"/>
  <c r="AM63" i="19" s="1"/>
  <c r="AL64" i="19"/>
  <c r="AK64" i="19"/>
  <c r="AJ64" i="19"/>
  <c r="AI64" i="19"/>
  <c r="AI63" i="19" s="1"/>
  <c r="AH64" i="19"/>
  <c r="AG64" i="19"/>
  <c r="AF64" i="19"/>
  <c r="AF63" i="19" s="1"/>
  <c r="AS63" i="19"/>
  <c r="AP63" i="19"/>
  <c r="AO63" i="19"/>
  <c r="AL63" i="19"/>
  <c r="AK63" i="19"/>
  <c r="AH63" i="19"/>
  <c r="AG63" i="19"/>
  <c r="AQ60" i="19"/>
  <c r="AJ60" i="19"/>
  <c r="AQ59" i="19"/>
  <c r="AJ59" i="19"/>
  <c r="AQ58" i="19"/>
  <c r="AJ58" i="19"/>
  <c r="AJ54" i="19" s="1"/>
  <c r="AQ57" i="19"/>
  <c r="AJ57" i="19"/>
  <c r="AQ56" i="19"/>
  <c r="AJ56" i="19"/>
  <c r="AQ55" i="19"/>
  <c r="AQ54" i="19" s="1"/>
  <c r="AJ55" i="19"/>
  <c r="AS54" i="19"/>
  <c r="AR54" i="19"/>
  <c r="AP54" i="19"/>
  <c r="AO54" i="19"/>
  <c r="AN54" i="19"/>
  <c r="AM54" i="19"/>
  <c r="AL54" i="19"/>
  <c r="AK54" i="19"/>
  <c r="AI54" i="19"/>
  <c r="AH54" i="19"/>
  <c r="AG54" i="19"/>
  <c r="AF54" i="19"/>
  <c r="AQ53" i="19"/>
  <c r="AJ53" i="19"/>
  <c r="AQ52" i="19"/>
  <c r="AJ52" i="19"/>
  <c r="AQ51" i="19"/>
  <c r="AJ51" i="19"/>
  <c r="AQ50" i="19"/>
  <c r="AQ49" i="19" s="1"/>
  <c r="AJ50" i="19"/>
  <c r="AJ49" i="19" s="1"/>
  <c r="AS49" i="19"/>
  <c r="AR49" i="19"/>
  <c r="AP49" i="19"/>
  <c r="AP44" i="19" s="1"/>
  <c r="AO49" i="19"/>
  <c r="AN49" i="19"/>
  <c r="AM49" i="19"/>
  <c r="AL49" i="19"/>
  <c r="AL44" i="19" s="1"/>
  <c r="AK49" i="19"/>
  <c r="AI49" i="19"/>
  <c r="AH49" i="19"/>
  <c r="AG49" i="19"/>
  <c r="AF49" i="19"/>
  <c r="AQ48" i="19"/>
  <c r="AJ48" i="19"/>
  <c r="AQ47" i="19"/>
  <c r="AJ47" i="19"/>
  <c r="AQ46" i="19"/>
  <c r="AJ46" i="19"/>
  <c r="AJ45" i="19" s="1"/>
  <c r="AS45" i="19"/>
  <c r="AR45" i="19"/>
  <c r="AP45" i="19"/>
  <c r="AO45" i="19"/>
  <c r="AO44" i="19" s="1"/>
  <c r="AN45" i="19"/>
  <c r="AM45" i="19"/>
  <c r="AM44" i="19" s="1"/>
  <c r="AL45" i="19"/>
  <c r="AK45" i="19"/>
  <c r="AK44" i="19" s="1"/>
  <c r="AI45" i="19"/>
  <c r="AI44" i="19" s="1"/>
  <c r="AH45" i="19"/>
  <c r="AG45" i="19"/>
  <c r="AF45" i="19"/>
  <c r="AS44" i="19"/>
  <c r="AQ41" i="19"/>
  <c r="AJ41" i="19"/>
  <c r="AQ40" i="19"/>
  <c r="AJ40" i="19"/>
  <c r="AQ39" i="19"/>
  <c r="AJ39" i="19"/>
  <c r="AQ38" i="19"/>
  <c r="AJ38" i="19"/>
  <c r="AQ37" i="19"/>
  <c r="AJ37" i="19"/>
  <c r="AJ35" i="19" s="1"/>
  <c r="AQ36" i="19"/>
  <c r="AQ35" i="19" s="1"/>
  <c r="AJ36" i="19"/>
  <c r="AS35" i="19"/>
  <c r="AR35" i="19"/>
  <c r="AP35" i="19"/>
  <c r="AO35" i="19"/>
  <c r="AN35" i="19"/>
  <c r="AN25" i="19" s="1"/>
  <c r="AM35" i="19"/>
  <c r="AL35" i="19"/>
  <c r="AK35" i="19"/>
  <c r="AI35" i="19"/>
  <c r="AH35" i="19"/>
  <c r="AG35" i="19"/>
  <c r="AF35" i="19"/>
  <c r="AF25" i="19" s="1"/>
  <c r="AQ34" i="19"/>
  <c r="AJ34" i="19"/>
  <c r="AQ33" i="19"/>
  <c r="AJ33" i="19"/>
  <c r="AQ32" i="19"/>
  <c r="AQ30" i="19" s="1"/>
  <c r="AJ32" i="19"/>
  <c r="AQ31" i="19"/>
  <c r="AJ31" i="19"/>
  <c r="AJ30" i="19" s="1"/>
  <c r="AS30" i="19"/>
  <c r="AR30" i="19"/>
  <c r="AP30" i="19"/>
  <c r="AO30" i="19"/>
  <c r="AN30" i="19"/>
  <c r="AM30" i="19"/>
  <c r="AL30" i="19"/>
  <c r="AK30" i="19"/>
  <c r="AI30" i="19"/>
  <c r="AH30" i="19"/>
  <c r="AG30" i="19"/>
  <c r="AF30" i="19"/>
  <c r="AQ29" i="19"/>
  <c r="AJ29" i="19"/>
  <c r="AQ28" i="19"/>
  <c r="AJ28" i="19"/>
  <c r="AQ27" i="19"/>
  <c r="AJ27" i="19"/>
  <c r="AJ26" i="19" s="1"/>
  <c r="AS26" i="19"/>
  <c r="AR26" i="19"/>
  <c r="AR25" i="19" s="1"/>
  <c r="AP26" i="19"/>
  <c r="AO26" i="19"/>
  <c r="AO25" i="19" s="1"/>
  <c r="AN26" i="19"/>
  <c r="AM26" i="19"/>
  <c r="AM25" i="19" s="1"/>
  <c r="AL26" i="19"/>
  <c r="AK26" i="19"/>
  <c r="AK25" i="19" s="1"/>
  <c r="AI26" i="19"/>
  <c r="AI25" i="19" s="1"/>
  <c r="AH26" i="19"/>
  <c r="AG26" i="19"/>
  <c r="AG25" i="19" s="1"/>
  <c r="AF26" i="19"/>
  <c r="AS25" i="19"/>
  <c r="AP25" i="19"/>
  <c r="AL25" i="19"/>
  <c r="AH25" i="19"/>
  <c r="AQ22" i="19"/>
  <c r="AJ22" i="19"/>
  <c r="AQ21" i="19"/>
  <c r="AJ21" i="19"/>
  <c r="AQ20" i="19"/>
  <c r="AJ20" i="19"/>
  <c r="AQ19" i="19"/>
  <c r="AJ19" i="19"/>
  <c r="AQ18" i="19"/>
  <c r="AJ18" i="19"/>
  <c r="AJ16" i="19" s="1"/>
  <c r="AQ17" i="19"/>
  <c r="AQ16" i="19" s="1"/>
  <c r="AJ17" i="19"/>
  <c r="AS16" i="19"/>
  <c r="AR16" i="19"/>
  <c r="AP16" i="19"/>
  <c r="AO16" i="19"/>
  <c r="AN16" i="19"/>
  <c r="AM16" i="19"/>
  <c r="AL16" i="19"/>
  <c r="AK16" i="19"/>
  <c r="AI16" i="19"/>
  <c r="AH16" i="19"/>
  <c r="AG16" i="19"/>
  <c r="AF16" i="19"/>
  <c r="AQ15" i="19"/>
  <c r="AJ15" i="19"/>
  <c r="AQ14" i="19"/>
  <c r="AJ14" i="19"/>
  <c r="AQ13" i="19"/>
  <c r="AQ11" i="19" s="1"/>
  <c r="AJ13" i="19"/>
  <c r="AQ12" i="19"/>
  <c r="AJ12" i="19"/>
  <c r="AJ11" i="19" s="1"/>
  <c r="AS11" i="19"/>
  <c r="AR11" i="19"/>
  <c r="AP11" i="19"/>
  <c r="AO11" i="19"/>
  <c r="AN11" i="19"/>
  <c r="AM11" i="19"/>
  <c r="AL11" i="19"/>
  <c r="AL6" i="19" s="1"/>
  <c r="AK11" i="19"/>
  <c r="AI11" i="19"/>
  <c r="AH11" i="19"/>
  <c r="AG11" i="19"/>
  <c r="AF11" i="19"/>
  <c r="AQ10" i="19"/>
  <c r="AJ10" i="19"/>
  <c r="AQ9" i="19"/>
  <c r="AJ9" i="19"/>
  <c r="AQ8" i="19"/>
  <c r="AJ8" i="19"/>
  <c r="AS7" i="19"/>
  <c r="AR7" i="19"/>
  <c r="AP7" i="19"/>
  <c r="AO7" i="19"/>
  <c r="AN7" i="19"/>
  <c r="AM7" i="19"/>
  <c r="AL7" i="19"/>
  <c r="AK7" i="19"/>
  <c r="AI7" i="19"/>
  <c r="AI6" i="19" s="1"/>
  <c r="AH7" i="19"/>
  <c r="AH6" i="19" s="1"/>
  <c r="AG7" i="19"/>
  <c r="AF7" i="19"/>
  <c r="AF6" i="19" s="1"/>
  <c r="AS6" i="19"/>
  <c r="AQ82" i="19" l="1"/>
  <c r="BF82" i="19"/>
  <c r="BF101" i="19"/>
  <c r="AY120" i="19"/>
  <c r="BU25" i="19"/>
  <c r="BN82" i="19"/>
  <c r="CC44" i="19"/>
  <c r="CY6" i="19"/>
  <c r="DV6" i="19"/>
  <c r="FV101" i="19"/>
  <c r="AJ101" i="19"/>
  <c r="BU44" i="19"/>
  <c r="CC6" i="19"/>
  <c r="AJ63" i="19"/>
  <c r="AQ101" i="19"/>
  <c r="AY25" i="19"/>
  <c r="AY82" i="19"/>
  <c r="BN6" i="19"/>
  <c r="CJ6" i="19"/>
  <c r="EC25" i="19"/>
  <c r="CJ63" i="19"/>
  <c r="AY63" i="19"/>
  <c r="DV25" i="19"/>
  <c r="DV101" i="19"/>
  <c r="FO63" i="19"/>
  <c r="GD63" i="19"/>
  <c r="GD120" i="19"/>
  <c r="AJ25" i="19"/>
  <c r="AJ82" i="19"/>
  <c r="AY6" i="19"/>
  <c r="BF44" i="19"/>
  <c r="BU82" i="19"/>
  <c r="CJ82" i="19"/>
  <c r="CC120" i="19"/>
  <c r="CR6" i="19"/>
  <c r="CY101" i="19"/>
  <c r="CY120" i="19"/>
  <c r="BU120" i="19"/>
  <c r="EC44" i="19"/>
  <c r="CC101" i="19"/>
  <c r="DN44" i="19"/>
  <c r="ER44" i="19"/>
  <c r="EK120" i="19"/>
  <c r="EZ44" i="19"/>
  <c r="FL6" i="19"/>
  <c r="FV26" i="19"/>
  <c r="FV25" i="19" s="1"/>
  <c r="FS44" i="19"/>
  <c r="GB120" i="19"/>
  <c r="GS26" i="19"/>
  <c r="GS25" i="19" s="1"/>
  <c r="GS82" i="19"/>
  <c r="GZ120" i="19"/>
  <c r="HL63" i="19"/>
  <c r="IA6" i="19"/>
  <c r="IS63" i="19"/>
  <c r="JH6" i="19"/>
  <c r="JH82" i="19"/>
  <c r="JW63" i="19"/>
  <c r="JW82" i="19"/>
  <c r="KL44" i="19"/>
  <c r="KT44" i="19"/>
  <c r="KT101" i="19"/>
  <c r="LP82" i="19"/>
  <c r="AJ44" i="19"/>
  <c r="AG6" i="19"/>
  <c r="AP6" i="19"/>
  <c r="AQ45" i="19"/>
  <c r="AQ44" i="19" s="1"/>
  <c r="BR101" i="19"/>
  <c r="BN130" i="19"/>
  <c r="BN120" i="19" s="1"/>
  <c r="CQ25" i="19"/>
  <c r="CZ44" i="19"/>
  <c r="CS63" i="19"/>
  <c r="CR64" i="19"/>
  <c r="CR63" i="19" s="1"/>
  <c r="CO82" i="19"/>
  <c r="DO6" i="19"/>
  <c r="DG26" i="19"/>
  <c r="DG25" i="19" s="1"/>
  <c r="DO82" i="19"/>
  <c r="EC64" i="19"/>
  <c r="EC92" i="19"/>
  <c r="EC82" i="19" s="1"/>
  <c r="DT120" i="19"/>
  <c r="ES6" i="19"/>
  <c r="EK26" i="19"/>
  <c r="EK25" i="19" s="1"/>
  <c r="EH63" i="19"/>
  <c r="EQ63" i="19"/>
  <c r="EK83" i="19"/>
  <c r="EK82" i="19" s="1"/>
  <c r="EI101" i="19"/>
  <c r="FE6" i="19"/>
  <c r="FG45" i="19"/>
  <c r="FG44" i="19" s="1"/>
  <c r="EV63" i="19"/>
  <c r="FE63" i="19"/>
  <c r="FB63" i="19"/>
  <c r="EY82" i="19"/>
  <c r="EZ102" i="19"/>
  <c r="EZ101" i="19" s="1"/>
  <c r="FW6" i="19"/>
  <c r="FS6" i="19"/>
  <c r="FR25" i="19"/>
  <c r="FL82" i="19"/>
  <c r="FU82" i="19"/>
  <c r="FL120" i="19"/>
  <c r="FU120" i="19"/>
  <c r="GJ44" i="19"/>
  <c r="FZ63" i="19"/>
  <c r="GH63" i="19"/>
  <c r="GK63" i="19"/>
  <c r="GK101" i="19"/>
  <c r="HO25" i="19"/>
  <c r="HJ82" i="19"/>
  <c r="HO101" i="19"/>
  <c r="HY25" i="19"/>
  <c r="ID25" i="19"/>
  <c r="ID44" i="19"/>
  <c r="ID120" i="19"/>
  <c r="IS6" i="19"/>
  <c r="JH44" i="19"/>
  <c r="JH63" i="19"/>
  <c r="JH120" i="19"/>
  <c r="JW6" i="19"/>
  <c r="JP82" i="19"/>
  <c r="JP101" i="19"/>
  <c r="KE25" i="19"/>
  <c r="KL63" i="19"/>
  <c r="LA25" i="19"/>
  <c r="LA120" i="19"/>
  <c r="LP101" i="19"/>
  <c r="AR6" i="19"/>
  <c r="BS101" i="19"/>
  <c r="CR26" i="19"/>
  <c r="DA44" i="19"/>
  <c r="CY64" i="19"/>
  <c r="CY63" i="19" s="1"/>
  <c r="CZ82" i="19"/>
  <c r="DN25" i="19"/>
  <c r="DN125" i="19"/>
  <c r="DN120" i="19" s="1"/>
  <c r="ER25" i="19"/>
  <c r="ER82" i="19"/>
  <c r="EH101" i="19"/>
  <c r="ER120" i="19"/>
  <c r="EJ120" i="19"/>
  <c r="EZ25" i="19"/>
  <c r="EZ82" i="19"/>
  <c r="FG101" i="19"/>
  <c r="BK101" i="19"/>
  <c r="CR44" i="19"/>
  <c r="CU63" i="19"/>
  <c r="CR120" i="19"/>
  <c r="DG6" i="19"/>
  <c r="DG82" i="19"/>
  <c r="DV120" i="19"/>
  <c r="EK6" i="19"/>
  <c r="FD63" i="19"/>
  <c r="FG82" i="19"/>
  <c r="FP6" i="19"/>
  <c r="FO6" i="19"/>
  <c r="FT25" i="19"/>
  <c r="GZ25" i="19"/>
  <c r="GZ82" i="19"/>
  <c r="IL63" i="19"/>
  <c r="JA6" i="19"/>
  <c r="JA82" i="19"/>
  <c r="LP25" i="19"/>
  <c r="CR30" i="19"/>
  <c r="CY45" i="19"/>
  <c r="CY44" i="19" s="1"/>
  <c r="CR83" i="19"/>
  <c r="CR82" i="19" s="1"/>
  <c r="CS120" i="19"/>
  <c r="DA120" i="19"/>
  <c r="DN7" i="19"/>
  <c r="DN6" i="19" s="1"/>
  <c r="DN83" i="19"/>
  <c r="DN82" i="19" s="1"/>
  <c r="DW120" i="19"/>
  <c r="ER7" i="19"/>
  <c r="ER6" i="19" s="1"/>
  <c r="EH44" i="19"/>
  <c r="EQ44" i="19"/>
  <c r="EK64" i="19"/>
  <c r="EK63" i="19" s="1"/>
  <c r="EO82" i="19"/>
  <c r="EJ101" i="19"/>
  <c r="EG120" i="19"/>
  <c r="EO120" i="19"/>
  <c r="EL120" i="19"/>
  <c r="FI6" i="19"/>
  <c r="FB25" i="19"/>
  <c r="FG26" i="19"/>
  <c r="FG25" i="19" s="1"/>
  <c r="EY25" i="19"/>
  <c r="EY63" i="19"/>
  <c r="FC82" i="19"/>
  <c r="EY120" i="19"/>
  <c r="FV7" i="19"/>
  <c r="FV6" i="19" s="1"/>
  <c r="FL25" i="19"/>
  <c r="FN44" i="19"/>
  <c r="FO83" i="19"/>
  <c r="FO82" i="19" s="1"/>
  <c r="FO121" i="19"/>
  <c r="FO130" i="19"/>
  <c r="HA82" i="19"/>
  <c r="HN44" i="19"/>
  <c r="HH63" i="19"/>
  <c r="HH82" i="19"/>
  <c r="HN120" i="19"/>
  <c r="HW6" i="19"/>
  <c r="HW25" i="19"/>
  <c r="IC63" i="19"/>
  <c r="HW82" i="19"/>
  <c r="HW101" i="19"/>
  <c r="IS101" i="19"/>
  <c r="JP44" i="19"/>
  <c r="KT25" i="19"/>
  <c r="LA63" i="19"/>
  <c r="LI63" i="19"/>
  <c r="LI120" i="19"/>
  <c r="AJ7" i="19"/>
  <c r="AJ6" i="19" s="1"/>
  <c r="BJ63" i="19"/>
  <c r="AQ7" i="19"/>
  <c r="AQ6" i="19" s="1"/>
  <c r="AQ26" i="19"/>
  <c r="AQ25" i="19" s="1"/>
  <c r="AG44" i="19"/>
  <c r="BM101" i="19"/>
  <c r="CY30" i="19"/>
  <c r="CW63" i="19"/>
  <c r="CY83" i="19"/>
  <c r="CY82" i="19" s="1"/>
  <c r="DO44" i="19"/>
  <c r="DG64" i="19"/>
  <c r="DG63" i="19" s="1"/>
  <c r="DR25" i="19"/>
  <c r="DS63" i="19"/>
  <c r="DZ63" i="19"/>
  <c r="ES44" i="19"/>
  <c r="EM63" i="19"/>
  <c r="ER64" i="19"/>
  <c r="ER63" i="19" s="1"/>
  <c r="EK102" i="19"/>
  <c r="FA6" i="19"/>
  <c r="EZ7" i="19"/>
  <c r="EZ6" i="19" s="1"/>
  <c r="EW44" i="19"/>
  <c r="FF44" i="19"/>
  <c r="FA63" i="19"/>
  <c r="EZ64" i="19"/>
  <c r="EZ63" i="19" s="1"/>
  <c r="EZ121" i="19"/>
  <c r="EZ120" i="19" s="1"/>
  <c r="FR6" i="19"/>
  <c r="FM25" i="19"/>
  <c r="FW25" i="19"/>
  <c r="FS25" i="19"/>
  <c r="FO45" i="19"/>
  <c r="FO44" i="19" s="1"/>
  <c r="FV83" i="19"/>
  <c r="FV82" i="19" s="1"/>
  <c r="FQ120" i="19"/>
  <c r="FV121" i="19"/>
  <c r="FV120" i="19" s="1"/>
  <c r="FV130" i="19"/>
  <c r="FZ25" i="19"/>
  <c r="GD45" i="19"/>
  <c r="GD44" i="19" s="1"/>
  <c r="GK120" i="19"/>
  <c r="GY25" i="19"/>
  <c r="GZ44" i="19"/>
  <c r="HO6" i="19"/>
  <c r="HF44" i="19"/>
  <c r="HF120" i="19"/>
  <c r="HU63" i="19"/>
  <c r="IL82" i="19"/>
  <c r="JA25" i="19"/>
  <c r="JA101" i="19"/>
  <c r="KE82" i="19"/>
  <c r="LA82" i="19"/>
  <c r="KT120" i="19"/>
  <c r="LI6" i="19"/>
  <c r="LP120" i="19"/>
  <c r="AH44" i="19"/>
  <c r="BL63" i="19"/>
  <c r="BO101" i="19"/>
  <c r="BW101" i="19"/>
  <c r="CO63" i="19"/>
  <c r="CU120" i="19"/>
  <c r="DD25" i="19"/>
  <c r="DF44" i="19"/>
  <c r="DN64" i="19"/>
  <c r="DN63" i="19" s="1"/>
  <c r="DS25" i="19"/>
  <c r="DT63" i="19"/>
  <c r="EH25" i="19"/>
  <c r="EJ44" i="19"/>
  <c r="EH82" i="19"/>
  <c r="ER102" i="19"/>
  <c r="FG7" i="19"/>
  <c r="FG6" i="19" s="1"/>
  <c r="FH44" i="19"/>
  <c r="FG64" i="19"/>
  <c r="FG63" i="19" s="1"/>
  <c r="EW101" i="19"/>
  <c r="FG121" i="19"/>
  <c r="FG120" i="19" s="1"/>
  <c r="FV45" i="19"/>
  <c r="FV44" i="19" s="1"/>
  <c r="GD6" i="19"/>
  <c r="GS44" i="19"/>
  <c r="GS63" i="19"/>
  <c r="AR44" i="19"/>
  <c r="AN44" i="19"/>
  <c r="CW44" i="19"/>
  <c r="CV63" i="19"/>
  <c r="DG44" i="19"/>
  <c r="DV44" i="19"/>
  <c r="DU63" i="19"/>
  <c r="EE63" i="19"/>
  <c r="EK44" i="19"/>
  <c r="EO63" i="19"/>
  <c r="EG101" i="19"/>
  <c r="FC63" i="19"/>
  <c r="FT6" i="19"/>
  <c r="FP25" i="19"/>
  <c r="FO26" i="19"/>
  <c r="FO25" i="19" s="1"/>
  <c r="GJ120" i="19"/>
  <c r="JW25" i="19"/>
  <c r="KL6" i="19"/>
  <c r="LI44" i="19"/>
  <c r="GM6" i="19"/>
  <c r="HE25" i="19"/>
  <c r="GF6" i="19"/>
  <c r="GK7" i="19"/>
  <c r="GK6" i="19" s="1"/>
  <c r="GC6" i="19"/>
  <c r="GZ6" i="19"/>
  <c r="HI25" i="19"/>
  <c r="GU6" i="19"/>
  <c r="HJ25" i="19"/>
  <c r="GB6" i="19"/>
  <c r="GJ6" i="19"/>
  <c r="GG6" i="19"/>
  <c r="DV63" i="19"/>
  <c r="FK25" i="19"/>
  <c r="AK6" i="19"/>
  <c r="AM6" i="19"/>
  <c r="AO6" i="19"/>
  <c r="AN6" i="19"/>
  <c r="BR63" i="19"/>
  <c r="BT63" i="19"/>
  <c r="BV63" i="19"/>
  <c r="BO63" i="19"/>
  <c r="BQ63" i="19"/>
  <c r="BS63" i="19"/>
  <c r="BU63" i="19"/>
  <c r="BW63" i="19"/>
  <c r="CU82" i="19"/>
  <c r="DH6" i="19"/>
  <c r="DJ6" i="19"/>
  <c r="DL6" i="19"/>
  <c r="DH25" i="19"/>
  <c r="DJ25" i="19"/>
  <c r="DL25" i="19"/>
  <c r="DH44" i="19"/>
  <c r="DJ44" i="19"/>
  <c r="DL44" i="19"/>
  <c r="DH63" i="19"/>
  <c r="DJ63" i="19"/>
  <c r="DL63" i="19"/>
  <c r="DH82" i="19"/>
  <c r="DJ82" i="19"/>
  <c r="DL82" i="19"/>
  <c r="EL6" i="19"/>
  <c r="EN6" i="19"/>
  <c r="EP6" i="19"/>
  <c r="EL25" i="19"/>
  <c r="EN25" i="19"/>
  <c r="EP25" i="19"/>
  <c r="EL44" i="19"/>
  <c r="EN44" i="19"/>
  <c r="EM101" i="19"/>
  <c r="EQ101" i="19"/>
  <c r="EV82" i="19"/>
  <c r="EP44" i="19"/>
  <c r="EL63" i="19"/>
  <c r="EN63" i="19"/>
  <c r="EP63" i="19"/>
  <c r="EL82" i="19"/>
  <c r="EN82" i="19"/>
  <c r="EP82" i="19"/>
  <c r="EL101" i="19"/>
  <c r="EN101" i="19"/>
  <c r="EP101" i="19"/>
  <c r="ES101" i="19"/>
  <c r="EK101" i="19"/>
  <c r="EV6" i="19"/>
  <c r="EX6" i="19"/>
  <c r="FB6" i="19"/>
  <c r="FD6" i="19"/>
  <c r="FF6" i="19"/>
  <c r="FA44" i="19"/>
  <c r="FC44" i="19"/>
  <c r="FE44" i="19"/>
  <c r="EV44" i="19"/>
  <c r="FD44" i="19"/>
  <c r="FA101" i="19"/>
  <c r="FC101" i="19"/>
  <c r="FE101" i="19"/>
  <c r="FA120" i="19"/>
  <c r="FC120" i="19"/>
  <c r="FE120" i="19"/>
  <c r="EV120" i="19"/>
  <c r="FD120" i="19"/>
  <c r="FP44" i="19"/>
  <c r="FR44" i="19"/>
  <c r="FT44" i="19"/>
  <c r="FP82" i="19"/>
  <c r="FR82" i="19"/>
  <c r="FT82" i="19"/>
  <c r="FK82" i="19"/>
  <c r="FS82" i="19"/>
  <c r="FP120" i="19"/>
  <c r="FR120" i="19"/>
  <c r="FT120" i="19"/>
  <c r="FW120" i="19"/>
  <c r="FO120" i="19"/>
  <c r="GO6" i="19"/>
  <c r="GQ6" i="19"/>
  <c r="CN44" i="19"/>
  <c r="CP44" i="19"/>
  <c r="CT44" i="19"/>
  <c r="CV44" i="19"/>
  <c r="CX44" i="19"/>
  <c r="CQ44" i="19"/>
  <c r="CS44" i="19"/>
  <c r="CU44" i="19"/>
  <c r="CS82" i="19"/>
  <c r="CW82" i="19"/>
  <c r="AF44" i="19"/>
  <c r="EC73" i="19"/>
  <c r="EC63" i="19" s="1"/>
  <c r="GS7" i="19"/>
  <c r="GS6" i="19" s="1"/>
  <c r="CX25" i="19"/>
  <c r="ER101" i="19"/>
  <c r="BJ101" i="19"/>
  <c r="BL101" i="19"/>
  <c r="CU25" i="19"/>
  <c r="CW25" i="19"/>
  <c r="CZ25" i="19"/>
  <c r="CR25" i="19"/>
  <c r="CN82" i="19"/>
  <c r="CP82" i="19"/>
  <c r="CT82" i="19"/>
  <c r="CV82" i="19"/>
  <c r="CX82" i="19"/>
  <c r="GE25" i="19"/>
  <c r="GG25" i="19"/>
  <c r="GI25" i="19"/>
  <c r="GF25" i="19"/>
  <c r="GH25" i="19"/>
  <c r="GJ25" i="19"/>
  <c r="BN73" i="19"/>
  <c r="BN63" i="19" s="1"/>
  <c r="BN102" i="19"/>
  <c r="BN101" i="19" s="1"/>
  <c r="CN25" i="19"/>
  <c r="CP25" i="19"/>
  <c r="CT25" i="19"/>
  <c r="CY25" i="19"/>
  <c r="GL25" i="19"/>
  <c r="GD25" i="19"/>
  <c r="GK35" i="19"/>
  <c r="GK25" i="19" s="1"/>
  <c r="CV25" i="19"/>
  <c r="DX25" i="19"/>
  <c r="HK25" i="19"/>
  <c r="D14" i="3"/>
  <c r="D18" i="3"/>
  <c r="F28" i="3"/>
  <c r="E28" i="3"/>
  <c r="F27" i="3"/>
  <c r="E27" i="3"/>
  <c r="F26" i="3"/>
  <c r="E26" i="3"/>
  <c r="F25" i="3"/>
  <c r="E25" i="3"/>
  <c r="F24" i="3"/>
  <c r="E24" i="3"/>
  <c r="F23" i="3"/>
  <c r="E23" i="3"/>
  <c r="F22" i="3"/>
  <c r="E22" i="3"/>
  <c r="F21" i="3"/>
  <c r="E21" i="3"/>
  <c r="F20" i="3"/>
  <c r="E20" i="3"/>
  <c r="F19" i="3"/>
  <c r="E19" i="3"/>
  <c r="F18" i="3"/>
  <c r="E18" i="3"/>
  <c r="F17" i="3"/>
  <c r="E17" i="3"/>
  <c r="E14" i="3"/>
  <c r="F14" i="3"/>
  <c r="E15" i="3"/>
  <c r="F15" i="3"/>
  <c r="E8" i="3"/>
  <c r="F8" i="3"/>
  <c r="E9" i="3"/>
  <c r="F9" i="3"/>
  <c r="E11" i="3"/>
  <c r="F11" i="3"/>
  <c r="E12" i="3"/>
  <c r="F12" i="3"/>
  <c r="E13" i="3"/>
  <c r="F13" i="3"/>
  <c r="I33" i="17" l="1"/>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32" i="17"/>
  <c r="E12" i="10" l="1"/>
  <c r="A2" i="3" l="1"/>
  <c r="S14" i="16" l="1"/>
  <c r="T14" i="16"/>
  <c r="S15" i="16"/>
  <c r="T15" i="16"/>
  <c r="S16" i="16"/>
  <c r="T16" i="16"/>
  <c r="S17" i="16"/>
  <c r="T17" i="16"/>
  <c r="S18" i="16"/>
  <c r="T18" i="16"/>
  <c r="S19" i="16"/>
  <c r="T19" i="16"/>
  <c r="S20" i="16"/>
  <c r="T20" i="16"/>
  <c r="S21" i="16"/>
  <c r="T21" i="16"/>
  <c r="S22" i="16"/>
  <c r="T22" i="16"/>
  <c r="S23" i="16"/>
  <c r="T23" i="16"/>
  <c r="S24" i="16"/>
  <c r="T24" i="16"/>
  <c r="S25" i="16"/>
  <c r="T25" i="16"/>
  <c r="S26" i="16"/>
  <c r="T26" i="16"/>
  <c r="S27" i="16"/>
  <c r="T27" i="16"/>
  <c r="S28" i="16"/>
  <c r="T28" i="16"/>
  <c r="S29" i="16"/>
  <c r="T29" i="16"/>
  <c r="S30" i="16"/>
  <c r="T30" i="16"/>
  <c r="S31" i="16"/>
  <c r="T31" i="16"/>
  <c r="S32" i="16"/>
  <c r="T32" i="16"/>
  <c r="S33" i="16"/>
  <c r="T33" i="16"/>
  <c r="S34" i="16"/>
  <c r="T34" i="16"/>
  <c r="S35" i="16"/>
  <c r="T35" i="16"/>
  <c r="S36" i="16"/>
  <c r="T36" i="16"/>
  <c r="S37" i="16"/>
  <c r="T37" i="16"/>
  <c r="S38" i="16"/>
  <c r="T38" i="16"/>
  <c r="S39" i="16"/>
  <c r="T39" i="16"/>
  <c r="S40" i="16"/>
  <c r="T40" i="16"/>
  <c r="S41" i="16"/>
  <c r="T41" i="16"/>
  <c r="S42" i="16"/>
  <c r="T42" i="16"/>
  <c r="S43" i="16"/>
  <c r="T43" i="16"/>
  <c r="S44" i="16"/>
  <c r="T44" i="16"/>
  <c r="S45" i="16"/>
  <c r="T45" i="16"/>
  <c r="S46" i="16"/>
  <c r="T46" i="16"/>
  <c r="S47" i="16"/>
  <c r="T47" i="16"/>
  <c r="S48" i="16"/>
  <c r="T48" i="16"/>
  <c r="S49" i="16"/>
  <c r="T49" i="16"/>
  <c r="S50" i="16"/>
  <c r="T50" i="16"/>
  <c r="S51" i="16"/>
  <c r="T51" i="16"/>
  <c r="S52" i="16"/>
  <c r="T52" i="16"/>
  <c r="S53" i="16"/>
  <c r="T53" i="16"/>
  <c r="S54" i="16"/>
  <c r="T54" i="16"/>
  <c r="S55" i="16"/>
  <c r="T55" i="16"/>
  <c r="S56" i="16"/>
  <c r="T56" i="16"/>
  <c r="S57" i="16"/>
  <c r="T57" i="16"/>
  <c r="S58" i="16"/>
  <c r="T58" i="16"/>
  <c r="S59" i="16"/>
  <c r="T59" i="16"/>
  <c r="S60" i="16"/>
  <c r="T60" i="16"/>
  <c r="S61" i="16"/>
  <c r="T61" i="16"/>
  <c r="S62" i="16"/>
  <c r="T62" i="16"/>
  <c r="S63" i="16"/>
  <c r="T63" i="16"/>
  <c r="S64" i="16"/>
  <c r="T64" i="16"/>
  <c r="S65" i="16"/>
  <c r="T65" i="16"/>
  <c r="S66" i="16"/>
  <c r="T66" i="16"/>
  <c r="S67" i="16"/>
  <c r="T67" i="16"/>
  <c r="S68" i="16"/>
  <c r="T68" i="16"/>
  <c r="S69" i="16"/>
  <c r="T69" i="16"/>
  <c r="S70" i="16"/>
  <c r="T70" i="16"/>
  <c r="S71" i="16"/>
  <c r="T71" i="16"/>
  <c r="S72" i="16"/>
  <c r="T72" i="16"/>
  <c r="S73" i="16"/>
  <c r="T73" i="16"/>
  <c r="S74" i="16"/>
  <c r="T74" i="16"/>
  <c r="S75" i="16"/>
  <c r="T75" i="16"/>
  <c r="S76" i="16"/>
  <c r="T76" i="16"/>
  <c r="S77" i="16"/>
  <c r="T77" i="16"/>
  <c r="S78" i="16"/>
  <c r="T78" i="16"/>
  <c r="S79" i="16"/>
  <c r="T79" i="16"/>
  <c r="S80" i="16"/>
  <c r="T80" i="16"/>
  <c r="S81" i="16"/>
  <c r="T81" i="16"/>
  <c r="S82" i="16"/>
  <c r="T82" i="16"/>
  <c r="S83" i="16"/>
  <c r="T83" i="16"/>
  <c r="S84" i="16"/>
  <c r="T84" i="16"/>
  <c r="S85" i="16"/>
  <c r="T85" i="16"/>
  <c r="S86" i="16"/>
  <c r="T86" i="16"/>
  <c r="S87" i="16"/>
  <c r="T87" i="16"/>
  <c r="S88" i="16"/>
  <c r="T88" i="16"/>
  <c r="S89" i="16"/>
  <c r="T89" i="16"/>
  <c r="S90" i="16"/>
  <c r="T90" i="16"/>
  <c r="S91" i="16"/>
  <c r="T91" i="16"/>
  <c r="S92" i="16"/>
  <c r="T92" i="16"/>
  <c r="S93" i="16"/>
  <c r="T93" i="16"/>
  <c r="S94" i="16"/>
  <c r="T94" i="16"/>
  <c r="S95" i="16"/>
  <c r="T95" i="16"/>
  <c r="S96" i="16"/>
  <c r="T96" i="16"/>
  <c r="S97" i="16"/>
  <c r="T97" i="16"/>
  <c r="S98" i="16"/>
  <c r="T98" i="16"/>
  <c r="S99" i="16"/>
  <c r="T99" i="16"/>
  <c r="S100" i="16"/>
  <c r="T100" i="16"/>
  <c r="S101" i="16"/>
  <c r="T101" i="16"/>
  <c r="S102" i="16"/>
  <c r="T102" i="16"/>
  <c r="S103" i="16"/>
  <c r="T103" i="16"/>
  <c r="S104" i="16"/>
  <c r="T104" i="16"/>
  <c r="S105" i="16"/>
  <c r="T105" i="16"/>
  <c r="S106" i="16"/>
  <c r="T106" i="16"/>
  <c r="S107" i="16"/>
  <c r="T107" i="16"/>
  <c r="S108" i="16"/>
  <c r="T108" i="16"/>
  <c r="S109" i="16"/>
  <c r="T109" i="16"/>
  <c r="S110" i="16"/>
  <c r="T110" i="16"/>
  <c r="S111" i="16"/>
  <c r="T111" i="16"/>
  <c r="S112" i="16"/>
  <c r="T112" i="16"/>
  <c r="S113" i="16"/>
  <c r="T113" i="16"/>
  <c r="S114" i="16"/>
  <c r="T114" i="16"/>
  <c r="S115" i="16"/>
  <c r="T115" i="16"/>
  <c r="S116" i="16"/>
  <c r="T116" i="16"/>
  <c r="S117" i="16"/>
  <c r="T117" i="16"/>
  <c r="S118" i="16"/>
  <c r="T118" i="16"/>
  <c r="S119" i="16"/>
  <c r="T119" i="16"/>
  <c r="S120" i="16"/>
  <c r="T120" i="16"/>
  <c r="S121" i="16"/>
  <c r="T121" i="16"/>
  <c r="S122" i="16"/>
  <c r="T122" i="16"/>
  <c r="S123" i="16"/>
  <c r="T123" i="16"/>
  <c r="S124" i="16"/>
  <c r="T124" i="16"/>
  <c r="S125" i="16"/>
  <c r="T125" i="16"/>
  <c r="S126" i="16"/>
  <c r="T126" i="16"/>
  <c r="S127" i="16"/>
  <c r="T127" i="16"/>
  <c r="S128" i="16"/>
  <c r="T128" i="16"/>
  <c r="S129" i="16"/>
  <c r="T129" i="16"/>
  <c r="S130" i="16"/>
  <c r="T130" i="16"/>
  <c r="S131" i="16"/>
  <c r="T131" i="16"/>
  <c r="S132" i="16"/>
  <c r="T132" i="16"/>
  <c r="S133" i="16"/>
  <c r="T133" i="16"/>
  <c r="S134" i="16"/>
  <c r="T134" i="16"/>
  <c r="S135" i="16"/>
  <c r="T135" i="16"/>
  <c r="S136" i="16"/>
  <c r="T136" i="16"/>
  <c r="S137" i="16"/>
  <c r="T137" i="16"/>
  <c r="S138" i="16"/>
  <c r="T138" i="16"/>
  <c r="S139" i="16"/>
  <c r="T139" i="16"/>
  <c r="S140" i="16"/>
  <c r="T140" i="16"/>
  <c r="S141" i="16"/>
  <c r="T141" i="16"/>
  <c r="S142" i="16"/>
  <c r="T142" i="16"/>
  <c r="S143" i="16"/>
  <c r="T143" i="16"/>
  <c r="S144" i="16"/>
  <c r="T144" i="16"/>
  <c r="S145" i="16"/>
  <c r="T145" i="16"/>
  <c r="S146" i="16"/>
  <c r="T146" i="16"/>
  <c r="S147" i="16"/>
  <c r="T147" i="16"/>
  <c r="S148" i="16"/>
  <c r="T148" i="16"/>
  <c r="S149" i="16"/>
  <c r="T149" i="16"/>
  <c r="S150" i="16"/>
  <c r="T150" i="16"/>
  <c r="S151" i="16"/>
  <c r="T151" i="16"/>
  <c r="S152" i="16"/>
  <c r="T152" i="16"/>
  <c r="S153" i="16"/>
  <c r="T153" i="16"/>
  <c r="S154" i="16"/>
  <c r="T154" i="16"/>
  <c r="S155" i="16"/>
  <c r="T155" i="16"/>
  <c r="S156" i="16"/>
  <c r="T156" i="16"/>
  <c r="S157" i="16"/>
  <c r="T157" i="16"/>
  <c r="S158" i="16"/>
  <c r="T158" i="16"/>
  <c r="S159" i="16"/>
  <c r="T159" i="16"/>
  <c r="S160" i="16"/>
  <c r="T160" i="16"/>
  <c r="S161" i="16"/>
  <c r="T161" i="16"/>
  <c r="S162" i="16"/>
  <c r="T162" i="16"/>
  <c r="S163" i="16"/>
  <c r="T163" i="16"/>
  <c r="S164" i="16"/>
  <c r="T164" i="16"/>
  <c r="S165" i="16"/>
  <c r="T165" i="16"/>
  <c r="S166" i="16"/>
  <c r="T166" i="16"/>
  <c r="S167" i="16"/>
  <c r="T167" i="16"/>
  <c r="S168" i="16"/>
  <c r="T168" i="16"/>
  <c r="S169" i="16"/>
  <c r="T169" i="16"/>
  <c r="S170" i="16"/>
  <c r="T170" i="16"/>
  <c r="S171" i="16"/>
  <c r="T171" i="16"/>
  <c r="S172" i="16"/>
  <c r="T172" i="16"/>
  <c r="S173" i="16"/>
  <c r="T173" i="16"/>
  <c r="S174" i="16"/>
  <c r="T174" i="16"/>
  <c r="S175" i="16"/>
  <c r="T175" i="16"/>
  <c r="S176" i="16"/>
  <c r="T176" i="16"/>
  <c r="S177" i="16"/>
  <c r="T177" i="16"/>
  <c r="S178" i="16"/>
  <c r="T178" i="16"/>
  <c r="S179" i="16"/>
  <c r="T179" i="16"/>
  <c r="S180" i="16"/>
  <c r="T180" i="16"/>
  <c r="S181" i="16"/>
  <c r="T181" i="16"/>
  <c r="S182" i="16"/>
  <c r="T182" i="16"/>
  <c r="S183" i="16"/>
  <c r="T183" i="16"/>
  <c r="S184" i="16"/>
  <c r="T184" i="16"/>
  <c r="S185" i="16"/>
  <c r="T185" i="16"/>
  <c r="S186" i="16"/>
  <c r="T186" i="16"/>
  <c r="S187" i="16"/>
  <c r="T187" i="16"/>
  <c r="S188" i="16"/>
  <c r="T188" i="16"/>
  <c r="S189" i="16"/>
  <c r="T189" i="16"/>
  <c r="S190" i="16"/>
  <c r="T190" i="16"/>
  <c r="S191" i="16"/>
  <c r="T191" i="16"/>
  <c r="S192" i="16"/>
  <c r="T192" i="16"/>
  <c r="S193" i="16"/>
  <c r="T193" i="16"/>
  <c r="S194" i="16"/>
  <c r="T194" i="16"/>
  <c r="S195" i="16"/>
  <c r="T195" i="16"/>
  <c r="S196" i="16"/>
  <c r="T196" i="16"/>
  <c r="S197" i="16"/>
  <c r="T197" i="16"/>
  <c r="S198" i="16"/>
  <c r="T198" i="16"/>
  <c r="S199" i="16"/>
  <c r="T199" i="16"/>
  <c r="S200" i="16"/>
  <c r="T200" i="16"/>
  <c r="S201" i="16"/>
  <c r="T201" i="16"/>
  <c r="S202" i="16"/>
  <c r="T202" i="16"/>
  <c r="S203" i="16"/>
  <c r="T203" i="16"/>
  <c r="S204" i="16"/>
  <c r="T204" i="16"/>
  <c r="S205" i="16"/>
  <c r="T205" i="16"/>
  <c r="S206" i="16"/>
  <c r="T206" i="16"/>
  <c r="S207" i="16"/>
  <c r="T207" i="16"/>
  <c r="S208" i="16"/>
  <c r="T208" i="16"/>
  <c r="S209" i="16"/>
  <c r="T209" i="16"/>
  <c r="S210" i="16"/>
  <c r="T210" i="16"/>
  <c r="S211" i="16"/>
  <c r="T211" i="16"/>
  <c r="S212" i="16"/>
  <c r="T212" i="16"/>
  <c r="S213" i="16"/>
  <c r="T213" i="16"/>
  <c r="S214" i="16"/>
  <c r="T214" i="16"/>
  <c r="S215" i="16"/>
  <c r="T215" i="16"/>
  <c r="S216" i="16"/>
  <c r="T216" i="16"/>
  <c r="S217" i="16"/>
  <c r="T217" i="16"/>
  <c r="S218" i="16"/>
  <c r="T218" i="16"/>
  <c r="S219" i="16"/>
  <c r="T219" i="16"/>
  <c r="S220" i="16"/>
  <c r="T220" i="16"/>
  <c r="S221" i="16"/>
  <c r="T221" i="16"/>
  <c r="S222" i="16"/>
  <c r="T222" i="16"/>
  <c r="S223" i="16"/>
  <c r="T223" i="16"/>
  <c r="S224" i="16"/>
  <c r="T224" i="16"/>
  <c r="S225" i="16"/>
  <c r="T225" i="16"/>
  <c r="S226" i="16"/>
  <c r="T226" i="16"/>
  <c r="S227" i="16"/>
  <c r="T227" i="16"/>
  <c r="S228" i="16"/>
  <c r="T228" i="16"/>
  <c r="S229" i="16"/>
  <c r="T229" i="16"/>
  <c r="S230" i="16"/>
  <c r="T230" i="16"/>
  <c r="S231" i="16"/>
  <c r="T231" i="16"/>
  <c r="S232" i="16"/>
  <c r="T232" i="16"/>
  <c r="S233" i="16"/>
  <c r="T233" i="16"/>
  <c r="S234" i="16"/>
  <c r="T234" i="16"/>
  <c r="S235" i="16"/>
  <c r="T235" i="16"/>
  <c r="S236" i="16"/>
  <c r="T236" i="16"/>
  <c r="S237" i="16"/>
  <c r="T237" i="16"/>
  <c r="S238" i="16"/>
  <c r="T238" i="16"/>
  <c r="S239" i="16"/>
  <c r="T239" i="16"/>
  <c r="S240" i="16"/>
  <c r="T240" i="16"/>
  <c r="S241" i="16"/>
  <c r="T241" i="16"/>
  <c r="S242" i="16"/>
  <c r="T242" i="16"/>
  <c r="S243" i="16"/>
  <c r="T243" i="16"/>
  <c r="S244" i="16"/>
  <c r="T244" i="16"/>
  <c r="S245" i="16"/>
  <c r="T245" i="16"/>
  <c r="S246" i="16"/>
  <c r="T246" i="16"/>
  <c r="S247" i="16"/>
  <c r="T247" i="16"/>
  <c r="S248" i="16"/>
  <c r="T248" i="16"/>
  <c r="S249" i="16"/>
  <c r="T249" i="16"/>
  <c r="S250" i="16"/>
  <c r="T250" i="16"/>
  <c r="S251" i="16"/>
  <c r="T251" i="16"/>
  <c r="S252" i="16"/>
  <c r="T252" i="16"/>
  <c r="S253" i="16"/>
  <c r="T253" i="16"/>
  <c r="S254" i="16"/>
  <c r="T254" i="16"/>
  <c r="S255" i="16"/>
  <c r="T255" i="16"/>
  <c r="S256" i="16"/>
  <c r="T256" i="16"/>
  <c r="S257" i="16"/>
  <c r="T257" i="16"/>
  <c r="S258" i="16"/>
  <c r="T258" i="16"/>
  <c r="S259" i="16"/>
  <c r="T259" i="16"/>
  <c r="S260" i="16"/>
  <c r="T260" i="16"/>
  <c r="S261" i="16"/>
  <c r="T261" i="16"/>
  <c r="S262" i="16"/>
  <c r="T262" i="16"/>
  <c r="S263" i="16"/>
  <c r="T263" i="16"/>
  <c r="S264" i="16"/>
  <c r="T264" i="16"/>
  <c r="S265" i="16"/>
  <c r="T265" i="16"/>
  <c r="S266" i="16"/>
  <c r="T266" i="16"/>
  <c r="S267" i="16"/>
  <c r="T267" i="16"/>
  <c r="S268" i="16"/>
  <c r="T268" i="16"/>
  <c r="S269" i="16"/>
  <c r="T269" i="16"/>
  <c r="S270" i="16"/>
  <c r="T270" i="16"/>
  <c r="S271" i="16"/>
  <c r="T271" i="16"/>
  <c r="S272" i="16"/>
  <c r="T272" i="16"/>
  <c r="S273" i="16"/>
  <c r="T273" i="16"/>
  <c r="S274" i="16"/>
  <c r="T274" i="16"/>
  <c r="S275" i="16"/>
  <c r="T275" i="16"/>
  <c r="S276" i="16"/>
  <c r="T276" i="16"/>
  <c r="S277" i="16"/>
  <c r="T277" i="16"/>
  <c r="S278" i="16"/>
  <c r="T278" i="16"/>
  <c r="S279" i="16"/>
  <c r="T279" i="16"/>
  <c r="S280" i="16"/>
  <c r="T280" i="16"/>
  <c r="S281" i="16"/>
  <c r="T281" i="16"/>
  <c r="S282" i="16"/>
  <c r="T282" i="16"/>
  <c r="S283" i="16"/>
  <c r="T283" i="16"/>
  <c r="S284" i="16"/>
  <c r="T284" i="16"/>
  <c r="S285" i="16"/>
  <c r="T285" i="16"/>
  <c r="S286" i="16"/>
  <c r="T286" i="16"/>
  <c r="S287" i="16"/>
  <c r="T287" i="16"/>
  <c r="S288" i="16"/>
  <c r="T288" i="16"/>
  <c r="S289" i="16"/>
  <c r="T289" i="16"/>
  <c r="S290" i="16"/>
  <c r="T290" i="16"/>
  <c r="S291" i="16"/>
  <c r="T291" i="16"/>
  <c r="S292" i="16"/>
  <c r="T292" i="16"/>
  <c r="S293" i="16"/>
  <c r="T293" i="16"/>
  <c r="S294" i="16"/>
  <c r="T294" i="16"/>
  <c r="S295" i="16"/>
  <c r="T295" i="16"/>
  <c r="S296" i="16"/>
  <c r="T296" i="16"/>
  <c r="S297" i="16"/>
  <c r="T297" i="16"/>
  <c r="S298" i="16"/>
  <c r="T298" i="16"/>
  <c r="S299" i="16"/>
  <c r="T299" i="16"/>
  <c r="S300" i="16"/>
  <c r="T300" i="16"/>
  <c r="S301" i="16"/>
  <c r="T301" i="16"/>
  <c r="S302" i="16"/>
  <c r="T302" i="16"/>
  <c r="S303" i="16"/>
  <c r="T303" i="16"/>
  <c r="S304" i="16"/>
  <c r="T304" i="16"/>
  <c r="S305" i="16"/>
  <c r="T305" i="16"/>
  <c r="S306" i="16"/>
  <c r="T306" i="16"/>
  <c r="S307" i="16"/>
  <c r="T307" i="16"/>
  <c r="S308" i="16"/>
  <c r="T308" i="16"/>
  <c r="S309" i="16"/>
  <c r="T309" i="16"/>
  <c r="S310" i="16"/>
  <c r="T310" i="16"/>
  <c r="S311" i="16"/>
  <c r="T311" i="16"/>
  <c r="S312" i="16"/>
  <c r="T312" i="16"/>
  <c r="S313" i="16"/>
  <c r="T313" i="16"/>
  <c r="S314" i="16"/>
  <c r="T314" i="16"/>
  <c r="S315" i="16"/>
  <c r="T315" i="16"/>
  <c r="S316" i="16"/>
  <c r="T316" i="16"/>
  <c r="S317" i="16"/>
  <c r="T317" i="16"/>
  <c r="S318" i="16"/>
  <c r="T318" i="16"/>
  <c r="S319" i="16"/>
  <c r="T319" i="16"/>
  <c r="S320" i="16"/>
  <c r="T320" i="16"/>
  <c r="S321" i="16"/>
  <c r="T321" i="16"/>
  <c r="S322" i="16"/>
  <c r="T322" i="16"/>
  <c r="S323" i="16"/>
  <c r="T323" i="16"/>
  <c r="S324" i="16"/>
  <c r="T324" i="16"/>
  <c r="S325" i="16"/>
  <c r="T325" i="16"/>
  <c r="S326" i="16"/>
  <c r="T326" i="16"/>
  <c r="S327" i="16"/>
  <c r="T327" i="16"/>
  <c r="S328" i="16"/>
  <c r="T328" i="16"/>
  <c r="S329" i="16"/>
  <c r="T329" i="16"/>
  <c r="S330" i="16"/>
  <c r="T330" i="16"/>
  <c r="S331" i="16"/>
  <c r="T331" i="16"/>
  <c r="S332" i="16"/>
  <c r="T332" i="16"/>
  <c r="S333" i="16"/>
  <c r="T333" i="16"/>
  <c r="S334" i="16"/>
  <c r="T334" i="16"/>
  <c r="S335" i="16"/>
  <c r="T335" i="16"/>
  <c r="S336" i="16"/>
  <c r="T336" i="16"/>
  <c r="S337" i="16"/>
  <c r="T337" i="16"/>
  <c r="S338" i="16"/>
  <c r="T338" i="16"/>
  <c r="S339" i="16"/>
  <c r="T339" i="16"/>
  <c r="S340" i="16"/>
  <c r="T340" i="16"/>
  <c r="S341" i="16"/>
  <c r="T341" i="16"/>
  <c r="S342" i="16"/>
  <c r="T342" i="16"/>
  <c r="S343" i="16"/>
  <c r="T343" i="16"/>
  <c r="S344" i="16"/>
  <c r="T344" i="16"/>
  <c r="S345" i="16"/>
  <c r="T345" i="16"/>
  <c r="S346" i="16"/>
  <c r="T346" i="16"/>
  <c r="S347" i="16"/>
  <c r="T347" i="16"/>
  <c r="S348" i="16"/>
  <c r="T348" i="16"/>
  <c r="S349" i="16"/>
  <c r="T349" i="16"/>
  <c r="S350" i="16"/>
  <c r="T350" i="16"/>
  <c r="S351" i="16"/>
  <c r="T351" i="16"/>
  <c r="S352" i="16"/>
  <c r="T352" i="16"/>
  <c r="S353" i="16"/>
  <c r="T353" i="16"/>
  <c r="S354" i="16"/>
  <c r="T354" i="16"/>
  <c r="S355" i="16"/>
  <c r="T355" i="16"/>
  <c r="S356" i="16"/>
  <c r="T356" i="16"/>
  <c r="S357" i="16"/>
  <c r="T357" i="16"/>
  <c r="S358" i="16"/>
  <c r="T358" i="16"/>
  <c r="S359" i="16"/>
  <c r="T359" i="16"/>
  <c r="S360" i="16"/>
  <c r="T360" i="16"/>
  <c r="S361" i="16"/>
  <c r="T361" i="16"/>
  <c r="S362" i="16"/>
  <c r="T362" i="16"/>
  <c r="S363" i="16"/>
  <c r="T363" i="16"/>
  <c r="S364" i="16"/>
  <c r="T364" i="16"/>
  <c r="S365" i="16"/>
  <c r="T365" i="16"/>
  <c r="S366" i="16"/>
  <c r="T366" i="16"/>
  <c r="S367" i="16"/>
  <c r="T367" i="16"/>
  <c r="S368" i="16"/>
  <c r="T368" i="16"/>
  <c r="S369" i="16"/>
  <c r="T369" i="16"/>
  <c r="S370" i="16"/>
  <c r="T370" i="16"/>
  <c r="S371" i="16"/>
  <c r="T371" i="16"/>
  <c r="S372" i="16"/>
  <c r="T372" i="16"/>
  <c r="S373" i="16"/>
  <c r="T373" i="16"/>
  <c r="S374" i="16"/>
  <c r="T374" i="16"/>
  <c r="S375" i="16"/>
  <c r="T375" i="16"/>
  <c r="S376" i="16"/>
  <c r="T376" i="16"/>
  <c r="S377" i="16"/>
  <c r="T377" i="16"/>
  <c r="S378" i="16"/>
  <c r="T378" i="16"/>
  <c r="S379" i="16"/>
  <c r="T379" i="16"/>
  <c r="S380" i="16"/>
  <c r="T380" i="16"/>
  <c r="S381" i="16"/>
  <c r="T381" i="16"/>
  <c r="S382" i="16"/>
  <c r="T382" i="16"/>
  <c r="S383" i="16"/>
  <c r="T383" i="16"/>
  <c r="S384" i="16"/>
  <c r="T384" i="16"/>
  <c r="S385" i="16"/>
  <c r="T385" i="16"/>
  <c r="S386" i="16"/>
  <c r="T386" i="16"/>
  <c r="S387" i="16"/>
  <c r="T387" i="16"/>
  <c r="S388" i="16"/>
  <c r="T388" i="16"/>
  <c r="S389" i="16"/>
  <c r="T389" i="16"/>
  <c r="S390" i="16"/>
  <c r="T390" i="16"/>
  <c r="S391" i="16"/>
  <c r="T391" i="16"/>
  <c r="S392" i="16"/>
  <c r="T392" i="16"/>
  <c r="S393" i="16"/>
  <c r="T393" i="16"/>
  <c r="S394" i="16"/>
  <c r="T394" i="16"/>
  <c r="S395" i="16"/>
  <c r="T395" i="16"/>
  <c r="S396" i="16"/>
  <c r="T396" i="16"/>
  <c r="S397" i="16"/>
  <c r="T397" i="16"/>
  <c r="S398" i="16"/>
  <c r="T398" i="16"/>
  <c r="S399" i="16"/>
  <c r="T399" i="16"/>
  <c r="S400" i="16"/>
  <c r="T400" i="16"/>
  <c r="S401" i="16"/>
  <c r="T401" i="16"/>
  <c r="S402" i="16"/>
  <c r="T402" i="16"/>
  <c r="S403" i="16"/>
  <c r="T403" i="16"/>
  <c r="S404" i="16"/>
  <c r="T404" i="16"/>
  <c r="S405" i="16"/>
  <c r="T405" i="16"/>
  <c r="S406" i="16"/>
  <c r="T406" i="16"/>
  <c r="S407" i="16"/>
  <c r="T407" i="16"/>
  <c r="S408" i="16"/>
  <c r="T408" i="16"/>
  <c r="S409" i="16"/>
  <c r="T409" i="16"/>
  <c r="S410" i="16"/>
  <c r="T410" i="16"/>
  <c r="S411" i="16"/>
  <c r="T411" i="16"/>
  <c r="S412" i="16"/>
  <c r="T412" i="16"/>
  <c r="S413" i="16"/>
  <c r="T413" i="16"/>
  <c r="S414" i="16"/>
  <c r="T414" i="16"/>
  <c r="S415" i="16"/>
  <c r="T415" i="16"/>
  <c r="S416" i="16"/>
  <c r="T416" i="16"/>
  <c r="S417" i="16"/>
  <c r="T417" i="16"/>
  <c r="S418" i="16"/>
  <c r="T418" i="16"/>
  <c r="S419" i="16"/>
  <c r="T419" i="16"/>
  <c r="S420" i="16"/>
  <c r="T420" i="16"/>
  <c r="S421" i="16"/>
  <c r="T421" i="16"/>
  <c r="S422" i="16"/>
  <c r="T422" i="16"/>
  <c r="S423" i="16"/>
  <c r="T423" i="16"/>
  <c r="S424" i="16"/>
  <c r="T424" i="16"/>
  <c r="S425" i="16"/>
  <c r="T425" i="16"/>
  <c r="S426" i="16"/>
  <c r="T426" i="16"/>
  <c r="S427" i="16"/>
  <c r="T427" i="16"/>
  <c r="S428" i="16"/>
  <c r="T428" i="16"/>
  <c r="S429" i="16"/>
  <c r="T429" i="16"/>
  <c r="S430" i="16"/>
  <c r="T430" i="16"/>
  <c r="S431" i="16"/>
  <c r="T431" i="16"/>
  <c r="S432" i="16"/>
  <c r="T432" i="16"/>
  <c r="S433" i="16"/>
  <c r="T433" i="16"/>
  <c r="S434" i="16"/>
  <c r="T434" i="16"/>
  <c r="S435" i="16"/>
  <c r="T435" i="16"/>
  <c r="S436" i="16"/>
  <c r="T436" i="16"/>
  <c r="S437" i="16"/>
  <c r="T437" i="16"/>
  <c r="S438" i="16"/>
  <c r="T438" i="16"/>
  <c r="S439" i="16"/>
  <c r="T439" i="16"/>
  <c r="S440" i="16"/>
  <c r="T440" i="16"/>
  <c r="S441" i="16"/>
  <c r="T441" i="16"/>
  <c r="S442" i="16"/>
  <c r="T442" i="16"/>
  <c r="S443" i="16"/>
  <c r="T443" i="16"/>
  <c r="S444" i="16"/>
  <c r="T444" i="16"/>
  <c r="S445" i="16"/>
  <c r="T445" i="16"/>
  <c r="S446" i="16"/>
  <c r="T446" i="16"/>
  <c r="S447" i="16"/>
  <c r="T447" i="16"/>
  <c r="S448" i="16"/>
  <c r="T448" i="16"/>
  <c r="S449" i="16"/>
  <c r="T449" i="16"/>
  <c r="S450" i="16"/>
  <c r="T450" i="16"/>
  <c r="S451" i="16"/>
  <c r="T451" i="16"/>
  <c r="S452" i="16"/>
  <c r="T452" i="16"/>
  <c r="S453" i="16"/>
  <c r="T453" i="16"/>
  <c r="S454" i="16"/>
  <c r="T454" i="16"/>
  <c r="S455" i="16"/>
  <c r="T455" i="16"/>
  <c r="S456" i="16"/>
  <c r="T456" i="16"/>
  <c r="S457" i="16"/>
  <c r="T457" i="16"/>
  <c r="S458" i="16"/>
  <c r="T458" i="16"/>
  <c r="S459" i="16"/>
  <c r="T459" i="16"/>
  <c r="S460" i="16"/>
  <c r="T460" i="16"/>
  <c r="S461" i="16"/>
  <c r="T461" i="16"/>
  <c r="S462" i="16"/>
  <c r="T462" i="16"/>
  <c r="S463" i="16"/>
  <c r="T463" i="16"/>
  <c r="S464" i="16"/>
  <c r="T464" i="16"/>
  <c r="S465" i="16"/>
  <c r="T465" i="16"/>
  <c r="S466" i="16"/>
  <c r="T466" i="16"/>
  <c r="S467" i="16"/>
  <c r="T467" i="16"/>
  <c r="S468" i="16"/>
  <c r="T468" i="16"/>
  <c r="S469" i="16"/>
  <c r="T469" i="16"/>
  <c r="S470" i="16"/>
  <c r="T470" i="16"/>
  <c r="S471" i="16"/>
  <c r="T471" i="16"/>
  <c r="S472" i="16"/>
  <c r="T472" i="16"/>
  <c r="S473" i="16"/>
  <c r="T473" i="16"/>
  <c r="S474" i="16"/>
  <c r="T474" i="16"/>
  <c r="S475" i="16"/>
  <c r="T475" i="16"/>
  <c r="S476" i="16"/>
  <c r="T476" i="16"/>
  <c r="S477" i="16"/>
  <c r="T477" i="16"/>
  <c r="S478" i="16"/>
  <c r="T478" i="16"/>
  <c r="S479" i="16"/>
  <c r="T479" i="16"/>
  <c r="S480" i="16"/>
  <c r="T480" i="16"/>
  <c r="S481" i="16"/>
  <c r="T481" i="16"/>
  <c r="S482" i="16"/>
  <c r="T482" i="16"/>
  <c r="S483" i="16"/>
  <c r="T483" i="16"/>
  <c r="S484" i="16"/>
  <c r="T484" i="16"/>
  <c r="S485" i="16"/>
  <c r="T485" i="16"/>
  <c r="S486" i="16"/>
  <c r="T486" i="16"/>
  <c r="S487" i="16"/>
  <c r="T487" i="16"/>
  <c r="S488" i="16"/>
  <c r="T488" i="16"/>
  <c r="S489" i="16"/>
  <c r="T489" i="16"/>
  <c r="S490" i="16"/>
  <c r="T490" i="16"/>
  <c r="S491" i="16"/>
  <c r="T491" i="16"/>
  <c r="S492" i="16"/>
  <c r="T492" i="16"/>
  <c r="S493" i="16"/>
  <c r="T493" i="16"/>
  <c r="S494" i="16"/>
  <c r="T494" i="16"/>
  <c r="S495" i="16"/>
  <c r="T495" i="16"/>
  <c r="S496" i="16"/>
  <c r="T496" i="16"/>
  <c r="S497" i="16"/>
  <c r="T497" i="16"/>
  <c r="S498" i="16"/>
  <c r="T498" i="16"/>
  <c r="S499" i="16"/>
  <c r="T499" i="16"/>
  <c r="S500" i="16"/>
  <c r="T500" i="16"/>
  <c r="S501" i="16"/>
  <c r="T501" i="16"/>
  <c r="S502" i="16"/>
  <c r="T502" i="16"/>
  <c r="S503" i="16"/>
  <c r="T503" i="16"/>
  <c r="S504" i="16"/>
  <c r="T504" i="16"/>
  <c r="S505" i="16"/>
  <c r="T505" i="16"/>
  <c r="S506" i="16"/>
  <c r="T506" i="16"/>
  <c r="S507" i="16"/>
  <c r="T507" i="16"/>
  <c r="S508" i="16"/>
  <c r="T508" i="16"/>
  <c r="S509" i="16"/>
  <c r="T509" i="16"/>
  <c r="S510" i="16"/>
  <c r="T510" i="16"/>
  <c r="S511" i="16"/>
  <c r="T511" i="16"/>
  <c r="S512" i="16"/>
  <c r="T512" i="16"/>
  <c r="S513" i="16"/>
  <c r="T513" i="16"/>
  <c r="S514" i="16"/>
  <c r="T514" i="16"/>
  <c r="S515" i="16"/>
  <c r="T515" i="16"/>
  <c r="S516" i="16"/>
  <c r="T516" i="16"/>
  <c r="S517" i="16"/>
  <c r="T517" i="16"/>
  <c r="S518" i="16"/>
  <c r="T518" i="16"/>
  <c r="S519" i="16"/>
  <c r="T519" i="16"/>
  <c r="S520" i="16"/>
  <c r="T520" i="16"/>
  <c r="S521" i="16"/>
  <c r="T521" i="16"/>
  <c r="S522" i="16"/>
  <c r="T522" i="16"/>
  <c r="S523" i="16"/>
  <c r="T523" i="16"/>
  <c r="S524" i="16"/>
  <c r="T524" i="16"/>
  <c r="S525" i="16"/>
  <c r="T525" i="16"/>
  <c r="S526" i="16"/>
  <c r="T526" i="16"/>
  <c r="S527" i="16"/>
  <c r="T527" i="16"/>
  <c r="S528" i="16"/>
  <c r="T528" i="16"/>
  <c r="S529" i="16"/>
  <c r="T529" i="16"/>
  <c r="S530" i="16"/>
  <c r="T530" i="16"/>
  <c r="S531" i="16"/>
  <c r="T531" i="16"/>
  <c r="S532" i="16"/>
  <c r="T532" i="16"/>
  <c r="S533" i="16"/>
  <c r="T533" i="16"/>
  <c r="S534" i="16"/>
  <c r="T534" i="16"/>
  <c r="S535" i="16"/>
  <c r="T535" i="16"/>
  <c r="S536" i="16"/>
  <c r="T536" i="16"/>
  <c r="S537" i="16"/>
  <c r="T537" i="16"/>
  <c r="S538" i="16"/>
  <c r="T538" i="16"/>
  <c r="S539" i="16"/>
  <c r="T539" i="16"/>
  <c r="S540" i="16"/>
  <c r="T540" i="16"/>
  <c r="S541" i="16"/>
  <c r="T541" i="16"/>
  <c r="S542" i="16"/>
  <c r="T542" i="16"/>
  <c r="S543" i="16"/>
  <c r="T543" i="16"/>
  <c r="S544" i="16"/>
  <c r="T544" i="16"/>
  <c r="S545" i="16"/>
  <c r="T545" i="16"/>
  <c r="S546" i="16"/>
  <c r="T546" i="16"/>
  <c r="S547" i="16"/>
  <c r="T547" i="16"/>
  <c r="S548" i="16"/>
  <c r="T548" i="16"/>
  <c r="S549" i="16"/>
  <c r="T549" i="16"/>
  <c r="S550" i="16"/>
  <c r="T550" i="16"/>
  <c r="S551" i="16"/>
  <c r="T551" i="16"/>
  <c r="S552" i="16"/>
  <c r="T552" i="16"/>
  <c r="S553" i="16"/>
  <c r="T553" i="16"/>
  <c r="S554" i="16"/>
  <c r="T554" i="16"/>
  <c r="S555" i="16"/>
  <c r="T555" i="16"/>
  <c r="S556" i="16"/>
  <c r="T556" i="16"/>
  <c r="S557" i="16"/>
  <c r="T557" i="16"/>
  <c r="S558" i="16"/>
  <c r="T558" i="16"/>
  <c r="S559" i="16"/>
  <c r="T559" i="16"/>
  <c r="S560" i="16"/>
  <c r="T560" i="16"/>
  <c r="S561" i="16"/>
  <c r="T561" i="16"/>
  <c r="S562" i="16"/>
  <c r="T562" i="16"/>
  <c r="S563" i="16"/>
  <c r="T563" i="16"/>
  <c r="S564" i="16"/>
  <c r="T564" i="16"/>
  <c r="S565" i="16"/>
  <c r="T565" i="16"/>
  <c r="S566" i="16"/>
  <c r="T566" i="16"/>
  <c r="S567" i="16"/>
  <c r="T567" i="16"/>
  <c r="S568" i="16"/>
  <c r="T568" i="16"/>
  <c r="S569" i="16"/>
  <c r="T569" i="16"/>
  <c r="S570" i="16"/>
  <c r="T570" i="16"/>
  <c r="S571" i="16"/>
  <c r="T571" i="16"/>
  <c r="S572" i="16"/>
  <c r="T572" i="16"/>
  <c r="S573" i="16"/>
  <c r="T573" i="16"/>
  <c r="S574" i="16"/>
  <c r="T574" i="16"/>
  <c r="S575" i="16"/>
  <c r="T575" i="16"/>
  <c r="S576" i="16"/>
  <c r="T576" i="16"/>
  <c r="S577" i="16"/>
  <c r="T577" i="16"/>
  <c r="S578" i="16"/>
  <c r="T578" i="16"/>
  <c r="S579" i="16"/>
  <c r="T579" i="16"/>
  <c r="S580" i="16"/>
  <c r="T580" i="16"/>
  <c r="S581" i="16"/>
  <c r="T581" i="16"/>
  <c r="S582" i="16"/>
  <c r="T582" i="16"/>
  <c r="S583" i="16"/>
  <c r="T583" i="16"/>
  <c r="S584" i="16"/>
  <c r="T584" i="16"/>
  <c r="S585" i="16"/>
  <c r="T585" i="16"/>
  <c r="S586" i="16"/>
  <c r="T586" i="16"/>
  <c r="S587" i="16"/>
  <c r="T587" i="16"/>
  <c r="S588" i="16"/>
  <c r="T588" i="16"/>
  <c r="S589" i="16"/>
  <c r="T589" i="16"/>
  <c r="S590" i="16"/>
  <c r="T590" i="16"/>
  <c r="S591" i="16"/>
  <c r="T591" i="16"/>
  <c r="S592" i="16"/>
  <c r="T592" i="16"/>
  <c r="S593" i="16"/>
  <c r="T593" i="16"/>
  <c r="S594" i="16"/>
  <c r="T594" i="16"/>
  <c r="S595" i="16"/>
  <c r="T595" i="16"/>
  <c r="S596" i="16"/>
  <c r="T596" i="16"/>
  <c r="S597" i="16"/>
  <c r="T597" i="16"/>
  <c r="S598" i="16"/>
  <c r="T598" i="16"/>
  <c r="S599" i="16"/>
  <c r="T599" i="16"/>
  <c r="S600" i="16"/>
  <c r="T600" i="16"/>
  <c r="S601" i="16"/>
  <c r="T601" i="16"/>
  <c r="S602" i="16"/>
  <c r="T602" i="16"/>
  <c r="S603" i="16"/>
  <c r="T603" i="16"/>
  <c r="S604" i="16"/>
  <c r="T604" i="16"/>
  <c r="S605" i="16"/>
  <c r="T605" i="16"/>
  <c r="S606" i="16"/>
  <c r="T606" i="16"/>
  <c r="S607" i="16"/>
  <c r="T607" i="16"/>
  <c r="S608" i="16"/>
  <c r="T608" i="16"/>
  <c r="S609" i="16"/>
  <c r="T609" i="16"/>
  <c r="S610" i="16"/>
  <c r="T610" i="16"/>
  <c r="S611" i="16"/>
  <c r="T611" i="16"/>
  <c r="S612" i="16"/>
  <c r="T612" i="16"/>
  <c r="S613" i="16"/>
  <c r="T613" i="16"/>
  <c r="S614" i="16"/>
  <c r="T614" i="16"/>
  <c r="S615" i="16"/>
  <c r="T615" i="16"/>
  <c r="S616" i="16"/>
  <c r="T616" i="16"/>
  <c r="S617" i="16"/>
  <c r="T617" i="16"/>
  <c r="S618" i="16"/>
  <c r="T618" i="16"/>
  <c r="S619" i="16"/>
  <c r="T619" i="16"/>
  <c r="S620" i="16"/>
  <c r="T620" i="16"/>
  <c r="S621" i="16"/>
  <c r="T621" i="16"/>
  <c r="S622" i="16"/>
  <c r="T622" i="16"/>
  <c r="S623" i="16"/>
  <c r="T623" i="16"/>
  <c r="S624" i="16"/>
  <c r="T624" i="16"/>
  <c r="S625" i="16"/>
  <c r="T625" i="16"/>
  <c r="S626" i="16"/>
  <c r="T626" i="16"/>
  <c r="S627" i="16"/>
  <c r="T627" i="16"/>
  <c r="S628" i="16"/>
  <c r="T628" i="16"/>
  <c r="S629" i="16"/>
  <c r="T629" i="16"/>
  <c r="S630" i="16"/>
  <c r="T630" i="16"/>
  <c r="S631" i="16"/>
  <c r="T631" i="16"/>
  <c r="S632" i="16"/>
  <c r="T632" i="16"/>
  <c r="S633" i="16"/>
  <c r="T633" i="16"/>
  <c r="S634" i="16"/>
  <c r="T634" i="16"/>
  <c r="S635" i="16"/>
  <c r="T635" i="16"/>
  <c r="S636" i="16"/>
  <c r="T636" i="16"/>
  <c r="S637" i="16"/>
  <c r="T637" i="16"/>
  <c r="S638" i="16"/>
  <c r="T638" i="16"/>
  <c r="S639" i="16"/>
  <c r="T639" i="16"/>
  <c r="S640" i="16"/>
  <c r="T640" i="16"/>
  <c r="S641" i="16"/>
  <c r="T641" i="16"/>
  <c r="S642" i="16"/>
  <c r="T642" i="16"/>
  <c r="S643" i="16"/>
  <c r="T643" i="16"/>
  <c r="S644" i="16"/>
  <c r="T644" i="16"/>
  <c r="S645" i="16"/>
  <c r="T645" i="16"/>
  <c r="S646" i="16"/>
  <c r="T646" i="16"/>
  <c r="S647" i="16"/>
  <c r="T647" i="16"/>
  <c r="S648" i="16"/>
  <c r="T648" i="16"/>
  <c r="S649" i="16"/>
  <c r="T649" i="16"/>
  <c r="S650" i="16"/>
  <c r="T650" i="16"/>
  <c r="S651" i="16"/>
  <c r="T651" i="16"/>
  <c r="S652" i="16"/>
  <c r="T652" i="16"/>
  <c r="S653" i="16"/>
  <c r="T653" i="16"/>
  <c r="S654" i="16"/>
  <c r="T654" i="16"/>
  <c r="S655" i="16"/>
  <c r="T655" i="16"/>
  <c r="S656" i="16"/>
  <c r="T656" i="16"/>
  <c r="S657" i="16"/>
  <c r="T657" i="16"/>
  <c r="S658" i="16"/>
  <c r="T658" i="16"/>
  <c r="S659" i="16"/>
  <c r="T659" i="16"/>
  <c r="S660" i="16"/>
  <c r="T660" i="16"/>
  <c r="S661" i="16"/>
  <c r="T661" i="16"/>
  <c r="S662" i="16"/>
  <c r="T662" i="16"/>
  <c r="S663" i="16"/>
  <c r="T663" i="16"/>
  <c r="S664" i="16"/>
  <c r="T664" i="16"/>
  <c r="S665" i="16"/>
  <c r="T665" i="16"/>
  <c r="S666" i="16"/>
  <c r="T666" i="16"/>
  <c r="S667" i="16"/>
  <c r="T667" i="16"/>
  <c r="S668" i="16"/>
  <c r="T668" i="16"/>
  <c r="S669" i="16"/>
  <c r="T669" i="16"/>
  <c r="S670" i="16"/>
  <c r="T670" i="16"/>
  <c r="S671" i="16"/>
  <c r="T671" i="16"/>
  <c r="S672" i="16"/>
  <c r="T672" i="16"/>
  <c r="S673" i="16"/>
  <c r="T673" i="16"/>
  <c r="S674" i="16"/>
  <c r="T674" i="16"/>
  <c r="S675" i="16"/>
  <c r="T675" i="16"/>
  <c r="S676" i="16"/>
  <c r="T676" i="16"/>
  <c r="S677" i="16"/>
  <c r="T677" i="16"/>
  <c r="S678" i="16"/>
  <c r="T678" i="16"/>
  <c r="S679" i="16"/>
  <c r="T679" i="16"/>
  <c r="S680" i="16"/>
  <c r="T680" i="16"/>
  <c r="S681" i="16"/>
  <c r="T681" i="16"/>
  <c r="S682" i="16"/>
  <c r="T682" i="16"/>
  <c r="S683" i="16"/>
  <c r="T683" i="16"/>
  <c r="S684" i="16"/>
  <c r="T684" i="16"/>
  <c r="S685" i="16"/>
  <c r="T685" i="16"/>
  <c r="S686" i="16"/>
  <c r="T686" i="16"/>
  <c r="S687" i="16"/>
  <c r="T687" i="16"/>
  <c r="S688" i="16"/>
  <c r="T688" i="16"/>
  <c r="S689" i="16"/>
  <c r="T689" i="16"/>
  <c r="S690" i="16"/>
  <c r="T690" i="16"/>
  <c r="S691" i="16"/>
  <c r="T691" i="16"/>
  <c r="S692" i="16"/>
  <c r="T692" i="16"/>
  <c r="S693" i="16"/>
  <c r="T693" i="16"/>
  <c r="S694" i="16"/>
  <c r="T694" i="16"/>
  <c r="S695" i="16"/>
  <c r="T695" i="16"/>
  <c r="S696" i="16"/>
  <c r="T696" i="16"/>
  <c r="S697" i="16"/>
  <c r="T697" i="16"/>
  <c r="S698" i="16"/>
  <c r="T698" i="16"/>
  <c r="S699" i="16"/>
  <c r="T699" i="16"/>
  <c r="S700" i="16"/>
  <c r="T700" i="16"/>
  <c r="S701" i="16"/>
  <c r="T701" i="16"/>
  <c r="S702" i="16"/>
  <c r="T702" i="16"/>
  <c r="S703" i="16"/>
  <c r="T703" i="16"/>
  <c r="S704" i="16"/>
  <c r="T704" i="16"/>
  <c r="S705" i="16"/>
  <c r="T705" i="16"/>
  <c r="S706" i="16"/>
  <c r="T706" i="16"/>
  <c r="S707" i="16"/>
  <c r="T707" i="16"/>
  <c r="S708" i="16"/>
  <c r="T708" i="16"/>
  <c r="S709" i="16"/>
  <c r="T709" i="16"/>
  <c r="S710" i="16"/>
  <c r="T710" i="16"/>
  <c r="S711" i="16"/>
  <c r="T711" i="16"/>
  <c r="S712" i="16"/>
  <c r="T712" i="16"/>
  <c r="S713" i="16"/>
  <c r="T713" i="16"/>
  <c r="S714" i="16"/>
  <c r="T714" i="16"/>
  <c r="S715" i="16"/>
  <c r="T715" i="16"/>
  <c r="S716" i="16"/>
  <c r="T716" i="16"/>
  <c r="S717" i="16"/>
  <c r="T717" i="16"/>
  <c r="S718" i="16"/>
  <c r="T718" i="16"/>
  <c r="S719" i="16"/>
  <c r="T719" i="16"/>
  <c r="S720" i="16"/>
  <c r="T720" i="16"/>
  <c r="S721" i="16"/>
  <c r="T721" i="16"/>
  <c r="S722" i="16"/>
  <c r="T722" i="16"/>
  <c r="S723" i="16"/>
  <c r="T723" i="16"/>
  <c r="S724" i="16"/>
  <c r="T724" i="16"/>
  <c r="S725" i="16"/>
  <c r="T725" i="16"/>
  <c r="S726" i="16"/>
  <c r="T726" i="16"/>
  <c r="S727" i="16"/>
  <c r="T727" i="16"/>
  <c r="S728" i="16"/>
  <c r="T728" i="16"/>
  <c r="S729" i="16"/>
  <c r="T729" i="16"/>
  <c r="S730" i="16"/>
  <c r="T730" i="16"/>
  <c r="S731" i="16"/>
  <c r="T731" i="16"/>
  <c r="S732" i="16"/>
  <c r="T732" i="16"/>
  <c r="S733" i="16"/>
  <c r="T733" i="16"/>
  <c r="S734" i="16"/>
  <c r="T734" i="16"/>
  <c r="S735" i="16"/>
  <c r="T735" i="16"/>
  <c r="S736" i="16"/>
  <c r="T736" i="16"/>
  <c r="S737" i="16"/>
  <c r="T737" i="16"/>
  <c r="S738" i="16"/>
  <c r="T738" i="16"/>
  <c r="S739" i="16"/>
  <c r="T739" i="16"/>
  <c r="S740" i="16"/>
  <c r="T740" i="16"/>
  <c r="S741" i="16"/>
  <c r="T741" i="16"/>
  <c r="S742" i="16"/>
  <c r="T742" i="16"/>
  <c r="S743" i="16"/>
  <c r="T743" i="16"/>
  <c r="S744" i="16"/>
  <c r="T744" i="16"/>
  <c r="S745" i="16"/>
  <c r="T745" i="16"/>
  <c r="S746" i="16"/>
  <c r="T746" i="16"/>
  <c r="S747" i="16"/>
  <c r="T747" i="16"/>
  <c r="S748" i="16"/>
  <c r="T748" i="16"/>
  <c r="S749" i="16"/>
  <c r="T749" i="16"/>
  <c r="S750" i="16"/>
  <c r="T750" i="16"/>
  <c r="S751" i="16"/>
  <c r="T751" i="16"/>
  <c r="S752" i="16"/>
  <c r="T752" i="16"/>
  <c r="S753" i="16"/>
  <c r="T753" i="16"/>
  <c r="S754" i="16"/>
  <c r="T754" i="16"/>
  <c r="S755" i="16"/>
  <c r="T755" i="16"/>
  <c r="S756" i="16"/>
  <c r="T756" i="16"/>
  <c r="S757" i="16"/>
  <c r="T757" i="16"/>
  <c r="S758" i="16"/>
  <c r="T758" i="16"/>
  <c r="S759" i="16"/>
  <c r="T759" i="16"/>
  <c r="S760" i="16"/>
  <c r="T760" i="16"/>
  <c r="S761" i="16"/>
  <c r="T761" i="16"/>
  <c r="S762" i="16"/>
  <c r="T762" i="16"/>
  <c r="S763" i="16"/>
  <c r="T763" i="16"/>
  <c r="S764" i="16"/>
  <c r="T764" i="16"/>
  <c r="S765" i="16"/>
  <c r="T765" i="16"/>
  <c r="S766" i="16"/>
  <c r="T766" i="16"/>
  <c r="S767" i="16"/>
  <c r="T767" i="16"/>
  <c r="S768" i="16"/>
  <c r="T768" i="16"/>
  <c r="S769" i="16"/>
  <c r="T769" i="16"/>
  <c r="S770" i="16"/>
  <c r="T770" i="16"/>
  <c r="S771" i="16"/>
  <c r="T771" i="16"/>
  <c r="S772" i="16"/>
  <c r="T772" i="16"/>
  <c r="S773" i="16"/>
  <c r="T773" i="16"/>
  <c r="S774" i="16"/>
  <c r="T774" i="16"/>
  <c r="S775" i="16"/>
  <c r="T775" i="16"/>
  <c r="S776" i="16"/>
  <c r="T776" i="16"/>
  <c r="S777" i="16"/>
  <c r="T777" i="16"/>
  <c r="S778" i="16"/>
  <c r="T778" i="16"/>
  <c r="S779" i="16"/>
  <c r="T779" i="16"/>
  <c r="S780" i="16"/>
  <c r="T780" i="16"/>
  <c r="S781" i="16"/>
  <c r="T781" i="16"/>
  <c r="S782" i="16"/>
  <c r="T782" i="16"/>
  <c r="S783" i="16"/>
  <c r="T783" i="16"/>
  <c r="S784" i="16"/>
  <c r="T784" i="16"/>
  <c r="S785" i="16"/>
  <c r="T785" i="16"/>
  <c r="S786" i="16"/>
  <c r="T786" i="16"/>
  <c r="S787" i="16"/>
  <c r="T787" i="16"/>
  <c r="S788" i="16"/>
  <c r="T788" i="16"/>
  <c r="S789" i="16"/>
  <c r="T789" i="16"/>
  <c r="S790" i="16"/>
  <c r="T790" i="16"/>
  <c r="S791" i="16"/>
  <c r="T791" i="16"/>
  <c r="S792" i="16"/>
  <c r="T792" i="16"/>
  <c r="S793" i="16"/>
  <c r="T793" i="16"/>
  <c r="S794" i="16"/>
  <c r="T794" i="16"/>
  <c r="S795" i="16"/>
  <c r="T795" i="16"/>
  <c r="S796" i="16"/>
  <c r="T796" i="16"/>
  <c r="S797" i="16"/>
  <c r="T797" i="16"/>
  <c r="S798" i="16"/>
  <c r="T798" i="16"/>
  <c r="S799" i="16"/>
  <c r="T799" i="16"/>
  <c r="S800" i="16"/>
  <c r="T800" i="16"/>
  <c r="S801" i="16"/>
  <c r="T801" i="16"/>
  <c r="S802" i="16"/>
  <c r="T802" i="16"/>
  <c r="S803" i="16"/>
  <c r="T803" i="16"/>
  <c r="S804" i="16"/>
  <c r="T804" i="16"/>
  <c r="S805" i="16"/>
  <c r="T805" i="16"/>
  <c r="S806" i="16"/>
  <c r="T806" i="16"/>
  <c r="S807" i="16"/>
  <c r="T807" i="16"/>
  <c r="S808" i="16"/>
  <c r="T808" i="16"/>
  <c r="S809" i="16"/>
  <c r="T809" i="16"/>
  <c r="S810" i="16"/>
  <c r="T810" i="16"/>
  <c r="S811" i="16"/>
  <c r="T811" i="16"/>
  <c r="S812" i="16"/>
  <c r="T812" i="16"/>
  <c r="S813" i="16"/>
  <c r="T813" i="16"/>
  <c r="S814" i="16"/>
  <c r="T814" i="16"/>
  <c r="S815" i="16"/>
  <c r="T815" i="16"/>
  <c r="S816" i="16"/>
  <c r="T816" i="16"/>
  <c r="S817" i="16"/>
  <c r="T817" i="16"/>
  <c r="S818" i="16"/>
  <c r="T818" i="16"/>
  <c r="S819" i="16"/>
  <c r="T819" i="16"/>
  <c r="S820" i="16"/>
  <c r="T820" i="16"/>
  <c r="S821" i="16"/>
  <c r="T821" i="16"/>
  <c r="S822" i="16"/>
  <c r="T822" i="16"/>
  <c r="S823" i="16"/>
  <c r="T823" i="16"/>
  <c r="S824" i="16"/>
  <c r="T824" i="16"/>
  <c r="S825" i="16"/>
  <c r="T825" i="16"/>
  <c r="S826" i="16"/>
  <c r="T826" i="16"/>
  <c r="S827" i="16"/>
  <c r="T827" i="16"/>
  <c r="S828" i="16"/>
  <c r="T828" i="16"/>
  <c r="S829" i="16"/>
  <c r="T829" i="16"/>
  <c r="S830" i="16"/>
  <c r="T830" i="16"/>
  <c r="S831" i="16"/>
  <c r="T831" i="16"/>
  <c r="S832" i="16"/>
  <c r="T832" i="16"/>
  <c r="S833" i="16"/>
  <c r="T833" i="16"/>
  <c r="S834" i="16"/>
  <c r="T834" i="16"/>
  <c r="S835" i="16"/>
  <c r="T835" i="16"/>
  <c r="S836" i="16"/>
  <c r="T836" i="16"/>
  <c r="S837" i="16"/>
  <c r="T837" i="16"/>
  <c r="S838" i="16"/>
  <c r="T838" i="16"/>
  <c r="S839" i="16"/>
  <c r="T839" i="16"/>
  <c r="S840" i="16"/>
  <c r="T840" i="16"/>
  <c r="S841" i="16"/>
  <c r="T841" i="16"/>
  <c r="S842" i="16"/>
  <c r="T842" i="16"/>
  <c r="S843" i="16"/>
  <c r="T843" i="16"/>
  <c r="S844" i="16"/>
  <c r="T844" i="16"/>
  <c r="S845" i="16"/>
  <c r="T845" i="16"/>
  <c r="S846" i="16"/>
  <c r="T846" i="16"/>
  <c r="S847" i="16"/>
  <c r="T847" i="16"/>
  <c r="S848" i="16"/>
  <c r="T848" i="16"/>
  <c r="S849" i="16"/>
  <c r="T849" i="16"/>
  <c r="S850" i="16"/>
  <c r="T850" i="16"/>
  <c r="S851" i="16"/>
  <c r="T851" i="16"/>
  <c r="S852" i="16"/>
  <c r="T852" i="16"/>
  <c r="S853" i="16"/>
  <c r="T853" i="16"/>
  <c r="S854" i="16"/>
  <c r="T854" i="16"/>
  <c r="S855" i="16"/>
  <c r="T855" i="16"/>
  <c r="S856" i="16"/>
  <c r="T856" i="16"/>
  <c r="S857" i="16"/>
  <c r="T857" i="16"/>
  <c r="S858" i="16"/>
  <c r="T858" i="16"/>
  <c r="S859" i="16"/>
  <c r="T859" i="16"/>
  <c r="S860" i="16"/>
  <c r="T860" i="16"/>
  <c r="S861" i="16"/>
  <c r="T861" i="16"/>
  <c r="S862" i="16"/>
  <c r="T862" i="16"/>
  <c r="S863" i="16"/>
  <c r="T863" i="16"/>
  <c r="S864" i="16"/>
  <c r="T864" i="16"/>
  <c r="S865" i="16"/>
  <c r="T865" i="16"/>
  <c r="S866" i="16"/>
  <c r="T866" i="16"/>
  <c r="S867" i="16"/>
  <c r="T867" i="16"/>
  <c r="S868" i="16"/>
  <c r="T868" i="16"/>
  <c r="S869" i="16"/>
  <c r="T869" i="16"/>
  <c r="S870" i="16"/>
  <c r="T870" i="16"/>
  <c r="S871" i="16"/>
  <c r="T871" i="16"/>
  <c r="S872" i="16"/>
  <c r="T872" i="16"/>
  <c r="S873" i="16"/>
  <c r="T873" i="16"/>
  <c r="S874" i="16"/>
  <c r="T874" i="16"/>
  <c r="S875" i="16"/>
  <c r="T875" i="16"/>
  <c r="S876" i="16"/>
  <c r="T876" i="16"/>
  <c r="S877" i="16"/>
  <c r="T877" i="16"/>
  <c r="S878" i="16"/>
  <c r="T878" i="16"/>
  <c r="S879" i="16"/>
  <c r="T879" i="16"/>
  <c r="S880" i="16"/>
  <c r="T880" i="16"/>
  <c r="S881" i="16"/>
  <c r="T881" i="16"/>
  <c r="S882" i="16"/>
  <c r="T882" i="16"/>
  <c r="S883" i="16"/>
  <c r="T883" i="16"/>
  <c r="S884" i="16"/>
  <c r="T884" i="16"/>
  <c r="S885" i="16"/>
  <c r="T885" i="16"/>
  <c r="S886" i="16"/>
  <c r="T886" i="16"/>
  <c r="S887" i="16"/>
  <c r="T887" i="16"/>
  <c r="S888" i="16"/>
  <c r="T888" i="16"/>
  <c r="S889" i="16"/>
  <c r="T889" i="16"/>
  <c r="S890" i="16"/>
  <c r="T890" i="16"/>
  <c r="S891" i="16"/>
  <c r="T891" i="16"/>
  <c r="S892" i="16"/>
  <c r="T892" i="16"/>
  <c r="S893" i="16"/>
  <c r="T893" i="16"/>
  <c r="S894" i="16"/>
  <c r="T894" i="16"/>
  <c r="S895" i="16"/>
  <c r="T895" i="16"/>
  <c r="S896" i="16"/>
  <c r="T896" i="16"/>
  <c r="S897" i="16"/>
  <c r="T897" i="16"/>
  <c r="S898" i="16"/>
  <c r="T898" i="16"/>
  <c r="S899" i="16"/>
  <c r="T899" i="16"/>
  <c r="S900" i="16"/>
  <c r="T900" i="16"/>
  <c r="S901" i="16"/>
  <c r="T901" i="16"/>
  <c r="S902" i="16"/>
  <c r="T902" i="16"/>
  <c r="S903" i="16"/>
  <c r="T903" i="16"/>
  <c r="S904" i="16"/>
  <c r="T904" i="16"/>
  <c r="S905" i="16"/>
  <c r="T905" i="16"/>
  <c r="S906" i="16"/>
  <c r="T906" i="16"/>
  <c r="S907" i="16"/>
  <c r="T907" i="16"/>
  <c r="S908" i="16"/>
  <c r="T908" i="16"/>
  <c r="S909" i="16"/>
  <c r="T909" i="16"/>
  <c r="S910" i="16"/>
  <c r="T910" i="16"/>
  <c r="S911" i="16"/>
  <c r="T911" i="16"/>
  <c r="S912" i="16"/>
  <c r="T912" i="16"/>
  <c r="S913" i="16"/>
  <c r="T913" i="16"/>
  <c r="S914" i="16"/>
  <c r="T914" i="16"/>
  <c r="S915" i="16"/>
  <c r="T915" i="16"/>
  <c r="S916" i="16"/>
  <c r="T916" i="16"/>
  <c r="S917" i="16"/>
  <c r="T917" i="16"/>
  <c r="S918" i="16"/>
  <c r="T918" i="16"/>
  <c r="S919" i="16"/>
  <c r="T919" i="16"/>
  <c r="S920" i="16"/>
  <c r="T920" i="16"/>
  <c r="S921" i="16"/>
  <c r="T921" i="16"/>
  <c r="S922" i="16"/>
  <c r="T922" i="16"/>
  <c r="S923" i="16"/>
  <c r="T923" i="16"/>
  <c r="S924" i="16"/>
  <c r="T924" i="16"/>
  <c r="S925" i="16"/>
  <c r="T925" i="16"/>
  <c r="S926" i="16"/>
  <c r="T926" i="16"/>
  <c r="S927" i="16"/>
  <c r="T927" i="16"/>
  <c r="S928" i="16"/>
  <c r="T928" i="16"/>
  <c r="S929" i="16"/>
  <c r="T929" i="16"/>
  <c r="S930" i="16"/>
  <c r="T930" i="16"/>
  <c r="S931" i="16"/>
  <c r="T931" i="16"/>
  <c r="S932" i="16"/>
  <c r="T932" i="16"/>
  <c r="S933" i="16"/>
  <c r="T933" i="16"/>
  <c r="S934" i="16"/>
  <c r="T934" i="16"/>
  <c r="S935" i="16"/>
  <c r="T935" i="16"/>
  <c r="S936" i="16"/>
  <c r="T936" i="16"/>
  <c r="S937" i="16"/>
  <c r="T937" i="16"/>
  <c r="S938" i="16"/>
  <c r="T938" i="16"/>
  <c r="S939" i="16"/>
  <c r="T939" i="16"/>
  <c r="S940" i="16"/>
  <c r="T940" i="16"/>
  <c r="S941" i="16"/>
  <c r="T941" i="16"/>
  <c r="S942" i="16"/>
  <c r="T942" i="16"/>
  <c r="S943" i="16"/>
  <c r="T943" i="16"/>
  <c r="S944" i="16"/>
  <c r="T944" i="16"/>
  <c r="S945" i="16"/>
  <c r="T945" i="16"/>
  <c r="S946" i="16"/>
  <c r="T946" i="16"/>
  <c r="S947" i="16"/>
  <c r="T947" i="16"/>
  <c r="S948" i="16"/>
  <c r="T948" i="16"/>
  <c r="S949" i="16"/>
  <c r="T949" i="16"/>
  <c r="S950" i="16"/>
  <c r="T950" i="16"/>
  <c r="S951" i="16"/>
  <c r="T951" i="16"/>
  <c r="S952" i="16"/>
  <c r="T952" i="16"/>
  <c r="S953" i="16"/>
  <c r="T953" i="16"/>
  <c r="S954" i="16"/>
  <c r="T954" i="16"/>
  <c r="S955" i="16"/>
  <c r="T955" i="16"/>
  <c r="S956" i="16"/>
  <c r="T956" i="16"/>
  <c r="S957" i="16"/>
  <c r="T957" i="16"/>
  <c r="S958" i="16"/>
  <c r="T958" i="16"/>
  <c r="S959" i="16"/>
  <c r="T959" i="16"/>
  <c r="S960" i="16"/>
  <c r="T960" i="16"/>
  <c r="S961" i="16"/>
  <c r="T961" i="16"/>
  <c r="S962" i="16"/>
  <c r="T962" i="16"/>
  <c r="S963" i="16"/>
  <c r="T963" i="16"/>
  <c r="S964" i="16"/>
  <c r="T964" i="16"/>
  <c r="S965" i="16"/>
  <c r="T965" i="16"/>
  <c r="S966" i="16"/>
  <c r="T966" i="16"/>
  <c r="S967" i="16"/>
  <c r="T967" i="16"/>
  <c r="S968" i="16"/>
  <c r="T968" i="16"/>
  <c r="S969" i="16"/>
  <c r="T969" i="16"/>
  <c r="S970" i="16"/>
  <c r="T970" i="16"/>
  <c r="S971" i="16"/>
  <c r="T971" i="16"/>
  <c r="S972" i="16"/>
  <c r="T972" i="16"/>
  <c r="S973" i="16"/>
  <c r="T973" i="16"/>
  <c r="S974" i="16"/>
  <c r="T974" i="16"/>
  <c r="S975" i="16"/>
  <c r="T975" i="16"/>
  <c r="S976" i="16"/>
  <c r="T976" i="16"/>
  <c r="S977" i="16"/>
  <c r="T977" i="16"/>
  <c r="S978" i="16"/>
  <c r="T978" i="16"/>
  <c r="S979" i="16"/>
  <c r="T979" i="16"/>
  <c r="S980" i="16"/>
  <c r="T980" i="16"/>
  <c r="S981" i="16"/>
  <c r="T981" i="16"/>
  <c r="S982" i="16"/>
  <c r="T982" i="16"/>
  <c r="S983" i="16"/>
  <c r="T983" i="16"/>
  <c r="S984" i="16"/>
  <c r="T984" i="16"/>
  <c r="S985" i="16"/>
  <c r="T985" i="16"/>
  <c r="S986" i="16"/>
  <c r="T986" i="16"/>
  <c r="S987" i="16"/>
  <c r="T987" i="16"/>
  <c r="S988" i="16"/>
  <c r="T988" i="16"/>
  <c r="S989" i="16"/>
  <c r="T989" i="16"/>
  <c r="S990" i="16"/>
  <c r="T990" i="16"/>
  <c r="S991" i="16"/>
  <c r="T991" i="16"/>
  <c r="S992" i="16"/>
  <c r="T992" i="16"/>
  <c r="S993" i="16"/>
  <c r="T993" i="16"/>
  <c r="S994" i="16"/>
  <c r="T994" i="16"/>
  <c r="S995" i="16"/>
  <c r="T995" i="16"/>
  <c r="S996" i="16"/>
  <c r="T996" i="16"/>
  <c r="S997" i="16"/>
  <c r="T997" i="16"/>
  <c r="S998" i="16"/>
  <c r="T998" i="16"/>
  <c r="S999" i="16"/>
  <c r="T999" i="16"/>
  <c r="S1000" i="16"/>
  <c r="T1000" i="16"/>
  <c r="S1001" i="16"/>
  <c r="T1001" i="16"/>
  <c r="S1002" i="16"/>
  <c r="T1002" i="16"/>
  <c r="S1003" i="16"/>
  <c r="T1003" i="16"/>
  <c r="S1004" i="16"/>
  <c r="T1004" i="16"/>
  <c r="S1005" i="16"/>
  <c r="T1005" i="16"/>
  <c r="S1006" i="16"/>
  <c r="T1006" i="16"/>
  <c r="S1007" i="16"/>
  <c r="T1007" i="16"/>
  <c r="S1008" i="16"/>
  <c r="T1008" i="16"/>
  <c r="S1009" i="16"/>
  <c r="T1009" i="16"/>
  <c r="S1010" i="16"/>
  <c r="T1010" i="16"/>
  <c r="S1011" i="16"/>
  <c r="T1011" i="16"/>
  <c r="S1012" i="16"/>
  <c r="T1012" i="16"/>
  <c r="S1013" i="16"/>
  <c r="T1013" i="16"/>
  <c r="S1014" i="16"/>
  <c r="T1014" i="16"/>
  <c r="S1015" i="16"/>
  <c r="T1015" i="16"/>
  <c r="S1016" i="16"/>
  <c r="T1016" i="16"/>
  <c r="S1017" i="16"/>
  <c r="T1017" i="16"/>
  <c r="S1018" i="16"/>
  <c r="T1018" i="16"/>
  <c r="S1019" i="16"/>
  <c r="T1019" i="16"/>
  <c r="S1020" i="16"/>
  <c r="T1020" i="16"/>
  <c r="S1021" i="16"/>
  <c r="T1021" i="16"/>
  <c r="S1022" i="16"/>
  <c r="T1022" i="16"/>
  <c r="S1023" i="16"/>
  <c r="T1023" i="16"/>
  <c r="S1024" i="16"/>
  <c r="T1024" i="16"/>
  <c r="S1025" i="16"/>
  <c r="T1025" i="16"/>
  <c r="S1026" i="16"/>
  <c r="T1026" i="16"/>
  <c r="S1027" i="16"/>
  <c r="T1027" i="16"/>
  <c r="S1028" i="16"/>
  <c r="T1028" i="16"/>
  <c r="S1029" i="16"/>
  <c r="T1029" i="16"/>
  <c r="S1030" i="16"/>
  <c r="T1030" i="16"/>
  <c r="S1031" i="16"/>
  <c r="T1031" i="16"/>
  <c r="S1032" i="16"/>
  <c r="T1032" i="16"/>
  <c r="S1033" i="16"/>
  <c r="T1033" i="16"/>
  <c r="S1034" i="16"/>
  <c r="T1034" i="16"/>
  <c r="S1035" i="16"/>
  <c r="T1035" i="16"/>
  <c r="S1036" i="16"/>
  <c r="T1036" i="16"/>
  <c r="S1037" i="16"/>
  <c r="T1037" i="16"/>
  <c r="S1038" i="16"/>
  <c r="T1038" i="16"/>
  <c r="S1039" i="16"/>
  <c r="T1039" i="16"/>
  <c r="S1040" i="16"/>
  <c r="T1040" i="16"/>
  <c r="S1041" i="16"/>
  <c r="T1041" i="16"/>
  <c r="S1042" i="16"/>
  <c r="T1042" i="16"/>
  <c r="S1043" i="16"/>
  <c r="T1043" i="16"/>
  <c r="S1044" i="16"/>
  <c r="T1044" i="16"/>
  <c r="S1045" i="16"/>
  <c r="T1045" i="16"/>
  <c r="S1046" i="16"/>
  <c r="T1046" i="16"/>
  <c r="S1047" i="16"/>
  <c r="T1047" i="16"/>
  <c r="S1048" i="16"/>
  <c r="T1048" i="16"/>
  <c r="S1049" i="16"/>
  <c r="T1049" i="16"/>
  <c r="S1050" i="16"/>
  <c r="T1050" i="16"/>
  <c r="S1051" i="16"/>
  <c r="T1051" i="16"/>
  <c r="S1052" i="16"/>
  <c r="T1052" i="16"/>
  <c r="S1053" i="16"/>
  <c r="T1053" i="16"/>
  <c r="S1054" i="16"/>
  <c r="T1054" i="16"/>
  <c r="S1055" i="16"/>
  <c r="T1055" i="16"/>
  <c r="S1056" i="16"/>
  <c r="T1056" i="16"/>
  <c r="S1057" i="16"/>
  <c r="T1057" i="16"/>
  <c r="S1058" i="16"/>
  <c r="T1058" i="16"/>
  <c r="S1059" i="16"/>
  <c r="T1059" i="16"/>
  <c r="S1060" i="16"/>
  <c r="T1060" i="16"/>
  <c r="S1061" i="16"/>
  <c r="T1061" i="16"/>
  <c r="S1062" i="16"/>
  <c r="T1062" i="16"/>
  <c r="S1063" i="16"/>
  <c r="T1063" i="16"/>
  <c r="S1064" i="16"/>
  <c r="T1064" i="16"/>
  <c r="S1065" i="16"/>
  <c r="T1065" i="16"/>
  <c r="S1066" i="16"/>
  <c r="T1066" i="16"/>
  <c r="S1067" i="16"/>
  <c r="T1067" i="16"/>
  <c r="S1068" i="16"/>
  <c r="T1068" i="16"/>
  <c r="S1069" i="16"/>
  <c r="T1069" i="16"/>
  <c r="S1070" i="16"/>
  <c r="T1070" i="16"/>
  <c r="S1071" i="16"/>
  <c r="T1071" i="16"/>
  <c r="S1072" i="16"/>
  <c r="T1072" i="16"/>
  <c r="S1073" i="16"/>
  <c r="T1073" i="16"/>
  <c r="S1074" i="16"/>
  <c r="T1074" i="16"/>
  <c r="S1075" i="16"/>
  <c r="T1075" i="16"/>
  <c r="S1076" i="16"/>
  <c r="T1076" i="16"/>
  <c r="S1077" i="16"/>
  <c r="T1077" i="16"/>
  <c r="S1078" i="16"/>
  <c r="T1078" i="16"/>
  <c r="S1079" i="16"/>
  <c r="T1079" i="16"/>
  <c r="S1080" i="16"/>
  <c r="T1080" i="16"/>
  <c r="S1081" i="16"/>
  <c r="T1081" i="16"/>
  <c r="S1082" i="16"/>
  <c r="T1082" i="16"/>
  <c r="S1083" i="16"/>
  <c r="T1083" i="16"/>
  <c r="S1084" i="16"/>
  <c r="T1084" i="16"/>
  <c r="S1085" i="16"/>
  <c r="T1085" i="16"/>
  <c r="S1086" i="16"/>
  <c r="T1086" i="16"/>
  <c r="S1087" i="16"/>
  <c r="T1087" i="16"/>
  <c r="S1088" i="16"/>
  <c r="T1088" i="16"/>
  <c r="S1089" i="16"/>
  <c r="T1089" i="16"/>
  <c r="S1090" i="16"/>
  <c r="T1090" i="16"/>
  <c r="S1091" i="16"/>
  <c r="T1091" i="16"/>
  <c r="S1092" i="16"/>
  <c r="T1092" i="16"/>
  <c r="S1093" i="16"/>
  <c r="T1093" i="16"/>
  <c r="S1094" i="16"/>
  <c r="T1094" i="16"/>
  <c r="S1095" i="16"/>
  <c r="T1095" i="16"/>
  <c r="S1096" i="16"/>
  <c r="T1096" i="16"/>
  <c r="S1097" i="16"/>
  <c r="T1097" i="16"/>
  <c r="S1098" i="16"/>
  <c r="T1098" i="16"/>
  <c r="S1099" i="16"/>
  <c r="T1099" i="16"/>
  <c r="S1100" i="16"/>
  <c r="T1100" i="16"/>
  <c r="S1101" i="16"/>
  <c r="T1101" i="16"/>
  <c r="S1102" i="16"/>
  <c r="T1102" i="16"/>
  <c r="S1103" i="16"/>
  <c r="T1103" i="16"/>
  <c r="S1104" i="16"/>
  <c r="T1104" i="16"/>
  <c r="S1105" i="16"/>
  <c r="T1105" i="16"/>
  <c r="S1106" i="16"/>
  <c r="T1106" i="16"/>
  <c r="S1107" i="16"/>
  <c r="T1107" i="16"/>
  <c r="S1108" i="16"/>
  <c r="T1108" i="16"/>
  <c r="S1109" i="16"/>
  <c r="T1109" i="16"/>
  <c r="S1110" i="16"/>
  <c r="T1110" i="16"/>
  <c r="S1111" i="16"/>
  <c r="T1111" i="16"/>
  <c r="S1112" i="16"/>
  <c r="T1112" i="16"/>
  <c r="S1113" i="16"/>
  <c r="T1113" i="16"/>
  <c r="S1114" i="16"/>
  <c r="T1114" i="16"/>
  <c r="S1115" i="16"/>
  <c r="T1115" i="16"/>
  <c r="S1116" i="16"/>
  <c r="T1116" i="16"/>
  <c r="S1117" i="16"/>
  <c r="T1117" i="16"/>
  <c r="S1118" i="16"/>
  <c r="T1118" i="16"/>
  <c r="S1119" i="16"/>
  <c r="T1119" i="16"/>
  <c r="S1120" i="16"/>
  <c r="T1120" i="16"/>
  <c r="S1121" i="16"/>
  <c r="T1121" i="16"/>
  <c r="S1122" i="16"/>
  <c r="T1122" i="16"/>
  <c r="S1123" i="16"/>
  <c r="T1123" i="16"/>
  <c r="S1124" i="16"/>
  <c r="T1124" i="16"/>
  <c r="S1125" i="16"/>
  <c r="T1125" i="16"/>
  <c r="S1126" i="16"/>
  <c r="T1126" i="16"/>
  <c r="S1127" i="16"/>
  <c r="T1127" i="16"/>
  <c r="S1128" i="16"/>
  <c r="T1128" i="16"/>
  <c r="S1129" i="16"/>
  <c r="T1129" i="16"/>
  <c r="S1130" i="16"/>
  <c r="T1130" i="16"/>
  <c r="S1131" i="16"/>
  <c r="T1131" i="16"/>
  <c r="S1132" i="16"/>
  <c r="T1132" i="16"/>
  <c r="S1133" i="16"/>
  <c r="T1133" i="16"/>
  <c r="S1134" i="16"/>
  <c r="T1134" i="16"/>
  <c r="S1135" i="16"/>
  <c r="T1135" i="16"/>
  <c r="S1136" i="16"/>
  <c r="T1136" i="16"/>
  <c r="S1137" i="16"/>
  <c r="T1137" i="16"/>
  <c r="S1138" i="16"/>
  <c r="T1138" i="16"/>
  <c r="S1139" i="16"/>
  <c r="T1139" i="16"/>
  <c r="S1140" i="16"/>
  <c r="T1140" i="16"/>
  <c r="S1141" i="16"/>
  <c r="T1141" i="16"/>
  <c r="S1142" i="16"/>
  <c r="T1142" i="16"/>
  <c r="S1143" i="16"/>
  <c r="T1143" i="16"/>
  <c r="S1144" i="16"/>
  <c r="T1144" i="16"/>
  <c r="S1145" i="16"/>
  <c r="T1145" i="16"/>
  <c r="S1146" i="16"/>
  <c r="T1146" i="16"/>
  <c r="S1147" i="16"/>
  <c r="T1147" i="16"/>
  <c r="S1148" i="16"/>
  <c r="T1148" i="16"/>
  <c r="S1149" i="16"/>
  <c r="T1149" i="16"/>
  <c r="S1150" i="16"/>
  <c r="T1150" i="16"/>
  <c r="S1151" i="16"/>
  <c r="T1151" i="16"/>
  <c r="S1152" i="16"/>
  <c r="T1152" i="16"/>
  <c r="S1153" i="16"/>
  <c r="T1153" i="16"/>
  <c r="S1154" i="16"/>
  <c r="T1154" i="16"/>
  <c r="S1155" i="16"/>
  <c r="T1155" i="16"/>
  <c r="S1156" i="16"/>
  <c r="T1156" i="16"/>
  <c r="S1157" i="16"/>
  <c r="T1157" i="16"/>
  <c r="S1158" i="16"/>
  <c r="T1158" i="16"/>
  <c r="S1159" i="16"/>
  <c r="T1159" i="16"/>
  <c r="S1160" i="16"/>
  <c r="T1160" i="16"/>
  <c r="S1161" i="16"/>
  <c r="T1161" i="16"/>
  <c r="S1162" i="16"/>
  <c r="T1162" i="16"/>
  <c r="S1163" i="16"/>
  <c r="T1163" i="16"/>
  <c r="S1164" i="16"/>
  <c r="T1164" i="16"/>
  <c r="S1165" i="16"/>
  <c r="T1165" i="16"/>
  <c r="S1166" i="16"/>
  <c r="T1166" i="16"/>
  <c r="S1167" i="16"/>
  <c r="T1167" i="16"/>
  <c r="S1168" i="16"/>
  <c r="T1168" i="16"/>
  <c r="S1169" i="16"/>
  <c r="T1169" i="16"/>
  <c r="S1170" i="16"/>
  <c r="T1170" i="16"/>
  <c r="S1171" i="16"/>
  <c r="T1171" i="16"/>
  <c r="S1172" i="16"/>
  <c r="T1172" i="16"/>
  <c r="S1173" i="16"/>
  <c r="T1173" i="16"/>
  <c r="S1174" i="16"/>
  <c r="T1174" i="16"/>
  <c r="S1175" i="16"/>
  <c r="T1175" i="16"/>
  <c r="S1176" i="16"/>
  <c r="T1176" i="16"/>
  <c r="S1177" i="16"/>
  <c r="T1177" i="16"/>
  <c r="S1178" i="16"/>
  <c r="T1178" i="16"/>
  <c r="S1179" i="16"/>
  <c r="T1179" i="16"/>
  <c r="S1180" i="16"/>
  <c r="T1180" i="16"/>
  <c r="S1181" i="16"/>
  <c r="T1181" i="16"/>
  <c r="S1182" i="16"/>
  <c r="T1182" i="16"/>
  <c r="S1183" i="16"/>
  <c r="T1183" i="16"/>
  <c r="S1184" i="16"/>
  <c r="T1184" i="16"/>
  <c r="S1185" i="16"/>
  <c r="T1185" i="16"/>
  <c r="S1186" i="16"/>
  <c r="T1186" i="16"/>
  <c r="S1187" i="16"/>
  <c r="T1187" i="16"/>
  <c r="S1188" i="16"/>
  <c r="T1188" i="16"/>
  <c r="S1189" i="16"/>
  <c r="T1189" i="16"/>
  <c r="S1190" i="16"/>
  <c r="T1190" i="16"/>
  <c r="S1191" i="16"/>
  <c r="T1191" i="16"/>
  <c r="S1192" i="16"/>
  <c r="T1192" i="16"/>
  <c r="S1193" i="16"/>
  <c r="T1193" i="16"/>
  <c r="S1194" i="16"/>
  <c r="T1194" i="16"/>
  <c r="S1195" i="16"/>
  <c r="T1195" i="16"/>
  <c r="S1196" i="16"/>
  <c r="T1196" i="16"/>
  <c r="S1197" i="16"/>
  <c r="T1197" i="16"/>
  <c r="S1198" i="16"/>
  <c r="T1198" i="16"/>
  <c r="S1199" i="16"/>
  <c r="T1199" i="16"/>
  <c r="S1200" i="16"/>
  <c r="T1200" i="16"/>
  <c r="S1201" i="16"/>
  <c r="T1201" i="16"/>
  <c r="S1202" i="16"/>
  <c r="T1202" i="16"/>
  <c r="S1203" i="16"/>
  <c r="T1203" i="16"/>
  <c r="S1204" i="16"/>
  <c r="T1204" i="16"/>
  <c r="S1205" i="16"/>
  <c r="T1205" i="16"/>
  <c r="S1206" i="16"/>
  <c r="T1206" i="16"/>
  <c r="S1207" i="16"/>
  <c r="T1207" i="16"/>
  <c r="S1208" i="16"/>
  <c r="T1208" i="16"/>
  <c r="S1209" i="16"/>
  <c r="T1209" i="16"/>
  <c r="S1210" i="16"/>
  <c r="T1210" i="16"/>
  <c r="S1211" i="16"/>
  <c r="T1211" i="16"/>
  <c r="S1212" i="16"/>
  <c r="T1212" i="16"/>
  <c r="S1213" i="16"/>
  <c r="T1213" i="16"/>
  <c r="S1214" i="16"/>
  <c r="T1214" i="16"/>
  <c r="S1215" i="16"/>
  <c r="T1215" i="16"/>
  <c r="S1216" i="16"/>
  <c r="T1216" i="16"/>
  <c r="S1217" i="16"/>
  <c r="T1217" i="16"/>
  <c r="S1218" i="16"/>
  <c r="T1218" i="16"/>
  <c r="S1219" i="16"/>
  <c r="T1219" i="16"/>
  <c r="S1220" i="16"/>
  <c r="T1220" i="16"/>
  <c r="S1221" i="16"/>
  <c r="T1221" i="16"/>
  <c r="S1222" i="16"/>
  <c r="T1222" i="16"/>
  <c r="S1223" i="16"/>
  <c r="T1223" i="16"/>
  <c r="S1224" i="16"/>
  <c r="T1224" i="16"/>
  <c r="S1225" i="16"/>
  <c r="T1225" i="16"/>
  <c r="S1226" i="16"/>
  <c r="T1226" i="16"/>
  <c r="S1227" i="16"/>
  <c r="T1227" i="16"/>
  <c r="S1228" i="16"/>
  <c r="T1228" i="16"/>
  <c r="S1229" i="16"/>
  <c r="T1229" i="16"/>
  <c r="S1230" i="16"/>
  <c r="T1230" i="16"/>
  <c r="S1231" i="16"/>
  <c r="T1231" i="16"/>
  <c r="S1232" i="16"/>
  <c r="T1232" i="16"/>
  <c r="S1233" i="16"/>
  <c r="T1233" i="16"/>
  <c r="S1234" i="16"/>
  <c r="T1234" i="16"/>
  <c r="S1235" i="16"/>
  <c r="T1235" i="16"/>
  <c r="S1236" i="16"/>
  <c r="T1236" i="16"/>
  <c r="S1237" i="16"/>
  <c r="T1237" i="16"/>
  <c r="S1238" i="16"/>
  <c r="T1238" i="16"/>
  <c r="S1239" i="16"/>
  <c r="T1239" i="16"/>
  <c r="S1240" i="16"/>
  <c r="T1240" i="16"/>
  <c r="S1241" i="16"/>
  <c r="T1241" i="16"/>
  <c r="S1242" i="16"/>
  <c r="T1242" i="16"/>
  <c r="S1243" i="16"/>
  <c r="T1243" i="16"/>
  <c r="S1244" i="16"/>
  <c r="T1244" i="16"/>
  <c r="S1245" i="16"/>
  <c r="T1245" i="16"/>
  <c r="S1246" i="16"/>
  <c r="T1246" i="16"/>
  <c r="S1247" i="16"/>
  <c r="T1247" i="16"/>
  <c r="S1248" i="16"/>
  <c r="T1248" i="16"/>
  <c r="S1249" i="16"/>
  <c r="T1249" i="16"/>
  <c r="S1250" i="16"/>
  <c r="T1250" i="16"/>
  <c r="S1251" i="16"/>
  <c r="T1251" i="16"/>
  <c r="S1252" i="16"/>
  <c r="T1252" i="16"/>
  <c r="S1253" i="16"/>
  <c r="T1253" i="16"/>
  <c r="S1254" i="16"/>
  <c r="T1254" i="16"/>
  <c r="S1255" i="16"/>
  <c r="T1255" i="16"/>
  <c r="S1256" i="16"/>
  <c r="T1256" i="16"/>
  <c r="S1257" i="16"/>
  <c r="T1257" i="16"/>
  <c r="S1258" i="16"/>
  <c r="T1258" i="16"/>
  <c r="S1259" i="16"/>
  <c r="T1259" i="16"/>
  <c r="S1260" i="16"/>
  <c r="T1260" i="16"/>
  <c r="S1261" i="16"/>
  <c r="T1261" i="16"/>
  <c r="S1262" i="16"/>
  <c r="T1262" i="16"/>
  <c r="S1263" i="16"/>
  <c r="T1263" i="16"/>
  <c r="S1264" i="16"/>
  <c r="T1264" i="16"/>
  <c r="S1265" i="16"/>
  <c r="T1265" i="16"/>
  <c r="S1266" i="16"/>
  <c r="T1266" i="16"/>
  <c r="S1267" i="16"/>
  <c r="T1267" i="16"/>
  <c r="S1268" i="16"/>
  <c r="T1268" i="16"/>
  <c r="S1269" i="16"/>
  <c r="T1269" i="16"/>
  <c r="S1270" i="16"/>
  <c r="T1270" i="16"/>
  <c r="S1271" i="16"/>
  <c r="T1271" i="16"/>
  <c r="S1272" i="16"/>
  <c r="T1272" i="16"/>
  <c r="S1273" i="16"/>
  <c r="T1273" i="16"/>
  <c r="S1274" i="16"/>
  <c r="T1274" i="16"/>
  <c r="S1275" i="16"/>
  <c r="T1275" i="16"/>
  <c r="S1276" i="16"/>
  <c r="T1276" i="16"/>
  <c r="S1277" i="16"/>
  <c r="T1277" i="16"/>
  <c r="S1278" i="16"/>
  <c r="T1278" i="16"/>
  <c r="S1279" i="16"/>
  <c r="T1279" i="16"/>
  <c r="S1280" i="16"/>
  <c r="T1280" i="16"/>
  <c r="S1281" i="16"/>
  <c r="T1281" i="16"/>
  <c r="S1282" i="16"/>
  <c r="T1282" i="16"/>
  <c r="S1283" i="16"/>
  <c r="T1283" i="16"/>
  <c r="S1284" i="16"/>
  <c r="T1284" i="16"/>
  <c r="S1285" i="16"/>
  <c r="T1285" i="16"/>
  <c r="S1286" i="16"/>
  <c r="T1286" i="16"/>
  <c r="S1287" i="16"/>
  <c r="T1287" i="16"/>
  <c r="S1288" i="16"/>
  <c r="T1288" i="16"/>
  <c r="S1289" i="16"/>
  <c r="T1289" i="16"/>
  <c r="S1290" i="16"/>
  <c r="T1290" i="16"/>
  <c r="S1291" i="16"/>
  <c r="T1291" i="16"/>
  <c r="S1292" i="16"/>
  <c r="T1292" i="16"/>
  <c r="S1293" i="16"/>
  <c r="T1293" i="16"/>
  <c r="S1294" i="16"/>
  <c r="T1294" i="16"/>
  <c r="S1295" i="16"/>
  <c r="T1295" i="16"/>
  <c r="S1296" i="16"/>
  <c r="T1296" i="16"/>
  <c r="S1297" i="16"/>
  <c r="T1297" i="16"/>
  <c r="S1298" i="16"/>
  <c r="T1298" i="16"/>
  <c r="S1299" i="16"/>
  <c r="T1299" i="16"/>
  <c r="S1300" i="16"/>
  <c r="T1300" i="16"/>
  <c r="S1301" i="16"/>
  <c r="T1301" i="16"/>
  <c r="S1302" i="16"/>
  <c r="T1302" i="16"/>
  <c r="S1303" i="16"/>
  <c r="T1303" i="16"/>
  <c r="S1304" i="16"/>
  <c r="T1304" i="16"/>
  <c r="S1305" i="16"/>
  <c r="T1305" i="16"/>
  <c r="S1306" i="16"/>
  <c r="T1306" i="16"/>
  <c r="S1307" i="16"/>
  <c r="T1307" i="16"/>
  <c r="S1308" i="16"/>
  <c r="T1308" i="16"/>
  <c r="S1309" i="16"/>
  <c r="T1309" i="16"/>
  <c r="S1310" i="16"/>
  <c r="T1310" i="16"/>
  <c r="S1311" i="16"/>
  <c r="T1311" i="16"/>
  <c r="S1312" i="16"/>
  <c r="T1312" i="16"/>
  <c r="S1313" i="16"/>
  <c r="T1313" i="16"/>
  <c r="S1314" i="16"/>
  <c r="T1314" i="16"/>
  <c r="S1315" i="16"/>
  <c r="T1315" i="16"/>
  <c r="S1316" i="16"/>
  <c r="T1316" i="16"/>
  <c r="S1317" i="16"/>
  <c r="T1317" i="16"/>
  <c r="S1318" i="16"/>
  <c r="T1318" i="16"/>
  <c r="S1319" i="16"/>
  <c r="T1319" i="16"/>
  <c r="S1320" i="16"/>
  <c r="T1320" i="16"/>
  <c r="S1321" i="16"/>
  <c r="T1321" i="16"/>
  <c r="S1322" i="16"/>
  <c r="T1322" i="16"/>
  <c r="S1323" i="16"/>
  <c r="T1323" i="16"/>
  <c r="S1324" i="16"/>
  <c r="T1324" i="16"/>
  <c r="S1325" i="16"/>
  <c r="T1325" i="16"/>
  <c r="S1326" i="16"/>
  <c r="T1326" i="16"/>
  <c r="S1327" i="16"/>
  <c r="T1327" i="16"/>
  <c r="S1328" i="16"/>
  <c r="T1328" i="16"/>
  <c r="S1329" i="16"/>
  <c r="T1329" i="16"/>
  <c r="S1330" i="16"/>
  <c r="T1330" i="16"/>
  <c r="S1331" i="16"/>
  <c r="T1331" i="16"/>
  <c r="S1332" i="16"/>
  <c r="T1332" i="16"/>
  <c r="S1333" i="16"/>
  <c r="T1333" i="16"/>
  <c r="S1334" i="16"/>
  <c r="T1334" i="16"/>
  <c r="S1335" i="16"/>
  <c r="T1335" i="16"/>
  <c r="S1336" i="16"/>
  <c r="T1336" i="16"/>
  <c r="S1337" i="16"/>
  <c r="T1337" i="16"/>
  <c r="S1338" i="16"/>
  <c r="T1338" i="16"/>
  <c r="S1339" i="16"/>
  <c r="T1339" i="16"/>
  <c r="S1340" i="16"/>
  <c r="T1340" i="16"/>
  <c r="S1341" i="16"/>
  <c r="T1341" i="16"/>
  <c r="S1342" i="16"/>
  <c r="T1342" i="16"/>
  <c r="S1343" i="16"/>
  <c r="T1343" i="16"/>
  <c r="S1344" i="16"/>
  <c r="T1344" i="16"/>
  <c r="S1345" i="16"/>
  <c r="T1345" i="16"/>
  <c r="S1346" i="16"/>
  <c r="T1346" i="16"/>
  <c r="S1347" i="16"/>
  <c r="T1347" i="16"/>
  <c r="S1348" i="16"/>
  <c r="T1348" i="16"/>
  <c r="S1349" i="16"/>
  <c r="T1349" i="16"/>
  <c r="S1350" i="16"/>
  <c r="T1350" i="16"/>
  <c r="S1351" i="16"/>
  <c r="T1351" i="16"/>
  <c r="S1352" i="16"/>
  <c r="T1352" i="16"/>
  <c r="S1353" i="16"/>
  <c r="T1353" i="16"/>
  <c r="S1354" i="16"/>
  <c r="T1354" i="16"/>
  <c r="S1355" i="16"/>
  <c r="T1355" i="16"/>
  <c r="S1356" i="16"/>
  <c r="T1356" i="16"/>
  <c r="S1357" i="16"/>
  <c r="T1357" i="16"/>
  <c r="S1358" i="16"/>
  <c r="T1358" i="16"/>
  <c r="S1359" i="16"/>
  <c r="T1359" i="16"/>
  <c r="S1360" i="16"/>
  <c r="T1360" i="16"/>
  <c r="S1361" i="16"/>
  <c r="T1361" i="16"/>
  <c r="S1362" i="16"/>
  <c r="T1362" i="16"/>
  <c r="S1363" i="16"/>
  <c r="T1363" i="16"/>
  <c r="S1364" i="16"/>
  <c r="T1364" i="16"/>
  <c r="S1365" i="16"/>
  <c r="T1365" i="16"/>
  <c r="S1366" i="16"/>
  <c r="T1366" i="16"/>
  <c r="S1367" i="16"/>
  <c r="T1367" i="16"/>
  <c r="S1368" i="16"/>
  <c r="T1368" i="16"/>
  <c r="S1369" i="16"/>
  <c r="T1369" i="16"/>
  <c r="S1370" i="16"/>
  <c r="T1370" i="16"/>
  <c r="S1371" i="16"/>
  <c r="T1371" i="16"/>
  <c r="S1372" i="16"/>
  <c r="T1372" i="16"/>
  <c r="S1373" i="16"/>
  <c r="T1373" i="16"/>
  <c r="S1374" i="16"/>
  <c r="T1374" i="16"/>
  <c r="S1375" i="16"/>
  <c r="T1375" i="16"/>
  <c r="S1376" i="16"/>
  <c r="T1376" i="16"/>
  <c r="S1377" i="16"/>
  <c r="T1377" i="16"/>
  <c r="S1378" i="16"/>
  <c r="T1378" i="16"/>
  <c r="S1379" i="16"/>
  <c r="T1379" i="16"/>
  <c r="S1380" i="16"/>
  <c r="T1380" i="16"/>
  <c r="S1381" i="16"/>
  <c r="T1381" i="16"/>
  <c r="S1382" i="16"/>
  <c r="T1382" i="16"/>
  <c r="S1383" i="16"/>
  <c r="T1383" i="16"/>
  <c r="S1384" i="16"/>
  <c r="T1384" i="16"/>
  <c r="S1385" i="16"/>
  <c r="T1385" i="16"/>
  <c r="S1386" i="16"/>
  <c r="T1386" i="16"/>
  <c r="S1387" i="16"/>
  <c r="T1387" i="16"/>
  <c r="S1388" i="16"/>
  <c r="T1388" i="16"/>
  <c r="S1389" i="16"/>
  <c r="T1389" i="16"/>
  <c r="S1390" i="16"/>
  <c r="T1390" i="16"/>
  <c r="S1391" i="16"/>
  <c r="T1391" i="16"/>
  <c r="S1392" i="16"/>
  <c r="T1392" i="16"/>
  <c r="S1393" i="16"/>
  <c r="T1393" i="16"/>
  <c r="S1394" i="16"/>
  <c r="T1394" i="16"/>
  <c r="S1395" i="16"/>
  <c r="T1395" i="16"/>
  <c r="S1396" i="16"/>
  <c r="T1396" i="16"/>
  <c r="S1397" i="16"/>
  <c r="T1397" i="16"/>
  <c r="S1398" i="16"/>
  <c r="T1398" i="16"/>
  <c r="S1399" i="16"/>
  <c r="T1399" i="16"/>
  <c r="S1400" i="16"/>
  <c r="T1400" i="16"/>
  <c r="S1401" i="16"/>
  <c r="T1401" i="16"/>
  <c r="S1402" i="16"/>
  <c r="T1402" i="16"/>
  <c r="S1403" i="16"/>
  <c r="T1403" i="16"/>
  <c r="S1404" i="16"/>
  <c r="T1404" i="16"/>
  <c r="S1405" i="16"/>
  <c r="T1405" i="16"/>
  <c r="S1406" i="16"/>
  <c r="T1406" i="16"/>
  <c r="S1407" i="16"/>
  <c r="T1407" i="16"/>
  <c r="S1408" i="16"/>
  <c r="T1408" i="16"/>
  <c r="S1409" i="16"/>
  <c r="T1409" i="16"/>
  <c r="S1410" i="16"/>
  <c r="T1410" i="16"/>
  <c r="S1411" i="16"/>
  <c r="T1411" i="16"/>
  <c r="S1412" i="16"/>
  <c r="T1412" i="16"/>
  <c r="S1413" i="16"/>
  <c r="T1413" i="16"/>
  <c r="S1414" i="16"/>
  <c r="T1414" i="16"/>
  <c r="S1415" i="16"/>
  <c r="T1415" i="16"/>
  <c r="S1416" i="16"/>
  <c r="T1416" i="16"/>
  <c r="S1417" i="16"/>
  <c r="T1417" i="16"/>
  <c r="S1418" i="16"/>
  <c r="T1418" i="16"/>
  <c r="S1419" i="16"/>
  <c r="T1419" i="16"/>
  <c r="S1420" i="16"/>
  <c r="T1420" i="16"/>
  <c r="S1421" i="16"/>
  <c r="T1421" i="16"/>
  <c r="S1422" i="16"/>
  <c r="T1422" i="16"/>
  <c r="S1423" i="16"/>
  <c r="T1423" i="16"/>
  <c r="S1424" i="16"/>
  <c r="T1424" i="16"/>
  <c r="S1425" i="16"/>
  <c r="T1425" i="16"/>
  <c r="S1426" i="16"/>
  <c r="T1426" i="16"/>
  <c r="S1427" i="16"/>
  <c r="T1427" i="16"/>
  <c r="S1428" i="16"/>
  <c r="T1428" i="16"/>
  <c r="S1429" i="16"/>
  <c r="T1429" i="16"/>
  <c r="S1430" i="16"/>
  <c r="T1430" i="16"/>
  <c r="S1431" i="16"/>
  <c r="T1431" i="16"/>
  <c r="S1432" i="16"/>
  <c r="T1432" i="16"/>
  <c r="S1433" i="16"/>
  <c r="T1433" i="16"/>
  <c r="S1434" i="16"/>
  <c r="T1434" i="16"/>
  <c r="S1435" i="16"/>
  <c r="T1435" i="16"/>
  <c r="S1436" i="16"/>
  <c r="T1436" i="16"/>
  <c r="S1437" i="16"/>
  <c r="T1437" i="16"/>
  <c r="S1438" i="16"/>
  <c r="T1438" i="16"/>
  <c r="S1439" i="16"/>
  <c r="T1439" i="16"/>
  <c r="S1440" i="16"/>
  <c r="T1440" i="16"/>
  <c r="S1441" i="16"/>
  <c r="T1441" i="16"/>
  <c r="S1442" i="16"/>
  <c r="T1442" i="16"/>
  <c r="S1443" i="16"/>
  <c r="T1443" i="16"/>
  <c r="S1444" i="16"/>
  <c r="T1444" i="16"/>
  <c r="S1445" i="16"/>
  <c r="T1445" i="16"/>
  <c r="S1446" i="16"/>
  <c r="T1446" i="16"/>
  <c r="S1447" i="16"/>
  <c r="T1447" i="16"/>
  <c r="S1448" i="16"/>
  <c r="T1448" i="16"/>
  <c r="S1449" i="16"/>
  <c r="T1449" i="16"/>
  <c r="S1450" i="16"/>
  <c r="T1450" i="16"/>
  <c r="S1451" i="16"/>
  <c r="T1451" i="16"/>
  <c r="S1452" i="16"/>
  <c r="T1452" i="16"/>
  <c r="S1453" i="16"/>
  <c r="T1453" i="16"/>
  <c r="S1454" i="16"/>
  <c r="T1454" i="16"/>
  <c r="S1455" i="16"/>
  <c r="T1455" i="16"/>
  <c r="S1456" i="16"/>
  <c r="T1456" i="16"/>
  <c r="S1457" i="16"/>
  <c r="T1457" i="16"/>
  <c r="S1458" i="16"/>
  <c r="T1458" i="16"/>
  <c r="S1459" i="16"/>
  <c r="T1459" i="16"/>
  <c r="S1460" i="16"/>
  <c r="T1460" i="16"/>
  <c r="S1461" i="16"/>
  <c r="T1461" i="16"/>
  <c r="S1462" i="16"/>
  <c r="T1462" i="16"/>
  <c r="S1463" i="16"/>
  <c r="T1463" i="16"/>
  <c r="S1464" i="16"/>
  <c r="T1464" i="16"/>
  <c r="S1465" i="16"/>
  <c r="T1465" i="16"/>
  <c r="S1466" i="16"/>
  <c r="T1466" i="16"/>
  <c r="S1467" i="16"/>
  <c r="T1467" i="16"/>
  <c r="S1468" i="16"/>
  <c r="T1468" i="16"/>
  <c r="S1469" i="16"/>
  <c r="T1469" i="16"/>
  <c r="S1470" i="16"/>
  <c r="T1470" i="16"/>
  <c r="S1471" i="16"/>
  <c r="T1471" i="16"/>
  <c r="S1472" i="16"/>
  <c r="T1472" i="16"/>
  <c r="S1473" i="16"/>
  <c r="T1473" i="16"/>
  <c r="S1474" i="16"/>
  <c r="T1474" i="16"/>
  <c r="S1475" i="16"/>
  <c r="T1475" i="16"/>
  <c r="S1476" i="16"/>
  <c r="T1476" i="16"/>
  <c r="S1477" i="16"/>
  <c r="T1477" i="16"/>
  <c r="S1478" i="16"/>
  <c r="T1478" i="16"/>
  <c r="S1479" i="16"/>
  <c r="T1479" i="16"/>
  <c r="S1480" i="16"/>
  <c r="T1480" i="16"/>
  <c r="S1481" i="16"/>
  <c r="T1481" i="16"/>
  <c r="S1482" i="16"/>
  <c r="T1482" i="16"/>
  <c r="S1483" i="16"/>
  <c r="T1483" i="16"/>
  <c r="S1484" i="16"/>
  <c r="T1484" i="16"/>
  <c r="S1485" i="16"/>
  <c r="T1485" i="16"/>
  <c r="S1486" i="16"/>
  <c r="T1486" i="16"/>
  <c r="S1487" i="16"/>
  <c r="T1487" i="16"/>
  <c r="S1488" i="16"/>
  <c r="T1488" i="16"/>
  <c r="S1489" i="16"/>
  <c r="T1489" i="16"/>
  <c r="S1490" i="16"/>
  <c r="T1490" i="16"/>
  <c r="S1491" i="16"/>
  <c r="T1491" i="16"/>
  <c r="S1492" i="16"/>
  <c r="T1492" i="16"/>
  <c r="S1493" i="16"/>
  <c r="T1493" i="16"/>
  <c r="S1494" i="16"/>
  <c r="T1494" i="16"/>
  <c r="S1495" i="16"/>
  <c r="T1495" i="16"/>
  <c r="S1496" i="16"/>
  <c r="T1496" i="16"/>
  <c r="S1497" i="16"/>
  <c r="T1497" i="16"/>
  <c r="S1498" i="16"/>
  <c r="T1498" i="16"/>
  <c r="S1499" i="16"/>
  <c r="T1499" i="16"/>
  <c r="S1500" i="16"/>
  <c r="T1500" i="16"/>
  <c r="S1501" i="16"/>
  <c r="T1501" i="16"/>
  <c r="S1502" i="16"/>
  <c r="T1502" i="16"/>
  <c r="S1503" i="16"/>
  <c r="T1503" i="16"/>
  <c r="S1504" i="16"/>
  <c r="T1504" i="16"/>
  <c r="S1505" i="16"/>
  <c r="T1505" i="16"/>
  <c r="S1506" i="16"/>
  <c r="T1506" i="16"/>
  <c r="S1507" i="16"/>
  <c r="T1507" i="16"/>
  <c r="S1508" i="16"/>
  <c r="T1508" i="16"/>
  <c r="S1509" i="16"/>
  <c r="T1509" i="16"/>
  <c r="S1510" i="16"/>
  <c r="T1510" i="16"/>
  <c r="S1511" i="16"/>
  <c r="T1511" i="16"/>
  <c r="S1512" i="16"/>
  <c r="T1512" i="16"/>
  <c r="S1513" i="16"/>
  <c r="T1513" i="16"/>
  <c r="S1514" i="16"/>
  <c r="T1514" i="16"/>
  <c r="S1515" i="16"/>
  <c r="T1515" i="16"/>
  <c r="S1516" i="16"/>
  <c r="T1516" i="16"/>
  <c r="S1517" i="16"/>
  <c r="T1517" i="16"/>
  <c r="S1518" i="16"/>
  <c r="T1518" i="16"/>
  <c r="S1519" i="16"/>
  <c r="T1519" i="16"/>
  <c r="S1520" i="16"/>
  <c r="T1520" i="16"/>
  <c r="S1521" i="16"/>
  <c r="T1521" i="16"/>
  <c r="S1522" i="16"/>
  <c r="T1522" i="16"/>
  <c r="S1523" i="16"/>
  <c r="T1523" i="16"/>
  <c r="S1524" i="16"/>
  <c r="T1524" i="16"/>
  <c r="S1525" i="16"/>
  <c r="T1525" i="16"/>
  <c r="S1526" i="16"/>
  <c r="T1526" i="16"/>
  <c r="S1527" i="16"/>
  <c r="T1527" i="16"/>
  <c r="S1528" i="16"/>
  <c r="T1528" i="16"/>
  <c r="S1529" i="16"/>
  <c r="T1529" i="16"/>
  <c r="S1530" i="16"/>
  <c r="T1530" i="16"/>
  <c r="S1531" i="16"/>
  <c r="T1531" i="16"/>
  <c r="S1532" i="16"/>
  <c r="T1532" i="16"/>
  <c r="S1533" i="16"/>
  <c r="T1533" i="16"/>
  <c r="S1534" i="16"/>
  <c r="T1534" i="16"/>
  <c r="S1535" i="16"/>
  <c r="T1535" i="16"/>
  <c r="S1536" i="16"/>
  <c r="T1536" i="16"/>
  <c r="S1537" i="16"/>
  <c r="T1537" i="16"/>
  <c r="S1538" i="16"/>
  <c r="T1538" i="16"/>
  <c r="S1539" i="16"/>
  <c r="T1539" i="16"/>
  <c r="S1540" i="16"/>
  <c r="T1540" i="16"/>
  <c r="S1541" i="16"/>
  <c r="T1541" i="16"/>
  <c r="S1542" i="16"/>
  <c r="T1542" i="16"/>
  <c r="S1543" i="16"/>
  <c r="T1543" i="16"/>
  <c r="S1544" i="16"/>
  <c r="T1544" i="16"/>
  <c r="S1545" i="16"/>
  <c r="T1545" i="16"/>
  <c r="S1546" i="16"/>
  <c r="T1546" i="16"/>
  <c r="S1547" i="16"/>
  <c r="T1547" i="16"/>
  <c r="S1548" i="16"/>
  <c r="T1548" i="16"/>
  <c r="S1549" i="16"/>
  <c r="T1549" i="16"/>
  <c r="S1550" i="16"/>
  <c r="T1550" i="16"/>
  <c r="S1551" i="16"/>
  <c r="T1551" i="16"/>
  <c r="S1552" i="16"/>
  <c r="T1552" i="16"/>
  <c r="S1553" i="16"/>
  <c r="T1553" i="16"/>
  <c r="S1554" i="16"/>
  <c r="T1554" i="16"/>
  <c r="S1555" i="16"/>
  <c r="T1555" i="16"/>
  <c r="S1556" i="16"/>
  <c r="T1556" i="16"/>
  <c r="S1557" i="16"/>
  <c r="T1557" i="16"/>
  <c r="S1558" i="16"/>
  <c r="T1558" i="16"/>
  <c r="S1559" i="16"/>
  <c r="T1559" i="16"/>
  <c r="S1560" i="16"/>
  <c r="T1560" i="16"/>
  <c r="S1561" i="16"/>
  <c r="T1561" i="16"/>
  <c r="S1562" i="16"/>
  <c r="T1562" i="16"/>
  <c r="S1563" i="16"/>
  <c r="T1563" i="16"/>
  <c r="S1564" i="16"/>
  <c r="T1564" i="16"/>
  <c r="S1565" i="16"/>
  <c r="T1565" i="16"/>
  <c r="S1566" i="16"/>
  <c r="T1566" i="16"/>
  <c r="S1567" i="16"/>
  <c r="T1567" i="16"/>
  <c r="S1568" i="16"/>
  <c r="T1568" i="16"/>
  <c r="S1569" i="16"/>
  <c r="T1569" i="16"/>
  <c r="S1570" i="16"/>
  <c r="T1570" i="16"/>
  <c r="S1571" i="16"/>
  <c r="T1571" i="16"/>
  <c r="S1572" i="16"/>
  <c r="T1572" i="16"/>
  <c r="S1573" i="16"/>
  <c r="T1573" i="16"/>
  <c r="S1574" i="16"/>
  <c r="T1574" i="16"/>
  <c r="S1575" i="16"/>
  <c r="T1575" i="16"/>
  <c r="S1576" i="16"/>
  <c r="T1576" i="16"/>
  <c r="S1577" i="16"/>
  <c r="T1577" i="16"/>
  <c r="S1578" i="16"/>
  <c r="T1578" i="16"/>
  <c r="S1579" i="16"/>
  <c r="T1579" i="16"/>
  <c r="S1580" i="16"/>
  <c r="T1580" i="16"/>
  <c r="S1581" i="16"/>
  <c r="T1581" i="16"/>
  <c r="S1582" i="16"/>
  <c r="T1582" i="16"/>
  <c r="S1583" i="16"/>
  <c r="T1583" i="16"/>
  <c r="S1584" i="16"/>
  <c r="T1584" i="16"/>
  <c r="S1585" i="16"/>
  <c r="T1585" i="16"/>
  <c r="S1586" i="16"/>
  <c r="T1586" i="16"/>
  <c r="S1587" i="16"/>
  <c r="T1587" i="16"/>
  <c r="S1588" i="16"/>
  <c r="T1588" i="16"/>
  <c r="S1589" i="16"/>
  <c r="T1589" i="16"/>
  <c r="S1590" i="16"/>
  <c r="T1590" i="16"/>
  <c r="S1591" i="16"/>
  <c r="T1591" i="16"/>
  <c r="S1592" i="16"/>
  <c r="T1592" i="16"/>
  <c r="S1593" i="16"/>
  <c r="T1593" i="16"/>
  <c r="S1594" i="16"/>
  <c r="T1594" i="16"/>
  <c r="S1595" i="16"/>
  <c r="T1595" i="16"/>
  <c r="S1596" i="16"/>
  <c r="T1596" i="16"/>
  <c r="S1597" i="16"/>
  <c r="T1597" i="16"/>
  <c r="S1598" i="16"/>
  <c r="T1598" i="16"/>
  <c r="S1599" i="16"/>
  <c r="T1599" i="16"/>
  <c r="S1600" i="16"/>
  <c r="T1600" i="16"/>
  <c r="S1601" i="16"/>
  <c r="T1601" i="16"/>
  <c r="S1602" i="16"/>
  <c r="T1602" i="16"/>
  <c r="S1603" i="16"/>
  <c r="T1603" i="16"/>
  <c r="S1604" i="16"/>
  <c r="T1604" i="16"/>
  <c r="S1605" i="16"/>
  <c r="T1605" i="16"/>
  <c r="S1606" i="16"/>
  <c r="T1606" i="16"/>
  <c r="S1607" i="16"/>
  <c r="T1607" i="16"/>
  <c r="S1608" i="16"/>
  <c r="T1608" i="16"/>
  <c r="S1609" i="16"/>
  <c r="T1609" i="16"/>
  <c r="S1610" i="16"/>
  <c r="T1610" i="16"/>
  <c r="S1611" i="16"/>
  <c r="T1611" i="16"/>
  <c r="S1612" i="16"/>
  <c r="T1612" i="16"/>
  <c r="S1613" i="16"/>
  <c r="T1613" i="16"/>
  <c r="S1614" i="16"/>
  <c r="T1614" i="16"/>
  <c r="S1615" i="16"/>
  <c r="T1615" i="16"/>
  <c r="S1616" i="16"/>
  <c r="T1616" i="16"/>
  <c r="S1617" i="16"/>
  <c r="T1617" i="16"/>
  <c r="S1618" i="16"/>
  <c r="T1618" i="16"/>
  <c r="S1619" i="16"/>
  <c r="T1619" i="16"/>
  <c r="S1620" i="16"/>
  <c r="T1620" i="16"/>
  <c r="S1621" i="16"/>
  <c r="T1621" i="16"/>
  <c r="S1622" i="16"/>
  <c r="T1622" i="16"/>
  <c r="S1623" i="16"/>
  <c r="T1623" i="16"/>
  <c r="S1624" i="16"/>
  <c r="T1624" i="16"/>
  <c r="S1625" i="16"/>
  <c r="T1625" i="16"/>
  <c r="S1626" i="16"/>
  <c r="T1626" i="16"/>
  <c r="S1627" i="16"/>
  <c r="T1627" i="16"/>
  <c r="S1628" i="16"/>
  <c r="T1628" i="16"/>
  <c r="S1629" i="16"/>
  <c r="T1629" i="16"/>
  <c r="S1630" i="16"/>
  <c r="T1630" i="16"/>
  <c r="S1631" i="16"/>
  <c r="T1631" i="16"/>
  <c r="S1632" i="16"/>
  <c r="T1632" i="16"/>
  <c r="S1633" i="16"/>
  <c r="T1633" i="16"/>
  <c r="S1634" i="16"/>
  <c r="T1634" i="16"/>
  <c r="S1635" i="16"/>
  <c r="T1635" i="16"/>
  <c r="S1636" i="16"/>
  <c r="T1636" i="16"/>
  <c r="S1637" i="16"/>
  <c r="T1637" i="16"/>
  <c r="S1638" i="16"/>
  <c r="T1638" i="16"/>
  <c r="S1639" i="16"/>
  <c r="T1639" i="16"/>
  <c r="S1640" i="16"/>
  <c r="T1640" i="16"/>
  <c r="S1641" i="16"/>
  <c r="T1641" i="16"/>
  <c r="S1642" i="16"/>
  <c r="T1642" i="16"/>
  <c r="S1643" i="16"/>
  <c r="T1643" i="16"/>
  <c r="S1644" i="16"/>
  <c r="T1644" i="16"/>
  <c r="S1645" i="16"/>
  <c r="T1645" i="16"/>
  <c r="S1646" i="16"/>
  <c r="T1646" i="16"/>
  <c r="S1647" i="16"/>
  <c r="T1647" i="16"/>
  <c r="S1648" i="16"/>
  <c r="T1648" i="16"/>
  <c r="S1649" i="16"/>
  <c r="T1649" i="16"/>
  <c r="S1650" i="16"/>
  <c r="T1650" i="16"/>
  <c r="S1651" i="16"/>
  <c r="T1651" i="16"/>
  <c r="S1652" i="16"/>
  <c r="T1652" i="16"/>
  <c r="S1653" i="16"/>
  <c r="T1653" i="16"/>
  <c r="S1654" i="16"/>
  <c r="T1654" i="16"/>
  <c r="S1655" i="16"/>
  <c r="T1655" i="16"/>
  <c r="S1656" i="16"/>
  <c r="T1656" i="16"/>
  <c r="S1657" i="16"/>
  <c r="T1657" i="16"/>
  <c r="S1658" i="16"/>
  <c r="T1658" i="16"/>
  <c r="S1659" i="16"/>
  <c r="T1659" i="16"/>
  <c r="S1660" i="16"/>
  <c r="T1660" i="16"/>
  <c r="S1661" i="16"/>
  <c r="T1661" i="16"/>
  <c r="S1662" i="16"/>
  <c r="T1662" i="16"/>
  <c r="S1663" i="16"/>
  <c r="T1663" i="16"/>
  <c r="S1664" i="16"/>
  <c r="T1664" i="16"/>
  <c r="S1665" i="16"/>
  <c r="T1665" i="16"/>
  <c r="S1666" i="16"/>
  <c r="T1666" i="16"/>
  <c r="S1667" i="16"/>
  <c r="T1667" i="16"/>
  <c r="S1668" i="16"/>
  <c r="T1668" i="16"/>
  <c r="S1669" i="16"/>
  <c r="T1669" i="16"/>
  <c r="S1670" i="16"/>
  <c r="T1670" i="16"/>
  <c r="S1671" i="16"/>
  <c r="T1671" i="16"/>
  <c r="S1672" i="16"/>
  <c r="T1672" i="16"/>
  <c r="S1673" i="16"/>
  <c r="T1673" i="16"/>
  <c r="S1674" i="16"/>
  <c r="T1674" i="16"/>
  <c r="S1675" i="16"/>
  <c r="T1675" i="16"/>
  <c r="S1676" i="16"/>
  <c r="T1676" i="16"/>
  <c r="S1677" i="16"/>
  <c r="T1677" i="16"/>
  <c r="S1678" i="16"/>
  <c r="T1678" i="16"/>
  <c r="S1679" i="16"/>
  <c r="T1679" i="16"/>
  <c r="S1680" i="16"/>
  <c r="T1680" i="16"/>
  <c r="S1681" i="16"/>
  <c r="T1681" i="16"/>
  <c r="S1682" i="16"/>
  <c r="T1682" i="16"/>
  <c r="S1683" i="16"/>
  <c r="T1683" i="16"/>
  <c r="S1684" i="16"/>
  <c r="T1684" i="16"/>
  <c r="S1685" i="16"/>
  <c r="T1685" i="16"/>
  <c r="S1686" i="16"/>
  <c r="T1686" i="16"/>
  <c r="S1687" i="16"/>
  <c r="T1687" i="16"/>
  <c r="S1688" i="16"/>
  <c r="T1688" i="16"/>
  <c r="S1689" i="16"/>
  <c r="T1689" i="16"/>
  <c r="S1690" i="16"/>
  <c r="T1690" i="16"/>
  <c r="S1691" i="16"/>
  <c r="T1691" i="16"/>
  <c r="S1692" i="16"/>
  <c r="T1692" i="16"/>
  <c r="S1693" i="16"/>
  <c r="T1693" i="16"/>
  <c r="S1694" i="16"/>
  <c r="T1694" i="16"/>
  <c r="S1695" i="16"/>
  <c r="T1695" i="16"/>
  <c r="S1696" i="16"/>
  <c r="T1696" i="16"/>
  <c r="S1697" i="16"/>
  <c r="T1697" i="16"/>
  <c r="S1698" i="16"/>
  <c r="T1698" i="16"/>
  <c r="S1699" i="16"/>
  <c r="T1699" i="16"/>
  <c r="S1700" i="16"/>
  <c r="T1700" i="16"/>
  <c r="S1701" i="16"/>
  <c r="T1701" i="16"/>
  <c r="S1702" i="16"/>
  <c r="T1702" i="16"/>
  <c r="S1703" i="16"/>
  <c r="T1703" i="16"/>
  <c r="S1704" i="16"/>
  <c r="T1704" i="16"/>
  <c r="S1705" i="16"/>
  <c r="T1705" i="16"/>
  <c r="S1706" i="16"/>
  <c r="T1706" i="16"/>
  <c r="S1707" i="16"/>
  <c r="T1707" i="16"/>
  <c r="S1708" i="16"/>
  <c r="T1708" i="16"/>
  <c r="S1709" i="16"/>
  <c r="T1709" i="16"/>
  <c r="S1710" i="16"/>
  <c r="T1710" i="16"/>
  <c r="S1711" i="16"/>
  <c r="T1711" i="16"/>
  <c r="S1712" i="16"/>
  <c r="T1712" i="16"/>
  <c r="S1713" i="16"/>
  <c r="T1713" i="16"/>
  <c r="S1714" i="16"/>
  <c r="T1714" i="16"/>
  <c r="S1715" i="16"/>
  <c r="T1715" i="16"/>
  <c r="S1716" i="16"/>
  <c r="T1716" i="16"/>
  <c r="S1717" i="16"/>
  <c r="T1717" i="16"/>
  <c r="S1718" i="16"/>
  <c r="T1718" i="16"/>
  <c r="S1719" i="16"/>
  <c r="T1719" i="16"/>
  <c r="S1720" i="16"/>
  <c r="T1720" i="16"/>
  <c r="S1721" i="16"/>
  <c r="T1721" i="16"/>
  <c r="S1722" i="16"/>
  <c r="T1722" i="16"/>
  <c r="S1723" i="16"/>
  <c r="T1723" i="16"/>
  <c r="S1724" i="16"/>
  <c r="T1724" i="16"/>
  <c r="S1725" i="16"/>
  <c r="T1725" i="16"/>
  <c r="S1726" i="16"/>
  <c r="T1726" i="16"/>
  <c r="S1727" i="16"/>
  <c r="T1727" i="16"/>
  <c r="S1728" i="16"/>
  <c r="T1728" i="16"/>
  <c r="S1729" i="16"/>
  <c r="T1729" i="16"/>
  <c r="S1730" i="16"/>
  <c r="T1730" i="16"/>
  <c r="S1731" i="16"/>
  <c r="T1731" i="16"/>
  <c r="S1732" i="16"/>
  <c r="T1732" i="16"/>
  <c r="S1733" i="16"/>
  <c r="T1733" i="16"/>
  <c r="S1734" i="16"/>
  <c r="T1734" i="16"/>
  <c r="S1735" i="16"/>
  <c r="T1735" i="16"/>
  <c r="S1736" i="16"/>
  <c r="T1736" i="16"/>
  <c r="S1737" i="16"/>
  <c r="T1737" i="16"/>
  <c r="S1738" i="16"/>
  <c r="T1738" i="16"/>
  <c r="S1739" i="16"/>
  <c r="T1739" i="16"/>
  <c r="S1740" i="16"/>
  <c r="T1740" i="16"/>
  <c r="S1741" i="16"/>
  <c r="T1741" i="16"/>
  <c r="S1742" i="16"/>
  <c r="T1742" i="16"/>
  <c r="S1743" i="16"/>
  <c r="T1743" i="16"/>
  <c r="S1744" i="16"/>
  <c r="T1744" i="16"/>
  <c r="S1745" i="16"/>
  <c r="T1745" i="16"/>
  <c r="S1746" i="16"/>
  <c r="T1746" i="16"/>
  <c r="S1747" i="16"/>
  <c r="T1747" i="16"/>
  <c r="S1748" i="16"/>
  <c r="T1748" i="16"/>
  <c r="S1749" i="16"/>
  <c r="T1749" i="16"/>
  <c r="S1750" i="16"/>
  <c r="T1750" i="16"/>
  <c r="S1751" i="16"/>
  <c r="T1751" i="16"/>
  <c r="S1752" i="16"/>
  <c r="T1752" i="16"/>
  <c r="S1753" i="16"/>
  <c r="T1753" i="16"/>
  <c r="S1754" i="16"/>
  <c r="T1754" i="16"/>
  <c r="S1755" i="16"/>
  <c r="T1755" i="16"/>
  <c r="S1756" i="16"/>
  <c r="T1756" i="16"/>
  <c r="S1757" i="16"/>
  <c r="T1757" i="16"/>
  <c r="S1758" i="16"/>
  <c r="T1758" i="16"/>
  <c r="S1759" i="16"/>
  <c r="T1759" i="16"/>
  <c r="S1760" i="16"/>
  <c r="T1760" i="16"/>
  <c r="S1761" i="16"/>
  <c r="T1761" i="16"/>
  <c r="S1762" i="16"/>
  <c r="T1762" i="16"/>
  <c r="S1763" i="16"/>
  <c r="T1763" i="16"/>
  <c r="S1764" i="16"/>
  <c r="T1764" i="16"/>
  <c r="S1765" i="16"/>
  <c r="T1765" i="16"/>
  <c r="S1766" i="16"/>
  <c r="T1766" i="16"/>
  <c r="S1767" i="16"/>
  <c r="T1767" i="16"/>
  <c r="S1768" i="16"/>
  <c r="T1768" i="16"/>
  <c r="S1769" i="16"/>
  <c r="T1769" i="16"/>
  <c r="S1770" i="16"/>
  <c r="T1770" i="16"/>
  <c r="S1771" i="16"/>
  <c r="T1771" i="16"/>
  <c r="S1772" i="16"/>
  <c r="T1772" i="16"/>
  <c r="S1773" i="16"/>
  <c r="T1773" i="16"/>
  <c r="S1774" i="16"/>
  <c r="T1774" i="16"/>
  <c r="S1775" i="16"/>
  <c r="T1775" i="16"/>
  <c r="S1776" i="16"/>
  <c r="T1776" i="16"/>
  <c r="S1777" i="16"/>
  <c r="T1777" i="16"/>
  <c r="S1778" i="16"/>
  <c r="T1778" i="16"/>
  <c r="S1779" i="16"/>
  <c r="T1779" i="16"/>
  <c r="S1780" i="16"/>
  <c r="T1780" i="16"/>
  <c r="S1781" i="16"/>
  <c r="T1781" i="16"/>
  <c r="S1782" i="16"/>
  <c r="T1782" i="16"/>
  <c r="S1783" i="16"/>
  <c r="T1783" i="16"/>
  <c r="S1784" i="16"/>
  <c r="T1784" i="16"/>
  <c r="S1785" i="16"/>
  <c r="T1785" i="16"/>
  <c r="S1786" i="16"/>
  <c r="T1786" i="16"/>
  <c r="S1787" i="16"/>
  <c r="T1787" i="16"/>
  <c r="S1788" i="16"/>
  <c r="T1788" i="16"/>
  <c r="S1789" i="16"/>
  <c r="T1789" i="16"/>
  <c r="S1790" i="16"/>
  <c r="T1790" i="16"/>
  <c r="S1791" i="16"/>
  <c r="T1791" i="16"/>
  <c r="S1792" i="16"/>
  <c r="T1792" i="16"/>
  <c r="S1793" i="16"/>
  <c r="T1793" i="16"/>
  <c r="S1794" i="16"/>
  <c r="T1794" i="16"/>
  <c r="S1795" i="16"/>
  <c r="T1795" i="16"/>
  <c r="S1796" i="16"/>
  <c r="T1796" i="16"/>
  <c r="S1797" i="16"/>
  <c r="T1797" i="16"/>
  <c r="S1798" i="16"/>
  <c r="T1798" i="16"/>
  <c r="S1799" i="16"/>
  <c r="T1799" i="16"/>
  <c r="S1800" i="16"/>
  <c r="T1800" i="16"/>
  <c r="S1801" i="16"/>
  <c r="T1801" i="16"/>
  <c r="S1802" i="16"/>
  <c r="T1802" i="16"/>
  <c r="S1803" i="16"/>
  <c r="T1803" i="16"/>
  <c r="S1804" i="16"/>
  <c r="T1804" i="16"/>
  <c r="S1805" i="16"/>
  <c r="T1805" i="16"/>
  <c r="S1806" i="16"/>
  <c r="T1806" i="16"/>
  <c r="S1807" i="16"/>
  <c r="T1807" i="16"/>
  <c r="S1808" i="16"/>
  <c r="T1808" i="16"/>
  <c r="S1809" i="16"/>
  <c r="T1809" i="16"/>
  <c r="S1810" i="16"/>
  <c r="T1810" i="16"/>
  <c r="S1811" i="16"/>
  <c r="T1811" i="16"/>
  <c r="S1812" i="16"/>
  <c r="T1812" i="16"/>
  <c r="S1813" i="16"/>
  <c r="T1813" i="16"/>
  <c r="S1814" i="16"/>
  <c r="T1814" i="16"/>
  <c r="S1815" i="16"/>
  <c r="T1815" i="16"/>
  <c r="S1816" i="16"/>
  <c r="T1816" i="16"/>
  <c r="S1817" i="16"/>
  <c r="T1817" i="16"/>
  <c r="S1818" i="16"/>
  <c r="T1818" i="16"/>
  <c r="S1819" i="16"/>
  <c r="T1819" i="16"/>
  <c r="S1820" i="16"/>
  <c r="T1820" i="16"/>
  <c r="S1821" i="16"/>
  <c r="T1821" i="16"/>
  <c r="S1822" i="16"/>
  <c r="T1822" i="16"/>
  <c r="S1823" i="16"/>
  <c r="T1823" i="16"/>
  <c r="S1824" i="16"/>
  <c r="T1824" i="16"/>
  <c r="S1825" i="16"/>
  <c r="T1825" i="16"/>
  <c r="S1826" i="16"/>
  <c r="T1826" i="16"/>
  <c r="S1827" i="16"/>
  <c r="T1827" i="16"/>
  <c r="S1828" i="16"/>
  <c r="T1828" i="16"/>
  <c r="S1829" i="16"/>
  <c r="T1829" i="16"/>
  <c r="S1830" i="16"/>
  <c r="T1830" i="16"/>
  <c r="S1831" i="16"/>
  <c r="T1831" i="16"/>
  <c r="S1832" i="16"/>
  <c r="T1832" i="16"/>
  <c r="S1833" i="16"/>
  <c r="T1833" i="16"/>
  <c r="S1834" i="16"/>
  <c r="T1834" i="16"/>
  <c r="S1835" i="16"/>
  <c r="T1835" i="16"/>
  <c r="S1836" i="16"/>
  <c r="T1836" i="16"/>
  <c r="S1837" i="16"/>
  <c r="T1837" i="16"/>
  <c r="S1838" i="16"/>
  <c r="T1838" i="16"/>
  <c r="S1839" i="16"/>
  <c r="T1839" i="16"/>
  <c r="S1840" i="16"/>
  <c r="T1840" i="16"/>
  <c r="S1841" i="16"/>
  <c r="T1841" i="16"/>
  <c r="S1842" i="16"/>
  <c r="T1842" i="16"/>
  <c r="S1843" i="16"/>
  <c r="T1843" i="16"/>
  <c r="S1844" i="16"/>
  <c r="T1844" i="16"/>
  <c r="S1845" i="16"/>
  <c r="T1845" i="16"/>
  <c r="S1846" i="16"/>
  <c r="T1846" i="16"/>
  <c r="S1847" i="16"/>
  <c r="T1847" i="16"/>
  <c r="S1848" i="16"/>
  <c r="T1848" i="16"/>
  <c r="S1849" i="16"/>
  <c r="T1849" i="16"/>
  <c r="S1850" i="16"/>
  <c r="T1850" i="16"/>
  <c r="S1851" i="16"/>
  <c r="T1851" i="16"/>
  <c r="S1852" i="16"/>
  <c r="T1852" i="16"/>
  <c r="S1853" i="16"/>
  <c r="T1853" i="16"/>
  <c r="S1854" i="16"/>
  <c r="T1854" i="16"/>
  <c r="S1855" i="16"/>
  <c r="T1855" i="16"/>
  <c r="S1856" i="16"/>
  <c r="T1856" i="16"/>
  <c r="S1857" i="16"/>
  <c r="T1857" i="16"/>
  <c r="S1858" i="16"/>
  <c r="T1858" i="16"/>
  <c r="S1859" i="16"/>
  <c r="T1859" i="16"/>
  <c r="S1860" i="16"/>
  <c r="T1860" i="16"/>
  <c r="S1861" i="16"/>
  <c r="T1861" i="16"/>
  <c r="S1862" i="16"/>
  <c r="T1862" i="16"/>
  <c r="S1863" i="16"/>
  <c r="T1863" i="16"/>
  <c r="S1864" i="16"/>
  <c r="T1864" i="16"/>
  <c r="S1865" i="16"/>
  <c r="T1865" i="16"/>
  <c r="S1866" i="16"/>
  <c r="T1866" i="16"/>
  <c r="S1867" i="16"/>
  <c r="T1867" i="16"/>
  <c r="S1868" i="16"/>
  <c r="T1868" i="16"/>
  <c r="S1869" i="16"/>
  <c r="T1869" i="16"/>
  <c r="S1870" i="16"/>
  <c r="T1870" i="16"/>
  <c r="S1871" i="16"/>
  <c r="T1871" i="16"/>
  <c r="S1872" i="16"/>
  <c r="T1872" i="16"/>
  <c r="S1873" i="16"/>
  <c r="T1873" i="16"/>
  <c r="S1874" i="16"/>
  <c r="T1874" i="16"/>
  <c r="S1875" i="16"/>
  <c r="T1875" i="16"/>
  <c r="S1876" i="16"/>
  <c r="T1876" i="16"/>
  <c r="S1877" i="16"/>
  <c r="T1877" i="16"/>
  <c r="S1878" i="16"/>
  <c r="T1878" i="16"/>
  <c r="S1879" i="16"/>
  <c r="T1879" i="16"/>
  <c r="S1880" i="16"/>
  <c r="T1880" i="16"/>
  <c r="S1881" i="16"/>
  <c r="T1881" i="16"/>
  <c r="S1882" i="16"/>
  <c r="T1882" i="16"/>
  <c r="S1883" i="16"/>
  <c r="T1883" i="16"/>
  <c r="S1884" i="16"/>
  <c r="T1884" i="16"/>
  <c r="S1885" i="16"/>
  <c r="T1885" i="16"/>
  <c r="S1886" i="16"/>
  <c r="T1886" i="16"/>
  <c r="S1887" i="16"/>
  <c r="T1887" i="16"/>
  <c r="S1888" i="16"/>
  <c r="T1888" i="16"/>
  <c r="S1889" i="16"/>
  <c r="T1889" i="16"/>
  <c r="S1890" i="16"/>
  <c r="T1890" i="16"/>
  <c r="S1891" i="16"/>
  <c r="T1891" i="16"/>
  <c r="S1892" i="16"/>
  <c r="T1892" i="16"/>
  <c r="S1893" i="16"/>
  <c r="T1893" i="16"/>
  <c r="S1894" i="16"/>
  <c r="T1894" i="16"/>
  <c r="S1895" i="16"/>
  <c r="T1895" i="16"/>
  <c r="S1896" i="16"/>
  <c r="T1896" i="16"/>
  <c r="S1897" i="16"/>
  <c r="T1897" i="16"/>
  <c r="S1898" i="16"/>
  <c r="T1898" i="16"/>
  <c r="S1899" i="16"/>
  <c r="T1899" i="16"/>
  <c r="S1900" i="16"/>
  <c r="T1900" i="16"/>
  <c r="S1901" i="16"/>
  <c r="T1901" i="16"/>
  <c r="S1902" i="16"/>
  <c r="T1902" i="16"/>
  <c r="S1903" i="16"/>
  <c r="T1903" i="16"/>
  <c r="S1904" i="16"/>
  <c r="T1904" i="16"/>
  <c r="S1905" i="16"/>
  <c r="T1905" i="16"/>
  <c r="S1906" i="16"/>
  <c r="T1906" i="16"/>
  <c r="S1907" i="16"/>
  <c r="T1907" i="16"/>
  <c r="S1908" i="16"/>
  <c r="T1908" i="16"/>
  <c r="S1909" i="16"/>
  <c r="T1909" i="16"/>
  <c r="S1910" i="16"/>
  <c r="T1910" i="16"/>
  <c r="S1911" i="16"/>
  <c r="T1911" i="16"/>
  <c r="S1912" i="16"/>
  <c r="T1912" i="16"/>
  <c r="S1913" i="16"/>
  <c r="T1913" i="16"/>
  <c r="S1914" i="16"/>
  <c r="T1914" i="16"/>
  <c r="S1915" i="16"/>
  <c r="T1915" i="16"/>
  <c r="S1916" i="16"/>
  <c r="T1916" i="16"/>
  <c r="S1917" i="16"/>
  <c r="T1917" i="16"/>
  <c r="S1918" i="16"/>
  <c r="T1918" i="16"/>
  <c r="S1919" i="16"/>
  <c r="T1919" i="16"/>
  <c r="S1920" i="16"/>
  <c r="T1920" i="16"/>
  <c r="S1921" i="16"/>
  <c r="T1921" i="16"/>
  <c r="S1922" i="16"/>
  <c r="T1922" i="16"/>
  <c r="S1923" i="16"/>
  <c r="T1923" i="16"/>
  <c r="S1924" i="16"/>
  <c r="T1924" i="16"/>
  <c r="S1925" i="16"/>
  <c r="T1925" i="16"/>
  <c r="S1926" i="16"/>
  <c r="T1926" i="16"/>
  <c r="S1927" i="16"/>
  <c r="T1927" i="16"/>
  <c r="S1928" i="16"/>
  <c r="T1928" i="16"/>
  <c r="S1929" i="16"/>
  <c r="T1929" i="16"/>
  <c r="S1930" i="16"/>
  <c r="T1930" i="16"/>
  <c r="S1931" i="16"/>
  <c r="T1931" i="16"/>
  <c r="S1932" i="16"/>
  <c r="T1932" i="16"/>
  <c r="S1933" i="16"/>
  <c r="T1933" i="16"/>
  <c r="S1934" i="16"/>
  <c r="T1934" i="16"/>
  <c r="S1935" i="16"/>
  <c r="T1935" i="16"/>
  <c r="S1936" i="16"/>
  <c r="T1936" i="16"/>
  <c r="S1937" i="16"/>
  <c r="T1937" i="16"/>
  <c r="S1938" i="16"/>
  <c r="T1938" i="16"/>
  <c r="S1939" i="16"/>
  <c r="T1939" i="16"/>
  <c r="S1940" i="16"/>
  <c r="T1940" i="16"/>
  <c r="S1941" i="16"/>
  <c r="T1941" i="16"/>
  <c r="S1942" i="16"/>
  <c r="T1942" i="16"/>
  <c r="S1943" i="16"/>
  <c r="T1943" i="16"/>
  <c r="S1944" i="16"/>
  <c r="T1944" i="16"/>
  <c r="S1945" i="16"/>
  <c r="T1945" i="16"/>
  <c r="S1946" i="16"/>
  <c r="T1946" i="16"/>
  <c r="S1947" i="16"/>
  <c r="T1947" i="16"/>
  <c r="S1948" i="16"/>
  <c r="T1948" i="16"/>
  <c r="S1949" i="16"/>
  <c r="T1949" i="16"/>
  <c r="S1950" i="16"/>
  <c r="T1950" i="16"/>
  <c r="S1951" i="16"/>
  <c r="T1951" i="16"/>
  <c r="S1952" i="16"/>
  <c r="T1952" i="16"/>
  <c r="S1953" i="16"/>
  <c r="T1953" i="16"/>
  <c r="S1954" i="16"/>
  <c r="T1954" i="16"/>
  <c r="S1955" i="16"/>
  <c r="T1955" i="16"/>
  <c r="S1956" i="16"/>
  <c r="T1956" i="16"/>
  <c r="S1957" i="16"/>
  <c r="T1957" i="16"/>
  <c r="S1958" i="16"/>
  <c r="T1958" i="16"/>
  <c r="S1959" i="16"/>
  <c r="T1959" i="16"/>
  <c r="S1960" i="16"/>
  <c r="T1960" i="16"/>
  <c r="S1961" i="16"/>
  <c r="T1961" i="16"/>
  <c r="S1962" i="16"/>
  <c r="T1962" i="16"/>
  <c r="S1963" i="16"/>
  <c r="T1963" i="16"/>
  <c r="S1964" i="16"/>
  <c r="T1964" i="16"/>
  <c r="S1965" i="16"/>
  <c r="T1965" i="16"/>
  <c r="S1966" i="16"/>
  <c r="T1966" i="16"/>
  <c r="S1967" i="16"/>
  <c r="T1967" i="16"/>
  <c r="S1968" i="16"/>
  <c r="T1968" i="16"/>
  <c r="S1969" i="16"/>
  <c r="T1969" i="16"/>
  <c r="S1970" i="16"/>
  <c r="T1970" i="16"/>
  <c r="S1971" i="16"/>
  <c r="T1971" i="16"/>
  <c r="S1972" i="16"/>
  <c r="T1972" i="16"/>
  <c r="S1973" i="16"/>
  <c r="T1973" i="16"/>
  <c r="S1974" i="16"/>
  <c r="T1974" i="16"/>
  <c r="S1975" i="16"/>
  <c r="T1975" i="16"/>
  <c r="S1976" i="16"/>
  <c r="T1976" i="16"/>
  <c r="S1977" i="16"/>
  <c r="T1977" i="16"/>
  <c r="S1978" i="16"/>
  <c r="T1978" i="16"/>
  <c r="S1979" i="16"/>
  <c r="T1979" i="16"/>
  <c r="S1980" i="16"/>
  <c r="T1980" i="16"/>
  <c r="S1981" i="16"/>
  <c r="T1981" i="16"/>
  <c r="S1982" i="16"/>
  <c r="T1982" i="16"/>
  <c r="S1983" i="16"/>
  <c r="T1983" i="16"/>
  <c r="S1984" i="16"/>
  <c r="T1984" i="16"/>
  <c r="S1985" i="16"/>
  <c r="T1985" i="16"/>
  <c r="S1986" i="16"/>
  <c r="T1986" i="16"/>
  <c r="S1987" i="16"/>
  <c r="T1987" i="16"/>
  <c r="S1988" i="16"/>
  <c r="T1988" i="16"/>
  <c r="S1989" i="16"/>
  <c r="T1989" i="16"/>
  <c r="S1990" i="16"/>
  <c r="T1990" i="16"/>
  <c r="S1991" i="16"/>
  <c r="T1991" i="16"/>
  <c r="S1992" i="16"/>
  <c r="T1992" i="16"/>
  <c r="S1993" i="16"/>
  <c r="T1993" i="16"/>
  <c r="S1994" i="16"/>
  <c r="T1994" i="16"/>
  <c r="S1995" i="16"/>
  <c r="T1995" i="16"/>
  <c r="S1996" i="16"/>
  <c r="T1996" i="16"/>
  <c r="S1997" i="16"/>
  <c r="T1997" i="16"/>
  <c r="S1998" i="16"/>
  <c r="T1998" i="16"/>
  <c r="S1999" i="16"/>
  <c r="T1999" i="16"/>
  <c r="S2000" i="16"/>
  <c r="T2000" i="16"/>
  <c r="S2001" i="16"/>
  <c r="T2001" i="16"/>
  <c r="S2002" i="16"/>
  <c r="T2002" i="16"/>
  <c r="S2003" i="16"/>
  <c r="T2003" i="16"/>
  <c r="S2004" i="16"/>
  <c r="T2004" i="16"/>
  <c r="S5" i="16"/>
  <c r="T5" i="16"/>
  <c r="S6" i="16"/>
  <c r="T6" i="16"/>
  <c r="S7" i="16"/>
  <c r="T7" i="16"/>
  <c r="S8" i="16"/>
  <c r="T8" i="16"/>
  <c r="S9" i="16"/>
  <c r="T9" i="16"/>
  <c r="S10" i="16"/>
  <c r="T10" i="16"/>
  <c r="S11" i="16"/>
  <c r="T11" i="16"/>
  <c r="S12" i="16"/>
  <c r="T12" i="16"/>
  <c r="S13" i="16"/>
  <c r="T13" i="16"/>
  <c r="B6" i="15" l="1"/>
  <c r="B10" i="15"/>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2" i="17"/>
  <c r="L171" i="17"/>
  <c r="L170" i="17"/>
  <c r="L169" i="17"/>
  <c r="L168" i="17"/>
  <c r="L167" i="17"/>
  <c r="L166" i="17"/>
  <c r="L165" i="17"/>
  <c r="L164" i="17"/>
  <c r="L163" i="17"/>
  <c r="L162" i="17"/>
  <c r="L161"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2" i="17"/>
  <c r="L31" i="17"/>
  <c r="J7" i="17" l="1"/>
  <c r="J8" i="17"/>
  <c r="J9" i="17"/>
  <c r="J10" i="17"/>
  <c r="J11" i="17"/>
  <c r="J12" i="17"/>
  <c r="J13" i="17"/>
  <c r="J14" i="17"/>
  <c r="J15" i="17"/>
  <c r="J16" i="17"/>
  <c r="J17" i="17"/>
  <c r="J18" i="17"/>
  <c r="J19" i="17"/>
  <c r="J20" i="17"/>
  <c r="J21" i="17"/>
  <c r="J22" i="17"/>
  <c r="J23" i="17"/>
  <c r="J24" i="17"/>
  <c r="J25" i="17"/>
  <c r="J26" i="17"/>
  <c r="J6" i="17"/>
  <c r="A25" i="17"/>
  <c r="A24" i="17" s="1"/>
  <c r="A23" i="17" s="1"/>
  <c r="A22" i="17" s="1"/>
  <c r="A21" i="17" s="1"/>
  <c r="A20" i="17" s="1"/>
  <c r="A19" i="17" s="1"/>
  <c r="A18" i="17" s="1"/>
  <c r="A17" i="17" s="1"/>
  <c r="A16" i="17" s="1"/>
  <c r="A15" i="17" s="1"/>
  <c r="A14" i="17" s="1"/>
  <c r="A13" i="17" s="1"/>
  <c r="A12" i="17" s="1"/>
  <c r="A11" i="17" s="1"/>
  <c r="A10" i="17" s="1"/>
  <c r="A9" i="17" s="1"/>
  <c r="A8" i="17" s="1"/>
  <c r="A7" i="17" s="1"/>
  <c r="A6" i="17" s="1"/>
  <c r="I27" i="17"/>
  <c r="H27" i="17"/>
  <c r="G27" i="17"/>
  <c r="F27" i="17"/>
  <c r="E27" i="17"/>
  <c r="D27" i="17"/>
  <c r="C27" i="17"/>
  <c r="B27" i="17"/>
  <c r="J27" i="17" l="1"/>
  <c r="O4" i="18"/>
  <c r="N4" i="18"/>
  <c r="M4" i="18"/>
  <c r="K4" i="18"/>
  <c r="N4" i="16"/>
  <c r="A9" i="6" l="1"/>
  <c r="G19" i="3" l="1"/>
  <c r="G20" i="3"/>
  <c r="G21" i="3"/>
  <c r="G24" i="3"/>
  <c r="G25" i="3"/>
  <c r="G26" i="3"/>
  <c r="G27" i="3"/>
  <c r="G22" i="3"/>
  <c r="G28" i="3" l="1"/>
  <c r="G17" i="3"/>
  <c r="E16" i="3"/>
  <c r="AD4" i="16" l="1"/>
  <c r="AC4" i="16"/>
  <c r="AB4" i="16"/>
  <c r="H54" i="22" l="1"/>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H5" i="22"/>
  <c r="I54" i="21"/>
  <c r="H54" i="21"/>
  <c r="I53" i="21"/>
  <c r="H53" i="21"/>
  <c r="I52" i="21"/>
  <c r="H52" i="21"/>
  <c r="I51" i="21"/>
  <c r="H51" i="21"/>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I30" i="21"/>
  <c r="H30" i="21"/>
  <c r="I29" i="21"/>
  <c r="H29" i="21"/>
  <c r="I28" i="21"/>
  <c r="H28" i="21"/>
  <c r="I27" i="21"/>
  <c r="H27" i="21"/>
  <c r="I26" i="21"/>
  <c r="H26" i="21"/>
  <c r="I25" i="21"/>
  <c r="H25" i="21"/>
  <c r="I24" i="21"/>
  <c r="H24" i="21"/>
  <c r="I23" i="21"/>
  <c r="H23" i="21"/>
  <c r="I22" i="21"/>
  <c r="H22" i="21"/>
  <c r="I21" i="21"/>
  <c r="H21" i="21"/>
  <c r="I20" i="21"/>
  <c r="H20" i="21"/>
  <c r="I19" i="21"/>
  <c r="H19" i="21"/>
  <c r="I18" i="21"/>
  <c r="H18" i="21"/>
  <c r="I17" i="21"/>
  <c r="H17" i="21"/>
  <c r="I16" i="21"/>
  <c r="H16" i="21"/>
  <c r="I15" i="21"/>
  <c r="H15" i="21"/>
  <c r="I14" i="21"/>
  <c r="H14" i="21"/>
  <c r="I13" i="21"/>
  <c r="H13" i="21"/>
  <c r="I12" i="21"/>
  <c r="H12" i="21"/>
  <c r="I11" i="21"/>
  <c r="H11" i="21"/>
  <c r="I10" i="21"/>
  <c r="H10" i="21"/>
  <c r="I9" i="21"/>
  <c r="H9" i="21"/>
  <c r="I8" i="21"/>
  <c r="H8" i="21"/>
  <c r="I7" i="21"/>
  <c r="H7" i="21"/>
  <c r="I6" i="21"/>
  <c r="H6" i="21"/>
  <c r="I5" i="21"/>
  <c r="H5" i="21"/>
  <c r="C41" i="4"/>
  <c r="C36" i="4"/>
  <c r="I4" i="21" l="1"/>
  <c r="H4" i="21"/>
  <c r="E10" i="10" s="1"/>
  <c r="H4" i="22"/>
  <c r="E3" i="10"/>
  <c r="K31" i="17"/>
  <c r="J31" i="17"/>
  <c r="I31" i="17"/>
  <c r="G4" i="20"/>
  <c r="BC15" i="15" l="1"/>
  <c r="BC17" i="15" s="1"/>
  <c r="BK15" i="15"/>
  <c r="BK17" i="15" s="1"/>
  <c r="BD15" i="15"/>
  <c r="BD17" i="15" s="1"/>
  <c r="BJ15" i="15"/>
  <c r="BJ17" i="15" s="1"/>
  <c r="BI15" i="15"/>
  <c r="BI17" i="15" s="1"/>
  <c r="BH15" i="15"/>
  <c r="BH17" i="15" s="1"/>
  <c r="BG15" i="15"/>
  <c r="BG17" i="15" s="1"/>
  <c r="BF15" i="15"/>
  <c r="BF17" i="15" s="1"/>
  <c r="BE15" i="15"/>
  <c r="BE17" i="15" s="1"/>
  <c r="AP15" i="15"/>
  <c r="AP17" i="15" s="1"/>
  <c r="AW15" i="15"/>
  <c r="AW17" i="15" s="1"/>
  <c r="AM15" i="15"/>
  <c r="AM17" i="15" s="1"/>
  <c r="AZ15" i="15"/>
  <c r="AZ17" i="15" s="1"/>
  <c r="AH15" i="15"/>
  <c r="AH17" i="15" s="1"/>
  <c r="AK15" i="15"/>
  <c r="AK17" i="15" s="1"/>
  <c r="Z15" i="15"/>
  <c r="Z17" i="15" s="1"/>
  <c r="AF15" i="15"/>
  <c r="AF17" i="15" s="1"/>
  <c r="AX15" i="15"/>
  <c r="AX17" i="15" s="1"/>
  <c r="AO15" i="15"/>
  <c r="AO17" i="15" s="1"/>
  <c r="AV15" i="15"/>
  <c r="AV17" i="15" s="1"/>
  <c r="AS15" i="15"/>
  <c r="AS17" i="15" s="1"/>
  <c r="AQ15" i="15"/>
  <c r="AQ17" i="15" s="1"/>
  <c r="AC15" i="15"/>
  <c r="AC17" i="15" s="1"/>
  <c r="AT15" i="15"/>
  <c r="AT17" i="15" s="1"/>
  <c r="AJ15" i="15"/>
  <c r="AJ17" i="15" s="1"/>
  <c r="AR15" i="15"/>
  <c r="AR17" i="15" s="1"/>
  <c r="AB15" i="15"/>
  <c r="AB17" i="15" s="1"/>
  <c r="AL15" i="15"/>
  <c r="AL17" i="15" s="1"/>
  <c r="AE15" i="15"/>
  <c r="AE17" i="15" s="1"/>
  <c r="AN15" i="15"/>
  <c r="AN17" i="15" s="1"/>
  <c r="AD15" i="15"/>
  <c r="AD17" i="15" s="1"/>
  <c r="AA15" i="15"/>
  <c r="AA17" i="15" s="1"/>
  <c r="AU15" i="15"/>
  <c r="AU17" i="15" s="1"/>
  <c r="BA15" i="15"/>
  <c r="BA17" i="15" s="1"/>
  <c r="AG15" i="15"/>
  <c r="AG17" i="15" s="1"/>
  <c r="AI15" i="15"/>
  <c r="AI17" i="15" s="1"/>
  <c r="AY15" i="15"/>
  <c r="AY17" i="15" s="1"/>
  <c r="D35" i="10"/>
  <c r="B33" i="10"/>
  <c r="F35" i="10"/>
  <c r="E35" i="10"/>
  <c r="B30" i="10"/>
  <c r="E8" i="15" l="1"/>
  <c r="E12" i="15"/>
  <c r="E5" i="15"/>
  <c r="G8" i="15"/>
  <c r="G12" i="15"/>
  <c r="G5" i="15"/>
  <c r="I8" i="15"/>
  <c r="I12" i="15"/>
  <c r="I5" i="15"/>
  <c r="K8" i="15"/>
  <c r="K12" i="15"/>
  <c r="K5" i="15"/>
  <c r="M8" i="15"/>
  <c r="M12" i="15"/>
  <c r="M5" i="15"/>
  <c r="O8" i="15"/>
  <c r="O12" i="15"/>
  <c r="O5" i="15"/>
  <c r="Q8" i="15"/>
  <c r="Q12" i="15"/>
  <c r="Q5" i="15"/>
  <c r="S8" i="15"/>
  <c r="S12" i="15"/>
  <c r="S5" i="15"/>
  <c r="W12" i="15"/>
  <c r="W5" i="15"/>
  <c r="W8" i="15"/>
  <c r="Y12" i="15"/>
  <c r="Y5" i="15"/>
  <c r="Y8" i="15"/>
  <c r="F12" i="15"/>
  <c r="F5" i="15"/>
  <c r="F8" i="15"/>
  <c r="H12" i="15"/>
  <c r="H5" i="15"/>
  <c r="H8" i="15"/>
  <c r="J12" i="15"/>
  <c r="J5" i="15"/>
  <c r="J8" i="15"/>
  <c r="L12" i="15"/>
  <c r="L5" i="15"/>
  <c r="L8" i="15"/>
  <c r="N12" i="15"/>
  <c r="N5" i="15"/>
  <c r="N8" i="15"/>
  <c r="P12" i="15"/>
  <c r="P5" i="15"/>
  <c r="P8" i="15"/>
  <c r="R12" i="15"/>
  <c r="R5" i="15"/>
  <c r="R8" i="15"/>
  <c r="T12" i="15"/>
  <c r="T5" i="15"/>
  <c r="T8" i="15"/>
  <c r="V8" i="15"/>
  <c r="V12" i="15"/>
  <c r="V5" i="15"/>
  <c r="X8" i="15"/>
  <c r="X12" i="15"/>
  <c r="X5" i="15"/>
  <c r="U12" i="15"/>
  <c r="U8" i="15"/>
  <c r="U5" i="15"/>
  <c r="AB136" i="19"/>
  <c r="U136" i="19"/>
  <c r="N136" i="19"/>
  <c r="G136" i="19"/>
  <c r="AB135" i="19"/>
  <c r="U135" i="19"/>
  <c r="N135" i="19"/>
  <c r="G135" i="19"/>
  <c r="AB134" i="19"/>
  <c r="U134" i="19"/>
  <c r="N134" i="19"/>
  <c r="G134" i="19"/>
  <c r="AB133" i="19"/>
  <c r="U133" i="19"/>
  <c r="N133" i="19"/>
  <c r="G133" i="19"/>
  <c r="AB132" i="19"/>
  <c r="U132" i="19"/>
  <c r="N132" i="19"/>
  <c r="G132" i="19"/>
  <c r="AB131" i="19"/>
  <c r="U131" i="19"/>
  <c r="N131" i="19"/>
  <c r="G131" i="19"/>
  <c r="AD130" i="19"/>
  <c r="AC130" i="19"/>
  <c r="AA130" i="19"/>
  <c r="Z130" i="19"/>
  <c r="Y130" i="19"/>
  <c r="X130" i="19"/>
  <c r="W130" i="19"/>
  <c r="V130" i="19"/>
  <c r="T130" i="19"/>
  <c r="S130" i="19"/>
  <c r="R130" i="19"/>
  <c r="Q130" i="19"/>
  <c r="P130" i="19"/>
  <c r="O130" i="19"/>
  <c r="M130" i="19"/>
  <c r="L130" i="19"/>
  <c r="K130" i="19"/>
  <c r="J130" i="19"/>
  <c r="I130" i="19"/>
  <c r="H130" i="19"/>
  <c r="F130" i="19"/>
  <c r="E130" i="19"/>
  <c r="D130" i="19"/>
  <c r="C130" i="19"/>
  <c r="AB129" i="19"/>
  <c r="U129" i="19"/>
  <c r="N129" i="19"/>
  <c r="G129" i="19"/>
  <c r="AB128" i="19"/>
  <c r="U128" i="19"/>
  <c r="N128" i="19"/>
  <c r="G128" i="19"/>
  <c r="AB127" i="19"/>
  <c r="U127" i="19"/>
  <c r="N127" i="19"/>
  <c r="G127" i="19"/>
  <c r="AB126" i="19"/>
  <c r="U126" i="19"/>
  <c r="N126" i="19"/>
  <c r="G126" i="19"/>
  <c r="AD125" i="19"/>
  <c r="AC125" i="19"/>
  <c r="AA125" i="19"/>
  <c r="Z125" i="19"/>
  <c r="Y125" i="19"/>
  <c r="X125" i="19"/>
  <c r="W125" i="19"/>
  <c r="V125" i="19"/>
  <c r="T125" i="19"/>
  <c r="S125" i="19"/>
  <c r="R125" i="19"/>
  <c r="Q125" i="19"/>
  <c r="P125" i="19"/>
  <c r="O125" i="19"/>
  <c r="M125" i="19"/>
  <c r="L125" i="19"/>
  <c r="K125" i="19"/>
  <c r="J125" i="19"/>
  <c r="I125" i="19"/>
  <c r="H125" i="19"/>
  <c r="F125" i="19"/>
  <c r="E125" i="19"/>
  <c r="D125" i="19"/>
  <c r="C125" i="19"/>
  <c r="AB124" i="19"/>
  <c r="U124" i="19"/>
  <c r="N124" i="19"/>
  <c r="G124" i="19"/>
  <c r="AB123" i="19"/>
  <c r="U123" i="19"/>
  <c r="N123" i="19"/>
  <c r="G123" i="19"/>
  <c r="AB122" i="19"/>
  <c r="U122" i="19"/>
  <c r="N122" i="19"/>
  <c r="G122" i="19"/>
  <c r="AD121" i="19"/>
  <c r="AC121" i="19"/>
  <c r="AA121" i="19"/>
  <c r="Z121" i="19"/>
  <c r="Y121" i="19"/>
  <c r="X121" i="19"/>
  <c r="W121" i="19"/>
  <c r="V121" i="19"/>
  <c r="T121" i="19"/>
  <c r="S121" i="19"/>
  <c r="R121" i="19"/>
  <c r="Q121" i="19"/>
  <c r="P121" i="19"/>
  <c r="O121" i="19"/>
  <c r="M121" i="19"/>
  <c r="L121" i="19"/>
  <c r="K121" i="19"/>
  <c r="J121" i="19"/>
  <c r="I121" i="19"/>
  <c r="H121" i="19"/>
  <c r="F121" i="19"/>
  <c r="E121" i="19"/>
  <c r="D121" i="19"/>
  <c r="C121" i="19"/>
  <c r="B119" i="19"/>
  <c r="AB117" i="19"/>
  <c r="U117" i="19"/>
  <c r="N117" i="19"/>
  <c r="G117" i="19"/>
  <c r="AB116" i="19"/>
  <c r="U116" i="19"/>
  <c r="N116" i="19"/>
  <c r="G116" i="19"/>
  <c r="AB115" i="19"/>
  <c r="U115" i="19"/>
  <c r="N115" i="19"/>
  <c r="G115" i="19"/>
  <c r="AB114" i="19"/>
  <c r="U114" i="19"/>
  <c r="N114" i="19"/>
  <c r="G114" i="19"/>
  <c r="AB113" i="19"/>
  <c r="U113" i="19"/>
  <c r="N113" i="19"/>
  <c r="G113" i="19"/>
  <c r="AB112" i="19"/>
  <c r="U112" i="19"/>
  <c r="N112" i="19"/>
  <c r="G112" i="19"/>
  <c r="AD111" i="19"/>
  <c r="AC111" i="19"/>
  <c r="AA111" i="19"/>
  <c r="Z111" i="19"/>
  <c r="Y111" i="19"/>
  <c r="X111" i="19"/>
  <c r="W111" i="19"/>
  <c r="V111" i="19"/>
  <c r="T111" i="19"/>
  <c r="S111" i="19"/>
  <c r="R111" i="19"/>
  <c r="Q111" i="19"/>
  <c r="P111" i="19"/>
  <c r="O111" i="19"/>
  <c r="M111" i="19"/>
  <c r="L111" i="19"/>
  <c r="K111" i="19"/>
  <c r="J111" i="19"/>
  <c r="I111" i="19"/>
  <c r="H111" i="19"/>
  <c r="F111" i="19"/>
  <c r="E111" i="19"/>
  <c r="D111" i="19"/>
  <c r="C111" i="19"/>
  <c r="AB110" i="19"/>
  <c r="U110" i="19"/>
  <c r="N110" i="19"/>
  <c r="G110" i="19"/>
  <c r="AB109" i="19"/>
  <c r="U109" i="19"/>
  <c r="N109" i="19"/>
  <c r="G109" i="19"/>
  <c r="AB108" i="19"/>
  <c r="U108" i="19"/>
  <c r="N108" i="19"/>
  <c r="G108" i="19"/>
  <c r="AB107" i="19"/>
  <c r="U107" i="19"/>
  <c r="N107" i="19"/>
  <c r="G107" i="19"/>
  <c r="AD106" i="19"/>
  <c r="AC106" i="19"/>
  <c r="AA106" i="19"/>
  <c r="Z106" i="19"/>
  <c r="Y106" i="19"/>
  <c r="X106" i="19"/>
  <c r="W106" i="19"/>
  <c r="V106" i="19"/>
  <c r="T106" i="19"/>
  <c r="S106" i="19"/>
  <c r="R106" i="19"/>
  <c r="Q106" i="19"/>
  <c r="P106" i="19"/>
  <c r="O106" i="19"/>
  <c r="M106" i="19"/>
  <c r="L106" i="19"/>
  <c r="K106" i="19"/>
  <c r="J106" i="19"/>
  <c r="I106" i="19"/>
  <c r="H106" i="19"/>
  <c r="F106" i="19"/>
  <c r="E106" i="19"/>
  <c r="D106" i="19"/>
  <c r="C106" i="19"/>
  <c r="AB105" i="19"/>
  <c r="U105" i="19"/>
  <c r="N105" i="19"/>
  <c r="G105" i="19"/>
  <c r="AB104" i="19"/>
  <c r="U104" i="19"/>
  <c r="N104" i="19"/>
  <c r="G104" i="19"/>
  <c r="AB103" i="19"/>
  <c r="U103" i="19"/>
  <c r="N103" i="19"/>
  <c r="G103" i="19"/>
  <c r="AD102" i="19"/>
  <c r="AC102" i="19"/>
  <c r="AA102" i="19"/>
  <c r="Z102" i="19"/>
  <c r="Y102" i="19"/>
  <c r="X102" i="19"/>
  <c r="W102" i="19"/>
  <c r="V102" i="19"/>
  <c r="T102" i="19"/>
  <c r="S102" i="19"/>
  <c r="R102" i="19"/>
  <c r="Q102" i="19"/>
  <c r="P102" i="19"/>
  <c r="O102" i="19"/>
  <c r="M102" i="19"/>
  <c r="L102" i="19"/>
  <c r="K102" i="19"/>
  <c r="J102" i="19"/>
  <c r="I102" i="19"/>
  <c r="H102" i="19"/>
  <c r="F102" i="19"/>
  <c r="E102" i="19"/>
  <c r="D102" i="19"/>
  <c r="C102" i="19"/>
  <c r="B100" i="19"/>
  <c r="AB98" i="19"/>
  <c r="U98" i="19"/>
  <c r="N98" i="19"/>
  <c r="G98" i="19"/>
  <c r="AB97" i="19"/>
  <c r="U97" i="19"/>
  <c r="N97" i="19"/>
  <c r="G97" i="19"/>
  <c r="AB96" i="19"/>
  <c r="U96" i="19"/>
  <c r="N96" i="19"/>
  <c r="G96" i="19"/>
  <c r="AB95" i="19"/>
  <c r="U95" i="19"/>
  <c r="N95" i="19"/>
  <c r="G95" i="19"/>
  <c r="AB94" i="19"/>
  <c r="U94" i="19"/>
  <c r="N94" i="19"/>
  <c r="G94" i="19"/>
  <c r="AB93" i="19"/>
  <c r="U93" i="19"/>
  <c r="N93" i="19"/>
  <c r="G93" i="19"/>
  <c r="AD92" i="19"/>
  <c r="AC92" i="19"/>
  <c r="AA92" i="19"/>
  <c r="Z92" i="19"/>
  <c r="Y92" i="19"/>
  <c r="X92" i="19"/>
  <c r="W92" i="19"/>
  <c r="V92" i="19"/>
  <c r="T92" i="19"/>
  <c r="S92" i="19"/>
  <c r="R92" i="19"/>
  <c r="Q92" i="19"/>
  <c r="P92" i="19"/>
  <c r="O92" i="19"/>
  <c r="M92" i="19"/>
  <c r="L92" i="19"/>
  <c r="K92" i="19"/>
  <c r="J92" i="19"/>
  <c r="I92" i="19"/>
  <c r="H92" i="19"/>
  <c r="F92" i="19"/>
  <c r="E92" i="19"/>
  <c r="D92" i="19"/>
  <c r="C92" i="19"/>
  <c r="AB91" i="19"/>
  <c r="U91" i="19"/>
  <c r="N91" i="19"/>
  <c r="G91" i="19"/>
  <c r="AB90" i="19"/>
  <c r="U90" i="19"/>
  <c r="N90" i="19"/>
  <c r="G90" i="19"/>
  <c r="AB89" i="19"/>
  <c r="U89" i="19"/>
  <c r="N89" i="19"/>
  <c r="G89" i="19"/>
  <c r="AB88" i="19"/>
  <c r="U88" i="19"/>
  <c r="N88" i="19"/>
  <c r="G88" i="19"/>
  <c r="AD87" i="19"/>
  <c r="AC87" i="19"/>
  <c r="AA87" i="19"/>
  <c r="Z87" i="19"/>
  <c r="Y87" i="19"/>
  <c r="X87" i="19"/>
  <c r="W87" i="19"/>
  <c r="V87" i="19"/>
  <c r="T87" i="19"/>
  <c r="S87" i="19"/>
  <c r="R87" i="19"/>
  <c r="Q87" i="19"/>
  <c r="P87" i="19"/>
  <c r="O87" i="19"/>
  <c r="M87" i="19"/>
  <c r="L87" i="19"/>
  <c r="K87" i="19"/>
  <c r="J87" i="19"/>
  <c r="I87" i="19"/>
  <c r="H87" i="19"/>
  <c r="F87" i="19"/>
  <c r="E87" i="19"/>
  <c r="D87" i="19"/>
  <c r="C87" i="19"/>
  <c r="AB86" i="19"/>
  <c r="U86" i="19"/>
  <c r="N86" i="19"/>
  <c r="G86" i="19"/>
  <c r="AB85" i="19"/>
  <c r="U85" i="19"/>
  <c r="N85" i="19"/>
  <c r="G85" i="19"/>
  <c r="AB84" i="19"/>
  <c r="U84" i="19"/>
  <c r="N84" i="19"/>
  <c r="G84" i="19"/>
  <c r="AD83" i="19"/>
  <c r="AC83" i="19"/>
  <c r="AA83" i="19"/>
  <c r="Z83" i="19"/>
  <c r="Y83" i="19"/>
  <c r="X83" i="19"/>
  <c r="W83" i="19"/>
  <c r="V83" i="19"/>
  <c r="T83" i="19"/>
  <c r="S83" i="19"/>
  <c r="R83" i="19"/>
  <c r="Q83" i="19"/>
  <c r="P83" i="19"/>
  <c r="O83" i="19"/>
  <c r="M83" i="19"/>
  <c r="L83" i="19"/>
  <c r="K83" i="19"/>
  <c r="J83" i="19"/>
  <c r="I83" i="19"/>
  <c r="H83" i="19"/>
  <c r="F83" i="19"/>
  <c r="E83" i="19"/>
  <c r="D83" i="19"/>
  <c r="C83" i="19"/>
  <c r="B81" i="19"/>
  <c r="AB79" i="19"/>
  <c r="U79" i="19"/>
  <c r="N79" i="19"/>
  <c r="G79" i="19"/>
  <c r="AB78" i="19"/>
  <c r="U78" i="19"/>
  <c r="N78" i="19"/>
  <c r="G78" i="19"/>
  <c r="AB77" i="19"/>
  <c r="U77" i="19"/>
  <c r="N77" i="19"/>
  <c r="G77" i="19"/>
  <c r="AB76" i="19"/>
  <c r="U76" i="19"/>
  <c r="N76" i="19"/>
  <c r="G76" i="19"/>
  <c r="AB75" i="19"/>
  <c r="U75" i="19"/>
  <c r="N75" i="19"/>
  <c r="G75" i="19"/>
  <c r="AB74" i="19"/>
  <c r="U74" i="19"/>
  <c r="N74" i="19"/>
  <c r="G74" i="19"/>
  <c r="AD73" i="19"/>
  <c r="AC73" i="19"/>
  <c r="AA73" i="19"/>
  <c r="Z73" i="19"/>
  <c r="Y73" i="19"/>
  <c r="X73" i="19"/>
  <c r="W73" i="19"/>
  <c r="V73" i="19"/>
  <c r="T73" i="19"/>
  <c r="S73" i="19"/>
  <c r="R73" i="19"/>
  <c r="Q73" i="19"/>
  <c r="P73" i="19"/>
  <c r="O73" i="19"/>
  <c r="M73" i="19"/>
  <c r="L73" i="19"/>
  <c r="K73" i="19"/>
  <c r="J73" i="19"/>
  <c r="I73" i="19"/>
  <c r="H73" i="19"/>
  <c r="F73" i="19"/>
  <c r="E73" i="19"/>
  <c r="D73" i="19"/>
  <c r="C73" i="19"/>
  <c r="AB72" i="19"/>
  <c r="U72" i="19"/>
  <c r="N72" i="19"/>
  <c r="G72" i="19"/>
  <c r="AB71" i="19"/>
  <c r="U71" i="19"/>
  <c r="N71" i="19"/>
  <c r="G71" i="19"/>
  <c r="AB70" i="19"/>
  <c r="U70" i="19"/>
  <c r="N70" i="19"/>
  <c r="G70" i="19"/>
  <c r="AB69" i="19"/>
  <c r="U69" i="19"/>
  <c r="N69" i="19"/>
  <c r="G69" i="19"/>
  <c r="AD68" i="19"/>
  <c r="AC68" i="19"/>
  <c r="AA68" i="19"/>
  <c r="Z68" i="19"/>
  <c r="Y68" i="19"/>
  <c r="X68" i="19"/>
  <c r="W68" i="19"/>
  <c r="V68" i="19"/>
  <c r="T68" i="19"/>
  <c r="S68" i="19"/>
  <c r="R68" i="19"/>
  <c r="Q68" i="19"/>
  <c r="P68" i="19"/>
  <c r="O68" i="19"/>
  <c r="M68" i="19"/>
  <c r="L68" i="19"/>
  <c r="K68" i="19"/>
  <c r="J68" i="19"/>
  <c r="I68" i="19"/>
  <c r="H68" i="19"/>
  <c r="F68" i="19"/>
  <c r="E68" i="19"/>
  <c r="D68" i="19"/>
  <c r="C68" i="19"/>
  <c r="AB67" i="19"/>
  <c r="U67" i="19"/>
  <c r="N67" i="19"/>
  <c r="G67" i="19"/>
  <c r="AB66" i="19"/>
  <c r="U66" i="19"/>
  <c r="N66" i="19"/>
  <c r="G66" i="19"/>
  <c r="AB65" i="19"/>
  <c r="U65" i="19"/>
  <c r="N65" i="19"/>
  <c r="G65" i="19"/>
  <c r="AD64" i="19"/>
  <c r="AC64" i="19"/>
  <c r="AA64" i="19"/>
  <c r="Z64" i="19"/>
  <c r="Y64" i="19"/>
  <c r="X64" i="19"/>
  <c r="W64" i="19"/>
  <c r="V64" i="19"/>
  <c r="T64" i="19"/>
  <c r="S64" i="19"/>
  <c r="R64" i="19"/>
  <c r="Q64" i="19"/>
  <c r="P64" i="19"/>
  <c r="O64" i="19"/>
  <c r="M64" i="19"/>
  <c r="L64" i="19"/>
  <c r="K64" i="19"/>
  <c r="J64" i="19"/>
  <c r="I64" i="19"/>
  <c r="H64" i="19"/>
  <c r="F64" i="19"/>
  <c r="E64" i="19"/>
  <c r="D64" i="19"/>
  <c r="C64" i="19"/>
  <c r="B62" i="19"/>
  <c r="AB60" i="19"/>
  <c r="U60" i="19"/>
  <c r="N60" i="19"/>
  <c r="G60" i="19"/>
  <c r="AB59" i="19"/>
  <c r="U59" i="19"/>
  <c r="N59" i="19"/>
  <c r="G59" i="19"/>
  <c r="AB58" i="19"/>
  <c r="U58" i="19"/>
  <c r="N58" i="19"/>
  <c r="G58" i="19"/>
  <c r="AB57" i="19"/>
  <c r="U57" i="19"/>
  <c r="N57" i="19"/>
  <c r="G57" i="19"/>
  <c r="AB56" i="19"/>
  <c r="U56" i="19"/>
  <c r="N56" i="19"/>
  <c r="G56" i="19"/>
  <c r="AB55" i="19"/>
  <c r="U55" i="19"/>
  <c r="N55" i="19"/>
  <c r="G55" i="19"/>
  <c r="AD54" i="19"/>
  <c r="AC54" i="19"/>
  <c r="AA54" i="19"/>
  <c r="Z54" i="19"/>
  <c r="Y54" i="19"/>
  <c r="X54" i="19"/>
  <c r="W54" i="19"/>
  <c r="V54" i="19"/>
  <c r="T54" i="19"/>
  <c r="S54" i="19"/>
  <c r="R54" i="19"/>
  <c r="Q54" i="19"/>
  <c r="P54" i="19"/>
  <c r="O54" i="19"/>
  <c r="M54" i="19"/>
  <c r="L54" i="19"/>
  <c r="K54" i="19"/>
  <c r="J54" i="19"/>
  <c r="I54" i="19"/>
  <c r="H54" i="19"/>
  <c r="F54" i="19"/>
  <c r="E54" i="19"/>
  <c r="D54" i="19"/>
  <c r="C54" i="19"/>
  <c r="AB53" i="19"/>
  <c r="U53" i="19"/>
  <c r="N53" i="19"/>
  <c r="G53" i="19"/>
  <c r="AB52" i="19"/>
  <c r="U52" i="19"/>
  <c r="N52" i="19"/>
  <c r="G52" i="19"/>
  <c r="AB51" i="19"/>
  <c r="U51" i="19"/>
  <c r="N51" i="19"/>
  <c r="G51" i="19"/>
  <c r="AB50" i="19"/>
  <c r="U50" i="19"/>
  <c r="N50" i="19"/>
  <c r="G50" i="19"/>
  <c r="AD49" i="19"/>
  <c r="AC49" i="19"/>
  <c r="AA49" i="19"/>
  <c r="Z49" i="19"/>
  <c r="Y49" i="19"/>
  <c r="X49" i="19"/>
  <c r="W49" i="19"/>
  <c r="V49" i="19"/>
  <c r="T49" i="19"/>
  <c r="S49" i="19"/>
  <c r="R49" i="19"/>
  <c r="Q49" i="19"/>
  <c r="P49" i="19"/>
  <c r="O49" i="19"/>
  <c r="M49" i="19"/>
  <c r="L49" i="19"/>
  <c r="K49" i="19"/>
  <c r="J49" i="19"/>
  <c r="I49" i="19"/>
  <c r="H49" i="19"/>
  <c r="F49" i="19"/>
  <c r="E49" i="19"/>
  <c r="D49" i="19"/>
  <c r="C49" i="19"/>
  <c r="AB48" i="19"/>
  <c r="U48" i="19"/>
  <c r="N48" i="19"/>
  <c r="G48" i="19"/>
  <c r="AB47" i="19"/>
  <c r="U47" i="19"/>
  <c r="N47" i="19"/>
  <c r="G47" i="19"/>
  <c r="AB46" i="19"/>
  <c r="U46" i="19"/>
  <c r="N46" i="19"/>
  <c r="G46" i="19"/>
  <c r="AD45" i="19"/>
  <c r="AC45" i="19"/>
  <c r="AA45" i="19"/>
  <c r="Z45" i="19"/>
  <c r="Y45" i="19"/>
  <c r="X45" i="19"/>
  <c r="W45" i="19"/>
  <c r="V45" i="19"/>
  <c r="T45" i="19"/>
  <c r="S45" i="19"/>
  <c r="R45" i="19"/>
  <c r="Q45" i="19"/>
  <c r="P45" i="19"/>
  <c r="O45" i="19"/>
  <c r="M45" i="19"/>
  <c r="L45" i="19"/>
  <c r="K45" i="19"/>
  <c r="J45" i="19"/>
  <c r="I45" i="19"/>
  <c r="H45" i="19"/>
  <c r="F45" i="19"/>
  <c r="E45" i="19"/>
  <c r="D45" i="19"/>
  <c r="C45" i="19"/>
  <c r="B43" i="19"/>
  <c r="AB41" i="19"/>
  <c r="U41" i="19"/>
  <c r="N41" i="19"/>
  <c r="G41" i="19"/>
  <c r="AB40" i="19"/>
  <c r="U40" i="19"/>
  <c r="N40" i="19"/>
  <c r="G40" i="19"/>
  <c r="AB39" i="19"/>
  <c r="U39" i="19"/>
  <c r="N39" i="19"/>
  <c r="G39" i="19"/>
  <c r="AB38" i="19"/>
  <c r="U38" i="19"/>
  <c r="N38" i="19"/>
  <c r="G38" i="19"/>
  <c r="AB37" i="19"/>
  <c r="U37" i="19"/>
  <c r="N37" i="19"/>
  <c r="G37" i="19"/>
  <c r="AB36" i="19"/>
  <c r="U36" i="19"/>
  <c r="N36" i="19"/>
  <c r="G36" i="19"/>
  <c r="AD35" i="19"/>
  <c r="AC35" i="19"/>
  <c r="AA35" i="19"/>
  <c r="Z35" i="19"/>
  <c r="Y35" i="19"/>
  <c r="X35" i="19"/>
  <c r="W35" i="19"/>
  <c r="V35" i="19"/>
  <c r="T35" i="19"/>
  <c r="S35" i="19"/>
  <c r="R35" i="19"/>
  <c r="Q35" i="19"/>
  <c r="P35" i="19"/>
  <c r="O35" i="19"/>
  <c r="M35" i="19"/>
  <c r="L35" i="19"/>
  <c r="K35" i="19"/>
  <c r="J35" i="19"/>
  <c r="I35" i="19"/>
  <c r="H35" i="19"/>
  <c r="F35" i="19"/>
  <c r="E35" i="19"/>
  <c r="D35" i="19"/>
  <c r="C35" i="19"/>
  <c r="AB34" i="19"/>
  <c r="U34" i="19"/>
  <c r="N34" i="19"/>
  <c r="G34" i="19"/>
  <c r="AB33" i="19"/>
  <c r="U33" i="19"/>
  <c r="N33" i="19"/>
  <c r="G33" i="19"/>
  <c r="AB32" i="19"/>
  <c r="U32" i="19"/>
  <c r="N32" i="19"/>
  <c r="G32" i="19"/>
  <c r="AB31" i="19"/>
  <c r="U31" i="19"/>
  <c r="N31" i="19"/>
  <c r="G31" i="19"/>
  <c r="AD30" i="19"/>
  <c r="AC30" i="19"/>
  <c r="AA30" i="19"/>
  <c r="Z30" i="19"/>
  <c r="Y30" i="19"/>
  <c r="X30" i="19"/>
  <c r="W30" i="19"/>
  <c r="V30" i="19"/>
  <c r="T30" i="19"/>
  <c r="S30" i="19"/>
  <c r="R30" i="19"/>
  <c r="Q30" i="19"/>
  <c r="P30" i="19"/>
  <c r="O30" i="19"/>
  <c r="M30" i="19"/>
  <c r="L30" i="19"/>
  <c r="K30" i="19"/>
  <c r="J30" i="19"/>
  <c r="I30" i="19"/>
  <c r="H30" i="19"/>
  <c r="F30" i="19"/>
  <c r="E30" i="19"/>
  <c r="D30" i="19"/>
  <c r="C30" i="19"/>
  <c r="AB29" i="19"/>
  <c r="U29" i="19"/>
  <c r="N29" i="19"/>
  <c r="G29" i="19"/>
  <c r="AB28" i="19"/>
  <c r="U28" i="19"/>
  <c r="N28" i="19"/>
  <c r="G28" i="19"/>
  <c r="AB27" i="19"/>
  <c r="U27" i="19"/>
  <c r="N27" i="19"/>
  <c r="G27" i="19"/>
  <c r="AD26" i="19"/>
  <c r="AC26" i="19"/>
  <c r="AA26" i="19"/>
  <c r="Z26" i="19"/>
  <c r="Y26" i="19"/>
  <c r="X26" i="19"/>
  <c r="W26" i="19"/>
  <c r="V26" i="19"/>
  <c r="T26" i="19"/>
  <c r="S26" i="19"/>
  <c r="R26" i="19"/>
  <c r="Q26" i="19"/>
  <c r="P26" i="19"/>
  <c r="P25" i="19" s="1"/>
  <c r="O26" i="19"/>
  <c r="M26" i="19"/>
  <c r="L26" i="19"/>
  <c r="K26" i="19"/>
  <c r="J26" i="19"/>
  <c r="I26" i="19"/>
  <c r="H26" i="19"/>
  <c r="F26" i="19"/>
  <c r="E26" i="19"/>
  <c r="D26" i="19"/>
  <c r="C26" i="19"/>
  <c r="B24" i="19"/>
  <c r="AB22" i="19"/>
  <c r="U22" i="19"/>
  <c r="N22" i="19"/>
  <c r="G22" i="19"/>
  <c r="AB21" i="19"/>
  <c r="U21" i="19"/>
  <c r="N21" i="19"/>
  <c r="G21" i="19"/>
  <c r="AB20" i="19"/>
  <c r="U20" i="19"/>
  <c r="N20" i="19"/>
  <c r="G20" i="19"/>
  <c r="AB19" i="19"/>
  <c r="U19" i="19"/>
  <c r="N19" i="19"/>
  <c r="G19" i="19"/>
  <c r="AB18" i="19"/>
  <c r="U18" i="19"/>
  <c r="N18" i="19"/>
  <c r="G18" i="19"/>
  <c r="AB17" i="19"/>
  <c r="U17" i="19"/>
  <c r="N17" i="19"/>
  <c r="G17" i="19"/>
  <c r="AD16" i="19"/>
  <c r="AC16" i="19"/>
  <c r="AA16" i="19"/>
  <c r="Z16" i="19"/>
  <c r="Y16" i="19"/>
  <c r="X16" i="19"/>
  <c r="W16" i="19"/>
  <c r="V16" i="19"/>
  <c r="T16" i="19"/>
  <c r="S16" i="19"/>
  <c r="R16" i="19"/>
  <c r="Q16" i="19"/>
  <c r="P16" i="19"/>
  <c r="O16" i="19"/>
  <c r="M16" i="19"/>
  <c r="L16" i="19"/>
  <c r="K16" i="19"/>
  <c r="J16" i="19"/>
  <c r="I16" i="19"/>
  <c r="H16" i="19"/>
  <c r="F16" i="19"/>
  <c r="E16" i="19"/>
  <c r="D16" i="19"/>
  <c r="C16" i="19"/>
  <c r="AB15" i="19"/>
  <c r="U15" i="19"/>
  <c r="N15" i="19"/>
  <c r="G15" i="19"/>
  <c r="AB14" i="19"/>
  <c r="U14" i="19"/>
  <c r="N14" i="19"/>
  <c r="G14" i="19"/>
  <c r="AB13" i="19"/>
  <c r="U13" i="19"/>
  <c r="N13" i="19"/>
  <c r="G13" i="19"/>
  <c r="AB12" i="19"/>
  <c r="U12" i="19"/>
  <c r="N12" i="19"/>
  <c r="G12" i="19"/>
  <c r="AD11" i="19"/>
  <c r="AC11" i="19"/>
  <c r="AA11" i="19"/>
  <c r="Z11" i="19"/>
  <c r="Y11" i="19"/>
  <c r="X11" i="19"/>
  <c r="W11" i="19"/>
  <c r="V11" i="19"/>
  <c r="T11" i="19"/>
  <c r="S11" i="19"/>
  <c r="R11" i="19"/>
  <c r="Q11" i="19"/>
  <c r="P11" i="19"/>
  <c r="O11" i="19"/>
  <c r="M11" i="19"/>
  <c r="L11" i="19"/>
  <c r="K11" i="19"/>
  <c r="J11" i="19"/>
  <c r="I11" i="19"/>
  <c r="H11" i="19"/>
  <c r="F11" i="19"/>
  <c r="E11" i="19"/>
  <c r="D11" i="19"/>
  <c r="C11" i="19"/>
  <c r="AB10" i="19"/>
  <c r="U10" i="19"/>
  <c r="N10" i="19"/>
  <c r="G10" i="19"/>
  <c r="AB9" i="19"/>
  <c r="U9" i="19"/>
  <c r="N9" i="19"/>
  <c r="G9" i="19"/>
  <c r="AB8" i="19"/>
  <c r="U8" i="19"/>
  <c r="N8" i="19"/>
  <c r="G8" i="19"/>
  <c r="AD7" i="19"/>
  <c r="AC7" i="19"/>
  <c r="AA7" i="19"/>
  <c r="Z7" i="19"/>
  <c r="Y7" i="19"/>
  <c r="X7" i="19"/>
  <c r="W7" i="19"/>
  <c r="V7" i="19"/>
  <c r="T7" i="19"/>
  <c r="S7" i="19"/>
  <c r="R7" i="19"/>
  <c r="Q7" i="19"/>
  <c r="P7" i="19"/>
  <c r="O7" i="19"/>
  <c r="M7" i="19"/>
  <c r="L7" i="19"/>
  <c r="K7" i="19"/>
  <c r="J7" i="19"/>
  <c r="I7" i="19"/>
  <c r="H7" i="19"/>
  <c r="F7" i="19"/>
  <c r="E7" i="19"/>
  <c r="D7" i="19"/>
  <c r="C7" i="19"/>
  <c r="B5" i="19"/>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7" i="18"/>
  <c r="K6" i="18"/>
  <c r="K5" i="18"/>
  <c r="N231" i="17"/>
  <c r="P230" i="17"/>
  <c r="N229" i="17"/>
  <c r="P228" i="17"/>
  <c r="N227" i="17"/>
  <c r="P226" i="17"/>
  <c r="N225" i="17"/>
  <c r="P224" i="17"/>
  <c r="N223" i="17"/>
  <c r="P222" i="17"/>
  <c r="N221" i="17"/>
  <c r="P220" i="17"/>
  <c r="N219" i="17"/>
  <c r="P218" i="17"/>
  <c r="N217" i="17"/>
  <c r="P216" i="17"/>
  <c r="N215" i="17"/>
  <c r="P214" i="17"/>
  <c r="N213" i="17"/>
  <c r="P212" i="17"/>
  <c r="N211" i="17"/>
  <c r="P210" i="17"/>
  <c r="N209" i="17"/>
  <c r="P208" i="17"/>
  <c r="N207" i="17"/>
  <c r="P206" i="17"/>
  <c r="N205" i="17"/>
  <c r="P204" i="17"/>
  <c r="N203" i="17"/>
  <c r="P202" i="17"/>
  <c r="N201" i="17"/>
  <c r="P200" i="17"/>
  <c r="N199" i="17"/>
  <c r="P198" i="17"/>
  <c r="N197" i="17"/>
  <c r="P196" i="17"/>
  <c r="N195" i="17"/>
  <c r="P194" i="17"/>
  <c r="N193" i="17"/>
  <c r="P192" i="17"/>
  <c r="N191" i="17"/>
  <c r="P190" i="17"/>
  <c r="N189" i="17"/>
  <c r="P188" i="17"/>
  <c r="N187" i="17"/>
  <c r="P186" i="17"/>
  <c r="N185" i="17"/>
  <c r="P184" i="17"/>
  <c r="N183" i="17"/>
  <c r="P182" i="17"/>
  <c r="N181" i="17"/>
  <c r="P180" i="17"/>
  <c r="N179" i="17"/>
  <c r="P178" i="17"/>
  <c r="N177" i="17"/>
  <c r="P176" i="17"/>
  <c r="N175" i="17"/>
  <c r="P174" i="17"/>
  <c r="P173" i="17"/>
  <c r="P171" i="17"/>
  <c r="R170" i="17"/>
  <c r="P169" i="17"/>
  <c r="N168" i="17"/>
  <c r="P167" i="17"/>
  <c r="N166" i="17"/>
  <c r="P165" i="17"/>
  <c r="N164" i="17"/>
  <c r="P163" i="17"/>
  <c r="N162" i="17"/>
  <c r="P161" i="17"/>
  <c r="N160" i="17"/>
  <c r="P159" i="17"/>
  <c r="N158" i="17"/>
  <c r="P157" i="17"/>
  <c r="N156" i="17"/>
  <c r="P155" i="17"/>
  <c r="N154" i="17"/>
  <c r="P153" i="17"/>
  <c r="N152" i="17"/>
  <c r="P151" i="17"/>
  <c r="N150" i="17"/>
  <c r="P149" i="17"/>
  <c r="N148" i="17"/>
  <c r="P147" i="17"/>
  <c r="N146" i="17"/>
  <c r="P145" i="17"/>
  <c r="N144" i="17"/>
  <c r="P143" i="17"/>
  <c r="N142" i="17"/>
  <c r="P141" i="17"/>
  <c r="N140" i="17"/>
  <c r="P139" i="17"/>
  <c r="N138" i="17"/>
  <c r="P137" i="17"/>
  <c r="N136" i="17"/>
  <c r="P135" i="17"/>
  <c r="N134" i="17"/>
  <c r="P133" i="17"/>
  <c r="N132" i="17"/>
  <c r="P131" i="17"/>
  <c r="N130" i="17"/>
  <c r="P129" i="17"/>
  <c r="N128" i="17"/>
  <c r="P127" i="17"/>
  <c r="N126" i="17"/>
  <c r="P125" i="17"/>
  <c r="N124" i="17"/>
  <c r="P123" i="17"/>
  <c r="N122" i="17"/>
  <c r="P121" i="17"/>
  <c r="N120" i="17"/>
  <c r="P119" i="17"/>
  <c r="N118" i="17"/>
  <c r="P117" i="17"/>
  <c r="N116" i="17"/>
  <c r="P115" i="17"/>
  <c r="N114" i="17"/>
  <c r="P113" i="17"/>
  <c r="N112" i="17"/>
  <c r="P111" i="17"/>
  <c r="N110" i="17"/>
  <c r="P109" i="17"/>
  <c r="N108" i="17"/>
  <c r="P107" i="17"/>
  <c r="N106" i="17"/>
  <c r="P105" i="17"/>
  <c r="N104" i="17"/>
  <c r="P103" i="17"/>
  <c r="N102" i="17"/>
  <c r="P101" i="17"/>
  <c r="N100" i="17"/>
  <c r="P99" i="17"/>
  <c r="N98" i="17"/>
  <c r="P97" i="17"/>
  <c r="N96" i="17"/>
  <c r="P95" i="17"/>
  <c r="N94" i="17"/>
  <c r="P93" i="17"/>
  <c r="N92" i="17"/>
  <c r="P91" i="17"/>
  <c r="N90" i="17"/>
  <c r="P89" i="17"/>
  <c r="N88" i="17"/>
  <c r="P87" i="17"/>
  <c r="N86" i="17"/>
  <c r="P85" i="17"/>
  <c r="N84" i="17"/>
  <c r="P83" i="17"/>
  <c r="N82" i="17"/>
  <c r="P81" i="17"/>
  <c r="N80" i="17"/>
  <c r="P79" i="17"/>
  <c r="N78" i="17"/>
  <c r="P77" i="17"/>
  <c r="N76" i="17"/>
  <c r="P75" i="17"/>
  <c r="N74" i="17"/>
  <c r="P73" i="17"/>
  <c r="N72" i="17"/>
  <c r="P71" i="17"/>
  <c r="N70" i="17"/>
  <c r="P69" i="17"/>
  <c r="N68" i="17"/>
  <c r="P67" i="17"/>
  <c r="N66" i="17"/>
  <c r="P65" i="17"/>
  <c r="N64" i="17"/>
  <c r="P63" i="17"/>
  <c r="N62" i="17"/>
  <c r="P61" i="17"/>
  <c r="N60" i="17"/>
  <c r="P59" i="17"/>
  <c r="N58" i="17"/>
  <c r="P57" i="17"/>
  <c r="N56" i="17"/>
  <c r="P55" i="17"/>
  <c r="N54" i="17"/>
  <c r="P53" i="17"/>
  <c r="N52" i="17"/>
  <c r="P51" i="17"/>
  <c r="N50" i="17"/>
  <c r="P49" i="17"/>
  <c r="O48" i="17"/>
  <c r="R47" i="17"/>
  <c r="R46" i="17"/>
  <c r="R45" i="17"/>
  <c r="R44" i="17"/>
  <c r="R43" i="17"/>
  <c r="R42" i="17"/>
  <c r="R41" i="17"/>
  <c r="R40" i="17"/>
  <c r="R39" i="17"/>
  <c r="R38" i="17"/>
  <c r="R37" i="17"/>
  <c r="R36" i="17"/>
  <c r="R35" i="17"/>
  <c r="AA2004" i="16"/>
  <c r="Y2003" i="16"/>
  <c r="AA2002" i="16"/>
  <c r="Y2001" i="16"/>
  <c r="AA2000" i="16"/>
  <c r="Y1999" i="16"/>
  <c r="AA1998" i="16"/>
  <c r="Y1997" i="16"/>
  <c r="AA1996" i="16"/>
  <c r="Y1995" i="16"/>
  <c r="AA1994" i="16"/>
  <c r="Y1993" i="16"/>
  <c r="AA1992" i="16"/>
  <c r="Y1991" i="16"/>
  <c r="AA1990" i="16"/>
  <c r="Y1989" i="16"/>
  <c r="AA1988" i="16"/>
  <c r="Y1987" i="16"/>
  <c r="AA1986" i="16"/>
  <c r="Y1985" i="16"/>
  <c r="AA1984" i="16"/>
  <c r="Y1983" i="16"/>
  <c r="AA1982" i="16"/>
  <c r="Y1981" i="16"/>
  <c r="AA1980" i="16"/>
  <c r="Y1979" i="16"/>
  <c r="AA1978" i="16"/>
  <c r="Y1977" i="16"/>
  <c r="AA1976" i="16"/>
  <c r="Y1975" i="16"/>
  <c r="AA1974" i="16"/>
  <c r="Y1973" i="16"/>
  <c r="AA1972" i="16"/>
  <c r="Y1971" i="16"/>
  <c r="AA1970" i="16"/>
  <c r="Y1969" i="16"/>
  <c r="AA1968" i="16"/>
  <c r="Y1967" i="16"/>
  <c r="AA1966" i="16"/>
  <c r="Y1965" i="16"/>
  <c r="AA1964" i="16"/>
  <c r="Y1963" i="16"/>
  <c r="AA1962" i="16"/>
  <c r="Y1961" i="16"/>
  <c r="AA1960" i="16"/>
  <c r="Y1959" i="16"/>
  <c r="AA1958" i="16"/>
  <c r="Y1957" i="16"/>
  <c r="AA1956" i="16"/>
  <c r="Y1955" i="16"/>
  <c r="AA1954" i="16"/>
  <c r="Y1953" i="16"/>
  <c r="AA1952" i="16"/>
  <c r="Y1951" i="16"/>
  <c r="AA1950" i="16"/>
  <c r="Y1949" i="16"/>
  <c r="AA1948" i="16"/>
  <c r="Y1947" i="16"/>
  <c r="AA1946" i="16"/>
  <c r="Y1945" i="16"/>
  <c r="AA1944" i="16"/>
  <c r="Y1943" i="16"/>
  <c r="AA1942" i="16"/>
  <c r="Y1941" i="16"/>
  <c r="AA1940" i="16"/>
  <c r="Y1939" i="16"/>
  <c r="AA1938" i="16"/>
  <c r="Y1937" i="16"/>
  <c r="AA1936" i="16"/>
  <c r="Y1935" i="16"/>
  <c r="AA1934" i="16"/>
  <c r="Y1933" i="16"/>
  <c r="AA1932" i="16"/>
  <c r="Y1931" i="16"/>
  <c r="AA1930" i="16"/>
  <c r="Y1929" i="16"/>
  <c r="AA1928" i="16"/>
  <c r="Y1927" i="16"/>
  <c r="AA1926" i="16"/>
  <c r="Y1925" i="16"/>
  <c r="AA1924" i="16"/>
  <c r="Y1923" i="16"/>
  <c r="AA1922" i="16"/>
  <c r="Y1921" i="16"/>
  <c r="AA1920" i="16"/>
  <c r="Y1919" i="16"/>
  <c r="AA1918" i="16"/>
  <c r="Y1917" i="16"/>
  <c r="AA1916" i="16"/>
  <c r="Y1915" i="16"/>
  <c r="AA1914" i="16"/>
  <c r="Y1913" i="16"/>
  <c r="AA1912" i="16"/>
  <c r="Y1911" i="16"/>
  <c r="AA1910" i="16"/>
  <c r="Y1909" i="16"/>
  <c r="AA1908" i="16"/>
  <c r="Y1907" i="16"/>
  <c r="AA1906" i="16"/>
  <c r="Y1905" i="16"/>
  <c r="AA1904" i="16"/>
  <c r="Y1903" i="16"/>
  <c r="AA1902" i="16"/>
  <c r="Y1901" i="16"/>
  <c r="AA1900" i="16"/>
  <c r="Y1899" i="16"/>
  <c r="AA1898" i="16"/>
  <c r="Y1897" i="16"/>
  <c r="AA1896" i="16"/>
  <c r="Y1895" i="16"/>
  <c r="AA1894" i="16"/>
  <c r="Y1893" i="16"/>
  <c r="AA1892" i="16"/>
  <c r="Y1891" i="16"/>
  <c r="AA1890" i="16"/>
  <c r="Y1889" i="16"/>
  <c r="AA1888" i="16"/>
  <c r="Y1887" i="16"/>
  <c r="AA1886" i="16"/>
  <c r="Y1885" i="16"/>
  <c r="AA1884" i="16"/>
  <c r="Y1883" i="16"/>
  <c r="AA1882" i="16"/>
  <c r="Y1881" i="16"/>
  <c r="AA1880" i="16"/>
  <c r="Y1879" i="16"/>
  <c r="AA1878" i="16"/>
  <c r="Y1877" i="16"/>
  <c r="AA1876" i="16"/>
  <c r="Y1875" i="16"/>
  <c r="AA1874" i="16"/>
  <c r="Y1873" i="16"/>
  <c r="AA1872" i="16"/>
  <c r="Y1871" i="16"/>
  <c r="AA1870" i="16"/>
  <c r="Y1869" i="16"/>
  <c r="AA1868" i="16"/>
  <c r="AA1867" i="16"/>
  <c r="W1866" i="16"/>
  <c r="AA1865" i="16"/>
  <c r="AA1864" i="16"/>
  <c r="AA1863" i="16"/>
  <c r="W1862" i="16"/>
  <c r="AA1861" i="16"/>
  <c r="AA1860" i="16"/>
  <c r="AA1859" i="16"/>
  <c r="W1858" i="16"/>
  <c r="AA1857" i="16"/>
  <c r="AA1856" i="16"/>
  <c r="AA1855" i="16"/>
  <c r="W1854" i="16"/>
  <c r="AA1853" i="16"/>
  <c r="AA1852" i="16"/>
  <c r="AA1851" i="16"/>
  <c r="W1850" i="16"/>
  <c r="AA1849" i="16"/>
  <c r="AA1848" i="16"/>
  <c r="AA1847" i="16"/>
  <c r="W1846" i="16"/>
  <c r="AA1845" i="16"/>
  <c r="AA1844" i="16"/>
  <c r="AA1843" i="16"/>
  <c r="W1842" i="16"/>
  <c r="AA1841" i="16"/>
  <c r="Y1840" i="16"/>
  <c r="AA1839" i="16"/>
  <c r="Y1838" i="16"/>
  <c r="AA1837" i="16"/>
  <c r="Y1836" i="16"/>
  <c r="AA1835" i="16"/>
  <c r="Y1834" i="16"/>
  <c r="AA1833" i="16"/>
  <c r="Y1832" i="16"/>
  <c r="AA1831" i="16"/>
  <c r="Y1830" i="16"/>
  <c r="AA1829" i="16"/>
  <c r="Y1828" i="16"/>
  <c r="AA1827" i="16"/>
  <c r="Y1826" i="16"/>
  <c r="AA1825" i="16"/>
  <c r="Y1824" i="16"/>
  <c r="AA1823" i="16"/>
  <c r="Y1822" i="16"/>
  <c r="AA1821" i="16"/>
  <c r="Y1820" i="16"/>
  <c r="AA1819" i="16"/>
  <c r="Y1818" i="16"/>
  <c r="AA1817" i="16"/>
  <c r="Y1816" i="16"/>
  <c r="AA1815" i="16"/>
  <c r="Y1814" i="16"/>
  <c r="AA1813" i="16"/>
  <c r="Y1812" i="16"/>
  <c r="AA1811" i="16"/>
  <c r="Y1810" i="16"/>
  <c r="AA1809" i="16"/>
  <c r="Y1808" i="16"/>
  <c r="AA1807" i="16"/>
  <c r="Y1806" i="16"/>
  <c r="AA1805" i="16"/>
  <c r="Y1804" i="16"/>
  <c r="AA1803" i="16"/>
  <c r="Y1802" i="16"/>
  <c r="AA1801" i="16"/>
  <c r="Y1800" i="16"/>
  <c r="AA1799" i="16"/>
  <c r="Y1798" i="16"/>
  <c r="AA1797" i="16"/>
  <c r="Y1796" i="16"/>
  <c r="AA1795" i="16"/>
  <c r="Y1794" i="16"/>
  <c r="AA1793" i="16"/>
  <c r="Y1792" i="16"/>
  <c r="AA1791" i="16"/>
  <c r="Y1790" i="16"/>
  <c r="AA1789" i="16"/>
  <c r="Y1788" i="16"/>
  <c r="AA1787" i="16"/>
  <c r="Y1786" i="16"/>
  <c r="AA1785" i="16"/>
  <c r="Y1784" i="16"/>
  <c r="AA1783" i="16"/>
  <c r="Y1782" i="16"/>
  <c r="AA1781" i="16"/>
  <c r="Y1780" i="16"/>
  <c r="AA1779" i="16"/>
  <c r="Y1778" i="16"/>
  <c r="AA1777" i="16"/>
  <c r="Y1776" i="16"/>
  <c r="AA1775" i="16"/>
  <c r="Y1774" i="16"/>
  <c r="AA1773" i="16"/>
  <c r="Y1772" i="16"/>
  <c r="AA1771" i="16"/>
  <c r="Y1770" i="16"/>
  <c r="AA1769" i="16"/>
  <c r="Y1768" i="16"/>
  <c r="AA1767" i="16"/>
  <c r="Y1766" i="16"/>
  <c r="AA1765" i="16"/>
  <c r="Y1764" i="16"/>
  <c r="AA1763" i="16"/>
  <c r="Y1762" i="16"/>
  <c r="AA1761" i="16"/>
  <c r="Y1760" i="16"/>
  <c r="AA1759" i="16"/>
  <c r="Y1758" i="16"/>
  <c r="AA1757" i="16"/>
  <c r="Y1756" i="16"/>
  <c r="AA1755" i="16"/>
  <c r="Y1754" i="16"/>
  <c r="AA1753" i="16"/>
  <c r="Y1752" i="16"/>
  <c r="AA1751" i="16"/>
  <c r="Y1750" i="16"/>
  <c r="AA1749" i="16"/>
  <c r="Y1748" i="16"/>
  <c r="AA1747" i="16"/>
  <c r="Y1746" i="16"/>
  <c r="AA1745" i="16"/>
  <c r="Y1744" i="16"/>
  <c r="AA1743" i="16"/>
  <c r="Y1742" i="16"/>
  <c r="AA1741" i="16"/>
  <c r="Y1740" i="16"/>
  <c r="AA1739" i="16"/>
  <c r="Y1738" i="16"/>
  <c r="AA1737" i="16"/>
  <c r="Y1736" i="16"/>
  <c r="Y1734" i="16"/>
  <c r="AA1733" i="16"/>
  <c r="Y1732" i="16"/>
  <c r="AA1731" i="16"/>
  <c r="Y1730" i="16"/>
  <c r="AA1729" i="16"/>
  <c r="Y1728" i="16"/>
  <c r="AA1727" i="16"/>
  <c r="Y1726" i="16"/>
  <c r="AA1725" i="16"/>
  <c r="Y1724" i="16"/>
  <c r="AA1723" i="16"/>
  <c r="Y1722" i="16"/>
  <c r="AA1721" i="16"/>
  <c r="Y1720" i="16"/>
  <c r="AA1719" i="16"/>
  <c r="Y1718" i="16"/>
  <c r="AA1717" i="16"/>
  <c r="Y1716" i="16"/>
  <c r="AA1715" i="16"/>
  <c r="Y1714" i="16"/>
  <c r="AA1713" i="16"/>
  <c r="Y1712" i="16"/>
  <c r="AA1711" i="16"/>
  <c r="Y1710" i="16"/>
  <c r="AA1709" i="16"/>
  <c r="Y1708" i="16"/>
  <c r="AA1707" i="16"/>
  <c r="Y1706" i="16"/>
  <c r="AA1705" i="16"/>
  <c r="Y1704" i="16"/>
  <c r="AA1703" i="16"/>
  <c r="Y1702" i="16"/>
  <c r="AA1701" i="16"/>
  <c r="Y1700" i="16"/>
  <c r="AA1699" i="16"/>
  <c r="Y1698" i="16"/>
  <c r="AA1697" i="16"/>
  <c r="Y1696" i="16"/>
  <c r="AA1695" i="16"/>
  <c r="Y1694" i="16"/>
  <c r="AA1693" i="16"/>
  <c r="Y1692" i="16"/>
  <c r="AA1691" i="16"/>
  <c r="Y1690" i="16"/>
  <c r="AA1689" i="16"/>
  <c r="Y1688" i="16"/>
  <c r="AA1687" i="16"/>
  <c r="Y1686" i="16"/>
  <c r="AA1685" i="16"/>
  <c r="Y1684" i="16"/>
  <c r="AA1683" i="16"/>
  <c r="Y1682" i="16"/>
  <c r="AA1681" i="16"/>
  <c r="Y1680" i="16"/>
  <c r="AA1679" i="16"/>
  <c r="Y1678" i="16"/>
  <c r="AA1677" i="16"/>
  <c r="Y1676" i="16"/>
  <c r="AA1675" i="16"/>
  <c r="Y1674" i="16"/>
  <c r="AA1673" i="16"/>
  <c r="Y1672" i="16"/>
  <c r="AA1671" i="16"/>
  <c r="Y1670" i="16"/>
  <c r="AA1669" i="16"/>
  <c r="Y1668" i="16"/>
  <c r="AA1667" i="16"/>
  <c r="Y1666" i="16"/>
  <c r="AA1665" i="16"/>
  <c r="Y1664" i="16"/>
  <c r="AA1663" i="16"/>
  <c r="Y1662" i="16"/>
  <c r="AA1661" i="16"/>
  <c r="Y1660" i="16"/>
  <c r="AA1659" i="16"/>
  <c r="Y1658" i="16"/>
  <c r="AA1657" i="16"/>
  <c r="Y1656" i="16"/>
  <c r="AA1655" i="16"/>
  <c r="Y1654" i="16"/>
  <c r="AA1653" i="16"/>
  <c r="Y1652" i="16"/>
  <c r="AA1651" i="16"/>
  <c r="Y1650" i="16"/>
  <c r="AA1649" i="16"/>
  <c r="Y1648" i="16"/>
  <c r="AA1647" i="16"/>
  <c r="Y1646" i="16"/>
  <c r="AA1645" i="16"/>
  <c r="Y1644" i="16"/>
  <c r="AA1643" i="16"/>
  <c r="Y1642" i="16"/>
  <c r="AA1641" i="16"/>
  <c r="Y1640" i="16"/>
  <c r="AA1639" i="16"/>
  <c r="Y1638" i="16"/>
  <c r="AA1637" i="16"/>
  <c r="Y1636" i="16"/>
  <c r="AA1635" i="16"/>
  <c r="Y1634" i="16"/>
  <c r="AA1633" i="16"/>
  <c r="Y1632" i="16"/>
  <c r="AA1631" i="16"/>
  <c r="Y1630" i="16"/>
  <c r="AA1629" i="16"/>
  <c r="Y1628" i="16"/>
  <c r="AA1627" i="16"/>
  <c r="Y1626" i="16"/>
  <c r="AA1625" i="16"/>
  <c r="Y1624" i="16"/>
  <c r="AA1623" i="16"/>
  <c r="Y1622" i="16"/>
  <c r="AA1621" i="16"/>
  <c r="Y1620" i="16"/>
  <c r="AA1619" i="16"/>
  <c r="Y1618" i="16"/>
  <c r="AA1617" i="16"/>
  <c r="Y1616" i="16"/>
  <c r="AA1615" i="16"/>
  <c r="Y1614" i="16"/>
  <c r="AA1613" i="16"/>
  <c r="Y1612" i="16"/>
  <c r="AA1611" i="16"/>
  <c r="Y1610" i="16"/>
  <c r="AA1609" i="16"/>
  <c r="Y1608" i="16"/>
  <c r="AA1607" i="16"/>
  <c r="Y1606" i="16"/>
  <c r="AA1605" i="16"/>
  <c r="Y1604" i="16"/>
  <c r="AA1603" i="16"/>
  <c r="Y1602" i="16"/>
  <c r="AA1601" i="16"/>
  <c r="Y1600" i="16"/>
  <c r="AA1599" i="16"/>
  <c r="Y1598" i="16"/>
  <c r="AA1597" i="16"/>
  <c r="Y1596" i="16"/>
  <c r="AA1595" i="16"/>
  <c r="Y1594" i="16"/>
  <c r="W1593" i="16"/>
  <c r="AA1592" i="16"/>
  <c r="W1591" i="16"/>
  <c r="AA1590" i="16"/>
  <c r="AA1589" i="16"/>
  <c r="AA1588" i="16"/>
  <c r="W1587" i="16"/>
  <c r="AA1586" i="16"/>
  <c r="AA1585" i="16"/>
  <c r="AA1584" i="16"/>
  <c r="W1583" i="16"/>
  <c r="AA1582" i="16"/>
  <c r="AA1581" i="16"/>
  <c r="AA1580" i="16"/>
  <c r="W1579" i="16"/>
  <c r="AA1578" i="16"/>
  <c r="AA1577" i="16"/>
  <c r="W1575" i="16"/>
  <c r="AA1574" i="16"/>
  <c r="W1573" i="16"/>
  <c r="AA1572" i="16"/>
  <c r="W1571" i="16"/>
  <c r="AA1570" i="16"/>
  <c r="W1569" i="16"/>
  <c r="AA1568" i="16"/>
  <c r="W1567" i="16"/>
  <c r="AA1566" i="16"/>
  <c r="W1565" i="16"/>
  <c r="AA1564" i="16"/>
  <c r="W1563" i="16"/>
  <c r="AA1562" i="16"/>
  <c r="W1561" i="16"/>
  <c r="AA1560" i="16"/>
  <c r="W1559" i="16"/>
  <c r="AA1558" i="16"/>
  <c r="W1557" i="16"/>
  <c r="AA1556" i="16"/>
  <c r="W1555" i="16"/>
  <c r="AA1554" i="16"/>
  <c r="W1553" i="16"/>
  <c r="AA1552" i="16"/>
  <c r="W1551" i="16"/>
  <c r="AA1550" i="16"/>
  <c r="W1549" i="16"/>
  <c r="AA1548" i="16"/>
  <c r="W1547" i="16"/>
  <c r="AA1546" i="16"/>
  <c r="W1545" i="16"/>
  <c r="AA1544" i="16"/>
  <c r="W1543" i="16"/>
  <c r="AA1542" i="16"/>
  <c r="W1541" i="16"/>
  <c r="AA1540" i="16"/>
  <c r="W1539" i="16"/>
  <c r="X1538" i="16"/>
  <c r="AA1537" i="16"/>
  <c r="AA1536" i="16"/>
  <c r="AA1535" i="16"/>
  <c r="AA1534" i="16"/>
  <c r="AA1533" i="16"/>
  <c r="AA1532" i="16"/>
  <c r="AA1531" i="16"/>
  <c r="AA1530" i="16"/>
  <c r="AA1529" i="16"/>
  <c r="AA1528" i="16"/>
  <c r="AA1527" i="16"/>
  <c r="AA1526" i="16"/>
  <c r="AA1525" i="16"/>
  <c r="AA1524" i="16"/>
  <c r="AA1523" i="16"/>
  <c r="AA1522" i="16"/>
  <c r="AA1521" i="16"/>
  <c r="AA1520" i="16"/>
  <c r="AA1519" i="16"/>
  <c r="AA1518" i="16"/>
  <c r="AA1517" i="16"/>
  <c r="AA1516" i="16"/>
  <c r="AA1515" i="16"/>
  <c r="AA1514" i="16"/>
  <c r="AA1513" i="16"/>
  <c r="AA1512" i="16"/>
  <c r="AA1511" i="16"/>
  <c r="AA1510" i="16"/>
  <c r="AA1509" i="16"/>
  <c r="AA1508" i="16"/>
  <c r="AA1507" i="16"/>
  <c r="AA1506" i="16"/>
  <c r="AA1505" i="16"/>
  <c r="AA1504" i="16"/>
  <c r="AA1503" i="16"/>
  <c r="AA1502" i="16"/>
  <c r="AA1501" i="16"/>
  <c r="AA1500" i="16"/>
  <c r="AA1499" i="16"/>
  <c r="AA1498" i="16"/>
  <c r="AA1497" i="16"/>
  <c r="AA1496" i="16"/>
  <c r="AA1495" i="16"/>
  <c r="AA1494" i="16"/>
  <c r="AA1493" i="16"/>
  <c r="AA1492" i="16"/>
  <c r="AA1491" i="16"/>
  <c r="AA1490" i="16"/>
  <c r="AA1489" i="16"/>
  <c r="AA1488" i="16"/>
  <c r="AA1487" i="16"/>
  <c r="AA1486" i="16"/>
  <c r="AA1485" i="16"/>
  <c r="AA1484" i="16"/>
  <c r="AA1483" i="16"/>
  <c r="AA1482" i="16"/>
  <c r="AA1481" i="16"/>
  <c r="AA1480" i="16"/>
  <c r="AA1479" i="16"/>
  <c r="AA1478" i="16"/>
  <c r="AA1477" i="16"/>
  <c r="AA1476" i="16"/>
  <c r="AA1475" i="16"/>
  <c r="AA1474" i="16"/>
  <c r="AA1473" i="16"/>
  <c r="AA1472" i="16"/>
  <c r="AA1471" i="16"/>
  <c r="AA1470" i="16"/>
  <c r="AA1469" i="16"/>
  <c r="AA1468" i="16"/>
  <c r="AA1467" i="16"/>
  <c r="AA1466" i="16"/>
  <c r="AA1465" i="16"/>
  <c r="AA1464" i="16"/>
  <c r="AA1463" i="16"/>
  <c r="AA1462" i="16"/>
  <c r="AA1461" i="16"/>
  <c r="AA1460" i="16"/>
  <c r="AA1459" i="16"/>
  <c r="AA1458" i="16"/>
  <c r="AA1457" i="16"/>
  <c r="AA1456" i="16"/>
  <c r="AA1455" i="16"/>
  <c r="AA1454" i="16"/>
  <c r="AA1453" i="16"/>
  <c r="AA1452" i="16"/>
  <c r="AA1451" i="16"/>
  <c r="AA1450" i="16"/>
  <c r="AA1449" i="16"/>
  <c r="AA1448" i="16"/>
  <c r="AA1447" i="16"/>
  <c r="AA1446" i="16"/>
  <c r="AA1445" i="16"/>
  <c r="AA1444" i="16"/>
  <c r="AA1443" i="16"/>
  <c r="AA1442" i="16"/>
  <c r="AA1441" i="16"/>
  <c r="AA1440" i="16"/>
  <c r="AA1439" i="16"/>
  <c r="AA1438" i="16"/>
  <c r="AA1437" i="16"/>
  <c r="AA1436" i="16"/>
  <c r="AA1435" i="16"/>
  <c r="AA1434" i="16"/>
  <c r="AA1433" i="16"/>
  <c r="AA1432" i="16"/>
  <c r="AA1431" i="16"/>
  <c r="AA1430" i="16"/>
  <c r="AA1429" i="16"/>
  <c r="AA1428" i="16"/>
  <c r="AA1427" i="16"/>
  <c r="AA1426" i="16"/>
  <c r="AA1425" i="16"/>
  <c r="AA1424" i="16"/>
  <c r="AA1423" i="16"/>
  <c r="AA1422" i="16"/>
  <c r="AA1421" i="16"/>
  <c r="AA1420" i="16"/>
  <c r="AA1419" i="16"/>
  <c r="AA1418" i="16"/>
  <c r="AA1417" i="16"/>
  <c r="AA1416" i="16"/>
  <c r="AA1415" i="16"/>
  <c r="AA1414" i="16"/>
  <c r="AA1413" i="16"/>
  <c r="AA1412" i="16"/>
  <c r="AA1411" i="16"/>
  <c r="AA1410" i="16"/>
  <c r="AA1409" i="16"/>
  <c r="AA1408" i="16"/>
  <c r="AA1407" i="16"/>
  <c r="AA1406" i="16"/>
  <c r="AA1405" i="16"/>
  <c r="AA1404" i="16"/>
  <c r="AA1403" i="16"/>
  <c r="AA1402" i="16"/>
  <c r="AA1401" i="16"/>
  <c r="AA1400" i="16"/>
  <c r="AA1399" i="16"/>
  <c r="AA1398" i="16"/>
  <c r="AA1397" i="16"/>
  <c r="AA1396" i="16"/>
  <c r="AA1395" i="16"/>
  <c r="AA1393" i="16"/>
  <c r="AA1391" i="16"/>
  <c r="AA1389" i="16"/>
  <c r="AA1387" i="16"/>
  <c r="AA1385" i="16"/>
  <c r="AA1383" i="16"/>
  <c r="AA1381" i="16"/>
  <c r="AA1379" i="16"/>
  <c r="AA1377" i="16"/>
  <c r="AA1375" i="16"/>
  <c r="AA1373" i="16"/>
  <c r="AA1371" i="16"/>
  <c r="AA1369" i="16"/>
  <c r="AA1367" i="16"/>
  <c r="AA1365" i="16"/>
  <c r="AA1363" i="16"/>
  <c r="AA1361" i="16"/>
  <c r="AA1359" i="16"/>
  <c r="AA1357" i="16"/>
  <c r="AA1355" i="16"/>
  <c r="AA1353" i="16"/>
  <c r="AA1351" i="16"/>
  <c r="AA1349" i="16"/>
  <c r="AA1347" i="16"/>
  <c r="AA1345" i="16"/>
  <c r="AA1343" i="16"/>
  <c r="AA1341" i="16"/>
  <c r="AA1339" i="16"/>
  <c r="AA1337" i="16"/>
  <c r="AA1335" i="16"/>
  <c r="AA1333" i="16"/>
  <c r="AA1331" i="16"/>
  <c r="AA1329" i="16"/>
  <c r="AA1327" i="16"/>
  <c r="AA1325" i="16"/>
  <c r="AA1323" i="16"/>
  <c r="AA1321" i="16"/>
  <c r="AA1319" i="16"/>
  <c r="AA1317" i="16"/>
  <c r="AA1315" i="16"/>
  <c r="AA1313" i="16"/>
  <c r="AA1311" i="16"/>
  <c r="AA1309" i="16"/>
  <c r="V1308" i="16"/>
  <c r="W1307" i="16"/>
  <c r="AA1306" i="16"/>
  <c r="AA1305" i="16"/>
  <c r="AA1304" i="16"/>
  <c r="W1303" i="16"/>
  <c r="AA1302" i="16"/>
  <c r="AA1301" i="16"/>
  <c r="AA1300" i="16"/>
  <c r="W1299" i="16"/>
  <c r="AA1298" i="16"/>
  <c r="AA1297" i="16"/>
  <c r="AA1296" i="16"/>
  <c r="W1295" i="16"/>
  <c r="AA1294" i="16"/>
  <c r="AA1293" i="16"/>
  <c r="AA1292" i="16"/>
  <c r="W1291" i="16"/>
  <c r="AA1290" i="16"/>
  <c r="AA1289" i="16"/>
  <c r="AA1288" i="16"/>
  <c r="W1287" i="16"/>
  <c r="AA1286" i="16"/>
  <c r="AA1285" i="16"/>
  <c r="AA1284" i="16"/>
  <c r="W1283" i="16"/>
  <c r="AA1282" i="16"/>
  <c r="AA1281" i="16"/>
  <c r="AA1280" i="16"/>
  <c r="W1279" i="16"/>
  <c r="AA1278" i="16"/>
  <c r="AA1277" i="16"/>
  <c r="AA1276" i="16"/>
  <c r="W1275" i="16"/>
  <c r="AA1274" i="16"/>
  <c r="AA1273" i="16"/>
  <c r="AA1272" i="16"/>
  <c r="W1271" i="16"/>
  <c r="AA1270" i="16"/>
  <c r="AA1269" i="16"/>
  <c r="AA1268" i="16"/>
  <c r="W1267" i="16"/>
  <c r="AA1266" i="16"/>
  <c r="W1265" i="16"/>
  <c r="AA1264" i="16"/>
  <c r="W1263" i="16"/>
  <c r="AA1262" i="16"/>
  <c r="AA1261" i="16"/>
  <c r="AA1260" i="16"/>
  <c r="W1259" i="16"/>
  <c r="AA1258" i="16"/>
  <c r="AA1256" i="16"/>
  <c r="W1255" i="16"/>
  <c r="AA1254" i="16"/>
  <c r="W1253" i="16"/>
  <c r="AA1252" i="16"/>
  <c r="W1251" i="16"/>
  <c r="AA1250" i="16"/>
  <c r="W1249" i="16"/>
  <c r="AA1248" i="16"/>
  <c r="W1247" i="16"/>
  <c r="AA1246" i="16"/>
  <c r="W1245" i="16"/>
  <c r="AA1244" i="16"/>
  <c r="W1243" i="16"/>
  <c r="AA1242" i="16"/>
  <c r="W1241" i="16"/>
  <c r="AA1240" i="16"/>
  <c r="W1239" i="16"/>
  <c r="AA1238" i="16"/>
  <c r="W1237" i="16"/>
  <c r="AA1236" i="16"/>
  <c r="W1235" i="16"/>
  <c r="AA1234" i="16"/>
  <c r="W1233" i="16"/>
  <c r="AA1232" i="16"/>
  <c r="W1231" i="16"/>
  <c r="AA1230" i="16"/>
  <c r="W1229" i="16"/>
  <c r="AA1228" i="16"/>
  <c r="W1227" i="16"/>
  <c r="AA1226" i="16"/>
  <c r="W1225" i="16"/>
  <c r="AA1224" i="16"/>
  <c r="W1223" i="16"/>
  <c r="AA1222" i="16"/>
  <c r="W1221" i="16"/>
  <c r="AA1220" i="16"/>
  <c r="W1219" i="16"/>
  <c r="AA1218" i="16"/>
  <c r="W1217" i="16"/>
  <c r="AA1216" i="16"/>
  <c r="W1215" i="16"/>
  <c r="AA1214" i="16"/>
  <c r="W1213" i="16"/>
  <c r="AA1212" i="16"/>
  <c r="W1211" i="16"/>
  <c r="AA1210" i="16"/>
  <c r="W1209" i="16"/>
  <c r="AA1208" i="16"/>
  <c r="W1207" i="16"/>
  <c r="AA1206" i="16"/>
  <c r="W1205" i="16"/>
  <c r="AA1204" i="16"/>
  <c r="W1203" i="16"/>
  <c r="AA1202" i="16"/>
  <c r="W1201" i="16"/>
  <c r="AA1200" i="16"/>
  <c r="W1199" i="16"/>
  <c r="AA1198" i="16"/>
  <c r="W1197" i="16"/>
  <c r="AA1196" i="16"/>
  <c r="W1195" i="16"/>
  <c r="AA1194" i="16"/>
  <c r="W1193" i="16"/>
  <c r="AA1192" i="16"/>
  <c r="W1191" i="16"/>
  <c r="AA1190" i="16"/>
  <c r="W1189" i="16"/>
  <c r="AA1188" i="16"/>
  <c r="W1187" i="16"/>
  <c r="AA1186" i="16"/>
  <c r="AA1185" i="16"/>
  <c r="AA1184" i="16"/>
  <c r="W1183" i="16"/>
  <c r="AA1182" i="16"/>
  <c r="AA1181" i="16"/>
  <c r="AA1180" i="16"/>
  <c r="W1179" i="16"/>
  <c r="AA1178" i="16"/>
  <c r="AA1177" i="16"/>
  <c r="AA1176" i="16"/>
  <c r="W1175" i="16"/>
  <c r="AA1174" i="16"/>
  <c r="AA1173" i="16"/>
  <c r="AA1172" i="16"/>
  <c r="W1171" i="16"/>
  <c r="AA1170" i="16"/>
  <c r="AA1169" i="16"/>
  <c r="AA1168" i="16"/>
  <c r="W1167" i="16"/>
  <c r="AA1166" i="16"/>
  <c r="AA1165" i="16"/>
  <c r="AA1164" i="16"/>
  <c r="W1163" i="16"/>
  <c r="AA1162" i="16"/>
  <c r="AA1161" i="16"/>
  <c r="AA1160" i="16"/>
  <c r="W1159" i="16"/>
  <c r="AA1158" i="16"/>
  <c r="AA1157" i="16"/>
  <c r="AA1156" i="16"/>
  <c r="W1155" i="16"/>
  <c r="AA1154" i="16"/>
  <c r="AA1153" i="16"/>
  <c r="AA1152" i="16"/>
  <c r="W1151" i="16"/>
  <c r="AA1150" i="16"/>
  <c r="AA1149" i="16"/>
  <c r="AA1148" i="16"/>
  <c r="W1147" i="16"/>
  <c r="AA1146" i="16"/>
  <c r="AA1145" i="16"/>
  <c r="AA1144" i="16"/>
  <c r="W1143" i="16"/>
  <c r="AA1142" i="16"/>
  <c r="AA1141" i="16"/>
  <c r="AA1140" i="16"/>
  <c r="W1139" i="16"/>
  <c r="AA1138" i="16"/>
  <c r="AA1137" i="16"/>
  <c r="AA1136" i="16"/>
  <c r="W1135" i="16"/>
  <c r="AA1134" i="16"/>
  <c r="AA1133" i="16"/>
  <c r="AA1132" i="16"/>
  <c r="W1131" i="16"/>
  <c r="AA1130" i="16"/>
  <c r="AA1129" i="16"/>
  <c r="AA1128" i="16"/>
  <c r="W1127" i="16"/>
  <c r="AA1126" i="16"/>
  <c r="AA1125" i="16"/>
  <c r="AA1124" i="16"/>
  <c r="W1123" i="16"/>
  <c r="AA1122" i="16"/>
  <c r="AA1121" i="16"/>
  <c r="AA1120" i="16"/>
  <c r="W1119" i="16"/>
  <c r="AA1118" i="16"/>
  <c r="AA1117" i="16"/>
  <c r="AA1116" i="16"/>
  <c r="W1115" i="16"/>
  <c r="AA1114" i="16"/>
  <c r="AA1113" i="16"/>
  <c r="AA1112" i="16"/>
  <c r="W1111" i="16"/>
  <c r="AA1110" i="16"/>
  <c r="AA1109" i="16"/>
  <c r="AA1108" i="16"/>
  <c r="W1107" i="16"/>
  <c r="AA1106" i="16"/>
  <c r="AA1105" i="16"/>
  <c r="AA1104" i="16"/>
  <c r="W1103" i="16"/>
  <c r="AA1102" i="16"/>
  <c r="AA1101" i="16"/>
  <c r="AA1100" i="16"/>
  <c r="W1099" i="16"/>
  <c r="AA1098" i="16"/>
  <c r="AA1097" i="16"/>
  <c r="AA1096" i="16"/>
  <c r="W1095" i="16"/>
  <c r="AA1094" i="16"/>
  <c r="AA1093" i="16"/>
  <c r="AA1092" i="16"/>
  <c r="W1091" i="16"/>
  <c r="AA1090" i="16"/>
  <c r="AA1089" i="16"/>
  <c r="AA1088" i="16"/>
  <c r="W1087" i="16"/>
  <c r="AA1086" i="16"/>
  <c r="AA1085" i="16"/>
  <c r="AA1084" i="16"/>
  <c r="W1083" i="16"/>
  <c r="AA1082" i="16"/>
  <c r="AA1081" i="16"/>
  <c r="AA1080" i="16"/>
  <c r="W1079" i="16"/>
  <c r="AA1078" i="16"/>
  <c r="AA1077" i="16"/>
  <c r="AA1076" i="16"/>
  <c r="W1075" i="16"/>
  <c r="AA1074" i="16"/>
  <c r="AA1073" i="16"/>
  <c r="AA1072" i="16"/>
  <c r="W1071" i="16"/>
  <c r="AA1070" i="16"/>
  <c r="AA1069" i="16"/>
  <c r="AA1068" i="16"/>
  <c r="W1067" i="16"/>
  <c r="AA1066" i="16"/>
  <c r="AA1065" i="16"/>
  <c r="AA1064" i="16"/>
  <c r="W1063" i="16"/>
  <c r="AA1062" i="16"/>
  <c r="AA1061" i="16"/>
  <c r="AA1060" i="16"/>
  <c r="W1059" i="16"/>
  <c r="AA1058" i="16"/>
  <c r="AA1057" i="16"/>
  <c r="AA1056" i="16"/>
  <c r="W1055" i="16"/>
  <c r="AA1054" i="16"/>
  <c r="AA1053" i="16"/>
  <c r="AA1052" i="16"/>
  <c r="W1051" i="16"/>
  <c r="AA1050" i="16"/>
  <c r="AA1049" i="16"/>
  <c r="AA1048" i="16"/>
  <c r="W1047" i="16"/>
  <c r="AA1046" i="16"/>
  <c r="AA1045" i="16"/>
  <c r="AA1044" i="16"/>
  <c r="W1043" i="16"/>
  <c r="AA1042" i="16"/>
  <c r="AA1041" i="16"/>
  <c r="AA1040" i="16"/>
  <c r="W1039" i="16"/>
  <c r="AA1038" i="16"/>
  <c r="AA1037" i="16"/>
  <c r="AA1036" i="16"/>
  <c r="W1035" i="16"/>
  <c r="AA1034" i="16"/>
  <c r="AA1033" i="16"/>
  <c r="AA1032" i="16"/>
  <c r="W1031" i="16"/>
  <c r="AA1030" i="16"/>
  <c r="AA1028" i="16"/>
  <c r="W1027" i="16"/>
  <c r="AA1026" i="16"/>
  <c r="W1025" i="16"/>
  <c r="AA1024" i="16"/>
  <c r="W1023" i="16"/>
  <c r="AA1022" i="16"/>
  <c r="W1021" i="16"/>
  <c r="AA1020" i="16"/>
  <c r="W1019" i="16"/>
  <c r="AA1018" i="16"/>
  <c r="W1017" i="16"/>
  <c r="AA1016" i="16"/>
  <c r="W1015" i="16"/>
  <c r="AA1014" i="16"/>
  <c r="W1013" i="16"/>
  <c r="AA1012" i="16"/>
  <c r="W1011" i="16"/>
  <c r="AA1010" i="16"/>
  <c r="W1009" i="16"/>
  <c r="AA1008" i="16"/>
  <c r="W1007" i="16"/>
  <c r="AA1006" i="16"/>
  <c r="W1005" i="16"/>
  <c r="AA1004" i="16"/>
  <c r="W1003" i="16"/>
  <c r="AA1002" i="16"/>
  <c r="W1001" i="16"/>
  <c r="AA1000" i="16"/>
  <c r="W999" i="16"/>
  <c r="AA998" i="16"/>
  <c r="W997" i="16"/>
  <c r="AA996" i="16"/>
  <c r="W995" i="16"/>
  <c r="AA994" i="16"/>
  <c r="W993" i="16"/>
  <c r="AA992" i="16"/>
  <c r="W991" i="16"/>
  <c r="AA990" i="16"/>
  <c r="W989" i="16"/>
  <c r="AA988" i="16"/>
  <c r="W987" i="16"/>
  <c r="AA986" i="16"/>
  <c r="AA985" i="16"/>
  <c r="AA984" i="16"/>
  <c r="W983" i="16"/>
  <c r="AA982" i="16"/>
  <c r="AA981" i="16"/>
  <c r="AA980" i="16"/>
  <c r="W979" i="16"/>
  <c r="AA978" i="16"/>
  <c r="AA977" i="16"/>
  <c r="AA976" i="16"/>
  <c r="W975" i="16"/>
  <c r="AA974" i="16"/>
  <c r="AA973" i="16"/>
  <c r="AA972" i="16"/>
  <c r="W971" i="16"/>
  <c r="AA970" i="16"/>
  <c r="AA969" i="16"/>
  <c r="AA968" i="16"/>
  <c r="W967" i="16"/>
  <c r="AA966" i="16"/>
  <c r="AA965" i="16"/>
  <c r="AA964" i="16"/>
  <c r="W963" i="16"/>
  <c r="AA962" i="16"/>
  <c r="AA961" i="16"/>
  <c r="AA960" i="16"/>
  <c r="W959" i="16"/>
  <c r="AA958" i="16"/>
  <c r="AA957" i="16"/>
  <c r="AA956" i="16"/>
  <c r="W955" i="16"/>
  <c r="AA954" i="16"/>
  <c r="AA953" i="16"/>
  <c r="AA952" i="16"/>
  <c r="W951" i="16"/>
  <c r="AA950" i="16"/>
  <c r="AA949" i="16"/>
  <c r="AA948" i="16"/>
  <c r="W947" i="16"/>
  <c r="AA946" i="16"/>
  <c r="AA945" i="16"/>
  <c r="AA944" i="16"/>
  <c r="W943" i="16"/>
  <c r="AA942" i="16"/>
  <c r="AA941" i="16"/>
  <c r="AA940" i="16"/>
  <c r="W939" i="16"/>
  <c r="AA938" i="16"/>
  <c r="AA937" i="16"/>
  <c r="AA936" i="16"/>
  <c r="W935" i="16"/>
  <c r="AA934" i="16"/>
  <c r="AA933" i="16"/>
  <c r="AA932" i="16"/>
  <c r="W931" i="16"/>
  <c r="AA930" i="16"/>
  <c r="AA929" i="16"/>
  <c r="AA928" i="16"/>
  <c r="W927" i="16"/>
  <c r="AA926" i="16"/>
  <c r="AA925" i="16"/>
  <c r="AA924" i="16"/>
  <c r="W923" i="16"/>
  <c r="AA922" i="16"/>
  <c r="AA921" i="16"/>
  <c r="AA920" i="16"/>
  <c r="W919" i="16"/>
  <c r="AA918" i="16"/>
  <c r="AA917" i="16"/>
  <c r="AA916" i="16"/>
  <c r="W915" i="16"/>
  <c r="AA914" i="16"/>
  <c r="AA913" i="16"/>
  <c r="AA912" i="16"/>
  <c r="W911" i="16"/>
  <c r="AA910" i="16"/>
  <c r="AA909" i="16"/>
  <c r="AA908" i="16"/>
  <c r="W907" i="16"/>
  <c r="AA906" i="16"/>
  <c r="AA905" i="16"/>
  <c r="AA904" i="16"/>
  <c r="W903" i="16"/>
  <c r="AA902" i="16"/>
  <c r="AA901" i="16"/>
  <c r="AA900" i="16"/>
  <c r="W899" i="16"/>
  <c r="AA898" i="16"/>
  <c r="AA897" i="16"/>
  <c r="AA896" i="16"/>
  <c r="W895" i="16"/>
  <c r="AA894" i="16"/>
  <c r="AA893" i="16"/>
  <c r="AA892" i="16"/>
  <c r="W891" i="16"/>
  <c r="AA890" i="16"/>
  <c r="AA889" i="16"/>
  <c r="AA888" i="16"/>
  <c r="W887" i="16"/>
  <c r="AA886" i="16"/>
  <c r="AA885" i="16"/>
  <c r="AA884" i="16"/>
  <c r="W883" i="16"/>
  <c r="AA882" i="16"/>
  <c r="AA881" i="16"/>
  <c r="AA880" i="16"/>
  <c r="W879" i="16"/>
  <c r="AA878" i="16"/>
  <c r="AA877" i="16"/>
  <c r="AA876" i="16"/>
  <c r="W875" i="16"/>
  <c r="AA874" i="16"/>
  <c r="AA873" i="16"/>
  <c r="AA872" i="16"/>
  <c r="W871" i="16"/>
  <c r="AA870" i="16"/>
  <c r="AA869" i="16"/>
  <c r="AA868" i="16"/>
  <c r="W867" i="16"/>
  <c r="AA866" i="16"/>
  <c r="AA865" i="16"/>
  <c r="AA864" i="16"/>
  <c r="W863" i="16"/>
  <c r="AA862" i="16"/>
  <c r="AA861" i="16"/>
  <c r="AA860" i="16"/>
  <c r="W859" i="16"/>
  <c r="AA858" i="16"/>
  <c r="AA857" i="16"/>
  <c r="AA856" i="16"/>
  <c r="W855" i="16"/>
  <c r="AA854" i="16"/>
  <c r="AA853" i="16"/>
  <c r="AA852" i="16"/>
  <c r="W851" i="16"/>
  <c r="AA850" i="16"/>
  <c r="AA849" i="16"/>
  <c r="AA848" i="16"/>
  <c r="W847" i="16"/>
  <c r="AA846" i="16"/>
  <c r="AA845" i="16"/>
  <c r="AA844" i="16"/>
  <c r="W843" i="16"/>
  <c r="AA842" i="16"/>
  <c r="AA841" i="16"/>
  <c r="AA840" i="16"/>
  <c r="W839" i="16"/>
  <c r="AA838" i="16"/>
  <c r="AA837" i="16"/>
  <c r="AA836" i="16"/>
  <c r="W835" i="16"/>
  <c r="AA834" i="16"/>
  <c r="AA833" i="16"/>
  <c r="AA832" i="16"/>
  <c r="W831" i="16"/>
  <c r="AA830" i="16"/>
  <c r="AA829" i="16"/>
  <c r="AA828" i="16"/>
  <c r="W827" i="16"/>
  <c r="AA826" i="16"/>
  <c r="AA825" i="16"/>
  <c r="AA824" i="16"/>
  <c r="W823" i="16"/>
  <c r="AA822" i="16"/>
  <c r="AA821" i="16"/>
  <c r="AA820" i="16"/>
  <c r="W819" i="16"/>
  <c r="AA818" i="16"/>
  <c r="AA817" i="16"/>
  <c r="AA816" i="16"/>
  <c r="W815" i="16"/>
  <c r="AA814" i="16"/>
  <c r="AA813" i="16"/>
  <c r="AA812" i="16"/>
  <c r="W811" i="16"/>
  <c r="AA810" i="16"/>
  <c r="AA809" i="16"/>
  <c r="AA808" i="16"/>
  <c r="W807" i="16"/>
  <c r="AA806" i="16"/>
  <c r="AA805" i="16"/>
  <c r="AA804" i="16"/>
  <c r="W803" i="16"/>
  <c r="AA802" i="16"/>
  <c r="AA801" i="16"/>
  <c r="AA800" i="16"/>
  <c r="W799" i="16"/>
  <c r="AA798" i="16"/>
  <c r="AA797" i="16"/>
  <c r="AA796" i="16"/>
  <c r="W795" i="16"/>
  <c r="AA794" i="16"/>
  <c r="AA793" i="16"/>
  <c r="AA792" i="16"/>
  <c r="W791" i="16"/>
  <c r="AA790" i="16"/>
  <c r="AA789" i="16"/>
  <c r="AA788" i="16"/>
  <c r="W787" i="16"/>
  <c r="AA786" i="16"/>
  <c r="AA785" i="16"/>
  <c r="AA784" i="16"/>
  <c r="W783" i="16"/>
  <c r="AA782" i="16"/>
  <c r="AA781" i="16"/>
  <c r="AA780" i="16"/>
  <c r="W779" i="16"/>
  <c r="AA778" i="16"/>
  <c r="AA777" i="16"/>
  <c r="AA776" i="16"/>
  <c r="W775" i="16"/>
  <c r="AA774" i="16"/>
  <c r="AA773" i="16"/>
  <c r="AA772" i="16"/>
  <c r="W771" i="16"/>
  <c r="AA770" i="16"/>
  <c r="AA769" i="16"/>
  <c r="AA768" i="16"/>
  <c r="W767" i="16"/>
  <c r="AA766" i="16"/>
  <c r="AA765" i="16"/>
  <c r="AA764" i="16"/>
  <c r="W763" i="16"/>
  <c r="AA762" i="16"/>
  <c r="AA761" i="16"/>
  <c r="AA760" i="16"/>
  <c r="W759" i="16"/>
  <c r="AA758" i="16"/>
  <c r="AA757" i="16"/>
  <c r="AA756" i="16"/>
  <c r="W755" i="16"/>
  <c r="AA754" i="16"/>
  <c r="AA753" i="16"/>
  <c r="AA752" i="16"/>
  <c r="W751" i="16"/>
  <c r="AA750" i="16"/>
  <c r="Z749" i="16"/>
  <c r="AA748" i="16"/>
  <c r="Z747" i="16"/>
  <c r="AA746" i="16"/>
  <c r="Z745" i="16"/>
  <c r="AA744" i="16"/>
  <c r="Z743" i="16"/>
  <c r="AA742" i="16"/>
  <c r="Z741" i="16"/>
  <c r="AA740" i="16"/>
  <c r="Z739" i="16"/>
  <c r="AA738" i="16"/>
  <c r="Z737" i="16"/>
  <c r="AA736" i="16"/>
  <c r="Z735" i="16"/>
  <c r="AA734" i="16"/>
  <c r="Z733" i="16"/>
  <c r="AA732" i="16"/>
  <c r="Z731" i="16"/>
  <c r="AA730" i="16"/>
  <c r="Z729" i="16"/>
  <c r="AA728" i="16"/>
  <c r="Z727" i="16"/>
  <c r="AA726" i="16"/>
  <c r="Z725" i="16"/>
  <c r="AA724" i="16"/>
  <c r="Z723" i="16"/>
  <c r="AA722" i="16"/>
  <c r="Z721" i="16"/>
  <c r="AA720" i="16"/>
  <c r="Z719" i="16"/>
  <c r="AA718" i="16"/>
  <c r="Z717" i="16"/>
  <c r="AA716" i="16"/>
  <c r="Z715" i="16"/>
  <c r="AA714" i="16"/>
  <c r="Z713" i="16"/>
  <c r="AA712" i="16"/>
  <c r="Z711" i="16"/>
  <c r="AA710" i="16"/>
  <c r="Z709" i="16"/>
  <c r="AA708" i="16"/>
  <c r="Z707" i="16"/>
  <c r="AA706" i="16"/>
  <c r="Z705" i="16"/>
  <c r="AA704" i="16"/>
  <c r="AA702" i="16"/>
  <c r="W701" i="16"/>
  <c r="AA700" i="16"/>
  <c r="AA699" i="16"/>
  <c r="AA698" i="16"/>
  <c r="W697" i="16"/>
  <c r="AA696" i="16"/>
  <c r="AA695" i="16"/>
  <c r="AA694" i="16"/>
  <c r="W693" i="16"/>
  <c r="AA692" i="16"/>
  <c r="AA691" i="16"/>
  <c r="AA690" i="16"/>
  <c r="W689" i="16"/>
  <c r="AA688" i="16"/>
  <c r="AA687" i="16"/>
  <c r="AA686" i="16"/>
  <c r="W685" i="16"/>
  <c r="AA684" i="16"/>
  <c r="AA683" i="16"/>
  <c r="AA682" i="16"/>
  <c r="W681" i="16"/>
  <c r="AA680" i="16"/>
  <c r="AA679" i="16"/>
  <c r="AA678" i="16"/>
  <c r="W677" i="16"/>
  <c r="AA676" i="16"/>
  <c r="AA675" i="16"/>
  <c r="AA674" i="16"/>
  <c r="W673" i="16"/>
  <c r="AA672" i="16"/>
  <c r="AA671" i="16"/>
  <c r="AA670" i="16"/>
  <c r="W669" i="16"/>
  <c r="AA668" i="16"/>
  <c r="AA667" i="16"/>
  <c r="AA666" i="16"/>
  <c r="W665" i="16"/>
  <c r="AA664" i="16"/>
  <c r="AA663" i="16"/>
  <c r="AA662" i="16"/>
  <c r="W661" i="16"/>
  <c r="AA660" i="16"/>
  <c r="AA659" i="16"/>
  <c r="AA658" i="16"/>
  <c r="W657" i="16"/>
  <c r="AA656" i="16"/>
  <c r="AA655" i="16"/>
  <c r="AA654" i="16"/>
  <c r="W653" i="16"/>
  <c r="AA652" i="16"/>
  <c r="AA651" i="16"/>
  <c r="AA650" i="16"/>
  <c r="W649" i="16"/>
  <c r="AA648" i="16"/>
  <c r="AA647" i="16"/>
  <c r="AA646" i="16"/>
  <c r="W645" i="16"/>
  <c r="AA644" i="16"/>
  <c r="AA643" i="16"/>
  <c r="AA642" i="16"/>
  <c r="W641" i="16"/>
  <c r="AA640" i="16"/>
  <c r="AA639" i="16"/>
  <c r="AA638" i="16"/>
  <c r="W637" i="16"/>
  <c r="AA636" i="16"/>
  <c r="AA635" i="16"/>
  <c r="AA634" i="16"/>
  <c r="W633" i="16"/>
  <c r="AA632" i="16"/>
  <c r="AA631" i="16"/>
  <c r="AA630" i="16"/>
  <c r="W629" i="16"/>
  <c r="AA628" i="16"/>
  <c r="AA627" i="16"/>
  <c r="AA626" i="16"/>
  <c r="W625" i="16"/>
  <c r="AA624" i="16"/>
  <c r="AA623" i="16"/>
  <c r="AA622" i="16"/>
  <c r="W621" i="16"/>
  <c r="AA620" i="16"/>
  <c r="AA619" i="16"/>
  <c r="AA618" i="16"/>
  <c r="W617" i="16"/>
  <c r="AA616" i="16"/>
  <c r="AA615" i="16"/>
  <c r="AA614" i="16"/>
  <c r="W613" i="16"/>
  <c r="AA612" i="16"/>
  <c r="AA611" i="16"/>
  <c r="AA610" i="16"/>
  <c r="W609" i="16"/>
  <c r="AA608" i="16"/>
  <c r="AA607" i="16"/>
  <c r="AA606" i="16"/>
  <c r="W605" i="16"/>
  <c r="AA604" i="16"/>
  <c r="AA603" i="16"/>
  <c r="AA602" i="16"/>
  <c r="W601" i="16"/>
  <c r="AA600" i="16"/>
  <c r="AA599" i="16"/>
  <c r="AA598" i="16"/>
  <c r="W597" i="16"/>
  <c r="AA596" i="16"/>
  <c r="AA595" i="16"/>
  <c r="AA594" i="16"/>
  <c r="W593" i="16"/>
  <c r="AA592" i="16"/>
  <c r="AA591" i="16"/>
  <c r="AA590" i="16"/>
  <c r="W589" i="16"/>
  <c r="AA588" i="16"/>
  <c r="AA587" i="16"/>
  <c r="AA586" i="16"/>
  <c r="W585" i="16"/>
  <c r="AA584" i="16"/>
  <c r="AA583" i="16"/>
  <c r="AA582" i="16"/>
  <c r="W581" i="16"/>
  <c r="AA580" i="16"/>
  <c r="AA579" i="16"/>
  <c r="AA578" i="16"/>
  <c r="W577" i="16"/>
  <c r="AA576" i="16"/>
  <c r="AA575" i="16"/>
  <c r="AA574" i="16"/>
  <c r="W573" i="16"/>
  <c r="AA571" i="16"/>
  <c r="AA570" i="16"/>
  <c r="W569" i="16"/>
  <c r="AA568" i="16"/>
  <c r="AA567" i="16"/>
  <c r="AA566" i="16"/>
  <c r="W565" i="16"/>
  <c r="AA564" i="16"/>
  <c r="AA563" i="16"/>
  <c r="AA562" i="16"/>
  <c r="W561" i="16"/>
  <c r="AA560" i="16"/>
  <c r="AA559" i="16"/>
  <c r="AA558" i="16"/>
  <c r="W557" i="16"/>
  <c r="AA556" i="16"/>
  <c r="AA555" i="16"/>
  <c r="AA554" i="16"/>
  <c r="W553" i="16"/>
  <c r="AA552" i="16"/>
  <c r="AA551" i="16"/>
  <c r="AA550" i="16"/>
  <c r="W549" i="16"/>
  <c r="AA548" i="16"/>
  <c r="AA547" i="16"/>
  <c r="AA546" i="16"/>
  <c r="W545" i="16"/>
  <c r="AA544" i="16"/>
  <c r="AA543" i="16"/>
  <c r="AA542" i="16"/>
  <c r="W541" i="16"/>
  <c r="AA540" i="16"/>
  <c r="AA539" i="16"/>
  <c r="AA538" i="16"/>
  <c r="W537" i="16"/>
  <c r="AA536" i="16"/>
  <c r="AA535" i="16"/>
  <c r="AA534" i="16"/>
  <c r="W533" i="16"/>
  <c r="AA532" i="16"/>
  <c r="AA531" i="16"/>
  <c r="AA530" i="16"/>
  <c r="W529" i="16"/>
  <c r="AA528" i="16"/>
  <c r="AA527" i="16"/>
  <c r="AA526" i="16"/>
  <c r="W525" i="16"/>
  <c r="AA524" i="16"/>
  <c r="AA523" i="16"/>
  <c r="AA522" i="16"/>
  <c r="W521" i="16"/>
  <c r="AA520" i="16"/>
  <c r="AA519" i="16"/>
  <c r="AA518" i="16"/>
  <c r="W517" i="16"/>
  <c r="AA516" i="16"/>
  <c r="AA515" i="16"/>
  <c r="AA514" i="16"/>
  <c r="W513" i="16"/>
  <c r="AA512" i="16"/>
  <c r="AA511" i="16"/>
  <c r="AA510" i="16"/>
  <c r="W509" i="16"/>
  <c r="AA508" i="16"/>
  <c r="AA507" i="16"/>
  <c r="AA506" i="16"/>
  <c r="W505" i="16"/>
  <c r="AA504" i="16"/>
  <c r="AA503" i="16"/>
  <c r="AA502" i="16"/>
  <c r="W501" i="16"/>
  <c r="AA500" i="16"/>
  <c r="AA499" i="16"/>
  <c r="AA498" i="16"/>
  <c r="W497" i="16"/>
  <c r="AA496" i="16"/>
  <c r="AA495" i="16"/>
  <c r="AA494" i="16"/>
  <c r="W493" i="16"/>
  <c r="AA492" i="16"/>
  <c r="AA491" i="16"/>
  <c r="AA490" i="16"/>
  <c r="W489" i="16"/>
  <c r="AA488" i="16"/>
  <c r="AA487" i="16"/>
  <c r="AA486" i="16"/>
  <c r="W485" i="16"/>
  <c r="AA484" i="16"/>
  <c r="AA483" i="16"/>
  <c r="AA482" i="16"/>
  <c r="W481" i="16"/>
  <c r="AA480" i="16"/>
  <c r="AA479" i="16"/>
  <c r="AA478" i="16"/>
  <c r="W477" i="16"/>
  <c r="AA476" i="16"/>
  <c r="AA475" i="16"/>
  <c r="AA474" i="16"/>
  <c r="W473" i="16"/>
  <c r="AA472" i="16"/>
  <c r="AA471" i="16"/>
  <c r="AA470" i="16"/>
  <c r="W469" i="16"/>
  <c r="AA468" i="16"/>
  <c r="AA467" i="16"/>
  <c r="AA466" i="16"/>
  <c r="W465" i="16"/>
  <c r="AA464" i="16"/>
  <c r="AA463" i="16"/>
  <c r="AA462" i="16"/>
  <c r="W461" i="16"/>
  <c r="AA460" i="16"/>
  <c r="AA459" i="16"/>
  <c r="AA458" i="16"/>
  <c r="W457" i="16"/>
  <c r="AA456" i="16"/>
  <c r="AA455" i="16"/>
  <c r="AA454" i="16"/>
  <c r="W453" i="16"/>
  <c r="AA452" i="16"/>
  <c r="AA451" i="16"/>
  <c r="AA450" i="16"/>
  <c r="W449" i="16"/>
  <c r="AA448" i="16"/>
  <c r="AA447" i="16"/>
  <c r="AA446" i="16"/>
  <c r="W445" i="16"/>
  <c r="AA444" i="16"/>
  <c r="AA443" i="16"/>
  <c r="AA442" i="16"/>
  <c r="W441" i="16"/>
  <c r="AA440" i="16"/>
  <c r="AA439" i="16"/>
  <c r="AA438" i="16"/>
  <c r="W437" i="16"/>
  <c r="AA436" i="16"/>
  <c r="AA435" i="16"/>
  <c r="AA434" i="16"/>
  <c r="W433" i="16"/>
  <c r="AA432" i="16"/>
  <c r="AA431" i="16"/>
  <c r="AA430" i="16"/>
  <c r="W429" i="16"/>
  <c r="AA428" i="16"/>
  <c r="AA427" i="16"/>
  <c r="AA426" i="16"/>
  <c r="W425" i="16"/>
  <c r="AA424" i="16"/>
  <c r="AA423" i="16"/>
  <c r="AA422" i="16"/>
  <c r="W421" i="16"/>
  <c r="AA420" i="16"/>
  <c r="AA419" i="16"/>
  <c r="AA418" i="16"/>
  <c r="W417" i="16"/>
  <c r="AA416" i="16"/>
  <c r="AA415" i="16"/>
  <c r="AA414" i="16"/>
  <c r="W413" i="16"/>
  <c r="AA412" i="16"/>
  <c r="AA411" i="16"/>
  <c r="AA410" i="16"/>
  <c r="W409" i="16"/>
  <c r="AA408" i="16"/>
  <c r="AA407" i="16"/>
  <c r="AA406" i="16"/>
  <c r="W405" i="16"/>
  <c r="AA404" i="16"/>
  <c r="AA403" i="16"/>
  <c r="AA402" i="16"/>
  <c r="W401" i="16"/>
  <c r="AA400" i="16"/>
  <c r="AA399" i="16"/>
  <c r="AA398" i="16"/>
  <c r="W397" i="16"/>
  <c r="AA396" i="16"/>
  <c r="AA395" i="16"/>
  <c r="AA394" i="16"/>
  <c r="W393" i="16"/>
  <c r="AA392" i="16"/>
  <c r="AA391" i="16"/>
  <c r="AA390" i="16"/>
  <c r="W389" i="16"/>
  <c r="AA388" i="16"/>
  <c r="AA387" i="16"/>
  <c r="AA386" i="16"/>
  <c r="W385" i="16"/>
  <c r="AA384" i="16"/>
  <c r="AA383" i="16"/>
  <c r="AA382" i="16"/>
  <c r="W381" i="16"/>
  <c r="AA380" i="16"/>
  <c r="AA379" i="16"/>
  <c r="AA378" i="16"/>
  <c r="W377" i="16"/>
  <c r="AA376" i="16"/>
  <c r="AA375" i="16"/>
  <c r="AA374" i="16"/>
  <c r="W373" i="16"/>
  <c r="AA372" i="16"/>
  <c r="AA371" i="16"/>
  <c r="AA370" i="16"/>
  <c r="W369" i="16"/>
  <c r="AA368" i="16"/>
  <c r="AA367" i="16"/>
  <c r="AA366" i="16"/>
  <c r="W365" i="16"/>
  <c r="AA364" i="16"/>
  <c r="AA363" i="16"/>
  <c r="AA362" i="16"/>
  <c r="W361" i="16"/>
  <c r="AA360" i="16"/>
  <c r="AA359" i="16"/>
  <c r="AA358" i="16"/>
  <c r="W357" i="16"/>
  <c r="AA356" i="16"/>
  <c r="AA355" i="16"/>
  <c r="AA354" i="16"/>
  <c r="W353" i="16"/>
  <c r="AA352" i="16"/>
  <c r="AA351" i="16"/>
  <c r="AA350" i="16"/>
  <c r="W349" i="16"/>
  <c r="AA348" i="16"/>
  <c r="AA347" i="16"/>
  <c r="AA346" i="16"/>
  <c r="W345" i="16"/>
  <c r="AA344" i="16"/>
  <c r="AA343" i="16"/>
  <c r="AA342" i="16"/>
  <c r="W341" i="16"/>
  <c r="AA340" i="16"/>
  <c r="AA339" i="16"/>
  <c r="AA338" i="16"/>
  <c r="W337" i="16"/>
  <c r="AA336" i="16"/>
  <c r="AA335" i="16"/>
  <c r="AA334" i="16"/>
  <c r="W333" i="16"/>
  <c r="AA332" i="16"/>
  <c r="AA331" i="16"/>
  <c r="AA330" i="16"/>
  <c r="W329" i="16"/>
  <c r="AA328" i="16"/>
  <c r="AA327" i="16"/>
  <c r="AA326" i="16"/>
  <c r="W325" i="16"/>
  <c r="AA324" i="16"/>
  <c r="AA323" i="16"/>
  <c r="AA322" i="16"/>
  <c r="W321" i="16"/>
  <c r="AA320" i="16"/>
  <c r="AA319" i="16"/>
  <c r="AA318" i="16"/>
  <c r="W317" i="16"/>
  <c r="AA316" i="16"/>
  <c r="AA315" i="16"/>
  <c r="AA314" i="16"/>
  <c r="W313" i="16"/>
  <c r="AA312" i="16"/>
  <c r="AA311" i="16"/>
  <c r="AA310" i="16"/>
  <c r="W309" i="16"/>
  <c r="AA308" i="16"/>
  <c r="AA307" i="16"/>
  <c r="AA306" i="16"/>
  <c r="W305" i="16"/>
  <c r="AA304" i="16"/>
  <c r="AA303" i="16"/>
  <c r="AA302" i="16"/>
  <c r="W301" i="16"/>
  <c r="AA300" i="16"/>
  <c r="AA299" i="16"/>
  <c r="AA298" i="16"/>
  <c r="W297" i="16"/>
  <c r="AA296" i="16"/>
  <c r="AA295" i="16"/>
  <c r="AA294" i="16"/>
  <c r="W293" i="16"/>
  <c r="AA292" i="16"/>
  <c r="AA291" i="16"/>
  <c r="AA290" i="16"/>
  <c r="W289" i="16"/>
  <c r="AA288" i="16"/>
  <c r="AA287" i="16"/>
  <c r="AA286" i="16"/>
  <c r="W285" i="16"/>
  <c r="AA284" i="16"/>
  <c r="AA283" i="16"/>
  <c r="AA282" i="16"/>
  <c r="W281" i="16"/>
  <c r="AA280" i="16"/>
  <c r="AA279" i="16"/>
  <c r="AA278" i="16"/>
  <c r="W277" i="16"/>
  <c r="AA276" i="16"/>
  <c r="AA275" i="16"/>
  <c r="AA274" i="16"/>
  <c r="W273" i="16"/>
  <c r="AA272" i="16"/>
  <c r="AA271" i="16"/>
  <c r="AA270" i="16"/>
  <c r="W269" i="16"/>
  <c r="AA268" i="16"/>
  <c r="AA267" i="16"/>
  <c r="AA266" i="16"/>
  <c r="W265" i="16"/>
  <c r="AA264" i="16"/>
  <c r="AA263" i="16"/>
  <c r="AA262" i="16"/>
  <c r="W261" i="16"/>
  <c r="AA260" i="16"/>
  <c r="AA259" i="16"/>
  <c r="AA258" i="16"/>
  <c r="W257" i="16"/>
  <c r="AA256" i="16"/>
  <c r="AA255" i="16"/>
  <c r="AA254" i="16"/>
  <c r="W253" i="16"/>
  <c r="AA252" i="16"/>
  <c r="AA251" i="16"/>
  <c r="AA250" i="16"/>
  <c r="W249" i="16"/>
  <c r="AA248" i="16"/>
  <c r="AA247" i="16"/>
  <c r="AA246" i="16"/>
  <c r="W245" i="16"/>
  <c r="AA244" i="16"/>
  <c r="AA243" i="16"/>
  <c r="AA242" i="16"/>
  <c r="W241" i="16"/>
  <c r="AA240" i="16"/>
  <c r="AA239" i="16"/>
  <c r="AA238" i="16"/>
  <c r="W237" i="16"/>
  <c r="AA236" i="16"/>
  <c r="AA235" i="16"/>
  <c r="AA234" i="16"/>
  <c r="W233" i="16"/>
  <c r="AA232" i="16"/>
  <c r="AA231" i="16"/>
  <c r="AA230" i="16"/>
  <c r="W229" i="16"/>
  <c r="AA228" i="16"/>
  <c r="AA227" i="16"/>
  <c r="AA226" i="16"/>
  <c r="W225" i="16"/>
  <c r="AA224" i="16"/>
  <c r="AA223" i="16"/>
  <c r="AA222" i="16"/>
  <c r="W221" i="16"/>
  <c r="AA220" i="16"/>
  <c r="AA219" i="16"/>
  <c r="AA218" i="16"/>
  <c r="W217" i="16"/>
  <c r="AA216" i="16"/>
  <c r="AA215" i="16"/>
  <c r="AA214" i="16"/>
  <c r="W213" i="16"/>
  <c r="AA212" i="16"/>
  <c r="AA211" i="16"/>
  <c r="AA210" i="16"/>
  <c r="W209" i="16"/>
  <c r="AA208" i="16"/>
  <c r="AA207" i="16"/>
  <c r="AA206" i="16"/>
  <c r="W205" i="16"/>
  <c r="AA204" i="16"/>
  <c r="AA203" i="16"/>
  <c r="AA202" i="16"/>
  <c r="W201" i="16"/>
  <c r="AA200" i="16"/>
  <c r="AA199" i="16"/>
  <c r="AA198" i="16"/>
  <c r="W197" i="16"/>
  <c r="AA196" i="16"/>
  <c r="AA195" i="16"/>
  <c r="AA194" i="16"/>
  <c r="W193" i="16"/>
  <c r="AA192" i="16"/>
  <c r="AA191" i="16"/>
  <c r="AA190" i="16"/>
  <c r="W189" i="16"/>
  <c r="AA188" i="16"/>
  <c r="AA187" i="16"/>
  <c r="AA186" i="16"/>
  <c r="W185" i="16"/>
  <c r="AA184" i="16"/>
  <c r="AA183" i="16"/>
  <c r="AA182" i="16"/>
  <c r="W181" i="16"/>
  <c r="AA180" i="16"/>
  <c r="AA179" i="16"/>
  <c r="AA178" i="16"/>
  <c r="W177" i="16"/>
  <c r="AA176" i="16"/>
  <c r="AA175" i="16"/>
  <c r="AA174" i="16"/>
  <c r="W173" i="16"/>
  <c r="AA172" i="16"/>
  <c r="AA171" i="16"/>
  <c r="AA170" i="16"/>
  <c r="W169" i="16"/>
  <c r="AA168" i="16"/>
  <c r="AA167" i="16"/>
  <c r="AA166" i="16"/>
  <c r="W165" i="16"/>
  <c r="AA164" i="16"/>
  <c r="AA163" i="16"/>
  <c r="AA162" i="16"/>
  <c r="W161" i="16"/>
  <c r="AA160" i="16"/>
  <c r="AA159" i="16"/>
  <c r="AA158" i="16"/>
  <c r="W157" i="16"/>
  <c r="AA156" i="16"/>
  <c r="AA155" i="16"/>
  <c r="AA154" i="16"/>
  <c r="W153" i="16"/>
  <c r="AA152" i="16"/>
  <c r="AA151" i="16"/>
  <c r="AA150" i="16"/>
  <c r="W149" i="16"/>
  <c r="AA148" i="16"/>
  <c r="W147" i="16"/>
  <c r="AA146" i="16"/>
  <c r="W145" i="16"/>
  <c r="AA144" i="16"/>
  <c r="W143" i="16"/>
  <c r="AA142" i="16"/>
  <c r="W141" i="16"/>
  <c r="AA140" i="16"/>
  <c r="W139" i="16"/>
  <c r="AA138" i="16"/>
  <c r="W137" i="16"/>
  <c r="AA136" i="16"/>
  <c r="W135" i="16"/>
  <c r="AA134" i="16"/>
  <c r="AA133" i="16"/>
  <c r="AA132" i="16"/>
  <c r="W131" i="16"/>
  <c r="AA130" i="16"/>
  <c r="AA129" i="16"/>
  <c r="AA128" i="16"/>
  <c r="W127" i="16"/>
  <c r="AA126" i="16"/>
  <c r="AA125" i="16"/>
  <c r="AA124" i="16"/>
  <c r="W123" i="16"/>
  <c r="AA122" i="16"/>
  <c r="AA121" i="16"/>
  <c r="AA120" i="16"/>
  <c r="W119" i="16"/>
  <c r="AA118" i="16"/>
  <c r="AA117" i="16"/>
  <c r="AA116" i="16"/>
  <c r="W115" i="16"/>
  <c r="AA114" i="16"/>
  <c r="AA113" i="16"/>
  <c r="AA112" i="16"/>
  <c r="W111" i="16"/>
  <c r="AA110" i="16"/>
  <c r="W109" i="16"/>
  <c r="AA108" i="16"/>
  <c r="W107" i="16"/>
  <c r="AA106" i="16"/>
  <c r="AA105" i="16"/>
  <c r="AA104" i="16"/>
  <c r="W103" i="16"/>
  <c r="AA102" i="16"/>
  <c r="AA101" i="16"/>
  <c r="AA100" i="16"/>
  <c r="W99" i="16"/>
  <c r="AA98" i="16"/>
  <c r="AA97" i="16"/>
  <c r="AA96" i="16"/>
  <c r="W95" i="16"/>
  <c r="AA94" i="16"/>
  <c r="AA93" i="16"/>
  <c r="AA92" i="16"/>
  <c r="W91" i="16"/>
  <c r="AA90" i="16"/>
  <c r="AA89" i="16"/>
  <c r="AA88" i="16"/>
  <c r="W87" i="16"/>
  <c r="AA86" i="16"/>
  <c r="AA85" i="16"/>
  <c r="AA84" i="16"/>
  <c r="W83" i="16"/>
  <c r="AA82" i="16"/>
  <c r="AA81" i="16"/>
  <c r="AA80" i="16"/>
  <c r="W79" i="16"/>
  <c r="AA78" i="16"/>
  <c r="AA77" i="16"/>
  <c r="AA76" i="16"/>
  <c r="W75" i="16"/>
  <c r="AA74" i="16"/>
  <c r="AA73" i="16"/>
  <c r="AA72" i="16"/>
  <c r="W71" i="16"/>
  <c r="AA70" i="16"/>
  <c r="AA69" i="16"/>
  <c r="AA68" i="16"/>
  <c r="W67" i="16"/>
  <c r="AA66" i="16"/>
  <c r="AA65" i="16"/>
  <c r="AA64" i="16"/>
  <c r="W63" i="16"/>
  <c r="AA62" i="16"/>
  <c r="AA61" i="16"/>
  <c r="AA60" i="16"/>
  <c r="W59" i="16"/>
  <c r="AA58" i="16"/>
  <c r="AA57" i="16"/>
  <c r="AA56" i="16"/>
  <c r="W55" i="16"/>
  <c r="AA54" i="16"/>
  <c r="AA53" i="16"/>
  <c r="AA52" i="16"/>
  <c r="W51" i="16"/>
  <c r="AA50" i="16"/>
  <c r="AA49" i="16"/>
  <c r="AA48" i="16"/>
  <c r="W47" i="16"/>
  <c r="AA46" i="16"/>
  <c r="AA45" i="16"/>
  <c r="AA44" i="16"/>
  <c r="W43" i="16"/>
  <c r="AA42" i="16"/>
  <c r="AA41" i="16"/>
  <c r="AA40" i="16"/>
  <c r="W39" i="16"/>
  <c r="AA38" i="16"/>
  <c r="AA37" i="16"/>
  <c r="AA36" i="16"/>
  <c r="W35" i="16"/>
  <c r="AA34" i="16"/>
  <c r="AA33" i="16"/>
  <c r="AA32" i="16"/>
  <c r="W31" i="16"/>
  <c r="AA30" i="16"/>
  <c r="AA29" i="16"/>
  <c r="AA28" i="16"/>
  <c r="W27" i="16"/>
  <c r="AA26" i="16"/>
  <c r="AA25" i="16"/>
  <c r="AA24" i="16"/>
  <c r="W23" i="16"/>
  <c r="AA22" i="16"/>
  <c r="AA21" i="16"/>
  <c r="AA20" i="16"/>
  <c r="W19" i="16"/>
  <c r="AA18" i="16"/>
  <c r="AA17" i="16"/>
  <c r="AA16" i="16"/>
  <c r="W15" i="16"/>
  <c r="AA14" i="16"/>
  <c r="AA13" i="16"/>
  <c r="AA12" i="16"/>
  <c r="W11" i="16"/>
  <c r="AA10" i="16"/>
  <c r="AA9" i="16"/>
  <c r="AA8" i="16"/>
  <c r="W7" i="16"/>
  <c r="AA6" i="16"/>
  <c r="AA5" i="16"/>
  <c r="U11" i="15"/>
  <c r="M11" i="15"/>
  <c r="E11" i="15"/>
  <c r="W4" i="15"/>
  <c r="O4" i="15"/>
  <c r="G4" i="15"/>
  <c r="Y11" i="15"/>
  <c r="Q11" i="15"/>
  <c r="I11" i="15"/>
  <c r="D12" i="15" l="1"/>
  <c r="D8" i="15"/>
  <c r="D5" i="15"/>
  <c r="L63" i="19"/>
  <c r="R34" i="17"/>
  <c r="L34" i="17"/>
  <c r="R33" i="17"/>
  <c r="L33" i="17"/>
  <c r="R32" i="17"/>
  <c r="E44" i="19"/>
  <c r="N49" i="19"/>
  <c r="N16" i="19"/>
  <c r="AB16" i="19"/>
  <c r="AD63" i="19"/>
  <c r="AB73" i="19"/>
  <c r="AB121" i="19"/>
  <c r="P6" i="19"/>
  <c r="R6" i="19"/>
  <c r="AD6" i="19"/>
  <c r="R25" i="19"/>
  <c r="M44" i="19"/>
  <c r="L6" i="19"/>
  <c r="Z6" i="19"/>
  <c r="J25" i="19"/>
  <c r="G64" i="19"/>
  <c r="AA120" i="19"/>
  <c r="H25" i="19"/>
  <c r="L25" i="19"/>
  <c r="X25" i="19"/>
  <c r="G26" i="19"/>
  <c r="U26" i="19"/>
  <c r="N30" i="19"/>
  <c r="AD25" i="19"/>
  <c r="D44" i="19"/>
  <c r="F44" i="19"/>
  <c r="I44" i="19"/>
  <c r="K44" i="19"/>
  <c r="W44" i="19"/>
  <c r="U54" i="19"/>
  <c r="C63" i="19"/>
  <c r="E63" i="19"/>
  <c r="I63" i="19"/>
  <c r="K63" i="19"/>
  <c r="M63" i="19"/>
  <c r="P63" i="19"/>
  <c r="W63" i="19"/>
  <c r="Y63" i="19"/>
  <c r="AA63" i="19"/>
  <c r="H63" i="19"/>
  <c r="G73" i="19"/>
  <c r="U73" i="19"/>
  <c r="N73" i="19"/>
  <c r="AC82" i="19"/>
  <c r="N83" i="19"/>
  <c r="E82" i="19"/>
  <c r="AB87" i="19"/>
  <c r="P101" i="19"/>
  <c r="R82" i="19"/>
  <c r="T82" i="19"/>
  <c r="W82" i="19"/>
  <c r="Q44" i="19"/>
  <c r="S44" i="19"/>
  <c r="AC44" i="19"/>
  <c r="N45" i="19"/>
  <c r="AB45" i="19"/>
  <c r="G54" i="19"/>
  <c r="C25" i="19"/>
  <c r="E25" i="19"/>
  <c r="I25" i="19"/>
  <c r="K25" i="19"/>
  <c r="M25" i="19"/>
  <c r="W25" i="19"/>
  <c r="Y25" i="19"/>
  <c r="AA25" i="19"/>
  <c r="N35" i="19"/>
  <c r="AB35" i="19"/>
  <c r="E120" i="19"/>
  <c r="O120" i="19"/>
  <c r="S120" i="19"/>
  <c r="G121" i="19"/>
  <c r="U121" i="19"/>
  <c r="N121" i="19"/>
  <c r="I120" i="19"/>
  <c r="W120" i="19"/>
  <c r="G130" i="19"/>
  <c r="U130" i="19"/>
  <c r="H101" i="19"/>
  <c r="Z101" i="19"/>
  <c r="M82" i="19"/>
  <c r="G92" i="19"/>
  <c r="U92" i="19"/>
  <c r="J63" i="19"/>
  <c r="V63" i="19"/>
  <c r="C44" i="19"/>
  <c r="AA44" i="19"/>
  <c r="AB30" i="19"/>
  <c r="V6" i="19"/>
  <c r="X6" i="19"/>
  <c r="N7" i="19"/>
  <c r="AB7" i="19"/>
  <c r="G7" i="19"/>
  <c r="U7" i="19"/>
  <c r="H6" i="19"/>
  <c r="N11" i="19"/>
  <c r="AB11" i="19"/>
  <c r="Q25" i="19"/>
  <c r="S25" i="19"/>
  <c r="O44" i="19"/>
  <c r="R44" i="19"/>
  <c r="T44" i="19"/>
  <c r="Y44" i="19"/>
  <c r="AB49" i="19"/>
  <c r="X63" i="19"/>
  <c r="S82" i="19"/>
  <c r="AB83" i="19"/>
  <c r="G87" i="19"/>
  <c r="U87" i="19"/>
  <c r="V101" i="19"/>
  <c r="X101" i="19"/>
  <c r="N102" i="19"/>
  <c r="AB102" i="19"/>
  <c r="G102" i="19"/>
  <c r="U102" i="19"/>
  <c r="L101" i="19"/>
  <c r="N106" i="19"/>
  <c r="AB106" i="19"/>
  <c r="G106" i="19"/>
  <c r="U106" i="19"/>
  <c r="AD101" i="19"/>
  <c r="AC120" i="19"/>
  <c r="AB125" i="19"/>
  <c r="G125" i="19"/>
  <c r="U125" i="19"/>
  <c r="J101" i="19"/>
  <c r="R101" i="19"/>
  <c r="N111" i="19"/>
  <c r="AB111" i="19"/>
  <c r="G83" i="19"/>
  <c r="G82" i="19" s="1"/>
  <c r="U83" i="19"/>
  <c r="U64" i="19"/>
  <c r="G49" i="19"/>
  <c r="M120" i="19"/>
  <c r="N125" i="19"/>
  <c r="I82" i="19"/>
  <c r="AA82" i="19"/>
  <c r="O82" i="19"/>
  <c r="N87" i="19"/>
  <c r="Q63" i="19"/>
  <c r="S63" i="19"/>
  <c r="Z63" i="19"/>
  <c r="V25" i="19"/>
  <c r="Z25" i="19"/>
  <c r="O25" i="19"/>
  <c r="M34" i="17"/>
  <c r="M36" i="17"/>
  <c r="M38" i="17"/>
  <c r="M40" i="17"/>
  <c r="M42" i="17"/>
  <c r="M44" i="17"/>
  <c r="M46" i="17"/>
  <c r="M48" i="17"/>
  <c r="Q34" i="17"/>
  <c r="Q36" i="17"/>
  <c r="Q38" i="17"/>
  <c r="Q40" i="17"/>
  <c r="Q42" i="17"/>
  <c r="Q44" i="17"/>
  <c r="Q46" i="17"/>
  <c r="R48" i="17"/>
  <c r="J6" i="19"/>
  <c r="N26" i="19"/>
  <c r="AB26" i="19"/>
  <c r="AB25" i="19" s="1"/>
  <c r="G35" i="19"/>
  <c r="U35" i="19"/>
  <c r="G45" i="19"/>
  <c r="U45" i="19"/>
  <c r="U49" i="19"/>
  <c r="N54" i="19"/>
  <c r="AB54" i="19"/>
  <c r="N64" i="19"/>
  <c r="AB64" i="19"/>
  <c r="N68" i="19"/>
  <c r="AB68" i="19"/>
  <c r="G68" i="19"/>
  <c r="D82" i="19"/>
  <c r="F82" i="19"/>
  <c r="N92" i="19"/>
  <c r="AB92" i="19"/>
  <c r="C101" i="19"/>
  <c r="E101" i="19"/>
  <c r="I101" i="19"/>
  <c r="K101" i="19"/>
  <c r="M101" i="19"/>
  <c r="Q101" i="19"/>
  <c r="S101" i="19"/>
  <c r="W101" i="19"/>
  <c r="Y101" i="19"/>
  <c r="AA101" i="19"/>
  <c r="G111" i="19"/>
  <c r="D120" i="19"/>
  <c r="F120" i="19"/>
  <c r="R120" i="19"/>
  <c r="T120" i="19"/>
  <c r="AI1840" i="16"/>
  <c r="AI2003" i="16"/>
  <c r="M33" i="17"/>
  <c r="Q33" i="17"/>
  <c r="O34" i="17"/>
  <c r="S34" i="17"/>
  <c r="M35" i="17"/>
  <c r="Q35" i="17"/>
  <c r="O36" i="17"/>
  <c r="S36" i="17"/>
  <c r="M37" i="17"/>
  <c r="Q37" i="17"/>
  <c r="O38" i="17"/>
  <c r="S38" i="17"/>
  <c r="M39" i="17"/>
  <c r="Q39" i="17"/>
  <c r="O40" i="17"/>
  <c r="S40" i="17"/>
  <c r="M41" i="17"/>
  <c r="Q41" i="17"/>
  <c r="O42" i="17"/>
  <c r="S42" i="17"/>
  <c r="M43" i="17"/>
  <c r="Q43" i="17"/>
  <c r="O44" i="17"/>
  <c r="S44" i="17"/>
  <c r="M45" i="17"/>
  <c r="Q45" i="17"/>
  <c r="O46" i="17"/>
  <c r="S46" i="17"/>
  <c r="M47" i="17"/>
  <c r="Q47" i="17"/>
  <c r="C82" i="19"/>
  <c r="K82" i="19"/>
  <c r="Q82" i="19"/>
  <c r="Y82" i="19"/>
  <c r="D101" i="19"/>
  <c r="F101" i="19"/>
  <c r="T101" i="19"/>
  <c r="N130" i="19"/>
  <c r="AB130" i="19"/>
  <c r="O33" i="17"/>
  <c r="S33" i="17"/>
  <c r="O35" i="17"/>
  <c r="S35" i="17"/>
  <c r="O37" i="17"/>
  <c r="S37" i="17"/>
  <c r="O39" i="17"/>
  <c r="S39" i="17"/>
  <c r="O41" i="17"/>
  <c r="S41" i="17"/>
  <c r="O43" i="17"/>
  <c r="S43" i="17"/>
  <c r="O45" i="17"/>
  <c r="S45" i="17"/>
  <c r="O47" i="17"/>
  <c r="S47" i="17"/>
  <c r="G11" i="19"/>
  <c r="U11" i="19"/>
  <c r="U68" i="19"/>
  <c r="D63" i="19"/>
  <c r="F63" i="19"/>
  <c r="R63" i="19"/>
  <c r="T63" i="19"/>
  <c r="U111" i="19"/>
  <c r="C120" i="19"/>
  <c r="K120" i="19"/>
  <c r="Q120" i="19"/>
  <c r="Y120" i="19"/>
  <c r="AA109" i="16"/>
  <c r="AK109" i="16" s="1"/>
  <c r="AA137" i="16"/>
  <c r="AK137" i="16" s="1"/>
  <c r="AA141" i="16"/>
  <c r="AK141" i="16" s="1"/>
  <c r="AA145" i="16"/>
  <c r="AK145" i="16" s="1"/>
  <c r="X212" i="16"/>
  <c r="AH212" i="16" s="1"/>
  <c r="X262" i="16"/>
  <c r="AH262" i="16" s="1"/>
  <c r="X624" i="16"/>
  <c r="AH624" i="16" s="1"/>
  <c r="X646" i="16"/>
  <c r="AH646" i="16" s="1"/>
  <c r="X752" i="16"/>
  <c r="AH752" i="16" s="1"/>
  <c r="AA989" i="16"/>
  <c r="AK989" i="16" s="1"/>
  <c r="AA993" i="16"/>
  <c r="AA997" i="16"/>
  <c r="AK997" i="16" s="1"/>
  <c r="AA1001" i="16"/>
  <c r="AA1005" i="16"/>
  <c r="AK1005" i="16" s="1"/>
  <c r="AA1009" i="16"/>
  <c r="AK1009" i="16" s="1"/>
  <c r="AA1013" i="16"/>
  <c r="AK1013" i="16" s="1"/>
  <c r="AA1017" i="16"/>
  <c r="AA1021" i="16"/>
  <c r="AK1021" i="16" s="1"/>
  <c r="AA1025" i="16"/>
  <c r="AA1189" i="16"/>
  <c r="AK1189" i="16" s="1"/>
  <c r="AA1193" i="16"/>
  <c r="AA1197" i="16"/>
  <c r="AK1197" i="16" s="1"/>
  <c r="AA1201" i="16"/>
  <c r="AK1201" i="16" s="1"/>
  <c r="AA1205" i="16"/>
  <c r="AK1205" i="16" s="1"/>
  <c r="AA1209" i="16"/>
  <c r="AA1213" i="16"/>
  <c r="AK1213" i="16" s="1"/>
  <c r="AA1217" i="16"/>
  <c r="AK1217" i="16" s="1"/>
  <c r="AA1221" i="16"/>
  <c r="AK1221" i="16" s="1"/>
  <c r="AA1225" i="16"/>
  <c r="AA1229" i="16"/>
  <c r="AK1229" i="16" s="1"/>
  <c r="AA1233" i="16"/>
  <c r="AK1233" i="16" s="1"/>
  <c r="AA1237" i="16"/>
  <c r="AK1237" i="16" s="1"/>
  <c r="AA1241" i="16"/>
  <c r="AA1245" i="16"/>
  <c r="AK1245" i="16" s="1"/>
  <c r="AA1249" i="16"/>
  <c r="AK1249" i="16" s="1"/>
  <c r="AA1253" i="16"/>
  <c r="AK1253" i="16" s="1"/>
  <c r="AA1265" i="16"/>
  <c r="AA1539" i="16"/>
  <c r="AK1539" i="16" s="1"/>
  <c r="AA1543" i="16"/>
  <c r="AK1543" i="16" s="1"/>
  <c r="AA1547" i="16"/>
  <c r="AK1547" i="16" s="1"/>
  <c r="AA1551" i="16"/>
  <c r="AK1551" i="16" s="1"/>
  <c r="AA1555" i="16"/>
  <c r="AK1555" i="16" s="1"/>
  <c r="AA1559" i="16"/>
  <c r="AK1559" i="16" s="1"/>
  <c r="AA1563" i="16"/>
  <c r="AK1563" i="16" s="1"/>
  <c r="AA1567" i="16"/>
  <c r="AK1567" i="16" s="1"/>
  <c r="AA1571" i="16"/>
  <c r="AK1571" i="16" s="1"/>
  <c r="AA1575" i="16"/>
  <c r="AK1575" i="16" s="1"/>
  <c r="X1721" i="16"/>
  <c r="X1723" i="16"/>
  <c r="X1725" i="16"/>
  <c r="X1727" i="16"/>
  <c r="X1729" i="16"/>
  <c r="X1731" i="16"/>
  <c r="X1733" i="16"/>
  <c r="X1954" i="16"/>
  <c r="X110" i="16"/>
  <c r="AH110" i="16" s="1"/>
  <c r="X138" i="16"/>
  <c r="AH138" i="16" s="1"/>
  <c r="X142" i="16"/>
  <c r="AH142" i="16" s="1"/>
  <c r="X146" i="16"/>
  <c r="AH146" i="16" s="1"/>
  <c r="X148" i="16"/>
  <c r="AH148" i="16" s="1"/>
  <c r="X990" i="16"/>
  <c r="AH990" i="16" s="1"/>
  <c r="X994" i="16"/>
  <c r="AH994" i="16" s="1"/>
  <c r="X998" i="16"/>
  <c r="AH998" i="16" s="1"/>
  <c r="X1002" i="16"/>
  <c r="AH1002" i="16" s="1"/>
  <c r="X1006" i="16"/>
  <c r="AH1006" i="16" s="1"/>
  <c r="X1010" i="16"/>
  <c r="AH1010" i="16" s="1"/>
  <c r="X1014" i="16"/>
  <c r="AH1014" i="16" s="1"/>
  <c r="X1018" i="16"/>
  <c r="AH1018" i="16" s="1"/>
  <c r="X1022" i="16"/>
  <c r="AH1022" i="16" s="1"/>
  <c r="X1026" i="16"/>
  <c r="AH1026" i="16" s="1"/>
  <c r="X1116" i="16"/>
  <c r="AH1116" i="16" s="1"/>
  <c r="X1186" i="16"/>
  <c r="AH1186" i="16" s="1"/>
  <c r="X1190" i="16"/>
  <c r="AH1190" i="16" s="1"/>
  <c r="X1194" i="16"/>
  <c r="AH1194" i="16" s="1"/>
  <c r="X1198" i="16"/>
  <c r="AH1198" i="16" s="1"/>
  <c r="X1202" i="16"/>
  <c r="AH1202" i="16" s="1"/>
  <c r="X1206" i="16"/>
  <c r="AH1206" i="16" s="1"/>
  <c r="X1210" i="16"/>
  <c r="AH1210" i="16" s="1"/>
  <c r="X1214" i="16"/>
  <c r="AH1214" i="16" s="1"/>
  <c r="X1218" i="16"/>
  <c r="AH1218" i="16" s="1"/>
  <c r="X1222" i="16"/>
  <c r="AH1222" i="16" s="1"/>
  <c r="X1226" i="16"/>
  <c r="AH1226" i="16" s="1"/>
  <c r="X1230" i="16"/>
  <c r="AH1230" i="16" s="1"/>
  <c r="X1234" i="16"/>
  <c r="AH1234" i="16" s="1"/>
  <c r="X1238" i="16"/>
  <c r="AH1238" i="16" s="1"/>
  <c r="X1242" i="16"/>
  <c r="AH1242" i="16" s="1"/>
  <c r="X1246" i="16"/>
  <c r="AH1246" i="16" s="1"/>
  <c r="X1250" i="16"/>
  <c r="AH1250" i="16" s="1"/>
  <c r="X1254" i="16"/>
  <c r="AH1254" i="16" s="1"/>
  <c r="X1266" i="16"/>
  <c r="AH1266" i="16" s="1"/>
  <c r="X1292" i="16"/>
  <c r="AH1292" i="16" s="1"/>
  <c r="X1540" i="16"/>
  <c r="AH1540" i="16" s="1"/>
  <c r="X1544" i="16"/>
  <c r="AH1544" i="16" s="1"/>
  <c r="X1548" i="16"/>
  <c r="AH1548" i="16" s="1"/>
  <c r="X1552" i="16"/>
  <c r="AH1552" i="16" s="1"/>
  <c r="X1556" i="16"/>
  <c r="AH1556" i="16" s="1"/>
  <c r="X1560" i="16"/>
  <c r="AH1560" i="16" s="1"/>
  <c r="X1564" i="16"/>
  <c r="AH1564" i="16" s="1"/>
  <c r="X1568" i="16"/>
  <c r="AH1568" i="16" s="1"/>
  <c r="X1572" i="16"/>
  <c r="AH1572" i="16" s="1"/>
  <c r="X1872" i="16"/>
  <c r="X1874" i="16"/>
  <c r="X1876" i="16"/>
  <c r="X1878" i="16"/>
  <c r="X1880" i="16"/>
  <c r="X1882" i="16"/>
  <c r="X1884" i="16"/>
  <c r="X1886" i="16"/>
  <c r="X1888" i="16"/>
  <c r="X1890" i="16"/>
  <c r="G30" i="19"/>
  <c r="U30" i="19"/>
  <c r="D25" i="19"/>
  <c r="F25" i="19"/>
  <c r="T25" i="19"/>
  <c r="D6" i="19"/>
  <c r="F6" i="19"/>
  <c r="T6" i="19"/>
  <c r="C6" i="19"/>
  <c r="E6" i="19"/>
  <c r="I6" i="19"/>
  <c r="K6" i="19"/>
  <c r="M6" i="19"/>
  <c r="Q6" i="19"/>
  <c r="S6" i="19"/>
  <c r="W6" i="19"/>
  <c r="Y6" i="19"/>
  <c r="AA6" i="19"/>
  <c r="G16" i="19"/>
  <c r="U16" i="19"/>
  <c r="W5" i="16"/>
  <c r="V6" i="16"/>
  <c r="Z6" i="16"/>
  <c r="AJ6" i="16" s="1"/>
  <c r="AA7" i="16"/>
  <c r="AK7" i="16" s="1"/>
  <c r="X8" i="16"/>
  <c r="AH8" i="16" s="1"/>
  <c r="W9" i="16"/>
  <c r="AG9" i="16" s="1"/>
  <c r="V10" i="16"/>
  <c r="AF10" i="16" s="1"/>
  <c r="Z10" i="16"/>
  <c r="AA11" i="16"/>
  <c r="AK11" i="16" s="1"/>
  <c r="X12" i="16"/>
  <c r="AH12" i="16" s="1"/>
  <c r="W13" i="16"/>
  <c r="AG13" i="16" s="1"/>
  <c r="V14" i="16"/>
  <c r="AF14" i="16" s="1"/>
  <c r="Z14" i="16"/>
  <c r="AJ14" i="16" s="1"/>
  <c r="AA15" i="16"/>
  <c r="X16" i="16"/>
  <c r="AH16" i="16" s="1"/>
  <c r="W17" i="16"/>
  <c r="AG17" i="16" s="1"/>
  <c r="V18" i="16"/>
  <c r="AF18" i="16" s="1"/>
  <c r="Z18" i="16"/>
  <c r="AA19" i="16"/>
  <c r="AK19" i="16" s="1"/>
  <c r="X20" i="16"/>
  <c r="AH20" i="16" s="1"/>
  <c r="W21" i="16"/>
  <c r="AG21" i="16" s="1"/>
  <c r="V22" i="16"/>
  <c r="Z22" i="16"/>
  <c r="AJ22" i="16" s="1"/>
  <c r="AA23" i="16"/>
  <c r="AK23" i="16" s="1"/>
  <c r="X24" i="16"/>
  <c r="AH24" i="16" s="1"/>
  <c r="W25" i="16"/>
  <c r="V26" i="16"/>
  <c r="AF26" i="16" s="1"/>
  <c r="Z26" i="16"/>
  <c r="AA27" i="16"/>
  <c r="AK27" i="16" s="1"/>
  <c r="X28" i="16"/>
  <c r="AH28" i="16" s="1"/>
  <c r="W29" i="16"/>
  <c r="AG29" i="16" s="1"/>
  <c r="V30" i="16"/>
  <c r="Z30" i="16"/>
  <c r="AJ30" i="16" s="1"/>
  <c r="AA31" i="16"/>
  <c r="AK31" i="16" s="1"/>
  <c r="X32" i="16"/>
  <c r="AH32" i="16" s="1"/>
  <c r="W33" i="16"/>
  <c r="V34" i="16"/>
  <c r="AF34" i="16" s="1"/>
  <c r="Z34" i="16"/>
  <c r="AA35" i="16"/>
  <c r="AK35" i="16" s="1"/>
  <c r="X36" i="16"/>
  <c r="AH36" i="16" s="1"/>
  <c r="W37" i="16"/>
  <c r="AG37" i="16" s="1"/>
  <c r="V38" i="16"/>
  <c r="AF38" i="16" s="1"/>
  <c r="Z38" i="16"/>
  <c r="AJ38" i="16" s="1"/>
  <c r="AA39" i="16"/>
  <c r="AK39" i="16" s="1"/>
  <c r="X40" i="16"/>
  <c r="AH40" i="16" s="1"/>
  <c r="W41" i="16"/>
  <c r="V42" i="16"/>
  <c r="AF42" i="16" s="1"/>
  <c r="Z42" i="16"/>
  <c r="AA43" i="16"/>
  <c r="AK43" i="16" s="1"/>
  <c r="X44" i="16"/>
  <c r="AH44" i="16" s="1"/>
  <c r="W45" i="16"/>
  <c r="AG45" i="16" s="1"/>
  <c r="V46" i="16"/>
  <c r="Z46" i="16"/>
  <c r="AJ46" i="16" s="1"/>
  <c r="AA47" i="16"/>
  <c r="X48" i="16"/>
  <c r="AH48" i="16" s="1"/>
  <c r="W49" i="16"/>
  <c r="AG49" i="16" s="1"/>
  <c r="V50" i="16"/>
  <c r="AF50" i="16" s="1"/>
  <c r="Z50" i="16"/>
  <c r="AJ50" i="16" s="1"/>
  <c r="AA51" i="16"/>
  <c r="AK51" i="16" s="1"/>
  <c r="X52" i="16"/>
  <c r="AH52" i="16" s="1"/>
  <c r="W53" i="16"/>
  <c r="AG53" i="16" s="1"/>
  <c r="V54" i="16"/>
  <c r="AF54" i="16" s="1"/>
  <c r="Z54" i="16"/>
  <c r="AJ54" i="16" s="1"/>
  <c r="AA55" i="16"/>
  <c r="AK55" i="16" s="1"/>
  <c r="X56" i="16"/>
  <c r="AH56" i="16" s="1"/>
  <c r="W57" i="16"/>
  <c r="V58" i="16"/>
  <c r="AF58" i="16" s="1"/>
  <c r="Z58" i="16"/>
  <c r="AA59" i="16"/>
  <c r="AK59" i="16" s="1"/>
  <c r="X60" i="16"/>
  <c r="AH60" i="16" s="1"/>
  <c r="W61" i="16"/>
  <c r="AG61" i="16" s="1"/>
  <c r="V62" i="16"/>
  <c r="Z62" i="16"/>
  <c r="AJ62" i="16" s="1"/>
  <c r="AA63" i="16"/>
  <c r="X64" i="16"/>
  <c r="AH64" i="16" s="1"/>
  <c r="W65" i="16"/>
  <c r="AG65" i="16" s="1"/>
  <c r="V66" i="16"/>
  <c r="AF66" i="16" s="1"/>
  <c r="Z66" i="16"/>
  <c r="AJ66" i="16" s="1"/>
  <c r="AA67" i="16"/>
  <c r="AK67" i="16" s="1"/>
  <c r="X68" i="16"/>
  <c r="AH68" i="16" s="1"/>
  <c r="W69" i="16"/>
  <c r="AG69" i="16" s="1"/>
  <c r="V70" i="16"/>
  <c r="Z70" i="16"/>
  <c r="AJ70" i="16" s="1"/>
  <c r="AA71" i="16"/>
  <c r="AK71" i="16" s="1"/>
  <c r="X72" i="16"/>
  <c r="AH72" i="16" s="1"/>
  <c r="W73" i="16"/>
  <c r="V74" i="16"/>
  <c r="AF74" i="16" s="1"/>
  <c r="Z74" i="16"/>
  <c r="AJ74" i="16" s="1"/>
  <c r="AA75" i="16"/>
  <c r="AK75" i="16" s="1"/>
  <c r="X76" i="16"/>
  <c r="AH76" i="16" s="1"/>
  <c r="W77" i="16"/>
  <c r="AG77" i="16" s="1"/>
  <c r="V78" i="16"/>
  <c r="AF78" i="16" s="1"/>
  <c r="Z78" i="16"/>
  <c r="AJ78" i="16" s="1"/>
  <c r="AA79" i="16"/>
  <c r="AK79" i="16" s="1"/>
  <c r="X80" i="16"/>
  <c r="AH80" i="16" s="1"/>
  <c r="W81" i="16"/>
  <c r="V82" i="16"/>
  <c r="AF82" i="16" s="1"/>
  <c r="Z82" i="16"/>
  <c r="AA83" i="16"/>
  <c r="AK83" i="16" s="1"/>
  <c r="X84" i="16"/>
  <c r="AH84" i="16" s="1"/>
  <c r="W85" i="16"/>
  <c r="AG85" i="16" s="1"/>
  <c r="V86" i="16"/>
  <c r="Z86" i="16"/>
  <c r="AJ86" i="16" s="1"/>
  <c r="AA87" i="16"/>
  <c r="AK87" i="16" s="1"/>
  <c r="X88" i="16"/>
  <c r="AH88" i="16" s="1"/>
  <c r="W89" i="16"/>
  <c r="AG89" i="16" s="1"/>
  <c r="V90" i="16"/>
  <c r="AF90" i="16" s="1"/>
  <c r="Z90" i="16"/>
  <c r="AA91" i="16"/>
  <c r="AK91" i="16" s="1"/>
  <c r="X92" i="16"/>
  <c r="AH92" i="16" s="1"/>
  <c r="W93" i="16"/>
  <c r="AG93" i="16" s="1"/>
  <c r="V94" i="16"/>
  <c r="Z94" i="16"/>
  <c r="AJ94" i="16" s="1"/>
  <c r="AA95" i="16"/>
  <c r="AK95" i="16" s="1"/>
  <c r="X96" i="16"/>
  <c r="AH96" i="16" s="1"/>
  <c r="W97" i="16"/>
  <c r="V98" i="16"/>
  <c r="AF98" i="16" s="1"/>
  <c r="Z98" i="16"/>
  <c r="AJ98" i="16" s="1"/>
  <c r="AA99" i="16"/>
  <c r="AK99" i="16" s="1"/>
  <c r="X100" i="16"/>
  <c r="AH100" i="16" s="1"/>
  <c r="W101" i="16"/>
  <c r="AG101" i="16" s="1"/>
  <c r="V102" i="16"/>
  <c r="Z102" i="16"/>
  <c r="AJ102" i="16" s="1"/>
  <c r="AA103" i="16"/>
  <c r="AK103" i="16" s="1"/>
  <c r="X104" i="16"/>
  <c r="AH104" i="16" s="1"/>
  <c r="W105" i="16"/>
  <c r="V106" i="16"/>
  <c r="AF106" i="16" s="1"/>
  <c r="Z106" i="16"/>
  <c r="AJ106" i="16" s="1"/>
  <c r="AA107" i="16"/>
  <c r="AK107" i="16" s="1"/>
  <c r="X108" i="16"/>
  <c r="AH108" i="16" s="1"/>
  <c r="V110" i="16"/>
  <c r="AF110" i="16" s="1"/>
  <c r="Z110" i="16"/>
  <c r="AJ110" i="16" s="1"/>
  <c r="AA111" i="16"/>
  <c r="AK111" i="16" s="1"/>
  <c r="X112" i="16"/>
  <c r="AH112" i="16" s="1"/>
  <c r="W113" i="16"/>
  <c r="AG113" i="16" s="1"/>
  <c r="V114" i="16"/>
  <c r="AF114" i="16" s="1"/>
  <c r="Z114" i="16"/>
  <c r="AJ114" i="16" s="1"/>
  <c r="AA115" i="16"/>
  <c r="AK115" i="16" s="1"/>
  <c r="X116" i="16"/>
  <c r="AH116" i="16" s="1"/>
  <c r="W117" i="16"/>
  <c r="V118" i="16"/>
  <c r="AF118" i="16" s="1"/>
  <c r="Z118" i="16"/>
  <c r="AJ118" i="16" s="1"/>
  <c r="AA119" i="16"/>
  <c r="AK119" i="16" s="1"/>
  <c r="X120" i="16"/>
  <c r="AH120" i="16" s="1"/>
  <c r="W121" i="16"/>
  <c r="AG121" i="16" s="1"/>
  <c r="V122" i="16"/>
  <c r="Z122" i="16"/>
  <c r="AJ122" i="16" s="1"/>
  <c r="AA123" i="16"/>
  <c r="AK123" i="16" s="1"/>
  <c r="X124" i="16"/>
  <c r="AH124" i="16" s="1"/>
  <c r="W125" i="16"/>
  <c r="AG125" i="16" s="1"/>
  <c r="V126" i="16"/>
  <c r="AF126" i="16" s="1"/>
  <c r="Z126" i="16"/>
  <c r="AJ126" i="16" s="1"/>
  <c r="AA127" i="16"/>
  <c r="AK127" i="16" s="1"/>
  <c r="X128" i="16"/>
  <c r="AH128" i="16" s="1"/>
  <c r="W129" i="16"/>
  <c r="AG129" i="16" s="1"/>
  <c r="V130" i="16"/>
  <c r="Z130" i="16"/>
  <c r="AJ130" i="16" s="1"/>
  <c r="AA131" i="16"/>
  <c r="AK131" i="16" s="1"/>
  <c r="X132" i="16"/>
  <c r="AH132" i="16" s="1"/>
  <c r="W133" i="16"/>
  <c r="V134" i="16"/>
  <c r="AF134" i="16" s="1"/>
  <c r="Z134" i="16"/>
  <c r="AJ134" i="16" s="1"/>
  <c r="AA135" i="16"/>
  <c r="AK135" i="16" s="1"/>
  <c r="X136" i="16"/>
  <c r="AH136" i="16" s="1"/>
  <c r="V138" i="16"/>
  <c r="AF138" i="16" s="1"/>
  <c r="Z138" i="16"/>
  <c r="AJ138" i="16" s="1"/>
  <c r="AA139" i="16"/>
  <c r="AK139" i="16" s="1"/>
  <c r="X140" i="16"/>
  <c r="AH140" i="16" s="1"/>
  <c r="V142" i="16"/>
  <c r="AF142" i="16" s="1"/>
  <c r="Z142" i="16"/>
  <c r="AJ142" i="16" s="1"/>
  <c r="AA143" i="16"/>
  <c r="AK143" i="16" s="1"/>
  <c r="X144" i="16"/>
  <c r="AH144" i="16" s="1"/>
  <c r="V146" i="16"/>
  <c r="AF146" i="16" s="1"/>
  <c r="Z146" i="16"/>
  <c r="AJ146" i="16" s="1"/>
  <c r="AA147" i="16"/>
  <c r="AK147" i="16" s="1"/>
  <c r="X6" i="16"/>
  <c r="AH6" i="16" s="1"/>
  <c r="V8" i="16"/>
  <c r="AF8" i="16" s="1"/>
  <c r="Z8" i="16"/>
  <c r="AJ8" i="16" s="1"/>
  <c r="AK9" i="16"/>
  <c r="X10" i="16"/>
  <c r="AH10" i="16" s="1"/>
  <c r="V12" i="16"/>
  <c r="AF12" i="16" s="1"/>
  <c r="Z12" i="16"/>
  <c r="X14" i="16"/>
  <c r="AH14" i="16" s="1"/>
  <c r="V16" i="16"/>
  <c r="AF16" i="16" s="1"/>
  <c r="Z16" i="16"/>
  <c r="AJ16" i="16" s="1"/>
  <c r="AK17" i="16"/>
  <c r="X18" i="16"/>
  <c r="AH18" i="16" s="1"/>
  <c r="V20" i="16"/>
  <c r="AF20" i="16" s="1"/>
  <c r="Z20" i="16"/>
  <c r="AJ20" i="16" s="1"/>
  <c r="X22" i="16"/>
  <c r="AH22" i="16" s="1"/>
  <c r="V24" i="16"/>
  <c r="AF24" i="16" s="1"/>
  <c r="Z24" i="16"/>
  <c r="X26" i="16"/>
  <c r="AH26" i="16" s="1"/>
  <c r="V28" i="16"/>
  <c r="AF28" i="16" s="1"/>
  <c r="Z28" i="16"/>
  <c r="AJ28" i="16" s="1"/>
  <c r="X30" i="16"/>
  <c r="AH30" i="16" s="1"/>
  <c r="V32" i="16"/>
  <c r="AF32" i="16" s="1"/>
  <c r="Z32" i="16"/>
  <c r="X34" i="16"/>
  <c r="AH34" i="16" s="1"/>
  <c r="V36" i="16"/>
  <c r="AF36" i="16" s="1"/>
  <c r="Z36" i="16"/>
  <c r="AJ36" i="16" s="1"/>
  <c r="AK37" i="16"/>
  <c r="X38" i="16"/>
  <c r="AH38" i="16" s="1"/>
  <c r="V40" i="16"/>
  <c r="Z40" i="16"/>
  <c r="AJ40" i="16" s="1"/>
  <c r="AK41" i="16"/>
  <c r="X42" i="16"/>
  <c r="AH42" i="16" s="1"/>
  <c r="V44" i="16"/>
  <c r="Z44" i="16"/>
  <c r="AJ44" i="16" s="1"/>
  <c r="AK45" i="16"/>
  <c r="X46" i="16"/>
  <c r="AH46" i="16" s="1"/>
  <c r="V48" i="16"/>
  <c r="AF48" i="16" s="1"/>
  <c r="Z48" i="16"/>
  <c r="AJ48" i="16" s="1"/>
  <c r="X50" i="16"/>
  <c r="AH50" i="16" s="1"/>
  <c r="V52" i="16"/>
  <c r="AF52" i="16" s="1"/>
  <c r="Z52" i="16"/>
  <c r="X54" i="16"/>
  <c r="AH54" i="16" s="1"/>
  <c r="V56" i="16"/>
  <c r="Z56" i="16"/>
  <c r="AJ56" i="16" s="1"/>
  <c r="X58" i="16"/>
  <c r="AH58" i="16" s="1"/>
  <c r="V60" i="16"/>
  <c r="AF60" i="16" s="1"/>
  <c r="Z60" i="16"/>
  <c r="AJ60" i="16" s="1"/>
  <c r="X62" i="16"/>
  <c r="AH62" i="16" s="1"/>
  <c r="V64" i="16"/>
  <c r="AF64" i="16" s="1"/>
  <c r="Z64" i="16"/>
  <c r="AJ64" i="16" s="1"/>
  <c r="X66" i="16"/>
  <c r="AH66" i="16" s="1"/>
  <c r="V68" i="16"/>
  <c r="AF68" i="16" s="1"/>
  <c r="Z68" i="16"/>
  <c r="AK69" i="16"/>
  <c r="X70" i="16"/>
  <c r="AH70" i="16" s="1"/>
  <c r="V72" i="16"/>
  <c r="AF72" i="16" s="1"/>
  <c r="Z72" i="16"/>
  <c r="X74" i="16"/>
  <c r="AH74" i="16" s="1"/>
  <c r="V76" i="16"/>
  <c r="AF76" i="16" s="1"/>
  <c r="Z76" i="16"/>
  <c r="AJ76" i="16" s="1"/>
  <c r="AK77" i="16"/>
  <c r="X78" i="16"/>
  <c r="AH78" i="16" s="1"/>
  <c r="V80" i="16"/>
  <c r="Z80" i="16"/>
  <c r="AJ80" i="16" s="1"/>
  <c r="X82" i="16"/>
  <c r="AH82" i="16" s="1"/>
  <c r="V84" i="16"/>
  <c r="AF84" i="16" s="1"/>
  <c r="Z84" i="16"/>
  <c r="AJ84" i="16" s="1"/>
  <c r="X86" i="16"/>
  <c r="AH86" i="16" s="1"/>
  <c r="V88" i="16"/>
  <c r="AF88" i="16" s="1"/>
  <c r="Z88" i="16"/>
  <c r="AJ88" i="16" s="1"/>
  <c r="AK89" i="16"/>
  <c r="X90" i="16"/>
  <c r="AH90" i="16" s="1"/>
  <c r="V92" i="16"/>
  <c r="AF92" i="16" s="1"/>
  <c r="Z92" i="16"/>
  <c r="AJ92" i="16" s="1"/>
  <c r="X94" i="16"/>
  <c r="AH94" i="16" s="1"/>
  <c r="V96" i="16"/>
  <c r="AF96" i="16" s="1"/>
  <c r="Z96" i="16"/>
  <c r="AK97" i="16"/>
  <c r="X98" i="16"/>
  <c r="AH98" i="16" s="1"/>
  <c r="V100" i="16"/>
  <c r="AF100" i="16" s="1"/>
  <c r="Z100" i="16"/>
  <c r="AK101" i="16"/>
  <c r="X102" i="16"/>
  <c r="AH102" i="16" s="1"/>
  <c r="V104" i="16"/>
  <c r="AF104" i="16" s="1"/>
  <c r="Z104" i="16"/>
  <c r="X106" i="16"/>
  <c r="AH106" i="16" s="1"/>
  <c r="V108" i="16"/>
  <c r="AF108" i="16" s="1"/>
  <c r="Z108" i="16"/>
  <c r="AJ108" i="16" s="1"/>
  <c r="V112" i="16"/>
  <c r="AF112" i="16" s="1"/>
  <c r="Z112" i="16"/>
  <c r="AJ112" i="16" s="1"/>
  <c r="AK113" i="16"/>
  <c r="X114" i="16"/>
  <c r="AH114" i="16" s="1"/>
  <c r="V116" i="16"/>
  <c r="Z116" i="16"/>
  <c r="AJ116" i="16" s="1"/>
  <c r="AK117" i="16"/>
  <c r="X118" i="16"/>
  <c r="AH118" i="16" s="1"/>
  <c r="V120" i="16"/>
  <c r="Z120" i="16"/>
  <c r="AJ120" i="16" s="1"/>
  <c r="AK121" i="16"/>
  <c r="X122" i="16"/>
  <c r="AH122" i="16" s="1"/>
  <c r="V124" i="16"/>
  <c r="AF124" i="16" s="1"/>
  <c r="Z124" i="16"/>
  <c r="AJ124" i="16" s="1"/>
  <c r="X126" i="16"/>
  <c r="AH126" i="16" s="1"/>
  <c r="V128" i="16"/>
  <c r="AF128" i="16" s="1"/>
  <c r="Z128" i="16"/>
  <c r="AK129" i="16"/>
  <c r="X130" i="16"/>
  <c r="AH130" i="16" s="1"/>
  <c r="V132" i="16"/>
  <c r="AF132" i="16" s="1"/>
  <c r="Z132" i="16"/>
  <c r="AK133" i="16"/>
  <c r="X134" i="16"/>
  <c r="AH134" i="16" s="1"/>
  <c r="V136" i="16"/>
  <c r="AF136" i="16" s="1"/>
  <c r="Z136" i="16"/>
  <c r="AJ136" i="16" s="1"/>
  <c r="V140" i="16"/>
  <c r="AF140" i="16" s="1"/>
  <c r="Z140" i="16"/>
  <c r="V144" i="16"/>
  <c r="AF144" i="16" s="1"/>
  <c r="Z144" i="16"/>
  <c r="AJ144" i="16" s="1"/>
  <c r="V148" i="16"/>
  <c r="AF148" i="16" s="1"/>
  <c r="Z148" i="16"/>
  <c r="AJ148" i="16" s="1"/>
  <c r="AA149" i="16"/>
  <c r="AK149" i="16" s="1"/>
  <c r="X150" i="16"/>
  <c r="AH150" i="16" s="1"/>
  <c r="W151" i="16"/>
  <c r="AG151" i="16" s="1"/>
  <c r="V152" i="16"/>
  <c r="Z152" i="16"/>
  <c r="AJ152" i="16" s="1"/>
  <c r="AA153" i="16"/>
  <c r="AK153" i="16" s="1"/>
  <c r="X154" i="16"/>
  <c r="AH154" i="16" s="1"/>
  <c r="W155" i="16"/>
  <c r="AG155" i="16" s="1"/>
  <c r="V156" i="16"/>
  <c r="AF156" i="16" s="1"/>
  <c r="Z156" i="16"/>
  <c r="AJ156" i="16" s="1"/>
  <c r="AA157" i="16"/>
  <c r="AK157" i="16" s="1"/>
  <c r="X158" i="16"/>
  <c r="AH158" i="16" s="1"/>
  <c r="W159" i="16"/>
  <c r="AG159" i="16" s="1"/>
  <c r="V160" i="16"/>
  <c r="Z160" i="16"/>
  <c r="AJ160" i="16" s="1"/>
  <c r="AA161" i="16"/>
  <c r="AK161" i="16" s="1"/>
  <c r="X162" i="16"/>
  <c r="AH162" i="16" s="1"/>
  <c r="W163" i="16"/>
  <c r="AG163" i="16" s="1"/>
  <c r="V164" i="16"/>
  <c r="AF164" i="16" s="1"/>
  <c r="Z164" i="16"/>
  <c r="AA165" i="16"/>
  <c r="AK165" i="16" s="1"/>
  <c r="X166" i="16"/>
  <c r="AH166" i="16" s="1"/>
  <c r="W167" i="16"/>
  <c r="AG167" i="16" s="1"/>
  <c r="V168" i="16"/>
  <c r="AF168" i="16" s="1"/>
  <c r="Z168" i="16"/>
  <c r="AJ168" i="16" s="1"/>
  <c r="AA169" i="16"/>
  <c r="AK169" i="16" s="1"/>
  <c r="X170" i="16"/>
  <c r="AH170" i="16" s="1"/>
  <c r="W171" i="16"/>
  <c r="V172" i="16"/>
  <c r="AF172" i="16" s="1"/>
  <c r="Z172" i="16"/>
  <c r="AJ172" i="16" s="1"/>
  <c r="AA173" i="16"/>
  <c r="AK173" i="16" s="1"/>
  <c r="X174" i="16"/>
  <c r="AH174" i="16" s="1"/>
  <c r="W175" i="16"/>
  <c r="AG175" i="16" s="1"/>
  <c r="V176" i="16"/>
  <c r="Z176" i="16"/>
  <c r="AJ176" i="16" s="1"/>
  <c r="AA177" i="16"/>
  <c r="AK177" i="16" s="1"/>
  <c r="X178" i="16"/>
  <c r="AH178" i="16" s="1"/>
  <c r="W179" i="16"/>
  <c r="AG179" i="16" s="1"/>
  <c r="V180" i="16"/>
  <c r="AF180" i="16" s="1"/>
  <c r="Z180" i="16"/>
  <c r="AJ180" i="16" s="1"/>
  <c r="AA181" i="16"/>
  <c r="AK181" i="16" s="1"/>
  <c r="X182" i="16"/>
  <c r="AH182" i="16" s="1"/>
  <c r="W183" i="16"/>
  <c r="AG183" i="16" s="1"/>
  <c r="V184" i="16"/>
  <c r="Z184" i="16"/>
  <c r="AJ184" i="16" s="1"/>
  <c r="AA185" i="16"/>
  <c r="AK185" i="16" s="1"/>
  <c r="X186" i="16"/>
  <c r="AH186" i="16" s="1"/>
  <c r="W187" i="16"/>
  <c r="V188" i="16"/>
  <c r="AF188" i="16" s="1"/>
  <c r="Z188" i="16"/>
  <c r="AA189" i="16"/>
  <c r="AK189" i="16" s="1"/>
  <c r="X190" i="16"/>
  <c r="AH190" i="16" s="1"/>
  <c r="W191" i="16"/>
  <c r="AG191" i="16" s="1"/>
  <c r="V192" i="16"/>
  <c r="Z192" i="16"/>
  <c r="AJ192" i="16" s="1"/>
  <c r="AA193" i="16"/>
  <c r="X194" i="16"/>
  <c r="AH194" i="16" s="1"/>
  <c r="W195" i="16"/>
  <c r="AG195" i="16" s="1"/>
  <c r="V196" i="16"/>
  <c r="AF196" i="16" s="1"/>
  <c r="Z196" i="16"/>
  <c r="AA197" i="16"/>
  <c r="AK197" i="16" s="1"/>
  <c r="X198" i="16"/>
  <c r="AH198" i="16" s="1"/>
  <c r="W199" i="16"/>
  <c r="AG199" i="16" s="1"/>
  <c r="V200" i="16"/>
  <c r="AF200" i="16" s="1"/>
  <c r="Z200" i="16"/>
  <c r="AJ200" i="16" s="1"/>
  <c r="AA201" i="16"/>
  <c r="X202" i="16"/>
  <c r="AH202" i="16" s="1"/>
  <c r="W203" i="16"/>
  <c r="V204" i="16"/>
  <c r="AF204" i="16" s="1"/>
  <c r="Z204" i="16"/>
  <c r="AJ204" i="16" s="1"/>
  <c r="AA205" i="16"/>
  <c r="AK205" i="16" s="1"/>
  <c r="X206" i="16"/>
  <c r="AH206" i="16" s="1"/>
  <c r="W207" i="16"/>
  <c r="AG207" i="16" s="1"/>
  <c r="V208" i="16"/>
  <c r="AF208" i="16" s="1"/>
  <c r="Z208" i="16"/>
  <c r="AJ208" i="16" s="1"/>
  <c r="AA209" i="16"/>
  <c r="AK209" i="16" s="1"/>
  <c r="X210" i="16"/>
  <c r="AH210" i="16" s="1"/>
  <c r="W211" i="16"/>
  <c r="AG211" i="16" s="1"/>
  <c r="V212" i="16"/>
  <c r="AF212" i="16" s="1"/>
  <c r="Z212" i="16"/>
  <c r="AJ212" i="16" s="1"/>
  <c r="AA213" i="16"/>
  <c r="AK213" i="16" s="1"/>
  <c r="X214" i="16"/>
  <c r="AH214" i="16" s="1"/>
  <c r="W215" i="16"/>
  <c r="AG215" i="16" s="1"/>
  <c r="V216" i="16"/>
  <c r="AF216" i="16" s="1"/>
  <c r="Z216" i="16"/>
  <c r="AJ216" i="16" s="1"/>
  <c r="AA217" i="16"/>
  <c r="AK217" i="16" s="1"/>
  <c r="X218" i="16"/>
  <c r="AH218" i="16" s="1"/>
  <c r="W219" i="16"/>
  <c r="AG219" i="16" s="1"/>
  <c r="V220" i="16"/>
  <c r="AF220" i="16" s="1"/>
  <c r="Z220" i="16"/>
  <c r="AJ220" i="16" s="1"/>
  <c r="AA221" i="16"/>
  <c r="AK221" i="16" s="1"/>
  <c r="X222" i="16"/>
  <c r="AH222" i="16" s="1"/>
  <c r="W223" i="16"/>
  <c r="AG223" i="16" s="1"/>
  <c r="V224" i="16"/>
  <c r="Z224" i="16"/>
  <c r="AJ224" i="16" s="1"/>
  <c r="AA225" i="16"/>
  <c r="AK225" i="16" s="1"/>
  <c r="X226" i="16"/>
  <c r="AH226" i="16" s="1"/>
  <c r="W227" i="16"/>
  <c r="V228" i="16"/>
  <c r="AF228" i="16" s="1"/>
  <c r="Z228" i="16"/>
  <c r="AJ228" i="16" s="1"/>
  <c r="AA229" i="16"/>
  <c r="AK229" i="16" s="1"/>
  <c r="X230" i="16"/>
  <c r="AH230" i="16" s="1"/>
  <c r="W231" i="16"/>
  <c r="AG231" i="16" s="1"/>
  <c r="V232" i="16"/>
  <c r="Z232" i="16"/>
  <c r="AJ232" i="16" s="1"/>
  <c r="AA233" i="16"/>
  <c r="AK233" i="16" s="1"/>
  <c r="X234" i="16"/>
  <c r="AH234" i="16" s="1"/>
  <c r="W235" i="16"/>
  <c r="AG235" i="16" s="1"/>
  <c r="V236" i="16"/>
  <c r="AF236" i="16" s="1"/>
  <c r="Z236" i="16"/>
  <c r="AA237" i="16"/>
  <c r="AK237" i="16" s="1"/>
  <c r="X238" i="16"/>
  <c r="AH238" i="16" s="1"/>
  <c r="W239" i="16"/>
  <c r="AG239" i="16" s="1"/>
  <c r="V240" i="16"/>
  <c r="Z240" i="16"/>
  <c r="AJ240" i="16" s="1"/>
  <c r="AA241" i="16"/>
  <c r="X242" i="16"/>
  <c r="AH242" i="16" s="1"/>
  <c r="W243" i="16"/>
  <c r="V244" i="16"/>
  <c r="AF244" i="16" s="1"/>
  <c r="Z244" i="16"/>
  <c r="AA245" i="16"/>
  <c r="AK245" i="16" s="1"/>
  <c r="X246" i="16"/>
  <c r="AH246" i="16" s="1"/>
  <c r="W247" i="16"/>
  <c r="AG247" i="16" s="1"/>
  <c r="V248" i="16"/>
  <c r="Z248" i="16"/>
  <c r="AJ248" i="16" s="1"/>
  <c r="AA249" i="16"/>
  <c r="AK249" i="16" s="1"/>
  <c r="X250" i="16"/>
  <c r="AH250" i="16" s="1"/>
  <c r="W251" i="16"/>
  <c r="V252" i="16"/>
  <c r="AF252" i="16" s="1"/>
  <c r="Z252" i="16"/>
  <c r="AA253" i="16"/>
  <c r="AK253" i="16" s="1"/>
  <c r="X254" i="16"/>
  <c r="AH254" i="16" s="1"/>
  <c r="W255" i="16"/>
  <c r="AG255" i="16" s="1"/>
  <c r="V256" i="16"/>
  <c r="Z256" i="16"/>
  <c r="AJ256" i="16" s="1"/>
  <c r="AA257" i="16"/>
  <c r="X258" i="16"/>
  <c r="AH258" i="16" s="1"/>
  <c r="W259" i="16"/>
  <c r="V260" i="16"/>
  <c r="AF260" i="16" s="1"/>
  <c r="Z260" i="16"/>
  <c r="AA261" i="16"/>
  <c r="AK261" i="16" s="1"/>
  <c r="W263" i="16"/>
  <c r="V264" i="16"/>
  <c r="AF264" i="16" s="1"/>
  <c r="Z264" i="16"/>
  <c r="AA265" i="16"/>
  <c r="AK265" i="16" s="1"/>
  <c r="X266" i="16"/>
  <c r="AH266" i="16" s="1"/>
  <c r="W267" i="16"/>
  <c r="AG267" i="16" s="1"/>
  <c r="V268" i="16"/>
  <c r="Z268" i="16"/>
  <c r="AJ268" i="16" s="1"/>
  <c r="AA269" i="16"/>
  <c r="X270" i="16"/>
  <c r="AH270" i="16" s="1"/>
  <c r="W271" i="16"/>
  <c r="V272" i="16"/>
  <c r="AF272" i="16" s="1"/>
  <c r="Z272" i="16"/>
  <c r="AA273" i="16"/>
  <c r="AK273" i="16" s="1"/>
  <c r="X274" i="16"/>
  <c r="AH274" i="16" s="1"/>
  <c r="W275" i="16"/>
  <c r="AG275" i="16" s="1"/>
  <c r="V276" i="16"/>
  <c r="Z276" i="16"/>
  <c r="AJ276" i="16" s="1"/>
  <c r="AA277" i="16"/>
  <c r="X278" i="16"/>
  <c r="AH278" i="16" s="1"/>
  <c r="W279" i="16"/>
  <c r="V280" i="16"/>
  <c r="AF280" i="16" s="1"/>
  <c r="Z280" i="16"/>
  <c r="AA281" i="16"/>
  <c r="AK281" i="16" s="1"/>
  <c r="X282" i="16"/>
  <c r="AH282" i="16" s="1"/>
  <c r="W283" i="16"/>
  <c r="AG283" i="16" s="1"/>
  <c r="V284" i="16"/>
  <c r="Z284" i="16"/>
  <c r="AJ284" i="16" s="1"/>
  <c r="AA285" i="16"/>
  <c r="X286" i="16"/>
  <c r="AH286" i="16" s="1"/>
  <c r="W287" i="16"/>
  <c r="V288" i="16"/>
  <c r="AF288" i="16" s="1"/>
  <c r="Z288" i="16"/>
  <c r="AA289" i="16"/>
  <c r="AK289" i="16" s="1"/>
  <c r="X290" i="16"/>
  <c r="AH290" i="16" s="1"/>
  <c r="W291" i="16"/>
  <c r="AG291" i="16" s="1"/>
  <c r="V292" i="16"/>
  <c r="Z292" i="16"/>
  <c r="AJ292" i="16" s="1"/>
  <c r="AA293" i="16"/>
  <c r="X294" i="16"/>
  <c r="AH294" i="16" s="1"/>
  <c r="W295" i="16"/>
  <c r="V296" i="16"/>
  <c r="AF296" i="16" s="1"/>
  <c r="Z296" i="16"/>
  <c r="AA297" i="16"/>
  <c r="AK297" i="16" s="1"/>
  <c r="X298" i="16"/>
  <c r="AH298" i="16" s="1"/>
  <c r="W299" i="16"/>
  <c r="AG299" i="16" s="1"/>
  <c r="V300" i="16"/>
  <c r="Z300" i="16"/>
  <c r="AJ300" i="16" s="1"/>
  <c r="AA301" i="16"/>
  <c r="AK301" i="16" s="1"/>
  <c r="X302" i="16"/>
  <c r="AH302" i="16" s="1"/>
  <c r="W303" i="16"/>
  <c r="V304" i="16"/>
  <c r="AF304" i="16" s="1"/>
  <c r="Z304" i="16"/>
  <c r="AA305" i="16"/>
  <c r="AK305" i="16" s="1"/>
  <c r="X306" i="16"/>
  <c r="AH306" i="16" s="1"/>
  <c r="W307" i="16"/>
  <c r="AG307" i="16" s="1"/>
  <c r="V308" i="16"/>
  <c r="Z308" i="16"/>
  <c r="AJ308" i="16" s="1"/>
  <c r="AA309" i="16"/>
  <c r="X310" i="16"/>
  <c r="AH310" i="16" s="1"/>
  <c r="W311" i="16"/>
  <c r="V312" i="16"/>
  <c r="AF312" i="16" s="1"/>
  <c r="Z312" i="16"/>
  <c r="AA313" i="16"/>
  <c r="AK313" i="16" s="1"/>
  <c r="X314" i="16"/>
  <c r="AH314" i="16" s="1"/>
  <c r="W315" i="16"/>
  <c r="AG315" i="16" s="1"/>
  <c r="V316" i="16"/>
  <c r="Z316" i="16"/>
  <c r="AJ316" i="16" s="1"/>
  <c r="AA317" i="16"/>
  <c r="AK317" i="16" s="1"/>
  <c r="X318" i="16"/>
  <c r="AH318" i="16" s="1"/>
  <c r="W319" i="16"/>
  <c r="V320" i="16"/>
  <c r="AF320" i="16" s="1"/>
  <c r="Z320" i="16"/>
  <c r="AA321" i="16"/>
  <c r="AK321" i="16" s="1"/>
  <c r="X322" i="16"/>
  <c r="AH322" i="16" s="1"/>
  <c r="W323" i="16"/>
  <c r="AG323" i="16" s="1"/>
  <c r="V324" i="16"/>
  <c r="Z324" i="16"/>
  <c r="AJ324" i="16" s="1"/>
  <c r="AA325" i="16"/>
  <c r="X326" i="16"/>
  <c r="AH326" i="16" s="1"/>
  <c r="W327" i="16"/>
  <c r="V328" i="16"/>
  <c r="AF328" i="16" s="1"/>
  <c r="Z328" i="16"/>
  <c r="AA329" i="16"/>
  <c r="AK329" i="16" s="1"/>
  <c r="X330" i="16"/>
  <c r="AH330" i="16" s="1"/>
  <c r="W331" i="16"/>
  <c r="AG331" i="16" s="1"/>
  <c r="V332" i="16"/>
  <c r="Z332" i="16"/>
  <c r="AJ332" i="16" s="1"/>
  <c r="AA333" i="16"/>
  <c r="X334" i="16"/>
  <c r="AH334" i="16" s="1"/>
  <c r="W335" i="16"/>
  <c r="V336" i="16"/>
  <c r="AF336" i="16" s="1"/>
  <c r="Z336" i="16"/>
  <c r="AA337" i="16"/>
  <c r="AK337" i="16" s="1"/>
  <c r="X338" i="16"/>
  <c r="AH338" i="16" s="1"/>
  <c r="W339" i="16"/>
  <c r="AG339" i="16" s="1"/>
  <c r="V340" i="16"/>
  <c r="Z340" i="16"/>
  <c r="AJ340" i="16" s="1"/>
  <c r="AA341" i="16"/>
  <c r="X342" i="16"/>
  <c r="AH342" i="16" s="1"/>
  <c r="W343" i="16"/>
  <c r="V344" i="16"/>
  <c r="AF344" i="16" s="1"/>
  <c r="Z344" i="16"/>
  <c r="AA345" i="16"/>
  <c r="AK345" i="16" s="1"/>
  <c r="X346" i="16"/>
  <c r="AH346" i="16" s="1"/>
  <c r="W347" i="16"/>
  <c r="AG347" i="16" s="1"/>
  <c r="V348" i="16"/>
  <c r="Z348" i="16"/>
  <c r="AJ348" i="16" s="1"/>
  <c r="AA349" i="16"/>
  <c r="X350" i="16"/>
  <c r="AH350" i="16" s="1"/>
  <c r="W351" i="16"/>
  <c r="V352" i="16"/>
  <c r="AF352" i="16" s="1"/>
  <c r="Z352" i="16"/>
  <c r="AA353" i="16"/>
  <c r="AK353" i="16" s="1"/>
  <c r="X354" i="16"/>
  <c r="AH354" i="16" s="1"/>
  <c r="W355" i="16"/>
  <c r="AG355" i="16" s="1"/>
  <c r="V356" i="16"/>
  <c r="Z356" i="16"/>
  <c r="AJ356" i="16" s="1"/>
  <c r="AA357" i="16"/>
  <c r="X358" i="16"/>
  <c r="AH358" i="16" s="1"/>
  <c r="W359" i="16"/>
  <c r="V360" i="16"/>
  <c r="AF360" i="16" s="1"/>
  <c r="Z360" i="16"/>
  <c r="AA361" i="16"/>
  <c r="AK361" i="16" s="1"/>
  <c r="X362" i="16"/>
  <c r="AH362" i="16" s="1"/>
  <c r="W363" i="16"/>
  <c r="AG363" i="16" s="1"/>
  <c r="V364" i="16"/>
  <c r="Z364" i="16"/>
  <c r="AJ364" i="16" s="1"/>
  <c r="AA365" i="16"/>
  <c r="AK365" i="16" s="1"/>
  <c r="X366" i="16"/>
  <c r="AH366" i="16" s="1"/>
  <c r="W367" i="16"/>
  <c r="V368" i="16"/>
  <c r="AF368" i="16" s="1"/>
  <c r="Z368" i="16"/>
  <c r="AA369" i="16"/>
  <c r="AK369" i="16" s="1"/>
  <c r="X370" i="16"/>
  <c r="AH370" i="16" s="1"/>
  <c r="W371" i="16"/>
  <c r="AG371" i="16" s="1"/>
  <c r="V372" i="16"/>
  <c r="Z372" i="16"/>
  <c r="AJ372" i="16" s="1"/>
  <c r="AA373" i="16"/>
  <c r="X374" i="16"/>
  <c r="AH374" i="16" s="1"/>
  <c r="W375" i="16"/>
  <c r="V376" i="16"/>
  <c r="AF376" i="16" s="1"/>
  <c r="Z376" i="16"/>
  <c r="AA377" i="16"/>
  <c r="AK377" i="16" s="1"/>
  <c r="X378" i="16"/>
  <c r="AH378" i="16" s="1"/>
  <c r="W379" i="16"/>
  <c r="AG379" i="16" s="1"/>
  <c r="V380" i="16"/>
  <c r="Z380" i="16"/>
  <c r="AJ380" i="16" s="1"/>
  <c r="AA381" i="16"/>
  <c r="X382" i="16"/>
  <c r="AH382" i="16" s="1"/>
  <c r="W383" i="16"/>
  <c r="V384" i="16"/>
  <c r="AF384" i="16" s="1"/>
  <c r="Z384" i="16"/>
  <c r="AA385" i="16"/>
  <c r="AK385" i="16" s="1"/>
  <c r="X386" i="16"/>
  <c r="AH386" i="16" s="1"/>
  <c r="W387" i="16"/>
  <c r="AG387" i="16" s="1"/>
  <c r="V388" i="16"/>
  <c r="Z388" i="16"/>
  <c r="AJ388" i="16" s="1"/>
  <c r="AA389" i="16"/>
  <c r="AK389" i="16" s="1"/>
  <c r="X390" i="16"/>
  <c r="AH390" i="16" s="1"/>
  <c r="W391" i="16"/>
  <c r="V392" i="16"/>
  <c r="AF392" i="16" s="1"/>
  <c r="Z392" i="16"/>
  <c r="AA393" i="16"/>
  <c r="AK393" i="16" s="1"/>
  <c r="X394" i="16"/>
  <c r="AH394" i="16" s="1"/>
  <c r="W395" i="16"/>
  <c r="AG395" i="16" s="1"/>
  <c r="V396" i="16"/>
  <c r="Z396" i="16"/>
  <c r="AJ396" i="16" s="1"/>
  <c r="AA397" i="16"/>
  <c r="X398" i="16"/>
  <c r="AH398" i="16" s="1"/>
  <c r="W399" i="16"/>
  <c r="V400" i="16"/>
  <c r="AF400" i="16" s="1"/>
  <c r="Z400" i="16"/>
  <c r="AA401" i="16"/>
  <c r="AK401" i="16" s="1"/>
  <c r="X402" i="16"/>
  <c r="AH402" i="16" s="1"/>
  <c r="W403" i="16"/>
  <c r="AG403" i="16" s="1"/>
  <c r="V404" i="16"/>
  <c r="Z404" i="16"/>
  <c r="AJ404" i="16" s="1"/>
  <c r="AA405" i="16"/>
  <c r="X406" i="16"/>
  <c r="AH406" i="16" s="1"/>
  <c r="W407" i="16"/>
  <c r="V408" i="16"/>
  <c r="AF408" i="16" s="1"/>
  <c r="Z408" i="16"/>
  <c r="AA409" i="16"/>
  <c r="AK409" i="16" s="1"/>
  <c r="X410" i="16"/>
  <c r="AH410" i="16" s="1"/>
  <c r="W411" i="16"/>
  <c r="AG411" i="16" s="1"/>
  <c r="V412" i="16"/>
  <c r="Z412" i="16"/>
  <c r="AJ412" i="16" s="1"/>
  <c r="AA413" i="16"/>
  <c r="AK413" i="16" s="1"/>
  <c r="X414" i="16"/>
  <c r="AH414" i="16" s="1"/>
  <c r="W415" i="16"/>
  <c r="V416" i="16"/>
  <c r="AF416" i="16" s="1"/>
  <c r="Z416" i="16"/>
  <c r="AA417" i="16"/>
  <c r="AK417" i="16" s="1"/>
  <c r="X418" i="16"/>
  <c r="AH418" i="16" s="1"/>
  <c r="W419" i="16"/>
  <c r="AG419" i="16" s="1"/>
  <c r="V420" i="16"/>
  <c r="Z420" i="16"/>
  <c r="AJ420" i="16" s="1"/>
  <c r="AA421" i="16"/>
  <c r="AK421" i="16" s="1"/>
  <c r="X422" i="16"/>
  <c r="AH422" i="16" s="1"/>
  <c r="W423" i="16"/>
  <c r="V424" i="16"/>
  <c r="AF424" i="16" s="1"/>
  <c r="Z424" i="16"/>
  <c r="AA425" i="16"/>
  <c r="AK425" i="16" s="1"/>
  <c r="X426" i="16"/>
  <c r="AH426" i="16" s="1"/>
  <c r="W427" i="16"/>
  <c r="AG427" i="16" s="1"/>
  <c r="V428" i="16"/>
  <c r="Z428" i="16"/>
  <c r="AJ428" i="16" s="1"/>
  <c r="AA429" i="16"/>
  <c r="X430" i="16"/>
  <c r="AH430" i="16" s="1"/>
  <c r="W431" i="16"/>
  <c r="V432" i="16"/>
  <c r="AF432" i="16" s="1"/>
  <c r="Z432" i="16"/>
  <c r="AA433" i="16"/>
  <c r="AK433" i="16" s="1"/>
  <c r="X434" i="16"/>
  <c r="AH434" i="16" s="1"/>
  <c r="W435" i="16"/>
  <c r="AG435" i="16" s="1"/>
  <c r="V436" i="16"/>
  <c r="Z436" i="16"/>
  <c r="AJ436" i="16" s="1"/>
  <c r="AA437" i="16"/>
  <c r="AK437" i="16" s="1"/>
  <c r="X438" i="16"/>
  <c r="AH438" i="16" s="1"/>
  <c r="W439" i="16"/>
  <c r="V440" i="16"/>
  <c r="AF440" i="16" s="1"/>
  <c r="Z440" i="16"/>
  <c r="AA441" i="16"/>
  <c r="AK441" i="16" s="1"/>
  <c r="X442" i="16"/>
  <c r="AH442" i="16" s="1"/>
  <c r="W443" i="16"/>
  <c r="AG443" i="16" s="1"/>
  <c r="V444" i="16"/>
  <c r="Z444" i="16"/>
  <c r="AJ444" i="16" s="1"/>
  <c r="AA445" i="16"/>
  <c r="AK445" i="16" s="1"/>
  <c r="X446" i="16"/>
  <c r="AH446" i="16" s="1"/>
  <c r="W447" i="16"/>
  <c r="V448" i="16"/>
  <c r="AF448" i="16" s="1"/>
  <c r="Z448" i="16"/>
  <c r="AA449" i="16"/>
  <c r="AK449" i="16" s="1"/>
  <c r="X450" i="16"/>
  <c r="AH450" i="16" s="1"/>
  <c r="W451" i="16"/>
  <c r="AG451" i="16" s="1"/>
  <c r="V452" i="16"/>
  <c r="Z452" i="16"/>
  <c r="AJ452" i="16" s="1"/>
  <c r="AA453" i="16"/>
  <c r="AK453" i="16" s="1"/>
  <c r="X454" i="16"/>
  <c r="AH454" i="16" s="1"/>
  <c r="W455" i="16"/>
  <c r="V456" i="16"/>
  <c r="AF456" i="16" s="1"/>
  <c r="Z456" i="16"/>
  <c r="AA457" i="16"/>
  <c r="AK457" i="16" s="1"/>
  <c r="X458" i="16"/>
  <c r="AH458" i="16" s="1"/>
  <c r="W459" i="16"/>
  <c r="AG459" i="16" s="1"/>
  <c r="V460" i="16"/>
  <c r="Z460" i="16"/>
  <c r="AJ460" i="16" s="1"/>
  <c r="AA461" i="16"/>
  <c r="AK461" i="16" s="1"/>
  <c r="X462" i="16"/>
  <c r="AH462" i="16" s="1"/>
  <c r="W463" i="16"/>
  <c r="V464" i="16"/>
  <c r="AF464" i="16" s="1"/>
  <c r="Z464" i="16"/>
  <c r="AA465" i="16"/>
  <c r="AK465" i="16" s="1"/>
  <c r="X466" i="16"/>
  <c r="AH466" i="16" s="1"/>
  <c r="W467" i="16"/>
  <c r="AG467" i="16" s="1"/>
  <c r="V468" i="16"/>
  <c r="Z468" i="16"/>
  <c r="AJ468" i="16" s="1"/>
  <c r="AA469" i="16"/>
  <c r="AK469" i="16" s="1"/>
  <c r="X470" i="16"/>
  <c r="AH470" i="16" s="1"/>
  <c r="W471" i="16"/>
  <c r="V472" i="16"/>
  <c r="AF472" i="16" s="1"/>
  <c r="Z472" i="16"/>
  <c r="AA473" i="16"/>
  <c r="AK473" i="16" s="1"/>
  <c r="X474" i="16"/>
  <c r="AH474" i="16" s="1"/>
  <c r="W475" i="16"/>
  <c r="AG475" i="16" s="1"/>
  <c r="V476" i="16"/>
  <c r="Z476" i="16"/>
  <c r="AJ476" i="16" s="1"/>
  <c r="AA477" i="16"/>
  <c r="X478" i="16"/>
  <c r="AH478" i="16" s="1"/>
  <c r="W479" i="16"/>
  <c r="V480" i="16"/>
  <c r="AF480" i="16" s="1"/>
  <c r="Z480" i="16"/>
  <c r="AA481" i="16"/>
  <c r="AK481" i="16" s="1"/>
  <c r="X482" i="16"/>
  <c r="AH482" i="16" s="1"/>
  <c r="W483" i="16"/>
  <c r="AG483" i="16" s="1"/>
  <c r="V484" i="16"/>
  <c r="Z484" i="16"/>
  <c r="AJ484" i="16" s="1"/>
  <c r="AA485" i="16"/>
  <c r="AK485" i="16" s="1"/>
  <c r="X486" i="16"/>
  <c r="AH486" i="16" s="1"/>
  <c r="W487" i="16"/>
  <c r="V488" i="16"/>
  <c r="AF488" i="16" s="1"/>
  <c r="Z488" i="16"/>
  <c r="AA489" i="16"/>
  <c r="AK489" i="16" s="1"/>
  <c r="X490" i="16"/>
  <c r="AH490" i="16" s="1"/>
  <c r="W491" i="16"/>
  <c r="AG491" i="16" s="1"/>
  <c r="V492" i="16"/>
  <c r="Z492" i="16"/>
  <c r="AJ492" i="16" s="1"/>
  <c r="AA493" i="16"/>
  <c r="X494" i="16"/>
  <c r="AH494" i="16" s="1"/>
  <c r="W495" i="16"/>
  <c r="V496" i="16"/>
  <c r="AF496" i="16" s="1"/>
  <c r="Z496" i="16"/>
  <c r="AA497" i="16"/>
  <c r="AK497" i="16" s="1"/>
  <c r="X498" i="16"/>
  <c r="AH498" i="16" s="1"/>
  <c r="W499" i="16"/>
  <c r="AG499" i="16" s="1"/>
  <c r="V500" i="16"/>
  <c r="Z500" i="16"/>
  <c r="AJ500" i="16" s="1"/>
  <c r="AA501" i="16"/>
  <c r="AK501" i="16" s="1"/>
  <c r="X502" i="16"/>
  <c r="AH502" i="16" s="1"/>
  <c r="W503" i="16"/>
  <c r="V504" i="16"/>
  <c r="AF504" i="16" s="1"/>
  <c r="Z504" i="16"/>
  <c r="AA505" i="16"/>
  <c r="AK505" i="16" s="1"/>
  <c r="X506" i="16"/>
  <c r="AH506" i="16" s="1"/>
  <c r="W507" i="16"/>
  <c r="AG507" i="16" s="1"/>
  <c r="V508" i="16"/>
  <c r="Z508" i="16"/>
  <c r="AJ508" i="16" s="1"/>
  <c r="AA509" i="16"/>
  <c r="AK509" i="16" s="1"/>
  <c r="X510" i="16"/>
  <c r="AH510" i="16" s="1"/>
  <c r="W511" i="16"/>
  <c r="V512" i="16"/>
  <c r="AF512" i="16" s="1"/>
  <c r="Z512" i="16"/>
  <c r="AA513" i="16"/>
  <c r="AK513" i="16" s="1"/>
  <c r="X514" i="16"/>
  <c r="AH514" i="16" s="1"/>
  <c r="W515" i="16"/>
  <c r="AG515" i="16" s="1"/>
  <c r="V516" i="16"/>
  <c r="Z516" i="16"/>
  <c r="AJ516" i="16" s="1"/>
  <c r="AA517" i="16"/>
  <c r="AK517" i="16" s="1"/>
  <c r="X518" i="16"/>
  <c r="AH518" i="16" s="1"/>
  <c r="W519" i="16"/>
  <c r="V520" i="16"/>
  <c r="AF520" i="16" s="1"/>
  <c r="Z520" i="16"/>
  <c r="AA521" i="16"/>
  <c r="AK521" i="16" s="1"/>
  <c r="X522" i="16"/>
  <c r="AH522" i="16" s="1"/>
  <c r="W523" i="16"/>
  <c r="AG523" i="16" s="1"/>
  <c r="V524" i="16"/>
  <c r="Z524" i="16"/>
  <c r="AJ524" i="16" s="1"/>
  <c r="AA525" i="16"/>
  <c r="X526" i="16"/>
  <c r="AH526" i="16" s="1"/>
  <c r="W527" i="16"/>
  <c r="V528" i="16"/>
  <c r="AF528" i="16" s="1"/>
  <c r="Z528" i="16"/>
  <c r="AA529" i="16"/>
  <c r="AK529" i="16" s="1"/>
  <c r="X530" i="16"/>
  <c r="AH530" i="16" s="1"/>
  <c r="W531" i="16"/>
  <c r="AG531" i="16" s="1"/>
  <c r="V532" i="16"/>
  <c r="Z532" i="16"/>
  <c r="AJ532" i="16" s="1"/>
  <c r="AA533" i="16"/>
  <c r="X534" i="16"/>
  <c r="AH534" i="16" s="1"/>
  <c r="W535" i="16"/>
  <c r="V536" i="16"/>
  <c r="AF536" i="16" s="1"/>
  <c r="Z536" i="16"/>
  <c r="AA537" i="16"/>
  <c r="AK537" i="16" s="1"/>
  <c r="X538" i="16"/>
  <c r="AH538" i="16" s="1"/>
  <c r="W539" i="16"/>
  <c r="AG539" i="16" s="1"/>
  <c r="V540" i="16"/>
  <c r="Z540" i="16"/>
  <c r="AJ540" i="16" s="1"/>
  <c r="AA541" i="16"/>
  <c r="AK541" i="16" s="1"/>
  <c r="X542" i="16"/>
  <c r="AH542" i="16" s="1"/>
  <c r="W543" i="16"/>
  <c r="V544" i="16"/>
  <c r="AF544" i="16" s="1"/>
  <c r="Z544" i="16"/>
  <c r="AA545" i="16"/>
  <c r="AK545" i="16" s="1"/>
  <c r="X546" i="16"/>
  <c r="AH546" i="16" s="1"/>
  <c r="W547" i="16"/>
  <c r="AG547" i="16" s="1"/>
  <c r="V548" i="16"/>
  <c r="Z548" i="16"/>
  <c r="AJ548" i="16" s="1"/>
  <c r="AA549" i="16"/>
  <c r="AK549" i="16" s="1"/>
  <c r="X550" i="16"/>
  <c r="AH550" i="16" s="1"/>
  <c r="W551" i="16"/>
  <c r="V552" i="16"/>
  <c r="AF552" i="16" s="1"/>
  <c r="Z552" i="16"/>
  <c r="AA553" i="16"/>
  <c r="AK553" i="16" s="1"/>
  <c r="X554" i="16"/>
  <c r="AH554" i="16" s="1"/>
  <c r="W555" i="16"/>
  <c r="AG555" i="16" s="1"/>
  <c r="V556" i="16"/>
  <c r="Z556" i="16"/>
  <c r="AJ556" i="16" s="1"/>
  <c r="AA557" i="16"/>
  <c r="X558" i="16"/>
  <c r="AH558" i="16" s="1"/>
  <c r="W559" i="16"/>
  <c r="V560" i="16"/>
  <c r="AF560" i="16" s="1"/>
  <c r="Z560" i="16"/>
  <c r="AA561" i="16"/>
  <c r="AK561" i="16" s="1"/>
  <c r="X562" i="16"/>
  <c r="AH562" i="16" s="1"/>
  <c r="W563" i="16"/>
  <c r="AG563" i="16" s="1"/>
  <c r="V564" i="16"/>
  <c r="Z564" i="16"/>
  <c r="AJ564" i="16" s="1"/>
  <c r="AA565" i="16"/>
  <c r="AK565" i="16" s="1"/>
  <c r="X566" i="16"/>
  <c r="AH566" i="16" s="1"/>
  <c r="W567" i="16"/>
  <c r="V568" i="16"/>
  <c r="AF568" i="16" s="1"/>
  <c r="Z568" i="16"/>
  <c r="AA569" i="16"/>
  <c r="AK569" i="16" s="1"/>
  <c r="X570" i="16"/>
  <c r="AH570" i="16" s="1"/>
  <c r="W571" i="16"/>
  <c r="AG571" i="16" s="1"/>
  <c r="AA572" i="16"/>
  <c r="X572" i="16"/>
  <c r="AH572" i="16" s="1"/>
  <c r="Z572" i="16"/>
  <c r="V572" i="16"/>
  <c r="AF572" i="16" s="1"/>
  <c r="V150" i="16"/>
  <c r="Z150" i="16"/>
  <c r="AJ150" i="16" s="1"/>
  <c r="AK151" i="16"/>
  <c r="X152" i="16"/>
  <c r="AH152" i="16" s="1"/>
  <c r="V154" i="16"/>
  <c r="AF154" i="16" s="1"/>
  <c r="Z154" i="16"/>
  <c r="AJ154" i="16" s="1"/>
  <c r="AK155" i="16"/>
  <c r="X156" i="16"/>
  <c r="AH156" i="16" s="1"/>
  <c r="V158" i="16"/>
  <c r="AF158" i="16" s="1"/>
  <c r="Z158" i="16"/>
  <c r="AJ158" i="16" s="1"/>
  <c r="X160" i="16"/>
  <c r="AH160" i="16" s="1"/>
  <c r="V162" i="16"/>
  <c r="AF162" i="16" s="1"/>
  <c r="Z162" i="16"/>
  <c r="AJ162" i="16" s="1"/>
  <c r="AK163" i="16"/>
  <c r="X164" i="16"/>
  <c r="AH164" i="16" s="1"/>
  <c r="V166" i="16"/>
  <c r="AF166" i="16" s="1"/>
  <c r="Z166" i="16"/>
  <c r="AJ166" i="16" s="1"/>
  <c r="AK167" i="16"/>
  <c r="X168" i="16"/>
  <c r="AH168" i="16" s="1"/>
  <c r="V170" i="16"/>
  <c r="AF170" i="16" s="1"/>
  <c r="Z170" i="16"/>
  <c r="AK171" i="16"/>
  <c r="X172" i="16"/>
  <c r="AH172" i="16" s="1"/>
  <c r="V174" i="16"/>
  <c r="AF174" i="16" s="1"/>
  <c r="Z174" i="16"/>
  <c r="X176" i="16"/>
  <c r="AH176" i="16" s="1"/>
  <c r="V178" i="16"/>
  <c r="AF178" i="16" s="1"/>
  <c r="Z178" i="16"/>
  <c r="AJ178" i="16" s="1"/>
  <c r="AK179" i="16"/>
  <c r="X180" i="16"/>
  <c r="AH180" i="16" s="1"/>
  <c r="V182" i="16"/>
  <c r="Z182" i="16"/>
  <c r="AJ182" i="16" s="1"/>
  <c r="AK183" i="16"/>
  <c r="X184" i="16"/>
  <c r="AH184" i="16" s="1"/>
  <c r="V186" i="16"/>
  <c r="Z186" i="16"/>
  <c r="AJ186" i="16" s="1"/>
  <c r="X188" i="16"/>
  <c r="AH188" i="16" s="1"/>
  <c r="V190" i="16"/>
  <c r="AF190" i="16" s="1"/>
  <c r="Z190" i="16"/>
  <c r="AJ190" i="16" s="1"/>
  <c r="X192" i="16"/>
  <c r="AH192" i="16" s="1"/>
  <c r="V194" i="16"/>
  <c r="AF194" i="16" s="1"/>
  <c r="Z194" i="16"/>
  <c r="AJ194" i="16" s="1"/>
  <c r="AK195" i="16"/>
  <c r="X196" i="16"/>
  <c r="AH196" i="16" s="1"/>
  <c r="V198" i="16"/>
  <c r="AF198" i="16" s="1"/>
  <c r="Z198" i="16"/>
  <c r="AJ198" i="16" s="1"/>
  <c r="AK199" i="16"/>
  <c r="X200" i="16"/>
  <c r="AH200" i="16" s="1"/>
  <c r="V202" i="16"/>
  <c r="AF202" i="16" s="1"/>
  <c r="Z202" i="16"/>
  <c r="AJ202" i="16" s="1"/>
  <c r="AK203" i="16"/>
  <c r="X204" i="16"/>
  <c r="AH204" i="16" s="1"/>
  <c r="V206" i="16"/>
  <c r="Z206" i="16"/>
  <c r="AJ206" i="16" s="1"/>
  <c r="X208" i="16"/>
  <c r="AH208" i="16" s="1"/>
  <c r="V210" i="16"/>
  <c r="AF210" i="16" s="1"/>
  <c r="Z210" i="16"/>
  <c r="AJ210" i="16" s="1"/>
  <c r="V214" i="16"/>
  <c r="AF214" i="16" s="1"/>
  <c r="Z214" i="16"/>
  <c r="AJ214" i="16" s="1"/>
  <c r="AK215" i="16"/>
  <c r="X216" i="16"/>
  <c r="AH216" i="16" s="1"/>
  <c r="V218" i="16"/>
  <c r="AF218" i="16" s="1"/>
  <c r="Z218" i="16"/>
  <c r="AJ218" i="16" s="1"/>
  <c r="X220" i="16"/>
  <c r="AH220" i="16" s="1"/>
  <c r="V222" i="16"/>
  <c r="Z222" i="16"/>
  <c r="AJ222" i="16" s="1"/>
  <c r="AK223" i="16"/>
  <c r="X224" i="16"/>
  <c r="AH224" i="16" s="1"/>
  <c r="V226" i="16"/>
  <c r="Z226" i="16"/>
  <c r="AJ226" i="16" s="1"/>
  <c r="AK227" i="16"/>
  <c r="X228" i="16"/>
  <c r="AH228" i="16" s="1"/>
  <c r="V230" i="16"/>
  <c r="Z230" i="16"/>
  <c r="AJ230" i="16" s="1"/>
  <c r="AK231" i="16"/>
  <c r="X232" i="16"/>
  <c r="AH232" i="16" s="1"/>
  <c r="V234" i="16"/>
  <c r="AF234" i="16" s="1"/>
  <c r="Z234" i="16"/>
  <c r="AJ234" i="16" s="1"/>
  <c r="X236" i="16"/>
  <c r="AH236" i="16" s="1"/>
  <c r="V238" i="16"/>
  <c r="AF238" i="16" s="1"/>
  <c r="Z238" i="16"/>
  <c r="X240" i="16"/>
  <c r="AH240" i="16" s="1"/>
  <c r="V242" i="16"/>
  <c r="Z242" i="16"/>
  <c r="AJ242" i="16" s="1"/>
  <c r="X244" i="16"/>
  <c r="AH244" i="16" s="1"/>
  <c r="V246" i="16"/>
  <c r="AF246" i="16" s="1"/>
  <c r="Z246" i="16"/>
  <c r="AK247" i="16"/>
  <c r="X248" i="16"/>
  <c r="AH248" i="16" s="1"/>
  <c r="V250" i="16"/>
  <c r="AF250" i="16" s="1"/>
  <c r="Z250" i="16"/>
  <c r="X252" i="16"/>
  <c r="AH252" i="16" s="1"/>
  <c r="V254" i="16"/>
  <c r="Z254" i="16"/>
  <c r="AJ254" i="16" s="1"/>
  <c r="X256" i="16"/>
  <c r="AH256" i="16" s="1"/>
  <c r="V258" i="16"/>
  <c r="AF258" i="16" s="1"/>
  <c r="Z258" i="16"/>
  <c r="AK259" i="16"/>
  <c r="X260" i="16"/>
  <c r="AH260" i="16" s="1"/>
  <c r="V262" i="16"/>
  <c r="AF262" i="16" s="1"/>
  <c r="Z262" i="16"/>
  <c r="X264" i="16"/>
  <c r="AH264" i="16" s="1"/>
  <c r="V266" i="16"/>
  <c r="Z266" i="16"/>
  <c r="AJ266" i="16" s="1"/>
  <c r="AK267" i="16"/>
  <c r="X268" i="16"/>
  <c r="AH268" i="16" s="1"/>
  <c r="V270" i="16"/>
  <c r="Z270" i="16"/>
  <c r="AJ270" i="16" s="1"/>
  <c r="X272" i="16"/>
  <c r="AH272" i="16" s="1"/>
  <c r="V274" i="16"/>
  <c r="AF274" i="16" s="1"/>
  <c r="Z274" i="16"/>
  <c r="X276" i="16"/>
  <c r="AH276" i="16" s="1"/>
  <c r="V278" i="16"/>
  <c r="Z278" i="16"/>
  <c r="AJ278" i="16" s="1"/>
  <c r="X280" i="16"/>
  <c r="AH280" i="16" s="1"/>
  <c r="V282" i="16"/>
  <c r="AF282" i="16" s="1"/>
  <c r="Z282" i="16"/>
  <c r="AK283" i="16"/>
  <c r="X284" i="16"/>
  <c r="AH284" i="16" s="1"/>
  <c r="V286" i="16"/>
  <c r="AF286" i="16" s="1"/>
  <c r="Z286" i="16"/>
  <c r="X288" i="16"/>
  <c r="AH288" i="16" s="1"/>
  <c r="V290" i="16"/>
  <c r="Z290" i="16"/>
  <c r="AJ290" i="16" s="1"/>
  <c r="AK291" i="16"/>
  <c r="X292" i="16"/>
  <c r="AH292" i="16" s="1"/>
  <c r="V294" i="16"/>
  <c r="Z294" i="16"/>
  <c r="AJ294" i="16" s="1"/>
  <c r="X296" i="16"/>
  <c r="AH296" i="16" s="1"/>
  <c r="V298" i="16"/>
  <c r="AF298" i="16" s="1"/>
  <c r="Z298" i="16"/>
  <c r="AK299" i="16"/>
  <c r="X300" i="16"/>
  <c r="AH300" i="16" s="1"/>
  <c r="V302" i="16"/>
  <c r="AF302" i="16" s="1"/>
  <c r="Z302" i="16"/>
  <c r="X304" i="16"/>
  <c r="AH304" i="16" s="1"/>
  <c r="V306" i="16"/>
  <c r="Z306" i="16"/>
  <c r="AJ306" i="16" s="1"/>
  <c r="X308" i="16"/>
  <c r="AH308" i="16" s="1"/>
  <c r="V310" i="16"/>
  <c r="AF310" i="16" s="1"/>
  <c r="Z310" i="16"/>
  <c r="AK311" i="16"/>
  <c r="X312" i="16"/>
  <c r="AH312" i="16" s="1"/>
  <c r="V314" i="16"/>
  <c r="AF314" i="16" s="1"/>
  <c r="Z314" i="16"/>
  <c r="X316" i="16"/>
  <c r="AH316" i="16" s="1"/>
  <c r="V318" i="16"/>
  <c r="Z318" i="16"/>
  <c r="AJ318" i="16" s="1"/>
  <c r="X320" i="16"/>
  <c r="AH320" i="16" s="1"/>
  <c r="V322" i="16"/>
  <c r="AF322" i="16" s="1"/>
  <c r="Z322" i="16"/>
  <c r="AK323" i="16"/>
  <c r="X324" i="16"/>
  <c r="AH324" i="16" s="1"/>
  <c r="V326" i="16"/>
  <c r="AF326" i="16" s="1"/>
  <c r="Z326" i="16"/>
  <c r="AK327" i="16"/>
  <c r="X328" i="16"/>
  <c r="AH328" i="16" s="1"/>
  <c r="V330" i="16"/>
  <c r="AF330" i="16" s="1"/>
  <c r="Z330" i="16"/>
  <c r="X332" i="16"/>
  <c r="AH332" i="16" s="1"/>
  <c r="V334" i="16"/>
  <c r="Z334" i="16"/>
  <c r="AJ334" i="16" s="1"/>
  <c r="X336" i="16"/>
  <c r="AH336" i="16" s="1"/>
  <c r="V338" i="16"/>
  <c r="AF338" i="16" s="1"/>
  <c r="Z338" i="16"/>
  <c r="AK339" i="16"/>
  <c r="X340" i="16"/>
  <c r="AH340" i="16" s="1"/>
  <c r="V342" i="16"/>
  <c r="AF342" i="16" s="1"/>
  <c r="Z342" i="16"/>
  <c r="X344" i="16"/>
  <c r="AH344" i="16" s="1"/>
  <c r="V346" i="16"/>
  <c r="Z346" i="16"/>
  <c r="AJ346" i="16" s="1"/>
  <c r="X348" i="16"/>
  <c r="AH348" i="16" s="1"/>
  <c r="V350" i="16"/>
  <c r="AF350" i="16" s="1"/>
  <c r="Z350" i="16"/>
  <c r="X352" i="16"/>
  <c r="AH352" i="16" s="1"/>
  <c r="V354" i="16"/>
  <c r="Z354" i="16"/>
  <c r="AJ354" i="16" s="1"/>
  <c r="X356" i="16"/>
  <c r="AH356" i="16" s="1"/>
  <c r="V358" i="16"/>
  <c r="AF358" i="16" s="1"/>
  <c r="Z358" i="16"/>
  <c r="X360" i="16"/>
  <c r="AH360" i="16" s="1"/>
  <c r="V362" i="16"/>
  <c r="Z362" i="16"/>
  <c r="AJ362" i="16" s="1"/>
  <c r="AK363" i="16"/>
  <c r="X364" i="16"/>
  <c r="AH364" i="16" s="1"/>
  <c r="V366" i="16"/>
  <c r="Z366" i="16"/>
  <c r="AJ366" i="16" s="1"/>
  <c r="X368" i="16"/>
  <c r="AH368" i="16" s="1"/>
  <c r="V370" i="16"/>
  <c r="AF370" i="16" s="1"/>
  <c r="Z370" i="16"/>
  <c r="AK371" i="16"/>
  <c r="X372" i="16"/>
  <c r="AH372" i="16" s="1"/>
  <c r="V374" i="16"/>
  <c r="AF374" i="16" s="1"/>
  <c r="Z374" i="16"/>
  <c r="X376" i="16"/>
  <c r="AH376" i="16" s="1"/>
  <c r="V378" i="16"/>
  <c r="Z378" i="16"/>
  <c r="AJ378" i="16" s="1"/>
  <c r="AK379" i="16"/>
  <c r="X380" i="16"/>
  <c r="AH380" i="16" s="1"/>
  <c r="V382" i="16"/>
  <c r="Z382" i="16"/>
  <c r="AJ382" i="16" s="1"/>
  <c r="AK383" i="16"/>
  <c r="X384" i="16"/>
  <c r="AH384" i="16" s="1"/>
  <c r="V386" i="16"/>
  <c r="Z386" i="16"/>
  <c r="AJ386" i="16" s="1"/>
  <c r="X388" i="16"/>
  <c r="AH388" i="16" s="1"/>
  <c r="V390" i="16"/>
  <c r="AF390" i="16" s="1"/>
  <c r="Z390" i="16"/>
  <c r="X392" i="16"/>
  <c r="AH392" i="16" s="1"/>
  <c r="V394" i="16"/>
  <c r="Z394" i="16"/>
  <c r="AJ394" i="16" s="1"/>
  <c r="X396" i="16"/>
  <c r="AH396" i="16" s="1"/>
  <c r="V398" i="16"/>
  <c r="AF398" i="16" s="1"/>
  <c r="Z398" i="16"/>
  <c r="AK399" i="16"/>
  <c r="X400" i="16"/>
  <c r="AH400" i="16" s="1"/>
  <c r="V402" i="16"/>
  <c r="AF402" i="16" s="1"/>
  <c r="Z402" i="16"/>
  <c r="AK403" i="16"/>
  <c r="X404" i="16"/>
  <c r="AH404" i="16" s="1"/>
  <c r="V406" i="16"/>
  <c r="AF406" i="16" s="1"/>
  <c r="Z406" i="16"/>
  <c r="X408" i="16"/>
  <c r="AH408" i="16" s="1"/>
  <c r="V410" i="16"/>
  <c r="Z410" i="16"/>
  <c r="AJ410" i="16" s="1"/>
  <c r="X412" i="16"/>
  <c r="AH412" i="16" s="1"/>
  <c r="V414" i="16"/>
  <c r="AF414" i="16" s="1"/>
  <c r="Z414" i="16"/>
  <c r="AK415" i="16"/>
  <c r="X416" i="16"/>
  <c r="AH416" i="16" s="1"/>
  <c r="V418" i="16"/>
  <c r="AF418" i="16" s="1"/>
  <c r="Z418" i="16"/>
  <c r="X420" i="16"/>
  <c r="AH420" i="16" s="1"/>
  <c r="V422" i="16"/>
  <c r="Z422" i="16"/>
  <c r="AJ422" i="16" s="1"/>
  <c r="AK423" i="16"/>
  <c r="X424" i="16"/>
  <c r="AH424" i="16" s="1"/>
  <c r="V426" i="16"/>
  <c r="Z426" i="16"/>
  <c r="AJ426" i="16" s="1"/>
  <c r="X428" i="16"/>
  <c r="AH428" i="16" s="1"/>
  <c r="V430" i="16"/>
  <c r="AF430" i="16" s="1"/>
  <c r="Z430" i="16"/>
  <c r="AK431" i="16"/>
  <c r="X432" i="16"/>
  <c r="AH432" i="16" s="1"/>
  <c r="V434" i="16"/>
  <c r="AF434" i="16" s="1"/>
  <c r="Z434" i="16"/>
  <c r="X436" i="16"/>
  <c r="AH436" i="16" s="1"/>
  <c r="V438" i="16"/>
  <c r="Z438" i="16"/>
  <c r="AJ438" i="16" s="1"/>
  <c r="AK439" i="16"/>
  <c r="X440" i="16"/>
  <c r="AH440" i="16" s="1"/>
  <c r="V442" i="16"/>
  <c r="Z442" i="16"/>
  <c r="AJ442" i="16" s="1"/>
  <c r="AK443" i="16"/>
  <c r="X444" i="16"/>
  <c r="AH444" i="16" s="1"/>
  <c r="V446" i="16"/>
  <c r="Z446" i="16"/>
  <c r="AJ446" i="16" s="1"/>
  <c r="X448" i="16"/>
  <c r="AH448" i="16" s="1"/>
  <c r="V450" i="16"/>
  <c r="AF450" i="16" s="1"/>
  <c r="Z450" i="16"/>
  <c r="AK451" i="16"/>
  <c r="X452" i="16"/>
  <c r="AH452" i="16" s="1"/>
  <c r="V454" i="16"/>
  <c r="AF454" i="16" s="1"/>
  <c r="Z454" i="16"/>
  <c r="AK455" i="16"/>
  <c r="X456" i="16"/>
  <c r="AH456" i="16" s="1"/>
  <c r="V458" i="16"/>
  <c r="AF458" i="16" s="1"/>
  <c r="Z458" i="16"/>
  <c r="AK459" i="16"/>
  <c r="X460" i="16"/>
  <c r="AH460" i="16" s="1"/>
  <c r="V462" i="16"/>
  <c r="AF462" i="16" s="1"/>
  <c r="Z462" i="16"/>
  <c r="X464" i="16"/>
  <c r="AH464" i="16" s="1"/>
  <c r="V466" i="16"/>
  <c r="Z466" i="16"/>
  <c r="AJ466" i="16" s="1"/>
  <c r="AK467" i="16"/>
  <c r="X468" i="16"/>
  <c r="AH468" i="16" s="1"/>
  <c r="V470" i="16"/>
  <c r="Z470" i="16"/>
  <c r="AJ470" i="16" s="1"/>
  <c r="AK471" i="16"/>
  <c r="X472" i="16"/>
  <c r="AH472" i="16" s="1"/>
  <c r="V474" i="16"/>
  <c r="Z474" i="16"/>
  <c r="AJ474" i="16" s="1"/>
  <c r="X476" i="16"/>
  <c r="AH476" i="16" s="1"/>
  <c r="V478" i="16"/>
  <c r="AF478" i="16" s="1"/>
  <c r="Z478" i="16"/>
  <c r="X480" i="16"/>
  <c r="AH480" i="16" s="1"/>
  <c r="V482" i="16"/>
  <c r="Z482" i="16"/>
  <c r="AJ482" i="16" s="1"/>
  <c r="AK483" i="16"/>
  <c r="X484" i="16"/>
  <c r="AH484" i="16" s="1"/>
  <c r="V486" i="16"/>
  <c r="Z486" i="16"/>
  <c r="AJ486" i="16" s="1"/>
  <c r="X488" i="16"/>
  <c r="AH488" i="16" s="1"/>
  <c r="V490" i="16"/>
  <c r="AF490" i="16" s="1"/>
  <c r="Z490" i="16"/>
  <c r="X492" i="16"/>
  <c r="AH492" i="16" s="1"/>
  <c r="V494" i="16"/>
  <c r="Z494" i="16"/>
  <c r="AJ494" i="16" s="1"/>
  <c r="AK495" i="16"/>
  <c r="X496" i="16"/>
  <c r="AH496" i="16" s="1"/>
  <c r="V498" i="16"/>
  <c r="Z498" i="16"/>
  <c r="AJ498" i="16" s="1"/>
  <c r="X500" i="16"/>
  <c r="AH500" i="16" s="1"/>
  <c r="V502" i="16"/>
  <c r="AF502" i="16" s="1"/>
  <c r="Z502" i="16"/>
  <c r="X504" i="16"/>
  <c r="AH504" i="16" s="1"/>
  <c r="V506" i="16"/>
  <c r="Z506" i="16"/>
  <c r="AJ506" i="16" s="1"/>
  <c r="X508" i="16"/>
  <c r="AH508" i="16" s="1"/>
  <c r="V510" i="16"/>
  <c r="AF510" i="16" s="1"/>
  <c r="Z510" i="16"/>
  <c r="X512" i="16"/>
  <c r="AH512" i="16" s="1"/>
  <c r="V514" i="16"/>
  <c r="Z514" i="16"/>
  <c r="AJ514" i="16" s="1"/>
  <c r="X516" i="16"/>
  <c r="AH516" i="16" s="1"/>
  <c r="V518" i="16"/>
  <c r="AF518" i="16" s="1"/>
  <c r="Z518" i="16"/>
  <c r="AK519" i="16"/>
  <c r="X520" i="16"/>
  <c r="AH520" i="16" s="1"/>
  <c r="V522" i="16"/>
  <c r="AF522" i="16" s="1"/>
  <c r="Z522" i="16"/>
  <c r="X524" i="16"/>
  <c r="AH524" i="16" s="1"/>
  <c r="V526" i="16"/>
  <c r="Z526" i="16"/>
  <c r="AJ526" i="16" s="1"/>
  <c r="X528" i="16"/>
  <c r="AH528" i="16" s="1"/>
  <c r="V530" i="16"/>
  <c r="AF530" i="16" s="1"/>
  <c r="Z530" i="16"/>
  <c r="X532" i="16"/>
  <c r="AH532" i="16" s="1"/>
  <c r="V534" i="16"/>
  <c r="Z534" i="16"/>
  <c r="AJ534" i="16" s="1"/>
  <c r="X536" i="16"/>
  <c r="AH536" i="16" s="1"/>
  <c r="V538" i="16"/>
  <c r="AF538" i="16" s="1"/>
  <c r="Z538" i="16"/>
  <c r="X540" i="16"/>
  <c r="AH540" i="16" s="1"/>
  <c r="V542" i="16"/>
  <c r="Z542" i="16"/>
  <c r="AJ542" i="16" s="1"/>
  <c r="AK543" i="16"/>
  <c r="X544" i="16"/>
  <c r="AH544" i="16" s="1"/>
  <c r="V546" i="16"/>
  <c r="Z546" i="16"/>
  <c r="AJ546" i="16" s="1"/>
  <c r="AK547" i="16"/>
  <c r="X548" i="16"/>
  <c r="AH548" i="16" s="1"/>
  <c r="V550" i="16"/>
  <c r="Z550" i="16"/>
  <c r="AJ550" i="16" s="1"/>
  <c r="AK551" i="16"/>
  <c r="X552" i="16"/>
  <c r="AH552" i="16" s="1"/>
  <c r="V554" i="16"/>
  <c r="Z554" i="16"/>
  <c r="AJ554" i="16" s="1"/>
  <c r="X556" i="16"/>
  <c r="AH556" i="16" s="1"/>
  <c r="V558" i="16"/>
  <c r="AF558" i="16" s="1"/>
  <c r="Z558" i="16"/>
  <c r="X560" i="16"/>
  <c r="AH560" i="16" s="1"/>
  <c r="V562" i="16"/>
  <c r="Z562" i="16"/>
  <c r="AJ562" i="16" s="1"/>
  <c r="X564" i="16"/>
  <c r="AH564" i="16" s="1"/>
  <c r="V566" i="16"/>
  <c r="AF566" i="16" s="1"/>
  <c r="Z566" i="16"/>
  <c r="AK567" i="16"/>
  <c r="X568" i="16"/>
  <c r="AH568" i="16" s="1"/>
  <c r="V570" i="16"/>
  <c r="AF570" i="16" s="1"/>
  <c r="Z570" i="16"/>
  <c r="AK571" i="16"/>
  <c r="AA573" i="16"/>
  <c r="AK573" i="16" s="1"/>
  <c r="X574" i="16"/>
  <c r="AH574" i="16" s="1"/>
  <c r="W575" i="16"/>
  <c r="V576" i="16"/>
  <c r="AF576" i="16" s="1"/>
  <c r="Z576" i="16"/>
  <c r="AA577" i="16"/>
  <c r="AK577" i="16" s="1"/>
  <c r="X578" i="16"/>
  <c r="AH578" i="16" s="1"/>
  <c r="W579" i="16"/>
  <c r="AG579" i="16" s="1"/>
  <c r="V580" i="16"/>
  <c r="Z580" i="16"/>
  <c r="AJ580" i="16" s="1"/>
  <c r="AA581" i="16"/>
  <c r="AK581" i="16" s="1"/>
  <c r="X582" i="16"/>
  <c r="AH582" i="16" s="1"/>
  <c r="W583" i="16"/>
  <c r="V584" i="16"/>
  <c r="AF584" i="16" s="1"/>
  <c r="Z584" i="16"/>
  <c r="AA585" i="16"/>
  <c r="AK585" i="16" s="1"/>
  <c r="X586" i="16"/>
  <c r="AH586" i="16" s="1"/>
  <c r="W587" i="16"/>
  <c r="AG587" i="16" s="1"/>
  <c r="V588" i="16"/>
  <c r="Z588" i="16"/>
  <c r="AJ588" i="16" s="1"/>
  <c r="AA589" i="16"/>
  <c r="X590" i="16"/>
  <c r="AH590" i="16" s="1"/>
  <c r="W591" i="16"/>
  <c r="V592" i="16"/>
  <c r="AF592" i="16" s="1"/>
  <c r="Z592" i="16"/>
  <c r="AA593" i="16"/>
  <c r="AK593" i="16" s="1"/>
  <c r="X594" i="16"/>
  <c r="AH594" i="16" s="1"/>
  <c r="W595" i="16"/>
  <c r="AG595" i="16" s="1"/>
  <c r="V596" i="16"/>
  <c r="Z596" i="16"/>
  <c r="AJ596" i="16" s="1"/>
  <c r="AA597" i="16"/>
  <c r="X598" i="16"/>
  <c r="AH598" i="16" s="1"/>
  <c r="W599" i="16"/>
  <c r="V600" i="16"/>
  <c r="AF600" i="16" s="1"/>
  <c r="Z600" i="16"/>
  <c r="AA601" i="16"/>
  <c r="AK601" i="16" s="1"/>
  <c r="X602" i="16"/>
  <c r="AH602" i="16" s="1"/>
  <c r="W603" i="16"/>
  <c r="AG603" i="16" s="1"/>
  <c r="V604" i="16"/>
  <c r="Z604" i="16"/>
  <c r="AJ604" i="16" s="1"/>
  <c r="AA605" i="16"/>
  <c r="X606" i="16"/>
  <c r="AH606" i="16" s="1"/>
  <c r="W607" i="16"/>
  <c r="V608" i="16"/>
  <c r="AF608" i="16" s="1"/>
  <c r="Z608" i="16"/>
  <c r="AA609" i="16"/>
  <c r="AK609" i="16" s="1"/>
  <c r="X610" i="16"/>
  <c r="AH610" i="16" s="1"/>
  <c r="W611" i="16"/>
  <c r="AG611" i="16" s="1"/>
  <c r="V612" i="16"/>
  <c r="Z612" i="16"/>
  <c r="AJ612" i="16" s="1"/>
  <c r="AA613" i="16"/>
  <c r="X614" i="16"/>
  <c r="AH614" i="16" s="1"/>
  <c r="W615" i="16"/>
  <c r="V616" i="16"/>
  <c r="AF616" i="16" s="1"/>
  <c r="Z616" i="16"/>
  <c r="AA617" i="16"/>
  <c r="AK617" i="16" s="1"/>
  <c r="X618" i="16"/>
  <c r="AH618" i="16" s="1"/>
  <c r="W619" i="16"/>
  <c r="AG619" i="16" s="1"/>
  <c r="V620" i="16"/>
  <c r="Z620" i="16"/>
  <c r="AJ620" i="16" s="1"/>
  <c r="AA621" i="16"/>
  <c r="AK621" i="16" s="1"/>
  <c r="X622" i="16"/>
  <c r="AH622" i="16" s="1"/>
  <c r="W623" i="16"/>
  <c r="V624" i="16"/>
  <c r="AF624" i="16" s="1"/>
  <c r="Z624" i="16"/>
  <c r="AA625" i="16"/>
  <c r="AK625" i="16" s="1"/>
  <c r="X626" i="16"/>
  <c r="AH626" i="16" s="1"/>
  <c r="W627" i="16"/>
  <c r="AG627" i="16" s="1"/>
  <c r="V628" i="16"/>
  <c r="Z628" i="16"/>
  <c r="AJ628" i="16" s="1"/>
  <c r="AA629" i="16"/>
  <c r="X630" i="16"/>
  <c r="AH630" i="16" s="1"/>
  <c r="W631" i="16"/>
  <c r="V632" i="16"/>
  <c r="AF632" i="16" s="1"/>
  <c r="Z632" i="16"/>
  <c r="AA633" i="16"/>
  <c r="AK633" i="16" s="1"/>
  <c r="X634" i="16"/>
  <c r="AH634" i="16" s="1"/>
  <c r="W635" i="16"/>
  <c r="AG635" i="16" s="1"/>
  <c r="V636" i="16"/>
  <c r="Z636" i="16"/>
  <c r="AJ636" i="16" s="1"/>
  <c r="AA637" i="16"/>
  <c r="X638" i="16"/>
  <c r="AH638" i="16" s="1"/>
  <c r="W639" i="16"/>
  <c r="V640" i="16"/>
  <c r="AF640" i="16" s="1"/>
  <c r="Z640" i="16"/>
  <c r="AA641" i="16"/>
  <c r="AK641" i="16" s="1"/>
  <c r="X642" i="16"/>
  <c r="AH642" i="16" s="1"/>
  <c r="W643" i="16"/>
  <c r="AG643" i="16" s="1"/>
  <c r="V644" i="16"/>
  <c r="Z644" i="16"/>
  <c r="AJ644" i="16" s="1"/>
  <c r="AA645" i="16"/>
  <c r="W647" i="16"/>
  <c r="AG647" i="16" s="1"/>
  <c r="V648" i="16"/>
  <c r="Z648" i="16"/>
  <c r="AJ648" i="16" s="1"/>
  <c r="AA649" i="16"/>
  <c r="AK649" i="16" s="1"/>
  <c r="X650" i="16"/>
  <c r="AH650" i="16" s="1"/>
  <c r="W651" i="16"/>
  <c r="V652" i="16"/>
  <c r="AF652" i="16" s="1"/>
  <c r="Z652" i="16"/>
  <c r="AA653" i="16"/>
  <c r="AK653" i="16" s="1"/>
  <c r="X654" i="16"/>
  <c r="AH654" i="16" s="1"/>
  <c r="W655" i="16"/>
  <c r="AG655" i="16" s="1"/>
  <c r="V656" i="16"/>
  <c r="Z656" i="16"/>
  <c r="AJ656" i="16" s="1"/>
  <c r="AA657" i="16"/>
  <c r="AK657" i="16" s="1"/>
  <c r="X658" i="16"/>
  <c r="AH658" i="16" s="1"/>
  <c r="W659" i="16"/>
  <c r="V660" i="16"/>
  <c r="AF660" i="16" s="1"/>
  <c r="Z660" i="16"/>
  <c r="AA661" i="16"/>
  <c r="AK661" i="16" s="1"/>
  <c r="X662" i="16"/>
  <c r="AH662" i="16" s="1"/>
  <c r="W663" i="16"/>
  <c r="AG663" i="16" s="1"/>
  <c r="V664" i="16"/>
  <c r="Z664" i="16"/>
  <c r="AJ664" i="16" s="1"/>
  <c r="AA665" i="16"/>
  <c r="AK665" i="16" s="1"/>
  <c r="X666" i="16"/>
  <c r="AH666" i="16" s="1"/>
  <c r="W667" i="16"/>
  <c r="V668" i="16"/>
  <c r="AF668" i="16" s="1"/>
  <c r="Z668" i="16"/>
  <c r="AA669" i="16"/>
  <c r="AK669" i="16" s="1"/>
  <c r="X670" i="16"/>
  <c r="AH670" i="16" s="1"/>
  <c r="W671" i="16"/>
  <c r="V672" i="16"/>
  <c r="Z672" i="16"/>
  <c r="AJ672" i="16" s="1"/>
  <c r="AA673" i="16"/>
  <c r="AK673" i="16" s="1"/>
  <c r="X674" i="16"/>
  <c r="AH674" i="16" s="1"/>
  <c r="W675" i="16"/>
  <c r="V676" i="16"/>
  <c r="AF676" i="16" s="1"/>
  <c r="Z676" i="16"/>
  <c r="AA677" i="16"/>
  <c r="AK677" i="16" s="1"/>
  <c r="X678" i="16"/>
  <c r="AH678" i="16" s="1"/>
  <c r="W679" i="16"/>
  <c r="AG679" i="16" s="1"/>
  <c r="V680" i="16"/>
  <c r="Z680" i="16"/>
  <c r="AJ680" i="16" s="1"/>
  <c r="AA681" i="16"/>
  <c r="AK681" i="16" s="1"/>
  <c r="X682" i="16"/>
  <c r="AH682" i="16" s="1"/>
  <c r="W683" i="16"/>
  <c r="V684" i="16"/>
  <c r="AF684" i="16" s="1"/>
  <c r="Z684" i="16"/>
  <c r="AA685" i="16"/>
  <c r="AK685" i="16" s="1"/>
  <c r="X686" i="16"/>
  <c r="AH686" i="16" s="1"/>
  <c r="W687" i="16"/>
  <c r="AG687" i="16" s="1"/>
  <c r="V688" i="16"/>
  <c r="Z688" i="16"/>
  <c r="AJ688" i="16" s="1"/>
  <c r="AA689" i="16"/>
  <c r="AK689" i="16" s="1"/>
  <c r="X690" i="16"/>
  <c r="AH690" i="16" s="1"/>
  <c r="W691" i="16"/>
  <c r="V692" i="16"/>
  <c r="AF692" i="16" s="1"/>
  <c r="Z692" i="16"/>
  <c r="AA693" i="16"/>
  <c r="AK693" i="16" s="1"/>
  <c r="X694" i="16"/>
  <c r="AH694" i="16" s="1"/>
  <c r="W695" i="16"/>
  <c r="AG695" i="16" s="1"/>
  <c r="V696" i="16"/>
  <c r="Z696" i="16"/>
  <c r="AJ696" i="16" s="1"/>
  <c r="AA697" i="16"/>
  <c r="AK697" i="16" s="1"/>
  <c r="X698" i="16"/>
  <c r="AH698" i="16" s="1"/>
  <c r="W699" i="16"/>
  <c r="V700" i="16"/>
  <c r="AF700" i="16" s="1"/>
  <c r="Z700" i="16"/>
  <c r="AA701" i="16"/>
  <c r="AK701" i="16" s="1"/>
  <c r="X702" i="16"/>
  <c r="AH702" i="16" s="1"/>
  <c r="V704" i="16"/>
  <c r="AF704" i="16" s="1"/>
  <c r="Z704" i="16"/>
  <c r="V706" i="16"/>
  <c r="AF706" i="16" s="1"/>
  <c r="Z706" i="16"/>
  <c r="V708" i="16"/>
  <c r="AF708" i="16" s="1"/>
  <c r="Z708" i="16"/>
  <c r="V710" i="16"/>
  <c r="AF710" i="16" s="1"/>
  <c r="Z710" i="16"/>
  <c r="V712" i="16"/>
  <c r="AF712" i="16" s="1"/>
  <c r="Z712" i="16"/>
  <c r="V714" i="16"/>
  <c r="AF714" i="16" s="1"/>
  <c r="Z714" i="16"/>
  <c r="V716" i="16"/>
  <c r="AF716" i="16" s="1"/>
  <c r="Z716" i="16"/>
  <c r="V718" i="16"/>
  <c r="AF718" i="16" s="1"/>
  <c r="Z718" i="16"/>
  <c r="V720" i="16"/>
  <c r="AF720" i="16" s="1"/>
  <c r="Z720" i="16"/>
  <c r="V722" i="16"/>
  <c r="AF722" i="16" s="1"/>
  <c r="Z722" i="16"/>
  <c r="V724" i="16"/>
  <c r="AF724" i="16" s="1"/>
  <c r="Z724" i="16"/>
  <c r="V726" i="16"/>
  <c r="AF726" i="16" s="1"/>
  <c r="Z726" i="16"/>
  <c r="V728" i="16"/>
  <c r="AF728" i="16" s="1"/>
  <c r="Z728" i="16"/>
  <c r="V730" i="16"/>
  <c r="AF730" i="16" s="1"/>
  <c r="Z730" i="16"/>
  <c r="V732" i="16"/>
  <c r="AF732" i="16" s="1"/>
  <c r="Z732" i="16"/>
  <c r="V734" i="16"/>
  <c r="AF734" i="16" s="1"/>
  <c r="Z734" i="16"/>
  <c r="V736" i="16"/>
  <c r="AF736" i="16" s="1"/>
  <c r="Z736" i="16"/>
  <c r="V738" i="16"/>
  <c r="AF738" i="16" s="1"/>
  <c r="Z738" i="16"/>
  <c r="V740" i="16"/>
  <c r="AF740" i="16" s="1"/>
  <c r="Z740" i="16"/>
  <c r="V742" i="16"/>
  <c r="AF742" i="16" s="1"/>
  <c r="Z742" i="16"/>
  <c r="V744" i="16"/>
  <c r="AF744" i="16" s="1"/>
  <c r="Z744" i="16"/>
  <c r="V746" i="16"/>
  <c r="AF746" i="16" s="1"/>
  <c r="Z746" i="16"/>
  <c r="V748" i="16"/>
  <c r="AF748" i="16" s="1"/>
  <c r="Z748" i="16"/>
  <c r="V750" i="16"/>
  <c r="AF750" i="16" s="1"/>
  <c r="Z750" i="16"/>
  <c r="AA751" i="16"/>
  <c r="AK751" i="16" s="1"/>
  <c r="W753" i="16"/>
  <c r="V754" i="16"/>
  <c r="AF754" i="16" s="1"/>
  <c r="Z754" i="16"/>
  <c r="AA755" i="16"/>
  <c r="AK755" i="16" s="1"/>
  <c r="X756" i="16"/>
  <c r="AH756" i="16" s="1"/>
  <c r="W757" i="16"/>
  <c r="AG757" i="16" s="1"/>
  <c r="V758" i="16"/>
  <c r="Z758" i="16"/>
  <c r="AJ758" i="16" s="1"/>
  <c r="AA759" i="16"/>
  <c r="X760" i="16"/>
  <c r="AH760" i="16" s="1"/>
  <c r="W761" i="16"/>
  <c r="V762" i="16"/>
  <c r="AF762" i="16" s="1"/>
  <c r="Z762" i="16"/>
  <c r="AA763" i="16"/>
  <c r="AK763" i="16" s="1"/>
  <c r="X764" i="16"/>
  <c r="AH764" i="16" s="1"/>
  <c r="W765" i="16"/>
  <c r="AG765" i="16" s="1"/>
  <c r="V766" i="16"/>
  <c r="Z766" i="16"/>
  <c r="AJ766" i="16" s="1"/>
  <c r="AA767" i="16"/>
  <c r="X768" i="16"/>
  <c r="AH768" i="16" s="1"/>
  <c r="W769" i="16"/>
  <c r="V770" i="16"/>
  <c r="AF770" i="16" s="1"/>
  <c r="Z770" i="16"/>
  <c r="AA771" i="16"/>
  <c r="AK771" i="16" s="1"/>
  <c r="X772" i="16"/>
  <c r="AH772" i="16" s="1"/>
  <c r="W773" i="16"/>
  <c r="AG773" i="16" s="1"/>
  <c r="V774" i="16"/>
  <c r="Z774" i="16"/>
  <c r="AJ774" i="16" s="1"/>
  <c r="AA775" i="16"/>
  <c r="X776" i="16"/>
  <c r="AH776" i="16" s="1"/>
  <c r="W777" i="16"/>
  <c r="V778" i="16"/>
  <c r="AF778" i="16" s="1"/>
  <c r="Z778" i="16"/>
  <c r="AA779" i="16"/>
  <c r="AK779" i="16" s="1"/>
  <c r="X780" i="16"/>
  <c r="AH780" i="16" s="1"/>
  <c r="W781" i="16"/>
  <c r="AG781" i="16" s="1"/>
  <c r="V782" i="16"/>
  <c r="Z782" i="16"/>
  <c r="AJ782" i="16" s="1"/>
  <c r="AA783" i="16"/>
  <c r="X784" i="16"/>
  <c r="AH784" i="16" s="1"/>
  <c r="W785" i="16"/>
  <c r="V786" i="16"/>
  <c r="AF786" i="16" s="1"/>
  <c r="Z786" i="16"/>
  <c r="AA787" i="16"/>
  <c r="AK787" i="16" s="1"/>
  <c r="X788" i="16"/>
  <c r="AH788" i="16" s="1"/>
  <c r="W789" i="16"/>
  <c r="AG789" i="16" s="1"/>
  <c r="V790" i="16"/>
  <c r="Z790" i="16"/>
  <c r="AJ790" i="16" s="1"/>
  <c r="AA791" i="16"/>
  <c r="X792" i="16"/>
  <c r="AH792" i="16" s="1"/>
  <c r="W793" i="16"/>
  <c r="V794" i="16"/>
  <c r="AF794" i="16" s="1"/>
  <c r="Z794" i="16"/>
  <c r="AA795" i="16"/>
  <c r="AK795" i="16" s="1"/>
  <c r="X796" i="16"/>
  <c r="AH796" i="16" s="1"/>
  <c r="W797" i="16"/>
  <c r="AG797" i="16" s="1"/>
  <c r="V798" i="16"/>
  <c r="Z798" i="16"/>
  <c r="AJ798" i="16" s="1"/>
  <c r="AA799" i="16"/>
  <c r="X800" i="16"/>
  <c r="AH800" i="16" s="1"/>
  <c r="W801" i="16"/>
  <c r="V802" i="16"/>
  <c r="AF802" i="16" s="1"/>
  <c r="Z802" i="16"/>
  <c r="AA803" i="16"/>
  <c r="AK803" i="16" s="1"/>
  <c r="X804" i="16"/>
  <c r="AH804" i="16" s="1"/>
  <c r="W805" i="16"/>
  <c r="AG805" i="16" s="1"/>
  <c r="V806" i="16"/>
  <c r="Z806" i="16"/>
  <c r="AJ806" i="16" s="1"/>
  <c r="AA807" i="16"/>
  <c r="X808" i="16"/>
  <c r="AH808" i="16" s="1"/>
  <c r="W809" i="16"/>
  <c r="V810" i="16"/>
  <c r="Z810" i="16"/>
  <c r="AA811" i="16"/>
  <c r="AK811" i="16" s="1"/>
  <c r="X812" i="16"/>
  <c r="AH812" i="16" s="1"/>
  <c r="W813" i="16"/>
  <c r="AG813" i="16" s="1"/>
  <c r="V814" i="16"/>
  <c r="Z814" i="16"/>
  <c r="AJ814" i="16" s="1"/>
  <c r="AA815" i="16"/>
  <c r="X816" i="16"/>
  <c r="AH816" i="16" s="1"/>
  <c r="W817" i="16"/>
  <c r="V818" i="16"/>
  <c r="AF818" i="16" s="1"/>
  <c r="Z818" i="16"/>
  <c r="AA819" i="16"/>
  <c r="AK819" i="16" s="1"/>
  <c r="X820" i="16"/>
  <c r="AH820" i="16" s="1"/>
  <c r="W821" i="16"/>
  <c r="AG821" i="16" s="1"/>
  <c r="V822" i="16"/>
  <c r="Z822" i="16"/>
  <c r="AJ822" i="16" s="1"/>
  <c r="AA823" i="16"/>
  <c r="X824" i="16"/>
  <c r="AH824" i="16" s="1"/>
  <c r="W825" i="16"/>
  <c r="V826" i="16"/>
  <c r="AF826" i="16" s="1"/>
  <c r="Z826" i="16"/>
  <c r="AA827" i="16"/>
  <c r="AK827" i="16" s="1"/>
  <c r="X828" i="16"/>
  <c r="AH828" i="16" s="1"/>
  <c r="W829" i="16"/>
  <c r="AG829" i="16" s="1"/>
  <c r="V830" i="16"/>
  <c r="Z830" i="16"/>
  <c r="AJ830" i="16" s="1"/>
  <c r="AA831" i="16"/>
  <c r="X832" i="16"/>
  <c r="AH832" i="16" s="1"/>
  <c r="W833" i="16"/>
  <c r="V834" i="16"/>
  <c r="AF834" i="16" s="1"/>
  <c r="Z834" i="16"/>
  <c r="AA835" i="16"/>
  <c r="AK835" i="16" s="1"/>
  <c r="X836" i="16"/>
  <c r="AH836" i="16" s="1"/>
  <c r="W837" i="16"/>
  <c r="AG837" i="16" s="1"/>
  <c r="V838" i="16"/>
  <c r="Z838" i="16"/>
  <c r="AJ838" i="16" s="1"/>
  <c r="AA839" i="16"/>
  <c r="X840" i="16"/>
  <c r="AH840" i="16" s="1"/>
  <c r="W841" i="16"/>
  <c r="V842" i="16"/>
  <c r="AF842" i="16" s="1"/>
  <c r="Z842" i="16"/>
  <c r="AA843" i="16"/>
  <c r="AK843" i="16" s="1"/>
  <c r="X844" i="16"/>
  <c r="AH844" i="16" s="1"/>
  <c r="W845" i="16"/>
  <c r="AG845" i="16" s="1"/>
  <c r="V846" i="16"/>
  <c r="Z846" i="16"/>
  <c r="AJ846" i="16" s="1"/>
  <c r="AA847" i="16"/>
  <c r="X848" i="16"/>
  <c r="AH848" i="16" s="1"/>
  <c r="W849" i="16"/>
  <c r="V850" i="16"/>
  <c r="AF850" i="16" s="1"/>
  <c r="Z850" i="16"/>
  <c r="AA851" i="16"/>
  <c r="AK851" i="16" s="1"/>
  <c r="X852" i="16"/>
  <c r="AH852" i="16" s="1"/>
  <c r="W853" i="16"/>
  <c r="AG853" i="16" s="1"/>
  <c r="V854" i="16"/>
  <c r="Z854" i="16"/>
  <c r="AJ854" i="16" s="1"/>
  <c r="AA855" i="16"/>
  <c r="X856" i="16"/>
  <c r="AH856" i="16" s="1"/>
  <c r="W857" i="16"/>
  <c r="V858" i="16"/>
  <c r="AF858" i="16" s="1"/>
  <c r="Z858" i="16"/>
  <c r="AA859" i="16"/>
  <c r="AK859" i="16" s="1"/>
  <c r="X860" i="16"/>
  <c r="AH860" i="16" s="1"/>
  <c r="W861" i="16"/>
  <c r="AG861" i="16" s="1"/>
  <c r="V862" i="16"/>
  <c r="Z862" i="16"/>
  <c r="AJ862" i="16" s="1"/>
  <c r="AA863" i="16"/>
  <c r="X864" i="16"/>
  <c r="AH864" i="16" s="1"/>
  <c r="W865" i="16"/>
  <c r="V866" i="16"/>
  <c r="AF866" i="16" s="1"/>
  <c r="Z866" i="16"/>
  <c r="AA867" i="16"/>
  <c r="AK867" i="16" s="1"/>
  <c r="X868" i="16"/>
  <c r="AH868" i="16" s="1"/>
  <c r="W869" i="16"/>
  <c r="AG869" i="16" s="1"/>
  <c r="V870" i="16"/>
  <c r="Z870" i="16"/>
  <c r="AJ870" i="16" s="1"/>
  <c r="AA871" i="16"/>
  <c r="X872" i="16"/>
  <c r="AH872" i="16" s="1"/>
  <c r="W873" i="16"/>
  <c r="V874" i="16"/>
  <c r="Z874" i="16"/>
  <c r="AA875" i="16"/>
  <c r="AK875" i="16" s="1"/>
  <c r="X876" i="16"/>
  <c r="AH876" i="16" s="1"/>
  <c r="W877" i="16"/>
  <c r="AG877" i="16" s="1"/>
  <c r="V878" i="16"/>
  <c r="Z878" i="16"/>
  <c r="AJ878" i="16" s="1"/>
  <c r="AA879" i="16"/>
  <c r="X880" i="16"/>
  <c r="AH880" i="16" s="1"/>
  <c r="W881" i="16"/>
  <c r="V882" i="16"/>
  <c r="AF882" i="16" s="1"/>
  <c r="Z882" i="16"/>
  <c r="AA883" i="16"/>
  <c r="AK883" i="16" s="1"/>
  <c r="X884" i="16"/>
  <c r="AH884" i="16" s="1"/>
  <c r="W885" i="16"/>
  <c r="AG885" i="16" s="1"/>
  <c r="V886" i="16"/>
  <c r="Z886" i="16"/>
  <c r="AJ886" i="16" s="1"/>
  <c r="AA887" i="16"/>
  <c r="X888" i="16"/>
  <c r="AH888" i="16" s="1"/>
  <c r="W889" i="16"/>
  <c r="V890" i="16"/>
  <c r="AF890" i="16" s="1"/>
  <c r="Z890" i="16"/>
  <c r="AA891" i="16"/>
  <c r="AK891" i="16" s="1"/>
  <c r="X892" i="16"/>
  <c r="AH892" i="16" s="1"/>
  <c r="W893" i="16"/>
  <c r="AG893" i="16" s="1"/>
  <c r="V894" i="16"/>
  <c r="Z894" i="16"/>
  <c r="AJ894" i="16" s="1"/>
  <c r="AA895" i="16"/>
  <c r="X896" i="16"/>
  <c r="AH896" i="16" s="1"/>
  <c r="W897" i="16"/>
  <c r="V898" i="16"/>
  <c r="AF898" i="16" s="1"/>
  <c r="Z898" i="16"/>
  <c r="AA899" i="16"/>
  <c r="AK899" i="16" s="1"/>
  <c r="X900" i="16"/>
  <c r="AH900" i="16" s="1"/>
  <c r="W901" i="16"/>
  <c r="AG901" i="16" s="1"/>
  <c r="V902" i="16"/>
  <c r="Z902" i="16"/>
  <c r="AJ902" i="16" s="1"/>
  <c r="AA903" i="16"/>
  <c r="X904" i="16"/>
  <c r="AH904" i="16" s="1"/>
  <c r="W905" i="16"/>
  <c r="V906" i="16"/>
  <c r="AF906" i="16" s="1"/>
  <c r="Z906" i="16"/>
  <c r="AA907" i="16"/>
  <c r="AK907" i="16" s="1"/>
  <c r="X908" i="16"/>
  <c r="AH908" i="16" s="1"/>
  <c r="W909" i="16"/>
  <c r="AG909" i="16" s="1"/>
  <c r="V910" i="16"/>
  <c r="Z910" i="16"/>
  <c r="AJ910" i="16" s="1"/>
  <c r="AA911" i="16"/>
  <c r="X912" i="16"/>
  <c r="AH912" i="16" s="1"/>
  <c r="W913" i="16"/>
  <c r="V914" i="16"/>
  <c r="AF914" i="16" s="1"/>
  <c r="Z914" i="16"/>
  <c r="AA915" i="16"/>
  <c r="AK915" i="16" s="1"/>
  <c r="X916" i="16"/>
  <c r="AH916" i="16" s="1"/>
  <c r="W917" i="16"/>
  <c r="AG917" i="16" s="1"/>
  <c r="V918" i="16"/>
  <c r="Z918" i="16"/>
  <c r="AJ918" i="16" s="1"/>
  <c r="AA919" i="16"/>
  <c r="X920" i="16"/>
  <c r="AH920" i="16" s="1"/>
  <c r="W921" i="16"/>
  <c r="V922" i="16"/>
  <c r="AF922" i="16" s="1"/>
  <c r="Z922" i="16"/>
  <c r="AA923" i="16"/>
  <c r="AK923" i="16" s="1"/>
  <c r="X924" i="16"/>
  <c r="AH924" i="16" s="1"/>
  <c r="W925" i="16"/>
  <c r="AG925" i="16" s="1"/>
  <c r="V926" i="16"/>
  <c r="Z926" i="16"/>
  <c r="AJ926" i="16" s="1"/>
  <c r="AA927" i="16"/>
  <c r="X928" i="16"/>
  <c r="AH928" i="16" s="1"/>
  <c r="W929" i="16"/>
  <c r="V930" i="16"/>
  <c r="AF930" i="16" s="1"/>
  <c r="Z930" i="16"/>
  <c r="AA931" i="16"/>
  <c r="X932" i="16"/>
  <c r="AH932" i="16" s="1"/>
  <c r="W933" i="16"/>
  <c r="AG933" i="16" s="1"/>
  <c r="V934" i="16"/>
  <c r="Z934" i="16"/>
  <c r="AJ934" i="16" s="1"/>
  <c r="AA935" i="16"/>
  <c r="X936" i="16"/>
  <c r="AH936" i="16" s="1"/>
  <c r="W937" i="16"/>
  <c r="V938" i="16"/>
  <c r="AF938" i="16" s="1"/>
  <c r="Z938" i="16"/>
  <c r="AA939" i="16"/>
  <c r="AK939" i="16" s="1"/>
  <c r="X940" i="16"/>
  <c r="AH940" i="16" s="1"/>
  <c r="W941" i="16"/>
  <c r="AG941" i="16" s="1"/>
  <c r="V942" i="16"/>
  <c r="Z942" i="16"/>
  <c r="AJ942" i="16" s="1"/>
  <c r="AA943" i="16"/>
  <c r="X944" i="16"/>
  <c r="AH944" i="16" s="1"/>
  <c r="W945" i="16"/>
  <c r="V946" i="16"/>
  <c r="AF946" i="16" s="1"/>
  <c r="Z946" i="16"/>
  <c r="AA947" i="16"/>
  <c r="AK947" i="16" s="1"/>
  <c r="X948" i="16"/>
  <c r="AH948" i="16" s="1"/>
  <c r="W949" i="16"/>
  <c r="AG949" i="16" s="1"/>
  <c r="V950" i="16"/>
  <c r="Z950" i="16"/>
  <c r="AJ950" i="16" s="1"/>
  <c r="AA951" i="16"/>
  <c r="X952" i="16"/>
  <c r="AH952" i="16" s="1"/>
  <c r="W953" i="16"/>
  <c r="V954" i="16"/>
  <c r="AF954" i="16" s="1"/>
  <c r="Z954" i="16"/>
  <c r="AA955" i="16"/>
  <c r="AK955" i="16" s="1"/>
  <c r="X956" i="16"/>
  <c r="AH956" i="16" s="1"/>
  <c r="W957" i="16"/>
  <c r="AG957" i="16" s="1"/>
  <c r="V958" i="16"/>
  <c r="Z958" i="16"/>
  <c r="AJ958" i="16" s="1"/>
  <c r="AA959" i="16"/>
  <c r="X960" i="16"/>
  <c r="AH960" i="16" s="1"/>
  <c r="W961" i="16"/>
  <c r="V962" i="16"/>
  <c r="Z962" i="16"/>
  <c r="AA963" i="16"/>
  <c r="X964" i="16"/>
  <c r="AH964" i="16" s="1"/>
  <c r="W965" i="16"/>
  <c r="AG965" i="16" s="1"/>
  <c r="V966" i="16"/>
  <c r="Z966" i="16"/>
  <c r="AJ966" i="16" s="1"/>
  <c r="AA967" i="16"/>
  <c r="X968" i="16"/>
  <c r="AH968" i="16" s="1"/>
  <c r="W969" i="16"/>
  <c r="V970" i="16"/>
  <c r="Z970" i="16"/>
  <c r="AA971" i="16"/>
  <c r="X972" i="16"/>
  <c r="AH972" i="16" s="1"/>
  <c r="W973" i="16"/>
  <c r="AG973" i="16" s="1"/>
  <c r="V974" i="16"/>
  <c r="Z974" i="16"/>
  <c r="AJ974" i="16" s="1"/>
  <c r="AA975" i="16"/>
  <c r="X976" i="16"/>
  <c r="AH976" i="16" s="1"/>
  <c r="W977" i="16"/>
  <c r="V978" i="16"/>
  <c r="AF978" i="16" s="1"/>
  <c r="Z978" i="16"/>
  <c r="AA979" i="16"/>
  <c r="AK979" i="16" s="1"/>
  <c r="X980" i="16"/>
  <c r="AH980" i="16" s="1"/>
  <c r="W981" i="16"/>
  <c r="AG981" i="16" s="1"/>
  <c r="V982" i="16"/>
  <c r="Z982" i="16"/>
  <c r="AJ982" i="16" s="1"/>
  <c r="AA983" i="16"/>
  <c r="X984" i="16"/>
  <c r="AH984" i="16" s="1"/>
  <c r="W985" i="16"/>
  <c r="V986" i="16"/>
  <c r="AF986" i="16" s="1"/>
  <c r="Z986" i="16"/>
  <c r="AA987" i="16"/>
  <c r="AK987" i="16" s="1"/>
  <c r="X988" i="16"/>
  <c r="AH988" i="16" s="1"/>
  <c r="V990" i="16"/>
  <c r="AF990" i="16" s="1"/>
  <c r="Z990" i="16"/>
  <c r="AA991" i="16"/>
  <c r="AK991" i="16" s="1"/>
  <c r="X992" i="16"/>
  <c r="AH992" i="16" s="1"/>
  <c r="V994" i="16"/>
  <c r="AF994" i="16" s="1"/>
  <c r="Z994" i="16"/>
  <c r="AA995" i="16"/>
  <c r="AK995" i="16" s="1"/>
  <c r="X996" i="16"/>
  <c r="AH996" i="16" s="1"/>
  <c r="V998" i="16"/>
  <c r="AF998" i="16" s="1"/>
  <c r="Z998" i="16"/>
  <c r="AA999" i="16"/>
  <c r="AK999" i="16" s="1"/>
  <c r="X1000" i="16"/>
  <c r="AH1000" i="16" s="1"/>
  <c r="V1002" i="16"/>
  <c r="AF1002" i="16" s="1"/>
  <c r="Z1002" i="16"/>
  <c r="AA1003" i="16"/>
  <c r="AK1003" i="16" s="1"/>
  <c r="X1004" i="16"/>
  <c r="AH1004" i="16" s="1"/>
  <c r="V1006" i="16"/>
  <c r="AF1006" i="16" s="1"/>
  <c r="Z1006" i="16"/>
  <c r="AA1007" i="16"/>
  <c r="AK1007" i="16" s="1"/>
  <c r="X1008" i="16"/>
  <c r="AH1008" i="16" s="1"/>
  <c r="V1010" i="16"/>
  <c r="AF1010" i="16" s="1"/>
  <c r="Z1010" i="16"/>
  <c r="AA1011" i="16"/>
  <c r="AK1011" i="16" s="1"/>
  <c r="X1012" i="16"/>
  <c r="AH1012" i="16" s="1"/>
  <c r="V1014" i="16"/>
  <c r="AF1014" i="16" s="1"/>
  <c r="Z1014" i="16"/>
  <c r="AA1015" i="16"/>
  <c r="AK1015" i="16" s="1"/>
  <c r="X1016" i="16"/>
  <c r="AH1016" i="16" s="1"/>
  <c r="V1018" i="16"/>
  <c r="AF1018" i="16" s="1"/>
  <c r="Z1018" i="16"/>
  <c r="AA1019" i="16"/>
  <c r="AK1019" i="16" s="1"/>
  <c r="X1020" i="16"/>
  <c r="AH1020" i="16" s="1"/>
  <c r="V1022" i="16"/>
  <c r="AF1022" i="16" s="1"/>
  <c r="Z1022" i="16"/>
  <c r="AA1023" i="16"/>
  <c r="AK1023" i="16" s="1"/>
  <c r="X1024" i="16"/>
  <c r="AH1024" i="16" s="1"/>
  <c r="V1026" i="16"/>
  <c r="AF1026" i="16" s="1"/>
  <c r="Z1026" i="16"/>
  <c r="AA1027" i="16"/>
  <c r="AK1027" i="16" s="1"/>
  <c r="X1028" i="16"/>
  <c r="AH1028" i="16" s="1"/>
  <c r="AA1029" i="16"/>
  <c r="AK1029" i="16" s="1"/>
  <c r="W1029" i="16"/>
  <c r="V574" i="16"/>
  <c r="AF574" i="16" s="1"/>
  <c r="Z574" i="16"/>
  <c r="AK575" i="16"/>
  <c r="X576" i="16"/>
  <c r="AH576" i="16" s="1"/>
  <c r="V578" i="16"/>
  <c r="AF578" i="16" s="1"/>
  <c r="Z578" i="16"/>
  <c r="X580" i="16"/>
  <c r="AH580" i="16" s="1"/>
  <c r="V582" i="16"/>
  <c r="AF582" i="16" s="1"/>
  <c r="Z582" i="16"/>
  <c r="AJ582" i="16" s="1"/>
  <c r="X584" i="16"/>
  <c r="AH584" i="16" s="1"/>
  <c r="V586" i="16"/>
  <c r="AF586" i="16" s="1"/>
  <c r="Z586" i="16"/>
  <c r="AJ586" i="16" s="1"/>
  <c r="AK587" i="16"/>
  <c r="X588" i="16"/>
  <c r="AH588" i="16" s="1"/>
  <c r="V590" i="16"/>
  <c r="AF590" i="16" s="1"/>
  <c r="Z590" i="16"/>
  <c r="AJ590" i="16" s="1"/>
  <c r="X592" i="16"/>
  <c r="AH592" i="16" s="1"/>
  <c r="V594" i="16"/>
  <c r="Z594" i="16"/>
  <c r="AJ594" i="16" s="1"/>
  <c r="X596" i="16"/>
  <c r="AH596" i="16" s="1"/>
  <c r="V598" i="16"/>
  <c r="AF598" i="16" s="1"/>
  <c r="Z598" i="16"/>
  <c r="AJ598" i="16" s="1"/>
  <c r="X600" i="16"/>
  <c r="AH600" i="16" s="1"/>
  <c r="V602" i="16"/>
  <c r="Z602" i="16"/>
  <c r="AJ602" i="16" s="1"/>
  <c r="X604" i="16"/>
  <c r="AH604" i="16" s="1"/>
  <c r="V606" i="16"/>
  <c r="AF606" i="16" s="1"/>
  <c r="Z606" i="16"/>
  <c r="AJ606" i="16" s="1"/>
  <c r="X608" i="16"/>
  <c r="AH608" i="16" s="1"/>
  <c r="V610" i="16"/>
  <c r="Z610" i="16"/>
  <c r="AJ610" i="16" s="1"/>
  <c r="AK611" i="16"/>
  <c r="X612" i="16"/>
  <c r="AH612" i="16" s="1"/>
  <c r="V614" i="16"/>
  <c r="AF614" i="16" s="1"/>
  <c r="Z614" i="16"/>
  <c r="AJ614" i="16" s="1"/>
  <c r="X616" i="16"/>
  <c r="AH616" i="16" s="1"/>
  <c r="V618" i="16"/>
  <c r="AF618" i="16" s="1"/>
  <c r="Z618" i="16"/>
  <c r="AK619" i="16"/>
  <c r="X620" i="16"/>
  <c r="AH620" i="16" s="1"/>
  <c r="V622" i="16"/>
  <c r="AF622" i="16" s="1"/>
  <c r="Z622" i="16"/>
  <c r="AJ622" i="16" s="1"/>
  <c r="AK623" i="16"/>
  <c r="V626" i="16"/>
  <c r="AF626" i="16" s="1"/>
  <c r="Z626" i="16"/>
  <c r="AJ626" i="16" s="1"/>
  <c r="X628" i="16"/>
  <c r="AH628" i="16" s="1"/>
  <c r="V630" i="16"/>
  <c r="AF630" i="16" s="1"/>
  <c r="Z630" i="16"/>
  <c r="AK631" i="16"/>
  <c r="X632" i="16"/>
  <c r="AH632" i="16" s="1"/>
  <c r="V634" i="16"/>
  <c r="AF634" i="16" s="1"/>
  <c r="Z634" i="16"/>
  <c r="X636" i="16"/>
  <c r="AH636" i="16" s="1"/>
  <c r="V638" i="16"/>
  <c r="AF638" i="16" s="1"/>
  <c r="Z638" i="16"/>
  <c r="AJ638" i="16" s="1"/>
  <c r="AK639" i="16"/>
  <c r="X640" i="16"/>
  <c r="AH640" i="16" s="1"/>
  <c r="V642" i="16"/>
  <c r="Z642" i="16"/>
  <c r="AJ642" i="16" s="1"/>
  <c r="X644" i="16"/>
  <c r="AH644" i="16" s="1"/>
  <c r="V646" i="16"/>
  <c r="AF646" i="16" s="1"/>
  <c r="Z646" i="16"/>
  <c r="AJ646" i="16" s="1"/>
  <c r="X648" i="16"/>
  <c r="AH648" i="16" s="1"/>
  <c r="V650" i="16"/>
  <c r="AF650" i="16" s="1"/>
  <c r="Z650" i="16"/>
  <c r="AJ650" i="16" s="1"/>
  <c r="AK651" i="16"/>
  <c r="X652" i="16"/>
  <c r="AH652" i="16" s="1"/>
  <c r="V654" i="16"/>
  <c r="AF654" i="16" s="1"/>
  <c r="Z654" i="16"/>
  <c r="AJ654" i="16" s="1"/>
  <c r="AK655" i="16"/>
  <c r="X656" i="16"/>
  <c r="AH656" i="16" s="1"/>
  <c r="V658" i="16"/>
  <c r="AF658" i="16" s="1"/>
  <c r="Z658" i="16"/>
  <c r="AJ658" i="16" s="1"/>
  <c r="AK659" i="16"/>
  <c r="X660" i="16"/>
  <c r="AH660" i="16" s="1"/>
  <c r="V662" i="16"/>
  <c r="Z662" i="16"/>
  <c r="AJ662" i="16" s="1"/>
  <c r="AK663" i="16"/>
  <c r="X664" i="16"/>
  <c r="AH664" i="16" s="1"/>
  <c r="V666" i="16"/>
  <c r="AF666" i="16" s="1"/>
  <c r="Z666" i="16"/>
  <c r="AJ666" i="16" s="1"/>
  <c r="AK667" i="16"/>
  <c r="X668" i="16"/>
  <c r="AH668" i="16" s="1"/>
  <c r="V670" i="16"/>
  <c r="AF670" i="16" s="1"/>
  <c r="Z670" i="16"/>
  <c r="AJ670" i="16" s="1"/>
  <c r="AK671" i="16"/>
  <c r="X672" i="16"/>
  <c r="AH672" i="16" s="1"/>
  <c r="V674" i="16"/>
  <c r="AF674" i="16" s="1"/>
  <c r="Z674" i="16"/>
  <c r="AJ674" i="16" s="1"/>
  <c r="AK675" i="16"/>
  <c r="X676" i="16"/>
  <c r="AH676" i="16" s="1"/>
  <c r="V678" i="16"/>
  <c r="Z678" i="16"/>
  <c r="AJ678" i="16" s="1"/>
  <c r="AK679" i="16"/>
  <c r="X680" i="16"/>
  <c r="AH680" i="16" s="1"/>
  <c r="V682" i="16"/>
  <c r="AF682" i="16" s="1"/>
  <c r="Z682" i="16"/>
  <c r="AJ682" i="16" s="1"/>
  <c r="AK683" i="16"/>
  <c r="X684" i="16"/>
  <c r="AH684" i="16" s="1"/>
  <c r="V686" i="16"/>
  <c r="AF686" i="16" s="1"/>
  <c r="Z686" i="16"/>
  <c r="AJ686" i="16" s="1"/>
  <c r="AK687" i="16"/>
  <c r="X688" i="16"/>
  <c r="AH688" i="16" s="1"/>
  <c r="V690" i="16"/>
  <c r="AF690" i="16" s="1"/>
  <c r="Z690" i="16"/>
  <c r="AJ690" i="16" s="1"/>
  <c r="AK691" i="16"/>
  <c r="X692" i="16"/>
  <c r="AH692" i="16" s="1"/>
  <c r="V694" i="16"/>
  <c r="Z694" i="16"/>
  <c r="AJ694" i="16" s="1"/>
  <c r="AK695" i="16"/>
  <c r="X696" i="16"/>
  <c r="AH696" i="16" s="1"/>
  <c r="V698" i="16"/>
  <c r="AF698" i="16" s="1"/>
  <c r="Z698" i="16"/>
  <c r="AJ698" i="16" s="1"/>
  <c r="AK699" i="16"/>
  <c r="X700" i="16"/>
  <c r="AH700" i="16" s="1"/>
  <c r="V702" i="16"/>
  <c r="AF702" i="16" s="1"/>
  <c r="Z702" i="16"/>
  <c r="AJ702" i="16" s="1"/>
  <c r="X704" i="16"/>
  <c r="AH704" i="16" s="1"/>
  <c r="X706" i="16"/>
  <c r="AH706" i="16" s="1"/>
  <c r="X708" i="16"/>
  <c r="AH708" i="16" s="1"/>
  <c r="X710" i="16"/>
  <c r="AH710" i="16" s="1"/>
  <c r="X712" i="16"/>
  <c r="AH712" i="16" s="1"/>
  <c r="X714" i="16"/>
  <c r="AH714" i="16" s="1"/>
  <c r="X716" i="16"/>
  <c r="AH716" i="16" s="1"/>
  <c r="X718" i="16"/>
  <c r="AH718" i="16" s="1"/>
  <c r="X720" i="16"/>
  <c r="AH720" i="16" s="1"/>
  <c r="X722" i="16"/>
  <c r="AH722" i="16" s="1"/>
  <c r="X724" i="16"/>
  <c r="AH724" i="16" s="1"/>
  <c r="X726" i="16"/>
  <c r="AH726" i="16" s="1"/>
  <c r="X728" i="16"/>
  <c r="AH728" i="16" s="1"/>
  <c r="X730" i="16"/>
  <c r="AH730" i="16" s="1"/>
  <c r="X732" i="16"/>
  <c r="AH732" i="16" s="1"/>
  <c r="X734" i="16"/>
  <c r="AH734" i="16" s="1"/>
  <c r="X736" i="16"/>
  <c r="AH736" i="16" s="1"/>
  <c r="X738" i="16"/>
  <c r="AH738" i="16" s="1"/>
  <c r="X740" i="16"/>
  <c r="AH740" i="16" s="1"/>
  <c r="X742" i="16"/>
  <c r="AH742" i="16" s="1"/>
  <c r="X744" i="16"/>
  <c r="AH744" i="16" s="1"/>
  <c r="X746" i="16"/>
  <c r="AH746" i="16" s="1"/>
  <c r="X748" i="16"/>
  <c r="AH748" i="16" s="1"/>
  <c r="X750" i="16"/>
  <c r="AH750" i="16" s="1"/>
  <c r="V752" i="16"/>
  <c r="Z752" i="16"/>
  <c r="AJ752" i="16" s="1"/>
  <c r="X754" i="16"/>
  <c r="AH754" i="16" s="1"/>
  <c r="V756" i="16"/>
  <c r="AF756" i="16" s="1"/>
  <c r="Z756" i="16"/>
  <c r="X758" i="16"/>
  <c r="AH758" i="16" s="1"/>
  <c r="V760" i="16"/>
  <c r="Z760" i="16"/>
  <c r="AJ760" i="16" s="1"/>
  <c r="X762" i="16"/>
  <c r="AH762" i="16" s="1"/>
  <c r="V764" i="16"/>
  <c r="AF764" i="16" s="1"/>
  <c r="Z764" i="16"/>
  <c r="X766" i="16"/>
  <c r="AH766" i="16" s="1"/>
  <c r="V768" i="16"/>
  <c r="Z768" i="16"/>
  <c r="AJ768" i="16" s="1"/>
  <c r="X770" i="16"/>
  <c r="AH770" i="16" s="1"/>
  <c r="V772" i="16"/>
  <c r="AF772" i="16" s="1"/>
  <c r="Z772" i="16"/>
  <c r="X774" i="16"/>
  <c r="AH774" i="16" s="1"/>
  <c r="V776" i="16"/>
  <c r="Z776" i="16"/>
  <c r="AJ776" i="16" s="1"/>
  <c r="X778" i="16"/>
  <c r="AH778" i="16" s="1"/>
  <c r="V780" i="16"/>
  <c r="AF780" i="16" s="1"/>
  <c r="Z780" i="16"/>
  <c r="X782" i="16"/>
  <c r="AH782" i="16" s="1"/>
  <c r="V784" i="16"/>
  <c r="Z784" i="16"/>
  <c r="AJ784" i="16" s="1"/>
  <c r="X786" i="16"/>
  <c r="AH786" i="16" s="1"/>
  <c r="V788" i="16"/>
  <c r="AF788" i="16" s="1"/>
  <c r="Z788" i="16"/>
  <c r="X790" i="16"/>
  <c r="AH790" i="16" s="1"/>
  <c r="V792" i="16"/>
  <c r="Z792" i="16"/>
  <c r="AJ792" i="16" s="1"/>
  <c r="X794" i="16"/>
  <c r="AH794" i="16" s="1"/>
  <c r="V796" i="16"/>
  <c r="AF796" i="16" s="1"/>
  <c r="Z796" i="16"/>
  <c r="X798" i="16"/>
  <c r="AH798" i="16" s="1"/>
  <c r="V800" i="16"/>
  <c r="Z800" i="16"/>
  <c r="AJ800" i="16" s="1"/>
  <c r="X802" i="16"/>
  <c r="AH802" i="16" s="1"/>
  <c r="V804" i="16"/>
  <c r="AF804" i="16" s="1"/>
  <c r="Z804" i="16"/>
  <c r="X806" i="16"/>
  <c r="AH806" i="16" s="1"/>
  <c r="V808" i="16"/>
  <c r="Z808" i="16"/>
  <c r="AJ808" i="16" s="1"/>
  <c r="X810" i="16"/>
  <c r="AH810" i="16" s="1"/>
  <c r="V812" i="16"/>
  <c r="AF812" i="16" s="1"/>
  <c r="Z812" i="16"/>
  <c r="X814" i="16"/>
  <c r="AH814" i="16" s="1"/>
  <c r="V816" i="16"/>
  <c r="Z816" i="16"/>
  <c r="AJ816" i="16" s="1"/>
  <c r="X818" i="16"/>
  <c r="AH818" i="16" s="1"/>
  <c r="V820" i="16"/>
  <c r="AF820" i="16" s="1"/>
  <c r="Z820" i="16"/>
  <c r="X822" i="16"/>
  <c r="AH822" i="16" s="1"/>
  <c r="V824" i="16"/>
  <c r="Z824" i="16"/>
  <c r="AJ824" i="16" s="1"/>
  <c r="X826" i="16"/>
  <c r="AH826" i="16" s="1"/>
  <c r="V828" i="16"/>
  <c r="AF828" i="16" s="1"/>
  <c r="Z828" i="16"/>
  <c r="X830" i="16"/>
  <c r="AH830" i="16" s="1"/>
  <c r="V832" i="16"/>
  <c r="Z832" i="16"/>
  <c r="AJ832" i="16" s="1"/>
  <c r="X834" i="16"/>
  <c r="AH834" i="16" s="1"/>
  <c r="V836" i="16"/>
  <c r="AF836" i="16" s="1"/>
  <c r="Z836" i="16"/>
  <c r="X838" i="16"/>
  <c r="AH838" i="16" s="1"/>
  <c r="V840" i="16"/>
  <c r="Z840" i="16"/>
  <c r="AJ840" i="16" s="1"/>
  <c r="X842" i="16"/>
  <c r="AH842" i="16" s="1"/>
  <c r="V844" i="16"/>
  <c r="AF844" i="16" s="1"/>
  <c r="Z844" i="16"/>
  <c r="X846" i="16"/>
  <c r="AH846" i="16" s="1"/>
  <c r="V848" i="16"/>
  <c r="Z848" i="16"/>
  <c r="AJ848" i="16" s="1"/>
  <c r="X850" i="16"/>
  <c r="AH850" i="16" s="1"/>
  <c r="V852" i="16"/>
  <c r="AF852" i="16" s="1"/>
  <c r="Z852" i="16"/>
  <c r="X854" i="16"/>
  <c r="AH854" i="16" s="1"/>
  <c r="V856" i="16"/>
  <c r="Z856" i="16"/>
  <c r="AJ856" i="16" s="1"/>
  <c r="X858" i="16"/>
  <c r="AH858" i="16" s="1"/>
  <c r="V860" i="16"/>
  <c r="AF860" i="16" s="1"/>
  <c r="Z860" i="16"/>
  <c r="X862" i="16"/>
  <c r="AH862" i="16" s="1"/>
  <c r="V864" i="16"/>
  <c r="Z864" i="16"/>
  <c r="AJ864" i="16" s="1"/>
  <c r="X866" i="16"/>
  <c r="AH866" i="16" s="1"/>
  <c r="V868" i="16"/>
  <c r="AF868" i="16" s="1"/>
  <c r="Z868" i="16"/>
  <c r="X870" i="16"/>
  <c r="AH870" i="16" s="1"/>
  <c r="V872" i="16"/>
  <c r="Z872" i="16"/>
  <c r="AJ872" i="16" s="1"/>
  <c r="X874" i="16"/>
  <c r="AH874" i="16" s="1"/>
  <c r="V876" i="16"/>
  <c r="AF876" i="16" s="1"/>
  <c r="Z876" i="16"/>
  <c r="X878" i="16"/>
  <c r="AH878" i="16" s="1"/>
  <c r="V880" i="16"/>
  <c r="Z880" i="16"/>
  <c r="AJ880" i="16" s="1"/>
  <c r="X882" i="16"/>
  <c r="AH882" i="16" s="1"/>
  <c r="V884" i="16"/>
  <c r="AF884" i="16" s="1"/>
  <c r="Z884" i="16"/>
  <c r="X886" i="16"/>
  <c r="AH886" i="16" s="1"/>
  <c r="V888" i="16"/>
  <c r="Z888" i="16"/>
  <c r="AJ888" i="16" s="1"/>
  <c r="X890" i="16"/>
  <c r="AH890" i="16" s="1"/>
  <c r="V892" i="16"/>
  <c r="AF892" i="16" s="1"/>
  <c r="Z892" i="16"/>
  <c r="X894" i="16"/>
  <c r="AH894" i="16" s="1"/>
  <c r="V896" i="16"/>
  <c r="Z896" i="16"/>
  <c r="AJ896" i="16" s="1"/>
  <c r="X898" i="16"/>
  <c r="AH898" i="16" s="1"/>
  <c r="V900" i="16"/>
  <c r="AF900" i="16" s="1"/>
  <c r="Z900" i="16"/>
  <c r="X902" i="16"/>
  <c r="AH902" i="16" s="1"/>
  <c r="V904" i="16"/>
  <c r="Z904" i="16"/>
  <c r="AJ904" i="16" s="1"/>
  <c r="X906" i="16"/>
  <c r="AH906" i="16" s="1"/>
  <c r="V908" i="16"/>
  <c r="AF908" i="16" s="1"/>
  <c r="Z908" i="16"/>
  <c r="X910" i="16"/>
  <c r="AH910" i="16" s="1"/>
  <c r="V912" i="16"/>
  <c r="Z912" i="16"/>
  <c r="AJ912" i="16" s="1"/>
  <c r="X914" i="16"/>
  <c r="AH914" i="16" s="1"/>
  <c r="V916" i="16"/>
  <c r="AF916" i="16" s="1"/>
  <c r="Z916" i="16"/>
  <c r="X918" i="16"/>
  <c r="AH918" i="16" s="1"/>
  <c r="V920" i="16"/>
  <c r="Z920" i="16"/>
  <c r="AJ920" i="16" s="1"/>
  <c r="X922" i="16"/>
  <c r="AH922" i="16" s="1"/>
  <c r="V924" i="16"/>
  <c r="AF924" i="16" s="1"/>
  <c r="Z924" i="16"/>
  <c r="X926" i="16"/>
  <c r="AH926" i="16" s="1"/>
  <c r="V928" i="16"/>
  <c r="Z928" i="16"/>
  <c r="AJ928" i="16" s="1"/>
  <c r="X930" i="16"/>
  <c r="AH930" i="16" s="1"/>
  <c r="V932" i="16"/>
  <c r="AF932" i="16" s="1"/>
  <c r="Z932" i="16"/>
  <c r="X934" i="16"/>
  <c r="AH934" i="16" s="1"/>
  <c r="V936" i="16"/>
  <c r="Z936" i="16"/>
  <c r="AJ936" i="16" s="1"/>
  <c r="X938" i="16"/>
  <c r="AH938" i="16" s="1"/>
  <c r="V940" i="16"/>
  <c r="AF940" i="16" s="1"/>
  <c r="Z940" i="16"/>
  <c r="X942" i="16"/>
  <c r="AH942" i="16" s="1"/>
  <c r="V944" i="16"/>
  <c r="Z944" i="16"/>
  <c r="AJ944" i="16" s="1"/>
  <c r="X946" i="16"/>
  <c r="AH946" i="16" s="1"/>
  <c r="V948" i="16"/>
  <c r="AF948" i="16" s="1"/>
  <c r="Z948" i="16"/>
  <c r="X950" i="16"/>
  <c r="AH950" i="16" s="1"/>
  <c r="V952" i="16"/>
  <c r="Z952" i="16"/>
  <c r="AJ952" i="16" s="1"/>
  <c r="X954" i="16"/>
  <c r="AH954" i="16" s="1"/>
  <c r="V956" i="16"/>
  <c r="AF956" i="16" s="1"/>
  <c r="Z956" i="16"/>
  <c r="X958" i="16"/>
  <c r="AH958" i="16" s="1"/>
  <c r="V960" i="16"/>
  <c r="Z960" i="16"/>
  <c r="X962" i="16"/>
  <c r="AH962" i="16" s="1"/>
  <c r="V964" i="16"/>
  <c r="AF964" i="16" s="1"/>
  <c r="Z964" i="16"/>
  <c r="X966" i="16"/>
  <c r="AH966" i="16" s="1"/>
  <c r="V968" i="16"/>
  <c r="Z968" i="16"/>
  <c r="AJ968" i="16" s="1"/>
  <c r="X970" i="16"/>
  <c r="AH970" i="16" s="1"/>
  <c r="V972" i="16"/>
  <c r="AF972" i="16" s="1"/>
  <c r="Z972" i="16"/>
  <c r="X974" i="16"/>
  <c r="AH974" i="16" s="1"/>
  <c r="V976" i="16"/>
  <c r="Z976" i="16"/>
  <c r="AJ976" i="16" s="1"/>
  <c r="X978" i="16"/>
  <c r="AH978" i="16" s="1"/>
  <c r="V980" i="16"/>
  <c r="AF980" i="16" s="1"/>
  <c r="Z980" i="16"/>
  <c r="X982" i="16"/>
  <c r="AH982" i="16" s="1"/>
  <c r="V984" i="16"/>
  <c r="Z984" i="16"/>
  <c r="AJ984" i="16" s="1"/>
  <c r="X986" i="16"/>
  <c r="AH986" i="16" s="1"/>
  <c r="V988" i="16"/>
  <c r="AF988" i="16" s="1"/>
  <c r="Z988" i="16"/>
  <c r="V992" i="16"/>
  <c r="AF992" i="16" s="1"/>
  <c r="Z992" i="16"/>
  <c r="V996" i="16"/>
  <c r="AF996" i="16" s="1"/>
  <c r="Z996" i="16"/>
  <c r="V1000" i="16"/>
  <c r="AF1000" i="16" s="1"/>
  <c r="Z1000" i="16"/>
  <c r="V1004" i="16"/>
  <c r="AF1004" i="16" s="1"/>
  <c r="Z1004" i="16"/>
  <c r="V1008" i="16"/>
  <c r="AF1008" i="16" s="1"/>
  <c r="Z1008" i="16"/>
  <c r="V1012" i="16"/>
  <c r="AF1012" i="16" s="1"/>
  <c r="Z1012" i="16"/>
  <c r="V1016" i="16"/>
  <c r="AF1016" i="16" s="1"/>
  <c r="Z1016" i="16"/>
  <c r="V1020" i="16"/>
  <c r="AF1020" i="16" s="1"/>
  <c r="Z1020" i="16"/>
  <c r="V1024" i="16"/>
  <c r="AF1024" i="16" s="1"/>
  <c r="Z1024" i="16"/>
  <c r="V1028" i="16"/>
  <c r="AF1028" i="16" s="1"/>
  <c r="Z1028" i="16"/>
  <c r="V1030" i="16"/>
  <c r="AF1030" i="16" s="1"/>
  <c r="Z1030" i="16"/>
  <c r="AA1031" i="16"/>
  <c r="AK1031" i="16" s="1"/>
  <c r="X1032" i="16"/>
  <c r="AH1032" i="16" s="1"/>
  <c r="W1033" i="16"/>
  <c r="AG1033" i="16" s="1"/>
  <c r="V1034" i="16"/>
  <c r="Z1034" i="16"/>
  <c r="AJ1034" i="16" s="1"/>
  <c r="AA1035" i="16"/>
  <c r="X1036" i="16"/>
  <c r="AH1036" i="16" s="1"/>
  <c r="W1037" i="16"/>
  <c r="V1038" i="16"/>
  <c r="AF1038" i="16" s="1"/>
  <c r="Z1038" i="16"/>
  <c r="AA1039" i="16"/>
  <c r="AK1039" i="16" s="1"/>
  <c r="X1040" i="16"/>
  <c r="AH1040" i="16" s="1"/>
  <c r="W1041" i="16"/>
  <c r="AG1041" i="16" s="1"/>
  <c r="V1042" i="16"/>
  <c r="Z1042" i="16"/>
  <c r="AJ1042" i="16" s="1"/>
  <c r="AA1043" i="16"/>
  <c r="X1044" i="16"/>
  <c r="AH1044" i="16" s="1"/>
  <c r="W1045" i="16"/>
  <c r="V1046" i="16"/>
  <c r="AF1046" i="16" s="1"/>
  <c r="Z1046" i="16"/>
  <c r="AA1047" i="16"/>
  <c r="AK1047" i="16" s="1"/>
  <c r="X1048" i="16"/>
  <c r="AH1048" i="16" s="1"/>
  <c r="W1049" i="16"/>
  <c r="AG1049" i="16" s="1"/>
  <c r="V1050" i="16"/>
  <c r="Z1050" i="16"/>
  <c r="AJ1050" i="16" s="1"/>
  <c r="AA1051" i="16"/>
  <c r="X1052" i="16"/>
  <c r="AH1052" i="16" s="1"/>
  <c r="W1053" i="16"/>
  <c r="V1054" i="16"/>
  <c r="AF1054" i="16" s="1"/>
  <c r="Z1054" i="16"/>
  <c r="AA1055" i="16"/>
  <c r="AK1055" i="16" s="1"/>
  <c r="X1056" i="16"/>
  <c r="AH1056" i="16" s="1"/>
  <c r="W1057" i="16"/>
  <c r="AG1057" i="16" s="1"/>
  <c r="V1058" i="16"/>
  <c r="Z1058" i="16"/>
  <c r="AJ1058" i="16" s="1"/>
  <c r="AA1059" i="16"/>
  <c r="X1060" i="16"/>
  <c r="AH1060" i="16" s="1"/>
  <c r="W1061" i="16"/>
  <c r="V1062" i="16"/>
  <c r="AF1062" i="16" s="1"/>
  <c r="Z1062" i="16"/>
  <c r="AA1063" i="16"/>
  <c r="AK1063" i="16" s="1"/>
  <c r="X1064" i="16"/>
  <c r="AH1064" i="16" s="1"/>
  <c r="W1065" i="16"/>
  <c r="AG1065" i="16" s="1"/>
  <c r="V1066" i="16"/>
  <c r="Z1066" i="16"/>
  <c r="AJ1066" i="16" s="1"/>
  <c r="AA1067" i="16"/>
  <c r="X1068" i="16"/>
  <c r="AH1068" i="16" s="1"/>
  <c r="W1069" i="16"/>
  <c r="V1070" i="16"/>
  <c r="AF1070" i="16" s="1"/>
  <c r="Z1070" i="16"/>
  <c r="AA1071" i="16"/>
  <c r="AK1071" i="16" s="1"/>
  <c r="X1072" i="16"/>
  <c r="AH1072" i="16" s="1"/>
  <c r="W1073" i="16"/>
  <c r="AG1073" i="16" s="1"/>
  <c r="V1074" i="16"/>
  <c r="Z1074" i="16"/>
  <c r="AJ1074" i="16" s="1"/>
  <c r="AA1075" i="16"/>
  <c r="X1076" i="16"/>
  <c r="AH1076" i="16" s="1"/>
  <c r="W1077" i="16"/>
  <c r="V1078" i="16"/>
  <c r="AF1078" i="16" s="1"/>
  <c r="Z1078" i="16"/>
  <c r="AA1079" i="16"/>
  <c r="AK1079" i="16" s="1"/>
  <c r="X1080" i="16"/>
  <c r="AH1080" i="16" s="1"/>
  <c r="W1081" i="16"/>
  <c r="AG1081" i="16" s="1"/>
  <c r="V1082" i="16"/>
  <c r="Z1082" i="16"/>
  <c r="AJ1082" i="16" s="1"/>
  <c r="AA1083" i="16"/>
  <c r="X1084" i="16"/>
  <c r="AH1084" i="16" s="1"/>
  <c r="W1085" i="16"/>
  <c r="V1086" i="16"/>
  <c r="AF1086" i="16" s="1"/>
  <c r="Z1086" i="16"/>
  <c r="AA1087" i="16"/>
  <c r="AK1087" i="16" s="1"/>
  <c r="X1088" i="16"/>
  <c r="AH1088" i="16" s="1"/>
  <c r="W1089" i="16"/>
  <c r="AG1089" i="16" s="1"/>
  <c r="V1090" i="16"/>
  <c r="Z1090" i="16"/>
  <c r="AJ1090" i="16" s="1"/>
  <c r="AA1091" i="16"/>
  <c r="X1092" i="16"/>
  <c r="AH1092" i="16" s="1"/>
  <c r="W1093" i="16"/>
  <c r="V1094" i="16"/>
  <c r="AF1094" i="16" s="1"/>
  <c r="Z1094" i="16"/>
  <c r="AA1095" i="16"/>
  <c r="AK1095" i="16" s="1"/>
  <c r="X1096" i="16"/>
  <c r="AH1096" i="16" s="1"/>
  <c r="W1097" i="16"/>
  <c r="AG1097" i="16" s="1"/>
  <c r="V1098" i="16"/>
  <c r="Z1098" i="16"/>
  <c r="AJ1098" i="16" s="1"/>
  <c r="AA1099" i="16"/>
  <c r="X1100" i="16"/>
  <c r="AH1100" i="16" s="1"/>
  <c r="W1101" i="16"/>
  <c r="V1102" i="16"/>
  <c r="AF1102" i="16" s="1"/>
  <c r="Z1102" i="16"/>
  <c r="AA1103" i="16"/>
  <c r="AK1103" i="16" s="1"/>
  <c r="X1104" i="16"/>
  <c r="AH1104" i="16" s="1"/>
  <c r="W1105" i="16"/>
  <c r="AG1105" i="16" s="1"/>
  <c r="V1106" i="16"/>
  <c r="Z1106" i="16"/>
  <c r="AJ1106" i="16" s="1"/>
  <c r="AA1107" i="16"/>
  <c r="X1108" i="16"/>
  <c r="AH1108" i="16" s="1"/>
  <c r="W1109" i="16"/>
  <c r="V1110" i="16"/>
  <c r="AF1110" i="16" s="1"/>
  <c r="Z1110" i="16"/>
  <c r="AA1111" i="16"/>
  <c r="AK1111" i="16" s="1"/>
  <c r="X1112" i="16"/>
  <c r="AH1112" i="16" s="1"/>
  <c r="W1113" i="16"/>
  <c r="AG1113" i="16" s="1"/>
  <c r="V1114" i="16"/>
  <c r="Z1114" i="16"/>
  <c r="AJ1114" i="16" s="1"/>
  <c r="AA1115" i="16"/>
  <c r="W1117" i="16"/>
  <c r="AG1117" i="16" s="1"/>
  <c r="V1118" i="16"/>
  <c r="Z1118" i="16"/>
  <c r="AJ1118" i="16" s="1"/>
  <c r="AA1119" i="16"/>
  <c r="X1120" i="16"/>
  <c r="AH1120" i="16" s="1"/>
  <c r="W1121" i="16"/>
  <c r="V1122" i="16"/>
  <c r="AF1122" i="16" s="1"/>
  <c r="Z1122" i="16"/>
  <c r="AA1123" i="16"/>
  <c r="AK1123" i="16" s="1"/>
  <c r="X1124" i="16"/>
  <c r="AH1124" i="16" s="1"/>
  <c r="W1125" i="16"/>
  <c r="AG1125" i="16" s="1"/>
  <c r="V1126" i="16"/>
  <c r="Z1126" i="16"/>
  <c r="AJ1126" i="16" s="1"/>
  <c r="AA1127" i="16"/>
  <c r="X1128" i="16"/>
  <c r="AH1128" i="16" s="1"/>
  <c r="W1129" i="16"/>
  <c r="V1130" i="16"/>
  <c r="AF1130" i="16" s="1"/>
  <c r="Z1130" i="16"/>
  <c r="AA1131" i="16"/>
  <c r="AK1131" i="16" s="1"/>
  <c r="X1132" i="16"/>
  <c r="AH1132" i="16" s="1"/>
  <c r="W1133" i="16"/>
  <c r="AG1133" i="16" s="1"/>
  <c r="V1134" i="16"/>
  <c r="Z1134" i="16"/>
  <c r="AJ1134" i="16" s="1"/>
  <c r="AA1135" i="16"/>
  <c r="X1136" i="16"/>
  <c r="AH1136" i="16" s="1"/>
  <c r="W1137" i="16"/>
  <c r="V1138" i="16"/>
  <c r="AF1138" i="16" s="1"/>
  <c r="Z1138" i="16"/>
  <c r="AA1139" i="16"/>
  <c r="AK1139" i="16" s="1"/>
  <c r="X1140" i="16"/>
  <c r="AH1140" i="16" s="1"/>
  <c r="W1141" i="16"/>
  <c r="AG1141" i="16" s="1"/>
  <c r="V1142" i="16"/>
  <c r="Z1142" i="16"/>
  <c r="AJ1142" i="16" s="1"/>
  <c r="AA1143" i="16"/>
  <c r="X1144" i="16"/>
  <c r="AH1144" i="16" s="1"/>
  <c r="W1145" i="16"/>
  <c r="V1146" i="16"/>
  <c r="AF1146" i="16" s="1"/>
  <c r="Z1146" i="16"/>
  <c r="AA1147" i="16"/>
  <c r="AK1147" i="16" s="1"/>
  <c r="X1148" i="16"/>
  <c r="AH1148" i="16" s="1"/>
  <c r="W1149" i="16"/>
  <c r="AG1149" i="16" s="1"/>
  <c r="V1150" i="16"/>
  <c r="Z1150" i="16"/>
  <c r="AJ1150" i="16" s="1"/>
  <c r="AA1151" i="16"/>
  <c r="X1152" i="16"/>
  <c r="AH1152" i="16" s="1"/>
  <c r="W1153" i="16"/>
  <c r="V1154" i="16"/>
  <c r="Z1154" i="16"/>
  <c r="AA1155" i="16"/>
  <c r="AK1155" i="16" s="1"/>
  <c r="X1156" i="16"/>
  <c r="AH1156" i="16" s="1"/>
  <c r="W1157" i="16"/>
  <c r="AG1157" i="16" s="1"/>
  <c r="V1158" i="16"/>
  <c r="Z1158" i="16"/>
  <c r="AJ1158" i="16" s="1"/>
  <c r="AA1159" i="16"/>
  <c r="X1160" i="16"/>
  <c r="AH1160" i="16" s="1"/>
  <c r="W1161" i="16"/>
  <c r="V1162" i="16"/>
  <c r="AF1162" i="16" s="1"/>
  <c r="Z1162" i="16"/>
  <c r="AA1163" i="16"/>
  <c r="AK1163" i="16" s="1"/>
  <c r="X1164" i="16"/>
  <c r="AH1164" i="16" s="1"/>
  <c r="W1165" i="16"/>
  <c r="AG1165" i="16" s="1"/>
  <c r="V1166" i="16"/>
  <c r="Z1166" i="16"/>
  <c r="AJ1166" i="16" s="1"/>
  <c r="AA1167" i="16"/>
  <c r="X1168" i="16"/>
  <c r="AH1168" i="16" s="1"/>
  <c r="W1169" i="16"/>
  <c r="V1170" i="16"/>
  <c r="AF1170" i="16" s="1"/>
  <c r="Z1170" i="16"/>
  <c r="AA1171" i="16"/>
  <c r="AK1171" i="16" s="1"/>
  <c r="X1172" i="16"/>
  <c r="AH1172" i="16" s="1"/>
  <c r="W1173" i="16"/>
  <c r="AG1173" i="16" s="1"/>
  <c r="V1174" i="16"/>
  <c r="Z1174" i="16"/>
  <c r="AJ1174" i="16" s="1"/>
  <c r="AA1175" i="16"/>
  <c r="X1176" i="16"/>
  <c r="AH1176" i="16" s="1"/>
  <c r="W1177" i="16"/>
  <c r="V1178" i="16"/>
  <c r="AF1178" i="16" s="1"/>
  <c r="Z1178" i="16"/>
  <c r="AA1179" i="16"/>
  <c r="AK1179" i="16" s="1"/>
  <c r="X1180" i="16"/>
  <c r="AH1180" i="16" s="1"/>
  <c r="W1181" i="16"/>
  <c r="AG1181" i="16" s="1"/>
  <c r="V1182" i="16"/>
  <c r="Z1182" i="16"/>
  <c r="AJ1182" i="16" s="1"/>
  <c r="AA1183" i="16"/>
  <c r="X1184" i="16"/>
  <c r="AH1184" i="16" s="1"/>
  <c r="W1185" i="16"/>
  <c r="V1186" i="16"/>
  <c r="Z1186" i="16"/>
  <c r="AA1187" i="16"/>
  <c r="AK1187" i="16" s="1"/>
  <c r="X1188" i="16"/>
  <c r="AH1188" i="16" s="1"/>
  <c r="V1190" i="16"/>
  <c r="AF1190" i="16" s="1"/>
  <c r="Z1190" i="16"/>
  <c r="AA1191" i="16"/>
  <c r="AK1191" i="16" s="1"/>
  <c r="X1192" i="16"/>
  <c r="AH1192" i="16" s="1"/>
  <c r="V1194" i="16"/>
  <c r="AF1194" i="16" s="1"/>
  <c r="Z1194" i="16"/>
  <c r="AA1195" i="16"/>
  <c r="AK1195" i="16" s="1"/>
  <c r="X1196" i="16"/>
  <c r="AH1196" i="16" s="1"/>
  <c r="V1198" i="16"/>
  <c r="Z1198" i="16"/>
  <c r="AA1199" i="16"/>
  <c r="AK1199" i="16" s="1"/>
  <c r="X1200" i="16"/>
  <c r="AH1200" i="16" s="1"/>
  <c r="V1202" i="16"/>
  <c r="Z1202" i="16"/>
  <c r="AA1203" i="16"/>
  <c r="AK1203" i="16" s="1"/>
  <c r="X1204" i="16"/>
  <c r="AH1204" i="16" s="1"/>
  <c r="V1206" i="16"/>
  <c r="AF1206" i="16" s="1"/>
  <c r="Z1206" i="16"/>
  <c r="AA1207" i="16"/>
  <c r="AK1207" i="16" s="1"/>
  <c r="X1208" i="16"/>
  <c r="AH1208" i="16" s="1"/>
  <c r="V1210" i="16"/>
  <c r="AF1210" i="16" s="1"/>
  <c r="Z1210" i="16"/>
  <c r="AA1211" i="16"/>
  <c r="AK1211" i="16" s="1"/>
  <c r="X1212" i="16"/>
  <c r="AH1212" i="16" s="1"/>
  <c r="V1214" i="16"/>
  <c r="Z1214" i="16"/>
  <c r="AA1215" i="16"/>
  <c r="X1216" i="16"/>
  <c r="AH1216" i="16" s="1"/>
  <c r="V1218" i="16"/>
  <c r="Z1218" i="16"/>
  <c r="AA1219" i="16"/>
  <c r="AK1219" i="16" s="1"/>
  <c r="X1220" i="16"/>
  <c r="AH1220" i="16" s="1"/>
  <c r="V1222" i="16"/>
  <c r="AF1222" i="16" s="1"/>
  <c r="Z1222" i="16"/>
  <c r="AA1223" i="16"/>
  <c r="AK1223" i="16" s="1"/>
  <c r="X1224" i="16"/>
  <c r="AH1224" i="16" s="1"/>
  <c r="V1226" i="16"/>
  <c r="AF1226" i="16" s="1"/>
  <c r="Z1226" i="16"/>
  <c r="AA1227" i="16"/>
  <c r="AK1227" i="16" s="1"/>
  <c r="X1228" i="16"/>
  <c r="AH1228" i="16" s="1"/>
  <c r="V1230" i="16"/>
  <c r="Z1230" i="16"/>
  <c r="AA1231" i="16"/>
  <c r="AK1231" i="16" s="1"/>
  <c r="X1232" i="16"/>
  <c r="AH1232" i="16" s="1"/>
  <c r="V1234" i="16"/>
  <c r="Z1234" i="16"/>
  <c r="AA1235" i="16"/>
  <c r="X1236" i="16"/>
  <c r="AH1236" i="16" s="1"/>
  <c r="V1238" i="16"/>
  <c r="AF1238" i="16" s="1"/>
  <c r="Z1238" i="16"/>
  <c r="AA1239" i="16"/>
  <c r="AK1239" i="16" s="1"/>
  <c r="X1240" i="16"/>
  <c r="AH1240" i="16" s="1"/>
  <c r="V1242" i="16"/>
  <c r="AF1242" i="16" s="1"/>
  <c r="Z1242" i="16"/>
  <c r="AA1243" i="16"/>
  <c r="AK1243" i="16" s="1"/>
  <c r="X1244" i="16"/>
  <c r="AH1244" i="16" s="1"/>
  <c r="V1246" i="16"/>
  <c r="Z1246" i="16"/>
  <c r="AA1247" i="16"/>
  <c r="AK1247" i="16" s="1"/>
  <c r="X1248" i="16"/>
  <c r="AH1248" i="16" s="1"/>
  <c r="V1250" i="16"/>
  <c r="Z1250" i="16"/>
  <c r="AA1251" i="16"/>
  <c r="AK1251" i="16" s="1"/>
  <c r="X1252" i="16"/>
  <c r="AH1252" i="16" s="1"/>
  <c r="V1254" i="16"/>
  <c r="AF1254" i="16" s="1"/>
  <c r="Z1254" i="16"/>
  <c r="AA1255" i="16"/>
  <c r="AK1255" i="16" s="1"/>
  <c r="X1256" i="16"/>
  <c r="AH1256" i="16" s="1"/>
  <c r="AA1257" i="16"/>
  <c r="AK1257" i="16" s="1"/>
  <c r="W1257" i="16"/>
  <c r="X1030" i="16"/>
  <c r="AH1030" i="16" s="1"/>
  <c r="V1032" i="16"/>
  <c r="Z1032" i="16"/>
  <c r="AJ1032" i="16" s="1"/>
  <c r="X1034" i="16"/>
  <c r="AH1034" i="16" s="1"/>
  <c r="V1036" i="16"/>
  <c r="AF1036" i="16" s="1"/>
  <c r="Z1036" i="16"/>
  <c r="X1038" i="16"/>
  <c r="AH1038" i="16" s="1"/>
  <c r="V1040" i="16"/>
  <c r="Z1040" i="16"/>
  <c r="AJ1040" i="16" s="1"/>
  <c r="X1042" i="16"/>
  <c r="AH1042" i="16" s="1"/>
  <c r="V1044" i="16"/>
  <c r="AF1044" i="16" s="1"/>
  <c r="Z1044" i="16"/>
  <c r="X1046" i="16"/>
  <c r="AH1046" i="16" s="1"/>
  <c r="V1048" i="16"/>
  <c r="Z1048" i="16"/>
  <c r="AJ1048" i="16" s="1"/>
  <c r="X1050" i="16"/>
  <c r="AH1050" i="16" s="1"/>
  <c r="V1052" i="16"/>
  <c r="AF1052" i="16" s="1"/>
  <c r="Z1052" i="16"/>
  <c r="X1054" i="16"/>
  <c r="AH1054" i="16" s="1"/>
  <c r="V1056" i="16"/>
  <c r="Z1056" i="16"/>
  <c r="AJ1056" i="16" s="1"/>
  <c r="X1058" i="16"/>
  <c r="AH1058" i="16" s="1"/>
  <c r="V1060" i="16"/>
  <c r="AF1060" i="16" s="1"/>
  <c r="Z1060" i="16"/>
  <c r="X1062" i="16"/>
  <c r="AH1062" i="16" s="1"/>
  <c r="V1064" i="16"/>
  <c r="Z1064" i="16"/>
  <c r="AJ1064" i="16" s="1"/>
  <c r="X1066" i="16"/>
  <c r="AH1066" i="16" s="1"/>
  <c r="V1068" i="16"/>
  <c r="AF1068" i="16" s="1"/>
  <c r="Z1068" i="16"/>
  <c r="X1070" i="16"/>
  <c r="AH1070" i="16" s="1"/>
  <c r="V1072" i="16"/>
  <c r="Z1072" i="16"/>
  <c r="AJ1072" i="16" s="1"/>
  <c r="X1074" i="16"/>
  <c r="AH1074" i="16" s="1"/>
  <c r="V1076" i="16"/>
  <c r="AF1076" i="16" s="1"/>
  <c r="Z1076" i="16"/>
  <c r="X1078" i="16"/>
  <c r="AH1078" i="16" s="1"/>
  <c r="V1080" i="16"/>
  <c r="Z1080" i="16"/>
  <c r="AJ1080" i="16" s="1"/>
  <c r="X1082" i="16"/>
  <c r="AH1082" i="16" s="1"/>
  <c r="V1084" i="16"/>
  <c r="AF1084" i="16" s="1"/>
  <c r="Z1084" i="16"/>
  <c r="X1086" i="16"/>
  <c r="AH1086" i="16" s="1"/>
  <c r="V1088" i="16"/>
  <c r="Z1088" i="16"/>
  <c r="AJ1088" i="16" s="1"/>
  <c r="X1090" i="16"/>
  <c r="AH1090" i="16" s="1"/>
  <c r="V1092" i="16"/>
  <c r="AF1092" i="16" s="1"/>
  <c r="Z1092" i="16"/>
  <c r="X1094" i="16"/>
  <c r="AH1094" i="16" s="1"/>
  <c r="V1096" i="16"/>
  <c r="Z1096" i="16"/>
  <c r="AJ1096" i="16" s="1"/>
  <c r="X1098" i="16"/>
  <c r="AH1098" i="16" s="1"/>
  <c r="V1100" i="16"/>
  <c r="AF1100" i="16" s="1"/>
  <c r="Z1100" i="16"/>
  <c r="X1102" i="16"/>
  <c r="AH1102" i="16" s="1"/>
  <c r="V1104" i="16"/>
  <c r="Z1104" i="16"/>
  <c r="AJ1104" i="16" s="1"/>
  <c r="X1106" i="16"/>
  <c r="AH1106" i="16" s="1"/>
  <c r="V1108" i="16"/>
  <c r="AF1108" i="16" s="1"/>
  <c r="Z1108" i="16"/>
  <c r="X1110" i="16"/>
  <c r="AH1110" i="16" s="1"/>
  <c r="V1112" i="16"/>
  <c r="Z1112" i="16"/>
  <c r="AJ1112" i="16" s="1"/>
  <c r="X1114" i="16"/>
  <c r="AH1114" i="16" s="1"/>
  <c r="V1116" i="16"/>
  <c r="AF1116" i="16" s="1"/>
  <c r="Z1116" i="16"/>
  <c r="X1118" i="16"/>
  <c r="AH1118" i="16" s="1"/>
  <c r="V1120" i="16"/>
  <c r="Z1120" i="16"/>
  <c r="AJ1120" i="16" s="1"/>
  <c r="X1122" i="16"/>
  <c r="AH1122" i="16" s="1"/>
  <c r="V1124" i="16"/>
  <c r="AF1124" i="16" s="1"/>
  <c r="Z1124" i="16"/>
  <c r="X1126" i="16"/>
  <c r="AH1126" i="16" s="1"/>
  <c r="V1128" i="16"/>
  <c r="Z1128" i="16"/>
  <c r="AJ1128" i="16" s="1"/>
  <c r="X1130" i="16"/>
  <c r="AH1130" i="16" s="1"/>
  <c r="V1132" i="16"/>
  <c r="AF1132" i="16" s="1"/>
  <c r="Z1132" i="16"/>
  <c r="X1134" i="16"/>
  <c r="AH1134" i="16" s="1"/>
  <c r="V1136" i="16"/>
  <c r="Z1136" i="16"/>
  <c r="AJ1136" i="16" s="1"/>
  <c r="X1138" i="16"/>
  <c r="AH1138" i="16" s="1"/>
  <c r="V1140" i="16"/>
  <c r="AF1140" i="16" s="1"/>
  <c r="Z1140" i="16"/>
  <c r="X1142" i="16"/>
  <c r="AH1142" i="16" s="1"/>
  <c r="V1144" i="16"/>
  <c r="Z1144" i="16"/>
  <c r="AJ1144" i="16" s="1"/>
  <c r="X1146" i="16"/>
  <c r="AH1146" i="16" s="1"/>
  <c r="V1148" i="16"/>
  <c r="AF1148" i="16" s="1"/>
  <c r="Z1148" i="16"/>
  <c r="X1150" i="16"/>
  <c r="AH1150" i="16" s="1"/>
  <c r="V1152" i="16"/>
  <c r="Z1152" i="16"/>
  <c r="AJ1152" i="16" s="1"/>
  <c r="X1154" i="16"/>
  <c r="AH1154" i="16" s="1"/>
  <c r="V1156" i="16"/>
  <c r="AF1156" i="16" s="1"/>
  <c r="Z1156" i="16"/>
  <c r="X1158" i="16"/>
  <c r="AH1158" i="16" s="1"/>
  <c r="V1160" i="16"/>
  <c r="Z1160" i="16"/>
  <c r="AJ1160" i="16" s="1"/>
  <c r="X1162" i="16"/>
  <c r="AH1162" i="16" s="1"/>
  <c r="V1164" i="16"/>
  <c r="AF1164" i="16" s="1"/>
  <c r="Z1164" i="16"/>
  <c r="X1166" i="16"/>
  <c r="AH1166" i="16" s="1"/>
  <c r="V1168" i="16"/>
  <c r="Z1168" i="16"/>
  <c r="AJ1168" i="16" s="1"/>
  <c r="X1170" i="16"/>
  <c r="AH1170" i="16" s="1"/>
  <c r="V1172" i="16"/>
  <c r="AF1172" i="16" s="1"/>
  <c r="Z1172" i="16"/>
  <c r="X1174" i="16"/>
  <c r="AH1174" i="16" s="1"/>
  <c r="V1176" i="16"/>
  <c r="Z1176" i="16"/>
  <c r="AJ1176" i="16" s="1"/>
  <c r="X1178" i="16"/>
  <c r="AH1178" i="16" s="1"/>
  <c r="V1180" i="16"/>
  <c r="AF1180" i="16" s="1"/>
  <c r="Z1180" i="16"/>
  <c r="X1182" i="16"/>
  <c r="AH1182" i="16" s="1"/>
  <c r="V1184" i="16"/>
  <c r="Z1184" i="16"/>
  <c r="AJ1184" i="16" s="1"/>
  <c r="V1188" i="16"/>
  <c r="Z1188" i="16"/>
  <c r="V1192" i="16"/>
  <c r="Z1192" i="16"/>
  <c r="AJ1192" i="16" s="1"/>
  <c r="V1196" i="16"/>
  <c r="Z1196" i="16"/>
  <c r="AJ1196" i="16" s="1"/>
  <c r="V1200" i="16"/>
  <c r="Z1200" i="16"/>
  <c r="AJ1200" i="16" s="1"/>
  <c r="V1204" i="16"/>
  <c r="Z1204" i="16"/>
  <c r="V1208" i="16"/>
  <c r="Z1208" i="16"/>
  <c r="AJ1208" i="16" s="1"/>
  <c r="V1212" i="16"/>
  <c r="Z1212" i="16"/>
  <c r="AJ1212" i="16" s="1"/>
  <c r="V1216" i="16"/>
  <c r="Z1216" i="16"/>
  <c r="V1220" i="16"/>
  <c r="Z1220" i="16"/>
  <c r="V1224" i="16"/>
  <c r="Z1224" i="16"/>
  <c r="AJ1224" i="16" s="1"/>
  <c r="V1228" i="16"/>
  <c r="Z1228" i="16"/>
  <c r="AJ1228" i="16" s="1"/>
  <c r="V1232" i="16"/>
  <c r="Z1232" i="16"/>
  <c r="AJ1232" i="16" s="1"/>
  <c r="V1236" i="16"/>
  <c r="Z1236" i="16"/>
  <c r="V1240" i="16"/>
  <c r="Z1240" i="16"/>
  <c r="AJ1240" i="16" s="1"/>
  <c r="V1244" i="16"/>
  <c r="Z1244" i="16"/>
  <c r="AJ1244" i="16" s="1"/>
  <c r="V1248" i="16"/>
  <c r="Z1248" i="16"/>
  <c r="AJ1248" i="16" s="1"/>
  <c r="V1252" i="16"/>
  <c r="Z1252" i="16"/>
  <c r="V1256" i="16"/>
  <c r="Z1256" i="16"/>
  <c r="AJ1256" i="16" s="1"/>
  <c r="V1258" i="16"/>
  <c r="Z1258" i="16"/>
  <c r="AJ1258" i="16" s="1"/>
  <c r="AA1259" i="16"/>
  <c r="X1260" i="16"/>
  <c r="AH1260" i="16" s="1"/>
  <c r="W1261" i="16"/>
  <c r="V1262" i="16"/>
  <c r="AF1262" i="16" s="1"/>
  <c r="Z1262" i="16"/>
  <c r="AA1263" i="16"/>
  <c r="AK1263" i="16" s="1"/>
  <c r="X1264" i="16"/>
  <c r="AH1264" i="16" s="1"/>
  <c r="V1266" i="16"/>
  <c r="AF1266" i="16" s="1"/>
  <c r="Z1266" i="16"/>
  <c r="AA1267" i="16"/>
  <c r="AK1267" i="16" s="1"/>
  <c r="X1268" i="16"/>
  <c r="AH1268" i="16" s="1"/>
  <c r="W1269" i="16"/>
  <c r="AG1269" i="16" s="1"/>
  <c r="V1270" i="16"/>
  <c r="Z1270" i="16"/>
  <c r="AJ1270" i="16" s="1"/>
  <c r="AA1271" i="16"/>
  <c r="X1272" i="16"/>
  <c r="AH1272" i="16" s="1"/>
  <c r="W1273" i="16"/>
  <c r="V1274" i="16"/>
  <c r="AF1274" i="16" s="1"/>
  <c r="Z1274" i="16"/>
  <c r="AA1275" i="16"/>
  <c r="AK1275" i="16" s="1"/>
  <c r="X1276" i="16"/>
  <c r="AH1276" i="16" s="1"/>
  <c r="W1277" i="16"/>
  <c r="AG1277" i="16" s="1"/>
  <c r="V1278" i="16"/>
  <c r="Z1278" i="16"/>
  <c r="AJ1278" i="16" s="1"/>
  <c r="AA1279" i="16"/>
  <c r="X1280" i="16"/>
  <c r="AH1280" i="16" s="1"/>
  <c r="W1281" i="16"/>
  <c r="V1282" i="16"/>
  <c r="AF1282" i="16" s="1"/>
  <c r="Z1282" i="16"/>
  <c r="AA1283" i="16"/>
  <c r="AK1283" i="16" s="1"/>
  <c r="X1284" i="16"/>
  <c r="AH1284" i="16" s="1"/>
  <c r="W1285" i="16"/>
  <c r="AG1285" i="16" s="1"/>
  <c r="V1286" i="16"/>
  <c r="Z1286" i="16"/>
  <c r="AJ1286" i="16" s="1"/>
  <c r="AA1287" i="16"/>
  <c r="X1288" i="16"/>
  <c r="AH1288" i="16" s="1"/>
  <c r="W1289" i="16"/>
  <c r="V1290" i="16"/>
  <c r="AF1290" i="16" s="1"/>
  <c r="Z1290" i="16"/>
  <c r="AA1291" i="16"/>
  <c r="AK1291" i="16" s="1"/>
  <c r="W1293" i="16"/>
  <c r="V1294" i="16"/>
  <c r="AF1294" i="16" s="1"/>
  <c r="Z1294" i="16"/>
  <c r="AA1295" i="16"/>
  <c r="AK1295" i="16" s="1"/>
  <c r="X1296" i="16"/>
  <c r="AH1296" i="16" s="1"/>
  <c r="W1297" i="16"/>
  <c r="AG1297" i="16" s="1"/>
  <c r="V1298" i="16"/>
  <c r="Z1298" i="16"/>
  <c r="AJ1298" i="16" s="1"/>
  <c r="AA1299" i="16"/>
  <c r="X1300" i="16"/>
  <c r="AH1300" i="16" s="1"/>
  <c r="W1301" i="16"/>
  <c r="V1302" i="16"/>
  <c r="AF1302" i="16" s="1"/>
  <c r="Z1302" i="16"/>
  <c r="AA1303" i="16"/>
  <c r="AK1303" i="16" s="1"/>
  <c r="X1304" i="16"/>
  <c r="AH1304" i="16" s="1"/>
  <c r="W1305" i="16"/>
  <c r="AG1305" i="16" s="1"/>
  <c r="V1306" i="16"/>
  <c r="Z1306" i="16"/>
  <c r="AJ1306" i="16" s="1"/>
  <c r="AA1307" i="16"/>
  <c r="Y1308" i="16"/>
  <c r="X1309" i="16"/>
  <c r="X1311" i="16"/>
  <c r="AH1311" i="16" s="1"/>
  <c r="X1313" i="16"/>
  <c r="AH1313" i="16" s="1"/>
  <c r="X1315" i="16"/>
  <c r="AH1315" i="16" s="1"/>
  <c r="X1317" i="16"/>
  <c r="X1319" i="16"/>
  <c r="AH1319" i="16" s="1"/>
  <c r="X1321" i="16"/>
  <c r="AH1321" i="16" s="1"/>
  <c r="X1323" i="16"/>
  <c r="AH1323" i="16" s="1"/>
  <c r="X1325" i="16"/>
  <c r="X1327" i="16"/>
  <c r="AH1327" i="16" s="1"/>
  <c r="X1329" i="16"/>
  <c r="AH1329" i="16" s="1"/>
  <c r="X1331" i="16"/>
  <c r="AH1331" i="16" s="1"/>
  <c r="X1333" i="16"/>
  <c r="X1335" i="16"/>
  <c r="AH1335" i="16" s="1"/>
  <c r="X1337" i="16"/>
  <c r="AH1337" i="16" s="1"/>
  <c r="X1339" i="16"/>
  <c r="AH1339" i="16" s="1"/>
  <c r="X1341" i="16"/>
  <c r="X1343" i="16"/>
  <c r="AH1343" i="16" s="1"/>
  <c r="X1345" i="16"/>
  <c r="AH1345" i="16" s="1"/>
  <c r="X1347" i="16"/>
  <c r="AH1347" i="16" s="1"/>
  <c r="X1349" i="16"/>
  <c r="X1351" i="16"/>
  <c r="AH1351" i="16" s="1"/>
  <c r="X1353" i="16"/>
  <c r="AH1353" i="16" s="1"/>
  <c r="X1355" i="16"/>
  <c r="AH1355" i="16" s="1"/>
  <c r="X1357" i="16"/>
  <c r="X1359" i="16"/>
  <c r="AH1359" i="16" s="1"/>
  <c r="X1361" i="16"/>
  <c r="AH1361" i="16" s="1"/>
  <c r="X1363" i="16"/>
  <c r="AH1363" i="16" s="1"/>
  <c r="X1365" i="16"/>
  <c r="X1367" i="16"/>
  <c r="AH1367" i="16" s="1"/>
  <c r="X1369" i="16"/>
  <c r="AH1369" i="16" s="1"/>
  <c r="X1371" i="16"/>
  <c r="AH1371" i="16" s="1"/>
  <c r="X1373" i="16"/>
  <c r="X1375" i="16"/>
  <c r="AH1375" i="16" s="1"/>
  <c r="X1377" i="16"/>
  <c r="AH1377" i="16" s="1"/>
  <c r="X1379" i="16"/>
  <c r="AH1379" i="16" s="1"/>
  <c r="X1381" i="16"/>
  <c r="X1383" i="16"/>
  <c r="AH1383" i="16" s="1"/>
  <c r="X1385" i="16"/>
  <c r="AH1385" i="16" s="1"/>
  <c r="X1387" i="16"/>
  <c r="AH1387" i="16" s="1"/>
  <c r="X1389" i="16"/>
  <c r="X1391" i="16"/>
  <c r="AH1391" i="16" s="1"/>
  <c r="X1393" i="16"/>
  <c r="AH1393" i="16" s="1"/>
  <c r="X1395" i="16"/>
  <c r="AH1395" i="16" s="1"/>
  <c r="X1397" i="16"/>
  <c r="X1399" i="16"/>
  <c r="AH1399" i="16" s="1"/>
  <c r="X1401" i="16"/>
  <c r="X1403" i="16"/>
  <c r="AH1403" i="16" s="1"/>
  <c r="X1405" i="16"/>
  <c r="X1407" i="16"/>
  <c r="AH1407" i="16" s="1"/>
  <c r="X1409" i="16"/>
  <c r="X1411" i="16"/>
  <c r="AH1411" i="16" s="1"/>
  <c r="X1413" i="16"/>
  <c r="X1415" i="16"/>
  <c r="AH1415" i="16" s="1"/>
  <c r="X1417" i="16"/>
  <c r="X1419" i="16"/>
  <c r="AH1419" i="16" s="1"/>
  <c r="X1421" i="16"/>
  <c r="X1423" i="16"/>
  <c r="AH1423" i="16" s="1"/>
  <c r="X1425" i="16"/>
  <c r="X1427" i="16"/>
  <c r="AH1427" i="16" s="1"/>
  <c r="X1429" i="16"/>
  <c r="X1431" i="16"/>
  <c r="AH1431" i="16" s="1"/>
  <c r="X1433" i="16"/>
  <c r="X1435" i="16"/>
  <c r="AH1435" i="16" s="1"/>
  <c r="X1437" i="16"/>
  <c r="X1439" i="16"/>
  <c r="AH1439" i="16" s="1"/>
  <c r="X1441" i="16"/>
  <c r="X1443" i="16"/>
  <c r="AH1443" i="16" s="1"/>
  <c r="X1445" i="16"/>
  <c r="X1447" i="16"/>
  <c r="AH1447" i="16" s="1"/>
  <c r="X1449" i="16"/>
  <c r="X1451" i="16"/>
  <c r="AH1451" i="16" s="1"/>
  <c r="X1453" i="16"/>
  <c r="X1455" i="16"/>
  <c r="AH1455" i="16" s="1"/>
  <c r="X1457" i="16"/>
  <c r="X1459" i="16"/>
  <c r="AH1459" i="16" s="1"/>
  <c r="X1461" i="16"/>
  <c r="X1463" i="16"/>
  <c r="AH1463" i="16" s="1"/>
  <c r="X1465" i="16"/>
  <c r="X1467" i="16"/>
  <c r="AH1467" i="16" s="1"/>
  <c r="X1469" i="16"/>
  <c r="X1471" i="16"/>
  <c r="AH1471" i="16" s="1"/>
  <c r="X1473" i="16"/>
  <c r="X1475" i="16"/>
  <c r="AH1475" i="16" s="1"/>
  <c r="X1477" i="16"/>
  <c r="X1479" i="16"/>
  <c r="AH1479" i="16" s="1"/>
  <c r="X1481" i="16"/>
  <c r="X1483" i="16"/>
  <c r="AH1483" i="16" s="1"/>
  <c r="X1485" i="16"/>
  <c r="X1487" i="16"/>
  <c r="AH1487" i="16" s="1"/>
  <c r="X1489" i="16"/>
  <c r="X1491" i="16"/>
  <c r="AH1491" i="16" s="1"/>
  <c r="X1493" i="16"/>
  <c r="X1495" i="16"/>
  <c r="AH1495" i="16" s="1"/>
  <c r="X1497" i="16"/>
  <c r="X1499" i="16"/>
  <c r="AH1499" i="16" s="1"/>
  <c r="X1501" i="16"/>
  <c r="X1503" i="16"/>
  <c r="AH1503" i="16" s="1"/>
  <c r="X1505" i="16"/>
  <c r="X1507" i="16"/>
  <c r="AH1507" i="16" s="1"/>
  <c r="X1509" i="16"/>
  <c r="X1511" i="16"/>
  <c r="AH1511" i="16" s="1"/>
  <c r="X1513" i="16"/>
  <c r="X1515" i="16"/>
  <c r="AH1515" i="16" s="1"/>
  <c r="X1517" i="16"/>
  <c r="X1519" i="16"/>
  <c r="AH1519" i="16" s="1"/>
  <c r="X1521" i="16"/>
  <c r="X1523" i="16"/>
  <c r="AH1523" i="16" s="1"/>
  <c r="X1525" i="16"/>
  <c r="X1527" i="16"/>
  <c r="AH1527" i="16" s="1"/>
  <c r="X1529" i="16"/>
  <c r="X1531" i="16"/>
  <c r="AH1531" i="16" s="1"/>
  <c r="X1533" i="16"/>
  <c r="X1535" i="16"/>
  <c r="AH1535" i="16" s="1"/>
  <c r="X1537" i="16"/>
  <c r="V1540" i="16"/>
  <c r="AF1540" i="16" s="1"/>
  <c r="Z1540" i="16"/>
  <c r="AA1541" i="16"/>
  <c r="AK1541" i="16" s="1"/>
  <c r="X1542" i="16"/>
  <c r="AH1542" i="16" s="1"/>
  <c r="V1544" i="16"/>
  <c r="AF1544" i="16" s="1"/>
  <c r="Z1544" i="16"/>
  <c r="AA1545" i="16"/>
  <c r="AK1545" i="16" s="1"/>
  <c r="X1546" i="16"/>
  <c r="AH1546" i="16" s="1"/>
  <c r="V1548" i="16"/>
  <c r="AF1548" i="16" s="1"/>
  <c r="Z1548" i="16"/>
  <c r="AA1549" i="16"/>
  <c r="AK1549" i="16" s="1"/>
  <c r="X1550" i="16"/>
  <c r="AH1550" i="16" s="1"/>
  <c r="V1552" i="16"/>
  <c r="AF1552" i="16" s="1"/>
  <c r="Z1552" i="16"/>
  <c r="AA1553" i="16"/>
  <c r="AK1553" i="16" s="1"/>
  <c r="X1554" i="16"/>
  <c r="AH1554" i="16" s="1"/>
  <c r="V1556" i="16"/>
  <c r="AF1556" i="16" s="1"/>
  <c r="Z1556" i="16"/>
  <c r="AA1557" i="16"/>
  <c r="AK1557" i="16" s="1"/>
  <c r="X1558" i="16"/>
  <c r="AH1558" i="16" s="1"/>
  <c r="V1560" i="16"/>
  <c r="AF1560" i="16" s="1"/>
  <c r="Z1560" i="16"/>
  <c r="AA1561" i="16"/>
  <c r="AK1561" i="16" s="1"/>
  <c r="X1562" i="16"/>
  <c r="AH1562" i="16" s="1"/>
  <c r="V1564" i="16"/>
  <c r="AF1564" i="16" s="1"/>
  <c r="Z1564" i="16"/>
  <c r="AA1565" i="16"/>
  <c r="AK1565" i="16" s="1"/>
  <c r="X1566" i="16"/>
  <c r="AH1566" i="16" s="1"/>
  <c r="V1568" i="16"/>
  <c r="AF1568" i="16" s="1"/>
  <c r="Z1568" i="16"/>
  <c r="AA1569" i="16"/>
  <c r="AK1569" i="16" s="1"/>
  <c r="X1570" i="16"/>
  <c r="AH1570" i="16" s="1"/>
  <c r="V1572" i="16"/>
  <c r="AF1572" i="16" s="1"/>
  <c r="Z1572" i="16"/>
  <c r="AA1573" i="16"/>
  <c r="AK1573" i="16" s="1"/>
  <c r="X1574" i="16"/>
  <c r="AH1574" i="16" s="1"/>
  <c r="AA1576" i="16"/>
  <c r="AK1576" i="16" s="1"/>
  <c r="Z1576" i="16"/>
  <c r="V1576" i="16"/>
  <c r="AF1576" i="16" s="1"/>
  <c r="X1576" i="16"/>
  <c r="AH1576" i="16" s="1"/>
  <c r="X1258" i="16"/>
  <c r="AH1258" i="16" s="1"/>
  <c r="V1260" i="16"/>
  <c r="Z1260" i="16"/>
  <c r="AJ1260" i="16" s="1"/>
  <c r="X1262" i="16"/>
  <c r="AH1262" i="16" s="1"/>
  <c r="V1264" i="16"/>
  <c r="Z1264" i="16"/>
  <c r="V1268" i="16"/>
  <c r="AF1268" i="16" s="1"/>
  <c r="Z1268" i="16"/>
  <c r="X1270" i="16"/>
  <c r="AH1270" i="16" s="1"/>
  <c r="V1272" i="16"/>
  <c r="Z1272" i="16"/>
  <c r="AJ1272" i="16" s="1"/>
  <c r="X1274" i="16"/>
  <c r="AH1274" i="16" s="1"/>
  <c r="V1276" i="16"/>
  <c r="AF1276" i="16" s="1"/>
  <c r="Z1276" i="16"/>
  <c r="X1278" i="16"/>
  <c r="AH1278" i="16" s="1"/>
  <c r="V1280" i="16"/>
  <c r="Z1280" i="16"/>
  <c r="AJ1280" i="16" s="1"/>
  <c r="X1282" i="16"/>
  <c r="AH1282" i="16" s="1"/>
  <c r="V1284" i="16"/>
  <c r="AF1284" i="16" s="1"/>
  <c r="Z1284" i="16"/>
  <c r="X1286" i="16"/>
  <c r="AH1286" i="16" s="1"/>
  <c r="V1288" i="16"/>
  <c r="Z1288" i="16"/>
  <c r="AJ1288" i="16" s="1"/>
  <c r="X1290" i="16"/>
  <c r="AH1290" i="16" s="1"/>
  <c r="V1292" i="16"/>
  <c r="AF1292" i="16" s="1"/>
  <c r="Z1292" i="16"/>
  <c r="X1294" i="16"/>
  <c r="AH1294" i="16" s="1"/>
  <c r="V1296" i="16"/>
  <c r="Z1296" i="16"/>
  <c r="AJ1296" i="16" s="1"/>
  <c r="X1298" i="16"/>
  <c r="AH1298" i="16" s="1"/>
  <c r="V1300" i="16"/>
  <c r="AF1300" i="16" s="1"/>
  <c r="Z1300" i="16"/>
  <c r="X1302" i="16"/>
  <c r="AH1302" i="16" s="1"/>
  <c r="V1304" i="16"/>
  <c r="Z1304" i="16"/>
  <c r="AJ1304" i="16" s="1"/>
  <c r="X1306" i="16"/>
  <c r="AH1306" i="16" s="1"/>
  <c r="V1309" i="16"/>
  <c r="Z1309" i="16"/>
  <c r="AJ1309" i="16" s="1"/>
  <c r="V1311" i="16"/>
  <c r="AF1311" i="16" s="1"/>
  <c r="Z1311" i="16"/>
  <c r="V1313" i="16"/>
  <c r="Z1313" i="16"/>
  <c r="V1315" i="16"/>
  <c r="AF1315" i="16" s="1"/>
  <c r="Z1315" i="16"/>
  <c r="AJ1315" i="16" s="1"/>
  <c r="V1317" i="16"/>
  <c r="Z1317" i="16"/>
  <c r="AJ1317" i="16" s="1"/>
  <c r="V1319" i="16"/>
  <c r="AF1319" i="16" s="1"/>
  <c r="Z1319" i="16"/>
  <c r="V1321" i="16"/>
  <c r="Z1321" i="16"/>
  <c r="V1323" i="16"/>
  <c r="AF1323" i="16" s="1"/>
  <c r="Z1323" i="16"/>
  <c r="AJ1323" i="16" s="1"/>
  <c r="V1325" i="16"/>
  <c r="Z1325" i="16"/>
  <c r="AJ1325" i="16" s="1"/>
  <c r="V1327" i="16"/>
  <c r="AF1327" i="16" s="1"/>
  <c r="Z1327" i="16"/>
  <c r="V1329" i="16"/>
  <c r="Z1329" i="16"/>
  <c r="V1331" i="16"/>
  <c r="AF1331" i="16" s="1"/>
  <c r="Z1331" i="16"/>
  <c r="AJ1331" i="16" s="1"/>
  <c r="V1333" i="16"/>
  <c r="Z1333" i="16"/>
  <c r="AJ1333" i="16" s="1"/>
  <c r="V1335" i="16"/>
  <c r="AF1335" i="16" s="1"/>
  <c r="Z1335" i="16"/>
  <c r="V1337" i="16"/>
  <c r="Z1337" i="16"/>
  <c r="V1339" i="16"/>
  <c r="AF1339" i="16" s="1"/>
  <c r="Z1339" i="16"/>
  <c r="AJ1339" i="16" s="1"/>
  <c r="V1341" i="16"/>
  <c r="Z1341" i="16"/>
  <c r="AJ1341" i="16" s="1"/>
  <c r="V1343" i="16"/>
  <c r="AF1343" i="16" s="1"/>
  <c r="Z1343" i="16"/>
  <c r="V1345" i="16"/>
  <c r="Z1345" i="16"/>
  <c r="V1347" i="16"/>
  <c r="AF1347" i="16" s="1"/>
  <c r="Z1347" i="16"/>
  <c r="AJ1347" i="16" s="1"/>
  <c r="V1349" i="16"/>
  <c r="Z1349" i="16"/>
  <c r="AJ1349" i="16" s="1"/>
  <c r="V1351" i="16"/>
  <c r="AF1351" i="16" s="1"/>
  <c r="Z1351" i="16"/>
  <c r="V1353" i="16"/>
  <c r="Z1353" i="16"/>
  <c r="V1355" i="16"/>
  <c r="AF1355" i="16" s="1"/>
  <c r="Z1355" i="16"/>
  <c r="AJ1355" i="16" s="1"/>
  <c r="V1357" i="16"/>
  <c r="Z1357" i="16"/>
  <c r="AJ1357" i="16" s="1"/>
  <c r="V1359" i="16"/>
  <c r="AF1359" i="16" s="1"/>
  <c r="Z1359" i="16"/>
  <c r="V1361" i="16"/>
  <c r="Z1361" i="16"/>
  <c r="V1363" i="16"/>
  <c r="AF1363" i="16" s="1"/>
  <c r="Z1363" i="16"/>
  <c r="AJ1363" i="16" s="1"/>
  <c r="V1365" i="16"/>
  <c r="Z1365" i="16"/>
  <c r="AJ1365" i="16" s="1"/>
  <c r="V1367" i="16"/>
  <c r="AF1367" i="16" s="1"/>
  <c r="Z1367" i="16"/>
  <c r="V1369" i="16"/>
  <c r="Z1369" i="16"/>
  <c r="V1371" i="16"/>
  <c r="AF1371" i="16" s="1"/>
  <c r="Z1371" i="16"/>
  <c r="AJ1371" i="16" s="1"/>
  <c r="V1373" i="16"/>
  <c r="Z1373" i="16"/>
  <c r="AJ1373" i="16" s="1"/>
  <c r="V1375" i="16"/>
  <c r="AF1375" i="16" s="1"/>
  <c r="Z1375" i="16"/>
  <c r="V1377" i="16"/>
  <c r="Z1377" i="16"/>
  <c r="V1379" i="16"/>
  <c r="AF1379" i="16" s="1"/>
  <c r="Z1379" i="16"/>
  <c r="AJ1379" i="16" s="1"/>
  <c r="V1381" i="16"/>
  <c r="Z1381" i="16"/>
  <c r="AJ1381" i="16" s="1"/>
  <c r="V1383" i="16"/>
  <c r="AF1383" i="16" s="1"/>
  <c r="Z1383" i="16"/>
  <c r="V1385" i="16"/>
  <c r="Z1385" i="16"/>
  <c r="V1387" i="16"/>
  <c r="AF1387" i="16" s="1"/>
  <c r="Z1387" i="16"/>
  <c r="AJ1387" i="16" s="1"/>
  <c r="V1389" i="16"/>
  <c r="Z1389" i="16"/>
  <c r="AJ1389" i="16" s="1"/>
  <c r="V1391" i="16"/>
  <c r="AF1391" i="16" s="1"/>
  <c r="Z1391" i="16"/>
  <c r="V1393" i="16"/>
  <c r="Z1393" i="16"/>
  <c r="V1395" i="16"/>
  <c r="AF1395" i="16" s="1"/>
  <c r="Z1395" i="16"/>
  <c r="AJ1395" i="16" s="1"/>
  <c r="V1397" i="16"/>
  <c r="AF1397" i="16" s="1"/>
  <c r="Z1397" i="16"/>
  <c r="AJ1397" i="16" s="1"/>
  <c r="V1399" i="16"/>
  <c r="AF1399" i="16" s="1"/>
  <c r="Z1399" i="16"/>
  <c r="AJ1399" i="16" s="1"/>
  <c r="V1401" i="16"/>
  <c r="AF1401" i="16" s="1"/>
  <c r="Z1401" i="16"/>
  <c r="AJ1401" i="16" s="1"/>
  <c r="V1403" i="16"/>
  <c r="AF1403" i="16" s="1"/>
  <c r="Z1403" i="16"/>
  <c r="AJ1403" i="16" s="1"/>
  <c r="V1405" i="16"/>
  <c r="AF1405" i="16" s="1"/>
  <c r="Z1405" i="16"/>
  <c r="AJ1405" i="16" s="1"/>
  <c r="V1407" i="16"/>
  <c r="AF1407" i="16" s="1"/>
  <c r="Z1407" i="16"/>
  <c r="AJ1407" i="16" s="1"/>
  <c r="V1409" i="16"/>
  <c r="AF1409" i="16" s="1"/>
  <c r="Z1409" i="16"/>
  <c r="AJ1409" i="16" s="1"/>
  <c r="V1411" i="16"/>
  <c r="AF1411" i="16" s="1"/>
  <c r="Z1411" i="16"/>
  <c r="AJ1411" i="16" s="1"/>
  <c r="V1413" i="16"/>
  <c r="AF1413" i="16" s="1"/>
  <c r="Z1413" i="16"/>
  <c r="AJ1413" i="16" s="1"/>
  <c r="V1415" i="16"/>
  <c r="AF1415" i="16" s="1"/>
  <c r="Z1415" i="16"/>
  <c r="AJ1415" i="16" s="1"/>
  <c r="V1417" i="16"/>
  <c r="AF1417" i="16" s="1"/>
  <c r="Z1417" i="16"/>
  <c r="AJ1417" i="16" s="1"/>
  <c r="V1419" i="16"/>
  <c r="AF1419" i="16" s="1"/>
  <c r="Z1419" i="16"/>
  <c r="AJ1419" i="16" s="1"/>
  <c r="V1421" i="16"/>
  <c r="AF1421" i="16" s="1"/>
  <c r="Z1421" i="16"/>
  <c r="AJ1421" i="16" s="1"/>
  <c r="V1423" i="16"/>
  <c r="AF1423" i="16" s="1"/>
  <c r="Z1423" i="16"/>
  <c r="AJ1423" i="16" s="1"/>
  <c r="V1425" i="16"/>
  <c r="AF1425" i="16" s="1"/>
  <c r="Z1425" i="16"/>
  <c r="AJ1425" i="16" s="1"/>
  <c r="V1427" i="16"/>
  <c r="AF1427" i="16" s="1"/>
  <c r="Z1427" i="16"/>
  <c r="AJ1427" i="16" s="1"/>
  <c r="V1429" i="16"/>
  <c r="AF1429" i="16" s="1"/>
  <c r="Z1429" i="16"/>
  <c r="AJ1429" i="16" s="1"/>
  <c r="V1431" i="16"/>
  <c r="AF1431" i="16" s="1"/>
  <c r="Z1431" i="16"/>
  <c r="AJ1431" i="16" s="1"/>
  <c r="V1433" i="16"/>
  <c r="AF1433" i="16" s="1"/>
  <c r="Z1433" i="16"/>
  <c r="AJ1433" i="16" s="1"/>
  <c r="V1435" i="16"/>
  <c r="AF1435" i="16" s="1"/>
  <c r="Z1435" i="16"/>
  <c r="AJ1435" i="16" s="1"/>
  <c r="V1437" i="16"/>
  <c r="AF1437" i="16" s="1"/>
  <c r="Z1437" i="16"/>
  <c r="AJ1437" i="16" s="1"/>
  <c r="V1439" i="16"/>
  <c r="AF1439" i="16" s="1"/>
  <c r="Z1439" i="16"/>
  <c r="AJ1439" i="16" s="1"/>
  <c r="V1441" i="16"/>
  <c r="AF1441" i="16" s="1"/>
  <c r="Z1441" i="16"/>
  <c r="AJ1441" i="16" s="1"/>
  <c r="V1443" i="16"/>
  <c r="AF1443" i="16" s="1"/>
  <c r="Z1443" i="16"/>
  <c r="AJ1443" i="16" s="1"/>
  <c r="V1445" i="16"/>
  <c r="AF1445" i="16" s="1"/>
  <c r="Z1445" i="16"/>
  <c r="AJ1445" i="16" s="1"/>
  <c r="V1447" i="16"/>
  <c r="AF1447" i="16" s="1"/>
  <c r="Z1447" i="16"/>
  <c r="AJ1447" i="16" s="1"/>
  <c r="V1449" i="16"/>
  <c r="AF1449" i="16" s="1"/>
  <c r="Z1449" i="16"/>
  <c r="AJ1449" i="16" s="1"/>
  <c r="V1451" i="16"/>
  <c r="AF1451" i="16" s="1"/>
  <c r="Z1451" i="16"/>
  <c r="AJ1451" i="16" s="1"/>
  <c r="V1453" i="16"/>
  <c r="AF1453" i="16" s="1"/>
  <c r="Z1453" i="16"/>
  <c r="AJ1453" i="16" s="1"/>
  <c r="V1455" i="16"/>
  <c r="AF1455" i="16" s="1"/>
  <c r="Z1455" i="16"/>
  <c r="AJ1455" i="16" s="1"/>
  <c r="V1457" i="16"/>
  <c r="AF1457" i="16" s="1"/>
  <c r="Z1457" i="16"/>
  <c r="AJ1457" i="16" s="1"/>
  <c r="V1459" i="16"/>
  <c r="AF1459" i="16" s="1"/>
  <c r="Z1459" i="16"/>
  <c r="AJ1459" i="16" s="1"/>
  <c r="V1461" i="16"/>
  <c r="AF1461" i="16" s="1"/>
  <c r="Z1461" i="16"/>
  <c r="AJ1461" i="16" s="1"/>
  <c r="V1463" i="16"/>
  <c r="AF1463" i="16" s="1"/>
  <c r="Z1463" i="16"/>
  <c r="AJ1463" i="16" s="1"/>
  <c r="V1465" i="16"/>
  <c r="AF1465" i="16" s="1"/>
  <c r="Z1465" i="16"/>
  <c r="AJ1465" i="16" s="1"/>
  <c r="V1467" i="16"/>
  <c r="AF1467" i="16" s="1"/>
  <c r="Z1467" i="16"/>
  <c r="AJ1467" i="16" s="1"/>
  <c r="V1469" i="16"/>
  <c r="AF1469" i="16" s="1"/>
  <c r="Z1469" i="16"/>
  <c r="AJ1469" i="16" s="1"/>
  <c r="V1471" i="16"/>
  <c r="AF1471" i="16" s="1"/>
  <c r="Z1471" i="16"/>
  <c r="AJ1471" i="16" s="1"/>
  <c r="V1473" i="16"/>
  <c r="AF1473" i="16" s="1"/>
  <c r="Z1473" i="16"/>
  <c r="AJ1473" i="16" s="1"/>
  <c r="V1475" i="16"/>
  <c r="AF1475" i="16" s="1"/>
  <c r="Z1475" i="16"/>
  <c r="AJ1475" i="16" s="1"/>
  <c r="V1477" i="16"/>
  <c r="AF1477" i="16" s="1"/>
  <c r="Z1477" i="16"/>
  <c r="AJ1477" i="16" s="1"/>
  <c r="V1479" i="16"/>
  <c r="AF1479" i="16" s="1"/>
  <c r="Z1479" i="16"/>
  <c r="AJ1479" i="16" s="1"/>
  <c r="V1481" i="16"/>
  <c r="AF1481" i="16" s="1"/>
  <c r="Z1481" i="16"/>
  <c r="AJ1481" i="16" s="1"/>
  <c r="V1483" i="16"/>
  <c r="AF1483" i="16" s="1"/>
  <c r="Z1483" i="16"/>
  <c r="AJ1483" i="16" s="1"/>
  <c r="V1485" i="16"/>
  <c r="AF1485" i="16" s="1"/>
  <c r="Z1485" i="16"/>
  <c r="AJ1485" i="16" s="1"/>
  <c r="V1487" i="16"/>
  <c r="AF1487" i="16" s="1"/>
  <c r="Z1487" i="16"/>
  <c r="AJ1487" i="16" s="1"/>
  <c r="V1489" i="16"/>
  <c r="AF1489" i="16" s="1"/>
  <c r="Z1489" i="16"/>
  <c r="AJ1489" i="16" s="1"/>
  <c r="V1491" i="16"/>
  <c r="AF1491" i="16" s="1"/>
  <c r="Z1491" i="16"/>
  <c r="AJ1491" i="16" s="1"/>
  <c r="V1493" i="16"/>
  <c r="AF1493" i="16" s="1"/>
  <c r="Z1493" i="16"/>
  <c r="AJ1493" i="16" s="1"/>
  <c r="V1495" i="16"/>
  <c r="AF1495" i="16" s="1"/>
  <c r="Z1495" i="16"/>
  <c r="AJ1495" i="16" s="1"/>
  <c r="V1497" i="16"/>
  <c r="AF1497" i="16" s="1"/>
  <c r="Z1497" i="16"/>
  <c r="AJ1497" i="16" s="1"/>
  <c r="V1499" i="16"/>
  <c r="AF1499" i="16" s="1"/>
  <c r="Z1499" i="16"/>
  <c r="AJ1499" i="16" s="1"/>
  <c r="V1501" i="16"/>
  <c r="AF1501" i="16" s="1"/>
  <c r="Z1501" i="16"/>
  <c r="AJ1501" i="16" s="1"/>
  <c r="V1503" i="16"/>
  <c r="AF1503" i="16" s="1"/>
  <c r="Z1503" i="16"/>
  <c r="AJ1503" i="16" s="1"/>
  <c r="V1505" i="16"/>
  <c r="AF1505" i="16" s="1"/>
  <c r="Z1505" i="16"/>
  <c r="AJ1505" i="16" s="1"/>
  <c r="V1507" i="16"/>
  <c r="AF1507" i="16" s="1"/>
  <c r="Z1507" i="16"/>
  <c r="AJ1507" i="16" s="1"/>
  <c r="V1509" i="16"/>
  <c r="AF1509" i="16" s="1"/>
  <c r="Z1509" i="16"/>
  <c r="AJ1509" i="16" s="1"/>
  <c r="V1511" i="16"/>
  <c r="AF1511" i="16" s="1"/>
  <c r="Z1511" i="16"/>
  <c r="AJ1511" i="16" s="1"/>
  <c r="V1513" i="16"/>
  <c r="AF1513" i="16" s="1"/>
  <c r="Z1513" i="16"/>
  <c r="AJ1513" i="16" s="1"/>
  <c r="V1515" i="16"/>
  <c r="AF1515" i="16" s="1"/>
  <c r="Z1515" i="16"/>
  <c r="AJ1515" i="16" s="1"/>
  <c r="V1517" i="16"/>
  <c r="AF1517" i="16" s="1"/>
  <c r="Z1517" i="16"/>
  <c r="AJ1517" i="16" s="1"/>
  <c r="V1519" i="16"/>
  <c r="AF1519" i="16" s="1"/>
  <c r="Z1519" i="16"/>
  <c r="AJ1519" i="16" s="1"/>
  <c r="V1521" i="16"/>
  <c r="AF1521" i="16" s="1"/>
  <c r="Z1521" i="16"/>
  <c r="AJ1521" i="16" s="1"/>
  <c r="V1523" i="16"/>
  <c r="AF1523" i="16" s="1"/>
  <c r="Z1523" i="16"/>
  <c r="AJ1523" i="16" s="1"/>
  <c r="V1525" i="16"/>
  <c r="AF1525" i="16" s="1"/>
  <c r="Z1525" i="16"/>
  <c r="AJ1525" i="16" s="1"/>
  <c r="V1527" i="16"/>
  <c r="AF1527" i="16" s="1"/>
  <c r="Z1527" i="16"/>
  <c r="AJ1527" i="16" s="1"/>
  <c r="V1529" i="16"/>
  <c r="AF1529" i="16" s="1"/>
  <c r="Z1529" i="16"/>
  <c r="AJ1529" i="16" s="1"/>
  <c r="V1531" i="16"/>
  <c r="AF1531" i="16" s="1"/>
  <c r="Z1531" i="16"/>
  <c r="AJ1531" i="16" s="1"/>
  <c r="V1533" i="16"/>
  <c r="AF1533" i="16" s="1"/>
  <c r="Z1533" i="16"/>
  <c r="AJ1533" i="16" s="1"/>
  <c r="V1535" i="16"/>
  <c r="AF1535" i="16" s="1"/>
  <c r="Z1535" i="16"/>
  <c r="AJ1535" i="16" s="1"/>
  <c r="V1537" i="16"/>
  <c r="AF1537" i="16" s="1"/>
  <c r="Z1537" i="16"/>
  <c r="AJ1537" i="16" s="1"/>
  <c r="V1542" i="16"/>
  <c r="AF1542" i="16" s="1"/>
  <c r="Z1542" i="16"/>
  <c r="V1546" i="16"/>
  <c r="AF1546" i="16" s="1"/>
  <c r="Z1546" i="16"/>
  <c r="V1550" i="16"/>
  <c r="AF1550" i="16" s="1"/>
  <c r="Z1550" i="16"/>
  <c r="V1554" i="16"/>
  <c r="AF1554" i="16" s="1"/>
  <c r="Z1554" i="16"/>
  <c r="V1558" i="16"/>
  <c r="AF1558" i="16" s="1"/>
  <c r="Z1558" i="16"/>
  <c r="V1562" i="16"/>
  <c r="AF1562" i="16" s="1"/>
  <c r="Z1562" i="16"/>
  <c r="V1566" i="16"/>
  <c r="AF1566" i="16" s="1"/>
  <c r="Z1566" i="16"/>
  <c r="V1570" i="16"/>
  <c r="AF1570" i="16" s="1"/>
  <c r="Z1570" i="16"/>
  <c r="V1574" i="16"/>
  <c r="AF1574" i="16" s="1"/>
  <c r="Z1574" i="16"/>
  <c r="W1577" i="16"/>
  <c r="V1578" i="16"/>
  <c r="Z1578" i="16"/>
  <c r="AJ1578" i="16" s="1"/>
  <c r="AA1579" i="16"/>
  <c r="AK1579" i="16" s="1"/>
  <c r="X1580" i="16"/>
  <c r="AH1580" i="16" s="1"/>
  <c r="W1581" i="16"/>
  <c r="V1582" i="16"/>
  <c r="AF1582" i="16" s="1"/>
  <c r="Z1582" i="16"/>
  <c r="AA1583" i="16"/>
  <c r="AK1583" i="16" s="1"/>
  <c r="X1584" i="16"/>
  <c r="AH1584" i="16" s="1"/>
  <c r="W1585" i="16"/>
  <c r="AG1585" i="16" s="1"/>
  <c r="V1586" i="16"/>
  <c r="Z1586" i="16"/>
  <c r="AJ1586" i="16" s="1"/>
  <c r="AA1587" i="16"/>
  <c r="AK1587" i="16" s="1"/>
  <c r="X1588" i="16"/>
  <c r="AH1588" i="16" s="1"/>
  <c r="W1589" i="16"/>
  <c r="V1590" i="16"/>
  <c r="AF1590" i="16" s="1"/>
  <c r="Z1590" i="16"/>
  <c r="AA1591" i="16"/>
  <c r="AK1591" i="16" s="1"/>
  <c r="X1592" i="16"/>
  <c r="AH1592" i="16" s="1"/>
  <c r="V1595" i="16"/>
  <c r="Z1595" i="16"/>
  <c r="V1597" i="16"/>
  <c r="Z1597" i="16"/>
  <c r="V1599" i="16"/>
  <c r="Z1599" i="16"/>
  <c r="V1601" i="16"/>
  <c r="Z1601" i="16"/>
  <c r="V1603" i="16"/>
  <c r="Z1603" i="16"/>
  <c r="V1605" i="16"/>
  <c r="Z1605" i="16"/>
  <c r="V1607" i="16"/>
  <c r="Z1607" i="16"/>
  <c r="V1609" i="16"/>
  <c r="Z1609" i="16"/>
  <c r="V1611" i="16"/>
  <c r="Z1611" i="16"/>
  <c r="V1613" i="16"/>
  <c r="Z1613" i="16"/>
  <c r="V1615" i="16"/>
  <c r="Z1615" i="16"/>
  <c r="V1617" i="16"/>
  <c r="Z1617" i="16"/>
  <c r="V1619" i="16"/>
  <c r="Z1619" i="16"/>
  <c r="V1621" i="16"/>
  <c r="Z1621" i="16"/>
  <c r="V1623" i="16"/>
  <c r="Z1623" i="16"/>
  <c r="V1625" i="16"/>
  <c r="Z1625" i="16"/>
  <c r="V1627" i="16"/>
  <c r="Z1627" i="16"/>
  <c r="V1629" i="16"/>
  <c r="Z1629" i="16"/>
  <c r="V1631" i="16"/>
  <c r="Z1631" i="16"/>
  <c r="V1633" i="16"/>
  <c r="Z1633" i="16"/>
  <c r="V1635" i="16"/>
  <c r="Z1635" i="16"/>
  <c r="V1637" i="16"/>
  <c r="Z1637" i="16"/>
  <c r="V1639" i="16"/>
  <c r="Z1639" i="16"/>
  <c r="V1641" i="16"/>
  <c r="Z1641" i="16"/>
  <c r="V1643" i="16"/>
  <c r="Z1643" i="16"/>
  <c r="V1645" i="16"/>
  <c r="Z1645" i="16"/>
  <c r="V1647" i="16"/>
  <c r="Z1647" i="16"/>
  <c r="V1649" i="16"/>
  <c r="Z1649" i="16"/>
  <c r="V1651" i="16"/>
  <c r="Z1651" i="16"/>
  <c r="V1653" i="16"/>
  <c r="Z1653" i="16"/>
  <c r="V1655" i="16"/>
  <c r="Z1655" i="16"/>
  <c r="V1657" i="16"/>
  <c r="Z1657" i="16"/>
  <c r="V1659" i="16"/>
  <c r="Z1659" i="16"/>
  <c r="V1661" i="16"/>
  <c r="Z1661" i="16"/>
  <c r="V1663" i="16"/>
  <c r="Z1663" i="16"/>
  <c r="V1665" i="16"/>
  <c r="Z1665" i="16"/>
  <c r="V1667" i="16"/>
  <c r="Z1667" i="16"/>
  <c r="V1669" i="16"/>
  <c r="Z1669" i="16"/>
  <c r="V1671" i="16"/>
  <c r="Z1671" i="16"/>
  <c r="V1673" i="16"/>
  <c r="Z1673" i="16"/>
  <c r="V1675" i="16"/>
  <c r="Z1675" i="16"/>
  <c r="V1677" i="16"/>
  <c r="Z1677" i="16"/>
  <c r="V1679" i="16"/>
  <c r="Z1679" i="16"/>
  <c r="V1681" i="16"/>
  <c r="Z1681" i="16"/>
  <c r="V1683" i="16"/>
  <c r="Z1683" i="16"/>
  <c r="V1685" i="16"/>
  <c r="Z1685" i="16"/>
  <c r="V1687" i="16"/>
  <c r="Z1687" i="16"/>
  <c r="V1689" i="16"/>
  <c r="Z1689" i="16"/>
  <c r="V1691" i="16"/>
  <c r="Z1691" i="16"/>
  <c r="V1693" i="16"/>
  <c r="Z1693" i="16"/>
  <c r="V1695" i="16"/>
  <c r="Z1695" i="16"/>
  <c r="V1697" i="16"/>
  <c r="Z1697" i="16"/>
  <c r="V1699" i="16"/>
  <c r="Z1699" i="16"/>
  <c r="V1701" i="16"/>
  <c r="Z1701" i="16"/>
  <c r="V1703" i="16"/>
  <c r="Z1703" i="16"/>
  <c r="V1705" i="16"/>
  <c r="Z1705" i="16"/>
  <c r="V1707" i="16"/>
  <c r="Z1707" i="16"/>
  <c r="V1709" i="16"/>
  <c r="Z1709" i="16"/>
  <c r="V1711" i="16"/>
  <c r="Z1711" i="16"/>
  <c r="V1713" i="16"/>
  <c r="Z1713" i="16"/>
  <c r="V1715" i="16"/>
  <c r="Z1715" i="16"/>
  <c r="V1717" i="16"/>
  <c r="Z1717" i="16"/>
  <c r="V1719" i="16"/>
  <c r="Z1719" i="16"/>
  <c r="V1721" i="16"/>
  <c r="Z1721" i="16"/>
  <c r="V1723" i="16"/>
  <c r="AF1723" i="16" s="1"/>
  <c r="Z1723" i="16"/>
  <c r="V1725" i="16"/>
  <c r="AF1725" i="16" s="1"/>
  <c r="Z1725" i="16"/>
  <c r="V1727" i="16"/>
  <c r="AF1727" i="16" s="1"/>
  <c r="Z1727" i="16"/>
  <c r="V1729" i="16"/>
  <c r="AF1729" i="16" s="1"/>
  <c r="Z1729" i="16"/>
  <c r="V1731" i="16"/>
  <c r="AF1731" i="16" s="1"/>
  <c r="Z1731" i="16"/>
  <c r="V1733" i="16"/>
  <c r="AF1733" i="16" s="1"/>
  <c r="Z1733" i="16"/>
  <c r="AA1735" i="16"/>
  <c r="AK1735" i="16" s="1"/>
  <c r="X1735" i="16"/>
  <c r="Z1735" i="16"/>
  <c r="AJ1735" i="16" s="1"/>
  <c r="V1735" i="16"/>
  <c r="AF1735" i="16" s="1"/>
  <c r="AK1577" i="16"/>
  <c r="X1578" i="16"/>
  <c r="AH1578" i="16" s="1"/>
  <c r="V1580" i="16"/>
  <c r="AF1580" i="16" s="1"/>
  <c r="Z1580" i="16"/>
  <c r="AK1581" i="16"/>
  <c r="X1582" i="16"/>
  <c r="AH1582" i="16" s="1"/>
  <c r="V1584" i="16"/>
  <c r="AF1584" i="16" s="1"/>
  <c r="Z1584" i="16"/>
  <c r="AK1585" i="16"/>
  <c r="X1586" i="16"/>
  <c r="AH1586" i="16" s="1"/>
  <c r="V1588" i="16"/>
  <c r="AF1588" i="16" s="1"/>
  <c r="Z1588" i="16"/>
  <c r="AK1589" i="16"/>
  <c r="X1590" i="16"/>
  <c r="AH1590" i="16" s="1"/>
  <c r="V1592" i="16"/>
  <c r="AF1592" i="16" s="1"/>
  <c r="Z1592" i="16"/>
  <c r="AF1595" i="16"/>
  <c r="X1595" i="16"/>
  <c r="AF1597" i="16"/>
  <c r="X1597" i="16"/>
  <c r="AF1599" i="16"/>
  <c r="X1599" i="16"/>
  <c r="AF1601" i="16"/>
  <c r="X1601" i="16"/>
  <c r="AF1603" i="16"/>
  <c r="X1603" i="16"/>
  <c r="AF1605" i="16"/>
  <c r="X1605" i="16"/>
  <c r="AF1607" i="16"/>
  <c r="X1607" i="16"/>
  <c r="AF1609" i="16"/>
  <c r="X1609" i="16"/>
  <c r="AF1611" i="16"/>
  <c r="X1611" i="16"/>
  <c r="AF1613" i="16"/>
  <c r="X1613" i="16"/>
  <c r="AF1615" i="16"/>
  <c r="X1615" i="16"/>
  <c r="AF1617" i="16"/>
  <c r="X1617" i="16"/>
  <c r="AF1619" i="16"/>
  <c r="X1619" i="16"/>
  <c r="AF1621" i="16"/>
  <c r="X1621" i="16"/>
  <c r="AF1623" i="16"/>
  <c r="X1623" i="16"/>
  <c r="AF1625" i="16"/>
  <c r="X1625" i="16"/>
  <c r="AF1627" i="16"/>
  <c r="X1627" i="16"/>
  <c r="AF1629" i="16"/>
  <c r="X1629" i="16"/>
  <c r="AF1631" i="16"/>
  <c r="X1631" i="16"/>
  <c r="AF1633" i="16"/>
  <c r="X1633" i="16"/>
  <c r="AF1635" i="16"/>
  <c r="X1635" i="16"/>
  <c r="AF1637" i="16"/>
  <c r="X1637" i="16"/>
  <c r="AF1639" i="16"/>
  <c r="X1639" i="16"/>
  <c r="AF1641" i="16"/>
  <c r="X1641" i="16"/>
  <c r="AF1643" i="16"/>
  <c r="X1643" i="16"/>
  <c r="AF1645" i="16"/>
  <c r="X1645" i="16"/>
  <c r="AF1647" i="16"/>
  <c r="X1647" i="16"/>
  <c r="AF1649" i="16"/>
  <c r="X1649" i="16"/>
  <c r="AF1651" i="16"/>
  <c r="X1651" i="16"/>
  <c r="AF1653" i="16"/>
  <c r="X1653" i="16"/>
  <c r="AF1655" i="16"/>
  <c r="X1655" i="16"/>
  <c r="AF1657" i="16"/>
  <c r="X1657" i="16"/>
  <c r="AF1659" i="16"/>
  <c r="X1659" i="16"/>
  <c r="AF1661" i="16"/>
  <c r="X1661" i="16"/>
  <c r="AF1663" i="16"/>
  <c r="X1663" i="16"/>
  <c r="AF1665" i="16"/>
  <c r="X1665" i="16"/>
  <c r="AF1667" i="16"/>
  <c r="X1667" i="16"/>
  <c r="AF1669" i="16"/>
  <c r="X1669" i="16"/>
  <c r="AF1671" i="16"/>
  <c r="X1671" i="16"/>
  <c r="AF1673" i="16"/>
  <c r="X1673" i="16"/>
  <c r="AF1675" i="16"/>
  <c r="X1675" i="16"/>
  <c r="AF1677" i="16"/>
  <c r="X1677" i="16"/>
  <c r="AF1679" i="16"/>
  <c r="X1679" i="16"/>
  <c r="AF1681" i="16"/>
  <c r="X1681" i="16"/>
  <c r="AF1683" i="16"/>
  <c r="X1683" i="16"/>
  <c r="AF1685" i="16"/>
  <c r="X1685" i="16"/>
  <c r="AF1687" i="16"/>
  <c r="X1687" i="16"/>
  <c r="AF1689" i="16"/>
  <c r="X1689" i="16"/>
  <c r="AF1691" i="16"/>
  <c r="X1691" i="16"/>
  <c r="AF1693" i="16"/>
  <c r="X1693" i="16"/>
  <c r="AF1695" i="16"/>
  <c r="X1695" i="16"/>
  <c r="AF1697" i="16"/>
  <c r="X1697" i="16"/>
  <c r="AF1699" i="16"/>
  <c r="X1699" i="16"/>
  <c r="AF1701" i="16"/>
  <c r="X1701" i="16"/>
  <c r="AF1703" i="16"/>
  <c r="X1703" i="16"/>
  <c r="AF1705" i="16"/>
  <c r="X1705" i="16"/>
  <c r="AF1707" i="16"/>
  <c r="X1707" i="16"/>
  <c r="AF1709" i="16"/>
  <c r="X1709" i="16"/>
  <c r="AF1711" i="16"/>
  <c r="X1711" i="16"/>
  <c r="AF1713" i="16"/>
  <c r="X1713" i="16"/>
  <c r="AF1715" i="16"/>
  <c r="X1715" i="16"/>
  <c r="AF1717" i="16"/>
  <c r="X1717" i="16"/>
  <c r="AF1719" i="16"/>
  <c r="X1719" i="16"/>
  <c r="AF1721" i="16"/>
  <c r="V1737" i="16"/>
  <c r="AF1737" i="16" s="1"/>
  <c r="Z1737" i="16"/>
  <c r="AJ1737" i="16" s="1"/>
  <c r="V1739" i="16"/>
  <c r="AF1739" i="16" s="1"/>
  <c r="Z1739" i="16"/>
  <c r="AJ1739" i="16" s="1"/>
  <c r="V1741" i="16"/>
  <c r="AF1741" i="16" s="1"/>
  <c r="Z1741" i="16"/>
  <c r="AJ1741" i="16" s="1"/>
  <c r="V1743" i="16"/>
  <c r="AF1743" i="16" s="1"/>
  <c r="Z1743" i="16"/>
  <c r="AJ1743" i="16" s="1"/>
  <c r="V1745" i="16"/>
  <c r="AF1745" i="16" s="1"/>
  <c r="Z1745" i="16"/>
  <c r="AJ1745" i="16" s="1"/>
  <c r="V1747" i="16"/>
  <c r="AF1747" i="16" s="1"/>
  <c r="Z1747" i="16"/>
  <c r="AJ1747" i="16" s="1"/>
  <c r="V1749" i="16"/>
  <c r="AF1749" i="16" s="1"/>
  <c r="Z1749" i="16"/>
  <c r="AJ1749" i="16" s="1"/>
  <c r="V1751" i="16"/>
  <c r="AF1751" i="16" s="1"/>
  <c r="Z1751" i="16"/>
  <c r="AJ1751" i="16" s="1"/>
  <c r="V1753" i="16"/>
  <c r="AF1753" i="16" s="1"/>
  <c r="Z1753" i="16"/>
  <c r="AJ1753" i="16" s="1"/>
  <c r="V1755" i="16"/>
  <c r="AF1755" i="16" s="1"/>
  <c r="Z1755" i="16"/>
  <c r="AJ1755" i="16" s="1"/>
  <c r="V1757" i="16"/>
  <c r="AF1757" i="16" s="1"/>
  <c r="Z1757" i="16"/>
  <c r="AJ1757" i="16" s="1"/>
  <c r="V1759" i="16"/>
  <c r="AF1759" i="16" s="1"/>
  <c r="Z1759" i="16"/>
  <c r="AJ1759" i="16" s="1"/>
  <c r="V1761" i="16"/>
  <c r="AF1761" i="16" s="1"/>
  <c r="Z1761" i="16"/>
  <c r="AJ1761" i="16" s="1"/>
  <c r="V1763" i="16"/>
  <c r="AF1763" i="16" s="1"/>
  <c r="Z1763" i="16"/>
  <c r="AJ1763" i="16" s="1"/>
  <c r="V1765" i="16"/>
  <c r="AF1765" i="16" s="1"/>
  <c r="Z1765" i="16"/>
  <c r="AJ1765" i="16" s="1"/>
  <c r="V1767" i="16"/>
  <c r="AF1767" i="16" s="1"/>
  <c r="Z1767" i="16"/>
  <c r="AJ1767" i="16" s="1"/>
  <c r="V1769" i="16"/>
  <c r="AF1769" i="16" s="1"/>
  <c r="Z1769" i="16"/>
  <c r="AJ1769" i="16" s="1"/>
  <c r="V1771" i="16"/>
  <c r="AF1771" i="16" s="1"/>
  <c r="Z1771" i="16"/>
  <c r="AJ1771" i="16" s="1"/>
  <c r="V1773" i="16"/>
  <c r="AF1773" i="16" s="1"/>
  <c r="Z1773" i="16"/>
  <c r="AJ1773" i="16" s="1"/>
  <c r="V1775" i="16"/>
  <c r="AF1775" i="16" s="1"/>
  <c r="Z1775" i="16"/>
  <c r="AJ1775" i="16" s="1"/>
  <c r="V1777" i="16"/>
  <c r="AF1777" i="16" s="1"/>
  <c r="Z1777" i="16"/>
  <c r="AJ1777" i="16" s="1"/>
  <c r="V1779" i="16"/>
  <c r="AF1779" i="16" s="1"/>
  <c r="Z1779" i="16"/>
  <c r="AJ1779" i="16" s="1"/>
  <c r="V1781" i="16"/>
  <c r="AF1781" i="16" s="1"/>
  <c r="Z1781" i="16"/>
  <c r="AJ1781" i="16" s="1"/>
  <c r="V1783" i="16"/>
  <c r="AF1783" i="16" s="1"/>
  <c r="Z1783" i="16"/>
  <c r="AJ1783" i="16" s="1"/>
  <c r="V1785" i="16"/>
  <c r="AF1785" i="16" s="1"/>
  <c r="Z1785" i="16"/>
  <c r="AJ1785" i="16" s="1"/>
  <c r="V1787" i="16"/>
  <c r="AF1787" i="16" s="1"/>
  <c r="Z1787" i="16"/>
  <c r="AJ1787" i="16" s="1"/>
  <c r="V1789" i="16"/>
  <c r="AF1789" i="16" s="1"/>
  <c r="Z1789" i="16"/>
  <c r="AJ1789" i="16" s="1"/>
  <c r="V1791" i="16"/>
  <c r="AF1791" i="16" s="1"/>
  <c r="Z1791" i="16"/>
  <c r="AJ1791" i="16" s="1"/>
  <c r="V1793" i="16"/>
  <c r="AF1793" i="16" s="1"/>
  <c r="Z1793" i="16"/>
  <c r="AJ1793" i="16" s="1"/>
  <c r="V1795" i="16"/>
  <c r="AF1795" i="16" s="1"/>
  <c r="Z1795" i="16"/>
  <c r="AJ1795" i="16" s="1"/>
  <c r="V1797" i="16"/>
  <c r="AF1797" i="16" s="1"/>
  <c r="Z1797" i="16"/>
  <c r="AJ1797" i="16" s="1"/>
  <c r="V1799" i="16"/>
  <c r="AF1799" i="16" s="1"/>
  <c r="Z1799" i="16"/>
  <c r="AJ1799" i="16" s="1"/>
  <c r="V1801" i="16"/>
  <c r="AF1801" i="16" s="1"/>
  <c r="Z1801" i="16"/>
  <c r="AJ1801" i="16" s="1"/>
  <c r="V1803" i="16"/>
  <c r="AF1803" i="16" s="1"/>
  <c r="Z1803" i="16"/>
  <c r="AJ1803" i="16" s="1"/>
  <c r="V1805" i="16"/>
  <c r="AF1805" i="16" s="1"/>
  <c r="Z1805" i="16"/>
  <c r="AJ1805" i="16" s="1"/>
  <c r="V1807" i="16"/>
  <c r="AF1807" i="16" s="1"/>
  <c r="Z1807" i="16"/>
  <c r="AJ1807" i="16" s="1"/>
  <c r="V1809" i="16"/>
  <c r="AF1809" i="16" s="1"/>
  <c r="Z1809" i="16"/>
  <c r="AJ1809" i="16" s="1"/>
  <c r="V1811" i="16"/>
  <c r="AF1811" i="16" s="1"/>
  <c r="Z1811" i="16"/>
  <c r="AJ1811" i="16" s="1"/>
  <c r="V1813" i="16"/>
  <c r="AF1813" i="16" s="1"/>
  <c r="Z1813" i="16"/>
  <c r="AJ1813" i="16" s="1"/>
  <c r="V1815" i="16"/>
  <c r="AF1815" i="16" s="1"/>
  <c r="Z1815" i="16"/>
  <c r="AJ1815" i="16" s="1"/>
  <c r="V1817" i="16"/>
  <c r="AF1817" i="16" s="1"/>
  <c r="Z1817" i="16"/>
  <c r="AJ1817" i="16" s="1"/>
  <c r="V1819" i="16"/>
  <c r="AF1819" i="16" s="1"/>
  <c r="Z1819" i="16"/>
  <c r="AJ1819" i="16" s="1"/>
  <c r="V1821" i="16"/>
  <c r="AF1821" i="16" s="1"/>
  <c r="Z1821" i="16"/>
  <c r="AJ1821" i="16" s="1"/>
  <c r="V1823" i="16"/>
  <c r="AF1823" i="16" s="1"/>
  <c r="Z1823" i="16"/>
  <c r="AJ1823" i="16" s="1"/>
  <c r="V1825" i="16"/>
  <c r="AF1825" i="16" s="1"/>
  <c r="Z1825" i="16"/>
  <c r="AJ1825" i="16" s="1"/>
  <c r="V1827" i="16"/>
  <c r="AF1827" i="16" s="1"/>
  <c r="Z1827" i="16"/>
  <c r="AJ1827" i="16" s="1"/>
  <c r="V1829" i="16"/>
  <c r="AF1829" i="16" s="1"/>
  <c r="Z1829" i="16"/>
  <c r="AJ1829" i="16" s="1"/>
  <c r="V1831" i="16"/>
  <c r="AF1831" i="16" s="1"/>
  <c r="Z1831" i="16"/>
  <c r="AJ1831" i="16" s="1"/>
  <c r="V1833" i="16"/>
  <c r="AF1833" i="16" s="1"/>
  <c r="Z1833" i="16"/>
  <c r="AJ1833" i="16" s="1"/>
  <c r="V1835" i="16"/>
  <c r="AF1835" i="16" s="1"/>
  <c r="Z1835" i="16"/>
  <c r="AJ1835" i="16" s="1"/>
  <c r="V1837" i="16"/>
  <c r="AF1837" i="16" s="1"/>
  <c r="Z1837" i="16"/>
  <c r="AJ1837" i="16" s="1"/>
  <c r="V1839" i="16"/>
  <c r="AF1839" i="16" s="1"/>
  <c r="Z1839" i="16"/>
  <c r="AJ1839" i="16" s="1"/>
  <c r="V1841" i="16"/>
  <c r="Z1841" i="16"/>
  <c r="AA1842" i="16"/>
  <c r="X1843" i="16"/>
  <c r="AH1843" i="16" s="1"/>
  <c r="W1844" i="16"/>
  <c r="V1845" i="16"/>
  <c r="AF1845" i="16" s="1"/>
  <c r="Z1845" i="16"/>
  <c r="AA1846" i="16"/>
  <c r="AK1846" i="16" s="1"/>
  <c r="X1847" i="16"/>
  <c r="AH1847" i="16" s="1"/>
  <c r="W1848" i="16"/>
  <c r="V1849" i="16"/>
  <c r="Z1849" i="16"/>
  <c r="AJ1849" i="16" s="1"/>
  <c r="AA1850" i="16"/>
  <c r="X1851" i="16"/>
  <c r="AH1851" i="16" s="1"/>
  <c r="W1852" i="16"/>
  <c r="V1853" i="16"/>
  <c r="AF1853" i="16" s="1"/>
  <c r="Z1853" i="16"/>
  <c r="AA1854" i="16"/>
  <c r="X1855" i="16"/>
  <c r="AH1855" i="16" s="1"/>
  <c r="W1856" i="16"/>
  <c r="AG1856" i="16" s="1"/>
  <c r="V1857" i="16"/>
  <c r="Z1857" i="16"/>
  <c r="AA1858" i="16"/>
  <c r="X1859" i="16"/>
  <c r="AH1859" i="16" s="1"/>
  <c r="W1860" i="16"/>
  <c r="V1861" i="16"/>
  <c r="AF1861" i="16" s="1"/>
  <c r="Z1861" i="16"/>
  <c r="AA1862" i="16"/>
  <c r="AK1862" i="16" s="1"/>
  <c r="X1863" i="16"/>
  <c r="AH1863" i="16" s="1"/>
  <c r="W1864" i="16"/>
  <c r="V1865" i="16"/>
  <c r="Z1865" i="16"/>
  <c r="AJ1865" i="16" s="1"/>
  <c r="AA1866" i="16"/>
  <c r="X1867" i="16"/>
  <c r="AH1867" i="16" s="1"/>
  <c r="W1868" i="16"/>
  <c r="V1870" i="16"/>
  <c r="AF1870" i="16" s="1"/>
  <c r="Z1870" i="16"/>
  <c r="V1872" i="16"/>
  <c r="AF1872" i="16" s="1"/>
  <c r="Z1872" i="16"/>
  <c r="V1874" i="16"/>
  <c r="AF1874" i="16" s="1"/>
  <c r="Z1874" i="16"/>
  <c r="V1876" i="16"/>
  <c r="AF1876" i="16" s="1"/>
  <c r="Z1876" i="16"/>
  <c r="V1878" i="16"/>
  <c r="AF1878" i="16" s="1"/>
  <c r="Z1878" i="16"/>
  <c r="V1880" i="16"/>
  <c r="AF1880" i="16" s="1"/>
  <c r="Z1880" i="16"/>
  <c r="V1882" i="16"/>
  <c r="AF1882" i="16" s="1"/>
  <c r="Z1882" i="16"/>
  <c r="V1884" i="16"/>
  <c r="AF1884" i="16" s="1"/>
  <c r="Z1884" i="16"/>
  <c r="V1886" i="16"/>
  <c r="AF1886" i="16" s="1"/>
  <c r="Z1886" i="16"/>
  <c r="V1888" i="16"/>
  <c r="AF1888" i="16" s="1"/>
  <c r="Z1888" i="16"/>
  <c r="V1890" i="16"/>
  <c r="AF1890" i="16" s="1"/>
  <c r="Z1890" i="16"/>
  <c r="X1737" i="16"/>
  <c r="X1739" i="16"/>
  <c r="X1741" i="16"/>
  <c r="AH1741" i="16" s="1"/>
  <c r="X1743" i="16"/>
  <c r="X1745" i="16"/>
  <c r="X1747" i="16"/>
  <c r="X1749" i="16"/>
  <c r="AH1749" i="16" s="1"/>
  <c r="X1751" i="16"/>
  <c r="X1753" i="16"/>
  <c r="X1755" i="16"/>
  <c r="X1757" i="16"/>
  <c r="AH1757" i="16" s="1"/>
  <c r="X1759" i="16"/>
  <c r="X1761" i="16"/>
  <c r="X1763" i="16"/>
  <c r="X1765" i="16"/>
  <c r="AH1765" i="16" s="1"/>
  <c r="X1767" i="16"/>
  <c r="X1769" i="16"/>
  <c r="X1771" i="16"/>
  <c r="X1773" i="16"/>
  <c r="AH1773" i="16" s="1"/>
  <c r="X1775" i="16"/>
  <c r="X1777" i="16"/>
  <c r="X1779" i="16"/>
  <c r="X1781" i="16"/>
  <c r="AH1781" i="16" s="1"/>
  <c r="X1783" i="16"/>
  <c r="X1785" i="16"/>
  <c r="X1787" i="16"/>
  <c r="X1789" i="16"/>
  <c r="AH1789" i="16" s="1"/>
  <c r="X1791" i="16"/>
  <c r="X1793" i="16"/>
  <c r="X1795" i="16"/>
  <c r="X1797" i="16"/>
  <c r="AH1797" i="16" s="1"/>
  <c r="X1799" i="16"/>
  <c r="X1801" i="16"/>
  <c r="X1803" i="16"/>
  <c r="X1805" i="16"/>
  <c r="AH1805" i="16" s="1"/>
  <c r="X1807" i="16"/>
  <c r="X1809" i="16"/>
  <c r="X1811" i="16"/>
  <c r="X1813" i="16"/>
  <c r="AH1813" i="16" s="1"/>
  <c r="X1815" i="16"/>
  <c r="X1817" i="16"/>
  <c r="X1819" i="16"/>
  <c r="X1821" i="16"/>
  <c r="AH1821" i="16" s="1"/>
  <c r="X1823" i="16"/>
  <c r="X1825" i="16"/>
  <c r="X1827" i="16"/>
  <c r="X1829" i="16"/>
  <c r="AH1829" i="16" s="1"/>
  <c r="X1831" i="16"/>
  <c r="X1833" i="16"/>
  <c r="X1835" i="16"/>
  <c r="X1837" i="16"/>
  <c r="AH1837" i="16" s="1"/>
  <c r="X1839" i="16"/>
  <c r="X1841" i="16"/>
  <c r="AH1841" i="16" s="1"/>
  <c r="V1843" i="16"/>
  <c r="Z1843" i="16"/>
  <c r="AJ1843" i="16" s="1"/>
  <c r="X1845" i="16"/>
  <c r="AH1845" i="16" s="1"/>
  <c r="V1847" i="16"/>
  <c r="Z1847" i="16"/>
  <c r="X1849" i="16"/>
  <c r="AH1849" i="16" s="1"/>
  <c r="V1851" i="16"/>
  <c r="Z1851" i="16"/>
  <c r="AJ1851" i="16" s="1"/>
  <c r="X1853" i="16"/>
  <c r="AH1853" i="16" s="1"/>
  <c r="V1855" i="16"/>
  <c r="AF1855" i="16" s="1"/>
  <c r="Z1855" i="16"/>
  <c r="X1857" i="16"/>
  <c r="AH1857" i="16" s="1"/>
  <c r="V1859" i="16"/>
  <c r="Z1859" i="16"/>
  <c r="AJ1859" i="16" s="1"/>
  <c r="X1861" i="16"/>
  <c r="AH1861" i="16" s="1"/>
  <c r="V1863" i="16"/>
  <c r="Z1863" i="16"/>
  <c r="X1865" i="16"/>
  <c r="AH1865" i="16" s="1"/>
  <c r="V1867" i="16"/>
  <c r="Z1867" i="16"/>
  <c r="AJ1867" i="16" s="1"/>
  <c r="X1870" i="16"/>
  <c r="X1892" i="16"/>
  <c r="AH1892" i="16" s="1"/>
  <c r="X1894" i="16"/>
  <c r="X1896" i="16"/>
  <c r="AH1896" i="16" s="1"/>
  <c r="X1898" i="16"/>
  <c r="X1900" i="16"/>
  <c r="AH1900" i="16" s="1"/>
  <c r="X1902" i="16"/>
  <c r="X1904" i="16"/>
  <c r="AH1904" i="16" s="1"/>
  <c r="X1906" i="16"/>
  <c r="X1908" i="16"/>
  <c r="AH1908" i="16" s="1"/>
  <c r="X1910" i="16"/>
  <c r="X1912" i="16"/>
  <c r="AH1912" i="16" s="1"/>
  <c r="X1914" i="16"/>
  <c r="X1916" i="16"/>
  <c r="AH1916" i="16" s="1"/>
  <c r="X1918" i="16"/>
  <c r="X1920" i="16"/>
  <c r="AH1920" i="16" s="1"/>
  <c r="X1922" i="16"/>
  <c r="X1924" i="16"/>
  <c r="AH1924" i="16" s="1"/>
  <c r="X1926" i="16"/>
  <c r="X1928" i="16"/>
  <c r="AH1928" i="16" s="1"/>
  <c r="X1930" i="16"/>
  <c r="X1932" i="16"/>
  <c r="AH1932" i="16" s="1"/>
  <c r="X1934" i="16"/>
  <c r="X1936" i="16"/>
  <c r="AH1936" i="16" s="1"/>
  <c r="X1938" i="16"/>
  <c r="X1940" i="16"/>
  <c r="AH1940" i="16" s="1"/>
  <c r="X1942" i="16"/>
  <c r="X1944" i="16"/>
  <c r="AH1944" i="16" s="1"/>
  <c r="X1946" i="16"/>
  <c r="V1892" i="16"/>
  <c r="AF1892" i="16" s="1"/>
  <c r="Z1892" i="16"/>
  <c r="V1894" i="16"/>
  <c r="AF1894" i="16" s="1"/>
  <c r="Z1894" i="16"/>
  <c r="V1896" i="16"/>
  <c r="AF1896" i="16" s="1"/>
  <c r="Z1896" i="16"/>
  <c r="V1898" i="16"/>
  <c r="AF1898" i="16" s="1"/>
  <c r="Z1898" i="16"/>
  <c r="V1900" i="16"/>
  <c r="AF1900" i="16" s="1"/>
  <c r="Z1900" i="16"/>
  <c r="V1902" i="16"/>
  <c r="AF1902" i="16" s="1"/>
  <c r="Z1902" i="16"/>
  <c r="V1904" i="16"/>
  <c r="AF1904" i="16" s="1"/>
  <c r="Z1904" i="16"/>
  <c r="V1906" i="16"/>
  <c r="AF1906" i="16" s="1"/>
  <c r="Z1906" i="16"/>
  <c r="V1908" i="16"/>
  <c r="AF1908" i="16" s="1"/>
  <c r="Z1908" i="16"/>
  <c r="V1910" i="16"/>
  <c r="AF1910" i="16" s="1"/>
  <c r="Z1910" i="16"/>
  <c r="V1912" i="16"/>
  <c r="AF1912" i="16" s="1"/>
  <c r="Z1912" i="16"/>
  <c r="V1914" i="16"/>
  <c r="AF1914" i="16" s="1"/>
  <c r="Z1914" i="16"/>
  <c r="V1916" i="16"/>
  <c r="AF1916" i="16" s="1"/>
  <c r="Z1916" i="16"/>
  <c r="V1918" i="16"/>
  <c r="AF1918" i="16" s="1"/>
  <c r="Z1918" i="16"/>
  <c r="V1920" i="16"/>
  <c r="AF1920" i="16" s="1"/>
  <c r="Z1920" i="16"/>
  <c r="V1922" i="16"/>
  <c r="AF1922" i="16" s="1"/>
  <c r="Z1922" i="16"/>
  <c r="V1924" i="16"/>
  <c r="AF1924" i="16" s="1"/>
  <c r="Z1924" i="16"/>
  <c r="V1926" i="16"/>
  <c r="AF1926" i="16" s="1"/>
  <c r="Z1926" i="16"/>
  <c r="V1928" i="16"/>
  <c r="AF1928" i="16" s="1"/>
  <c r="Z1928" i="16"/>
  <c r="V1930" i="16"/>
  <c r="AF1930" i="16" s="1"/>
  <c r="Z1930" i="16"/>
  <c r="V1932" i="16"/>
  <c r="AF1932" i="16" s="1"/>
  <c r="Z1932" i="16"/>
  <c r="V1934" i="16"/>
  <c r="AF1934" i="16" s="1"/>
  <c r="Z1934" i="16"/>
  <c r="V1936" i="16"/>
  <c r="AF1936" i="16" s="1"/>
  <c r="Z1936" i="16"/>
  <c r="V1938" i="16"/>
  <c r="AF1938" i="16" s="1"/>
  <c r="Z1938" i="16"/>
  <c r="V1940" i="16"/>
  <c r="AF1940" i="16" s="1"/>
  <c r="Z1940" i="16"/>
  <c r="V1942" i="16"/>
  <c r="AF1942" i="16" s="1"/>
  <c r="Z1942" i="16"/>
  <c r="V1944" i="16"/>
  <c r="AF1944" i="16" s="1"/>
  <c r="Z1944" i="16"/>
  <c r="V1946" i="16"/>
  <c r="AF1946" i="16" s="1"/>
  <c r="Z1946" i="16"/>
  <c r="V1948" i="16"/>
  <c r="AF1948" i="16" s="1"/>
  <c r="Z1948" i="16"/>
  <c r="V1950" i="16"/>
  <c r="AF1950" i="16" s="1"/>
  <c r="Z1950" i="16"/>
  <c r="V1952" i="16"/>
  <c r="AF1952" i="16" s="1"/>
  <c r="Z1952" i="16"/>
  <c r="V1954" i="16"/>
  <c r="AF1954" i="16" s="1"/>
  <c r="Z1954" i="16"/>
  <c r="V1956" i="16"/>
  <c r="AF1956" i="16" s="1"/>
  <c r="Z1956" i="16"/>
  <c r="V1958" i="16"/>
  <c r="AF1958" i="16" s="1"/>
  <c r="Z1958" i="16"/>
  <c r="V1960" i="16"/>
  <c r="AF1960" i="16" s="1"/>
  <c r="Z1960" i="16"/>
  <c r="V1962" i="16"/>
  <c r="AF1962" i="16" s="1"/>
  <c r="Z1962" i="16"/>
  <c r="V1964" i="16"/>
  <c r="AF1964" i="16" s="1"/>
  <c r="Z1964" i="16"/>
  <c r="V1966" i="16"/>
  <c r="AF1966" i="16" s="1"/>
  <c r="Z1966" i="16"/>
  <c r="V1968" i="16"/>
  <c r="AF1968" i="16" s="1"/>
  <c r="Z1968" i="16"/>
  <c r="V1970" i="16"/>
  <c r="AF1970" i="16" s="1"/>
  <c r="Z1970" i="16"/>
  <c r="V1972" i="16"/>
  <c r="AF1972" i="16" s="1"/>
  <c r="Z1972" i="16"/>
  <c r="V1974" i="16"/>
  <c r="AF1974" i="16" s="1"/>
  <c r="Z1974" i="16"/>
  <c r="V1976" i="16"/>
  <c r="AF1976" i="16" s="1"/>
  <c r="Z1976" i="16"/>
  <c r="V1978" i="16"/>
  <c r="AF1978" i="16" s="1"/>
  <c r="Z1978" i="16"/>
  <c r="V1980" i="16"/>
  <c r="AF1980" i="16" s="1"/>
  <c r="Z1980" i="16"/>
  <c r="V1982" i="16"/>
  <c r="AF1982" i="16" s="1"/>
  <c r="Z1982" i="16"/>
  <c r="V1984" i="16"/>
  <c r="AF1984" i="16" s="1"/>
  <c r="Z1984" i="16"/>
  <c r="V1986" i="16"/>
  <c r="AF1986" i="16" s="1"/>
  <c r="Z1986" i="16"/>
  <c r="V1988" i="16"/>
  <c r="AF1988" i="16" s="1"/>
  <c r="Z1988" i="16"/>
  <c r="V1990" i="16"/>
  <c r="AF1990" i="16" s="1"/>
  <c r="Z1990" i="16"/>
  <c r="V1992" i="16"/>
  <c r="AF1992" i="16" s="1"/>
  <c r="Z1992" i="16"/>
  <c r="V1994" i="16"/>
  <c r="AF1994" i="16" s="1"/>
  <c r="Z1994" i="16"/>
  <c r="V1996" i="16"/>
  <c r="AF1996" i="16" s="1"/>
  <c r="Z1996" i="16"/>
  <c r="V1998" i="16"/>
  <c r="AF1998" i="16" s="1"/>
  <c r="Z1998" i="16"/>
  <c r="V2000" i="16"/>
  <c r="AF2000" i="16" s="1"/>
  <c r="Z2000" i="16"/>
  <c r="V2002" i="16"/>
  <c r="AF2002" i="16" s="1"/>
  <c r="Z2002" i="16"/>
  <c r="V2004" i="16"/>
  <c r="Z2004" i="16"/>
  <c r="X1948" i="16"/>
  <c r="AH1948" i="16" s="1"/>
  <c r="X1950" i="16"/>
  <c r="X1952" i="16"/>
  <c r="AH1952" i="16" s="1"/>
  <c r="X1956" i="16"/>
  <c r="X1958" i="16"/>
  <c r="AH1958" i="16" s="1"/>
  <c r="X1960" i="16"/>
  <c r="X1962" i="16"/>
  <c r="AH1962" i="16" s="1"/>
  <c r="X1964" i="16"/>
  <c r="X1966" i="16"/>
  <c r="AH1966" i="16" s="1"/>
  <c r="X1968" i="16"/>
  <c r="X1970" i="16"/>
  <c r="AH1970" i="16" s="1"/>
  <c r="X1972" i="16"/>
  <c r="X1974" i="16"/>
  <c r="AH1974" i="16" s="1"/>
  <c r="X1976" i="16"/>
  <c r="X1978" i="16"/>
  <c r="AH1978" i="16" s="1"/>
  <c r="X1980" i="16"/>
  <c r="X1982" i="16"/>
  <c r="AH1982" i="16" s="1"/>
  <c r="X1984" i="16"/>
  <c r="X1986" i="16"/>
  <c r="AH1986" i="16" s="1"/>
  <c r="X1988" i="16"/>
  <c r="X1990" i="16"/>
  <c r="AH1990" i="16" s="1"/>
  <c r="X1992" i="16"/>
  <c r="X1994" i="16"/>
  <c r="AH1994" i="16" s="1"/>
  <c r="X1996" i="16"/>
  <c r="X1998" i="16"/>
  <c r="AH1998" i="16" s="1"/>
  <c r="X2000" i="16"/>
  <c r="X2002" i="16"/>
  <c r="AH2002" i="16" s="1"/>
  <c r="X2004" i="16"/>
  <c r="H7" i="15"/>
  <c r="L7" i="15"/>
  <c r="P7" i="15"/>
  <c r="T7" i="15"/>
  <c r="X7" i="15"/>
  <c r="M32" i="17"/>
  <c r="Q32" i="17"/>
  <c r="K4" i="15"/>
  <c r="S4" i="15"/>
  <c r="F7" i="15"/>
  <c r="J7" i="15"/>
  <c r="N7" i="15"/>
  <c r="R7" i="15"/>
  <c r="V7" i="15"/>
  <c r="O32" i="17"/>
  <c r="S32" i="17"/>
  <c r="AE5" i="16"/>
  <c r="AE15" i="16"/>
  <c r="AE23" i="16"/>
  <c r="AE25" i="16"/>
  <c r="AE29" i="16"/>
  <c r="AE43" i="16"/>
  <c r="AE45" i="16"/>
  <c r="AE49" i="16"/>
  <c r="AE51" i="16"/>
  <c r="AE59" i="16"/>
  <c r="AE63" i="16"/>
  <c r="AE71" i="16"/>
  <c r="AE75" i="16"/>
  <c r="AE81" i="16"/>
  <c r="AE85" i="16"/>
  <c r="AE87" i="16"/>
  <c r="AE89" i="16"/>
  <c r="AE95" i="16"/>
  <c r="AE97" i="16"/>
  <c r="AE99" i="16"/>
  <c r="AE101" i="16"/>
  <c r="AE105" i="16"/>
  <c r="AE123" i="16"/>
  <c r="AE125" i="16"/>
  <c r="AE127" i="16"/>
  <c r="AE133" i="16"/>
  <c r="AE135" i="16"/>
  <c r="AE143" i="16"/>
  <c r="AE149" i="16"/>
  <c r="AE151" i="16"/>
  <c r="AE153" i="16"/>
  <c r="AE155" i="16"/>
  <c r="AE157" i="16"/>
  <c r="AE171" i="16"/>
  <c r="AE175" i="16"/>
  <c r="AE177" i="16"/>
  <c r="AE179" i="16"/>
  <c r="AE185" i="16"/>
  <c r="AE187" i="16"/>
  <c r="AE189" i="16"/>
  <c r="AE193" i="16"/>
  <c r="AE201" i="16"/>
  <c r="AE205" i="16"/>
  <c r="AE211" i="16"/>
  <c r="AE213" i="16"/>
  <c r="AE215" i="16"/>
  <c r="AE217" i="16"/>
  <c r="AE219" i="16"/>
  <c r="AE221" i="16"/>
  <c r="AE225" i="16"/>
  <c r="AE227" i="16"/>
  <c r="AE229" i="16"/>
  <c r="AE231" i="16"/>
  <c r="AE235" i="16"/>
  <c r="AE243" i="16"/>
  <c r="AE247" i="16"/>
  <c r="AE249" i="16"/>
  <c r="AE255" i="16"/>
  <c r="AE257" i="16"/>
  <c r="AE259" i="16"/>
  <c r="AE263" i="16"/>
  <c r="AE265" i="16"/>
  <c r="AE267" i="16"/>
  <c r="AE273" i="16"/>
  <c r="AE275" i="16"/>
  <c r="AE279" i="16"/>
  <c r="AE281" i="16"/>
  <c r="AE289" i="16"/>
  <c r="AE295" i="16"/>
  <c r="AE297" i="16"/>
  <c r="AE299" i="16"/>
  <c r="AE301" i="16"/>
  <c r="AE303" i="16"/>
  <c r="AE305" i="16"/>
  <c r="AE309" i="16"/>
  <c r="AE315" i="16"/>
  <c r="AE319" i="16"/>
  <c r="AE321" i="16"/>
  <c r="AE325" i="16"/>
  <c r="AE329" i="16"/>
  <c r="AE339" i="16"/>
  <c r="AE343" i="16"/>
  <c r="AE345" i="16"/>
  <c r="AE347" i="16"/>
  <c r="AE351" i="16"/>
  <c r="AE353" i="16"/>
  <c r="AE355" i="16"/>
  <c r="AE361" i="16"/>
  <c r="AE363" i="16"/>
  <c r="AE365" i="16"/>
  <c r="AE369" i="16"/>
  <c r="AE373" i="16"/>
  <c r="AE383" i="16"/>
  <c r="AE389" i="16"/>
  <c r="AE395" i="16"/>
  <c r="AE401" i="16"/>
  <c r="AE411" i="16"/>
  <c r="AE413" i="16"/>
  <c r="AE417" i="16"/>
  <c r="AE419" i="16"/>
  <c r="AE421" i="16"/>
  <c r="AE423" i="16"/>
  <c r="AE425" i="16"/>
  <c r="AE429" i="16"/>
  <c r="AE431" i="16"/>
  <c r="AE439" i="16"/>
  <c r="AE441" i="16"/>
  <c r="AE443" i="16"/>
  <c r="AE447" i="16"/>
  <c r="AE449" i="16"/>
  <c r="AE455" i="16"/>
  <c r="AE459" i="16"/>
  <c r="AE461" i="16"/>
  <c r="AE463" i="16"/>
  <c r="AE465" i="16"/>
  <c r="AE467" i="16"/>
  <c r="AE469" i="16"/>
  <c r="AE471" i="16"/>
  <c r="AE475" i="16"/>
  <c r="AE477" i="16"/>
  <c r="AE481" i="16"/>
  <c r="AE483" i="16"/>
  <c r="AE491" i="16"/>
  <c r="AE493" i="16"/>
  <c r="AE503" i="16"/>
  <c r="AE513" i="16"/>
  <c r="AE517" i="16"/>
  <c r="AE519" i="16"/>
  <c r="AE521" i="16"/>
  <c r="AE533" i="16"/>
  <c r="AE535" i="16"/>
  <c r="AE539" i="16"/>
  <c r="AE553" i="16"/>
  <c r="AE555" i="16"/>
  <c r="AE559" i="16"/>
  <c r="AE569" i="16"/>
  <c r="AE571" i="16"/>
  <c r="AE581" i="16"/>
  <c r="AE587" i="16"/>
  <c r="AE591" i="16"/>
  <c r="AE593" i="16"/>
  <c r="AE595" i="16"/>
  <c r="AE597" i="16"/>
  <c r="AE609" i="16"/>
  <c r="AE611" i="16"/>
  <c r="AE617" i="16"/>
  <c r="AE619" i="16"/>
  <c r="AE629" i="16"/>
  <c r="AE633" i="16"/>
  <c r="AE635" i="16"/>
  <c r="AE637" i="16"/>
  <c r="AE639" i="16"/>
  <c r="AE641" i="16"/>
  <c r="AE643" i="16"/>
  <c r="AE645" i="16"/>
  <c r="AE647" i="16"/>
  <c r="AE653" i="16"/>
  <c r="E7" i="15"/>
  <c r="G7" i="15"/>
  <c r="I7" i="15"/>
  <c r="K7" i="15"/>
  <c r="M7" i="15"/>
  <c r="O7" i="15"/>
  <c r="Q7" i="15"/>
  <c r="S7" i="15"/>
  <c r="U7" i="15"/>
  <c r="W7" i="15"/>
  <c r="Y7" i="15"/>
  <c r="E4" i="15"/>
  <c r="I4" i="15"/>
  <c r="I3" i="15" s="1"/>
  <c r="M4" i="15"/>
  <c r="Q4" i="15"/>
  <c r="Q3" i="15" s="1"/>
  <c r="U4" i="15"/>
  <c r="Y4" i="15"/>
  <c r="Y3" i="15" s="1"/>
  <c r="G3" i="15"/>
  <c r="O3" i="15"/>
  <c r="S3" i="15"/>
  <c r="W3" i="15"/>
  <c r="G11" i="15"/>
  <c r="K11" i="15"/>
  <c r="O11" i="15"/>
  <c r="S11" i="15"/>
  <c r="W11" i="15"/>
  <c r="I10" i="15"/>
  <c r="M10" i="15"/>
  <c r="Q10" i="15"/>
  <c r="U10" i="15"/>
  <c r="Y10" i="15"/>
  <c r="Z5" i="16"/>
  <c r="X5" i="16"/>
  <c r="V5" i="16"/>
  <c r="AF5" i="16" s="1"/>
  <c r="U5" i="16"/>
  <c r="Y5" i="16"/>
  <c r="AK6" i="16"/>
  <c r="AE6" i="16"/>
  <c r="AF6" i="16"/>
  <c r="Z7" i="16"/>
  <c r="AJ7" i="16" s="1"/>
  <c r="X7" i="16"/>
  <c r="AH7" i="16" s="1"/>
  <c r="V7" i="16"/>
  <c r="AF7" i="16" s="1"/>
  <c r="U7" i="16"/>
  <c r="Y7" i="16"/>
  <c r="AI7" i="16" s="1"/>
  <c r="AG7" i="16"/>
  <c r="AD7" i="16" s="1"/>
  <c r="AK8" i="16"/>
  <c r="AE8" i="16"/>
  <c r="Z9" i="16"/>
  <c r="AJ9" i="16" s="1"/>
  <c r="X9" i="16"/>
  <c r="AH9" i="16" s="1"/>
  <c r="V9" i="16"/>
  <c r="AF9" i="16" s="1"/>
  <c r="U9" i="16"/>
  <c r="Y9" i="16"/>
  <c r="AI9" i="16" s="1"/>
  <c r="AK10" i="16"/>
  <c r="AE10" i="16"/>
  <c r="AJ10" i="16"/>
  <c r="Z11" i="16"/>
  <c r="AJ11" i="16" s="1"/>
  <c r="X11" i="16"/>
  <c r="AH11" i="16" s="1"/>
  <c r="V11" i="16"/>
  <c r="AF11" i="16" s="1"/>
  <c r="U11" i="16"/>
  <c r="Y11" i="16"/>
  <c r="AI11" i="16" s="1"/>
  <c r="AG11" i="16"/>
  <c r="AD11" i="16" s="1"/>
  <c r="AK12" i="16"/>
  <c r="AE12" i="16"/>
  <c r="AJ12" i="16"/>
  <c r="Z13" i="16"/>
  <c r="AJ13" i="16" s="1"/>
  <c r="X13" i="16"/>
  <c r="AH13" i="16" s="1"/>
  <c r="V13" i="16"/>
  <c r="AF13" i="16" s="1"/>
  <c r="U13" i="16"/>
  <c r="Y13" i="16"/>
  <c r="AI13" i="16" s="1"/>
  <c r="AK13" i="16"/>
  <c r="AK14" i="16"/>
  <c r="AE14" i="16"/>
  <c r="Z15" i="16"/>
  <c r="AJ15" i="16" s="1"/>
  <c r="X15" i="16"/>
  <c r="AH15" i="16" s="1"/>
  <c r="V15" i="16"/>
  <c r="AF15" i="16" s="1"/>
  <c r="U15" i="16"/>
  <c r="Y15" i="16"/>
  <c r="AI15" i="16" s="1"/>
  <c r="AG15" i="16"/>
  <c r="AD15" i="16" s="1"/>
  <c r="AK15" i="16"/>
  <c r="AK16" i="16"/>
  <c r="AE16" i="16"/>
  <c r="Z17" i="16"/>
  <c r="AJ17" i="16" s="1"/>
  <c r="X17" i="16"/>
  <c r="AH17" i="16" s="1"/>
  <c r="V17" i="16"/>
  <c r="AF17" i="16" s="1"/>
  <c r="U17" i="16"/>
  <c r="Y17" i="16"/>
  <c r="AI17" i="16" s="1"/>
  <c r="AK18" i="16"/>
  <c r="AE18" i="16"/>
  <c r="AJ18" i="16"/>
  <c r="Z19" i="16"/>
  <c r="AJ19" i="16" s="1"/>
  <c r="X19" i="16"/>
  <c r="AH19" i="16" s="1"/>
  <c r="V19" i="16"/>
  <c r="AF19" i="16" s="1"/>
  <c r="U19" i="16"/>
  <c r="Y19" i="16"/>
  <c r="AI19" i="16" s="1"/>
  <c r="AG19" i="16"/>
  <c r="AD19" i="16" s="1"/>
  <c r="AK20" i="16"/>
  <c r="AE20" i="16"/>
  <c r="Z21" i="16"/>
  <c r="AJ21" i="16" s="1"/>
  <c r="X21" i="16"/>
  <c r="AH21" i="16" s="1"/>
  <c r="V21" i="16"/>
  <c r="AF21" i="16" s="1"/>
  <c r="U21" i="16"/>
  <c r="Y21" i="16"/>
  <c r="AI21" i="16" s="1"/>
  <c r="AK21" i="16"/>
  <c r="AK22" i="16"/>
  <c r="AE22" i="16"/>
  <c r="AF22" i="16"/>
  <c r="Z23" i="16"/>
  <c r="AJ23" i="16" s="1"/>
  <c r="X23" i="16"/>
  <c r="AH23" i="16" s="1"/>
  <c r="V23" i="16"/>
  <c r="AF23" i="16" s="1"/>
  <c r="U23" i="16"/>
  <c r="Y23" i="16"/>
  <c r="AI23" i="16" s="1"/>
  <c r="AG23" i="16"/>
  <c r="AD23" i="16" s="1"/>
  <c r="AK24" i="16"/>
  <c r="AE24" i="16"/>
  <c r="AJ24" i="16"/>
  <c r="Z25" i="16"/>
  <c r="AJ25" i="16" s="1"/>
  <c r="X25" i="16"/>
  <c r="AH25" i="16" s="1"/>
  <c r="V25" i="16"/>
  <c r="AF25" i="16" s="1"/>
  <c r="U25" i="16"/>
  <c r="Y25" i="16"/>
  <c r="AI25" i="16" s="1"/>
  <c r="AG25" i="16"/>
  <c r="AK25" i="16"/>
  <c r="AK26" i="16"/>
  <c r="AE26" i="16"/>
  <c r="AJ26" i="16"/>
  <c r="Z27" i="16"/>
  <c r="AJ27" i="16" s="1"/>
  <c r="X27" i="16"/>
  <c r="AH27" i="16" s="1"/>
  <c r="V27" i="16"/>
  <c r="AF27" i="16" s="1"/>
  <c r="U27" i="16"/>
  <c r="Y27" i="16"/>
  <c r="AI27" i="16" s="1"/>
  <c r="AG27" i="16"/>
  <c r="AD27" i="16" s="1"/>
  <c r="AK28" i="16"/>
  <c r="AE28" i="16"/>
  <c r="Z29" i="16"/>
  <c r="AJ29" i="16" s="1"/>
  <c r="X29" i="16"/>
  <c r="AH29" i="16" s="1"/>
  <c r="V29" i="16"/>
  <c r="AF29" i="16" s="1"/>
  <c r="U29" i="16"/>
  <c r="Y29" i="16"/>
  <c r="AI29" i="16" s="1"/>
  <c r="AK29" i="16"/>
  <c r="AK30" i="16"/>
  <c r="AE30" i="16"/>
  <c r="AF30" i="16"/>
  <c r="Z31" i="16"/>
  <c r="AJ31" i="16" s="1"/>
  <c r="X31" i="16"/>
  <c r="AH31" i="16" s="1"/>
  <c r="V31" i="16"/>
  <c r="AF31" i="16" s="1"/>
  <c r="U31" i="16"/>
  <c r="Y31" i="16"/>
  <c r="AI31" i="16" s="1"/>
  <c r="AG31" i="16"/>
  <c r="AD31" i="16" s="1"/>
  <c r="AK32" i="16"/>
  <c r="AE32" i="16"/>
  <c r="AJ32" i="16"/>
  <c r="Z33" i="16"/>
  <c r="AJ33" i="16" s="1"/>
  <c r="X33" i="16"/>
  <c r="AH33" i="16" s="1"/>
  <c r="V33" i="16"/>
  <c r="AF33" i="16" s="1"/>
  <c r="U33" i="16"/>
  <c r="Y33" i="16"/>
  <c r="AI33" i="16" s="1"/>
  <c r="AG33" i="16"/>
  <c r="AK33" i="16"/>
  <c r="AK34" i="16"/>
  <c r="AE34" i="16"/>
  <c r="AJ34" i="16"/>
  <c r="Z35" i="16"/>
  <c r="AJ35" i="16" s="1"/>
  <c r="X35" i="16"/>
  <c r="AH35" i="16" s="1"/>
  <c r="V35" i="16"/>
  <c r="AF35" i="16" s="1"/>
  <c r="U35" i="16"/>
  <c r="Y35" i="16"/>
  <c r="AI35" i="16" s="1"/>
  <c r="AG35" i="16"/>
  <c r="AD35" i="16" s="1"/>
  <c r="AK36" i="16"/>
  <c r="AE36" i="16"/>
  <c r="Z37" i="16"/>
  <c r="AJ37" i="16" s="1"/>
  <c r="X37" i="16"/>
  <c r="AH37" i="16" s="1"/>
  <c r="V37" i="16"/>
  <c r="AF37" i="16" s="1"/>
  <c r="U37" i="16"/>
  <c r="Y37" i="16"/>
  <c r="AI37" i="16" s="1"/>
  <c r="AK38" i="16"/>
  <c r="AE38" i="16"/>
  <c r="Z39" i="16"/>
  <c r="AJ39" i="16" s="1"/>
  <c r="X39" i="16"/>
  <c r="AH39" i="16" s="1"/>
  <c r="V39" i="16"/>
  <c r="AF39" i="16" s="1"/>
  <c r="U39" i="16"/>
  <c r="Y39" i="16"/>
  <c r="AI39" i="16" s="1"/>
  <c r="AG39" i="16"/>
  <c r="AD39" i="16" s="1"/>
  <c r="AK40" i="16"/>
  <c r="AE40" i="16"/>
  <c r="AF40" i="16"/>
  <c r="Z41" i="16"/>
  <c r="AJ41" i="16" s="1"/>
  <c r="X41" i="16"/>
  <c r="AH41" i="16" s="1"/>
  <c r="V41" i="16"/>
  <c r="AF41" i="16" s="1"/>
  <c r="U41" i="16"/>
  <c r="Y41" i="16"/>
  <c r="AI41" i="16" s="1"/>
  <c r="AG41" i="16"/>
  <c r="AK42" i="16"/>
  <c r="AE42" i="16"/>
  <c r="AJ42" i="16"/>
  <c r="Z43" i="16"/>
  <c r="AJ43" i="16" s="1"/>
  <c r="X43" i="16"/>
  <c r="AH43" i="16" s="1"/>
  <c r="V43" i="16"/>
  <c r="AF43" i="16" s="1"/>
  <c r="U43" i="16"/>
  <c r="Y43" i="16"/>
  <c r="AI43" i="16" s="1"/>
  <c r="AG43" i="16"/>
  <c r="AD43" i="16" s="1"/>
  <c r="AK44" i="16"/>
  <c r="AE44" i="16"/>
  <c r="AF44" i="16"/>
  <c r="Z45" i="16"/>
  <c r="AJ45" i="16" s="1"/>
  <c r="X45" i="16"/>
  <c r="AH45" i="16" s="1"/>
  <c r="V45" i="16"/>
  <c r="AF45" i="16" s="1"/>
  <c r="U45" i="16"/>
  <c r="Y45" i="16"/>
  <c r="AI45" i="16" s="1"/>
  <c r="AK46" i="16"/>
  <c r="AE46" i="16"/>
  <c r="AF46" i="16"/>
  <c r="Z47" i="16"/>
  <c r="AJ47" i="16" s="1"/>
  <c r="X47" i="16"/>
  <c r="AH47" i="16" s="1"/>
  <c r="V47" i="16"/>
  <c r="AF47" i="16" s="1"/>
  <c r="U47" i="16"/>
  <c r="Y47" i="16"/>
  <c r="AI47" i="16" s="1"/>
  <c r="AG47" i="16"/>
  <c r="AK47" i="16"/>
  <c r="AK48" i="16"/>
  <c r="AE48" i="16"/>
  <c r="Z49" i="16"/>
  <c r="AJ49" i="16" s="1"/>
  <c r="X49" i="16"/>
  <c r="AH49" i="16" s="1"/>
  <c r="V49" i="16"/>
  <c r="AF49" i="16" s="1"/>
  <c r="U49" i="16"/>
  <c r="Y49" i="16"/>
  <c r="AI49" i="16" s="1"/>
  <c r="AK49" i="16"/>
  <c r="AK50" i="16"/>
  <c r="AE50" i="16"/>
  <c r="Z51" i="16"/>
  <c r="AJ51" i="16" s="1"/>
  <c r="X51" i="16"/>
  <c r="AH51" i="16" s="1"/>
  <c r="V51" i="16"/>
  <c r="AF51" i="16" s="1"/>
  <c r="U51" i="16"/>
  <c r="Y51" i="16"/>
  <c r="AI51" i="16" s="1"/>
  <c r="AG51" i="16"/>
  <c r="AD51" i="16" s="1"/>
  <c r="AK52" i="16"/>
  <c r="AE52" i="16"/>
  <c r="AJ52" i="16"/>
  <c r="Z53" i="16"/>
  <c r="AJ53" i="16" s="1"/>
  <c r="X53" i="16"/>
  <c r="AH53" i="16" s="1"/>
  <c r="V53" i="16"/>
  <c r="AF53" i="16" s="1"/>
  <c r="U53" i="16"/>
  <c r="Y53" i="16"/>
  <c r="AI53" i="16" s="1"/>
  <c r="AK53" i="16"/>
  <c r="AK54" i="16"/>
  <c r="AE54" i="16"/>
  <c r="Z55" i="16"/>
  <c r="AJ55" i="16" s="1"/>
  <c r="X55" i="16"/>
  <c r="AH55" i="16" s="1"/>
  <c r="V55" i="16"/>
  <c r="AF55" i="16" s="1"/>
  <c r="U55" i="16"/>
  <c r="Y55" i="16"/>
  <c r="AI55" i="16" s="1"/>
  <c r="AG55" i="16"/>
  <c r="AD55" i="16" s="1"/>
  <c r="AK56" i="16"/>
  <c r="AE56" i="16"/>
  <c r="AF56" i="16"/>
  <c r="Z57" i="16"/>
  <c r="AJ57" i="16" s="1"/>
  <c r="X57" i="16"/>
  <c r="AH57" i="16" s="1"/>
  <c r="V57" i="16"/>
  <c r="AF57" i="16" s="1"/>
  <c r="U57" i="16"/>
  <c r="Y57" i="16"/>
  <c r="AI57" i="16" s="1"/>
  <c r="AG57" i="16"/>
  <c r="AD57" i="16" s="1"/>
  <c r="AK57" i="16"/>
  <c r="AK58" i="16"/>
  <c r="AE58" i="16"/>
  <c r="AJ58" i="16"/>
  <c r="Z59" i="16"/>
  <c r="AJ59" i="16" s="1"/>
  <c r="X59" i="16"/>
  <c r="AH59" i="16" s="1"/>
  <c r="V59" i="16"/>
  <c r="AF59" i="16" s="1"/>
  <c r="U59" i="16"/>
  <c r="Y59" i="16"/>
  <c r="AI59" i="16" s="1"/>
  <c r="AG59" i="16"/>
  <c r="AD59" i="16" s="1"/>
  <c r="AK60" i="16"/>
  <c r="AE60" i="16"/>
  <c r="Z61" i="16"/>
  <c r="AJ61" i="16" s="1"/>
  <c r="X61" i="16"/>
  <c r="AH61" i="16" s="1"/>
  <c r="V61" i="16"/>
  <c r="AF61" i="16" s="1"/>
  <c r="U61" i="16"/>
  <c r="Y61" i="16"/>
  <c r="AI61" i="16" s="1"/>
  <c r="AK61" i="16"/>
  <c r="AK62" i="16"/>
  <c r="AE62" i="16"/>
  <c r="AF62" i="16"/>
  <c r="Z63" i="16"/>
  <c r="AJ63" i="16" s="1"/>
  <c r="X63" i="16"/>
  <c r="AH63" i="16" s="1"/>
  <c r="V63" i="16"/>
  <c r="AF63" i="16" s="1"/>
  <c r="U63" i="16"/>
  <c r="Y63" i="16"/>
  <c r="AI63" i="16" s="1"/>
  <c r="AG63" i="16"/>
  <c r="AK63" i="16"/>
  <c r="AK64" i="16"/>
  <c r="AE64" i="16"/>
  <c r="Z65" i="16"/>
  <c r="AJ65" i="16" s="1"/>
  <c r="X65" i="16"/>
  <c r="AH65" i="16" s="1"/>
  <c r="V65" i="16"/>
  <c r="AF65" i="16" s="1"/>
  <c r="U65" i="16"/>
  <c r="Y65" i="16"/>
  <c r="AI65" i="16" s="1"/>
  <c r="AK65" i="16"/>
  <c r="AK66" i="16"/>
  <c r="AE66" i="16"/>
  <c r="Z67" i="16"/>
  <c r="AJ67" i="16" s="1"/>
  <c r="X67" i="16"/>
  <c r="AH67" i="16" s="1"/>
  <c r="V67" i="16"/>
  <c r="AF67" i="16" s="1"/>
  <c r="U67" i="16"/>
  <c r="Y67" i="16"/>
  <c r="AI67" i="16" s="1"/>
  <c r="AG67" i="16"/>
  <c r="AD67" i="16" s="1"/>
  <c r="AK68" i="16"/>
  <c r="AE68" i="16"/>
  <c r="AJ68" i="16"/>
  <c r="Z69" i="16"/>
  <c r="AJ69" i="16" s="1"/>
  <c r="X69" i="16"/>
  <c r="AH69" i="16" s="1"/>
  <c r="V69" i="16"/>
  <c r="AF69" i="16" s="1"/>
  <c r="U69" i="16"/>
  <c r="Y69" i="16"/>
  <c r="AI69" i="16" s="1"/>
  <c r="AK70" i="16"/>
  <c r="AE70" i="16"/>
  <c r="AF70" i="16"/>
  <c r="Z71" i="16"/>
  <c r="AJ71" i="16" s="1"/>
  <c r="X71" i="16"/>
  <c r="AH71" i="16" s="1"/>
  <c r="V71" i="16"/>
  <c r="AF71" i="16" s="1"/>
  <c r="U71" i="16"/>
  <c r="Y71" i="16"/>
  <c r="AI71" i="16" s="1"/>
  <c r="AG71" i="16"/>
  <c r="AD71" i="16" s="1"/>
  <c r="AK72" i="16"/>
  <c r="AE72" i="16"/>
  <c r="AJ72" i="16"/>
  <c r="Z73" i="16"/>
  <c r="AJ73" i="16" s="1"/>
  <c r="X73" i="16"/>
  <c r="AH73" i="16" s="1"/>
  <c r="V73" i="16"/>
  <c r="AF73" i="16" s="1"/>
  <c r="U73" i="16"/>
  <c r="Y73" i="16"/>
  <c r="AI73" i="16" s="1"/>
  <c r="AG73" i="16"/>
  <c r="AD73" i="16" s="1"/>
  <c r="AK73" i="16"/>
  <c r="AK74" i="16"/>
  <c r="AE74" i="16"/>
  <c r="Z75" i="16"/>
  <c r="AJ75" i="16" s="1"/>
  <c r="X75" i="16"/>
  <c r="AH75" i="16" s="1"/>
  <c r="V75" i="16"/>
  <c r="AF75" i="16" s="1"/>
  <c r="U75" i="16"/>
  <c r="Y75" i="16"/>
  <c r="AI75" i="16" s="1"/>
  <c r="AG75" i="16"/>
  <c r="AD75" i="16" s="1"/>
  <c r="AK76" i="16"/>
  <c r="AE76" i="16"/>
  <c r="Z77" i="16"/>
  <c r="AJ77" i="16" s="1"/>
  <c r="X77" i="16"/>
  <c r="AH77" i="16" s="1"/>
  <c r="V77" i="16"/>
  <c r="AF77" i="16" s="1"/>
  <c r="U77" i="16"/>
  <c r="Y77" i="16"/>
  <c r="AI77" i="16" s="1"/>
  <c r="AK78" i="16"/>
  <c r="AE78" i="16"/>
  <c r="Z79" i="16"/>
  <c r="AJ79" i="16" s="1"/>
  <c r="X79" i="16"/>
  <c r="AH79" i="16" s="1"/>
  <c r="V79" i="16"/>
  <c r="AF79" i="16" s="1"/>
  <c r="U79" i="16"/>
  <c r="Y79" i="16"/>
  <c r="AI79" i="16" s="1"/>
  <c r="AG79" i="16"/>
  <c r="AD79" i="16" s="1"/>
  <c r="AK80" i="16"/>
  <c r="AE80" i="16"/>
  <c r="AF80" i="16"/>
  <c r="Z81" i="16"/>
  <c r="AJ81" i="16" s="1"/>
  <c r="X81" i="16"/>
  <c r="AH81" i="16" s="1"/>
  <c r="V81" i="16"/>
  <c r="AF81" i="16" s="1"/>
  <c r="U81" i="16"/>
  <c r="Y81" i="16"/>
  <c r="AI81" i="16" s="1"/>
  <c r="AG81" i="16"/>
  <c r="AK81" i="16"/>
  <c r="AK82" i="16"/>
  <c r="AE82" i="16"/>
  <c r="AJ82" i="16"/>
  <c r="Z83" i="16"/>
  <c r="AJ83" i="16" s="1"/>
  <c r="X83" i="16"/>
  <c r="AH83" i="16" s="1"/>
  <c r="V83" i="16"/>
  <c r="AF83" i="16" s="1"/>
  <c r="U83" i="16"/>
  <c r="Y83" i="16"/>
  <c r="AI83" i="16" s="1"/>
  <c r="AG83" i="16"/>
  <c r="AD83" i="16" s="1"/>
  <c r="AK84" i="16"/>
  <c r="AE84" i="16"/>
  <c r="Z85" i="16"/>
  <c r="AJ85" i="16" s="1"/>
  <c r="X85" i="16"/>
  <c r="AH85" i="16" s="1"/>
  <c r="V85" i="16"/>
  <c r="AF85" i="16" s="1"/>
  <c r="U85" i="16"/>
  <c r="Y85" i="16"/>
  <c r="AI85" i="16" s="1"/>
  <c r="AK85" i="16"/>
  <c r="AK86" i="16"/>
  <c r="AE86" i="16"/>
  <c r="AF86" i="16"/>
  <c r="Z87" i="16"/>
  <c r="AJ87" i="16" s="1"/>
  <c r="X87" i="16"/>
  <c r="AH87" i="16" s="1"/>
  <c r="V87" i="16"/>
  <c r="AF87" i="16" s="1"/>
  <c r="U87" i="16"/>
  <c r="Y87" i="16"/>
  <c r="AI87" i="16" s="1"/>
  <c r="AG87" i="16"/>
  <c r="AD87" i="16" s="1"/>
  <c r="AK88" i="16"/>
  <c r="AE88" i="16"/>
  <c r="Z89" i="16"/>
  <c r="AJ89" i="16" s="1"/>
  <c r="X89" i="16"/>
  <c r="V89" i="16"/>
  <c r="AF89" i="16" s="1"/>
  <c r="U89" i="16"/>
  <c r="Y89" i="16"/>
  <c r="AI89" i="16" s="1"/>
  <c r="AK90" i="16"/>
  <c r="AE90" i="16"/>
  <c r="AJ90" i="16"/>
  <c r="Z91" i="16"/>
  <c r="AJ91" i="16" s="1"/>
  <c r="X91" i="16"/>
  <c r="AH91" i="16" s="1"/>
  <c r="V91" i="16"/>
  <c r="AF91" i="16" s="1"/>
  <c r="U91" i="16"/>
  <c r="Y91" i="16"/>
  <c r="AI91" i="16" s="1"/>
  <c r="AG91" i="16"/>
  <c r="AD91" i="16" s="1"/>
  <c r="AK92" i="16"/>
  <c r="AE92" i="16"/>
  <c r="Z93" i="16"/>
  <c r="AJ93" i="16" s="1"/>
  <c r="X93" i="16"/>
  <c r="AH93" i="16" s="1"/>
  <c r="V93" i="16"/>
  <c r="AF93" i="16" s="1"/>
  <c r="U93" i="16"/>
  <c r="Y93" i="16"/>
  <c r="AI93" i="16" s="1"/>
  <c r="AK93" i="16"/>
  <c r="AK94" i="16"/>
  <c r="AE94" i="16"/>
  <c r="AF94" i="16"/>
  <c r="Z95" i="16"/>
  <c r="AJ95" i="16" s="1"/>
  <c r="X95" i="16"/>
  <c r="AH95" i="16" s="1"/>
  <c r="V95" i="16"/>
  <c r="AF95" i="16" s="1"/>
  <c r="U95" i="16"/>
  <c r="Y95" i="16"/>
  <c r="AI95" i="16" s="1"/>
  <c r="AG95" i="16"/>
  <c r="AD95" i="16" s="1"/>
  <c r="AK96" i="16"/>
  <c r="AE96" i="16"/>
  <c r="AJ96" i="16"/>
  <c r="Z97" i="16"/>
  <c r="AJ97" i="16" s="1"/>
  <c r="X97" i="16"/>
  <c r="V97" i="16"/>
  <c r="AF97" i="16" s="1"/>
  <c r="U97" i="16"/>
  <c r="Y97" i="16"/>
  <c r="AI97" i="16" s="1"/>
  <c r="AG97" i="16"/>
  <c r="AK98" i="16"/>
  <c r="AE98" i="16"/>
  <c r="Z99" i="16"/>
  <c r="AJ99" i="16" s="1"/>
  <c r="X99" i="16"/>
  <c r="AH99" i="16" s="1"/>
  <c r="V99" i="16"/>
  <c r="AF99" i="16" s="1"/>
  <c r="U99" i="16"/>
  <c r="Y99" i="16"/>
  <c r="AI99" i="16" s="1"/>
  <c r="AG99" i="16"/>
  <c r="AD99" i="16" s="1"/>
  <c r="AK100" i="16"/>
  <c r="AE100" i="16"/>
  <c r="AJ100" i="16"/>
  <c r="Z101" i="16"/>
  <c r="AJ101" i="16" s="1"/>
  <c r="X101" i="16"/>
  <c r="AH101" i="16" s="1"/>
  <c r="V101" i="16"/>
  <c r="AF101" i="16" s="1"/>
  <c r="U101" i="16"/>
  <c r="Y101" i="16"/>
  <c r="AI101" i="16" s="1"/>
  <c r="AK102" i="16"/>
  <c r="AE102" i="16"/>
  <c r="AF102" i="16"/>
  <c r="Z103" i="16"/>
  <c r="AJ103" i="16" s="1"/>
  <c r="X103" i="16"/>
  <c r="AH103" i="16" s="1"/>
  <c r="V103" i="16"/>
  <c r="AF103" i="16" s="1"/>
  <c r="U103" i="16"/>
  <c r="Y103" i="16"/>
  <c r="AI103" i="16" s="1"/>
  <c r="AG103" i="16"/>
  <c r="AD103" i="16" s="1"/>
  <c r="AK104" i="16"/>
  <c r="AE104" i="16"/>
  <c r="AJ104" i="16"/>
  <c r="Z105" i="16"/>
  <c r="AJ105" i="16" s="1"/>
  <c r="X105" i="16"/>
  <c r="AH105" i="16" s="1"/>
  <c r="V105" i="16"/>
  <c r="AF105" i="16" s="1"/>
  <c r="U105" i="16"/>
  <c r="Y105" i="16"/>
  <c r="AI105" i="16" s="1"/>
  <c r="AG105" i="16"/>
  <c r="AD105" i="16" s="1"/>
  <c r="AK105" i="16"/>
  <c r="AK106" i="16"/>
  <c r="AE106" i="16"/>
  <c r="Z107" i="16"/>
  <c r="AJ107" i="16" s="1"/>
  <c r="X107" i="16"/>
  <c r="AH107" i="16" s="1"/>
  <c r="V107" i="16"/>
  <c r="AF107" i="16" s="1"/>
  <c r="U107" i="16"/>
  <c r="Y107" i="16"/>
  <c r="AI107" i="16" s="1"/>
  <c r="AG107" i="16"/>
  <c r="AD107" i="16" s="1"/>
  <c r="AK108" i="16"/>
  <c r="AE108" i="16"/>
  <c r="Z109" i="16"/>
  <c r="AJ109" i="16" s="1"/>
  <c r="X109" i="16"/>
  <c r="AH109" i="16" s="1"/>
  <c r="V109" i="16"/>
  <c r="AF109" i="16" s="1"/>
  <c r="U109" i="16"/>
  <c r="Y109" i="16"/>
  <c r="AI109" i="16" s="1"/>
  <c r="AG109" i="16"/>
  <c r="AD109" i="16" s="1"/>
  <c r="AK110" i="16"/>
  <c r="AE110" i="16"/>
  <c r="Z111" i="16"/>
  <c r="AJ111" i="16" s="1"/>
  <c r="X111" i="16"/>
  <c r="AH111" i="16" s="1"/>
  <c r="V111" i="16"/>
  <c r="AF111" i="16" s="1"/>
  <c r="U111" i="16"/>
  <c r="Y111" i="16"/>
  <c r="AI111" i="16" s="1"/>
  <c r="AG111" i="16"/>
  <c r="AD111" i="16" s="1"/>
  <c r="AK112" i="16"/>
  <c r="AE112" i="16"/>
  <c r="Z113" i="16"/>
  <c r="AJ113" i="16" s="1"/>
  <c r="X113" i="16"/>
  <c r="AH113" i="16" s="1"/>
  <c r="V113" i="16"/>
  <c r="AF113" i="16" s="1"/>
  <c r="U113" i="16"/>
  <c r="Y113" i="16"/>
  <c r="AI113" i="16" s="1"/>
  <c r="AK114" i="16"/>
  <c r="AE114" i="16"/>
  <c r="Z115" i="16"/>
  <c r="AJ115" i="16" s="1"/>
  <c r="X115" i="16"/>
  <c r="AH115" i="16" s="1"/>
  <c r="V115" i="16"/>
  <c r="AF115" i="16" s="1"/>
  <c r="U115" i="16"/>
  <c r="Y115" i="16"/>
  <c r="AI115" i="16" s="1"/>
  <c r="AG115" i="16"/>
  <c r="AD115" i="16" s="1"/>
  <c r="AK116" i="16"/>
  <c r="AE116" i="16"/>
  <c r="AF116" i="16"/>
  <c r="Z117" i="16"/>
  <c r="AJ117" i="16" s="1"/>
  <c r="X117" i="16"/>
  <c r="AH117" i="16" s="1"/>
  <c r="V117" i="16"/>
  <c r="AF117" i="16" s="1"/>
  <c r="U117" i="16"/>
  <c r="Y117" i="16"/>
  <c r="AI117" i="16" s="1"/>
  <c r="AG117" i="16"/>
  <c r="AD117" i="16" s="1"/>
  <c r="AK118" i="16"/>
  <c r="AE118" i="16"/>
  <c r="Z119" i="16"/>
  <c r="AJ119" i="16" s="1"/>
  <c r="X119" i="16"/>
  <c r="AH119" i="16" s="1"/>
  <c r="V119" i="16"/>
  <c r="AF119" i="16" s="1"/>
  <c r="U119" i="16"/>
  <c r="Y119" i="16"/>
  <c r="AI119" i="16" s="1"/>
  <c r="AG119" i="16"/>
  <c r="AD119" i="16" s="1"/>
  <c r="AK120" i="16"/>
  <c r="AE120" i="16"/>
  <c r="AF120" i="16"/>
  <c r="Z121" i="16"/>
  <c r="AJ121" i="16" s="1"/>
  <c r="X121" i="16"/>
  <c r="AH121" i="16" s="1"/>
  <c r="V121" i="16"/>
  <c r="AF121" i="16" s="1"/>
  <c r="U121" i="16"/>
  <c r="Y121" i="16"/>
  <c r="AI121" i="16" s="1"/>
  <c r="AK122" i="16"/>
  <c r="AE122" i="16"/>
  <c r="AF122" i="16"/>
  <c r="Z123" i="16"/>
  <c r="AJ123" i="16" s="1"/>
  <c r="X123" i="16"/>
  <c r="AH123" i="16" s="1"/>
  <c r="V123" i="16"/>
  <c r="AF123" i="16" s="1"/>
  <c r="U123" i="16"/>
  <c r="Y123" i="16"/>
  <c r="AI123" i="16" s="1"/>
  <c r="AG123" i="16"/>
  <c r="AD123" i="16" s="1"/>
  <c r="AK124" i="16"/>
  <c r="AE124" i="16"/>
  <c r="Z125" i="16"/>
  <c r="AJ125" i="16" s="1"/>
  <c r="X125" i="16"/>
  <c r="AH125" i="16" s="1"/>
  <c r="V125" i="16"/>
  <c r="AF125" i="16" s="1"/>
  <c r="U125" i="16"/>
  <c r="Y125" i="16"/>
  <c r="AI125" i="16" s="1"/>
  <c r="AK125" i="16"/>
  <c r="AK126" i="16"/>
  <c r="AE126" i="16"/>
  <c r="Z127" i="16"/>
  <c r="AJ127" i="16" s="1"/>
  <c r="X127" i="16"/>
  <c r="V127" i="16"/>
  <c r="AF127" i="16" s="1"/>
  <c r="U127" i="16"/>
  <c r="Y127" i="16"/>
  <c r="AI127" i="16" s="1"/>
  <c r="AG127" i="16"/>
  <c r="AK128" i="16"/>
  <c r="AE128" i="16"/>
  <c r="AJ128" i="16"/>
  <c r="Z129" i="16"/>
  <c r="AJ129" i="16" s="1"/>
  <c r="X129" i="16"/>
  <c r="AH129" i="16" s="1"/>
  <c r="V129" i="16"/>
  <c r="AF129" i="16" s="1"/>
  <c r="U129" i="16"/>
  <c r="Y129" i="16"/>
  <c r="AI129" i="16" s="1"/>
  <c r="AK130" i="16"/>
  <c r="AE130" i="16"/>
  <c r="AF130" i="16"/>
  <c r="Z131" i="16"/>
  <c r="AJ131" i="16" s="1"/>
  <c r="X131" i="16"/>
  <c r="AH131" i="16" s="1"/>
  <c r="V131" i="16"/>
  <c r="AF131" i="16" s="1"/>
  <c r="U131" i="16"/>
  <c r="Y131" i="16"/>
  <c r="AI131" i="16" s="1"/>
  <c r="AG131" i="16"/>
  <c r="AD131" i="16" s="1"/>
  <c r="AK132" i="16"/>
  <c r="AE132" i="16"/>
  <c r="AJ132" i="16"/>
  <c r="Z133" i="16"/>
  <c r="AJ133" i="16" s="1"/>
  <c r="X133" i="16"/>
  <c r="AH133" i="16" s="1"/>
  <c r="V133" i="16"/>
  <c r="AF133" i="16" s="1"/>
  <c r="U133" i="16"/>
  <c r="Y133" i="16"/>
  <c r="AI133" i="16" s="1"/>
  <c r="AG133" i="16"/>
  <c r="AD133" i="16" s="1"/>
  <c r="AK134" i="16"/>
  <c r="AE134" i="16"/>
  <c r="Z135" i="16"/>
  <c r="AJ135" i="16" s="1"/>
  <c r="X135" i="16"/>
  <c r="AH135" i="16" s="1"/>
  <c r="V135" i="16"/>
  <c r="AF135" i="16" s="1"/>
  <c r="U135" i="16"/>
  <c r="Y135" i="16"/>
  <c r="AI135" i="16" s="1"/>
  <c r="AG135" i="16"/>
  <c r="AD135" i="16" s="1"/>
  <c r="AK136" i="16"/>
  <c r="AE136" i="16"/>
  <c r="Z137" i="16"/>
  <c r="AJ137" i="16" s="1"/>
  <c r="X137" i="16"/>
  <c r="AH137" i="16" s="1"/>
  <c r="V137" i="16"/>
  <c r="AF137" i="16" s="1"/>
  <c r="U137" i="16"/>
  <c r="Y137" i="16"/>
  <c r="AI137" i="16" s="1"/>
  <c r="AG137" i="16"/>
  <c r="AD137" i="16" s="1"/>
  <c r="AK138" i="16"/>
  <c r="AE138" i="16"/>
  <c r="Z139" i="16"/>
  <c r="AJ139" i="16" s="1"/>
  <c r="X139" i="16"/>
  <c r="AH139" i="16" s="1"/>
  <c r="V139" i="16"/>
  <c r="AF139" i="16" s="1"/>
  <c r="U139" i="16"/>
  <c r="Y139" i="16"/>
  <c r="AI139" i="16" s="1"/>
  <c r="AG139" i="16"/>
  <c r="AD139" i="16" s="1"/>
  <c r="AK140" i="16"/>
  <c r="AE140" i="16"/>
  <c r="AJ140" i="16"/>
  <c r="Z141" i="16"/>
  <c r="AJ141" i="16" s="1"/>
  <c r="X141" i="16"/>
  <c r="AH141" i="16" s="1"/>
  <c r="V141" i="16"/>
  <c r="AF141" i="16" s="1"/>
  <c r="U141" i="16"/>
  <c r="Y141" i="16"/>
  <c r="AI141" i="16" s="1"/>
  <c r="AG141" i="16"/>
  <c r="AD141" i="16" s="1"/>
  <c r="AK142" i="16"/>
  <c r="AE142" i="16"/>
  <c r="Z143" i="16"/>
  <c r="AJ143" i="16" s="1"/>
  <c r="X143" i="16"/>
  <c r="AH143" i="16" s="1"/>
  <c r="V143" i="16"/>
  <c r="AF143" i="16" s="1"/>
  <c r="U143" i="16"/>
  <c r="Y143" i="16"/>
  <c r="AI143" i="16" s="1"/>
  <c r="AG143" i="16"/>
  <c r="AD143" i="16" s="1"/>
  <c r="AK144" i="16"/>
  <c r="AE144" i="16"/>
  <c r="Z145" i="16"/>
  <c r="AJ145" i="16" s="1"/>
  <c r="X145" i="16"/>
  <c r="AH145" i="16" s="1"/>
  <c r="V145" i="16"/>
  <c r="AF145" i="16" s="1"/>
  <c r="U145" i="16"/>
  <c r="Y145" i="16"/>
  <c r="AI145" i="16" s="1"/>
  <c r="AG145" i="16"/>
  <c r="AD145" i="16" s="1"/>
  <c r="AK146" i="16"/>
  <c r="AE146" i="16"/>
  <c r="Z147" i="16"/>
  <c r="AJ147" i="16" s="1"/>
  <c r="X147" i="16"/>
  <c r="AH147" i="16" s="1"/>
  <c r="V147" i="16"/>
  <c r="AF147" i="16" s="1"/>
  <c r="U147" i="16"/>
  <c r="Y147" i="16"/>
  <c r="AI147" i="16" s="1"/>
  <c r="AG147" i="16"/>
  <c r="AD147" i="16" s="1"/>
  <c r="AK148" i="16"/>
  <c r="AE148" i="16"/>
  <c r="Z149" i="16"/>
  <c r="AJ149" i="16" s="1"/>
  <c r="X149" i="16"/>
  <c r="AH149" i="16" s="1"/>
  <c r="V149" i="16"/>
  <c r="AF149" i="16" s="1"/>
  <c r="U149" i="16"/>
  <c r="Y149" i="16"/>
  <c r="AI149" i="16" s="1"/>
  <c r="AG149" i="16"/>
  <c r="AD149" i="16" s="1"/>
  <c r="AK150" i="16"/>
  <c r="AE150" i="16"/>
  <c r="AF150" i="16"/>
  <c r="Z151" i="16"/>
  <c r="AJ151" i="16" s="1"/>
  <c r="X151" i="16"/>
  <c r="AH151" i="16" s="1"/>
  <c r="V151" i="16"/>
  <c r="AF151" i="16" s="1"/>
  <c r="U151" i="16"/>
  <c r="Y151" i="16"/>
  <c r="AI151" i="16" s="1"/>
  <c r="AK152" i="16"/>
  <c r="AE152" i="16"/>
  <c r="AF152" i="16"/>
  <c r="Z153" i="16"/>
  <c r="AJ153" i="16" s="1"/>
  <c r="X153" i="16"/>
  <c r="AH153" i="16" s="1"/>
  <c r="V153" i="16"/>
  <c r="AF153" i="16" s="1"/>
  <c r="U153" i="16"/>
  <c r="Y153" i="16"/>
  <c r="AI153" i="16" s="1"/>
  <c r="AG153" i="16"/>
  <c r="AD153" i="16" s="1"/>
  <c r="AK154" i="16"/>
  <c r="AE154" i="16"/>
  <c r="Z155" i="16"/>
  <c r="AJ155" i="16" s="1"/>
  <c r="X155" i="16"/>
  <c r="AH155" i="16" s="1"/>
  <c r="V155" i="16"/>
  <c r="AF155" i="16" s="1"/>
  <c r="U155" i="16"/>
  <c r="Y155" i="16"/>
  <c r="AI155" i="16" s="1"/>
  <c r="AK156" i="16"/>
  <c r="AE156" i="16"/>
  <c r="Z157" i="16"/>
  <c r="AJ157" i="16" s="1"/>
  <c r="X157" i="16"/>
  <c r="AH157" i="16" s="1"/>
  <c r="V157" i="16"/>
  <c r="AF157" i="16" s="1"/>
  <c r="U157" i="16"/>
  <c r="Y157" i="16"/>
  <c r="AI157" i="16" s="1"/>
  <c r="AG157" i="16"/>
  <c r="AD157" i="16" s="1"/>
  <c r="AK158" i="16"/>
  <c r="AE158" i="16"/>
  <c r="Z159" i="16"/>
  <c r="AJ159" i="16" s="1"/>
  <c r="X159" i="16"/>
  <c r="AH159" i="16" s="1"/>
  <c r="V159" i="16"/>
  <c r="AF159" i="16" s="1"/>
  <c r="U159" i="16"/>
  <c r="Y159" i="16"/>
  <c r="AI159" i="16" s="1"/>
  <c r="AK159" i="16"/>
  <c r="AK160" i="16"/>
  <c r="AE160" i="16"/>
  <c r="AF160" i="16"/>
  <c r="Z161" i="16"/>
  <c r="AJ161" i="16" s="1"/>
  <c r="X161" i="16"/>
  <c r="AH161" i="16" s="1"/>
  <c r="V161" i="16"/>
  <c r="AF161" i="16" s="1"/>
  <c r="U161" i="16"/>
  <c r="Y161" i="16"/>
  <c r="AI161" i="16" s="1"/>
  <c r="AG161" i="16"/>
  <c r="AD161" i="16" s="1"/>
  <c r="AK162" i="16"/>
  <c r="AE162" i="16"/>
  <c r="Z163" i="16"/>
  <c r="AJ163" i="16" s="1"/>
  <c r="X163" i="16"/>
  <c r="AH163" i="16" s="1"/>
  <c r="V163" i="16"/>
  <c r="AF163" i="16" s="1"/>
  <c r="U163" i="16"/>
  <c r="Y163" i="16"/>
  <c r="AI163" i="16" s="1"/>
  <c r="AK164" i="16"/>
  <c r="AE164" i="16"/>
  <c r="AJ164" i="16"/>
  <c r="Z165" i="16"/>
  <c r="AJ165" i="16" s="1"/>
  <c r="X165" i="16"/>
  <c r="AH165" i="16" s="1"/>
  <c r="V165" i="16"/>
  <c r="AF165" i="16" s="1"/>
  <c r="U165" i="16"/>
  <c r="Y165" i="16"/>
  <c r="AI165" i="16" s="1"/>
  <c r="AG165" i="16"/>
  <c r="AD165" i="16" s="1"/>
  <c r="AK166" i="16"/>
  <c r="AE166" i="16"/>
  <c r="Z167" i="16"/>
  <c r="AJ167" i="16" s="1"/>
  <c r="X167" i="16"/>
  <c r="AH167" i="16" s="1"/>
  <c r="V167" i="16"/>
  <c r="AF167" i="16" s="1"/>
  <c r="U167" i="16"/>
  <c r="Y167" i="16"/>
  <c r="AI167" i="16" s="1"/>
  <c r="AK168" i="16"/>
  <c r="AE168" i="16"/>
  <c r="Z169" i="16"/>
  <c r="AJ169" i="16" s="1"/>
  <c r="X169" i="16"/>
  <c r="AH169" i="16" s="1"/>
  <c r="V169" i="16"/>
  <c r="AF169" i="16" s="1"/>
  <c r="U169" i="16"/>
  <c r="Y169" i="16"/>
  <c r="AI169" i="16" s="1"/>
  <c r="AG169" i="16"/>
  <c r="AD169" i="16" s="1"/>
  <c r="AK170" i="16"/>
  <c r="AE170" i="16"/>
  <c r="AJ170" i="16"/>
  <c r="Z171" i="16"/>
  <c r="AJ171" i="16" s="1"/>
  <c r="X171" i="16"/>
  <c r="AH171" i="16" s="1"/>
  <c r="V171" i="16"/>
  <c r="AF171" i="16" s="1"/>
  <c r="U171" i="16"/>
  <c r="Y171" i="16"/>
  <c r="AI171" i="16" s="1"/>
  <c r="AG171" i="16"/>
  <c r="AD171" i="16" s="1"/>
  <c r="AK172" i="16"/>
  <c r="AE172" i="16"/>
  <c r="Z173" i="16"/>
  <c r="AJ173" i="16" s="1"/>
  <c r="X173" i="16"/>
  <c r="AH173" i="16" s="1"/>
  <c r="V173" i="16"/>
  <c r="AF173" i="16" s="1"/>
  <c r="U173" i="16"/>
  <c r="Y173" i="16"/>
  <c r="AI173" i="16" s="1"/>
  <c r="AG173" i="16"/>
  <c r="AD173" i="16" s="1"/>
  <c r="AK174" i="16"/>
  <c r="AE174" i="16"/>
  <c r="AJ174" i="16"/>
  <c r="Z175" i="16"/>
  <c r="AJ175" i="16" s="1"/>
  <c r="X175" i="16"/>
  <c r="AH175" i="16" s="1"/>
  <c r="V175" i="16"/>
  <c r="AF175" i="16" s="1"/>
  <c r="U175" i="16"/>
  <c r="Y175" i="16"/>
  <c r="AI175" i="16" s="1"/>
  <c r="AK175" i="16"/>
  <c r="AK176" i="16"/>
  <c r="AE176" i="16"/>
  <c r="AF176" i="16"/>
  <c r="Z177" i="16"/>
  <c r="AJ177" i="16" s="1"/>
  <c r="X177" i="16"/>
  <c r="AH177" i="16" s="1"/>
  <c r="V177" i="16"/>
  <c r="AF177" i="16" s="1"/>
  <c r="U177" i="16"/>
  <c r="Y177" i="16"/>
  <c r="AI177" i="16" s="1"/>
  <c r="AG177" i="16"/>
  <c r="AD177" i="16" s="1"/>
  <c r="AK178" i="16"/>
  <c r="AE178" i="16"/>
  <c r="Z179" i="16"/>
  <c r="AJ179" i="16" s="1"/>
  <c r="X179" i="16"/>
  <c r="AH179" i="16" s="1"/>
  <c r="V179" i="16"/>
  <c r="AF179" i="16" s="1"/>
  <c r="U179" i="16"/>
  <c r="Y179" i="16"/>
  <c r="AI179" i="16" s="1"/>
  <c r="AK180" i="16"/>
  <c r="AE180" i="16"/>
  <c r="Z181" i="16"/>
  <c r="AJ181" i="16" s="1"/>
  <c r="X181" i="16"/>
  <c r="AH181" i="16" s="1"/>
  <c r="V181" i="16"/>
  <c r="AF181" i="16" s="1"/>
  <c r="U181" i="16"/>
  <c r="Y181" i="16"/>
  <c r="AI181" i="16" s="1"/>
  <c r="AG181" i="16"/>
  <c r="AD181" i="16" s="1"/>
  <c r="AK182" i="16"/>
  <c r="AE182" i="16"/>
  <c r="AF182" i="16"/>
  <c r="Z183" i="16"/>
  <c r="AJ183" i="16" s="1"/>
  <c r="X183" i="16"/>
  <c r="AH183" i="16" s="1"/>
  <c r="V183" i="16"/>
  <c r="AF183" i="16" s="1"/>
  <c r="U183" i="16"/>
  <c r="Y183" i="16"/>
  <c r="AI183" i="16" s="1"/>
  <c r="AK184" i="16"/>
  <c r="AE184" i="16"/>
  <c r="AF184" i="16"/>
  <c r="Z185" i="16"/>
  <c r="AJ185" i="16" s="1"/>
  <c r="X185" i="16"/>
  <c r="AH185" i="16" s="1"/>
  <c r="V185" i="16"/>
  <c r="AF185" i="16" s="1"/>
  <c r="U185" i="16"/>
  <c r="Y185" i="16"/>
  <c r="AI185" i="16" s="1"/>
  <c r="AG185" i="16"/>
  <c r="AD185" i="16" s="1"/>
  <c r="AK186" i="16"/>
  <c r="AE186" i="16"/>
  <c r="AF186" i="16"/>
  <c r="Z187" i="16"/>
  <c r="AJ187" i="16" s="1"/>
  <c r="X187" i="16"/>
  <c r="AH187" i="16" s="1"/>
  <c r="V187" i="16"/>
  <c r="AF187" i="16" s="1"/>
  <c r="U187" i="16"/>
  <c r="Y187" i="16"/>
  <c r="AI187" i="16" s="1"/>
  <c r="AG187" i="16"/>
  <c r="AK187" i="16"/>
  <c r="AK188" i="16"/>
  <c r="AE188" i="16"/>
  <c r="AJ188" i="16"/>
  <c r="Z189" i="16"/>
  <c r="AJ189" i="16" s="1"/>
  <c r="X189" i="16"/>
  <c r="AH189" i="16" s="1"/>
  <c r="V189" i="16"/>
  <c r="AF189" i="16" s="1"/>
  <c r="U189" i="16"/>
  <c r="Y189" i="16"/>
  <c r="AI189" i="16" s="1"/>
  <c r="AG189" i="16"/>
  <c r="AD189" i="16" s="1"/>
  <c r="AK190" i="16"/>
  <c r="AE190" i="16"/>
  <c r="Z191" i="16"/>
  <c r="AJ191" i="16" s="1"/>
  <c r="X191" i="16"/>
  <c r="AH191" i="16" s="1"/>
  <c r="V191" i="16"/>
  <c r="AF191" i="16" s="1"/>
  <c r="U191" i="16"/>
  <c r="Y191" i="16"/>
  <c r="AI191" i="16" s="1"/>
  <c r="AK191" i="16"/>
  <c r="AK192" i="16"/>
  <c r="AE192" i="16"/>
  <c r="AF192" i="16"/>
  <c r="Z193" i="16"/>
  <c r="AJ193" i="16" s="1"/>
  <c r="X193" i="16"/>
  <c r="AH193" i="16" s="1"/>
  <c r="V193" i="16"/>
  <c r="AF193" i="16" s="1"/>
  <c r="U193" i="16"/>
  <c r="Y193" i="16"/>
  <c r="AI193" i="16" s="1"/>
  <c r="AG193" i="16"/>
  <c r="AD193" i="16" s="1"/>
  <c r="AK193" i="16"/>
  <c r="AK194" i="16"/>
  <c r="AE194" i="16"/>
  <c r="Z195" i="16"/>
  <c r="AJ195" i="16" s="1"/>
  <c r="X195" i="16"/>
  <c r="AH195" i="16" s="1"/>
  <c r="V195" i="16"/>
  <c r="AF195" i="16" s="1"/>
  <c r="U195" i="16"/>
  <c r="Y195" i="16"/>
  <c r="AI195" i="16" s="1"/>
  <c r="AK196" i="16"/>
  <c r="AE196" i="16"/>
  <c r="AJ196" i="16"/>
  <c r="Z197" i="16"/>
  <c r="AJ197" i="16" s="1"/>
  <c r="X197" i="16"/>
  <c r="AH197" i="16" s="1"/>
  <c r="V197" i="16"/>
  <c r="AF197" i="16" s="1"/>
  <c r="U197" i="16"/>
  <c r="Y197" i="16"/>
  <c r="AI197" i="16" s="1"/>
  <c r="AG197" i="16"/>
  <c r="AD197" i="16" s="1"/>
  <c r="AK198" i="16"/>
  <c r="AE198" i="16"/>
  <c r="Z199" i="16"/>
  <c r="AJ199" i="16" s="1"/>
  <c r="X199" i="16"/>
  <c r="AH199" i="16" s="1"/>
  <c r="V199" i="16"/>
  <c r="AF199" i="16" s="1"/>
  <c r="U199" i="16"/>
  <c r="Y199" i="16"/>
  <c r="AI199" i="16" s="1"/>
  <c r="AK200" i="16"/>
  <c r="AE200" i="16"/>
  <c r="Z201" i="16"/>
  <c r="AJ201" i="16" s="1"/>
  <c r="X201" i="16"/>
  <c r="AH201" i="16" s="1"/>
  <c r="V201" i="16"/>
  <c r="AF201" i="16" s="1"/>
  <c r="U201" i="16"/>
  <c r="Y201" i="16"/>
  <c r="AI201" i="16" s="1"/>
  <c r="AG201" i="16"/>
  <c r="AD201" i="16" s="1"/>
  <c r="AK201" i="16"/>
  <c r="AK202" i="16"/>
  <c r="AE202" i="16"/>
  <c r="Z203" i="16"/>
  <c r="AJ203" i="16" s="1"/>
  <c r="X203" i="16"/>
  <c r="AH203" i="16" s="1"/>
  <c r="V203" i="16"/>
  <c r="AF203" i="16" s="1"/>
  <c r="U203" i="16"/>
  <c r="Y203" i="16"/>
  <c r="AI203" i="16" s="1"/>
  <c r="AG203" i="16"/>
  <c r="AD203" i="16" s="1"/>
  <c r="AK204" i="16"/>
  <c r="AE204" i="16"/>
  <c r="Z205" i="16"/>
  <c r="AJ205" i="16" s="1"/>
  <c r="X205" i="16"/>
  <c r="AH205" i="16" s="1"/>
  <c r="V205" i="16"/>
  <c r="AF205" i="16" s="1"/>
  <c r="U205" i="16"/>
  <c r="Y205" i="16"/>
  <c r="AI205" i="16" s="1"/>
  <c r="AG205" i="16"/>
  <c r="AD205" i="16" s="1"/>
  <c r="AK206" i="16"/>
  <c r="AE206" i="16"/>
  <c r="AF206" i="16"/>
  <c r="Z207" i="16"/>
  <c r="AJ207" i="16" s="1"/>
  <c r="X207" i="16"/>
  <c r="AH207" i="16" s="1"/>
  <c r="V207" i="16"/>
  <c r="AF207" i="16" s="1"/>
  <c r="U207" i="16"/>
  <c r="Y207" i="16"/>
  <c r="AI207" i="16" s="1"/>
  <c r="AK207" i="16"/>
  <c r="AK208" i="16"/>
  <c r="AE208" i="16"/>
  <c r="Z209" i="16"/>
  <c r="AJ209" i="16" s="1"/>
  <c r="X209" i="16"/>
  <c r="AH209" i="16" s="1"/>
  <c r="V209" i="16"/>
  <c r="AF209" i="16" s="1"/>
  <c r="U209" i="16"/>
  <c r="Y209" i="16"/>
  <c r="AI209" i="16" s="1"/>
  <c r="AG209" i="16"/>
  <c r="AD209" i="16" s="1"/>
  <c r="AK210" i="16"/>
  <c r="AE210" i="16"/>
  <c r="Z211" i="16"/>
  <c r="AJ211" i="16" s="1"/>
  <c r="X211" i="16"/>
  <c r="AH211" i="16" s="1"/>
  <c r="V211" i="16"/>
  <c r="AF211" i="16" s="1"/>
  <c r="U211" i="16"/>
  <c r="Y211" i="16"/>
  <c r="AI211" i="16" s="1"/>
  <c r="AK211" i="16"/>
  <c r="AK212" i="16"/>
  <c r="AE212" i="16"/>
  <c r="Z213" i="16"/>
  <c r="AJ213" i="16" s="1"/>
  <c r="X213" i="16"/>
  <c r="AH213" i="16" s="1"/>
  <c r="V213" i="16"/>
  <c r="AF213" i="16" s="1"/>
  <c r="U213" i="16"/>
  <c r="Y213" i="16"/>
  <c r="AI213" i="16" s="1"/>
  <c r="AG213" i="16"/>
  <c r="AD213" i="16" s="1"/>
  <c r="AK214" i="16"/>
  <c r="AE214" i="16"/>
  <c r="Z215" i="16"/>
  <c r="AJ215" i="16" s="1"/>
  <c r="X215" i="16"/>
  <c r="AH215" i="16" s="1"/>
  <c r="V215" i="16"/>
  <c r="AF215" i="16" s="1"/>
  <c r="U215" i="16"/>
  <c r="Y215" i="16"/>
  <c r="AI215" i="16" s="1"/>
  <c r="AK216" i="16"/>
  <c r="AE216" i="16"/>
  <c r="Z217" i="16"/>
  <c r="AJ217" i="16" s="1"/>
  <c r="X217" i="16"/>
  <c r="AH217" i="16" s="1"/>
  <c r="V217" i="16"/>
  <c r="U217" i="16"/>
  <c r="Y217" i="16"/>
  <c r="AI217" i="16" s="1"/>
  <c r="AG217" i="16"/>
  <c r="AD217" i="16" s="1"/>
  <c r="AK218" i="16"/>
  <c r="AE218" i="16"/>
  <c r="Z219" i="16"/>
  <c r="AJ219" i="16" s="1"/>
  <c r="X219" i="16"/>
  <c r="AH219" i="16" s="1"/>
  <c r="V219" i="16"/>
  <c r="AF219" i="16" s="1"/>
  <c r="U219" i="16"/>
  <c r="Y219" i="16"/>
  <c r="AI219" i="16" s="1"/>
  <c r="AK219" i="16"/>
  <c r="AK220" i="16"/>
  <c r="AE220" i="16"/>
  <c r="Z221" i="16"/>
  <c r="AJ221" i="16" s="1"/>
  <c r="X221" i="16"/>
  <c r="AH221" i="16" s="1"/>
  <c r="V221" i="16"/>
  <c r="AF221" i="16" s="1"/>
  <c r="U221" i="16"/>
  <c r="Y221" i="16"/>
  <c r="AI221" i="16" s="1"/>
  <c r="AG221" i="16"/>
  <c r="AD221" i="16" s="1"/>
  <c r="AK222" i="16"/>
  <c r="AE222" i="16"/>
  <c r="AF222" i="16"/>
  <c r="Z223" i="16"/>
  <c r="AJ223" i="16" s="1"/>
  <c r="X223" i="16"/>
  <c r="AH223" i="16" s="1"/>
  <c r="V223" i="16"/>
  <c r="AF223" i="16" s="1"/>
  <c r="U223" i="16"/>
  <c r="Y223" i="16"/>
  <c r="AI223" i="16" s="1"/>
  <c r="AK224" i="16"/>
  <c r="AE224" i="16"/>
  <c r="AF224" i="16"/>
  <c r="Z225" i="16"/>
  <c r="AJ225" i="16" s="1"/>
  <c r="X225" i="16"/>
  <c r="AH225" i="16" s="1"/>
  <c r="V225" i="16"/>
  <c r="AF225" i="16" s="1"/>
  <c r="U225" i="16"/>
  <c r="Y225" i="16"/>
  <c r="AI225" i="16" s="1"/>
  <c r="AG225" i="16"/>
  <c r="AD225" i="16" s="1"/>
  <c r="AK226" i="16"/>
  <c r="AE226" i="16"/>
  <c r="AF226" i="16"/>
  <c r="Z227" i="16"/>
  <c r="AJ227" i="16" s="1"/>
  <c r="X227" i="16"/>
  <c r="AH227" i="16" s="1"/>
  <c r="V227" i="16"/>
  <c r="AF227" i="16" s="1"/>
  <c r="U227" i="16"/>
  <c r="Y227" i="16"/>
  <c r="AI227" i="16" s="1"/>
  <c r="AG227" i="16"/>
  <c r="AD227" i="16" s="1"/>
  <c r="AK228" i="16"/>
  <c r="AE228" i="16"/>
  <c r="Z229" i="16"/>
  <c r="AJ229" i="16" s="1"/>
  <c r="X229" i="16"/>
  <c r="AH229" i="16" s="1"/>
  <c r="V229" i="16"/>
  <c r="AF229" i="16" s="1"/>
  <c r="U229" i="16"/>
  <c r="Y229" i="16"/>
  <c r="AI229" i="16" s="1"/>
  <c r="AG229" i="16"/>
  <c r="AD229" i="16" s="1"/>
  <c r="AK230" i="16"/>
  <c r="AE230" i="16"/>
  <c r="AF230" i="16"/>
  <c r="Z231" i="16"/>
  <c r="AJ231" i="16" s="1"/>
  <c r="X231" i="16"/>
  <c r="AH231" i="16" s="1"/>
  <c r="V231" i="16"/>
  <c r="AF231" i="16" s="1"/>
  <c r="U231" i="16"/>
  <c r="Y231" i="16"/>
  <c r="AI231" i="16" s="1"/>
  <c r="AK232" i="16"/>
  <c r="AE232" i="16"/>
  <c r="AF232" i="16"/>
  <c r="Z233" i="16"/>
  <c r="AJ233" i="16" s="1"/>
  <c r="X233" i="16"/>
  <c r="AH233" i="16" s="1"/>
  <c r="V233" i="16"/>
  <c r="AF233" i="16" s="1"/>
  <c r="U233" i="16"/>
  <c r="Y233" i="16"/>
  <c r="AI233" i="16" s="1"/>
  <c r="AG233" i="16"/>
  <c r="AD233" i="16" s="1"/>
  <c r="AK234" i="16"/>
  <c r="AE234" i="16"/>
  <c r="Z235" i="16"/>
  <c r="AJ235" i="16" s="1"/>
  <c r="X235" i="16"/>
  <c r="AH235" i="16" s="1"/>
  <c r="V235" i="16"/>
  <c r="AF235" i="16" s="1"/>
  <c r="U235" i="16"/>
  <c r="Y235" i="16"/>
  <c r="AI235" i="16" s="1"/>
  <c r="AK235" i="16"/>
  <c r="AK236" i="16"/>
  <c r="AE236" i="16"/>
  <c r="AJ236" i="16"/>
  <c r="Z237" i="16"/>
  <c r="AJ237" i="16" s="1"/>
  <c r="X237" i="16"/>
  <c r="AH237" i="16" s="1"/>
  <c r="V237" i="16"/>
  <c r="AF237" i="16" s="1"/>
  <c r="U237" i="16"/>
  <c r="Y237" i="16"/>
  <c r="AI237" i="16" s="1"/>
  <c r="AG237" i="16"/>
  <c r="AD237" i="16" s="1"/>
  <c r="AK238" i="16"/>
  <c r="AE238" i="16"/>
  <c r="AJ238" i="16"/>
  <c r="Z239" i="16"/>
  <c r="AJ239" i="16" s="1"/>
  <c r="X239" i="16"/>
  <c r="AH239" i="16" s="1"/>
  <c r="V239" i="16"/>
  <c r="AF239" i="16" s="1"/>
  <c r="U239" i="16"/>
  <c r="Y239" i="16"/>
  <c r="AI239" i="16" s="1"/>
  <c r="AK239" i="16"/>
  <c r="AK240" i="16"/>
  <c r="AE240" i="16"/>
  <c r="AF240" i="16"/>
  <c r="Z241" i="16"/>
  <c r="AJ241" i="16" s="1"/>
  <c r="X241" i="16"/>
  <c r="AH241" i="16" s="1"/>
  <c r="V241" i="16"/>
  <c r="AF241" i="16" s="1"/>
  <c r="U241" i="16"/>
  <c r="Y241" i="16"/>
  <c r="AI241" i="16" s="1"/>
  <c r="AG241" i="16"/>
  <c r="AK241" i="16"/>
  <c r="AK242" i="16"/>
  <c r="AE242" i="16"/>
  <c r="AF242" i="16"/>
  <c r="Z243" i="16"/>
  <c r="AJ243" i="16" s="1"/>
  <c r="X243" i="16"/>
  <c r="AH243" i="16" s="1"/>
  <c r="V243" i="16"/>
  <c r="AF243" i="16" s="1"/>
  <c r="U243" i="16"/>
  <c r="Y243" i="16"/>
  <c r="AI243" i="16" s="1"/>
  <c r="AG243" i="16"/>
  <c r="AK243" i="16"/>
  <c r="AK244" i="16"/>
  <c r="AE244" i="16"/>
  <c r="AJ244" i="16"/>
  <c r="Z245" i="16"/>
  <c r="AJ245" i="16" s="1"/>
  <c r="X245" i="16"/>
  <c r="AH245" i="16" s="1"/>
  <c r="V245" i="16"/>
  <c r="AF245" i="16" s="1"/>
  <c r="U245" i="16"/>
  <c r="Y245" i="16"/>
  <c r="AI245" i="16" s="1"/>
  <c r="AG245" i="16"/>
  <c r="AD245" i="16" s="1"/>
  <c r="AK246" i="16"/>
  <c r="AE246" i="16"/>
  <c r="AJ246" i="16"/>
  <c r="Z247" i="16"/>
  <c r="AJ247" i="16" s="1"/>
  <c r="X247" i="16"/>
  <c r="AH247" i="16" s="1"/>
  <c r="V247" i="16"/>
  <c r="AF247" i="16" s="1"/>
  <c r="U247" i="16"/>
  <c r="Y247" i="16"/>
  <c r="AI247" i="16" s="1"/>
  <c r="AK248" i="16"/>
  <c r="AE248" i="16"/>
  <c r="AF248" i="16"/>
  <c r="Z249" i="16"/>
  <c r="AJ249" i="16" s="1"/>
  <c r="X249" i="16"/>
  <c r="AH249" i="16" s="1"/>
  <c r="V249" i="16"/>
  <c r="AF249" i="16" s="1"/>
  <c r="U249" i="16"/>
  <c r="Y249" i="16"/>
  <c r="AI249" i="16" s="1"/>
  <c r="AG249" i="16"/>
  <c r="AD249" i="16" s="1"/>
  <c r="AK250" i="16"/>
  <c r="AE250" i="16"/>
  <c r="AJ250" i="16"/>
  <c r="Z251" i="16"/>
  <c r="AJ251" i="16" s="1"/>
  <c r="X251" i="16"/>
  <c r="AH251" i="16" s="1"/>
  <c r="V251" i="16"/>
  <c r="AF251" i="16" s="1"/>
  <c r="U251" i="16"/>
  <c r="Y251" i="16"/>
  <c r="AI251" i="16" s="1"/>
  <c r="AG251" i="16"/>
  <c r="AK251" i="16"/>
  <c r="AK252" i="16"/>
  <c r="AE252" i="16"/>
  <c r="AJ252" i="16"/>
  <c r="Z253" i="16"/>
  <c r="AJ253" i="16" s="1"/>
  <c r="X253" i="16"/>
  <c r="AH253" i="16" s="1"/>
  <c r="V253" i="16"/>
  <c r="AF253" i="16" s="1"/>
  <c r="U253" i="16"/>
  <c r="Y253" i="16"/>
  <c r="AI253" i="16" s="1"/>
  <c r="AG253" i="16"/>
  <c r="AD253" i="16" s="1"/>
  <c r="AK254" i="16"/>
  <c r="AE254" i="16"/>
  <c r="AF254" i="16"/>
  <c r="Z255" i="16"/>
  <c r="AJ255" i="16" s="1"/>
  <c r="X255" i="16"/>
  <c r="AH255" i="16" s="1"/>
  <c r="V255" i="16"/>
  <c r="AF255" i="16" s="1"/>
  <c r="U255" i="16"/>
  <c r="Y255" i="16"/>
  <c r="AI255" i="16" s="1"/>
  <c r="AK255" i="16"/>
  <c r="AK256" i="16"/>
  <c r="AE256" i="16"/>
  <c r="AF256" i="16"/>
  <c r="Z257" i="16"/>
  <c r="AJ257" i="16" s="1"/>
  <c r="X257" i="16"/>
  <c r="AH257" i="16" s="1"/>
  <c r="V257" i="16"/>
  <c r="AF257" i="16" s="1"/>
  <c r="U257" i="16"/>
  <c r="Y257" i="16"/>
  <c r="AI257" i="16" s="1"/>
  <c r="AG257" i="16"/>
  <c r="AK257" i="16"/>
  <c r="AK258" i="16"/>
  <c r="AE258" i="16"/>
  <c r="AJ258" i="16"/>
  <c r="Z259" i="16"/>
  <c r="AJ259" i="16" s="1"/>
  <c r="X259" i="16"/>
  <c r="AH259" i="16" s="1"/>
  <c r="V259" i="16"/>
  <c r="AF259" i="16" s="1"/>
  <c r="U259" i="16"/>
  <c r="Y259" i="16"/>
  <c r="AI259" i="16" s="1"/>
  <c r="AG259" i="16"/>
  <c r="AD259" i="16" s="1"/>
  <c r="AK260" i="16"/>
  <c r="AE260" i="16"/>
  <c r="AJ260" i="16"/>
  <c r="Z261" i="16"/>
  <c r="AJ261" i="16" s="1"/>
  <c r="X261" i="16"/>
  <c r="AH261" i="16" s="1"/>
  <c r="V261" i="16"/>
  <c r="AF261" i="16" s="1"/>
  <c r="U261" i="16"/>
  <c r="Y261" i="16"/>
  <c r="AI261" i="16" s="1"/>
  <c r="AG261" i="16"/>
  <c r="AD261" i="16" s="1"/>
  <c r="AK262" i="16"/>
  <c r="AE262" i="16"/>
  <c r="AJ262" i="16"/>
  <c r="Z263" i="16"/>
  <c r="AJ263" i="16" s="1"/>
  <c r="X263" i="16"/>
  <c r="AH263" i="16" s="1"/>
  <c r="V263" i="16"/>
  <c r="AF263" i="16" s="1"/>
  <c r="U263" i="16"/>
  <c r="Y263" i="16"/>
  <c r="AI263" i="16" s="1"/>
  <c r="AG263" i="16"/>
  <c r="AK263" i="16"/>
  <c r="AK264" i="16"/>
  <c r="AE264" i="16"/>
  <c r="AJ264" i="16"/>
  <c r="Z265" i="16"/>
  <c r="AJ265" i="16" s="1"/>
  <c r="X265" i="16"/>
  <c r="AH265" i="16" s="1"/>
  <c r="V265" i="16"/>
  <c r="AF265" i="16" s="1"/>
  <c r="U265" i="16"/>
  <c r="Y265" i="16"/>
  <c r="AI265" i="16" s="1"/>
  <c r="AG265" i="16"/>
  <c r="AD265" i="16" s="1"/>
  <c r="AK266" i="16"/>
  <c r="AE266" i="16"/>
  <c r="AF266" i="16"/>
  <c r="Z267" i="16"/>
  <c r="AJ267" i="16" s="1"/>
  <c r="X267" i="16"/>
  <c r="AH267" i="16" s="1"/>
  <c r="V267" i="16"/>
  <c r="AF267" i="16" s="1"/>
  <c r="U267" i="16"/>
  <c r="Y267" i="16"/>
  <c r="AI267" i="16" s="1"/>
  <c r="AK268" i="16"/>
  <c r="AE268" i="16"/>
  <c r="AF268" i="16"/>
  <c r="Z269" i="16"/>
  <c r="AJ269" i="16" s="1"/>
  <c r="X269" i="16"/>
  <c r="AH269" i="16" s="1"/>
  <c r="V269" i="16"/>
  <c r="AF269" i="16" s="1"/>
  <c r="U269" i="16"/>
  <c r="Y269" i="16"/>
  <c r="AI269" i="16" s="1"/>
  <c r="AG269" i="16"/>
  <c r="AD269" i="16" s="1"/>
  <c r="AK269" i="16"/>
  <c r="AK270" i="16"/>
  <c r="AE270" i="16"/>
  <c r="AF270" i="16"/>
  <c r="Z271" i="16"/>
  <c r="AJ271" i="16" s="1"/>
  <c r="X271" i="16"/>
  <c r="AH271" i="16" s="1"/>
  <c r="V271" i="16"/>
  <c r="AF271" i="16" s="1"/>
  <c r="U271" i="16"/>
  <c r="Y271" i="16"/>
  <c r="AI271" i="16" s="1"/>
  <c r="AG271" i="16"/>
  <c r="AD271" i="16" s="1"/>
  <c r="AK271" i="16"/>
  <c r="AK272" i="16"/>
  <c r="AE272" i="16"/>
  <c r="AJ272" i="16"/>
  <c r="Z273" i="16"/>
  <c r="AJ273" i="16" s="1"/>
  <c r="X273" i="16"/>
  <c r="AH273" i="16" s="1"/>
  <c r="V273" i="16"/>
  <c r="AF273" i="16" s="1"/>
  <c r="U273" i="16"/>
  <c r="Y273" i="16"/>
  <c r="AI273" i="16" s="1"/>
  <c r="AG273" i="16"/>
  <c r="AD273" i="16" s="1"/>
  <c r="AK274" i="16"/>
  <c r="AE274" i="16"/>
  <c r="AJ274" i="16"/>
  <c r="Z275" i="16"/>
  <c r="AJ275" i="16" s="1"/>
  <c r="X275" i="16"/>
  <c r="AH275" i="16" s="1"/>
  <c r="V275" i="16"/>
  <c r="AF275" i="16" s="1"/>
  <c r="U275" i="16"/>
  <c r="Y275" i="16"/>
  <c r="AI275" i="16" s="1"/>
  <c r="AK275" i="16"/>
  <c r="AK276" i="16"/>
  <c r="AE276" i="16"/>
  <c r="AF276" i="16"/>
  <c r="Z277" i="16"/>
  <c r="AJ277" i="16" s="1"/>
  <c r="X277" i="16"/>
  <c r="AH277" i="16" s="1"/>
  <c r="V277" i="16"/>
  <c r="AF277" i="16" s="1"/>
  <c r="U277" i="16"/>
  <c r="Y277" i="16"/>
  <c r="AI277" i="16" s="1"/>
  <c r="AG277" i="16"/>
  <c r="AD277" i="16" s="1"/>
  <c r="AK277" i="16"/>
  <c r="AK278" i="16"/>
  <c r="AE278" i="16"/>
  <c r="AF278" i="16"/>
  <c r="Z279" i="16"/>
  <c r="AJ279" i="16" s="1"/>
  <c r="X279" i="16"/>
  <c r="AH279" i="16" s="1"/>
  <c r="V279" i="16"/>
  <c r="AF279" i="16" s="1"/>
  <c r="U279" i="16"/>
  <c r="Y279" i="16"/>
  <c r="AI279" i="16" s="1"/>
  <c r="AG279" i="16"/>
  <c r="AD279" i="16" s="1"/>
  <c r="AK279" i="16"/>
  <c r="AK280" i="16"/>
  <c r="AE280" i="16"/>
  <c r="AJ280" i="16"/>
  <c r="Z281" i="16"/>
  <c r="AJ281" i="16" s="1"/>
  <c r="X281" i="16"/>
  <c r="AH281" i="16" s="1"/>
  <c r="V281" i="16"/>
  <c r="AF281" i="16" s="1"/>
  <c r="U281" i="16"/>
  <c r="Y281" i="16"/>
  <c r="AI281" i="16" s="1"/>
  <c r="AG281" i="16"/>
  <c r="AD281" i="16" s="1"/>
  <c r="AK282" i="16"/>
  <c r="AE282" i="16"/>
  <c r="AJ282" i="16"/>
  <c r="Z283" i="16"/>
  <c r="AJ283" i="16" s="1"/>
  <c r="X283" i="16"/>
  <c r="AH283" i="16" s="1"/>
  <c r="V283" i="16"/>
  <c r="AF283" i="16" s="1"/>
  <c r="U283" i="16"/>
  <c r="Y283" i="16"/>
  <c r="AI283" i="16" s="1"/>
  <c r="AK284" i="16"/>
  <c r="AE284" i="16"/>
  <c r="AF284" i="16"/>
  <c r="Z285" i="16"/>
  <c r="AJ285" i="16" s="1"/>
  <c r="X285" i="16"/>
  <c r="AH285" i="16" s="1"/>
  <c r="V285" i="16"/>
  <c r="AF285" i="16" s="1"/>
  <c r="U285" i="16"/>
  <c r="Y285" i="16"/>
  <c r="AI285" i="16" s="1"/>
  <c r="AG285" i="16"/>
  <c r="AK285" i="16"/>
  <c r="AK286" i="16"/>
  <c r="AE286" i="16"/>
  <c r="AJ286" i="16"/>
  <c r="Z287" i="16"/>
  <c r="AJ287" i="16" s="1"/>
  <c r="X287" i="16"/>
  <c r="AH287" i="16" s="1"/>
  <c r="V287" i="16"/>
  <c r="AF287" i="16" s="1"/>
  <c r="U287" i="16"/>
  <c r="Y287" i="16"/>
  <c r="AI287" i="16" s="1"/>
  <c r="AG287" i="16"/>
  <c r="AK287" i="16"/>
  <c r="AK288" i="16"/>
  <c r="AE288" i="16"/>
  <c r="AJ288" i="16"/>
  <c r="Z289" i="16"/>
  <c r="AJ289" i="16" s="1"/>
  <c r="X289" i="16"/>
  <c r="AH289" i="16" s="1"/>
  <c r="V289" i="16"/>
  <c r="AF289" i="16" s="1"/>
  <c r="U289" i="16"/>
  <c r="Y289" i="16"/>
  <c r="AI289" i="16" s="1"/>
  <c r="AG289" i="16"/>
  <c r="AD289" i="16" s="1"/>
  <c r="AK290" i="16"/>
  <c r="AE290" i="16"/>
  <c r="AF290" i="16"/>
  <c r="Z291" i="16"/>
  <c r="AJ291" i="16" s="1"/>
  <c r="X291" i="16"/>
  <c r="AH291" i="16" s="1"/>
  <c r="V291" i="16"/>
  <c r="AF291" i="16" s="1"/>
  <c r="U291" i="16"/>
  <c r="Y291" i="16"/>
  <c r="AI291" i="16" s="1"/>
  <c r="AK292" i="16"/>
  <c r="AE292" i="16"/>
  <c r="AF292" i="16"/>
  <c r="Z293" i="16"/>
  <c r="AJ293" i="16" s="1"/>
  <c r="X293" i="16"/>
  <c r="AH293" i="16" s="1"/>
  <c r="V293" i="16"/>
  <c r="AF293" i="16" s="1"/>
  <c r="U293" i="16"/>
  <c r="Y293" i="16"/>
  <c r="AI293" i="16" s="1"/>
  <c r="AG293" i="16"/>
  <c r="AD293" i="16" s="1"/>
  <c r="AK293" i="16"/>
  <c r="AK294" i="16"/>
  <c r="AE294" i="16"/>
  <c r="AF294" i="16"/>
  <c r="Z295" i="16"/>
  <c r="AJ295" i="16" s="1"/>
  <c r="X295" i="16"/>
  <c r="AH295" i="16" s="1"/>
  <c r="V295" i="16"/>
  <c r="AF295" i="16" s="1"/>
  <c r="U295" i="16"/>
  <c r="Y295" i="16"/>
  <c r="AI295" i="16" s="1"/>
  <c r="AG295" i="16"/>
  <c r="AD295" i="16" s="1"/>
  <c r="AK295" i="16"/>
  <c r="AK296" i="16"/>
  <c r="AE296" i="16"/>
  <c r="AJ296" i="16"/>
  <c r="Z297" i="16"/>
  <c r="AJ297" i="16" s="1"/>
  <c r="X297" i="16"/>
  <c r="AH297" i="16" s="1"/>
  <c r="V297" i="16"/>
  <c r="AF297" i="16" s="1"/>
  <c r="U297" i="16"/>
  <c r="Y297" i="16"/>
  <c r="AI297" i="16" s="1"/>
  <c r="AG297" i="16"/>
  <c r="AD297" i="16" s="1"/>
  <c r="AK298" i="16"/>
  <c r="AE298" i="16"/>
  <c r="AJ298" i="16"/>
  <c r="Z299" i="16"/>
  <c r="AJ299" i="16" s="1"/>
  <c r="X299" i="16"/>
  <c r="AH299" i="16" s="1"/>
  <c r="V299" i="16"/>
  <c r="AF299" i="16" s="1"/>
  <c r="U299" i="16"/>
  <c r="Y299" i="16"/>
  <c r="AI299" i="16" s="1"/>
  <c r="AK300" i="16"/>
  <c r="AE300" i="16"/>
  <c r="AF300" i="16"/>
  <c r="Z301" i="16"/>
  <c r="AJ301" i="16" s="1"/>
  <c r="X301" i="16"/>
  <c r="AH301" i="16" s="1"/>
  <c r="V301" i="16"/>
  <c r="AF301" i="16" s="1"/>
  <c r="U301" i="16"/>
  <c r="Y301" i="16"/>
  <c r="AI301" i="16" s="1"/>
  <c r="AG301" i="16"/>
  <c r="AD301" i="16" s="1"/>
  <c r="AK302" i="16"/>
  <c r="AE302" i="16"/>
  <c r="AJ302" i="16"/>
  <c r="Z303" i="16"/>
  <c r="AJ303" i="16" s="1"/>
  <c r="X303" i="16"/>
  <c r="AH303" i="16" s="1"/>
  <c r="V303" i="16"/>
  <c r="AF303" i="16" s="1"/>
  <c r="U303" i="16"/>
  <c r="Y303" i="16"/>
  <c r="AI303" i="16" s="1"/>
  <c r="AG303" i="16"/>
  <c r="AD303" i="16" s="1"/>
  <c r="AK303" i="16"/>
  <c r="AK304" i="16"/>
  <c r="AE304" i="16"/>
  <c r="AJ304" i="16"/>
  <c r="Z305" i="16"/>
  <c r="AJ305" i="16" s="1"/>
  <c r="X305" i="16"/>
  <c r="AH305" i="16" s="1"/>
  <c r="V305" i="16"/>
  <c r="AF305" i="16" s="1"/>
  <c r="U305" i="16"/>
  <c r="Y305" i="16"/>
  <c r="AI305" i="16" s="1"/>
  <c r="AG305" i="16"/>
  <c r="AD305" i="16" s="1"/>
  <c r="AK306" i="16"/>
  <c r="AE306" i="16"/>
  <c r="AF306" i="16"/>
  <c r="Z307" i="16"/>
  <c r="AJ307" i="16" s="1"/>
  <c r="X307" i="16"/>
  <c r="AH307" i="16" s="1"/>
  <c r="V307" i="16"/>
  <c r="AF307" i="16" s="1"/>
  <c r="U307" i="16"/>
  <c r="Y307" i="16"/>
  <c r="AI307" i="16" s="1"/>
  <c r="AK307" i="16"/>
  <c r="AK308" i="16"/>
  <c r="AE308" i="16"/>
  <c r="AF308" i="16"/>
  <c r="Z309" i="16"/>
  <c r="AJ309" i="16" s="1"/>
  <c r="X309" i="16"/>
  <c r="AH309" i="16" s="1"/>
  <c r="V309" i="16"/>
  <c r="AF309" i="16" s="1"/>
  <c r="U309" i="16"/>
  <c r="Y309" i="16"/>
  <c r="AI309" i="16" s="1"/>
  <c r="AG309" i="16"/>
  <c r="AD309" i="16" s="1"/>
  <c r="AK309" i="16"/>
  <c r="AK310" i="16"/>
  <c r="AE310" i="16"/>
  <c r="AJ310" i="16"/>
  <c r="Z311" i="16"/>
  <c r="AJ311" i="16" s="1"/>
  <c r="X311" i="16"/>
  <c r="AH311" i="16" s="1"/>
  <c r="V311" i="16"/>
  <c r="AF311" i="16" s="1"/>
  <c r="U311" i="16"/>
  <c r="Y311" i="16"/>
  <c r="AI311" i="16" s="1"/>
  <c r="AG311" i="16"/>
  <c r="AD311" i="16" s="1"/>
  <c r="AK312" i="16"/>
  <c r="AE312" i="16"/>
  <c r="AJ312" i="16"/>
  <c r="Z313" i="16"/>
  <c r="AJ313" i="16" s="1"/>
  <c r="X313" i="16"/>
  <c r="AH313" i="16" s="1"/>
  <c r="V313" i="16"/>
  <c r="AF313" i="16" s="1"/>
  <c r="U313" i="16"/>
  <c r="Y313" i="16"/>
  <c r="AI313" i="16" s="1"/>
  <c r="AG313" i="16"/>
  <c r="AD313" i="16" s="1"/>
  <c r="AK314" i="16"/>
  <c r="AE314" i="16"/>
  <c r="AJ314" i="16"/>
  <c r="Z315" i="16"/>
  <c r="AJ315" i="16" s="1"/>
  <c r="X315" i="16"/>
  <c r="AH315" i="16" s="1"/>
  <c r="V315" i="16"/>
  <c r="AF315" i="16" s="1"/>
  <c r="U315" i="16"/>
  <c r="Y315" i="16"/>
  <c r="AI315" i="16" s="1"/>
  <c r="AK315" i="16"/>
  <c r="AK316" i="16"/>
  <c r="AE316" i="16"/>
  <c r="AF316" i="16"/>
  <c r="Z317" i="16"/>
  <c r="AJ317" i="16" s="1"/>
  <c r="X317" i="16"/>
  <c r="AH317" i="16" s="1"/>
  <c r="V317" i="16"/>
  <c r="AF317" i="16" s="1"/>
  <c r="U317" i="16"/>
  <c r="Y317" i="16"/>
  <c r="AI317" i="16" s="1"/>
  <c r="AG317" i="16"/>
  <c r="AD317" i="16" s="1"/>
  <c r="AK318" i="16"/>
  <c r="AE318" i="16"/>
  <c r="AF318" i="16"/>
  <c r="Z319" i="16"/>
  <c r="AJ319" i="16" s="1"/>
  <c r="X319" i="16"/>
  <c r="AH319" i="16" s="1"/>
  <c r="V319" i="16"/>
  <c r="AF319" i="16" s="1"/>
  <c r="U319" i="16"/>
  <c r="Y319" i="16"/>
  <c r="AI319" i="16" s="1"/>
  <c r="AG319" i="16"/>
  <c r="AD319" i="16" s="1"/>
  <c r="AK319" i="16"/>
  <c r="AK320" i="16"/>
  <c r="AE320" i="16"/>
  <c r="AJ320" i="16"/>
  <c r="Z321" i="16"/>
  <c r="AJ321" i="16" s="1"/>
  <c r="X321" i="16"/>
  <c r="AH321" i="16" s="1"/>
  <c r="V321" i="16"/>
  <c r="AF321" i="16" s="1"/>
  <c r="U321" i="16"/>
  <c r="Y321" i="16"/>
  <c r="AI321" i="16" s="1"/>
  <c r="AG321" i="16"/>
  <c r="AD321" i="16" s="1"/>
  <c r="AK322" i="16"/>
  <c r="AE322" i="16"/>
  <c r="AJ322" i="16"/>
  <c r="Z323" i="16"/>
  <c r="X323" i="16"/>
  <c r="AH323" i="16" s="1"/>
  <c r="V323" i="16"/>
  <c r="AF323" i="16" s="1"/>
  <c r="U323" i="16"/>
  <c r="Y323" i="16"/>
  <c r="AI323" i="16" s="1"/>
  <c r="AK324" i="16"/>
  <c r="AE324" i="16"/>
  <c r="AF324" i="16"/>
  <c r="Z325" i="16"/>
  <c r="AJ325" i="16" s="1"/>
  <c r="X325" i="16"/>
  <c r="AH325" i="16" s="1"/>
  <c r="V325" i="16"/>
  <c r="AF325" i="16" s="1"/>
  <c r="U325" i="16"/>
  <c r="Y325" i="16"/>
  <c r="AI325" i="16" s="1"/>
  <c r="AG325" i="16"/>
  <c r="AK325" i="16"/>
  <c r="AK326" i="16"/>
  <c r="AE326" i="16"/>
  <c r="AJ326" i="16"/>
  <c r="Z327" i="16"/>
  <c r="AJ327" i="16" s="1"/>
  <c r="X327" i="16"/>
  <c r="AH327" i="16" s="1"/>
  <c r="V327" i="16"/>
  <c r="AF327" i="16" s="1"/>
  <c r="U327" i="16"/>
  <c r="Y327" i="16"/>
  <c r="AI327" i="16" s="1"/>
  <c r="AG327" i="16"/>
  <c r="AD327" i="16" s="1"/>
  <c r="AK328" i="16"/>
  <c r="AE328" i="16"/>
  <c r="AJ328" i="16"/>
  <c r="Z329" i="16"/>
  <c r="AJ329" i="16" s="1"/>
  <c r="X329" i="16"/>
  <c r="AH329" i="16" s="1"/>
  <c r="V329" i="16"/>
  <c r="AF329" i="16" s="1"/>
  <c r="U329" i="16"/>
  <c r="Y329" i="16"/>
  <c r="AI329" i="16" s="1"/>
  <c r="AG329" i="16"/>
  <c r="AD329" i="16" s="1"/>
  <c r="AK330" i="16"/>
  <c r="AE330" i="16"/>
  <c r="AJ330" i="16"/>
  <c r="Z331" i="16"/>
  <c r="AJ331" i="16" s="1"/>
  <c r="X331" i="16"/>
  <c r="AH331" i="16" s="1"/>
  <c r="V331" i="16"/>
  <c r="AF331" i="16" s="1"/>
  <c r="U331" i="16"/>
  <c r="Y331" i="16"/>
  <c r="AI331" i="16" s="1"/>
  <c r="AK331" i="16"/>
  <c r="AK332" i="16"/>
  <c r="AE332" i="16"/>
  <c r="AF332" i="16"/>
  <c r="Z333" i="16"/>
  <c r="AJ333" i="16" s="1"/>
  <c r="X333" i="16"/>
  <c r="AH333" i="16" s="1"/>
  <c r="V333" i="16"/>
  <c r="AF333" i="16" s="1"/>
  <c r="U333" i="16"/>
  <c r="Y333" i="16"/>
  <c r="AI333" i="16" s="1"/>
  <c r="AG333" i="16"/>
  <c r="AD333" i="16" s="1"/>
  <c r="AK333" i="16"/>
  <c r="AK334" i="16"/>
  <c r="AE334" i="16"/>
  <c r="AF334" i="16"/>
  <c r="Z335" i="16"/>
  <c r="AJ335" i="16" s="1"/>
  <c r="X335" i="16"/>
  <c r="AH335" i="16" s="1"/>
  <c r="V335" i="16"/>
  <c r="AF335" i="16" s="1"/>
  <c r="U335" i="16"/>
  <c r="Y335" i="16"/>
  <c r="AI335" i="16" s="1"/>
  <c r="AG335" i="16"/>
  <c r="AD335" i="16" s="1"/>
  <c r="AK335" i="16"/>
  <c r="AK336" i="16"/>
  <c r="AE336" i="16"/>
  <c r="AJ336" i="16"/>
  <c r="Z337" i="16"/>
  <c r="AJ337" i="16" s="1"/>
  <c r="X337" i="16"/>
  <c r="AH337" i="16" s="1"/>
  <c r="V337" i="16"/>
  <c r="AF337" i="16" s="1"/>
  <c r="U337" i="16"/>
  <c r="Y337" i="16"/>
  <c r="AI337" i="16" s="1"/>
  <c r="AG337" i="16"/>
  <c r="AD337" i="16" s="1"/>
  <c r="AK338" i="16"/>
  <c r="AE338" i="16"/>
  <c r="AJ338" i="16"/>
  <c r="Z339" i="16"/>
  <c r="AJ339" i="16" s="1"/>
  <c r="X339" i="16"/>
  <c r="AH339" i="16" s="1"/>
  <c r="V339" i="16"/>
  <c r="AF339" i="16" s="1"/>
  <c r="U339" i="16"/>
  <c r="Y339" i="16"/>
  <c r="AI339" i="16" s="1"/>
  <c r="AK340" i="16"/>
  <c r="AE340" i="16"/>
  <c r="AF340" i="16"/>
  <c r="Z341" i="16"/>
  <c r="AJ341" i="16" s="1"/>
  <c r="X341" i="16"/>
  <c r="AH341" i="16" s="1"/>
  <c r="V341" i="16"/>
  <c r="AF341" i="16" s="1"/>
  <c r="U341" i="16"/>
  <c r="Y341" i="16"/>
  <c r="AI341" i="16" s="1"/>
  <c r="AG341" i="16"/>
  <c r="AK341" i="16"/>
  <c r="AK342" i="16"/>
  <c r="AE342" i="16"/>
  <c r="AJ342" i="16"/>
  <c r="Z343" i="16"/>
  <c r="AJ343" i="16" s="1"/>
  <c r="X343" i="16"/>
  <c r="AH343" i="16" s="1"/>
  <c r="V343" i="16"/>
  <c r="AF343" i="16" s="1"/>
  <c r="U343" i="16"/>
  <c r="Y343" i="16"/>
  <c r="AI343" i="16" s="1"/>
  <c r="AG343" i="16"/>
  <c r="AK343" i="16"/>
  <c r="AK344" i="16"/>
  <c r="AE344" i="16"/>
  <c r="AJ344" i="16"/>
  <c r="Z345" i="16"/>
  <c r="AJ345" i="16" s="1"/>
  <c r="X345" i="16"/>
  <c r="AH345" i="16" s="1"/>
  <c r="V345" i="16"/>
  <c r="AF345" i="16" s="1"/>
  <c r="U345" i="16"/>
  <c r="Y345" i="16"/>
  <c r="AI345" i="16" s="1"/>
  <c r="AG345" i="16"/>
  <c r="AD345" i="16" s="1"/>
  <c r="AK346" i="16"/>
  <c r="AE346" i="16"/>
  <c r="AF346" i="16"/>
  <c r="Z347" i="16"/>
  <c r="AJ347" i="16" s="1"/>
  <c r="X347" i="16"/>
  <c r="AH347" i="16" s="1"/>
  <c r="V347" i="16"/>
  <c r="AF347" i="16" s="1"/>
  <c r="U347" i="16"/>
  <c r="Y347" i="16"/>
  <c r="AI347" i="16" s="1"/>
  <c r="AK347" i="16"/>
  <c r="AK348" i="16"/>
  <c r="AE348" i="16"/>
  <c r="AF348" i="16"/>
  <c r="Z349" i="16"/>
  <c r="AJ349" i="16" s="1"/>
  <c r="X349" i="16"/>
  <c r="AH349" i="16" s="1"/>
  <c r="V349" i="16"/>
  <c r="AF349" i="16" s="1"/>
  <c r="U349" i="16"/>
  <c r="Y349" i="16"/>
  <c r="AI349" i="16" s="1"/>
  <c r="AG349" i="16"/>
  <c r="AK349" i="16"/>
  <c r="AK350" i="16"/>
  <c r="AE350" i="16"/>
  <c r="AJ350" i="16"/>
  <c r="Z351" i="16"/>
  <c r="AJ351" i="16" s="1"/>
  <c r="X351" i="16"/>
  <c r="AH351" i="16" s="1"/>
  <c r="V351" i="16"/>
  <c r="AF351" i="16" s="1"/>
  <c r="U351" i="16"/>
  <c r="Y351" i="16"/>
  <c r="AI351" i="16" s="1"/>
  <c r="AG351" i="16"/>
  <c r="AK351" i="16"/>
  <c r="AK352" i="16"/>
  <c r="AE352" i="16"/>
  <c r="AJ352" i="16"/>
  <c r="Z353" i="16"/>
  <c r="AJ353" i="16" s="1"/>
  <c r="X353" i="16"/>
  <c r="AH353" i="16" s="1"/>
  <c r="V353" i="16"/>
  <c r="AF353" i="16" s="1"/>
  <c r="U353" i="16"/>
  <c r="Y353" i="16"/>
  <c r="AI353" i="16" s="1"/>
  <c r="AG353" i="16"/>
  <c r="AD353" i="16" s="1"/>
  <c r="AK354" i="16"/>
  <c r="AE354" i="16"/>
  <c r="AF354" i="16"/>
  <c r="Z355" i="16"/>
  <c r="AJ355" i="16" s="1"/>
  <c r="X355" i="16"/>
  <c r="AH355" i="16" s="1"/>
  <c r="V355" i="16"/>
  <c r="AF355" i="16" s="1"/>
  <c r="U355" i="16"/>
  <c r="Y355" i="16"/>
  <c r="AI355" i="16" s="1"/>
  <c r="AK355" i="16"/>
  <c r="AK356" i="16"/>
  <c r="AE356" i="16"/>
  <c r="AF356" i="16"/>
  <c r="Z357" i="16"/>
  <c r="AJ357" i="16" s="1"/>
  <c r="X357" i="16"/>
  <c r="AH357" i="16" s="1"/>
  <c r="V357" i="16"/>
  <c r="AF357" i="16" s="1"/>
  <c r="U357" i="16"/>
  <c r="Y357" i="16"/>
  <c r="AI357" i="16" s="1"/>
  <c r="AG357" i="16"/>
  <c r="AK357" i="16"/>
  <c r="AK358" i="16"/>
  <c r="AE358" i="16"/>
  <c r="AJ358" i="16"/>
  <c r="Z359" i="16"/>
  <c r="AJ359" i="16" s="1"/>
  <c r="X359" i="16"/>
  <c r="AH359" i="16" s="1"/>
  <c r="V359" i="16"/>
  <c r="AF359" i="16" s="1"/>
  <c r="U359" i="16"/>
  <c r="Y359" i="16"/>
  <c r="AI359" i="16" s="1"/>
  <c r="AG359" i="16"/>
  <c r="AK359" i="16"/>
  <c r="AK360" i="16"/>
  <c r="AE360" i="16"/>
  <c r="AJ360" i="16"/>
  <c r="Z361" i="16"/>
  <c r="AJ361" i="16" s="1"/>
  <c r="X361" i="16"/>
  <c r="AH361" i="16" s="1"/>
  <c r="V361" i="16"/>
  <c r="AF361" i="16" s="1"/>
  <c r="U361" i="16"/>
  <c r="Y361" i="16"/>
  <c r="AI361" i="16" s="1"/>
  <c r="AG361" i="16"/>
  <c r="AD361" i="16" s="1"/>
  <c r="AK362" i="16"/>
  <c r="AE362" i="16"/>
  <c r="AF362" i="16"/>
  <c r="Z363" i="16"/>
  <c r="AJ363" i="16" s="1"/>
  <c r="X363" i="16"/>
  <c r="AH363" i="16" s="1"/>
  <c r="V363" i="16"/>
  <c r="AF363" i="16" s="1"/>
  <c r="U363" i="16"/>
  <c r="Y363" i="16"/>
  <c r="AI363" i="16" s="1"/>
  <c r="AK364" i="16"/>
  <c r="AE364" i="16"/>
  <c r="AF364" i="16"/>
  <c r="Z365" i="16"/>
  <c r="AJ365" i="16" s="1"/>
  <c r="X365" i="16"/>
  <c r="AH365" i="16" s="1"/>
  <c r="V365" i="16"/>
  <c r="AF365" i="16" s="1"/>
  <c r="U365" i="16"/>
  <c r="Y365" i="16"/>
  <c r="AI365" i="16" s="1"/>
  <c r="AG365" i="16"/>
  <c r="AD365" i="16" s="1"/>
  <c r="AK366" i="16"/>
  <c r="AE366" i="16"/>
  <c r="AF366" i="16"/>
  <c r="Z367" i="16"/>
  <c r="AJ367" i="16" s="1"/>
  <c r="X367" i="16"/>
  <c r="AH367" i="16" s="1"/>
  <c r="V367" i="16"/>
  <c r="AF367" i="16" s="1"/>
  <c r="U367" i="16"/>
  <c r="Y367" i="16"/>
  <c r="AI367" i="16" s="1"/>
  <c r="AG367" i="16"/>
  <c r="AK367" i="16"/>
  <c r="AK368" i="16"/>
  <c r="AE368" i="16"/>
  <c r="AJ368" i="16"/>
  <c r="Z369" i="16"/>
  <c r="AJ369" i="16" s="1"/>
  <c r="X369" i="16"/>
  <c r="AH369" i="16" s="1"/>
  <c r="V369" i="16"/>
  <c r="AF369" i="16" s="1"/>
  <c r="U369" i="16"/>
  <c r="Y369" i="16"/>
  <c r="AI369" i="16" s="1"/>
  <c r="AG369" i="16"/>
  <c r="AD369" i="16" s="1"/>
  <c r="AK370" i="16"/>
  <c r="AE370" i="16"/>
  <c r="AJ370" i="16"/>
  <c r="Z371" i="16"/>
  <c r="AJ371" i="16" s="1"/>
  <c r="X371" i="16"/>
  <c r="AH371" i="16" s="1"/>
  <c r="V371" i="16"/>
  <c r="AF371" i="16" s="1"/>
  <c r="U371" i="16"/>
  <c r="Y371" i="16"/>
  <c r="AI371" i="16" s="1"/>
  <c r="AK372" i="16"/>
  <c r="AE372" i="16"/>
  <c r="AF372" i="16"/>
  <c r="Z373" i="16"/>
  <c r="AJ373" i="16" s="1"/>
  <c r="X373" i="16"/>
  <c r="AH373" i="16" s="1"/>
  <c r="V373" i="16"/>
  <c r="AF373" i="16" s="1"/>
  <c r="U373" i="16"/>
  <c r="Y373" i="16"/>
  <c r="AI373" i="16" s="1"/>
  <c r="AG373" i="16"/>
  <c r="AD373" i="16" s="1"/>
  <c r="AK373" i="16"/>
  <c r="AK374" i="16"/>
  <c r="AE374" i="16"/>
  <c r="AJ374" i="16"/>
  <c r="Z375" i="16"/>
  <c r="AJ375" i="16" s="1"/>
  <c r="X375" i="16"/>
  <c r="AH375" i="16" s="1"/>
  <c r="V375" i="16"/>
  <c r="AF375" i="16" s="1"/>
  <c r="U375" i="16"/>
  <c r="Y375" i="16"/>
  <c r="AI375" i="16" s="1"/>
  <c r="AG375" i="16"/>
  <c r="AD375" i="16" s="1"/>
  <c r="AK375" i="16"/>
  <c r="AK376" i="16"/>
  <c r="AE376" i="16"/>
  <c r="AJ376" i="16"/>
  <c r="Z377" i="16"/>
  <c r="AJ377" i="16" s="1"/>
  <c r="X377" i="16"/>
  <c r="AH377" i="16" s="1"/>
  <c r="V377" i="16"/>
  <c r="AF377" i="16" s="1"/>
  <c r="U377" i="16"/>
  <c r="Y377" i="16"/>
  <c r="AI377" i="16" s="1"/>
  <c r="AG377" i="16"/>
  <c r="AD377" i="16" s="1"/>
  <c r="AK378" i="16"/>
  <c r="AE378" i="16"/>
  <c r="AF378" i="16"/>
  <c r="Z379" i="16"/>
  <c r="AJ379" i="16" s="1"/>
  <c r="X379" i="16"/>
  <c r="AH379" i="16" s="1"/>
  <c r="V379" i="16"/>
  <c r="AF379" i="16" s="1"/>
  <c r="U379" i="16"/>
  <c r="Y379" i="16"/>
  <c r="AI379" i="16" s="1"/>
  <c r="AK380" i="16"/>
  <c r="AE380" i="16"/>
  <c r="AF380" i="16"/>
  <c r="Z381" i="16"/>
  <c r="AJ381" i="16" s="1"/>
  <c r="X381" i="16"/>
  <c r="AH381" i="16" s="1"/>
  <c r="V381" i="16"/>
  <c r="AF381" i="16" s="1"/>
  <c r="U381" i="16"/>
  <c r="Y381" i="16"/>
  <c r="AI381" i="16" s="1"/>
  <c r="AG381" i="16"/>
  <c r="AK381" i="16"/>
  <c r="AK382" i="16"/>
  <c r="AE382" i="16"/>
  <c r="AF382" i="16"/>
  <c r="Z383" i="16"/>
  <c r="AJ383" i="16" s="1"/>
  <c r="X383" i="16"/>
  <c r="AH383" i="16" s="1"/>
  <c r="V383" i="16"/>
  <c r="AF383" i="16" s="1"/>
  <c r="U383" i="16"/>
  <c r="Y383" i="16"/>
  <c r="AI383" i="16" s="1"/>
  <c r="AG383" i="16"/>
  <c r="AD383" i="16" s="1"/>
  <c r="AK384" i="16"/>
  <c r="AE384" i="16"/>
  <c r="AJ384" i="16"/>
  <c r="Z385" i="16"/>
  <c r="AJ385" i="16" s="1"/>
  <c r="X385" i="16"/>
  <c r="AH385" i="16" s="1"/>
  <c r="V385" i="16"/>
  <c r="AF385" i="16" s="1"/>
  <c r="U385" i="16"/>
  <c r="Y385" i="16"/>
  <c r="AI385" i="16" s="1"/>
  <c r="AG385" i="16"/>
  <c r="AD385" i="16" s="1"/>
  <c r="AK386" i="16"/>
  <c r="AE386" i="16"/>
  <c r="AF386" i="16"/>
  <c r="Z387" i="16"/>
  <c r="AJ387" i="16" s="1"/>
  <c r="X387" i="16"/>
  <c r="AH387" i="16" s="1"/>
  <c r="V387" i="16"/>
  <c r="AF387" i="16" s="1"/>
  <c r="U387" i="16"/>
  <c r="Y387" i="16"/>
  <c r="AI387" i="16" s="1"/>
  <c r="AK387" i="16"/>
  <c r="AK388" i="16"/>
  <c r="AE388" i="16"/>
  <c r="AF388" i="16"/>
  <c r="Z389" i="16"/>
  <c r="AJ389" i="16" s="1"/>
  <c r="X389" i="16"/>
  <c r="AH389" i="16" s="1"/>
  <c r="V389" i="16"/>
  <c r="AF389" i="16" s="1"/>
  <c r="U389" i="16"/>
  <c r="Y389" i="16"/>
  <c r="AI389" i="16" s="1"/>
  <c r="AG389" i="16"/>
  <c r="AD389" i="16" s="1"/>
  <c r="AK390" i="16"/>
  <c r="AE390" i="16"/>
  <c r="AJ390" i="16"/>
  <c r="Z391" i="16"/>
  <c r="AJ391" i="16" s="1"/>
  <c r="X391" i="16"/>
  <c r="AH391" i="16" s="1"/>
  <c r="V391" i="16"/>
  <c r="AF391" i="16" s="1"/>
  <c r="U391" i="16"/>
  <c r="Y391" i="16"/>
  <c r="AI391" i="16" s="1"/>
  <c r="AG391" i="16"/>
  <c r="AK391" i="16"/>
  <c r="AK392" i="16"/>
  <c r="AE392" i="16"/>
  <c r="AJ392" i="16"/>
  <c r="Z393" i="16"/>
  <c r="AJ393" i="16" s="1"/>
  <c r="X393" i="16"/>
  <c r="AH393" i="16" s="1"/>
  <c r="V393" i="16"/>
  <c r="AF393" i="16" s="1"/>
  <c r="U393" i="16"/>
  <c r="Y393" i="16"/>
  <c r="AI393" i="16" s="1"/>
  <c r="AG393" i="16"/>
  <c r="AD393" i="16" s="1"/>
  <c r="AK394" i="16"/>
  <c r="AE394" i="16"/>
  <c r="AF394" i="16"/>
  <c r="Z395" i="16"/>
  <c r="AJ395" i="16" s="1"/>
  <c r="X395" i="16"/>
  <c r="AH395" i="16" s="1"/>
  <c r="V395" i="16"/>
  <c r="AF395" i="16" s="1"/>
  <c r="U395" i="16"/>
  <c r="Y395" i="16"/>
  <c r="AI395" i="16" s="1"/>
  <c r="AK395" i="16"/>
  <c r="AK396" i="16"/>
  <c r="AE396" i="16"/>
  <c r="AF396" i="16"/>
  <c r="Z397" i="16"/>
  <c r="AJ397" i="16" s="1"/>
  <c r="X397" i="16"/>
  <c r="AH397" i="16" s="1"/>
  <c r="V397" i="16"/>
  <c r="AF397" i="16" s="1"/>
  <c r="U397" i="16"/>
  <c r="Y397" i="16"/>
  <c r="AI397" i="16" s="1"/>
  <c r="AG397" i="16"/>
  <c r="AK397" i="16"/>
  <c r="AK398" i="16"/>
  <c r="AE398" i="16"/>
  <c r="AJ398" i="16"/>
  <c r="Z399" i="16"/>
  <c r="AJ399" i="16" s="1"/>
  <c r="X399" i="16"/>
  <c r="AH399" i="16" s="1"/>
  <c r="V399" i="16"/>
  <c r="AF399" i="16" s="1"/>
  <c r="U399" i="16"/>
  <c r="Y399" i="16"/>
  <c r="AI399" i="16" s="1"/>
  <c r="AG399" i="16"/>
  <c r="AD399" i="16" s="1"/>
  <c r="AK400" i="16"/>
  <c r="AE400" i="16"/>
  <c r="AJ400" i="16"/>
  <c r="Z401" i="16"/>
  <c r="AJ401" i="16" s="1"/>
  <c r="X401" i="16"/>
  <c r="AH401" i="16" s="1"/>
  <c r="V401" i="16"/>
  <c r="AF401" i="16" s="1"/>
  <c r="U401" i="16"/>
  <c r="Y401" i="16"/>
  <c r="AI401" i="16" s="1"/>
  <c r="AG401" i="16"/>
  <c r="AD401" i="16" s="1"/>
  <c r="AK402" i="16"/>
  <c r="AE402" i="16"/>
  <c r="AJ402" i="16"/>
  <c r="Z403" i="16"/>
  <c r="AJ403" i="16" s="1"/>
  <c r="X403" i="16"/>
  <c r="AH403" i="16" s="1"/>
  <c r="V403" i="16"/>
  <c r="AF403" i="16" s="1"/>
  <c r="U403" i="16"/>
  <c r="Y403" i="16"/>
  <c r="AI403" i="16" s="1"/>
  <c r="AK404" i="16"/>
  <c r="AE404" i="16"/>
  <c r="AF404" i="16"/>
  <c r="Z405" i="16"/>
  <c r="AJ405" i="16" s="1"/>
  <c r="X405" i="16"/>
  <c r="AH405" i="16" s="1"/>
  <c r="V405" i="16"/>
  <c r="AF405" i="16" s="1"/>
  <c r="U405" i="16"/>
  <c r="Y405" i="16"/>
  <c r="AI405" i="16" s="1"/>
  <c r="AG405" i="16"/>
  <c r="AK405" i="16"/>
  <c r="AK406" i="16"/>
  <c r="AE406" i="16"/>
  <c r="AJ406" i="16"/>
  <c r="Z407" i="16"/>
  <c r="AJ407" i="16" s="1"/>
  <c r="X407" i="16"/>
  <c r="AH407" i="16" s="1"/>
  <c r="V407" i="16"/>
  <c r="AF407" i="16" s="1"/>
  <c r="U407" i="16"/>
  <c r="Y407" i="16"/>
  <c r="AI407" i="16" s="1"/>
  <c r="AG407" i="16"/>
  <c r="AK407" i="16"/>
  <c r="AK408" i="16"/>
  <c r="AE408" i="16"/>
  <c r="AJ408" i="16"/>
  <c r="Z409" i="16"/>
  <c r="AJ409" i="16" s="1"/>
  <c r="X409" i="16"/>
  <c r="AH409" i="16" s="1"/>
  <c r="V409" i="16"/>
  <c r="AF409" i="16" s="1"/>
  <c r="U409" i="16"/>
  <c r="Y409" i="16"/>
  <c r="AI409" i="16" s="1"/>
  <c r="AG409" i="16"/>
  <c r="AD409" i="16" s="1"/>
  <c r="AK410" i="16"/>
  <c r="AE410" i="16"/>
  <c r="AF410" i="16"/>
  <c r="Z411" i="16"/>
  <c r="AJ411" i="16" s="1"/>
  <c r="X411" i="16"/>
  <c r="AH411" i="16" s="1"/>
  <c r="V411" i="16"/>
  <c r="AF411" i="16" s="1"/>
  <c r="U411" i="16"/>
  <c r="Y411" i="16"/>
  <c r="AI411" i="16" s="1"/>
  <c r="AK411" i="16"/>
  <c r="AK412" i="16"/>
  <c r="AE412" i="16"/>
  <c r="AF412" i="16"/>
  <c r="Z413" i="16"/>
  <c r="AJ413" i="16" s="1"/>
  <c r="X413" i="16"/>
  <c r="AH413" i="16" s="1"/>
  <c r="V413" i="16"/>
  <c r="AF413" i="16" s="1"/>
  <c r="U413" i="16"/>
  <c r="Y413" i="16"/>
  <c r="AI413" i="16" s="1"/>
  <c r="AG413" i="16"/>
  <c r="AD413" i="16" s="1"/>
  <c r="AK414" i="16"/>
  <c r="AE414" i="16"/>
  <c r="AJ414" i="16"/>
  <c r="Z415" i="16"/>
  <c r="AJ415" i="16" s="1"/>
  <c r="X415" i="16"/>
  <c r="AH415" i="16" s="1"/>
  <c r="V415" i="16"/>
  <c r="AF415" i="16" s="1"/>
  <c r="U415" i="16"/>
  <c r="Y415" i="16"/>
  <c r="AI415" i="16" s="1"/>
  <c r="AG415" i="16"/>
  <c r="AD415" i="16" s="1"/>
  <c r="AK416" i="16"/>
  <c r="AE416" i="16"/>
  <c r="AJ416" i="16"/>
  <c r="Z417" i="16"/>
  <c r="AJ417" i="16" s="1"/>
  <c r="X417" i="16"/>
  <c r="AH417" i="16" s="1"/>
  <c r="V417" i="16"/>
  <c r="AF417" i="16" s="1"/>
  <c r="U417" i="16"/>
  <c r="Y417" i="16"/>
  <c r="AI417" i="16" s="1"/>
  <c r="AG417" i="16"/>
  <c r="AD417" i="16" s="1"/>
  <c r="AK418" i="16"/>
  <c r="AE418" i="16"/>
  <c r="AJ418" i="16"/>
  <c r="Z419" i="16"/>
  <c r="AJ419" i="16" s="1"/>
  <c r="X419" i="16"/>
  <c r="AH419" i="16" s="1"/>
  <c r="V419" i="16"/>
  <c r="AF419" i="16" s="1"/>
  <c r="U419" i="16"/>
  <c r="Y419" i="16"/>
  <c r="AI419" i="16" s="1"/>
  <c r="AK419" i="16"/>
  <c r="AK420" i="16"/>
  <c r="AE420" i="16"/>
  <c r="AF420" i="16"/>
  <c r="Z421" i="16"/>
  <c r="AJ421" i="16" s="1"/>
  <c r="X421" i="16"/>
  <c r="AH421" i="16" s="1"/>
  <c r="V421" i="16"/>
  <c r="AF421" i="16" s="1"/>
  <c r="U421" i="16"/>
  <c r="Y421" i="16"/>
  <c r="AI421" i="16" s="1"/>
  <c r="AG421" i="16"/>
  <c r="AD421" i="16" s="1"/>
  <c r="AK422" i="16"/>
  <c r="AE422" i="16"/>
  <c r="AF422" i="16"/>
  <c r="Z423" i="16"/>
  <c r="AJ423" i="16" s="1"/>
  <c r="X423" i="16"/>
  <c r="AH423" i="16" s="1"/>
  <c r="V423" i="16"/>
  <c r="AF423" i="16" s="1"/>
  <c r="U423" i="16"/>
  <c r="Y423" i="16"/>
  <c r="AI423" i="16" s="1"/>
  <c r="AG423" i="16"/>
  <c r="AD423" i="16" s="1"/>
  <c r="AK424" i="16"/>
  <c r="AE424" i="16"/>
  <c r="AJ424" i="16"/>
  <c r="Z425" i="16"/>
  <c r="AJ425" i="16" s="1"/>
  <c r="X425" i="16"/>
  <c r="AH425" i="16" s="1"/>
  <c r="V425" i="16"/>
  <c r="AF425" i="16" s="1"/>
  <c r="U425" i="16"/>
  <c r="Y425" i="16"/>
  <c r="AI425" i="16" s="1"/>
  <c r="AG425" i="16"/>
  <c r="AD425" i="16" s="1"/>
  <c r="AK426" i="16"/>
  <c r="AE426" i="16"/>
  <c r="AF426" i="16"/>
  <c r="Z427" i="16"/>
  <c r="AJ427" i="16" s="1"/>
  <c r="X427" i="16"/>
  <c r="AH427" i="16" s="1"/>
  <c r="V427" i="16"/>
  <c r="AF427" i="16" s="1"/>
  <c r="U427" i="16"/>
  <c r="Y427" i="16"/>
  <c r="AI427" i="16" s="1"/>
  <c r="AK427" i="16"/>
  <c r="AK428" i="16"/>
  <c r="AE428" i="16"/>
  <c r="AF428" i="16"/>
  <c r="Z429" i="16"/>
  <c r="AJ429" i="16" s="1"/>
  <c r="X429" i="16"/>
  <c r="AH429" i="16" s="1"/>
  <c r="V429" i="16"/>
  <c r="AF429" i="16" s="1"/>
  <c r="U429" i="16"/>
  <c r="Y429" i="16"/>
  <c r="AG429" i="16"/>
  <c r="AK429" i="16"/>
  <c r="AK430" i="16"/>
  <c r="AE430" i="16"/>
  <c r="AJ430" i="16"/>
  <c r="Z431" i="16"/>
  <c r="AJ431" i="16" s="1"/>
  <c r="X431" i="16"/>
  <c r="AH431" i="16" s="1"/>
  <c r="V431" i="16"/>
  <c r="AF431" i="16" s="1"/>
  <c r="U431" i="16"/>
  <c r="Y431" i="16"/>
  <c r="AI431" i="16" s="1"/>
  <c r="AG431" i="16"/>
  <c r="AD431" i="16" s="1"/>
  <c r="AK432" i="16"/>
  <c r="AE432" i="16"/>
  <c r="AJ432" i="16"/>
  <c r="Z433" i="16"/>
  <c r="AJ433" i="16" s="1"/>
  <c r="X433" i="16"/>
  <c r="AH433" i="16" s="1"/>
  <c r="V433" i="16"/>
  <c r="AF433" i="16" s="1"/>
  <c r="U433" i="16"/>
  <c r="Y433" i="16"/>
  <c r="AI433" i="16" s="1"/>
  <c r="AG433" i="16"/>
  <c r="AD433" i="16" s="1"/>
  <c r="AK434" i="16"/>
  <c r="AE434" i="16"/>
  <c r="AJ434" i="16"/>
  <c r="Z435" i="16"/>
  <c r="AJ435" i="16" s="1"/>
  <c r="X435" i="16"/>
  <c r="AH435" i="16" s="1"/>
  <c r="V435" i="16"/>
  <c r="AF435" i="16" s="1"/>
  <c r="U435" i="16"/>
  <c r="Y435" i="16"/>
  <c r="AI435" i="16" s="1"/>
  <c r="AK435" i="16"/>
  <c r="AK436" i="16"/>
  <c r="AE436" i="16"/>
  <c r="AF436" i="16"/>
  <c r="Z437" i="16"/>
  <c r="AJ437" i="16" s="1"/>
  <c r="X437" i="16"/>
  <c r="AH437" i="16" s="1"/>
  <c r="V437" i="16"/>
  <c r="AF437" i="16" s="1"/>
  <c r="U437" i="16"/>
  <c r="Y437" i="16"/>
  <c r="AI437" i="16" s="1"/>
  <c r="AG437" i="16"/>
  <c r="AD437" i="16" s="1"/>
  <c r="AK438" i="16"/>
  <c r="AE438" i="16"/>
  <c r="AF438" i="16"/>
  <c r="Z439" i="16"/>
  <c r="AJ439" i="16" s="1"/>
  <c r="X439" i="16"/>
  <c r="AH439" i="16" s="1"/>
  <c r="V439" i="16"/>
  <c r="AF439" i="16" s="1"/>
  <c r="U439" i="16"/>
  <c r="Y439" i="16"/>
  <c r="AI439" i="16" s="1"/>
  <c r="AG439" i="16"/>
  <c r="AD439" i="16" s="1"/>
  <c r="AK440" i="16"/>
  <c r="AE440" i="16"/>
  <c r="AJ440" i="16"/>
  <c r="Z441" i="16"/>
  <c r="AJ441" i="16" s="1"/>
  <c r="X441" i="16"/>
  <c r="AH441" i="16" s="1"/>
  <c r="V441" i="16"/>
  <c r="AF441" i="16" s="1"/>
  <c r="U441" i="16"/>
  <c r="Y441" i="16"/>
  <c r="AI441" i="16" s="1"/>
  <c r="AG441" i="16"/>
  <c r="AD441" i="16" s="1"/>
  <c r="AK442" i="16"/>
  <c r="AE442" i="16"/>
  <c r="AF442" i="16"/>
  <c r="Z443" i="16"/>
  <c r="AJ443" i="16" s="1"/>
  <c r="X443" i="16"/>
  <c r="AH443" i="16" s="1"/>
  <c r="V443" i="16"/>
  <c r="AF443" i="16" s="1"/>
  <c r="U443" i="16"/>
  <c r="Y443" i="16"/>
  <c r="AI443" i="16" s="1"/>
  <c r="AK444" i="16"/>
  <c r="AE444" i="16"/>
  <c r="AF444" i="16"/>
  <c r="Z445" i="16"/>
  <c r="AJ445" i="16" s="1"/>
  <c r="X445" i="16"/>
  <c r="AH445" i="16" s="1"/>
  <c r="V445" i="16"/>
  <c r="AF445" i="16" s="1"/>
  <c r="U445" i="16"/>
  <c r="Y445" i="16"/>
  <c r="AI445" i="16" s="1"/>
  <c r="AG445" i="16"/>
  <c r="AD445" i="16" s="1"/>
  <c r="AK446" i="16"/>
  <c r="AE446" i="16"/>
  <c r="AF446" i="16"/>
  <c r="Z447" i="16"/>
  <c r="AJ447" i="16" s="1"/>
  <c r="X447" i="16"/>
  <c r="AH447" i="16" s="1"/>
  <c r="V447" i="16"/>
  <c r="AF447" i="16" s="1"/>
  <c r="U447" i="16"/>
  <c r="Y447" i="16"/>
  <c r="AI447" i="16" s="1"/>
  <c r="AG447" i="16"/>
  <c r="AD447" i="16" s="1"/>
  <c r="AK447" i="16"/>
  <c r="AK448" i="16"/>
  <c r="AE448" i="16"/>
  <c r="AJ448" i="16"/>
  <c r="Z449" i="16"/>
  <c r="AJ449" i="16" s="1"/>
  <c r="X449" i="16"/>
  <c r="AH449" i="16" s="1"/>
  <c r="V449" i="16"/>
  <c r="AF449" i="16" s="1"/>
  <c r="U449" i="16"/>
  <c r="Y449" i="16"/>
  <c r="AI449" i="16" s="1"/>
  <c r="AG449" i="16"/>
  <c r="AD449" i="16" s="1"/>
  <c r="AK450" i="16"/>
  <c r="AE450" i="16"/>
  <c r="AJ450" i="16"/>
  <c r="Z451" i="16"/>
  <c r="AJ451" i="16" s="1"/>
  <c r="X451" i="16"/>
  <c r="AH451" i="16" s="1"/>
  <c r="V451" i="16"/>
  <c r="AF451" i="16" s="1"/>
  <c r="U451" i="16"/>
  <c r="Y451" i="16"/>
  <c r="AI451" i="16" s="1"/>
  <c r="AK452" i="16"/>
  <c r="AE452" i="16"/>
  <c r="AF452" i="16"/>
  <c r="Z453" i="16"/>
  <c r="AJ453" i="16" s="1"/>
  <c r="X453" i="16"/>
  <c r="AH453" i="16" s="1"/>
  <c r="V453" i="16"/>
  <c r="AF453" i="16" s="1"/>
  <c r="U453" i="16"/>
  <c r="Y453" i="16"/>
  <c r="AI453" i="16" s="1"/>
  <c r="AG453" i="16"/>
  <c r="AD453" i="16" s="1"/>
  <c r="AK454" i="16"/>
  <c r="AE454" i="16"/>
  <c r="AJ454" i="16"/>
  <c r="Z455" i="16"/>
  <c r="AJ455" i="16" s="1"/>
  <c r="X455" i="16"/>
  <c r="AH455" i="16" s="1"/>
  <c r="V455" i="16"/>
  <c r="AF455" i="16" s="1"/>
  <c r="U455" i="16"/>
  <c r="Y455" i="16"/>
  <c r="AI455" i="16" s="1"/>
  <c r="AG455" i="16"/>
  <c r="AD455" i="16" s="1"/>
  <c r="AK456" i="16"/>
  <c r="AE456" i="16"/>
  <c r="AJ456" i="16"/>
  <c r="Z457" i="16"/>
  <c r="AJ457" i="16" s="1"/>
  <c r="X457" i="16"/>
  <c r="AH457" i="16" s="1"/>
  <c r="V457" i="16"/>
  <c r="AF457" i="16" s="1"/>
  <c r="U457" i="16"/>
  <c r="Y457" i="16"/>
  <c r="AI457" i="16" s="1"/>
  <c r="AG457" i="16"/>
  <c r="AD457" i="16" s="1"/>
  <c r="AK458" i="16"/>
  <c r="AE458" i="16"/>
  <c r="AJ458" i="16"/>
  <c r="Z459" i="16"/>
  <c r="AJ459" i="16" s="1"/>
  <c r="X459" i="16"/>
  <c r="AH459" i="16" s="1"/>
  <c r="V459" i="16"/>
  <c r="AF459" i="16" s="1"/>
  <c r="U459" i="16"/>
  <c r="Y459" i="16"/>
  <c r="AI459" i="16" s="1"/>
  <c r="AK460" i="16"/>
  <c r="AE460" i="16"/>
  <c r="AF460" i="16"/>
  <c r="Z461" i="16"/>
  <c r="AJ461" i="16" s="1"/>
  <c r="X461" i="16"/>
  <c r="AH461" i="16" s="1"/>
  <c r="V461" i="16"/>
  <c r="AF461" i="16" s="1"/>
  <c r="U461" i="16"/>
  <c r="Y461" i="16"/>
  <c r="AI461" i="16" s="1"/>
  <c r="AG461" i="16"/>
  <c r="AD461" i="16" s="1"/>
  <c r="AK462" i="16"/>
  <c r="AE462" i="16"/>
  <c r="AJ462" i="16"/>
  <c r="Z463" i="16"/>
  <c r="AJ463" i="16" s="1"/>
  <c r="X463" i="16"/>
  <c r="AH463" i="16" s="1"/>
  <c r="V463" i="16"/>
  <c r="AF463" i="16" s="1"/>
  <c r="U463" i="16"/>
  <c r="Y463" i="16"/>
  <c r="AI463" i="16" s="1"/>
  <c r="AG463" i="16"/>
  <c r="AK463" i="16"/>
  <c r="AK464" i="16"/>
  <c r="AE464" i="16"/>
  <c r="AJ464" i="16"/>
  <c r="Z465" i="16"/>
  <c r="AJ465" i="16" s="1"/>
  <c r="X465" i="16"/>
  <c r="AH465" i="16" s="1"/>
  <c r="V465" i="16"/>
  <c r="AF465" i="16" s="1"/>
  <c r="U465" i="16"/>
  <c r="Y465" i="16"/>
  <c r="AI465" i="16" s="1"/>
  <c r="AG465" i="16"/>
  <c r="AD465" i="16" s="1"/>
  <c r="AK466" i="16"/>
  <c r="AE466" i="16"/>
  <c r="AF466" i="16"/>
  <c r="Z467" i="16"/>
  <c r="AJ467" i="16" s="1"/>
  <c r="X467" i="16"/>
  <c r="AH467" i="16" s="1"/>
  <c r="V467" i="16"/>
  <c r="AF467" i="16" s="1"/>
  <c r="U467" i="16"/>
  <c r="Y467" i="16"/>
  <c r="AI467" i="16" s="1"/>
  <c r="AK468" i="16"/>
  <c r="AE468" i="16"/>
  <c r="AF468" i="16"/>
  <c r="Z469" i="16"/>
  <c r="AJ469" i="16" s="1"/>
  <c r="X469" i="16"/>
  <c r="AH469" i="16" s="1"/>
  <c r="V469" i="16"/>
  <c r="AF469" i="16" s="1"/>
  <c r="U469" i="16"/>
  <c r="Y469" i="16"/>
  <c r="AI469" i="16" s="1"/>
  <c r="AG469" i="16"/>
  <c r="AD469" i="16" s="1"/>
  <c r="AK470" i="16"/>
  <c r="AE470" i="16"/>
  <c r="AF470" i="16"/>
  <c r="Z471" i="16"/>
  <c r="AJ471" i="16" s="1"/>
  <c r="X471" i="16"/>
  <c r="AH471" i="16" s="1"/>
  <c r="V471" i="16"/>
  <c r="AF471" i="16" s="1"/>
  <c r="U471" i="16"/>
  <c r="Y471" i="16"/>
  <c r="AI471" i="16" s="1"/>
  <c r="AG471" i="16"/>
  <c r="AD471" i="16" s="1"/>
  <c r="AK472" i="16"/>
  <c r="AE472" i="16"/>
  <c r="AJ472" i="16"/>
  <c r="Z473" i="16"/>
  <c r="AJ473" i="16" s="1"/>
  <c r="X473" i="16"/>
  <c r="AH473" i="16" s="1"/>
  <c r="V473" i="16"/>
  <c r="AF473" i="16" s="1"/>
  <c r="U473" i="16"/>
  <c r="Y473" i="16"/>
  <c r="AI473" i="16" s="1"/>
  <c r="AG473" i="16"/>
  <c r="AD473" i="16" s="1"/>
  <c r="AK474" i="16"/>
  <c r="AE474" i="16"/>
  <c r="AF474" i="16"/>
  <c r="Z475" i="16"/>
  <c r="AJ475" i="16" s="1"/>
  <c r="X475" i="16"/>
  <c r="AH475" i="16" s="1"/>
  <c r="V475" i="16"/>
  <c r="AF475" i="16" s="1"/>
  <c r="U475" i="16"/>
  <c r="Y475" i="16"/>
  <c r="AI475" i="16" s="1"/>
  <c r="AK475" i="16"/>
  <c r="AK476" i="16"/>
  <c r="AE476" i="16"/>
  <c r="AF476" i="16"/>
  <c r="Z477" i="16"/>
  <c r="AJ477" i="16" s="1"/>
  <c r="X477" i="16"/>
  <c r="AH477" i="16" s="1"/>
  <c r="V477" i="16"/>
  <c r="AF477" i="16" s="1"/>
  <c r="U477" i="16"/>
  <c r="Y477" i="16"/>
  <c r="AI477" i="16" s="1"/>
  <c r="AG477" i="16"/>
  <c r="AD477" i="16" s="1"/>
  <c r="AK477" i="16"/>
  <c r="AK478" i="16"/>
  <c r="AE478" i="16"/>
  <c r="AJ478" i="16"/>
  <c r="Z479" i="16"/>
  <c r="AJ479" i="16" s="1"/>
  <c r="X479" i="16"/>
  <c r="AH479" i="16" s="1"/>
  <c r="V479" i="16"/>
  <c r="AF479" i="16" s="1"/>
  <c r="U479" i="16"/>
  <c r="Y479" i="16"/>
  <c r="AI479" i="16" s="1"/>
  <c r="AG479" i="16"/>
  <c r="AD479" i="16" s="1"/>
  <c r="AK479" i="16"/>
  <c r="AK480" i="16"/>
  <c r="AE480" i="16"/>
  <c r="AJ480" i="16"/>
  <c r="Z481" i="16"/>
  <c r="AJ481" i="16" s="1"/>
  <c r="X481" i="16"/>
  <c r="AH481" i="16" s="1"/>
  <c r="V481" i="16"/>
  <c r="AF481" i="16" s="1"/>
  <c r="U481" i="16"/>
  <c r="Y481" i="16"/>
  <c r="AI481" i="16" s="1"/>
  <c r="AG481" i="16"/>
  <c r="AD481" i="16" s="1"/>
  <c r="AK482" i="16"/>
  <c r="AE482" i="16"/>
  <c r="AF482" i="16"/>
  <c r="Z483" i="16"/>
  <c r="AJ483" i="16" s="1"/>
  <c r="X483" i="16"/>
  <c r="AH483" i="16" s="1"/>
  <c r="V483" i="16"/>
  <c r="AF483" i="16" s="1"/>
  <c r="U483" i="16"/>
  <c r="Y483" i="16"/>
  <c r="AI483" i="16" s="1"/>
  <c r="AK484" i="16"/>
  <c r="AE484" i="16"/>
  <c r="AF484" i="16"/>
  <c r="Z485" i="16"/>
  <c r="AJ485" i="16" s="1"/>
  <c r="X485" i="16"/>
  <c r="AH485" i="16" s="1"/>
  <c r="V485" i="16"/>
  <c r="AF485" i="16" s="1"/>
  <c r="U485" i="16"/>
  <c r="Y485" i="16"/>
  <c r="AI485" i="16" s="1"/>
  <c r="AG485" i="16"/>
  <c r="AD485" i="16" s="1"/>
  <c r="AK486" i="16"/>
  <c r="AE486" i="16"/>
  <c r="AF486" i="16"/>
  <c r="Z487" i="16"/>
  <c r="AJ487" i="16" s="1"/>
  <c r="X487" i="16"/>
  <c r="AH487" i="16" s="1"/>
  <c r="V487" i="16"/>
  <c r="AF487" i="16" s="1"/>
  <c r="U487" i="16"/>
  <c r="Y487" i="16"/>
  <c r="AI487" i="16" s="1"/>
  <c r="AG487" i="16"/>
  <c r="AD487" i="16" s="1"/>
  <c r="AK487" i="16"/>
  <c r="AK488" i="16"/>
  <c r="AE488" i="16"/>
  <c r="AJ488" i="16"/>
  <c r="Z489" i="16"/>
  <c r="AJ489" i="16" s="1"/>
  <c r="X489" i="16"/>
  <c r="AH489" i="16" s="1"/>
  <c r="V489" i="16"/>
  <c r="AF489" i="16" s="1"/>
  <c r="U489" i="16"/>
  <c r="Y489" i="16"/>
  <c r="AI489" i="16" s="1"/>
  <c r="AG489" i="16"/>
  <c r="AD489" i="16" s="1"/>
  <c r="AK490" i="16"/>
  <c r="AE490" i="16"/>
  <c r="AJ490" i="16"/>
  <c r="Z491" i="16"/>
  <c r="AJ491" i="16" s="1"/>
  <c r="X491" i="16"/>
  <c r="AH491" i="16" s="1"/>
  <c r="V491" i="16"/>
  <c r="AF491" i="16" s="1"/>
  <c r="U491" i="16"/>
  <c r="Y491" i="16"/>
  <c r="AI491" i="16" s="1"/>
  <c r="AK491" i="16"/>
  <c r="AK492" i="16"/>
  <c r="AE492" i="16"/>
  <c r="AF492" i="16"/>
  <c r="Z493" i="16"/>
  <c r="AJ493" i="16" s="1"/>
  <c r="X493" i="16"/>
  <c r="AH493" i="16" s="1"/>
  <c r="V493" i="16"/>
  <c r="AF493" i="16" s="1"/>
  <c r="U493" i="16"/>
  <c r="Y493" i="16"/>
  <c r="AI493" i="16" s="1"/>
  <c r="AG493" i="16"/>
  <c r="AD493" i="16" s="1"/>
  <c r="AK493" i="16"/>
  <c r="AK494" i="16"/>
  <c r="AE494" i="16"/>
  <c r="AF494" i="16"/>
  <c r="Z495" i="16"/>
  <c r="AJ495" i="16" s="1"/>
  <c r="X495" i="16"/>
  <c r="AH495" i="16" s="1"/>
  <c r="V495" i="16"/>
  <c r="AF495" i="16" s="1"/>
  <c r="U495" i="16"/>
  <c r="Y495" i="16"/>
  <c r="AI495" i="16" s="1"/>
  <c r="AG495" i="16"/>
  <c r="AD495" i="16" s="1"/>
  <c r="AK496" i="16"/>
  <c r="AE496" i="16"/>
  <c r="AJ496" i="16"/>
  <c r="Z497" i="16"/>
  <c r="AJ497" i="16" s="1"/>
  <c r="X497" i="16"/>
  <c r="AH497" i="16" s="1"/>
  <c r="V497" i="16"/>
  <c r="AF497" i="16" s="1"/>
  <c r="U497" i="16"/>
  <c r="Y497" i="16"/>
  <c r="AI497" i="16" s="1"/>
  <c r="AG497" i="16"/>
  <c r="AD497" i="16" s="1"/>
  <c r="AK498" i="16"/>
  <c r="AE498" i="16"/>
  <c r="AF498" i="16"/>
  <c r="Z499" i="16"/>
  <c r="AJ499" i="16" s="1"/>
  <c r="X499" i="16"/>
  <c r="AH499" i="16" s="1"/>
  <c r="V499" i="16"/>
  <c r="AF499" i="16" s="1"/>
  <c r="U499" i="16"/>
  <c r="Y499" i="16"/>
  <c r="AI499" i="16" s="1"/>
  <c r="AK499" i="16"/>
  <c r="AK500" i="16"/>
  <c r="AE500" i="16"/>
  <c r="AF500" i="16"/>
  <c r="Z501" i="16"/>
  <c r="AJ501" i="16" s="1"/>
  <c r="X501" i="16"/>
  <c r="AH501" i="16" s="1"/>
  <c r="V501" i="16"/>
  <c r="AF501" i="16" s="1"/>
  <c r="U501" i="16"/>
  <c r="Y501" i="16"/>
  <c r="AI501" i="16" s="1"/>
  <c r="AG501" i="16"/>
  <c r="AD501" i="16" s="1"/>
  <c r="AK502" i="16"/>
  <c r="AE502" i="16"/>
  <c r="AJ502" i="16"/>
  <c r="Z503" i="16"/>
  <c r="AJ503" i="16" s="1"/>
  <c r="X503" i="16"/>
  <c r="AH503" i="16" s="1"/>
  <c r="V503" i="16"/>
  <c r="AF503" i="16" s="1"/>
  <c r="U503" i="16"/>
  <c r="Y503" i="16"/>
  <c r="AI503" i="16" s="1"/>
  <c r="AG503" i="16"/>
  <c r="AD503" i="16" s="1"/>
  <c r="AK503" i="16"/>
  <c r="AK504" i="16"/>
  <c r="AE504" i="16"/>
  <c r="AJ504" i="16"/>
  <c r="Z505" i="16"/>
  <c r="AJ505" i="16" s="1"/>
  <c r="X505" i="16"/>
  <c r="AH505" i="16" s="1"/>
  <c r="V505" i="16"/>
  <c r="AF505" i="16" s="1"/>
  <c r="U505" i="16"/>
  <c r="Y505" i="16"/>
  <c r="AI505" i="16" s="1"/>
  <c r="AG505" i="16"/>
  <c r="AD505" i="16" s="1"/>
  <c r="AK506" i="16"/>
  <c r="AE506" i="16"/>
  <c r="AF506" i="16"/>
  <c r="Z507" i="16"/>
  <c r="AJ507" i="16" s="1"/>
  <c r="X507" i="16"/>
  <c r="AH507" i="16" s="1"/>
  <c r="V507" i="16"/>
  <c r="AF507" i="16" s="1"/>
  <c r="U507" i="16"/>
  <c r="Y507" i="16"/>
  <c r="AI507" i="16" s="1"/>
  <c r="AK507" i="16"/>
  <c r="AK508" i="16"/>
  <c r="AE508" i="16"/>
  <c r="AF508" i="16"/>
  <c r="Z509" i="16"/>
  <c r="AJ509" i="16" s="1"/>
  <c r="X509" i="16"/>
  <c r="AH509" i="16" s="1"/>
  <c r="V509" i="16"/>
  <c r="AF509" i="16" s="1"/>
  <c r="U509" i="16"/>
  <c r="Y509" i="16"/>
  <c r="AI509" i="16" s="1"/>
  <c r="AG509" i="16"/>
  <c r="AD509" i="16" s="1"/>
  <c r="AK510" i="16"/>
  <c r="AE510" i="16"/>
  <c r="AJ510" i="16"/>
  <c r="Z511" i="16"/>
  <c r="AJ511" i="16" s="1"/>
  <c r="X511" i="16"/>
  <c r="AH511" i="16" s="1"/>
  <c r="V511" i="16"/>
  <c r="AF511" i="16" s="1"/>
  <c r="U511" i="16"/>
  <c r="Y511" i="16"/>
  <c r="AI511" i="16" s="1"/>
  <c r="AG511" i="16"/>
  <c r="AK511" i="16"/>
  <c r="AK512" i="16"/>
  <c r="AE512" i="16"/>
  <c r="AJ512" i="16"/>
  <c r="Z513" i="16"/>
  <c r="AJ513" i="16" s="1"/>
  <c r="X513" i="16"/>
  <c r="AH513" i="16" s="1"/>
  <c r="V513" i="16"/>
  <c r="AF513" i="16" s="1"/>
  <c r="U513" i="16"/>
  <c r="Y513" i="16"/>
  <c r="AI513" i="16" s="1"/>
  <c r="AG513" i="16"/>
  <c r="AD513" i="16" s="1"/>
  <c r="AK514" i="16"/>
  <c r="AE514" i="16"/>
  <c r="AF514" i="16"/>
  <c r="Z515" i="16"/>
  <c r="AJ515" i="16" s="1"/>
  <c r="X515" i="16"/>
  <c r="AH515" i="16" s="1"/>
  <c r="V515" i="16"/>
  <c r="AF515" i="16" s="1"/>
  <c r="U515" i="16"/>
  <c r="Y515" i="16"/>
  <c r="AI515" i="16" s="1"/>
  <c r="AK515" i="16"/>
  <c r="AK516" i="16"/>
  <c r="AE516" i="16"/>
  <c r="AF516" i="16"/>
  <c r="Z517" i="16"/>
  <c r="AJ517" i="16" s="1"/>
  <c r="X517" i="16"/>
  <c r="AH517" i="16" s="1"/>
  <c r="V517" i="16"/>
  <c r="AF517" i="16" s="1"/>
  <c r="U517" i="16"/>
  <c r="Y517" i="16"/>
  <c r="AI517" i="16" s="1"/>
  <c r="AG517" i="16"/>
  <c r="AD517" i="16" s="1"/>
  <c r="AK518" i="16"/>
  <c r="AE518" i="16"/>
  <c r="AJ518" i="16"/>
  <c r="Z519" i="16"/>
  <c r="AJ519" i="16" s="1"/>
  <c r="X519" i="16"/>
  <c r="AH519" i="16" s="1"/>
  <c r="V519" i="16"/>
  <c r="AF519" i="16" s="1"/>
  <c r="U519" i="16"/>
  <c r="Y519" i="16"/>
  <c r="AI519" i="16" s="1"/>
  <c r="AG519" i="16"/>
  <c r="AD519" i="16" s="1"/>
  <c r="AK520" i="16"/>
  <c r="AE520" i="16"/>
  <c r="AJ520" i="16"/>
  <c r="Z521" i="16"/>
  <c r="AJ521" i="16" s="1"/>
  <c r="X521" i="16"/>
  <c r="AH521" i="16" s="1"/>
  <c r="V521" i="16"/>
  <c r="AF521" i="16" s="1"/>
  <c r="U521" i="16"/>
  <c r="Y521" i="16"/>
  <c r="AI521" i="16" s="1"/>
  <c r="AG521" i="16"/>
  <c r="AD521" i="16" s="1"/>
  <c r="AK522" i="16"/>
  <c r="AE522" i="16"/>
  <c r="AJ522" i="16"/>
  <c r="Z523" i="16"/>
  <c r="AJ523" i="16" s="1"/>
  <c r="X523" i="16"/>
  <c r="AH523" i="16" s="1"/>
  <c r="V523" i="16"/>
  <c r="AF523" i="16" s="1"/>
  <c r="U523" i="16"/>
  <c r="Y523" i="16"/>
  <c r="AI523" i="16" s="1"/>
  <c r="AK523" i="16"/>
  <c r="AK524" i="16"/>
  <c r="AE524" i="16"/>
  <c r="AF524" i="16"/>
  <c r="Z525" i="16"/>
  <c r="AJ525" i="16" s="1"/>
  <c r="X525" i="16"/>
  <c r="AH525" i="16" s="1"/>
  <c r="V525" i="16"/>
  <c r="AF525" i="16" s="1"/>
  <c r="U525" i="16"/>
  <c r="Y525" i="16"/>
  <c r="AI525" i="16" s="1"/>
  <c r="AG525" i="16"/>
  <c r="AK525" i="16"/>
  <c r="AK526" i="16"/>
  <c r="AE526" i="16"/>
  <c r="AF526" i="16"/>
  <c r="Z527" i="16"/>
  <c r="AJ527" i="16" s="1"/>
  <c r="X527" i="16"/>
  <c r="AH527" i="16" s="1"/>
  <c r="V527" i="16"/>
  <c r="AF527" i="16" s="1"/>
  <c r="U527" i="16"/>
  <c r="Y527" i="16"/>
  <c r="AI527" i="16" s="1"/>
  <c r="AG527" i="16"/>
  <c r="AK527" i="16"/>
  <c r="AK528" i="16"/>
  <c r="AE528" i="16"/>
  <c r="AJ528" i="16"/>
  <c r="Z529" i="16"/>
  <c r="AJ529" i="16" s="1"/>
  <c r="X529" i="16"/>
  <c r="AH529" i="16" s="1"/>
  <c r="V529" i="16"/>
  <c r="AF529" i="16" s="1"/>
  <c r="U529" i="16"/>
  <c r="Y529" i="16"/>
  <c r="AI529" i="16" s="1"/>
  <c r="AG529" i="16"/>
  <c r="AD529" i="16" s="1"/>
  <c r="AK530" i="16"/>
  <c r="AE530" i="16"/>
  <c r="AJ530" i="16"/>
  <c r="Z531" i="16"/>
  <c r="AJ531" i="16" s="1"/>
  <c r="X531" i="16"/>
  <c r="AH531" i="16" s="1"/>
  <c r="V531" i="16"/>
  <c r="AF531" i="16" s="1"/>
  <c r="U531" i="16"/>
  <c r="Y531" i="16"/>
  <c r="AI531" i="16" s="1"/>
  <c r="AK531" i="16"/>
  <c r="AK532" i="16"/>
  <c r="AE532" i="16"/>
  <c r="AF532" i="16"/>
  <c r="Z533" i="16"/>
  <c r="AJ533" i="16" s="1"/>
  <c r="X533" i="16"/>
  <c r="AH533" i="16" s="1"/>
  <c r="V533" i="16"/>
  <c r="AF533" i="16" s="1"/>
  <c r="U533" i="16"/>
  <c r="Y533" i="16"/>
  <c r="AI533" i="16" s="1"/>
  <c r="AG533" i="16"/>
  <c r="AK533" i="16"/>
  <c r="AK534" i="16"/>
  <c r="AE534" i="16"/>
  <c r="AF534" i="16"/>
  <c r="Z535" i="16"/>
  <c r="AJ535" i="16" s="1"/>
  <c r="X535" i="16"/>
  <c r="AH535" i="16" s="1"/>
  <c r="V535" i="16"/>
  <c r="AF535" i="16" s="1"/>
  <c r="U535" i="16"/>
  <c r="Y535" i="16"/>
  <c r="AI535" i="16" s="1"/>
  <c r="AG535" i="16"/>
  <c r="AK535" i="16"/>
  <c r="AK536" i="16"/>
  <c r="AE536" i="16"/>
  <c r="AJ536" i="16"/>
  <c r="Z537" i="16"/>
  <c r="AJ537" i="16" s="1"/>
  <c r="X537" i="16"/>
  <c r="AH537" i="16" s="1"/>
  <c r="V537" i="16"/>
  <c r="AF537" i="16" s="1"/>
  <c r="U537" i="16"/>
  <c r="Y537" i="16"/>
  <c r="AI537" i="16" s="1"/>
  <c r="AG537" i="16"/>
  <c r="AD537" i="16" s="1"/>
  <c r="AK538" i="16"/>
  <c r="AE538" i="16"/>
  <c r="AJ538" i="16"/>
  <c r="Z539" i="16"/>
  <c r="AJ539" i="16" s="1"/>
  <c r="X539" i="16"/>
  <c r="AH539" i="16" s="1"/>
  <c r="V539" i="16"/>
  <c r="AF539" i="16" s="1"/>
  <c r="U539" i="16"/>
  <c r="Y539" i="16"/>
  <c r="AI539" i="16" s="1"/>
  <c r="AK539" i="16"/>
  <c r="AK540" i="16"/>
  <c r="AE540" i="16"/>
  <c r="AF540" i="16"/>
  <c r="Z541" i="16"/>
  <c r="AJ541" i="16" s="1"/>
  <c r="X541" i="16"/>
  <c r="AH541" i="16" s="1"/>
  <c r="V541" i="16"/>
  <c r="AF541" i="16" s="1"/>
  <c r="U541" i="16"/>
  <c r="Y541" i="16"/>
  <c r="AI541" i="16" s="1"/>
  <c r="AG541" i="16"/>
  <c r="AD541" i="16" s="1"/>
  <c r="AK542" i="16"/>
  <c r="AE542" i="16"/>
  <c r="AF542" i="16"/>
  <c r="Z543" i="16"/>
  <c r="AJ543" i="16" s="1"/>
  <c r="X543" i="16"/>
  <c r="AH543" i="16" s="1"/>
  <c r="V543" i="16"/>
  <c r="AF543" i="16" s="1"/>
  <c r="U543" i="16"/>
  <c r="Y543" i="16"/>
  <c r="AI543" i="16" s="1"/>
  <c r="AG543" i="16"/>
  <c r="AD543" i="16" s="1"/>
  <c r="AK544" i="16"/>
  <c r="AE544" i="16"/>
  <c r="AJ544" i="16"/>
  <c r="Z545" i="16"/>
  <c r="AJ545" i="16" s="1"/>
  <c r="X545" i="16"/>
  <c r="AH545" i="16" s="1"/>
  <c r="V545" i="16"/>
  <c r="AF545" i="16" s="1"/>
  <c r="U545" i="16"/>
  <c r="Y545" i="16"/>
  <c r="AI545" i="16" s="1"/>
  <c r="AG545" i="16"/>
  <c r="AK546" i="16"/>
  <c r="AE546" i="16"/>
  <c r="AF546" i="16"/>
  <c r="Z547" i="16"/>
  <c r="AJ547" i="16" s="1"/>
  <c r="X547" i="16"/>
  <c r="AH547" i="16" s="1"/>
  <c r="V547" i="16"/>
  <c r="AF547" i="16" s="1"/>
  <c r="U547" i="16"/>
  <c r="Y547" i="16"/>
  <c r="AI547" i="16" s="1"/>
  <c r="AK548" i="16"/>
  <c r="AE548" i="16"/>
  <c r="AF548" i="16"/>
  <c r="Z549" i="16"/>
  <c r="AJ549" i="16" s="1"/>
  <c r="X549" i="16"/>
  <c r="AH549" i="16" s="1"/>
  <c r="V549" i="16"/>
  <c r="AF549" i="16" s="1"/>
  <c r="U549" i="16"/>
  <c r="Y549" i="16"/>
  <c r="AI549" i="16" s="1"/>
  <c r="AG549" i="16"/>
  <c r="AD549" i="16" s="1"/>
  <c r="AK550" i="16"/>
  <c r="AE550" i="16"/>
  <c r="AF550" i="16"/>
  <c r="Z551" i="16"/>
  <c r="AJ551" i="16" s="1"/>
  <c r="X551" i="16"/>
  <c r="AH551" i="16" s="1"/>
  <c r="V551" i="16"/>
  <c r="AF551" i="16" s="1"/>
  <c r="U551" i="16"/>
  <c r="Y551" i="16"/>
  <c r="AI551" i="16" s="1"/>
  <c r="AG551" i="16"/>
  <c r="AD551" i="16" s="1"/>
  <c r="AK552" i="16"/>
  <c r="AE552" i="16"/>
  <c r="AJ552" i="16"/>
  <c r="Z553" i="16"/>
  <c r="AJ553" i="16" s="1"/>
  <c r="X553" i="16"/>
  <c r="AH553" i="16" s="1"/>
  <c r="V553" i="16"/>
  <c r="AF553" i="16" s="1"/>
  <c r="U553" i="16"/>
  <c r="Y553" i="16"/>
  <c r="AI553" i="16" s="1"/>
  <c r="AG553" i="16"/>
  <c r="AD553" i="16" s="1"/>
  <c r="AK554" i="16"/>
  <c r="AE554" i="16"/>
  <c r="AF554" i="16"/>
  <c r="Z555" i="16"/>
  <c r="AJ555" i="16" s="1"/>
  <c r="X555" i="16"/>
  <c r="AH555" i="16" s="1"/>
  <c r="V555" i="16"/>
  <c r="AF555" i="16" s="1"/>
  <c r="U555" i="16"/>
  <c r="Y555" i="16"/>
  <c r="AI555" i="16" s="1"/>
  <c r="AK555" i="16"/>
  <c r="AK556" i="16"/>
  <c r="AE556" i="16"/>
  <c r="AF556" i="16"/>
  <c r="Z557" i="16"/>
  <c r="AJ557" i="16" s="1"/>
  <c r="X557" i="16"/>
  <c r="AH557" i="16" s="1"/>
  <c r="V557" i="16"/>
  <c r="AF557" i="16" s="1"/>
  <c r="U557" i="16"/>
  <c r="Y557" i="16"/>
  <c r="AI557" i="16" s="1"/>
  <c r="AG557" i="16"/>
  <c r="AD557" i="16" s="1"/>
  <c r="AK557" i="16"/>
  <c r="AK558" i="16"/>
  <c r="AE558" i="16"/>
  <c r="AJ558" i="16"/>
  <c r="Z559" i="16"/>
  <c r="AJ559" i="16" s="1"/>
  <c r="X559" i="16"/>
  <c r="AH559" i="16" s="1"/>
  <c r="V559" i="16"/>
  <c r="AF559" i="16" s="1"/>
  <c r="U559" i="16"/>
  <c r="Y559" i="16"/>
  <c r="AI559" i="16" s="1"/>
  <c r="AG559" i="16"/>
  <c r="AD559" i="16" s="1"/>
  <c r="AK559" i="16"/>
  <c r="AK560" i="16"/>
  <c r="AE560" i="16"/>
  <c r="AJ560" i="16"/>
  <c r="Z561" i="16"/>
  <c r="AJ561" i="16" s="1"/>
  <c r="X561" i="16"/>
  <c r="AH561" i="16" s="1"/>
  <c r="V561" i="16"/>
  <c r="AF561" i="16" s="1"/>
  <c r="U561" i="16"/>
  <c r="Y561" i="16"/>
  <c r="AI561" i="16" s="1"/>
  <c r="AG561" i="16"/>
  <c r="AD561" i="16" s="1"/>
  <c r="AK562" i="16"/>
  <c r="AE562" i="16"/>
  <c r="AF562" i="16"/>
  <c r="Z563" i="16"/>
  <c r="AJ563" i="16" s="1"/>
  <c r="X563" i="16"/>
  <c r="AH563" i="16" s="1"/>
  <c r="V563" i="16"/>
  <c r="AF563" i="16" s="1"/>
  <c r="U563" i="16"/>
  <c r="Y563" i="16"/>
  <c r="AI563" i="16" s="1"/>
  <c r="AK563" i="16"/>
  <c r="AK564" i="16"/>
  <c r="AE564" i="16"/>
  <c r="AF564" i="16"/>
  <c r="Z565" i="16"/>
  <c r="AJ565" i="16" s="1"/>
  <c r="X565" i="16"/>
  <c r="AH565" i="16" s="1"/>
  <c r="V565" i="16"/>
  <c r="AF565" i="16" s="1"/>
  <c r="U565" i="16"/>
  <c r="Y565" i="16"/>
  <c r="AI565" i="16" s="1"/>
  <c r="AG565" i="16"/>
  <c r="AD565" i="16" s="1"/>
  <c r="AK566" i="16"/>
  <c r="AE566" i="16"/>
  <c r="AJ566" i="16"/>
  <c r="Z567" i="16"/>
  <c r="AJ567" i="16" s="1"/>
  <c r="X567" i="16"/>
  <c r="AH567" i="16" s="1"/>
  <c r="V567" i="16"/>
  <c r="AF567" i="16" s="1"/>
  <c r="U567" i="16"/>
  <c r="Y567" i="16"/>
  <c r="AI567" i="16" s="1"/>
  <c r="AG567" i="16"/>
  <c r="AD567" i="16" s="1"/>
  <c r="AK568" i="16"/>
  <c r="AE568" i="16"/>
  <c r="AJ568" i="16"/>
  <c r="Z569" i="16"/>
  <c r="AJ569" i="16" s="1"/>
  <c r="X569" i="16"/>
  <c r="AH569" i="16" s="1"/>
  <c r="V569" i="16"/>
  <c r="AF569" i="16" s="1"/>
  <c r="U569" i="16"/>
  <c r="Y569" i="16"/>
  <c r="AI569" i="16" s="1"/>
  <c r="AG569" i="16"/>
  <c r="AD569" i="16" s="1"/>
  <c r="AK570" i="16"/>
  <c r="AE570" i="16"/>
  <c r="AJ570" i="16"/>
  <c r="Z571" i="16"/>
  <c r="AJ571" i="16" s="1"/>
  <c r="X571" i="16"/>
  <c r="AH571" i="16" s="1"/>
  <c r="V571" i="16"/>
  <c r="AF571" i="16" s="1"/>
  <c r="U571" i="16"/>
  <c r="Y571" i="16"/>
  <c r="AI571" i="16" s="1"/>
  <c r="AK572" i="16"/>
  <c r="AE572" i="16"/>
  <c r="AJ572" i="16"/>
  <c r="Z573" i="16"/>
  <c r="AJ573" i="16" s="1"/>
  <c r="X573" i="16"/>
  <c r="AH573" i="16" s="1"/>
  <c r="V573" i="16"/>
  <c r="AF573" i="16" s="1"/>
  <c r="U573" i="16"/>
  <c r="Y573" i="16"/>
  <c r="AI573" i="16" s="1"/>
  <c r="AG573" i="16"/>
  <c r="AD573" i="16" s="1"/>
  <c r="AK574" i="16"/>
  <c r="AE574" i="16"/>
  <c r="AJ574" i="16"/>
  <c r="Z575" i="16"/>
  <c r="AJ575" i="16" s="1"/>
  <c r="X575" i="16"/>
  <c r="AH575" i="16" s="1"/>
  <c r="V575" i="16"/>
  <c r="AF575" i="16" s="1"/>
  <c r="U575" i="16"/>
  <c r="Y575" i="16"/>
  <c r="AI575" i="16" s="1"/>
  <c r="AG575" i="16"/>
  <c r="AD575" i="16" s="1"/>
  <c r="AK576" i="16"/>
  <c r="AE576" i="16"/>
  <c r="AJ576" i="16"/>
  <c r="Z577" i="16"/>
  <c r="AJ577" i="16" s="1"/>
  <c r="X577" i="16"/>
  <c r="AH577" i="16" s="1"/>
  <c r="V577" i="16"/>
  <c r="AF577" i="16" s="1"/>
  <c r="U577" i="16"/>
  <c r="Y577" i="16"/>
  <c r="AI577" i="16" s="1"/>
  <c r="AG577" i="16"/>
  <c r="AD577" i="16" s="1"/>
  <c r="AK578" i="16"/>
  <c r="AE578" i="16"/>
  <c r="AJ578" i="16"/>
  <c r="Z579" i="16"/>
  <c r="AJ579" i="16" s="1"/>
  <c r="X579" i="16"/>
  <c r="AH579" i="16" s="1"/>
  <c r="V579" i="16"/>
  <c r="AF579" i="16" s="1"/>
  <c r="U579" i="16"/>
  <c r="Y579" i="16"/>
  <c r="AI579" i="16" s="1"/>
  <c r="AK579" i="16"/>
  <c r="AK580" i="16"/>
  <c r="AE580" i="16"/>
  <c r="AF580" i="16"/>
  <c r="Z581" i="16"/>
  <c r="AJ581" i="16" s="1"/>
  <c r="X581" i="16"/>
  <c r="AH581" i="16" s="1"/>
  <c r="V581" i="16"/>
  <c r="AF581" i="16" s="1"/>
  <c r="U581" i="16"/>
  <c r="Y581" i="16"/>
  <c r="AI581" i="16" s="1"/>
  <c r="AG581" i="16"/>
  <c r="AD581" i="16" s="1"/>
  <c r="AK582" i="16"/>
  <c r="AE582" i="16"/>
  <c r="Z583" i="16"/>
  <c r="AJ583" i="16" s="1"/>
  <c r="X583" i="16"/>
  <c r="AH583" i="16" s="1"/>
  <c r="V583" i="16"/>
  <c r="AF583" i="16" s="1"/>
  <c r="U583" i="16"/>
  <c r="Y583" i="16"/>
  <c r="AI583" i="16" s="1"/>
  <c r="AG583" i="16"/>
  <c r="AK583" i="16"/>
  <c r="AK584" i="16"/>
  <c r="AE584" i="16"/>
  <c r="AJ584" i="16"/>
  <c r="Z585" i="16"/>
  <c r="AJ585" i="16" s="1"/>
  <c r="X585" i="16"/>
  <c r="AH585" i="16" s="1"/>
  <c r="V585" i="16"/>
  <c r="AF585" i="16" s="1"/>
  <c r="U585" i="16"/>
  <c r="Y585" i="16"/>
  <c r="AI585" i="16" s="1"/>
  <c r="AG585" i="16"/>
  <c r="AD585" i="16" s="1"/>
  <c r="AK586" i="16"/>
  <c r="AE586" i="16"/>
  <c r="Z587" i="16"/>
  <c r="AJ587" i="16" s="1"/>
  <c r="X587" i="16"/>
  <c r="AH587" i="16" s="1"/>
  <c r="V587" i="16"/>
  <c r="AF587" i="16" s="1"/>
  <c r="U587" i="16"/>
  <c r="Y587" i="16"/>
  <c r="AI587" i="16" s="1"/>
  <c r="AK588" i="16"/>
  <c r="AE588" i="16"/>
  <c r="AF588" i="16"/>
  <c r="Z589" i="16"/>
  <c r="AJ589" i="16" s="1"/>
  <c r="X589" i="16"/>
  <c r="AH589" i="16" s="1"/>
  <c r="V589" i="16"/>
  <c r="AF589" i="16" s="1"/>
  <c r="U589" i="16"/>
  <c r="Y589" i="16"/>
  <c r="AI589" i="16" s="1"/>
  <c r="AG589" i="16"/>
  <c r="AK589" i="16"/>
  <c r="AK590" i="16"/>
  <c r="AE590" i="16"/>
  <c r="Z591" i="16"/>
  <c r="AJ591" i="16" s="1"/>
  <c r="X591" i="16"/>
  <c r="AH591" i="16" s="1"/>
  <c r="V591" i="16"/>
  <c r="AF591" i="16" s="1"/>
  <c r="U591" i="16"/>
  <c r="Y591" i="16"/>
  <c r="AI591" i="16" s="1"/>
  <c r="AG591" i="16"/>
  <c r="AD591" i="16" s="1"/>
  <c r="AK591" i="16"/>
  <c r="AK592" i="16"/>
  <c r="AE592" i="16"/>
  <c r="AJ592" i="16"/>
  <c r="Z593" i="16"/>
  <c r="AJ593" i="16" s="1"/>
  <c r="X593" i="16"/>
  <c r="AH593" i="16" s="1"/>
  <c r="V593" i="16"/>
  <c r="AF593" i="16" s="1"/>
  <c r="U593" i="16"/>
  <c r="Y593" i="16"/>
  <c r="AI593" i="16" s="1"/>
  <c r="AG593" i="16"/>
  <c r="AD593" i="16" s="1"/>
  <c r="AK594" i="16"/>
  <c r="AE594" i="16"/>
  <c r="AF594" i="16"/>
  <c r="Z595" i="16"/>
  <c r="AJ595" i="16" s="1"/>
  <c r="X595" i="16"/>
  <c r="AH595" i="16" s="1"/>
  <c r="V595" i="16"/>
  <c r="AF595" i="16" s="1"/>
  <c r="U595" i="16"/>
  <c r="Y595" i="16"/>
  <c r="AI595" i="16" s="1"/>
  <c r="AK595" i="16"/>
  <c r="AK596" i="16"/>
  <c r="AE596" i="16"/>
  <c r="AF596" i="16"/>
  <c r="Z597" i="16"/>
  <c r="AJ597" i="16" s="1"/>
  <c r="X597" i="16"/>
  <c r="AH597" i="16" s="1"/>
  <c r="V597" i="16"/>
  <c r="AF597" i="16" s="1"/>
  <c r="U597" i="16"/>
  <c r="Y597" i="16"/>
  <c r="AI597" i="16" s="1"/>
  <c r="AG597" i="16"/>
  <c r="AD597" i="16" s="1"/>
  <c r="AK597" i="16"/>
  <c r="AK598" i="16"/>
  <c r="AE598" i="16"/>
  <c r="Z599" i="16"/>
  <c r="AJ599" i="16" s="1"/>
  <c r="X599" i="16"/>
  <c r="AH599" i="16" s="1"/>
  <c r="V599" i="16"/>
  <c r="AF599" i="16" s="1"/>
  <c r="U599" i="16"/>
  <c r="Y599" i="16"/>
  <c r="AI599" i="16" s="1"/>
  <c r="AG599" i="16"/>
  <c r="AK599" i="16"/>
  <c r="AK600" i="16"/>
  <c r="AE600" i="16"/>
  <c r="AJ600" i="16"/>
  <c r="Z601" i="16"/>
  <c r="AJ601" i="16" s="1"/>
  <c r="X601" i="16"/>
  <c r="AH601" i="16" s="1"/>
  <c r="V601" i="16"/>
  <c r="AF601" i="16" s="1"/>
  <c r="U601" i="16"/>
  <c r="Y601" i="16"/>
  <c r="AI601" i="16" s="1"/>
  <c r="AG601" i="16"/>
  <c r="AD601" i="16" s="1"/>
  <c r="AK602" i="16"/>
  <c r="AE602" i="16"/>
  <c r="AF602" i="16"/>
  <c r="Z603" i="16"/>
  <c r="AJ603" i="16" s="1"/>
  <c r="X603" i="16"/>
  <c r="AH603" i="16" s="1"/>
  <c r="V603" i="16"/>
  <c r="AF603" i="16" s="1"/>
  <c r="U603" i="16"/>
  <c r="Y603" i="16"/>
  <c r="AI603" i="16" s="1"/>
  <c r="AK603" i="16"/>
  <c r="AK604" i="16"/>
  <c r="AE604" i="16"/>
  <c r="AF604" i="16"/>
  <c r="Z605" i="16"/>
  <c r="AJ605" i="16" s="1"/>
  <c r="X605" i="16"/>
  <c r="AH605" i="16" s="1"/>
  <c r="V605" i="16"/>
  <c r="AF605" i="16" s="1"/>
  <c r="U605" i="16"/>
  <c r="Y605" i="16"/>
  <c r="AI605" i="16" s="1"/>
  <c r="AG605" i="16"/>
  <c r="AK605" i="16"/>
  <c r="AK606" i="16"/>
  <c r="AE606" i="16"/>
  <c r="Z607" i="16"/>
  <c r="AJ607" i="16" s="1"/>
  <c r="X607" i="16"/>
  <c r="AH607" i="16" s="1"/>
  <c r="V607" i="16"/>
  <c r="AF607" i="16" s="1"/>
  <c r="U607" i="16"/>
  <c r="Y607" i="16"/>
  <c r="AI607" i="16" s="1"/>
  <c r="AG607" i="16"/>
  <c r="AD607" i="16" s="1"/>
  <c r="AK607" i="16"/>
  <c r="AK608" i="16"/>
  <c r="AE608" i="16"/>
  <c r="AJ608" i="16"/>
  <c r="Z609" i="16"/>
  <c r="AJ609" i="16" s="1"/>
  <c r="X609" i="16"/>
  <c r="AH609" i="16" s="1"/>
  <c r="V609" i="16"/>
  <c r="AF609" i="16" s="1"/>
  <c r="U609" i="16"/>
  <c r="Y609" i="16"/>
  <c r="AI609" i="16" s="1"/>
  <c r="AG609" i="16"/>
  <c r="AD609" i="16" s="1"/>
  <c r="AK610" i="16"/>
  <c r="AE610" i="16"/>
  <c r="AF610" i="16"/>
  <c r="Z611" i="16"/>
  <c r="AJ611" i="16" s="1"/>
  <c r="X611" i="16"/>
  <c r="AH611" i="16" s="1"/>
  <c r="V611" i="16"/>
  <c r="AF611" i="16" s="1"/>
  <c r="U611" i="16"/>
  <c r="Y611" i="16"/>
  <c r="AI611" i="16" s="1"/>
  <c r="AK612" i="16"/>
  <c r="AE612" i="16"/>
  <c r="AF612" i="16"/>
  <c r="Z613" i="16"/>
  <c r="AJ613" i="16" s="1"/>
  <c r="X613" i="16"/>
  <c r="AH613" i="16" s="1"/>
  <c r="V613" i="16"/>
  <c r="AF613" i="16" s="1"/>
  <c r="U613" i="16"/>
  <c r="Y613" i="16"/>
  <c r="AI613" i="16" s="1"/>
  <c r="AG613" i="16"/>
  <c r="AK613" i="16"/>
  <c r="AK614" i="16"/>
  <c r="AE614" i="16"/>
  <c r="Z615" i="16"/>
  <c r="AJ615" i="16" s="1"/>
  <c r="X615" i="16"/>
  <c r="AH615" i="16" s="1"/>
  <c r="V615" i="16"/>
  <c r="AF615" i="16" s="1"/>
  <c r="U615" i="16"/>
  <c r="Y615" i="16"/>
  <c r="AI615" i="16" s="1"/>
  <c r="AG615" i="16"/>
  <c r="AD615" i="16" s="1"/>
  <c r="AK615" i="16"/>
  <c r="AK616" i="16"/>
  <c r="AE616" i="16"/>
  <c r="AJ616" i="16"/>
  <c r="Z617" i="16"/>
  <c r="AJ617" i="16" s="1"/>
  <c r="X617" i="16"/>
  <c r="AH617" i="16" s="1"/>
  <c r="V617" i="16"/>
  <c r="AF617" i="16" s="1"/>
  <c r="U617" i="16"/>
  <c r="Y617" i="16"/>
  <c r="AI617" i="16" s="1"/>
  <c r="AG617" i="16"/>
  <c r="AD617" i="16" s="1"/>
  <c r="AK618" i="16"/>
  <c r="AE618" i="16"/>
  <c r="AJ618" i="16"/>
  <c r="Z619" i="16"/>
  <c r="AJ619" i="16" s="1"/>
  <c r="X619" i="16"/>
  <c r="AH619" i="16" s="1"/>
  <c r="V619" i="16"/>
  <c r="AF619" i="16" s="1"/>
  <c r="U619" i="16"/>
  <c r="Y619" i="16"/>
  <c r="AI619" i="16" s="1"/>
  <c r="AK620" i="16"/>
  <c r="AE620" i="16"/>
  <c r="AF620" i="16"/>
  <c r="Z621" i="16"/>
  <c r="AJ621" i="16" s="1"/>
  <c r="X621" i="16"/>
  <c r="AH621" i="16" s="1"/>
  <c r="V621" i="16"/>
  <c r="AF621" i="16" s="1"/>
  <c r="U621" i="16"/>
  <c r="Y621" i="16"/>
  <c r="AI621" i="16" s="1"/>
  <c r="AG621" i="16"/>
  <c r="AD621" i="16" s="1"/>
  <c r="AK622" i="16"/>
  <c r="AE622" i="16"/>
  <c r="Z623" i="16"/>
  <c r="AJ623" i="16" s="1"/>
  <c r="X623" i="16"/>
  <c r="AH623" i="16" s="1"/>
  <c r="V623" i="16"/>
  <c r="AF623" i="16" s="1"/>
  <c r="U623" i="16"/>
  <c r="Y623" i="16"/>
  <c r="AI623" i="16" s="1"/>
  <c r="AG623" i="16"/>
  <c r="AD623" i="16" s="1"/>
  <c r="AK624" i="16"/>
  <c r="AE624" i="16"/>
  <c r="AJ624" i="16"/>
  <c r="Z625" i="16"/>
  <c r="AJ625" i="16" s="1"/>
  <c r="X625" i="16"/>
  <c r="AH625" i="16" s="1"/>
  <c r="V625" i="16"/>
  <c r="AF625" i="16" s="1"/>
  <c r="U625" i="16"/>
  <c r="Y625" i="16"/>
  <c r="AI625" i="16" s="1"/>
  <c r="AG625" i="16"/>
  <c r="AD625" i="16" s="1"/>
  <c r="AK626" i="16"/>
  <c r="AE626" i="16"/>
  <c r="Z627" i="16"/>
  <c r="AJ627" i="16" s="1"/>
  <c r="X627" i="16"/>
  <c r="AH627" i="16" s="1"/>
  <c r="V627" i="16"/>
  <c r="AF627" i="16" s="1"/>
  <c r="U627" i="16"/>
  <c r="Y627" i="16"/>
  <c r="AI627" i="16" s="1"/>
  <c r="AK627" i="16"/>
  <c r="AK628" i="16"/>
  <c r="AE628" i="16"/>
  <c r="AF628" i="16"/>
  <c r="Z629" i="16"/>
  <c r="AJ629" i="16" s="1"/>
  <c r="X629" i="16"/>
  <c r="AH629" i="16" s="1"/>
  <c r="V629" i="16"/>
  <c r="AF629" i="16" s="1"/>
  <c r="U629" i="16"/>
  <c r="Y629" i="16"/>
  <c r="AI629" i="16" s="1"/>
  <c r="AG629" i="16"/>
  <c r="AK629" i="16"/>
  <c r="AK630" i="16"/>
  <c r="AE630" i="16"/>
  <c r="AJ630" i="16"/>
  <c r="Z631" i="16"/>
  <c r="AJ631" i="16" s="1"/>
  <c r="X631" i="16"/>
  <c r="AH631" i="16" s="1"/>
  <c r="V631" i="16"/>
  <c r="AF631" i="16" s="1"/>
  <c r="U631" i="16"/>
  <c r="Y631" i="16"/>
  <c r="AI631" i="16" s="1"/>
  <c r="AG631" i="16"/>
  <c r="AD631" i="16" s="1"/>
  <c r="AK632" i="16"/>
  <c r="AE632" i="16"/>
  <c r="AJ632" i="16"/>
  <c r="Z633" i="16"/>
  <c r="AJ633" i="16" s="1"/>
  <c r="X633" i="16"/>
  <c r="AH633" i="16" s="1"/>
  <c r="V633" i="16"/>
  <c r="AF633" i="16" s="1"/>
  <c r="U633" i="16"/>
  <c r="Y633" i="16"/>
  <c r="AI633" i="16" s="1"/>
  <c r="AG633" i="16"/>
  <c r="AD633" i="16" s="1"/>
  <c r="AK634" i="16"/>
  <c r="AE634" i="16"/>
  <c r="AJ634" i="16"/>
  <c r="Z635" i="16"/>
  <c r="AJ635" i="16" s="1"/>
  <c r="X635" i="16"/>
  <c r="AH635" i="16" s="1"/>
  <c r="V635" i="16"/>
  <c r="AF635" i="16" s="1"/>
  <c r="U635" i="16"/>
  <c r="Y635" i="16"/>
  <c r="AI635" i="16" s="1"/>
  <c r="AK635" i="16"/>
  <c r="AK636" i="16"/>
  <c r="AE636" i="16"/>
  <c r="AF636" i="16"/>
  <c r="Z637" i="16"/>
  <c r="AJ637" i="16" s="1"/>
  <c r="X637" i="16"/>
  <c r="AH637" i="16" s="1"/>
  <c r="V637" i="16"/>
  <c r="AF637" i="16" s="1"/>
  <c r="U637" i="16"/>
  <c r="Y637" i="16"/>
  <c r="AI637" i="16" s="1"/>
  <c r="AG637" i="16"/>
  <c r="AD637" i="16" s="1"/>
  <c r="AK637" i="16"/>
  <c r="AK638" i="16"/>
  <c r="AE638" i="16"/>
  <c r="Z639" i="16"/>
  <c r="AJ639" i="16" s="1"/>
  <c r="X639" i="16"/>
  <c r="AH639" i="16" s="1"/>
  <c r="V639" i="16"/>
  <c r="AF639" i="16" s="1"/>
  <c r="U639" i="16"/>
  <c r="Y639" i="16"/>
  <c r="AI639" i="16" s="1"/>
  <c r="AG639" i="16"/>
  <c r="AD639" i="16" s="1"/>
  <c r="AK640" i="16"/>
  <c r="AE640" i="16"/>
  <c r="AJ640" i="16"/>
  <c r="Z641" i="16"/>
  <c r="AJ641" i="16" s="1"/>
  <c r="X641" i="16"/>
  <c r="AH641" i="16" s="1"/>
  <c r="V641" i="16"/>
  <c r="AF641" i="16" s="1"/>
  <c r="U641" i="16"/>
  <c r="Y641" i="16"/>
  <c r="AI641" i="16" s="1"/>
  <c r="AG641" i="16"/>
  <c r="AD641" i="16" s="1"/>
  <c r="AK642" i="16"/>
  <c r="AE642" i="16"/>
  <c r="AF642" i="16"/>
  <c r="Z643" i="16"/>
  <c r="AJ643" i="16" s="1"/>
  <c r="X643" i="16"/>
  <c r="AH643" i="16" s="1"/>
  <c r="V643" i="16"/>
  <c r="AF643" i="16" s="1"/>
  <c r="U643" i="16"/>
  <c r="Y643" i="16"/>
  <c r="AI643" i="16" s="1"/>
  <c r="AK643" i="16"/>
  <c r="AK644" i="16"/>
  <c r="AE644" i="16"/>
  <c r="AF644" i="16"/>
  <c r="Z645" i="16"/>
  <c r="AJ645" i="16" s="1"/>
  <c r="X645" i="16"/>
  <c r="AH645" i="16" s="1"/>
  <c r="V645" i="16"/>
  <c r="AF645" i="16" s="1"/>
  <c r="U645" i="16"/>
  <c r="Y645" i="16"/>
  <c r="AI645" i="16" s="1"/>
  <c r="AG645" i="16"/>
  <c r="AD645" i="16" s="1"/>
  <c r="AK645" i="16"/>
  <c r="AK646" i="16"/>
  <c r="AE646" i="16"/>
  <c r="Z647" i="16"/>
  <c r="AJ647" i="16" s="1"/>
  <c r="X647" i="16"/>
  <c r="AH647" i="16" s="1"/>
  <c r="V647" i="16"/>
  <c r="AF647" i="16" s="1"/>
  <c r="U647" i="16"/>
  <c r="Y647" i="16"/>
  <c r="AI647" i="16" s="1"/>
  <c r="AK647" i="16"/>
  <c r="AK648" i="16"/>
  <c r="AE648" i="16"/>
  <c r="AF648" i="16"/>
  <c r="Z649" i="16"/>
  <c r="AJ649" i="16" s="1"/>
  <c r="X649" i="16"/>
  <c r="AH649" i="16" s="1"/>
  <c r="V649" i="16"/>
  <c r="AF649" i="16" s="1"/>
  <c r="U649" i="16"/>
  <c r="Y649" i="16"/>
  <c r="AI649" i="16" s="1"/>
  <c r="AG649" i="16"/>
  <c r="AD649" i="16" s="1"/>
  <c r="AK650" i="16"/>
  <c r="AE650" i="16"/>
  <c r="Z651" i="16"/>
  <c r="AJ651" i="16" s="1"/>
  <c r="X651" i="16"/>
  <c r="AH651" i="16" s="1"/>
  <c r="V651" i="16"/>
  <c r="AF651" i="16" s="1"/>
  <c r="U651" i="16"/>
  <c r="Y651" i="16"/>
  <c r="AI651" i="16" s="1"/>
  <c r="AG651" i="16"/>
  <c r="AD651" i="16" s="1"/>
  <c r="AK652" i="16"/>
  <c r="AE652" i="16"/>
  <c r="AJ652" i="16"/>
  <c r="Z653" i="16"/>
  <c r="AJ653" i="16" s="1"/>
  <c r="X653" i="16"/>
  <c r="AH653" i="16" s="1"/>
  <c r="V653" i="16"/>
  <c r="AF653" i="16" s="1"/>
  <c r="U653" i="16"/>
  <c r="Y653" i="16"/>
  <c r="AI653" i="16" s="1"/>
  <c r="AG653" i="16"/>
  <c r="AD653" i="16" s="1"/>
  <c r="AK654" i="16"/>
  <c r="AE654" i="16"/>
  <c r="Z655" i="16"/>
  <c r="AJ655" i="16" s="1"/>
  <c r="X655" i="16"/>
  <c r="AH655" i="16" s="1"/>
  <c r="V655" i="16"/>
  <c r="AF655" i="16" s="1"/>
  <c r="U655" i="16"/>
  <c r="Y655" i="16"/>
  <c r="AI655" i="16" s="1"/>
  <c r="AK656" i="16"/>
  <c r="AE656" i="16"/>
  <c r="AF656" i="16"/>
  <c r="Z657" i="16"/>
  <c r="AJ657" i="16" s="1"/>
  <c r="X657" i="16"/>
  <c r="AH657" i="16" s="1"/>
  <c r="V657" i="16"/>
  <c r="AF657" i="16" s="1"/>
  <c r="U657" i="16"/>
  <c r="Y657" i="16"/>
  <c r="AI657" i="16" s="1"/>
  <c r="AG657" i="16"/>
  <c r="AD657" i="16" s="1"/>
  <c r="AK658" i="16"/>
  <c r="AE658" i="16"/>
  <c r="Z659" i="16"/>
  <c r="AJ659" i="16" s="1"/>
  <c r="X659" i="16"/>
  <c r="AH659" i="16" s="1"/>
  <c r="V659" i="16"/>
  <c r="AF659" i="16" s="1"/>
  <c r="U659" i="16"/>
  <c r="Y659" i="16"/>
  <c r="AI659" i="16" s="1"/>
  <c r="AG659" i="16"/>
  <c r="AD659" i="16" s="1"/>
  <c r="AK660" i="16"/>
  <c r="AE660" i="16"/>
  <c r="AJ660" i="16"/>
  <c r="Z661" i="16"/>
  <c r="AJ661" i="16" s="1"/>
  <c r="X661" i="16"/>
  <c r="AH661" i="16" s="1"/>
  <c r="V661" i="16"/>
  <c r="AF661" i="16" s="1"/>
  <c r="U661" i="16"/>
  <c r="Y661" i="16"/>
  <c r="AI661" i="16" s="1"/>
  <c r="AG661" i="16"/>
  <c r="AD661" i="16" s="1"/>
  <c r="AK662" i="16"/>
  <c r="AE662" i="16"/>
  <c r="AF662" i="16"/>
  <c r="Z663" i="16"/>
  <c r="AJ663" i="16" s="1"/>
  <c r="X663" i="16"/>
  <c r="AH663" i="16" s="1"/>
  <c r="V663" i="16"/>
  <c r="AF663" i="16" s="1"/>
  <c r="U663" i="16"/>
  <c r="Y663" i="16"/>
  <c r="AI663" i="16" s="1"/>
  <c r="AK664" i="16"/>
  <c r="AE664" i="16"/>
  <c r="AF664" i="16"/>
  <c r="Z665" i="16"/>
  <c r="AJ665" i="16" s="1"/>
  <c r="X665" i="16"/>
  <c r="AH665" i="16" s="1"/>
  <c r="V665" i="16"/>
  <c r="AF665" i="16" s="1"/>
  <c r="U665" i="16"/>
  <c r="Y665" i="16"/>
  <c r="AI665" i="16" s="1"/>
  <c r="AG665" i="16"/>
  <c r="AD665" i="16" s="1"/>
  <c r="AK666" i="16"/>
  <c r="AE666" i="16"/>
  <c r="Z667" i="16"/>
  <c r="AJ667" i="16" s="1"/>
  <c r="X667" i="16"/>
  <c r="AH667" i="16" s="1"/>
  <c r="V667" i="16"/>
  <c r="AF667" i="16" s="1"/>
  <c r="U667" i="16"/>
  <c r="Y667" i="16"/>
  <c r="AI667" i="16" s="1"/>
  <c r="AG667" i="16"/>
  <c r="AD667" i="16" s="1"/>
  <c r="AK668" i="16"/>
  <c r="AE668" i="16"/>
  <c r="AJ668" i="16"/>
  <c r="Z669" i="16"/>
  <c r="AJ669" i="16" s="1"/>
  <c r="X669" i="16"/>
  <c r="AH669" i="16" s="1"/>
  <c r="V669" i="16"/>
  <c r="AF669" i="16" s="1"/>
  <c r="U669" i="16"/>
  <c r="Y669" i="16"/>
  <c r="AI669" i="16" s="1"/>
  <c r="AG669" i="16"/>
  <c r="AD669" i="16" s="1"/>
  <c r="AK670" i="16"/>
  <c r="AE670" i="16"/>
  <c r="Z671" i="16"/>
  <c r="AJ671" i="16" s="1"/>
  <c r="X671" i="16"/>
  <c r="AH671" i="16" s="1"/>
  <c r="V671" i="16"/>
  <c r="AF671" i="16" s="1"/>
  <c r="U671" i="16"/>
  <c r="Y671" i="16"/>
  <c r="AI671" i="16" s="1"/>
  <c r="AG671" i="16"/>
  <c r="AD671" i="16" s="1"/>
  <c r="AK672" i="16"/>
  <c r="AE672" i="16"/>
  <c r="AF672" i="16"/>
  <c r="Z673" i="16"/>
  <c r="AJ673" i="16" s="1"/>
  <c r="X673" i="16"/>
  <c r="AH673" i="16" s="1"/>
  <c r="V673" i="16"/>
  <c r="AF673" i="16" s="1"/>
  <c r="U673" i="16"/>
  <c r="Y673" i="16"/>
  <c r="AI673" i="16" s="1"/>
  <c r="AG673" i="16"/>
  <c r="AD673" i="16" s="1"/>
  <c r="AK674" i="16"/>
  <c r="AE674" i="16"/>
  <c r="Z675" i="16"/>
  <c r="AJ675" i="16" s="1"/>
  <c r="X675" i="16"/>
  <c r="AH675" i="16" s="1"/>
  <c r="V675" i="16"/>
  <c r="AF675" i="16" s="1"/>
  <c r="U675" i="16"/>
  <c r="Y675" i="16"/>
  <c r="AI675" i="16" s="1"/>
  <c r="AG675" i="16"/>
  <c r="AD675" i="16" s="1"/>
  <c r="AK676" i="16"/>
  <c r="AE676" i="16"/>
  <c r="AJ676" i="16"/>
  <c r="Z677" i="16"/>
  <c r="AJ677" i="16" s="1"/>
  <c r="X677" i="16"/>
  <c r="AH677" i="16" s="1"/>
  <c r="V677" i="16"/>
  <c r="AF677" i="16" s="1"/>
  <c r="U677" i="16"/>
  <c r="Y677" i="16"/>
  <c r="AI677" i="16" s="1"/>
  <c r="AG677" i="16"/>
  <c r="AD677" i="16" s="1"/>
  <c r="AK678" i="16"/>
  <c r="AE678" i="16"/>
  <c r="AF678" i="16"/>
  <c r="Z679" i="16"/>
  <c r="AJ679" i="16" s="1"/>
  <c r="X679" i="16"/>
  <c r="AH679" i="16" s="1"/>
  <c r="V679" i="16"/>
  <c r="AF679" i="16" s="1"/>
  <c r="U679" i="16"/>
  <c r="Y679" i="16"/>
  <c r="AI679" i="16" s="1"/>
  <c r="AK680" i="16"/>
  <c r="AE680" i="16"/>
  <c r="AF680" i="16"/>
  <c r="Z681" i="16"/>
  <c r="AJ681" i="16" s="1"/>
  <c r="X681" i="16"/>
  <c r="AH681" i="16" s="1"/>
  <c r="V681" i="16"/>
  <c r="AF681" i="16" s="1"/>
  <c r="U681" i="16"/>
  <c r="Y681" i="16"/>
  <c r="AI681" i="16" s="1"/>
  <c r="AG681" i="16"/>
  <c r="AD681" i="16" s="1"/>
  <c r="AK682" i="16"/>
  <c r="AE682" i="16"/>
  <c r="Z683" i="16"/>
  <c r="AJ683" i="16" s="1"/>
  <c r="X683" i="16"/>
  <c r="AH683" i="16" s="1"/>
  <c r="V683" i="16"/>
  <c r="AF683" i="16" s="1"/>
  <c r="U683" i="16"/>
  <c r="Y683" i="16"/>
  <c r="AI683" i="16" s="1"/>
  <c r="AG683" i="16"/>
  <c r="AD683" i="16" s="1"/>
  <c r="AK684" i="16"/>
  <c r="AE684" i="16"/>
  <c r="AJ684" i="16"/>
  <c r="Z685" i="16"/>
  <c r="AJ685" i="16" s="1"/>
  <c r="X685" i="16"/>
  <c r="AH685" i="16" s="1"/>
  <c r="V685" i="16"/>
  <c r="AF685" i="16" s="1"/>
  <c r="U685" i="16"/>
  <c r="Y685" i="16"/>
  <c r="AI685" i="16" s="1"/>
  <c r="AG685" i="16"/>
  <c r="AD685" i="16" s="1"/>
  <c r="AK686" i="16"/>
  <c r="AE686" i="16"/>
  <c r="Z687" i="16"/>
  <c r="AJ687" i="16" s="1"/>
  <c r="X687" i="16"/>
  <c r="AH687" i="16" s="1"/>
  <c r="V687" i="16"/>
  <c r="AF687" i="16" s="1"/>
  <c r="U687" i="16"/>
  <c r="Y687" i="16"/>
  <c r="AI687" i="16" s="1"/>
  <c r="AK688" i="16"/>
  <c r="AE688" i="16"/>
  <c r="AF688" i="16"/>
  <c r="Z689" i="16"/>
  <c r="AJ689" i="16" s="1"/>
  <c r="X689" i="16"/>
  <c r="AH689" i="16" s="1"/>
  <c r="V689" i="16"/>
  <c r="AF689" i="16" s="1"/>
  <c r="U689" i="16"/>
  <c r="Y689" i="16"/>
  <c r="AI689" i="16" s="1"/>
  <c r="AG689" i="16"/>
  <c r="AD689" i="16" s="1"/>
  <c r="AK690" i="16"/>
  <c r="AE690" i="16"/>
  <c r="Z691" i="16"/>
  <c r="AJ691" i="16" s="1"/>
  <c r="X691" i="16"/>
  <c r="AH691" i="16" s="1"/>
  <c r="V691" i="16"/>
  <c r="AF691" i="16" s="1"/>
  <c r="U691" i="16"/>
  <c r="Y691" i="16"/>
  <c r="AI691" i="16" s="1"/>
  <c r="AG691" i="16"/>
  <c r="AD691" i="16" s="1"/>
  <c r="AK692" i="16"/>
  <c r="AE692" i="16"/>
  <c r="AJ692" i="16"/>
  <c r="Z693" i="16"/>
  <c r="AJ693" i="16" s="1"/>
  <c r="X693" i="16"/>
  <c r="AH693" i="16" s="1"/>
  <c r="V693" i="16"/>
  <c r="AF693" i="16" s="1"/>
  <c r="U693" i="16"/>
  <c r="Y693" i="16"/>
  <c r="AI693" i="16" s="1"/>
  <c r="AG693" i="16"/>
  <c r="AD693" i="16" s="1"/>
  <c r="AK694" i="16"/>
  <c r="AE694" i="16"/>
  <c r="AF694" i="16"/>
  <c r="Z695" i="16"/>
  <c r="AJ695" i="16" s="1"/>
  <c r="X695" i="16"/>
  <c r="AH695" i="16" s="1"/>
  <c r="V695" i="16"/>
  <c r="AF695" i="16" s="1"/>
  <c r="U695" i="16"/>
  <c r="Y695" i="16"/>
  <c r="AI695" i="16" s="1"/>
  <c r="AK696" i="16"/>
  <c r="AE696" i="16"/>
  <c r="AF696" i="16"/>
  <c r="Z697" i="16"/>
  <c r="AJ697" i="16" s="1"/>
  <c r="X697" i="16"/>
  <c r="AH697" i="16" s="1"/>
  <c r="V697" i="16"/>
  <c r="AF697" i="16" s="1"/>
  <c r="U697" i="16"/>
  <c r="Y697" i="16"/>
  <c r="AI697" i="16" s="1"/>
  <c r="AG697" i="16"/>
  <c r="AD697" i="16" s="1"/>
  <c r="AK698" i="16"/>
  <c r="AE698" i="16"/>
  <c r="Z699" i="16"/>
  <c r="AJ699" i="16" s="1"/>
  <c r="X699" i="16"/>
  <c r="AH699" i="16" s="1"/>
  <c r="V699" i="16"/>
  <c r="AF699" i="16" s="1"/>
  <c r="U699" i="16"/>
  <c r="Y699" i="16"/>
  <c r="AI699" i="16" s="1"/>
  <c r="AG699" i="16"/>
  <c r="AD699" i="16" s="1"/>
  <c r="AK700" i="16"/>
  <c r="AE700" i="16"/>
  <c r="AJ700" i="16"/>
  <c r="Z701" i="16"/>
  <c r="AJ701" i="16" s="1"/>
  <c r="X701" i="16"/>
  <c r="AH701" i="16" s="1"/>
  <c r="V701" i="16"/>
  <c r="AF701" i="16" s="1"/>
  <c r="U701" i="16"/>
  <c r="Y701" i="16"/>
  <c r="AI701" i="16" s="1"/>
  <c r="AG701" i="16"/>
  <c r="AD701" i="16" s="1"/>
  <c r="AK702" i="16"/>
  <c r="AE702" i="16"/>
  <c r="Z703" i="16"/>
  <c r="AJ703" i="16" s="1"/>
  <c r="X703" i="16"/>
  <c r="AH703" i="16" s="1"/>
  <c r="V703" i="16"/>
  <c r="AF703" i="16" s="1"/>
  <c r="AA703" i="16"/>
  <c r="AK703" i="16" s="1"/>
  <c r="Y703" i="16"/>
  <c r="AI703" i="16" s="1"/>
  <c r="W703" i="16"/>
  <c r="AG703" i="16" s="1"/>
  <c r="U703" i="16"/>
  <c r="AK704" i="16"/>
  <c r="AJ705" i="16"/>
  <c r="AE705" i="16"/>
  <c r="AK706" i="16"/>
  <c r="AJ707" i="16"/>
  <c r="AE707" i="16"/>
  <c r="AK708" i="16"/>
  <c r="AJ709" i="16"/>
  <c r="AE709" i="16"/>
  <c r="AK710" i="16"/>
  <c r="AJ711" i="16"/>
  <c r="AE711" i="16"/>
  <c r="AK712" i="16"/>
  <c r="AJ713" i="16"/>
  <c r="AE713" i="16"/>
  <c r="AK714" i="16"/>
  <c r="AJ715" i="16"/>
  <c r="AE715" i="16"/>
  <c r="AK716" i="16"/>
  <c r="AJ717" i="16"/>
  <c r="AE717" i="16"/>
  <c r="AK718" i="16"/>
  <c r="AJ719" i="16"/>
  <c r="AE719" i="16"/>
  <c r="AK720" i="16"/>
  <c r="AJ721" i="16"/>
  <c r="AE721" i="16"/>
  <c r="AK722" i="16"/>
  <c r="AJ723" i="16"/>
  <c r="AE723" i="16"/>
  <c r="AK724" i="16"/>
  <c r="AJ725" i="16"/>
  <c r="AE725" i="16"/>
  <c r="AK726" i="16"/>
  <c r="AJ727" i="16"/>
  <c r="AE727" i="16"/>
  <c r="AK728" i="16"/>
  <c r="AJ729" i="16"/>
  <c r="AE729" i="16"/>
  <c r="AK730" i="16"/>
  <c r="AJ731" i="16"/>
  <c r="AE731" i="16"/>
  <c r="AK732" i="16"/>
  <c r="AJ733" i="16"/>
  <c r="AE733" i="16"/>
  <c r="AK734" i="16"/>
  <c r="AJ735" i="16"/>
  <c r="AE735" i="16"/>
  <c r="AK736" i="16"/>
  <c r="AJ737" i="16"/>
  <c r="AE737" i="16"/>
  <c r="AK738" i="16"/>
  <c r="AJ739" i="16"/>
  <c r="AE739" i="16"/>
  <c r="AK740" i="16"/>
  <c r="AJ741" i="16"/>
  <c r="AE741" i="16"/>
  <c r="AK742" i="16"/>
  <c r="AJ743" i="16"/>
  <c r="AE743" i="16"/>
  <c r="AK744" i="16"/>
  <c r="AJ745" i="16"/>
  <c r="AE745" i="16"/>
  <c r="AK746" i="16"/>
  <c r="AJ747" i="16"/>
  <c r="AE747" i="16"/>
  <c r="AK748" i="16"/>
  <c r="AJ749" i="16"/>
  <c r="AE749" i="16"/>
  <c r="AE7" i="16"/>
  <c r="AE9" i="16"/>
  <c r="AE11" i="16"/>
  <c r="AE13" i="16"/>
  <c r="AE17" i="16"/>
  <c r="AE19" i="16"/>
  <c r="AE21" i="16"/>
  <c r="AE27" i="16"/>
  <c r="AE31" i="16"/>
  <c r="AE33" i="16"/>
  <c r="AE35" i="16"/>
  <c r="AE37" i="16"/>
  <c r="AE39" i="16"/>
  <c r="AE41" i="16"/>
  <c r="AE47" i="16"/>
  <c r="AE53" i="16"/>
  <c r="AE55" i="16"/>
  <c r="AE57" i="16"/>
  <c r="AE61" i="16"/>
  <c r="AE65" i="16"/>
  <c r="AE67" i="16"/>
  <c r="AE69" i="16"/>
  <c r="AE73" i="16"/>
  <c r="AE77" i="16"/>
  <c r="AE79" i="16"/>
  <c r="AE83" i="16"/>
  <c r="AH89" i="16"/>
  <c r="AE91" i="16"/>
  <c r="AE93" i="16"/>
  <c r="AH97" i="16"/>
  <c r="AE103" i="16"/>
  <c r="AE107" i="16"/>
  <c r="AE109" i="16"/>
  <c r="AE111" i="16"/>
  <c r="AE113" i="16"/>
  <c r="AE115" i="16"/>
  <c r="AE117" i="16"/>
  <c r="AE119" i="16"/>
  <c r="AE121" i="16"/>
  <c r="AH127" i="16"/>
  <c r="AE129" i="16"/>
  <c r="AE131" i="16"/>
  <c r="AE137" i="16"/>
  <c r="AE139" i="16"/>
  <c r="AE141" i="16"/>
  <c r="AE145" i="16"/>
  <c r="AE147" i="16"/>
  <c r="AE159" i="16"/>
  <c r="AE161" i="16"/>
  <c r="AE163" i="16"/>
  <c r="AE165" i="16"/>
  <c r="AE167" i="16"/>
  <c r="AE169" i="16"/>
  <c r="AE173" i="16"/>
  <c r="AE181" i="16"/>
  <c r="AE183" i="16"/>
  <c r="AE191" i="16"/>
  <c r="AE195" i="16"/>
  <c r="AE197" i="16"/>
  <c r="AE199" i="16"/>
  <c r="AE203" i="16"/>
  <c r="AE207" i="16"/>
  <c r="AE209" i="16"/>
  <c r="AF217" i="16"/>
  <c r="AE223" i="16"/>
  <c r="AE233" i="16"/>
  <c r="AE237" i="16"/>
  <c r="AE239" i="16"/>
  <c r="AE241" i="16"/>
  <c r="AE245" i="16"/>
  <c r="AE251" i="16"/>
  <c r="AE253" i="16"/>
  <c r="AE261" i="16"/>
  <c r="AE269" i="16"/>
  <c r="AE271" i="16"/>
  <c r="AE277" i="16"/>
  <c r="AE283" i="16"/>
  <c r="AE285" i="16"/>
  <c r="AE287" i="16"/>
  <c r="AE291" i="16"/>
  <c r="AE293" i="16"/>
  <c r="AE307" i="16"/>
  <c r="AE311" i="16"/>
  <c r="AE313" i="16"/>
  <c r="AE317" i="16"/>
  <c r="AJ323" i="16"/>
  <c r="AE323" i="16"/>
  <c r="AE327" i="16"/>
  <c r="AE331" i="16"/>
  <c r="AE333" i="16"/>
  <c r="AE335" i="16"/>
  <c r="AE337" i="16"/>
  <c r="AE341" i="16"/>
  <c r="AE349" i="16"/>
  <c r="AE357" i="16"/>
  <c r="AE359" i="16"/>
  <c r="AE367" i="16"/>
  <c r="AE371" i="16"/>
  <c r="AE375" i="16"/>
  <c r="AE377" i="16"/>
  <c r="AE379" i="16"/>
  <c r="AE381" i="16"/>
  <c r="AE385" i="16"/>
  <c r="AE387" i="16"/>
  <c r="AE391" i="16"/>
  <c r="AE393" i="16"/>
  <c r="AE397" i="16"/>
  <c r="AE399" i="16"/>
  <c r="AE403" i="16"/>
  <c r="AE405" i="16"/>
  <c r="AE407" i="16"/>
  <c r="AE409" i="16"/>
  <c r="AE415" i="16"/>
  <c r="AE427" i="16"/>
  <c r="AI429" i="16"/>
  <c r="AE433" i="16"/>
  <c r="AE435" i="16"/>
  <c r="AE437" i="16"/>
  <c r="AE445" i="16"/>
  <c r="AE451" i="16"/>
  <c r="AE453" i="16"/>
  <c r="AE457" i="16"/>
  <c r="AE473" i="16"/>
  <c r="AE479" i="16"/>
  <c r="AE485" i="16"/>
  <c r="AE487" i="16"/>
  <c r="AE489" i="16"/>
  <c r="AE495" i="16"/>
  <c r="AE497" i="16"/>
  <c r="AE499" i="16"/>
  <c r="AE501" i="16"/>
  <c r="AE505" i="16"/>
  <c r="AE507" i="16"/>
  <c r="AE509" i="16"/>
  <c r="AE511" i="16"/>
  <c r="AE515" i="16"/>
  <c r="AE523" i="16"/>
  <c r="AE525" i="16"/>
  <c r="AE527" i="16"/>
  <c r="AE529" i="16"/>
  <c r="AE531" i="16"/>
  <c r="AE537" i="16"/>
  <c r="AE541" i="16"/>
  <c r="AE543" i="16"/>
  <c r="AE545" i="16"/>
  <c r="AE547" i="16"/>
  <c r="AE549" i="16"/>
  <c r="AE551" i="16"/>
  <c r="AE557" i="16"/>
  <c r="AE561" i="16"/>
  <c r="AE563" i="16"/>
  <c r="AE565" i="16"/>
  <c r="AE567" i="16"/>
  <c r="AE573" i="16"/>
  <c r="AE575" i="16"/>
  <c r="AE577" i="16"/>
  <c r="AE579" i="16"/>
  <c r="AE583" i="16"/>
  <c r="AE585" i="16"/>
  <c r="AE589" i="16"/>
  <c r="AE599" i="16"/>
  <c r="AE601" i="16"/>
  <c r="AE603" i="16"/>
  <c r="AE605" i="16"/>
  <c r="AE607" i="16"/>
  <c r="AE613" i="16"/>
  <c r="AE615" i="16"/>
  <c r="AE621" i="16"/>
  <c r="AE623" i="16"/>
  <c r="AE625" i="16"/>
  <c r="AE627" i="16"/>
  <c r="AE631" i="16"/>
  <c r="AE649" i="16"/>
  <c r="AE651" i="16"/>
  <c r="AE655" i="16"/>
  <c r="AE657" i="16"/>
  <c r="AE659" i="16"/>
  <c r="AE661" i="16"/>
  <c r="AE663" i="16"/>
  <c r="AE665" i="16"/>
  <c r="AE667" i="16"/>
  <c r="AE669" i="16"/>
  <c r="AE671" i="16"/>
  <c r="AE673" i="16"/>
  <c r="AE675" i="16"/>
  <c r="AE677" i="16"/>
  <c r="AE679" i="16"/>
  <c r="AE681" i="16"/>
  <c r="AE683" i="16"/>
  <c r="AE685" i="16"/>
  <c r="AE687" i="16"/>
  <c r="AE689" i="16"/>
  <c r="AE691" i="16"/>
  <c r="AE693" i="16"/>
  <c r="AE695" i="16"/>
  <c r="AE697" i="16"/>
  <c r="AE699" i="16"/>
  <c r="AE701" i="16"/>
  <c r="AE703" i="16"/>
  <c r="AJ704" i="16"/>
  <c r="U705" i="16"/>
  <c r="W705" i="16"/>
  <c r="AG705" i="16" s="1"/>
  <c r="Y705" i="16"/>
  <c r="AI705" i="16" s="1"/>
  <c r="AA705" i="16"/>
  <c r="AK705" i="16" s="1"/>
  <c r="AJ706" i="16"/>
  <c r="U707" i="16"/>
  <c r="W707" i="16"/>
  <c r="AG707" i="16" s="1"/>
  <c r="Y707" i="16"/>
  <c r="AI707" i="16" s="1"/>
  <c r="AA707" i="16"/>
  <c r="AK707" i="16" s="1"/>
  <c r="AJ708" i="16"/>
  <c r="U709" i="16"/>
  <c r="W709" i="16"/>
  <c r="AG709" i="16" s="1"/>
  <c r="Y709" i="16"/>
  <c r="AI709" i="16" s="1"/>
  <c r="AA709" i="16"/>
  <c r="AK709" i="16" s="1"/>
  <c r="AJ710" i="16"/>
  <c r="U711" i="16"/>
  <c r="W711" i="16"/>
  <c r="AG711" i="16" s="1"/>
  <c r="Y711" i="16"/>
  <c r="AI711" i="16" s="1"/>
  <c r="AA711" i="16"/>
  <c r="AK711" i="16" s="1"/>
  <c r="AJ712" i="16"/>
  <c r="U713" i="16"/>
  <c r="W713" i="16"/>
  <c r="AG713" i="16" s="1"/>
  <c r="Y713" i="16"/>
  <c r="AI713" i="16" s="1"/>
  <c r="AA713" i="16"/>
  <c r="AK713" i="16" s="1"/>
  <c r="AJ714" i="16"/>
  <c r="U715" i="16"/>
  <c r="W715" i="16"/>
  <c r="AG715" i="16" s="1"/>
  <c r="Y715" i="16"/>
  <c r="AI715" i="16" s="1"/>
  <c r="AA715" i="16"/>
  <c r="AK715" i="16" s="1"/>
  <c r="AJ716" i="16"/>
  <c r="U717" i="16"/>
  <c r="W717" i="16"/>
  <c r="AG717" i="16" s="1"/>
  <c r="Y717" i="16"/>
  <c r="AI717" i="16" s="1"/>
  <c r="AA717" i="16"/>
  <c r="AK717" i="16" s="1"/>
  <c r="AJ718" i="16"/>
  <c r="U719" i="16"/>
  <c r="W719" i="16"/>
  <c r="AG719" i="16" s="1"/>
  <c r="Y719" i="16"/>
  <c r="AI719" i="16" s="1"/>
  <c r="AA719" i="16"/>
  <c r="AK719" i="16" s="1"/>
  <c r="AJ720" i="16"/>
  <c r="U721" i="16"/>
  <c r="W721" i="16"/>
  <c r="AG721" i="16" s="1"/>
  <c r="Y721" i="16"/>
  <c r="AI721" i="16" s="1"/>
  <c r="AA721" i="16"/>
  <c r="AK721" i="16" s="1"/>
  <c r="AJ722" i="16"/>
  <c r="U723" i="16"/>
  <c r="W723" i="16"/>
  <c r="AG723" i="16" s="1"/>
  <c r="Y723" i="16"/>
  <c r="AI723" i="16" s="1"/>
  <c r="AA723" i="16"/>
  <c r="AK723" i="16" s="1"/>
  <c r="AJ724" i="16"/>
  <c r="U725" i="16"/>
  <c r="W725" i="16"/>
  <c r="AG725" i="16" s="1"/>
  <c r="Y725" i="16"/>
  <c r="AI725" i="16" s="1"/>
  <c r="AA725" i="16"/>
  <c r="AK725" i="16" s="1"/>
  <c r="AJ726" i="16"/>
  <c r="U727" i="16"/>
  <c r="W727" i="16"/>
  <c r="AG727" i="16" s="1"/>
  <c r="Y727" i="16"/>
  <c r="AI727" i="16" s="1"/>
  <c r="AA727" i="16"/>
  <c r="AK727" i="16" s="1"/>
  <c r="AJ728" i="16"/>
  <c r="U729" i="16"/>
  <c r="W729" i="16"/>
  <c r="AG729" i="16" s="1"/>
  <c r="Y729" i="16"/>
  <c r="AI729" i="16" s="1"/>
  <c r="AA729" i="16"/>
  <c r="AK729" i="16" s="1"/>
  <c r="AJ730" i="16"/>
  <c r="U731" i="16"/>
  <c r="W731" i="16"/>
  <c r="AG731" i="16" s="1"/>
  <c r="Y731" i="16"/>
  <c r="AI731" i="16" s="1"/>
  <c r="AA731" i="16"/>
  <c r="AK731" i="16" s="1"/>
  <c r="AJ732" i="16"/>
  <c r="U733" i="16"/>
  <c r="W733" i="16"/>
  <c r="AG733" i="16" s="1"/>
  <c r="Y733" i="16"/>
  <c r="AI733" i="16" s="1"/>
  <c r="AA733" i="16"/>
  <c r="AK733" i="16" s="1"/>
  <c r="AJ734" i="16"/>
  <c r="U735" i="16"/>
  <c r="W735" i="16"/>
  <c r="AG735" i="16" s="1"/>
  <c r="Y735" i="16"/>
  <c r="AI735" i="16" s="1"/>
  <c r="AA735" i="16"/>
  <c r="AK735" i="16" s="1"/>
  <c r="AJ736" i="16"/>
  <c r="U737" i="16"/>
  <c r="W737" i="16"/>
  <c r="AG737" i="16" s="1"/>
  <c r="Y737" i="16"/>
  <c r="AI737" i="16" s="1"/>
  <c r="AA737" i="16"/>
  <c r="AK737" i="16" s="1"/>
  <c r="AJ738" i="16"/>
  <c r="U739" i="16"/>
  <c r="W739" i="16"/>
  <c r="AG739" i="16" s="1"/>
  <c r="Y739" i="16"/>
  <c r="AI739" i="16" s="1"/>
  <c r="AA739" i="16"/>
  <c r="AK739" i="16" s="1"/>
  <c r="AJ740" i="16"/>
  <c r="U741" i="16"/>
  <c r="W741" i="16"/>
  <c r="AG741" i="16" s="1"/>
  <c r="Y741" i="16"/>
  <c r="AI741" i="16" s="1"/>
  <c r="AA741" i="16"/>
  <c r="AK741" i="16" s="1"/>
  <c r="AJ742" i="16"/>
  <c r="U743" i="16"/>
  <c r="W743" i="16"/>
  <c r="AG743" i="16" s="1"/>
  <c r="Y743" i="16"/>
  <c r="AI743" i="16" s="1"/>
  <c r="AA743" i="16"/>
  <c r="AK743" i="16" s="1"/>
  <c r="AJ744" i="16"/>
  <c r="U745" i="16"/>
  <c r="W745" i="16"/>
  <c r="AG745" i="16" s="1"/>
  <c r="Y745" i="16"/>
  <c r="AI745" i="16" s="1"/>
  <c r="AA745" i="16"/>
  <c r="AK745" i="16" s="1"/>
  <c r="AJ746" i="16"/>
  <c r="U747" i="16"/>
  <c r="W747" i="16"/>
  <c r="AG747" i="16" s="1"/>
  <c r="Y747" i="16"/>
  <c r="AI747" i="16" s="1"/>
  <c r="AA747" i="16"/>
  <c r="AK747" i="16" s="1"/>
  <c r="AJ748" i="16"/>
  <c r="U749" i="16"/>
  <c r="W749" i="16"/>
  <c r="AG749" i="16" s="1"/>
  <c r="Y749" i="16"/>
  <c r="AI749" i="16" s="1"/>
  <c r="AA749" i="16"/>
  <c r="AK749" i="16" s="1"/>
  <c r="AE751" i="16"/>
  <c r="AE753" i="16"/>
  <c r="AE755" i="16"/>
  <c r="AE757" i="16"/>
  <c r="AE759" i="16"/>
  <c r="AE761" i="16"/>
  <c r="AE763" i="16"/>
  <c r="AE765" i="16"/>
  <c r="AE767" i="16"/>
  <c r="AE769" i="16"/>
  <c r="AE771" i="16"/>
  <c r="AE773" i="16"/>
  <c r="AE775" i="16"/>
  <c r="AE777" i="16"/>
  <c r="AE779" i="16"/>
  <c r="AE781" i="16"/>
  <c r="AE783" i="16"/>
  <c r="AE785" i="16"/>
  <c r="AE787" i="16"/>
  <c r="AE789" i="16"/>
  <c r="AE791" i="16"/>
  <c r="AE793" i="16"/>
  <c r="AE795" i="16"/>
  <c r="AE797" i="16"/>
  <c r="AE799" i="16"/>
  <c r="AE801" i="16"/>
  <c r="AE803" i="16"/>
  <c r="AE805" i="16"/>
  <c r="AE807" i="16"/>
  <c r="AE809" i="16"/>
  <c r="AE811" i="16"/>
  <c r="AE813" i="16"/>
  <c r="AE815" i="16"/>
  <c r="AE817" i="16"/>
  <c r="AE819" i="16"/>
  <c r="AE821" i="16"/>
  <c r="AE823" i="16"/>
  <c r="AE825" i="16"/>
  <c r="AE827" i="16"/>
  <c r="AE829" i="16"/>
  <c r="AE831" i="16"/>
  <c r="AE833" i="16"/>
  <c r="AE835" i="16"/>
  <c r="AE837" i="16"/>
  <c r="AE839" i="16"/>
  <c r="AE841" i="16"/>
  <c r="AE843" i="16"/>
  <c r="AE845" i="16"/>
  <c r="AE847" i="16"/>
  <c r="AE849" i="16"/>
  <c r="AE851" i="16"/>
  <c r="AE853" i="16"/>
  <c r="AE855" i="16"/>
  <c r="AE857" i="16"/>
  <c r="AE859" i="16"/>
  <c r="AE861" i="16"/>
  <c r="AE863" i="16"/>
  <c r="AE865" i="16"/>
  <c r="AE867" i="16"/>
  <c r="AE869" i="16"/>
  <c r="AE871" i="16"/>
  <c r="AE873" i="16"/>
  <c r="AE875" i="16"/>
  <c r="AE877" i="16"/>
  <c r="AE879" i="16"/>
  <c r="AE881" i="16"/>
  <c r="AE883" i="16"/>
  <c r="AE885" i="16"/>
  <c r="AE887" i="16"/>
  <c r="AE889" i="16"/>
  <c r="AE891" i="16"/>
  <c r="AE893" i="16"/>
  <c r="AE895" i="16"/>
  <c r="AE897" i="16"/>
  <c r="AE899" i="16"/>
  <c r="AE901" i="16"/>
  <c r="AE903" i="16"/>
  <c r="AE905" i="16"/>
  <c r="AE907" i="16"/>
  <c r="AE909" i="16"/>
  <c r="AE911" i="16"/>
  <c r="AE913" i="16"/>
  <c r="AE915" i="16"/>
  <c r="AE917" i="16"/>
  <c r="AE919" i="16"/>
  <c r="AE921" i="16"/>
  <c r="AE923" i="16"/>
  <c r="AE925" i="16"/>
  <c r="AE927" i="16"/>
  <c r="AE929" i="16"/>
  <c r="AE931" i="16"/>
  <c r="AE933" i="16"/>
  <c r="AE935" i="16"/>
  <c r="AE937" i="16"/>
  <c r="AE939" i="16"/>
  <c r="AE941" i="16"/>
  <c r="AE943" i="16"/>
  <c r="AE945" i="16"/>
  <c r="AE947" i="16"/>
  <c r="AE949" i="16"/>
  <c r="AE951" i="16"/>
  <c r="AE953" i="16"/>
  <c r="AE955" i="16"/>
  <c r="AE957" i="16"/>
  <c r="AE959" i="16"/>
  <c r="AE961" i="16"/>
  <c r="AE963" i="16"/>
  <c r="AE965" i="16"/>
  <c r="AE967" i="16"/>
  <c r="AE969" i="16"/>
  <c r="AE971" i="16"/>
  <c r="AE973" i="16"/>
  <c r="AE975" i="16"/>
  <c r="AE977" i="16"/>
  <c r="AE979" i="16"/>
  <c r="AE981" i="16"/>
  <c r="AE983" i="16"/>
  <c r="AE985" i="16"/>
  <c r="AE987" i="16"/>
  <c r="AE989" i="16"/>
  <c r="AE991" i="16"/>
  <c r="AE993" i="16"/>
  <c r="AE995" i="16"/>
  <c r="AE997" i="16"/>
  <c r="AE999" i="16"/>
  <c r="AE1001" i="16"/>
  <c r="AE1003" i="16"/>
  <c r="AE1005" i="16"/>
  <c r="AE1007" i="16"/>
  <c r="AE1009" i="16"/>
  <c r="AE1011" i="16"/>
  <c r="AE1013" i="16"/>
  <c r="AE1015" i="16"/>
  <c r="AE1017" i="16"/>
  <c r="AE1019" i="16"/>
  <c r="AE1021" i="16"/>
  <c r="AE1023" i="16"/>
  <c r="AE1025" i="16"/>
  <c r="AE1027" i="16"/>
  <c r="AE1029" i="16"/>
  <c r="AE1031" i="16"/>
  <c r="AE1033" i="16"/>
  <c r="AE1035" i="16"/>
  <c r="AE1037" i="16"/>
  <c r="AE1039" i="16"/>
  <c r="AE1041" i="16"/>
  <c r="AE1043" i="16"/>
  <c r="AE1045" i="16"/>
  <c r="AE1047" i="16"/>
  <c r="AE1049" i="16"/>
  <c r="AE1051" i="16"/>
  <c r="AE1053" i="16"/>
  <c r="AE1055" i="16"/>
  <c r="AE1057" i="16"/>
  <c r="AE1059" i="16"/>
  <c r="AE1061" i="16"/>
  <c r="AE1063" i="16"/>
  <c r="AE1065" i="16"/>
  <c r="AE1067" i="16"/>
  <c r="AE1069" i="16"/>
  <c r="AE1071" i="16"/>
  <c r="AE1073" i="16"/>
  <c r="AE1075" i="16"/>
  <c r="AE1077" i="16"/>
  <c r="AE1079" i="16"/>
  <c r="AE1081" i="16"/>
  <c r="AE1083" i="16"/>
  <c r="AE1085" i="16"/>
  <c r="AE1087" i="16"/>
  <c r="AE1089" i="16"/>
  <c r="AE1091" i="16"/>
  <c r="AE1093" i="16"/>
  <c r="AE1095" i="16"/>
  <c r="AE1097" i="16"/>
  <c r="AE1099" i="16"/>
  <c r="AE1101" i="16"/>
  <c r="AE1103" i="16"/>
  <c r="AE1105" i="16"/>
  <c r="AE1107" i="16"/>
  <c r="AE1109" i="16"/>
  <c r="AE1111" i="16"/>
  <c r="AE1113" i="16"/>
  <c r="AE1115" i="16"/>
  <c r="AE1117" i="16"/>
  <c r="AE1119" i="16"/>
  <c r="AE1121" i="16"/>
  <c r="AE1123" i="16"/>
  <c r="AE1125" i="16"/>
  <c r="AE1127" i="16"/>
  <c r="AE1129" i="16"/>
  <c r="AE1131" i="16"/>
  <c r="AE1133" i="16"/>
  <c r="AE1135" i="16"/>
  <c r="AE1137" i="16"/>
  <c r="AE1139" i="16"/>
  <c r="AE1141" i="16"/>
  <c r="AE1143" i="16"/>
  <c r="AE1145" i="16"/>
  <c r="AE1147" i="16"/>
  <c r="AE1149" i="16"/>
  <c r="AE1151" i="16"/>
  <c r="AE1153" i="16"/>
  <c r="AE1155" i="16"/>
  <c r="AE1157" i="16"/>
  <c r="AE1159" i="16"/>
  <c r="AE1161" i="16"/>
  <c r="AE1163" i="16"/>
  <c r="AE1165" i="16"/>
  <c r="AE1167" i="16"/>
  <c r="AE1169" i="16"/>
  <c r="AE1171" i="16"/>
  <c r="AE1173" i="16"/>
  <c r="AE1175" i="16"/>
  <c r="AE1177" i="16"/>
  <c r="AE1179" i="16"/>
  <c r="AE1181" i="16"/>
  <c r="AE1183" i="16"/>
  <c r="AE1185" i="16"/>
  <c r="AE1187" i="16"/>
  <c r="AE1189" i="16"/>
  <c r="AE1191" i="16"/>
  <c r="AE1193" i="16"/>
  <c r="AE1195" i="16"/>
  <c r="AE1197" i="16"/>
  <c r="AE1199" i="16"/>
  <c r="AE1201" i="16"/>
  <c r="AE1203" i="16"/>
  <c r="AE1205" i="16"/>
  <c r="AE1207" i="16"/>
  <c r="AE1209" i="16"/>
  <c r="AE1211" i="16"/>
  <c r="AE1213" i="16"/>
  <c r="AE1215" i="16"/>
  <c r="AE1217" i="16"/>
  <c r="AE1219" i="16"/>
  <c r="AE1221" i="16"/>
  <c r="AE1223" i="16"/>
  <c r="AE1225" i="16"/>
  <c r="AE1227" i="16"/>
  <c r="AE1229" i="16"/>
  <c r="AE1231" i="16"/>
  <c r="AE1233" i="16"/>
  <c r="AE1235" i="16"/>
  <c r="AE1237" i="16"/>
  <c r="AE1239" i="16"/>
  <c r="AE1241" i="16"/>
  <c r="AE1243" i="16"/>
  <c r="AE1245" i="16"/>
  <c r="AE1247" i="16"/>
  <c r="AE1249" i="16"/>
  <c r="AE1251" i="16"/>
  <c r="AE1253" i="16"/>
  <c r="AE1255" i="16"/>
  <c r="AE1257" i="16"/>
  <c r="AE1259" i="16"/>
  <c r="AE1261" i="16"/>
  <c r="AE1263" i="16"/>
  <c r="AE1265" i="16"/>
  <c r="AE1267" i="16"/>
  <c r="AE1269" i="16"/>
  <c r="AE1271" i="16"/>
  <c r="AE1273" i="16"/>
  <c r="AE1275" i="16"/>
  <c r="AE1277" i="16"/>
  <c r="AE1279" i="16"/>
  <c r="AE1281" i="16"/>
  <c r="AE1283" i="16"/>
  <c r="AE1285" i="16"/>
  <c r="AE1287" i="16"/>
  <c r="AE1289" i="16"/>
  <c r="AE1291" i="16"/>
  <c r="AE1293" i="16"/>
  <c r="AE1295" i="16"/>
  <c r="AE1297" i="16"/>
  <c r="AE1299" i="16"/>
  <c r="AE1301" i="16"/>
  <c r="AE1303" i="16"/>
  <c r="AE1305" i="16"/>
  <c r="AE1307" i="16"/>
  <c r="AK1309" i="16"/>
  <c r="AE1309" i="16"/>
  <c r="AH1309" i="16"/>
  <c r="Z1310" i="16"/>
  <c r="AJ1310" i="16" s="1"/>
  <c r="X1310" i="16"/>
  <c r="AH1310" i="16" s="1"/>
  <c r="V1310" i="16"/>
  <c r="AF1310" i="16" s="1"/>
  <c r="AA1310" i="16"/>
  <c r="AK1310" i="16" s="1"/>
  <c r="W1310" i="16"/>
  <c r="AG1310" i="16" s="1"/>
  <c r="U1310" i="16"/>
  <c r="AK1311" i="16"/>
  <c r="AE1311" i="16"/>
  <c r="AJ1311" i="16"/>
  <c r="Z1312" i="16"/>
  <c r="AJ1312" i="16" s="1"/>
  <c r="X1312" i="16"/>
  <c r="AH1312" i="16" s="1"/>
  <c r="V1312" i="16"/>
  <c r="AA1312" i="16"/>
  <c r="AK1312" i="16" s="1"/>
  <c r="W1312" i="16"/>
  <c r="AG1312" i="16" s="1"/>
  <c r="U1312" i="16"/>
  <c r="AK1313" i="16"/>
  <c r="AE1313" i="16"/>
  <c r="AJ1313" i="16"/>
  <c r="Z1314" i="16"/>
  <c r="AJ1314" i="16" s="1"/>
  <c r="X1314" i="16"/>
  <c r="AH1314" i="16" s="1"/>
  <c r="V1314" i="16"/>
  <c r="AF1314" i="16" s="1"/>
  <c r="AA1314" i="16"/>
  <c r="AK1314" i="16" s="1"/>
  <c r="W1314" i="16"/>
  <c r="AG1314" i="16" s="1"/>
  <c r="U1314" i="16"/>
  <c r="AK1315" i="16"/>
  <c r="AE1315" i="16"/>
  <c r="Z1316" i="16"/>
  <c r="AJ1316" i="16" s="1"/>
  <c r="X1316" i="16"/>
  <c r="V1316" i="16"/>
  <c r="AF1316" i="16" s="1"/>
  <c r="AA1316" i="16"/>
  <c r="AK1316" i="16" s="1"/>
  <c r="W1316" i="16"/>
  <c r="AG1316" i="16" s="1"/>
  <c r="U1316" i="16"/>
  <c r="AK1317" i="16"/>
  <c r="AE1317" i="16"/>
  <c r="AH1317" i="16"/>
  <c r="Z1318" i="16"/>
  <c r="X1318" i="16"/>
  <c r="AH1318" i="16" s="1"/>
  <c r="V1318" i="16"/>
  <c r="AF1318" i="16" s="1"/>
  <c r="AA1318" i="16"/>
  <c r="AK1318" i="16" s="1"/>
  <c r="W1318" i="16"/>
  <c r="AG1318" i="16" s="1"/>
  <c r="U1318" i="16"/>
  <c r="AK1319" i="16"/>
  <c r="AE1319" i="16"/>
  <c r="AJ1319" i="16"/>
  <c r="Z1320" i="16"/>
  <c r="AJ1320" i="16" s="1"/>
  <c r="X1320" i="16"/>
  <c r="AH1320" i="16" s="1"/>
  <c r="V1320" i="16"/>
  <c r="AF1320" i="16" s="1"/>
  <c r="AA1320" i="16"/>
  <c r="AK1320" i="16" s="1"/>
  <c r="W1320" i="16"/>
  <c r="AG1320" i="16" s="1"/>
  <c r="U1320" i="16"/>
  <c r="AK1321" i="16"/>
  <c r="AE1321" i="16"/>
  <c r="AJ1321" i="16"/>
  <c r="Z1322" i="16"/>
  <c r="X1322" i="16"/>
  <c r="AH1322" i="16" s="1"/>
  <c r="V1322" i="16"/>
  <c r="AF1322" i="16" s="1"/>
  <c r="AA1322" i="16"/>
  <c r="AK1322" i="16" s="1"/>
  <c r="W1322" i="16"/>
  <c r="AG1322" i="16" s="1"/>
  <c r="U1322" i="16"/>
  <c r="AK1323" i="16"/>
  <c r="AE1323" i="16"/>
  <c r="Z1324" i="16"/>
  <c r="AJ1324" i="16" s="1"/>
  <c r="X1324" i="16"/>
  <c r="AH1324" i="16" s="1"/>
  <c r="V1324" i="16"/>
  <c r="AA1324" i="16"/>
  <c r="AK1324" i="16" s="1"/>
  <c r="W1324" i="16"/>
  <c r="AG1324" i="16" s="1"/>
  <c r="U1324" i="16"/>
  <c r="AK1325" i="16"/>
  <c r="AE1325" i="16"/>
  <c r="AH1325" i="16"/>
  <c r="Z1326" i="16"/>
  <c r="AJ1326" i="16" s="1"/>
  <c r="X1326" i="16"/>
  <c r="AH1326" i="16" s="1"/>
  <c r="V1326" i="16"/>
  <c r="AF1326" i="16" s="1"/>
  <c r="AA1326" i="16"/>
  <c r="AK1326" i="16" s="1"/>
  <c r="W1326" i="16"/>
  <c r="AG1326" i="16" s="1"/>
  <c r="U1326" i="16"/>
  <c r="AK1327" i="16"/>
  <c r="AE1327" i="16"/>
  <c r="AJ1327" i="16"/>
  <c r="Z1328" i="16"/>
  <c r="X1328" i="16"/>
  <c r="AH1328" i="16" s="1"/>
  <c r="V1328" i="16"/>
  <c r="AF1328" i="16" s="1"/>
  <c r="AA1328" i="16"/>
  <c r="AK1328" i="16" s="1"/>
  <c r="W1328" i="16"/>
  <c r="AG1328" i="16" s="1"/>
  <c r="U1328" i="16"/>
  <c r="AK1329" i="16"/>
  <c r="AE1329" i="16"/>
  <c r="AJ1329" i="16"/>
  <c r="Z1330" i="16"/>
  <c r="AJ1330" i="16" s="1"/>
  <c r="X1330" i="16"/>
  <c r="AH1330" i="16" s="1"/>
  <c r="V1330" i="16"/>
  <c r="AF1330" i="16" s="1"/>
  <c r="AA1330" i="16"/>
  <c r="AK1330" i="16" s="1"/>
  <c r="W1330" i="16"/>
  <c r="AG1330" i="16" s="1"/>
  <c r="U1330" i="16"/>
  <c r="AK1331" i="16"/>
  <c r="AE1331" i="16"/>
  <c r="Z1332" i="16"/>
  <c r="AJ1332" i="16" s="1"/>
  <c r="X1332" i="16"/>
  <c r="AH1332" i="16" s="1"/>
  <c r="V1332" i="16"/>
  <c r="AF1332" i="16" s="1"/>
  <c r="AA1332" i="16"/>
  <c r="AK1332" i="16" s="1"/>
  <c r="W1332" i="16"/>
  <c r="AG1332" i="16" s="1"/>
  <c r="U1332" i="16"/>
  <c r="AK1333" i="16"/>
  <c r="AE1333" i="16"/>
  <c r="AH1333" i="16"/>
  <c r="Z1334" i="16"/>
  <c r="AJ1334" i="16" s="1"/>
  <c r="X1334" i="16"/>
  <c r="AH1334" i="16" s="1"/>
  <c r="V1334" i="16"/>
  <c r="AF1334" i="16" s="1"/>
  <c r="AA1334" i="16"/>
  <c r="AK1334" i="16" s="1"/>
  <c r="W1334" i="16"/>
  <c r="AG1334" i="16" s="1"/>
  <c r="U1334" i="16"/>
  <c r="AK1335" i="16"/>
  <c r="AE1335" i="16"/>
  <c r="AJ1335" i="16"/>
  <c r="Z1336" i="16"/>
  <c r="AJ1336" i="16" s="1"/>
  <c r="X1336" i="16"/>
  <c r="V1336" i="16"/>
  <c r="AF1336" i="16" s="1"/>
  <c r="AA1336" i="16"/>
  <c r="AK1336" i="16" s="1"/>
  <c r="W1336" i="16"/>
  <c r="AG1336" i="16" s="1"/>
  <c r="U1336" i="16"/>
  <c r="AK1337" i="16"/>
  <c r="AE1337" i="16"/>
  <c r="AJ1337" i="16"/>
  <c r="Z1338" i="16"/>
  <c r="X1338" i="16"/>
  <c r="AH1338" i="16" s="1"/>
  <c r="V1338" i="16"/>
  <c r="AF1338" i="16" s="1"/>
  <c r="AA1338" i="16"/>
  <c r="AK1338" i="16" s="1"/>
  <c r="W1338" i="16"/>
  <c r="AG1338" i="16" s="1"/>
  <c r="U1338" i="16"/>
  <c r="AK1339" i="16"/>
  <c r="AE1339" i="16"/>
  <c r="Z1340" i="16"/>
  <c r="X1340" i="16"/>
  <c r="AH1340" i="16" s="1"/>
  <c r="V1340" i="16"/>
  <c r="AA1340" i="16"/>
  <c r="AK1340" i="16" s="1"/>
  <c r="W1340" i="16"/>
  <c r="AG1340" i="16" s="1"/>
  <c r="U1340" i="16"/>
  <c r="AK1341" i="16"/>
  <c r="AE1341" i="16"/>
  <c r="AH1341" i="16"/>
  <c r="Z1342" i="16"/>
  <c r="AJ1342" i="16" s="1"/>
  <c r="X1342" i="16"/>
  <c r="AH1342" i="16" s="1"/>
  <c r="V1342" i="16"/>
  <c r="AF1342" i="16" s="1"/>
  <c r="AA1342" i="16"/>
  <c r="AK1342" i="16" s="1"/>
  <c r="W1342" i="16"/>
  <c r="AG1342" i="16" s="1"/>
  <c r="U1342" i="16"/>
  <c r="AK1343" i="16"/>
  <c r="AE1343" i="16"/>
  <c r="AJ1343" i="16"/>
  <c r="Z1344" i="16"/>
  <c r="AJ1344" i="16" s="1"/>
  <c r="X1344" i="16"/>
  <c r="AH1344" i="16" s="1"/>
  <c r="V1344" i="16"/>
  <c r="AA1344" i="16"/>
  <c r="AK1344" i="16" s="1"/>
  <c r="W1344" i="16"/>
  <c r="AG1344" i="16" s="1"/>
  <c r="U1344" i="16"/>
  <c r="AK1345" i="16"/>
  <c r="AE1345" i="16"/>
  <c r="AJ1345" i="16"/>
  <c r="Z1346" i="16"/>
  <c r="AJ1346" i="16" s="1"/>
  <c r="X1346" i="16"/>
  <c r="AH1346" i="16" s="1"/>
  <c r="V1346" i="16"/>
  <c r="AF1346" i="16" s="1"/>
  <c r="AA1346" i="16"/>
  <c r="AK1346" i="16" s="1"/>
  <c r="W1346" i="16"/>
  <c r="AG1346" i="16" s="1"/>
  <c r="U1346" i="16"/>
  <c r="AK1347" i="16"/>
  <c r="AE1347" i="16"/>
  <c r="Z1348" i="16"/>
  <c r="AJ1348" i="16" s="1"/>
  <c r="X1348" i="16"/>
  <c r="V1348" i="16"/>
  <c r="AF1348" i="16" s="1"/>
  <c r="AA1348" i="16"/>
  <c r="AK1348" i="16" s="1"/>
  <c r="W1348" i="16"/>
  <c r="AG1348" i="16" s="1"/>
  <c r="U1348" i="16"/>
  <c r="AK1349" i="16"/>
  <c r="AE1349" i="16"/>
  <c r="AH1349" i="16"/>
  <c r="Z1350" i="16"/>
  <c r="X1350" i="16"/>
  <c r="AH1350" i="16" s="1"/>
  <c r="V1350" i="16"/>
  <c r="AF1350" i="16" s="1"/>
  <c r="AA1350" i="16"/>
  <c r="AK1350" i="16" s="1"/>
  <c r="W1350" i="16"/>
  <c r="AG1350" i="16" s="1"/>
  <c r="U1350" i="16"/>
  <c r="AK1351" i="16"/>
  <c r="AE1351" i="16"/>
  <c r="AJ1351" i="16"/>
  <c r="Z1352" i="16"/>
  <c r="AJ1352" i="16" s="1"/>
  <c r="X1352" i="16"/>
  <c r="AH1352" i="16" s="1"/>
  <c r="V1352" i="16"/>
  <c r="AF1352" i="16" s="1"/>
  <c r="AA1352" i="16"/>
  <c r="AK1352" i="16" s="1"/>
  <c r="W1352" i="16"/>
  <c r="AG1352" i="16" s="1"/>
  <c r="U1352" i="16"/>
  <c r="AK1353" i="16"/>
  <c r="AE1353" i="16"/>
  <c r="AJ1353" i="16"/>
  <c r="Z1354" i="16"/>
  <c r="X1354" i="16"/>
  <c r="AH1354" i="16" s="1"/>
  <c r="V1354" i="16"/>
  <c r="AF1354" i="16" s="1"/>
  <c r="AA1354" i="16"/>
  <c r="AK1354" i="16" s="1"/>
  <c r="W1354" i="16"/>
  <c r="AG1354" i="16" s="1"/>
  <c r="U1354" i="16"/>
  <c r="AK1355" i="16"/>
  <c r="AE1355" i="16"/>
  <c r="Z1356" i="16"/>
  <c r="AJ1356" i="16" s="1"/>
  <c r="X1356" i="16"/>
  <c r="AH1356" i="16" s="1"/>
  <c r="V1356" i="16"/>
  <c r="AA1356" i="16"/>
  <c r="AK1356" i="16" s="1"/>
  <c r="W1356" i="16"/>
  <c r="AG1356" i="16" s="1"/>
  <c r="U1356" i="16"/>
  <c r="AK1357" i="16"/>
  <c r="AE1357" i="16"/>
  <c r="AH1357" i="16"/>
  <c r="Z1358" i="16"/>
  <c r="AJ1358" i="16" s="1"/>
  <c r="X1358" i="16"/>
  <c r="AH1358" i="16" s="1"/>
  <c r="V1358" i="16"/>
  <c r="AF1358" i="16" s="1"/>
  <c r="AA1358" i="16"/>
  <c r="AK1358" i="16" s="1"/>
  <c r="W1358" i="16"/>
  <c r="AG1358" i="16" s="1"/>
  <c r="U1358" i="16"/>
  <c r="AK1359" i="16"/>
  <c r="AE1359" i="16"/>
  <c r="AJ1359" i="16"/>
  <c r="Z1360" i="16"/>
  <c r="X1360" i="16"/>
  <c r="AH1360" i="16" s="1"/>
  <c r="V1360" i="16"/>
  <c r="AF1360" i="16" s="1"/>
  <c r="AA1360" i="16"/>
  <c r="AK1360" i="16" s="1"/>
  <c r="W1360" i="16"/>
  <c r="AG1360" i="16" s="1"/>
  <c r="U1360" i="16"/>
  <c r="AK1361" i="16"/>
  <c r="AE1361" i="16"/>
  <c r="AJ1361" i="16"/>
  <c r="Z1362" i="16"/>
  <c r="AJ1362" i="16" s="1"/>
  <c r="X1362" i="16"/>
  <c r="AH1362" i="16" s="1"/>
  <c r="V1362" i="16"/>
  <c r="AF1362" i="16" s="1"/>
  <c r="AA1362" i="16"/>
  <c r="AK1362" i="16" s="1"/>
  <c r="W1362" i="16"/>
  <c r="AG1362" i="16" s="1"/>
  <c r="U1362" i="16"/>
  <c r="AK1363" i="16"/>
  <c r="AE1363" i="16"/>
  <c r="Z1364" i="16"/>
  <c r="AJ1364" i="16" s="1"/>
  <c r="X1364" i="16"/>
  <c r="AH1364" i="16" s="1"/>
  <c r="V1364" i="16"/>
  <c r="AF1364" i="16" s="1"/>
  <c r="AA1364" i="16"/>
  <c r="AK1364" i="16" s="1"/>
  <c r="W1364" i="16"/>
  <c r="AG1364" i="16" s="1"/>
  <c r="U1364" i="16"/>
  <c r="AK1365" i="16"/>
  <c r="AE1365" i="16"/>
  <c r="AH1365" i="16"/>
  <c r="Z1366" i="16"/>
  <c r="AJ1366" i="16" s="1"/>
  <c r="X1366" i="16"/>
  <c r="AH1366" i="16" s="1"/>
  <c r="V1366" i="16"/>
  <c r="AF1366" i="16" s="1"/>
  <c r="AA1366" i="16"/>
  <c r="AK1366" i="16" s="1"/>
  <c r="W1366" i="16"/>
  <c r="AG1366" i="16" s="1"/>
  <c r="U1366" i="16"/>
  <c r="AK1367" i="16"/>
  <c r="AE1367" i="16"/>
  <c r="AJ1367" i="16"/>
  <c r="Z1368" i="16"/>
  <c r="AJ1368" i="16" s="1"/>
  <c r="X1368" i="16"/>
  <c r="V1368" i="16"/>
  <c r="AF1368" i="16" s="1"/>
  <c r="AA1368" i="16"/>
  <c r="AK1368" i="16" s="1"/>
  <c r="W1368" i="16"/>
  <c r="AG1368" i="16" s="1"/>
  <c r="U1368" i="16"/>
  <c r="AK1369" i="16"/>
  <c r="AE1369" i="16"/>
  <c r="AJ1369" i="16"/>
  <c r="Z1370" i="16"/>
  <c r="X1370" i="16"/>
  <c r="AH1370" i="16" s="1"/>
  <c r="V1370" i="16"/>
  <c r="AF1370" i="16" s="1"/>
  <c r="AA1370" i="16"/>
  <c r="AK1370" i="16" s="1"/>
  <c r="W1370" i="16"/>
  <c r="AG1370" i="16" s="1"/>
  <c r="U1370" i="16"/>
  <c r="AK1371" i="16"/>
  <c r="AE1371" i="16"/>
  <c r="Z1372" i="16"/>
  <c r="X1372" i="16"/>
  <c r="AH1372" i="16" s="1"/>
  <c r="V1372" i="16"/>
  <c r="AA1372" i="16"/>
  <c r="AK1372" i="16" s="1"/>
  <c r="W1372" i="16"/>
  <c r="AG1372" i="16" s="1"/>
  <c r="U1372" i="16"/>
  <c r="AK1373" i="16"/>
  <c r="AE1373" i="16"/>
  <c r="AH1373" i="16"/>
  <c r="Z1374" i="16"/>
  <c r="AJ1374" i="16" s="1"/>
  <c r="X1374" i="16"/>
  <c r="AH1374" i="16" s="1"/>
  <c r="V1374" i="16"/>
  <c r="AF1374" i="16" s="1"/>
  <c r="AA1374" i="16"/>
  <c r="AK1374" i="16" s="1"/>
  <c r="W1374" i="16"/>
  <c r="AG1374" i="16" s="1"/>
  <c r="U1374" i="16"/>
  <c r="AK1375" i="16"/>
  <c r="AE1375" i="16"/>
  <c r="AJ1375" i="16"/>
  <c r="Z1376" i="16"/>
  <c r="AJ1376" i="16" s="1"/>
  <c r="X1376" i="16"/>
  <c r="AH1376" i="16" s="1"/>
  <c r="V1376" i="16"/>
  <c r="AA1376" i="16"/>
  <c r="AK1376" i="16" s="1"/>
  <c r="W1376" i="16"/>
  <c r="AG1376" i="16" s="1"/>
  <c r="U1376" i="16"/>
  <c r="AK1377" i="16"/>
  <c r="AE1377" i="16"/>
  <c r="AJ1377" i="16"/>
  <c r="Z1378" i="16"/>
  <c r="AJ1378" i="16" s="1"/>
  <c r="X1378" i="16"/>
  <c r="AH1378" i="16" s="1"/>
  <c r="V1378" i="16"/>
  <c r="AF1378" i="16" s="1"/>
  <c r="AA1378" i="16"/>
  <c r="AK1378" i="16" s="1"/>
  <c r="W1378" i="16"/>
  <c r="AG1378" i="16" s="1"/>
  <c r="U1378" i="16"/>
  <c r="AK1379" i="16"/>
  <c r="AE1379" i="16"/>
  <c r="Z1380" i="16"/>
  <c r="AJ1380" i="16" s="1"/>
  <c r="X1380" i="16"/>
  <c r="V1380" i="16"/>
  <c r="AF1380" i="16" s="1"/>
  <c r="AA1380" i="16"/>
  <c r="AK1380" i="16" s="1"/>
  <c r="W1380" i="16"/>
  <c r="AG1380" i="16" s="1"/>
  <c r="U1380" i="16"/>
  <c r="AK1381" i="16"/>
  <c r="AE1381" i="16"/>
  <c r="AH1381" i="16"/>
  <c r="Z1382" i="16"/>
  <c r="X1382" i="16"/>
  <c r="AH1382" i="16" s="1"/>
  <c r="V1382" i="16"/>
  <c r="AF1382" i="16" s="1"/>
  <c r="AA1382" i="16"/>
  <c r="AK1382" i="16" s="1"/>
  <c r="W1382" i="16"/>
  <c r="AG1382" i="16" s="1"/>
  <c r="U1382" i="16"/>
  <c r="AK1383" i="16"/>
  <c r="AE1383" i="16"/>
  <c r="AJ1383" i="16"/>
  <c r="Z1384" i="16"/>
  <c r="AJ1384" i="16" s="1"/>
  <c r="X1384" i="16"/>
  <c r="AH1384" i="16" s="1"/>
  <c r="V1384" i="16"/>
  <c r="AF1384" i="16" s="1"/>
  <c r="AA1384" i="16"/>
  <c r="AK1384" i="16" s="1"/>
  <c r="W1384" i="16"/>
  <c r="AG1384" i="16" s="1"/>
  <c r="U1384" i="16"/>
  <c r="AK1385" i="16"/>
  <c r="AE1385" i="16"/>
  <c r="AJ1385" i="16"/>
  <c r="Z1386" i="16"/>
  <c r="X1386" i="16"/>
  <c r="AH1386" i="16" s="1"/>
  <c r="V1386" i="16"/>
  <c r="AF1386" i="16" s="1"/>
  <c r="AA1386" i="16"/>
  <c r="AK1386" i="16" s="1"/>
  <c r="W1386" i="16"/>
  <c r="AG1386" i="16" s="1"/>
  <c r="U1386" i="16"/>
  <c r="AK1387" i="16"/>
  <c r="AE1387" i="16"/>
  <c r="Z1388" i="16"/>
  <c r="AJ1388" i="16" s="1"/>
  <c r="X1388" i="16"/>
  <c r="AH1388" i="16" s="1"/>
  <c r="V1388" i="16"/>
  <c r="AA1388" i="16"/>
  <c r="AK1388" i="16" s="1"/>
  <c r="W1388" i="16"/>
  <c r="AG1388" i="16" s="1"/>
  <c r="U1388" i="16"/>
  <c r="AK1389" i="16"/>
  <c r="AE1389" i="16"/>
  <c r="AH1389" i="16"/>
  <c r="Z1390" i="16"/>
  <c r="AJ1390" i="16" s="1"/>
  <c r="X1390" i="16"/>
  <c r="AH1390" i="16" s="1"/>
  <c r="V1390" i="16"/>
  <c r="AF1390" i="16" s="1"/>
  <c r="AA1390" i="16"/>
  <c r="AK1390" i="16" s="1"/>
  <c r="W1390" i="16"/>
  <c r="AG1390" i="16" s="1"/>
  <c r="U1390" i="16"/>
  <c r="AK1391" i="16"/>
  <c r="AE1391" i="16"/>
  <c r="AJ1391" i="16"/>
  <c r="Z1392" i="16"/>
  <c r="X1392" i="16"/>
  <c r="AH1392" i="16" s="1"/>
  <c r="V1392" i="16"/>
  <c r="AF1392" i="16" s="1"/>
  <c r="AA1392" i="16"/>
  <c r="AK1392" i="16" s="1"/>
  <c r="W1392" i="16"/>
  <c r="AG1392" i="16" s="1"/>
  <c r="U1392" i="16"/>
  <c r="AK1393" i="16"/>
  <c r="AE1393" i="16"/>
  <c r="AJ1393" i="16"/>
  <c r="Z1394" i="16"/>
  <c r="AJ1394" i="16" s="1"/>
  <c r="X1394" i="16"/>
  <c r="AH1394" i="16" s="1"/>
  <c r="V1394" i="16"/>
  <c r="AF1394" i="16" s="1"/>
  <c r="AA1394" i="16"/>
  <c r="AK1394" i="16" s="1"/>
  <c r="W1394" i="16"/>
  <c r="AG1394" i="16" s="1"/>
  <c r="U1394" i="16"/>
  <c r="AK1395" i="16"/>
  <c r="AE1395" i="16"/>
  <c r="F4" i="15"/>
  <c r="H4" i="15"/>
  <c r="J4" i="15"/>
  <c r="L4" i="15"/>
  <c r="N4" i="15"/>
  <c r="P4" i="15"/>
  <c r="R4" i="15"/>
  <c r="T4" i="15"/>
  <c r="V4" i="15"/>
  <c r="X4" i="15"/>
  <c r="F11" i="15"/>
  <c r="H11" i="15"/>
  <c r="J11" i="15"/>
  <c r="L11" i="15"/>
  <c r="N11" i="15"/>
  <c r="P11" i="15"/>
  <c r="R11" i="15"/>
  <c r="T11" i="15"/>
  <c r="V11" i="15"/>
  <c r="X11" i="15"/>
  <c r="U6" i="16"/>
  <c r="W6" i="16"/>
  <c r="AG6" i="16" s="1"/>
  <c r="AD6" i="16" s="1"/>
  <c r="Y6" i="16"/>
  <c r="AI6" i="16" s="1"/>
  <c r="U8" i="16"/>
  <c r="W8" i="16"/>
  <c r="AG8" i="16" s="1"/>
  <c r="Y8" i="16"/>
  <c r="AI8" i="16" s="1"/>
  <c r="U10" i="16"/>
  <c r="W10" i="16"/>
  <c r="AG10" i="16" s="1"/>
  <c r="AD10" i="16" s="1"/>
  <c r="Y10" i="16"/>
  <c r="AI10" i="16" s="1"/>
  <c r="U12" i="16"/>
  <c r="W12" i="16"/>
  <c r="AG12" i="16" s="1"/>
  <c r="AD12" i="16" s="1"/>
  <c r="Y12" i="16"/>
  <c r="AI12" i="16" s="1"/>
  <c r="U14" i="16"/>
  <c r="W14" i="16"/>
  <c r="AG14" i="16" s="1"/>
  <c r="AD14" i="16" s="1"/>
  <c r="Y14" i="16"/>
  <c r="AI14" i="16" s="1"/>
  <c r="U16" i="16"/>
  <c r="W16" i="16"/>
  <c r="AG16" i="16" s="1"/>
  <c r="AD16" i="16" s="1"/>
  <c r="Y16" i="16"/>
  <c r="AI16" i="16" s="1"/>
  <c r="U18" i="16"/>
  <c r="W18" i="16"/>
  <c r="AG18" i="16" s="1"/>
  <c r="AD18" i="16" s="1"/>
  <c r="Y18" i="16"/>
  <c r="AI18" i="16" s="1"/>
  <c r="U20" i="16"/>
  <c r="W20" i="16"/>
  <c r="AG20" i="16" s="1"/>
  <c r="AD20" i="16" s="1"/>
  <c r="Y20" i="16"/>
  <c r="AI20" i="16" s="1"/>
  <c r="U22" i="16"/>
  <c r="W22" i="16"/>
  <c r="AG22" i="16" s="1"/>
  <c r="AD22" i="16" s="1"/>
  <c r="Y22" i="16"/>
  <c r="AI22" i="16" s="1"/>
  <c r="U24" i="16"/>
  <c r="W24" i="16"/>
  <c r="AG24" i="16" s="1"/>
  <c r="Y24" i="16"/>
  <c r="AI24" i="16" s="1"/>
  <c r="U26" i="16"/>
  <c r="W26" i="16"/>
  <c r="AG26" i="16" s="1"/>
  <c r="Y26" i="16"/>
  <c r="AI26" i="16" s="1"/>
  <c r="U28" i="16"/>
  <c r="W28" i="16"/>
  <c r="AG28" i="16" s="1"/>
  <c r="AD28" i="16" s="1"/>
  <c r="Y28" i="16"/>
  <c r="AI28" i="16" s="1"/>
  <c r="U30" i="16"/>
  <c r="W30" i="16"/>
  <c r="AG30" i="16" s="1"/>
  <c r="AD30" i="16" s="1"/>
  <c r="Y30" i="16"/>
  <c r="AI30" i="16" s="1"/>
  <c r="U32" i="16"/>
  <c r="W32" i="16"/>
  <c r="AG32" i="16" s="1"/>
  <c r="AD32" i="16" s="1"/>
  <c r="Y32" i="16"/>
  <c r="AI32" i="16" s="1"/>
  <c r="U34" i="16"/>
  <c r="W34" i="16"/>
  <c r="AG34" i="16" s="1"/>
  <c r="AD34" i="16" s="1"/>
  <c r="Y34" i="16"/>
  <c r="AI34" i="16" s="1"/>
  <c r="U36" i="16"/>
  <c r="W36" i="16"/>
  <c r="AG36" i="16" s="1"/>
  <c r="AD36" i="16" s="1"/>
  <c r="Y36" i="16"/>
  <c r="AI36" i="16" s="1"/>
  <c r="U38" i="16"/>
  <c r="W38" i="16"/>
  <c r="AG38" i="16" s="1"/>
  <c r="AD38" i="16" s="1"/>
  <c r="Y38" i="16"/>
  <c r="AI38" i="16" s="1"/>
  <c r="U40" i="16"/>
  <c r="W40" i="16"/>
  <c r="AG40" i="16" s="1"/>
  <c r="Y40" i="16"/>
  <c r="AI40" i="16" s="1"/>
  <c r="U42" i="16"/>
  <c r="W42" i="16"/>
  <c r="AG42" i="16" s="1"/>
  <c r="AD42" i="16" s="1"/>
  <c r="Y42" i="16"/>
  <c r="AI42" i="16" s="1"/>
  <c r="U44" i="16"/>
  <c r="W44" i="16"/>
  <c r="AG44" i="16" s="1"/>
  <c r="AD44" i="16" s="1"/>
  <c r="Y44" i="16"/>
  <c r="AI44" i="16" s="1"/>
  <c r="U46" i="16"/>
  <c r="W46" i="16"/>
  <c r="AG46" i="16" s="1"/>
  <c r="AD46" i="16" s="1"/>
  <c r="Y46" i="16"/>
  <c r="AI46" i="16" s="1"/>
  <c r="U48" i="16"/>
  <c r="W48" i="16"/>
  <c r="AG48" i="16" s="1"/>
  <c r="AD48" i="16" s="1"/>
  <c r="Y48" i="16"/>
  <c r="AI48" i="16" s="1"/>
  <c r="U50" i="16"/>
  <c r="W50" i="16"/>
  <c r="AG50" i="16" s="1"/>
  <c r="AD50" i="16" s="1"/>
  <c r="Y50" i="16"/>
  <c r="AI50" i="16" s="1"/>
  <c r="U52" i="16"/>
  <c r="W52" i="16"/>
  <c r="AG52" i="16" s="1"/>
  <c r="AD52" i="16" s="1"/>
  <c r="Y52" i="16"/>
  <c r="AI52" i="16" s="1"/>
  <c r="U54" i="16"/>
  <c r="W54" i="16"/>
  <c r="AG54" i="16" s="1"/>
  <c r="AD54" i="16" s="1"/>
  <c r="Y54" i="16"/>
  <c r="AI54" i="16" s="1"/>
  <c r="U56" i="16"/>
  <c r="W56" i="16"/>
  <c r="AG56" i="16" s="1"/>
  <c r="Y56" i="16"/>
  <c r="AI56" i="16" s="1"/>
  <c r="U58" i="16"/>
  <c r="W58" i="16"/>
  <c r="AG58" i="16" s="1"/>
  <c r="AD58" i="16" s="1"/>
  <c r="Y58" i="16"/>
  <c r="AI58" i="16" s="1"/>
  <c r="U60" i="16"/>
  <c r="W60" i="16"/>
  <c r="AG60" i="16" s="1"/>
  <c r="AD60" i="16" s="1"/>
  <c r="Y60" i="16"/>
  <c r="AI60" i="16" s="1"/>
  <c r="U62" i="16"/>
  <c r="W62" i="16"/>
  <c r="AG62" i="16" s="1"/>
  <c r="AD62" i="16" s="1"/>
  <c r="Y62" i="16"/>
  <c r="AI62" i="16" s="1"/>
  <c r="U64" i="16"/>
  <c r="W64" i="16"/>
  <c r="AG64" i="16" s="1"/>
  <c r="AD64" i="16" s="1"/>
  <c r="Y64" i="16"/>
  <c r="AI64" i="16" s="1"/>
  <c r="U66" i="16"/>
  <c r="W66" i="16"/>
  <c r="AG66" i="16" s="1"/>
  <c r="AD66" i="16" s="1"/>
  <c r="Y66" i="16"/>
  <c r="AI66" i="16" s="1"/>
  <c r="U68" i="16"/>
  <c r="W68" i="16"/>
  <c r="AG68" i="16" s="1"/>
  <c r="AD68" i="16" s="1"/>
  <c r="Y68" i="16"/>
  <c r="AI68" i="16" s="1"/>
  <c r="U70" i="16"/>
  <c r="W70" i="16"/>
  <c r="AG70" i="16" s="1"/>
  <c r="AD70" i="16" s="1"/>
  <c r="Y70" i="16"/>
  <c r="AI70" i="16" s="1"/>
  <c r="U72" i="16"/>
  <c r="W72" i="16"/>
  <c r="AG72" i="16" s="1"/>
  <c r="Y72" i="16"/>
  <c r="AI72" i="16" s="1"/>
  <c r="U74" i="16"/>
  <c r="W74" i="16"/>
  <c r="AG74" i="16" s="1"/>
  <c r="Y74" i="16"/>
  <c r="AI74" i="16" s="1"/>
  <c r="U76" i="16"/>
  <c r="W76" i="16"/>
  <c r="AG76" i="16" s="1"/>
  <c r="AD76" i="16" s="1"/>
  <c r="Y76" i="16"/>
  <c r="AI76" i="16" s="1"/>
  <c r="U78" i="16"/>
  <c r="W78" i="16"/>
  <c r="AG78" i="16" s="1"/>
  <c r="AD78" i="16" s="1"/>
  <c r="Y78" i="16"/>
  <c r="AI78" i="16" s="1"/>
  <c r="U80" i="16"/>
  <c r="W80" i="16"/>
  <c r="AG80" i="16" s="1"/>
  <c r="AD80" i="16" s="1"/>
  <c r="Y80" i="16"/>
  <c r="AI80" i="16" s="1"/>
  <c r="U82" i="16"/>
  <c r="W82" i="16"/>
  <c r="AG82" i="16" s="1"/>
  <c r="AD82" i="16" s="1"/>
  <c r="Y82" i="16"/>
  <c r="AI82" i="16" s="1"/>
  <c r="U84" i="16"/>
  <c r="W84" i="16"/>
  <c r="AG84" i="16" s="1"/>
  <c r="AD84" i="16" s="1"/>
  <c r="Y84" i="16"/>
  <c r="AI84" i="16" s="1"/>
  <c r="U86" i="16"/>
  <c r="W86" i="16"/>
  <c r="AG86" i="16" s="1"/>
  <c r="AD86" i="16" s="1"/>
  <c r="Y86" i="16"/>
  <c r="AI86" i="16" s="1"/>
  <c r="U88" i="16"/>
  <c r="W88" i="16"/>
  <c r="AG88" i="16" s="1"/>
  <c r="Y88" i="16"/>
  <c r="AI88" i="16" s="1"/>
  <c r="U90" i="16"/>
  <c r="W90" i="16"/>
  <c r="AG90" i="16" s="1"/>
  <c r="AD90" i="16" s="1"/>
  <c r="Y90" i="16"/>
  <c r="AI90" i="16" s="1"/>
  <c r="U92" i="16"/>
  <c r="W92" i="16"/>
  <c r="AG92" i="16" s="1"/>
  <c r="AD92" i="16" s="1"/>
  <c r="Y92" i="16"/>
  <c r="AI92" i="16" s="1"/>
  <c r="U94" i="16"/>
  <c r="W94" i="16"/>
  <c r="AG94" i="16" s="1"/>
  <c r="AD94" i="16" s="1"/>
  <c r="Y94" i="16"/>
  <c r="AI94" i="16" s="1"/>
  <c r="U96" i="16"/>
  <c r="W96" i="16"/>
  <c r="AG96" i="16" s="1"/>
  <c r="AD96" i="16" s="1"/>
  <c r="Y96" i="16"/>
  <c r="AI96" i="16" s="1"/>
  <c r="U98" i="16"/>
  <c r="W98" i="16"/>
  <c r="AG98" i="16" s="1"/>
  <c r="AD98" i="16" s="1"/>
  <c r="Y98" i="16"/>
  <c r="AI98" i="16" s="1"/>
  <c r="U100" i="16"/>
  <c r="W100" i="16"/>
  <c r="AG100" i="16" s="1"/>
  <c r="AD100" i="16" s="1"/>
  <c r="Y100" i="16"/>
  <c r="AI100" i="16" s="1"/>
  <c r="U102" i="16"/>
  <c r="W102" i="16"/>
  <c r="AG102" i="16" s="1"/>
  <c r="AD102" i="16" s="1"/>
  <c r="Y102" i="16"/>
  <c r="AI102" i="16" s="1"/>
  <c r="U104" i="16"/>
  <c r="W104" i="16"/>
  <c r="AG104" i="16" s="1"/>
  <c r="Y104" i="16"/>
  <c r="AI104" i="16" s="1"/>
  <c r="U106" i="16"/>
  <c r="W106" i="16"/>
  <c r="AG106" i="16" s="1"/>
  <c r="Y106" i="16"/>
  <c r="AI106" i="16" s="1"/>
  <c r="U108" i="16"/>
  <c r="W108" i="16"/>
  <c r="AG108" i="16" s="1"/>
  <c r="AD108" i="16" s="1"/>
  <c r="Y108" i="16"/>
  <c r="AI108" i="16" s="1"/>
  <c r="U110" i="16"/>
  <c r="W110" i="16"/>
  <c r="AG110" i="16" s="1"/>
  <c r="AD110" i="16" s="1"/>
  <c r="Y110" i="16"/>
  <c r="AI110" i="16" s="1"/>
  <c r="U112" i="16"/>
  <c r="W112" i="16"/>
  <c r="AG112" i="16" s="1"/>
  <c r="AD112" i="16" s="1"/>
  <c r="Y112" i="16"/>
  <c r="AI112" i="16" s="1"/>
  <c r="U114" i="16"/>
  <c r="W114" i="16"/>
  <c r="AG114" i="16" s="1"/>
  <c r="AD114" i="16" s="1"/>
  <c r="Y114" i="16"/>
  <c r="AI114" i="16" s="1"/>
  <c r="U116" i="16"/>
  <c r="W116" i="16"/>
  <c r="AG116" i="16" s="1"/>
  <c r="AD116" i="16" s="1"/>
  <c r="Y116" i="16"/>
  <c r="AI116" i="16" s="1"/>
  <c r="U118" i="16"/>
  <c r="W118" i="16"/>
  <c r="AG118" i="16" s="1"/>
  <c r="AD118" i="16" s="1"/>
  <c r="Y118" i="16"/>
  <c r="AI118" i="16" s="1"/>
  <c r="U120" i="16"/>
  <c r="W120" i="16"/>
  <c r="AG120" i="16" s="1"/>
  <c r="AD120" i="16" s="1"/>
  <c r="Y120" i="16"/>
  <c r="AI120" i="16" s="1"/>
  <c r="U122" i="16"/>
  <c r="W122" i="16"/>
  <c r="AG122" i="16" s="1"/>
  <c r="AD122" i="16" s="1"/>
  <c r="Y122" i="16"/>
  <c r="AI122" i="16" s="1"/>
  <c r="U124" i="16"/>
  <c r="W124" i="16"/>
  <c r="AG124" i="16" s="1"/>
  <c r="Y124" i="16"/>
  <c r="AI124" i="16" s="1"/>
  <c r="U126" i="16"/>
  <c r="W126" i="16"/>
  <c r="AG126" i="16" s="1"/>
  <c r="AD126" i="16" s="1"/>
  <c r="Y126" i="16"/>
  <c r="AI126" i="16" s="1"/>
  <c r="U128" i="16"/>
  <c r="W128" i="16"/>
  <c r="AG128" i="16" s="1"/>
  <c r="AD128" i="16" s="1"/>
  <c r="Y128" i="16"/>
  <c r="AI128" i="16" s="1"/>
  <c r="U130" i="16"/>
  <c r="W130" i="16"/>
  <c r="AG130" i="16" s="1"/>
  <c r="AD130" i="16" s="1"/>
  <c r="Y130" i="16"/>
  <c r="AI130" i="16" s="1"/>
  <c r="U132" i="16"/>
  <c r="W132" i="16"/>
  <c r="AG132" i="16" s="1"/>
  <c r="AD132" i="16" s="1"/>
  <c r="Y132" i="16"/>
  <c r="AI132" i="16" s="1"/>
  <c r="U134" i="16"/>
  <c r="W134" i="16"/>
  <c r="AG134" i="16" s="1"/>
  <c r="AD134" i="16" s="1"/>
  <c r="Y134" i="16"/>
  <c r="AI134" i="16" s="1"/>
  <c r="U136" i="16"/>
  <c r="W136" i="16"/>
  <c r="AG136" i="16" s="1"/>
  <c r="AD136" i="16" s="1"/>
  <c r="Y136" i="16"/>
  <c r="AI136" i="16" s="1"/>
  <c r="U138" i="16"/>
  <c r="W138" i="16"/>
  <c r="AG138" i="16" s="1"/>
  <c r="AD138" i="16" s="1"/>
  <c r="Y138" i="16"/>
  <c r="AI138" i="16" s="1"/>
  <c r="U140" i="16"/>
  <c r="W140" i="16"/>
  <c r="AG140" i="16" s="1"/>
  <c r="AD140" i="16" s="1"/>
  <c r="Y140" i="16"/>
  <c r="AI140" i="16" s="1"/>
  <c r="U142" i="16"/>
  <c r="W142" i="16"/>
  <c r="AG142" i="16" s="1"/>
  <c r="AD142" i="16" s="1"/>
  <c r="Y142" i="16"/>
  <c r="AI142" i="16" s="1"/>
  <c r="U144" i="16"/>
  <c r="W144" i="16"/>
  <c r="AG144" i="16" s="1"/>
  <c r="AD144" i="16" s="1"/>
  <c r="Y144" i="16"/>
  <c r="AI144" i="16" s="1"/>
  <c r="U146" i="16"/>
  <c r="W146" i="16"/>
  <c r="AG146" i="16" s="1"/>
  <c r="Y146" i="16"/>
  <c r="AI146" i="16" s="1"/>
  <c r="U148" i="16"/>
  <c r="W148" i="16"/>
  <c r="AG148" i="16" s="1"/>
  <c r="AD148" i="16" s="1"/>
  <c r="Y148" i="16"/>
  <c r="AI148" i="16" s="1"/>
  <c r="U150" i="16"/>
  <c r="W150" i="16"/>
  <c r="AG150" i="16" s="1"/>
  <c r="AD150" i="16" s="1"/>
  <c r="Y150" i="16"/>
  <c r="AI150" i="16" s="1"/>
  <c r="U152" i="16"/>
  <c r="W152" i="16"/>
  <c r="AG152" i="16" s="1"/>
  <c r="Y152" i="16"/>
  <c r="AI152" i="16" s="1"/>
  <c r="U154" i="16"/>
  <c r="W154" i="16"/>
  <c r="AG154" i="16" s="1"/>
  <c r="Y154" i="16"/>
  <c r="AI154" i="16" s="1"/>
  <c r="U156" i="16"/>
  <c r="W156" i="16"/>
  <c r="AG156" i="16" s="1"/>
  <c r="Y156" i="16"/>
  <c r="AI156" i="16" s="1"/>
  <c r="U158" i="16"/>
  <c r="W158" i="16"/>
  <c r="AG158" i="16" s="1"/>
  <c r="AD158" i="16" s="1"/>
  <c r="Y158" i="16"/>
  <c r="AI158" i="16" s="1"/>
  <c r="U160" i="16"/>
  <c r="W160" i="16"/>
  <c r="AG160" i="16" s="1"/>
  <c r="AD160" i="16" s="1"/>
  <c r="Y160" i="16"/>
  <c r="AI160" i="16" s="1"/>
  <c r="U162" i="16"/>
  <c r="W162" i="16"/>
  <c r="AG162" i="16" s="1"/>
  <c r="AD162" i="16" s="1"/>
  <c r="Y162" i="16"/>
  <c r="AI162" i="16" s="1"/>
  <c r="U164" i="16"/>
  <c r="W164" i="16"/>
  <c r="AG164" i="16" s="1"/>
  <c r="AD164" i="16" s="1"/>
  <c r="Y164" i="16"/>
  <c r="AI164" i="16" s="1"/>
  <c r="U166" i="16"/>
  <c r="W166" i="16"/>
  <c r="AG166" i="16" s="1"/>
  <c r="AD166" i="16" s="1"/>
  <c r="Y166" i="16"/>
  <c r="AI166" i="16" s="1"/>
  <c r="U168" i="16"/>
  <c r="W168" i="16"/>
  <c r="AG168" i="16" s="1"/>
  <c r="AD168" i="16" s="1"/>
  <c r="Y168" i="16"/>
  <c r="AI168" i="16" s="1"/>
  <c r="U170" i="16"/>
  <c r="W170" i="16"/>
  <c r="AG170" i="16" s="1"/>
  <c r="Y170" i="16"/>
  <c r="AI170" i="16" s="1"/>
  <c r="U172" i="16"/>
  <c r="W172" i="16"/>
  <c r="AG172" i="16" s="1"/>
  <c r="AD172" i="16" s="1"/>
  <c r="Y172" i="16"/>
  <c r="AI172" i="16" s="1"/>
  <c r="U174" i="16"/>
  <c r="W174" i="16"/>
  <c r="AG174" i="16" s="1"/>
  <c r="AD174" i="16" s="1"/>
  <c r="Y174" i="16"/>
  <c r="AI174" i="16" s="1"/>
  <c r="U176" i="16"/>
  <c r="W176" i="16"/>
  <c r="AG176" i="16" s="1"/>
  <c r="AD176" i="16" s="1"/>
  <c r="Y176" i="16"/>
  <c r="AI176" i="16" s="1"/>
  <c r="U178" i="16"/>
  <c r="W178" i="16"/>
  <c r="AG178" i="16" s="1"/>
  <c r="AD178" i="16" s="1"/>
  <c r="Y178" i="16"/>
  <c r="AI178" i="16" s="1"/>
  <c r="U180" i="16"/>
  <c r="W180" i="16"/>
  <c r="AG180" i="16" s="1"/>
  <c r="AD180" i="16" s="1"/>
  <c r="Y180" i="16"/>
  <c r="AI180" i="16" s="1"/>
  <c r="U182" i="16"/>
  <c r="W182" i="16"/>
  <c r="AG182" i="16" s="1"/>
  <c r="AD182" i="16" s="1"/>
  <c r="Y182" i="16"/>
  <c r="AI182" i="16" s="1"/>
  <c r="U184" i="16"/>
  <c r="W184" i="16"/>
  <c r="AG184" i="16" s="1"/>
  <c r="AD184" i="16" s="1"/>
  <c r="Y184" i="16"/>
  <c r="AI184" i="16" s="1"/>
  <c r="U186" i="16"/>
  <c r="W186" i="16"/>
  <c r="AG186" i="16" s="1"/>
  <c r="Y186" i="16"/>
  <c r="AI186" i="16" s="1"/>
  <c r="U188" i="16"/>
  <c r="W188" i="16"/>
  <c r="AG188" i="16" s="1"/>
  <c r="AD188" i="16" s="1"/>
  <c r="Y188" i="16"/>
  <c r="AI188" i="16" s="1"/>
  <c r="U190" i="16"/>
  <c r="W190" i="16"/>
  <c r="AG190" i="16" s="1"/>
  <c r="AD190" i="16" s="1"/>
  <c r="Y190" i="16"/>
  <c r="AI190" i="16" s="1"/>
  <c r="U192" i="16"/>
  <c r="W192" i="16"/>
  <c r="AG192" i="16" s="1"/>
  <c r="Y192" i="16"/>
  <c r="AI192" i="16" s="1"/>
  <c r="U194" i="16"/>
  <c r="W194" i="16"/>
  <c r="AG194" i="16" s="1"/>
  <c r="AD194" i="16" s="1"/>
  <c r="Y194" i="16"/>
  <c r="AI194" i="16" s="1"/>
  <c r="U196" i="16"/>
  <c r="W196" i="16"/>
  <c r="AG196" i="16" s="1"/>
  <c r="Y196" i="16"/>
  <c r="AI196" i="16" s="1"/>
  <c r="U198" i="16"/>
  <c r="W198" i="16"/>
  <c r="AG198" i="16" s="1"/>
  <c r="AD198" i="16" s="1"/>
  <c r="Y198" i="16"/>
  <c r="AI198" i="16" s="1"/>
  <c r="U200" i="16"/>
  <c r="W200" i="16"/>
  <c r="AG200" i="16" s="1"/>
  <c r="Y200" i="16"/>
  <c r="AI200" i="16" s="1"/>
  <c r="U202" i="16"/>
  <c r="W202" i="16"/>
  <c r="AG202" i="16" s="1"/>
  <c r="Y202" i="16"/>
  <c r="AI202" i="16" s="1"/>
  <c r="U204" i="16"/>
  <c r="W204" i="16"/>
  <c r="AG204" i="16" s="1"/>
  <c r="Y204" i="16"/>
  <c r="AI204" i="16" s="1"/>
  <c r="U206" i="16"/>
  <c r="W206" i="16"/>
  <c r="AG206" i="16" s="1"/>
  <c r="AD206" i="16" s="1"/>
  <c r="Y206" i="16"/>
  <c r="AI206" i="16" s="1"/>
  <c r="U208" i="16"/>
  <c r="W208" i="16"/>
  <c r="AG208" i="16" s="1"/>
  <c r="AD208" i="16" s="1"/>
  <c r="Y208" i="16"/>
  <c r="AI208" i="16" s="1"/>
  <c r="U210" i="16"/>
  <c r="W210" i="16"/>
  <c r="AG210" i="16" s="1"/>
  <c r="AD210" i="16" s="1"/>
  <c r="Y210" i="16"/>
  <c r="AI210" i="16" s="1"/>
  <c r="U212" i="16"/>
  <c r="W212" i="16"/>
  <c r="AG212" i="16" s="1"/>
  <c r="AD212" i="16" s="1"/>
  <c r="Y212" i="16"/>
  <c r="AI212" i="16" s="1"/>
  <c r="U214" i="16"/>
  <c r="W214" i="16"/>
  <c r="AG214" i="16" s="1"/>
  <c r="AD214" i="16" s="1"/>
  <c r="Y214" i="16"/>
  <c r="AI214" i="16" s="1"/>
  <c r="U216" i="16"/>
  <c r="W216" i="16"/>
  <c r="AG216" i="16" s="1"/>
  <c r="AD216" i="16" s="1"/>
  <c r="Y216" i="16"/>
  <c r="AI216" i="16" s="1"/>
  <c r="U218" i="16"/>
  <c r="W218" i="16"/>
  <c r="AG218" i="16" s="1"/>
  <c r="Y218" i="16"/>
  <c r="AI218" i="16" s="1"/>
  <c r="U220" i="16"/>
  <c r="W220" i="16"/>
  <c r="AG220" i="16" s="1"/>
  <c r="Y220" i="16"/>
  <c r="AI220" i="16" s="1"/>
  <c r="U222" i="16"/>
  <c r="W222" i="16"/>
  <c r="AG222" i="16" s="1"/>
  <c r="AD222" i="16" s="1"/>
  <c r="Y222" i="16"/>
  <c r="AI222" i="16" s="1"/>
  <c r="U224" i="16"/>
  <c r="W224" i="16"/>
  <c r="AG224" i="16" s="1"/>
  <c r="Y224" i="16"/>
  <c r="AI224" i="16" s="1"/>
  <c r="U226" i="16"/>
  <c r="W226" i="16"/>
  <c r="AG226" i="16" s="1"/>
  <c r="AD226" i="16" s="1"/>
  <c r="Y226" i="16"/>
  <c r="AI226" i="16" s="1"/>
  <c r="U228" i="16"/>
  <c r="W228" i="16"/>
  <c r="AG228" i="16" s="1"/>
  <c r="Y228" i="16"/>
  <c r="AI228" i="16" s="1"/>
  <c r="U230" i="16"/>
  <c r="W230" i="16"/>
  <c r="AG230" i="16" s="1"/>
  <c r="AD230" i="16" s="1"/>
  <c r="Y230" i="16"/>
  <c r="AI230" i="16" s="1"/>
  <c r="U232" i="16"/>
  <c r="W232" i="16"/>
  <c r="AG232" i="16" s="1"/>
  <c r="Y232" i="16"/>
  <c r="AI232" i="16" s="1"/>
  <c r="U234" i="16"/>
  <c r="W234" i="16"/>
  <c r="AG234" i="16" s="1"/>
  <c r="Y234" i="16"/>
  <c r="AI234" i="16" s="1"/>
  <c r="U236" i="16"/>
  <c r="W236" i="16"/>
  <c r="AG236" i="16" s="1"/>
  <c r="AD236" i="16" s="1"/>
  <c r="Y236" i="16"/>
  <c r="AI236" i="16" s="1"/>
  <c r="U238" i="16"/>
  <c r="W238" i="16"/>
  <c r="AG238" i="16" s="1"/>
  <c r="AD238" i="16" s="1"/>
  <c r="Y238" i="16"/>
  <c r="AI238" i="16" s="1"/>
  <c r="U240" i="16"/>
  <c r="W240" i="16"/>
  <c r="AG240" i="16" s="1"/>
  <c r="AD240" i="16" s="1"/>
  <c r="Y240" i="16"/>
  <c r="AI240" i="16" s="1"/>
  <c r="U242" i="16"/>
  <c r="W242" i="16"/>
  <c r="AG242" i="16" s="1"/>
  <c r="AD242" i="16" s="1"/>
  <c r="Y242" i="16"/>
  <c r="AI242" i="16" s="1"/>
  <c r="U244" i="16"/>
  <c r="W244" i="16"/>
  <c r="AG244" i="16" s="1"/>
  <c r="AD244" i="16" s="1"/>
  <c r="Y244" i="16"/>
  <c r="AI244" i="16" s="1"/>
  <c r="U246" i="16"/>
  <c r="W246" i="16"/>
  <c r="AG246" i="16" s="1"/>
  <c r="AD246" i="16" s="1"/>
  <c r="Y246" i="16"/>
  <c r="AI246" i="16" s="1"/>
  <c r="U248" i="16"/>
  <c r="W248" i="16"/>
  <c r="AG248" i="16" s="1"/>
  <c r="AD248" i="16" s="1"/>
  <c r="Y248" i="16"/>
  <c r="AI248" i="16" s="1"/>
  <c r="U250" i="16"/>
  <c r="W250" i="16"/>
  <c r="AG250" i="16" s="1"/>
  <c r="Y250" i="16"/>
  <c r="AI250" i="16" s="1"/>
  <c r="U252" i="16"/>
  <c r="W252" i="16"/>
  <c r="AG252" i="16" s="1"/>
  <c r="Y252" i="16"/>
  <c r="AI252" i="16" s="1"/>
  <c r="U254" i="16"/>
  <c r="W254" i="16"/>
  <c r="AG254" i="16" s="1"/>
  <c r="Y254" i="16"/>
  <c r="AI254" i="16" s="1"/>
  <c r="U256" i="16"/>
  <c r="W256" i="16"/>
  <c r="AG256" i="16" s="1"/>
  <c r="AD256" i="16" s="1"/>
  <c r="Y256" i="16"/>
  <c r="AI256" i="16" s="1"/>
  <c r="U258" i="16"/>
  <c r="W258" i="16"/>
  <c r="AG258" i="16" s="1"/>
  <c r="AD258" i="16" s="1"/>
  <c r="Y258" i="16"/>
  <c r="AI258" i="16" s="1"/>
  <c r="U260" i="16"/>
  <c r="W260" i="16"/>
  <c r="AG260" i="16" s="1"/>
  <c r="AD260" i="16" s="1"/>
  <c r="Y260" i="16"/>
  <c r="AI260" i="16" s="1"/>
  <c r="U262" i="16"/>
  <c r="W262" i="16"/>
  <c r="AG262" i="16" s="1"/>
  <c r="AD262" i="16" s="1"/>
  <c r="Y262" i="16"/>
  <c r="AI262" i="16" s="1"/>
  <c r="U264" i="16"/>
  <c r="W264" i="16"/>
  <c r="AG264" i="16" s="1"/>
  <c r="AD264" i="16" s="1"/>
  <c r="Y264" i="16"/>
  <c r="AI264" i="16" s="1"/>
  <c r="U266" i="16"/>
  <c r="W266" i="16"/>
  <c r="AG266" i="16" s="1"/>
  <c r="Y266" i="16"/>
  <c r="AI266" i="16" s="1"/>
  <c r="U268" i="16"/>
  <c r="W268" i="16"/>
  <c r="AG268" i="16" s="1"/>
  <c r="AD268" i="16" s="1"/>
  <c r="Y268" i="16"/>
  <c r="AI268" i="16" s="1"/>
  <c r="U270" i="16"/>
  <c r="W270" i="16"/>
  <c r="AG270" i="16" s="1"/>
  <c r="AD270" i="16" s="1"/>
  <c r="Y270" i="16"/>
  <c r="AI270" i="16" s="1"/>
  <c r="U272" i="16"/>
  <c r="W272" i="16"/>
  <c r="AG272" i="16" s="1"/>
  <c r="AD272" i="16" s="1"/>
  <c r="Y272" i="16"/>
  <c r="AI272" i="16" s="1"/>
  <c r="U274" i="16"/>
  <c r="W274" i="16"/>
  <c r="AG274" i="16" s="1"/>
  <c r="AD274" i="16" s="1"/>
  <c r="Y274" i="16"/>
  <c r="AI274" i="16" s="1"/>
  <c r="U276" i="16"/>
  <c r="W276" i="16"/>
  <c r="AG276" i="16" s="1"/>
  <c r="Y276" i="16"/>
  <c r="AI276" i="16" s="1"/>
  <c r="U278" i="16"/>
  <c r="W278" i="16"/>
  <c r="AG278" i="16" s="1"/>
  <c r="Y278" i="16"/>
  <c r="AI278" i="16" s="1"/>
  <c r="U280" i="16"/>
  <c r="W280" i="16"/>
  <c r="AG280" i="16" s="1"/>
  <c r="AD280" i="16" s="1"/>
  <c r="Y280" i="16"/>
  <c r="AI280" i="16" s="1"/>
  <c r="U282" i="16"/>
  <c r="W282" i="16"/>
  <c r="AG282" i="16" s="1"/>
  <c r="AD282" i="16" s="1"/>
  <c r="Y282" i="16"/>
  <c r="AI282" i="16" s="1"/>
  <c r="U284" i="16"/>
  <c r="W284" i="16"/>
  <c r="AG284" i="16" s="1"/>
  <c r="AD284" i="16" s="1"/>
  <c r="Y284" i="16"/>
  <c r="AI284" i="16" s="1"/>
  <c r="U286" i="16"/>
  <c r="W286" i="16"/>
  <c r="AG286" i="16" s="1"/>
  <c r="AD286" i="16" s="1"/>
  <c r="Y286" i="16"/>
  <c r="AI286" i="16" s="1"/>
  <c r="U288" i="16"/>
  <c r="W288" i="16"/>
  <c r="AG288" i="16" s="1"/>
  <c r="AD288" i="16" s="1"/>
  <c r="Y288" i="16"/>
  <c r="AI288" i="16" s="1"/>
  <c r="U290" i="16"/>
  <c r="W290" i="16"/>
  <c r="AG290" i="16" s="1"/>
  <c r="Y290" i="16"/>
  <c r="AI290" i="16" s="1"/>
  <c r="U292" i="16"/>
  <c r="W292" i="16"/>
  <c r="AG292" i="16" s="1"/>
  <c r="AD292" i="16" s="1"/>
  <c r="Y292" i="16"/>
  <c r="AI292" i="16" s="1"/>
  <c r="U294" i="16"/>
  <c r="W294" i="16"/>
  <c r="AG294" i="16" s="1"/>
  <c r="AD294" i="16" s="1"/>
  <c r="Y294" i="16"/>
  <c r="AI294" i="16" s="1"/>
  <c r="U296" i="16"/>
  <c r="W296" i="16"/>
  <c r="AG296" i="16" s="1"/>
  <c r="AD296" i="16" s="1"/>
  <c r="Y296" i="16"/>
  <c r="AI296" i="16" s="1"/>
  <c r="U298" i="16"/>
  <c r="W298" i="16"/>
  <c r="AG298" i="16" s="1"/>
  <c r="AD298" i="16" s="1"/>
  <c r="Y298" i="16"/>
  <c r="AI298" i="16" s="1"/>
  <c r="U300" i="16"/>
  <c r="W300" i="16"/>
  <c r="AG300" i="16" s="1"/>
  <c r="AD300" i="16" s="1"/>
  <c r="Y300" i="16"/>
  <c r="AI300" i="16" s="1"/>
  <c r="U302" i="16"/>
  <c r="W302" i="16"/>
  <c r="AG302" i="16" s="1"/>
  <c r="AD302" i="16" s="1"/>
  <c r="Y302" i="16"/>
  <c r="AI302" i="16" s="1"/>
  <c r="U304" i="16"/>
  <c r="W304" i="16"/>
  <c r="AG304" i="16" s="1"/>
  <c r="Y304" i="16"/>
  <c r="AI304" i="16" s="1"/>
  <c r="U306" i="16"/>
  <c r="W306" i="16"/>
  <c r="AG306" i="16" s="1"/>
  <c r="AD306" i="16" s="1"/>
  <c r="Y306" i="16"/>
  <c r="AI306" i="16" s="1"/>
  <c r="U308" i="16"/>
  <c r="W308" i="16"/>
  <c r="AG308" i="16" s="1"/>
  <c r="AD308" i="16" s="1"/>
  <c r="Y308" i="16"/>
  <c r="AI308" i="16" s="1"/>
  <c r="U310" i="16"/>
  <c r="W310" i="16"/>
  <c r="AG310" i="16" s="1"/>
  <c r="Y310" i="16"/>
  <c r="AI310" i="16" s="1"/>
  <c r="U312" i="16"/>
  <c r="W312" i="16"/>
  <c r="AG312" i="16" s="1"/>
  <c r="AD312" i="16" s="1"/>
  <c r="Y312" i="16"/>
  <c r="AI312" i="16" s="1"/>
  <c r="U314" i="16"/>
  <c r="W314" i="16"/>
  <c r="AG314" i="16" s="1"/>
  <c r="AD314" i="16" s="1"/>
  <c r="Y314" i="16"/>
  <c r="AI314" i="16" s="1"/>
  <c r="U316" i="16"/>
  <c r="W316" i="16"/>
  <c r="AG316" i="16" s="1"/>
  <c r="AD316" i="16" s="1"/>
  <c r="Y316" i="16"/>
  <c r="AI316" i="16" s="1"/>
  <c r="U318" i="16"/>
  <c r="W318" i="16"/>
  <c r="AG318" i="16" s="1"/>
  <c r="Y318" i="16"/>
  <c r="AI318" i="16" s="1"/>
  <c r="U320" i="16"/>
  <c r="W320" i="16"/>
  <c r="AG320" i="16" s="1"/>
  <c r="AD320" i="16" s="1"/>
  <c r="Y320" i="16"/>
  <c r="AI320" i="16" s="1"/>
  <c r="U322" i="16"/>
  <c r="W322" i="16"/>
  <c r="AG322" i="16" s="1"/>
  <c r="AD322" i="16" s="1"/>
  <c r="Y322" i="16"/>
  <c r="AI322" i="16" s="1"/>
  <c r="U324" i="16"/>
  <c r="W324" i="16"/>
  <c r="AG324" i="16" s="1"/>
  <c r="AD324" i="16" s="1"/>
  <c r="Y324" i="16"/>
  <c r="AI324" i="16" s="1"/>
  <c r="U326" i="16"/>
  <c r="W326" i="16"/>
  <c r="AG326" i="16" s="1"/>
  <c r="AD326" i="16" s="1"/>
  <c r="Y326" i="16"/>
  <c r="AI326" i="16" s="1"/>
  <c r="U328" i="16"/>
  <c r="W328" i="16"/>
  <c r="AG328" i="16" s="1"/>
  <c r="AD328" i="16" s="1"/>
  <c r="Y328" i="16"/>
  <c r="AI328" i="16" s="1"/>
  <c r="U330" i="16"/>
  <c r="W330" i="16"/>
  <c r="AG330" i="16" s="1"/>
  <c r="AD330" i="16" s="1"/>
  <c r="Y330" i="16"/>
  <c r="AI330" i="16" s="1"/>
  <c r="U332" i="16"/>
  <c r="W332" i="16"/>
  <c r="AG332" i="16" s="1"/>
  <c r="Y332" i="16"/>
  <c r="AI332" i="16" s="1"/>
  <c r="U334" i="16"/>
  <c r="W334" i="16"/>
  <c r="AG334" i="16" s="1"/>
  <c r="AD334" i="16" s="1"/>
  <c r="Y334" i="16"/>
  <c r="AI334" i="16" s="1"/>
  <c r="U336" i="16"/>
  <c r="W336" i="16"/>
  <c r="AG336" i="16" s="1"/>
  <c r="AD336" i="16" s="1"/>
  <c r="Y336" i="16"/>
  <c r="AI336" i="16" s="1"/>
  <c r="U338" i="16"/>
  <c r="W338" i="16"/>
  <c r="AG338" i="16" s="1"/>
  <c r="AD338" i="16" s="1"/>
  <c r="Y338" i="16"/>
  <c r="AI338" i="16" s="1"/>
  <c r="U340" i="16"/>
  <c r="W340" i="16"/>
  <c r="AG340" i="16" s="1"/>
  <c r="AD340" i="16" s="1"/>
  <c r="Y340" i="16"/>
  <c r="AI340" i="16" s="1"/>
  <c r="U342" i="16"/>
  <c r="W342" i="16"/>
  <c r="AG342" i="16" s="1"/>
  <c r="AD342" i="16" s="1"/>
  <c r="Y342" i="16"/>
  <c r="AI342" i="16" s="1"/>
  <c r="U344" i="16"/>
  <c r="W344" i="16"/>
  <c r="AG344" i="16" s="1"/>
  <c r="AD344" i="16" s="1"/>
  <c r="Y344" i="16"/>
  <c r="AI344" i="16" s="1"/>
  <c r="U346" i="16"/>
  <c r="W346" i="16"/>
  <c r="AG346" i="16" s="1"/>
  <c r="AD346" i="16" s="1"/>
  <c r="Y346" i="16"/>
  <c r="AI346" i="16" s="1"/>
  <c r="U348" i="16"/>
  <c r="W348" i="16"/>
  <c r="AG348" i="16" s="1"/>
  <c r="AD348" i="16" s="1"/>
  <c r="Y348" i="16"/>
  <c r="AI348" i="16" s="1"/>
  <c r="U350" i="16"/>
  <c r="W350" i="16"/>
  <c r="AG350" i="16" s="1"/>
  <c r="AD350" i="16" s="1"/>
  <c r="Y350" i="16"/>
  <c r="AI350" i="16" s="1"/>
  <c r="U352" i="16"/>
  <c r="W352" i="16"/>
  <c r="AG352" i="16" s="1"/>
  <c r="Y352" i="16"/>
  <c r="AI352" i="16" s="1"/>
  <c r="U354" i="16"/>
  <c r="W354" i="16"/>
  <c r="AG354" i="16" s="1"/>
  <c r="Y354" i="16"/>
  <c r="AI354" i="16" s="1"/>
  <c r="U356" i="16"/>
  <c r="W356" i="16"/>
  <c r="AG356" i="16" s="1"/>
  <c r="AD356" i="16" s="1"/>
  <c r="Y356" i="16"/>
  <c r="AI356" i="16" s="1"/>
  <c r="U358" i="16"/>
  <c r="W358" i="16"/>
  <c r="AG358" i="16" s="1"/>
  <c r="AD358" i="16" s="1"/>
  <c r="Y358" i="16"/>
  <c r="AI358" i="16" s="1"/>
  <c r="U360" i="16"/>
  <c r="W360" i="16"/>
  <c r="AG360" i="16" s="1"/>
  <c r="AD360" i="16" s="1"/>
  <c r="Y360" i="16"/>
  <c r="AI360" i="16" s="1"/>
  <c r="U362" i="16"/>
  <c r="W362" i="16"/>
  <c r="AG362" i="16" s="1"/>
  <c r="AD362" i="16" s="1"/>
  <c r="Y362" i="16"/>
  <c r="AI362" i="16" s="1"/>
  <c r="U364" i="16"/>
  <c r="W364" i="16"/>
  <c r="AG364" i="16" s="1"/>
  <c r="AD364" i="16" s="1"/>
  <c r="Y364" i="16"/>
  <c r="AI364" i="16" s="1"/>
  <c r="U366" i="16"/>
  <c r="W366" i="16"/>
  <c r="AG366" i="16" s="1"/>
  <c r="AD366" i="16" s="1"/>
  <c r="Y366" i="16"/>
  <c r="AI366" i="16" s="1"/>
  <c r="U368" i="16"/>
  <c r="W368" i="16"/>
  <c r="AG368" i="16" s="1"/>
  <c r="AD368" i="16" s="1"/>
  <c r="Y368" i="16"/>
  <c r="AI368" i="16" s="1"/>
  <c r="U370" i="16"/>
  <c r="W370" i="16"/>
  <c r="AG370" i="16" s="1"/>
  <c r="AD370" i="16" s="1"/>
  <c r="Y370" i="16"/>
  <c r="AI370" i="16" s="1"/>
  <c r="U372" i="16"/>
  <c r="W372" i="16"/>
  <c r="AG372" i="16" s="1"/>
  <c r="AD372" i="16" s="1"/>
  <c r="Y372" i="16"/>
  <c r="AI372" i="16" s="1"/>
  <c r="U374" i="16"/>
  <c r="W374" i="16"/>
  <c r="AG374" i="16" s="1"/>
  <c r="Y374" i="16"/>
  <c r="AI374" i="16" s="1"/>
  <c r="U376" i="16"/>
  <c r="W376" i="16"/>
  <c r="AG376" i="16" s="1"/>
  <c r="Y376" i="16"/>
  <c r="AI376" i="16" s="1"/>
  <c r="U378" i="16"/>
  <c r="W378" i="16"/>
  <c r="AG378" i="16" s="1"/>
  <c r="AD378" i="16" s="1"/>
  <c r="Y378" i="16"/>
  <c r="AI378" i="16" s="1"/>
  <c r="U380" i="16"/>
  <c r="W380" i="16"/>
  <c r="AG380" i="16" s="1"/>
  <c r="Y380" i="16"/>
  <c r="AI380" i="16" s="1"/>
  <c r="U382" i="16"/>
  <c r="W382" i="16"/>
  <c r="AG382" i="16" s="1"/>
  <c r="AD382" i="16" s="1"/>
  <c r="Y382" i="16"/>
  <c r="AI382" i="16" s="1"/>
  <c r="U384" i="16"/>
  <c r="W384" i="16"/>
  <c r="AG384" i="16" s="1"/>
  <c r="Y384" i="16"/>
  <c r="AI384" i="16" s="1"/>
  <c r="U386" i="16"/>
  <c r="W386" i="16"/>
  <c r="AG386" i="16" s="1"/>
  <c r="AD386" i="16" s="1"/>
  <c r="Y386" i="16"/>
  <c r="AI386" i="16" s="1"/>
  <c r="U388" i="16"/>
  <c r="W388" i="16"/>
  <c r="AG388" i="16" s="1"/>
  <c r="AD388" i="16" s="1"/>
  <c r="Y388" i="16"/>
  <c r="AI388" i="16" s="1"/>
  <c r="U390" i="16"/>
  <c r="W390" i="16"/>
  <c r="AG390" i="16" s="1"/>
  <c r="AD390" i="16" s="1"/>
  <c r="Y390" i="16"/>
  <c r="AI390" i="16" s="1"/>
  <c r="U392" i="16"/>
  <c r="W392" i="16"/>
  <c r="AG392" i="16" s="1"/>
  <c r="AD392" i="16" s="1"/>
  <c r="Y392" i="16"/>
  <c r="AI392" i="16" s="1"/>
  <c r="U394" i="16"/>
  <c r="W394" i="16"/>
  <c r="AG394" i="16" s="1"/>
  <c r="Y394" i="16"/>
  <c r="AI394" i="16" s="1"/>
  <c r="U396" i="16"/>
  <c r="W396" i="16"/>
  <c r="AG396" i="16" s="1"/>
  <c r="AD396" i="16" s="1"/>
  <c r="Y396" i="16"/>
  <c r="AI396" i="16" s="1"/>
  <c r="U398" i="16"/>
  <c r="W398" i="16"/>
  <c r="AG398" i="16" s="1"/>
  <c r="AD398" i="16" s="1"/>
  <c r="Y398" i="16"/>
  <c r="AI398" i="16" s="1"/>
  <c r="U400" i="16"/>
  <c r="W400" i="16"/>
  <c r="AG400" i="16" s="1"/>
  <c r="AD400" i="16" s="1"/>
  <c r="Y400" i="16"/>
  <c r="AI400" i="16" s="1"/>
  <c r="U402" i="16"/>
  <c r="W402" i="16"/>
  <c r="AG402" i="16" s="1"/>
  <c r="AD402" i="16" s="1"/>
  <c r="Y402" i="16"/>
  <c r="AI402" i="16" s="1"/>
  <c r="U404" i="16"/>
  <c r="W404" i="16"/>
  <c r="AG404" i="16" s="1"/>
  <c r="AD404" i="16" s="1"/>
  <c r="Y404" i="16"/>
  <c r="AI404" i="16" s="1"/>
  <c r="U406" i="16"/>
  <c r="W406" i="16"/>
  <c r="AG406" i="16" s="1"/>
  <c r="AD406" i="16" s="1"/>
  <c r="Y406" i="16"/>
  <c r="AI406" i="16" s="1"/>
  <c r="U408" i="16"/>
  <c r="W408" i="16"/>
  <c r="AG408" i="16" s="1"/>
  <c r="Y408" i="16"/>
  <c r="AI408" i="16" s="1"/>
  <c r="U410" i="16"/>
  <c r="W410" i="16"/>
  <c r="AG410" i="16" s="1"/>
  <c r="AD410" i="16" s="1"/>
  <c r="Y410" i="16"/>
  <c r="AI410" i="16" s="1"/>
  <c r="U412" i="16"/>
  <c r="W412" i="16"/>
  <c r="AG412" i="16" s="1"/>
  <c r="AD412" i="16" s="1"/>
  <c r="Y412" i="16"/>
  <c r="AI412" i="16" s="1"/>
  <c r="U414" i="16"/>
  <c r="W414" i="16"/>
  <c r="AG414" i="16" s="1"/>
  <c r="Y414" i="16"/>
  <c r="AI414" i="16" s="1"/>
  <c r="U416" i="16"/>
  <c r="W416" i="16"/>
  <c r="AG416" i="16" s="1"/>
  <c r="AD416" i="16" s="1"/>
  <c r="Y416" i="16"/>
  <c r="AI416" i="16" s="1"/>
  <c r="U418" i="16"/>
  <c r="W418" i="16"/>
  <c r="AG418" i="16" s="1"/>
  <c r="AD418" i="16" s="1"/>
  <c r="Y418" i="16"/>
  <c r="AI418" i="16" s="1"/>
  <c r="U420" i="16"/>
  <c r="W420" i="16"/>
  <c r="AG420" i="16" s="1"/>
  <c r="AD420" i="16" s="1"/>
  <c r="Y420" i="16"/>
  <c r="AI420" i="16" s="1"/>
  <c r="U422" i="16"/>
  <c r="W422" i="16"/>
  <c r="AG422" i="16" s="1"/>
  <c r="Y422" i="16"/>
  <c r="AI422" i="16" s="1"/>
  <c r="U424" i="16"/>
  <c r="W424" i="16"/>
  <c r="AG424" i="16" s="1"/>
  <c r="AD424" i="16" s="1"/>
  <c r="Y424" i="16"/>
  <c r="AI424" i="16" s="1"/>
  <c r="U426" i="16"/>
  <c r="W426" i="16"/>
  <c r="AG426" i="16" s="1"/>
  <c r="AD426" i="16" s="1"/>
  <c r="Y426" i="16"/>
  <c r="AI426" i="16" s="1"/>
  <c r="U428" i="16"/>
  <c r="W428" i="16"/>
  <c r="AG428" i="16" s="1"/>
  <c r="AD428" i="16" s="1"/>
  <c r="Y428" i="16"/>
  <c r="AI428" i="16" s="1"/>
  <c r="U430" i="16"/>
  <c r="W430" i="16"/>
  <c r="AG430" i="16" s="1"/>
  <c r="AD430" i="16" s="1"/>
  <c r="Y430" i="16"/>
  <c r="AI430" i="16" s="1"/>
  <c r="U432" i="16"/>
  <c r="W432" i="16"/>
  <c r="AG432" i="16" s="1"/>
  <c r="AD432" i="16" s="1"/>
  <c r="Y432" i="16"/>
  <c r="AI432" i="16" s="1"/>
  <c r="U434" i="16"/>
  <c r="W434" i="16"/>
  <c r="AG434" i="16" s="1"/>
  <c r="AD434" i="16" s="1"/>
  <c r="Y434" i="16"/>
  <c r="AI434" i="16" s="1"/>
  <c r="U436" i="16"/>
  <c r="W436" i="16"/>
  <c r="AG436" i="16" s="1"/>
  <c r="Y436" i="16"/>
  <c r="AI436" i="16" s="1"/>
  <c r="U438" i="16"/>
  <c r="W438" i="16"/>
  <c r="AG438" i="16" s="1"/>
  <c r="AD438" i="16" s="1"/>
  <c r="Y438" i="16"/>
  <c r="AI438" i="16" s="1"/>
  <c r="U440" i="16"/>
  <c r="W440" i="16"/>
  <c r="AG440" i="16" s="1"/>
  <c r="Y440" i="16"/>
  <c r="AI440" i="16" s="1"/>
  <c r="U442" i="16"/>
  <c r="W442" i="16"/>
  <c r="AG442" i="16" s="1"/>
  <c r="AD442" i="16" s="1"/>
  <c r="Y442" i="16"/>
  <c r="AI442" i="16" s="1"/>
  <c r="U444" i="16"/>
  <c r="W444" i="16"/>
  <c r="AG444" i="16" s="1"/>
  <c r="Y444" i="16"/>
  <c r="AI444" i="16" s="1"/>
  <c r="U446" i="16"/>
  <c r="W446" i="16"/>
  <c r="AG446" i="16" s="1"/>
  <c r="Y446" i="16"/>
  <c r="AI446" i="16" s="1"/>
  <c r="U448" i="16"/>
  <c r="W448" i="16"/>
  <c r="AG448" i="16" s="1"/>
  <c r="AD448" i="16" s="1"/>
  <c r="Y448" i="16"/>
  <c r="AI448" i="16" s="1"/>
  <c r="U450" i="16"/>
  <c r="W450" i="16"/>
  <c r="AG450" i="16" s="1"/>
  <c r="AD450" i="16" s="1"/>
  <c r="Y450" i="16"/>
  <c r="AI450" i="16" s="1"/>
  <c r="U452" i="16"/>
  <c r="W452" i="16"/>
  <c r="AG452" i="16" s="1"/>
  <c r="AD452" i="16" s="1"/>
  <c r="Y452" i="16"/>
  <c r="AI452" i="16" s="1"/>
  <c r="U454" i="16"/>
  <c r="W454" i="16"/>
  <c r="AG454" i="16" s="1"/>
  <c r="Y454" i="16"/>
  <c r="AI454" i="16" s="1"/>
  <c r="U456" i="16"/>
  <c r="W456" i="16"/>
  <c r="AG456" i="16" s="1"/>
  <c r="AD456" i="16" s="1"/>
  <c r="Y456" i="16"/>
  <c r="AI456" i="16" s="1"/>
  <c r="U458" i="16"/>
  <c r="W458" i="16"/>
  <c r="AG458" i="16" s="1"/>
  <c r="AD458" i="16" s="1"/>
  <c r="Y458" i="16"/>
  <c r="AI458" i="16" s="1"/>
  <c r="U460" i="16"/>
  <c r="W460" i="16"/>
  <c r="AG460" i="16" s="1"/>
  <c r="AD460" i="16" s="1"/>
  <c r="Y460" i="16"/>
  <c r="AI460" i="16" s="1"/>
  <c r="U462" i="16"/>
  <c r="W462" i="16"/>
  <c r="AG462" i="16" s="1"/>
  <c r="AD462" i="16" s="1"/>
  <c r="Y462" i="16"/>
  <c r="AI462" i="16" s="1"/>
  <c r="U464" i="16"/>
  <c r="W464" i="16"/>
  <c r="AG464" i="16" s="1"/>
  <c r="AD464" i="16" s="1"/>
  <c r="Y464" i="16"/>
  <c r="AI464" i="16" s="1"/>
  <c r="U466" i="16"/>
  <c r="W466" i="16"/>
  <c r="AG466" i="16" s="1"/>
  <c r="AD466" i="16" s="1"/>
  <c r="Y466" i="16"/>
  <c r="AI466" i="16" s="1"/>
  <c r="U468" i="16"/>
  <c r="W468" i="16"/>
  <c r="AG468" i="16" s="1"/>
  <c r="AD468" i="16" s="1"/>
  <c r="Y468" i="16"/>
  <c r="AI468" i="16" s="1"/>
  <c r="U470" i="16"/>
  <c r="W470" i="16"/>
  <c r="AG470" i="16" s="1"/>
  <c r="AD470" i="16" s="1"/>
  <c r="Y470" i="16"/>
  <c r="AI470" i="16" s="1"/>
  <c r="U472" i="16"/>
  <c r="W472" i="16"/>
  <c r="AG472" i="16" s="1"/>
  <c r="AD472" i="16" s="1"/>
  <c r="Y472" i="16"/>
  <c r="AI472" i="16" s="1"/>
  <c r="U474" i="16"/>
  <c r="W474" i="16"/>
  <c r="AG474" i="16" s="1"/>
  <c r="AD474" i="16" s="1"/>
  <c r="Y474" i="16"/>
  <c r="AI474" i="16" s="1"/>
  <c r="U476" i="16"/>
  <c r="W476" i="16"/>
  <c r="AG476" i="16" s="1"/>
  <c r="AD476" i="16" s="1"/>
  <c r="Y476" i="16"/>
  <c r="AI476" i="16" s="1"/>
  <c r="U478" i="16"/>
  <c r="W478" i="16"/>
  <c r="AG478" i="16" s="1"/>
  <c r="Y478" i="16"/>
  <c r="AI478" i="16" s="1"/>
  <c r="U480" i="16"/>
  <c r="W480" i="16"/>
  <c r="AG480" i="16" s="1"/>
  <c r="Y480" i="16"/>
  <c r="AI480" i="16" s="1"/>
  <c r="U482" i="16"/>
  <c r="W482" i="16"/>
  <c r="AG482" i="16" s="1"/>
  <c r="AD482" i="16" s="1"/>
  <c r="Y482" i="16"/>
  <c r="AI482" i="16" s="1"/>
  <c r="U484" i="16"/>
  <c r="W484" i="16"/>
  <c r="AG484" i="16" s="1"/>
  <c r="Y484" i="16"/>
  <c r="AI484" i="16" s="1"/>
  <c r="U486" i="16"/>
  <c r="W486" i="16"/>
  <c r="AG486" i="16" s="1"/>
  <c r="Y486" i="16"/>
  <c r="AI486" i="16" s="1"/>
  <c r="U488" i="16"/>
  <c r="W488" i="16"/>
  <c r="AG488" i="16" s="1"/>
  <c r="AD488" i="16" s="1"/>
  <c r="Y488" i="16"/>
  <c r="AI488" i="16" s="1"/>
  <c r="U490" i="16"/>
  <c r="W490" i="16"/>
  <c r="AG490" i="16" s="1"/>
  <c r="AD490" i="16" s="1"/>
  <c r="Y490" i="16"/>
  <c r="AI490" i="16" s="1"/>
  <c r="U492" i="16"/>
  <c r="W492" i="16"/>
  <c r="AG492" i="16" s="1"/>
  <c r="AD492" i="16" s="1"/>
  <c r="Y492" i="16"/>
  <c r="AI492" i="16" s="1"/>
  <c r="U494" i="16"/>
  <c r="W494" i="16"/>
  <c r="AG494" i="16" s="1"/>
  <c r="AD494" i="16" s="1"/>
  <c r="Y494" i="16"/>
  <c r="AI494" i="16" s="1"/>
  <c r="U496" i="16"/>
  <c r="W496" i="16"/>
  <c r="AG496" i="16" s="1"/>
  <c r="AD496" i="16" s="1"/>
  <c r="Y496" i="16"/>
  <c r="AI496" i="16" s="1"/>
  <c r="U498" i="16"/>
  <c r="W498" i="16"/>
  <c r="AG498" i="16" s="1"/>
  <c r="Y498" i="16"/>
  <c r="AI498" i="16" s="1"/>
  <c r="U500" i="16"/>
  <c r="W500" i="16"/>
  <c r="AG500" i="16" s="1"/>
  <c r="AD500" i="16" s="1"/>
  <c r="Y500" i="16"/>
  <c r="AI500" i="16" s="1"/>
  <c r="U502" i="16"/>
  <c r="W502" i="16"/>
  <c r="AG502" i="16" s="1"/>
  <c r="AD502" i="16" s="1"/>
  <c r="Y502" i="16"/>
  <c r="AI502" i="16" s="1"/>
  <c r="U504" i="16"/>
  <c r="W504" i="16"/>
  <c r="AG504" i="16" s="1"/>
  <c r="Y504" i="16"/>
  <c r="AI504" i="16" s="1"/>
  <c r="U506" i="16"/>
  <c r="W506" i="16"/>
  <c r="AG506" i="16" s="1"/>
  <c r="AD506" i="16" s="1"/>
  <c r="Y506" i="16"/>
  <c r="AI506" i="16" s="1"/>
  <c r="U508" i="16"/>
  <c r="W508" i="16"/>
  <c r="AG508" i="16" s="1"/>
  <c r="AD508" i="16" s="1"/>
  <c r="Y508" i="16"/>
  <c r="AI508" i="16" s="1"/>
  <c r="U510" i="16"/>
  <c r="W510" i="16"/>
  <c r="AG510" i="16" s="1"/>
  <c r="AD510" i="16" s="1"/>
  <c r="Y510" i="16"/>
  <c r="AI510" i="16" s="1"/>
  <c r="U512" i="16"/>
  <c r="W512" i="16"/>
  <c r="AG512" i="16" s="1"/>
  <c r="AD512" i="16" s="1"/>
  <c r="Y512" i="16"/>
  <c r="AI512" i="16" s="1"/>
  <c r="U514" i="16"/>
  <c r="W514" i="16"/>
  <c r="AG514" i="16" s="1"/>
  <c r="Y514" i="16"/>
  <c r="AI514" i="16" s="1"/>
  <c r="U516" i="16"/>
  <c r="W516" i="16"/>
  <c r="AG516" i="16" s="1"/>
  <c r="AD516" i="16" s="1"/>
  <c r="Y516" i="16"/>
  <c r="AI516" i="16" s="1"/>
  <c r="U518" i="16"/>
  <c r="W518" i="16"/>
  <c r="AG518" i="16" s="1"/>
  <c r="Y518" i="16"/>
  <c r="AI518" i="16" s="1"/>
  <c r="U520" i="16"/>
  <c r="W520" i="16"/>
  <c r="AG520" i="16" s="1"/>
  <c r="AD520" i="16" s="1"/>
  <c r="Y520" i="16"/>
  <c r="AI520" i="16" s="1"/>
  <c r="U522" i="16"/>
  <c r="W522" i="16"/>
  <c r="AG522" i="16" s="1"/>
  <c r="AD522" i="16" s="1"/>
  <c r="Y522" i="16"/>
  <c r="AI522" i="16" s="1"/>
  <c r="U524" i="16"/>
  <c r="W524" i="16"/>
  <c r="AG524" i="16" s="1"/>
  <c r="Y524" i="16"/>
  <c r="AI524" i="16" s="1"/>
  <c r="U526" i="16"/>
  <c r="W526" i="16"/>
  <c r="AG526" i="16" s="1"/>
  <c r="AD526" i="16" s="1"/>
  <c r="Y526" i="16"/>
  <c r="AI526" i="16" s="1"/>
  <c r="U528" i="16"/>
  <c r="W528" i="16"/>
  <c r="AG528" i="16" s="1"/>
  <c r="AD528" i="16" s="1"/>
  <c r="Y528" i="16"/>
  <c r="AI528" i="16" s="1"/>
  <c r="U530" i="16"/>
  <c r="W530" i="16"/>
  <c r="AG530" i="16" s="1"/>
  <c r="Y530" i="16"/>
  <c r="AI530" i="16" s="1"/>
  <c r="U532" i="16"/>
  <c r="W532" i="16"/>
  <c r="AG532" i="16" s="1"/>
  <c r="AD532" i="16" s="1"/>
  <c r="Y532" i="16"/>
  <c r="AI532" i="16" s="1"/>
  <c r="U534" i="16"/>
  <c r="W534" i="16"/>
  <c r="AG534" i="16" s="1"/>
  <c r="AD534" i="16" s="1"/>
  <c r="Y534" i="16"/>
  <c r="AI534" i="16" s="1"/>
  <c r="U536" i="16"/>
  <c r="W536" i="16"/>
  <c r="AG536" i="16" s="1"/>
  <c r="AD536" i="16" s="1"/>
  <c r="Y536" i="16"/>
  <c r="AI536" i="16" s="1"/>
  <c r="U538" i="16"/>
  <c r="W538" i="16"/>
  <c r="AG538" i="16" s="1"/>
  <c r="Y538" i="16"/>
  <c r="AI538" i="16" s="1"/>
  <c r="U540" i="16"/>
  <c r="W540" i="16"/>
  <c r="AG540" i="16" s="1"/>
  <c r="Y540" i="16"/>
  <c r="AI540" i="16" s="1"/>
  <c r="U542" i="16"/>
  <c r="W542" i="16"/>
  <c r="AG542" i="16" s="1"/>
  <c r="Y542" i="16"/>
  <c r="AI542" i="16" s="1"/>
  <c r="U544" i="16"/>
  <c r="W544" i="16"/>
  <c r="AG544" i="16" s="1"/>
  <c r="Y544" i="16"/>
  <c r="AI544" i="16" s="1"/>
  <c r="U546" i="16"/>
  <c r="W546" i="16"/>
  <c r="AG546" i="16" s="1"/>
  <c r="AD546" i="16" s="1"/>
  <c r="Y546" i="16"/>
  <c r="AI546" i="16" s="1"/>
  <c r="U548" i="16"/>
  <c r="W548" i="16"/>
  <c r="AG548" i="16" s="1"/>
  <c r="Y548" i="16"/>
  <c r="AI548" i="16" s="1"/>
  <c r="U550" i="16"/>
  <c r="W550" i="16"/>
  <c r="AG550" i="16" s="1"/>
  <c r="AD550" i="16" s="1"/>
  <c r="Y550" i="16"/>
  <c r="AI550" i="16" s="1"/>
  <c r="U552" i="16"/>
  <c r="W552" i="16"/>
  <c r="AG552" i="16" s="1"/>
  <c r="Y552" i="16"/>
  <c r="AI552" i="16" s="1"/>
  <c r="U554" i="16"/>
  <c r="W554" i="16"/>
  <c r="AG554" i="16" s="1"/>
  <c r="AD554" i="16" s="1"/>
  <c r="Y554" i="16"/>
  <c r="AI554" i="16" s="1"/>
  <c r="U556" i="16"/>
  <c r="W556" i="16"/>
  <c r="AG556" i="16" s="1"/>
  <c r="AD556" i="16" s="1"/>
  <c r="Y556" i="16"/>
  <c r="AI556" i="16" s="1"/>
  <c r="U558" i="16"/>
  <c r="W558" i="16"/>
  <c r="AG558" i="16" s="1"/>
  <c r="Y558" i="16"/>
  <c r="AI558" i="16" s="1"/>
  <c r="U560" i="16"/>
  <c r="W560" i="16"/>
  <c r="AG560" i="16" s="1"/>
  <c r="AD560" i="16" s="1"/>
  <c r="Y560" i="16"/>
  <c r="AI560" i="16" s="1"/>
  <c r="U562" i="16"/>
  <c r="W562" i="16"/>
  <c r="AG562" i="16" s="1"/>
  <c r="AD562" i="16" s="1"/>
  <c r="Y562" i="16"/>
  <c r="AI562" i="16" s="1"/>
  <c r="U564" i="16"/>
  <c r="W564" i="16"/>
  <c r="AG564" i="16" s="1"/>
  <c r="AD564" i="16" s="1"/>
  <c r="Y564" i="16"/>
  <c r="AI564" i="16" s="1"/>
  <c r="U566" i="16"/>
  <c r="W566" i="16"/>
  <c r="AG566" i="16" s="1"/>
  <c r="AD566" i="16" s="1"/>
  <c r="Y566" i="16"/>
  <c r="AI566" i="16" s="1"/>
  <c r="U568" i="16"/>
  <c r="W568" i="16"/>
  <c r="AG568" i="16" s="1"/>
  <c r="AD568" i="16" s="1"/>
  <c r="Y568" i="16"/>
  <c r="AI568" i="16" s="1"/>
  <c r="U570" i="16"/>
  <c r="W570" i="16"/>
  <c r="AG570" i="16" s="1"/>
  <c r="AD570" i="16" s="1"/>
  <c r="Y570" i="16"/>
  <c r="AI570" i="16" s="1"/>
  <c r="U572" i="16"/>
  <c r="W572" i="16"/>
  <c r="AG572" i="16" s="1"/>
  <c r="AD572" i="16" s="1"/>
  <c r="Y572" i="16"/>
  <c r="AI572" i="16" s="1"/>
  <c r="U574" i="16"/>
  <c r="W574" i="16"/>
  <c r="AG574" i="16" s="1"/>
  <c r="Y574" i="16"/>
  <c r="AI574" i="16" s="1"/>
  <c r="U576" i="16"/>
  <c r="W576" i="16"/>
  <c r="AG576" i="16" s="1"/>
  <c r="AD576" i="16" s="1"/>
  <c r="Y576" i="16"/>
  <c r="AI576" i="16" s="1"/>
  <c r="U578" i="16"/>
  <c r="W578" i="16"/>
  <c r="AG578" i="16" s="1"/>
  <c r="AD578" i="16" s="1"/>
  <c r="Y578" i="16"/>
  <c r="AI578" i="16" s="1"/>
  <c r="U580" i="16"/>
  <c r="W580" i="16"/>
  <c r="AG580" i="16" s="1"/>
  <c r="AD580" i="16" s="1"/>
  <c r="Y580" i="16"/>
  <c r="AI580" i="16" s="1"/>
  <c r="U582" i="16"/>
  <c r="W582" i="16"/>
  <c r="AG582" i="16" s="1"/>
  <c r="Y582" i="16"/>
  <c r="AI582" i="16" s="1"/>
  <c r="U584" i="16"/>
  <c r="W584" i="16"/>
  <c r="AG584" i="16" s="1"/>
  <c r="AD584" i="16" s="1"/>
  <c r="Y584" i="16"/>
  <c r="AI584" i="16" s="1"/>
  <c r="U586" i="16"/>
  <c r="W586" i="16"/>
  <c r="AG586" i="16" s="1"/>
  <c r="Y586" i="16"/>
  <c r="AI586" i="16" s="1"/>
  <c r="U588" i="16"/>
  <c r="W588" i="16"/>
  <c r="AG588" i="16" s="1"/>
  <c r="AD588" i="16" s="1"/>
  <c r="Y588" i="16"/>
  <c r="AI588" i="16" s="1"/>
  <c r="U590" i="16"/>
  <c r="W590" i="16"/>
  <c r="AG590" i="16" s="1"/>
  <c r="AD590" i="16" s="1"/>
  <c r="Y590" i="16"/>
  <c r="AI590" i="16" s="1"/>
  <c r="U592" i="16"/>
  <c r="W592" i="16"/>
  <c r="AG592" i="16" s="1"/>
  <c r="Y592" i="16"/>
  <c r="AI592" i="16" s="1"/>
  <c r="U594" i="16"/>
  <c r="W594" i="16"/>
  <c r="AG594" i="16" s="1"/>
  <c r="AD594" i="16" s="1"/>
  <c r="Y594" i="16"/>
  <c r="AI594" i="16" s="1"/>
  <c r="U596" i="16"/>
  <c r="W596" i="16"/>
  <c r="AG596" i="16" s="1"/>
  <c r="AD596" i="16" s="1"/>
  <c r="Y596" i="16"/>
  <c r="AI596" i="16" s="1"/>
  <c r="U598" i="16"/>
  <c r="W598" i="16"/>
  <c r="AG598" i="16" s="1"/>
  <c r="Y598" i="16"/>
  <c r="AI598" i="16" s="1"/>
  <c r="U600" i="16"/>
  <c r="W600" i="16"/>
  <c r="AG600" i="16" s="1"/>
  <c r="AD600" i="16" s="1"/>
  <c r="Y600" i="16"/>
  <c r="AI600" i="16" s="1"/>
  <c r="U602" i="16"/>
  <c r="W602" i="16"/>
  <c r="AG602" i="16" s="1"/>
  <c r="Y602" i="16"/>
  <c r="AI602" i="16" s="1"/>
  <c r="U604" i="16"/>
  <c r="W604" i="16"/>
  <c r="AG604" i="16" s="1"/>
  <c r="AD604" i="16" s="1"/>
  <c r="Y604" i="16"/>
  <c r="AI604" i="16" s="1"/>
  <c r="U606" i="16"/>
  <c r="W606" i="16"/>
  <c r="AG606" i="16" s="1"/>
  <c r="AD606" i="16" s="1"/>
  <c r="Y606" i="16"/>
  <c r="AI606" i="16" s="1"/>
  <c r="U608" i="16"/>
  <c r="W608" i="16"/>
  <c r="AG608" i="16" s="1"/>
  <c r="Y608" i="16"/>
  <c r="AI608" i="16" s="1"/>
  <c r="U610" i="16"/>
  <c r="W610" i="16"/>
  <c r="AG610" i="16" s="1"/>
  <c r="AD610" i="16" s="1"/>
  <c r="Y610" i="16"/>
  <c r="AI610" i="16" s="1"/>
  <c r="U612" i="16"/>
  <c r="W612" i="16"/>
  <c r="AG612" i="16" s="1"/>
  <c r="Y612" i="16"/>
  <c r="AI612" i="16" s="1"/>
  <c r="U614" i="16"/>
  <c r="W614" i="16"/>
  <c r="AG614" i="16" s="1"/>
  <c r="Y614" i="16"/>
  <c r="AI614" i="16" s="1"/>
  <c r="U616" i="16"/>
  <c r="W616" i="16"/>
  <c r="AG616" i="16" s="1"/>
  <c r="AD616" i="16" s="1"/>
  <c r="Y616" i="16"/>
  <c r="AI616" i="16" s="1"/>
  <c r="U618" i="16"/>
  <c r="W618" i="16"/>
  <c r="AG618" i="16" s="1"/>
  <c r="AD618" i="16" s="1"/>
  <c r="Y618" i="16"/>
  <c r="AI618" i="16" s="1"/>
  <c r="U620" i="16"/>
  <c r="W620" i="16"/>
  <c r="AG620" i="16" s="1"/>
  <c r="AD620" i="16" s="1"/>
  <c r="Y620" i="16"/>
  <c r="AI620" i="16" s="1"/>
  <c r="U622" i="16"/>
  <c r="W622" i="16"/>
  <c r="AG622" i="16" s="1"/>
  <c r="Y622" i="16"/>
  <c r="AI622" i="16" s="1"/>
  <c r="U624" i="16"/>
  <c r="W624" i="16"/>
  <c r="AG624" i="16" s="1"/>
  <c r="Y624" i="16"/>
  <c r="AI624" i="16" s="1"/>
  <c r="U626" i="16"/>
  <c r="W626" i="16"/>
  <c r="AG626" i="16" s="1"/>
  <c r="AD626" i="16" s="1"/>
  <c r="Y626" i="16"/>
  <c r="AI626" i="16" s="1"/>
  <c r="U628" i="16"/>
  <c r="W628" i="16"/>
  <c r="AG628" i="16" s="1"/>
  <c r="AD628" i="16" s="1"/>
  <c r="Y628" i="16"/>
  <c r="AI628" i="16" s="1"/>
  <c r="U630" i="16"/>
  <c r="W630" i="16"/>
  <c r="AG630" i="16" s="1"/>
  <c r="Y630" i="16"/>
  <c r="AI630" i="16" s="1"/>
  <c r="U632" i="16"/>
  <c r="W632" i="16"/>
  <c r="AG632" i="16" s="1"/>
  <c r="Y632" i="16"/>
  <c r="AI632" i="16" s="1"/>
  <c r="U634" i="16"/>
  <c r="W634" i="16"/>
  <c r="AG634" i="16" s="1"/>
  <c r="AD634" i="16" s="1"/>
  <c r="Y634" i="16"/>
  <c r="AI634" i="16" s="1"/>
  <c r="U636" i="16"/>
  <c r="W636" i="16"/>
  <c r="AG636" i="16" s="1"/>
  <c r="Y636" i="16"/>
  <c r="AI636" i="16" s="1"/>
  <c r="U638" i="16"/>
  <c r="W638" i="16"/>
  <c r="AG638" i="16" s="1"/>
  <c r="Y638" i="16"/>
  <c r="AI638" i="16" s="1"/>
  <c r="U640" i="16"/>
  <c r="W640" i="16"/>
  <c r="AG640" i="16" s="1"/>
  <c r="Y640" i="16"/>
  <c r="AI640" i="16" s="1"/>
  <c r="U642" i="16"/>
  <c r="W642" i="16"/>
  <c r="AG642" i="16" s="1"/>
  <c r="AD642" i="16" s="1"/>
  <c r="Y642" i="16"/>
  <c r="AI642" i="16" s="1"/>
  <c r="U644" i="16"/>
  <c r="W644" i="16"/>
  <c r="AG644" i="16" s="1"/>
  <c r="AD644" i="16" s="1"/>
  <c r="Y644" i="16"/>
  <c r="AI644" i="16" s="1"/>
  <c r="U646" i="16"/>
  <c r="W646" i="16"/>
  <c r="AG646" i="16" s="1"/>
  <c r="Y646" i="16"/>
  <c r="AI646" i="16" s="1"/>
  <c r="U648" i="16"/>
  <c r="W648" i="16"/>
  <c r="AG648" i="16" s="1"/>
  <c r="Y648" i="16"/>
  <c r="AI648" i="16" s="1"/>
  <c r="U650" i="16"/>
  <c r="W650" i="16"/>
  <c r="AG650" i="16" s="1"/>
  <c r="Y650" i="16"/>
  <c r="AI650" i="16" s="1"/>
  <c r="U652" i="16"/>
  <c r="W652" i="16"/>
  <c r="AG652" i="16" s="1"/>
  <c r="AD652" i="16" s="1"/>
  <c r="Y652" i="16"/>
  <c r="AI652" i="16" s="1"/>
  <c r="U654" i="16"/>
  <c r="W654" i="16"/>
  <c r="AG654" i="16" s="1"/>
  <c r="Y654" i="16"/>
  <c r="AI654" i="16" s="1"/>
  <c r="U656" i="16"/>
  <c r="W656" i="16"/>
  <c r="AG656" i="16" s="1"/>
  <c r="AD656" i="16" s="1"/>
  <c r="Y656" i="16"/>
  <c r="AI656" i="16" s="1"/>
  <c r="U658" i="16"/>
  <c r="W658" i="16"/>
  <c r="AG658" i="16" s="1"/>
  <c r="Y658" i="16"/>
  <c r="AI658" i="16" s="1"/>
  <c r="U660" i="16"/>
  <c r="W660" i="16"/>
  <c r="AG660" i="16" s="1"/>
  <c r="AD660" i="16" s="1"/>
  <c r="Y660" i="16"/>
  <c r="AI660" i="16" s="1"/>
  <c r="U662" i="16"/>
  <c r="W662" i="16"/>
  <c r="AG662" i="16" s="1"/>
  <c r="AD662" i="16" s="1"/>
  <c r="Y662" i="16"/>
  <c r="AI662" i="16" s="1"/>
  <c r="U664" i="16"/>
  <c r="W664" i="16"/>
  <c r="AG664" i="16" s="1"/>
  <c r="AD664" i="16" s="1"/>
  <c r="Y664" i="16"/>
  <c r="AI664" i="16" s="1"/>
  <c r="U666" i="16"/>
  <c r="W666" i="16"/>
  <c r="AG666" i="16" s="1"/>
  <c r="Y666" i="16"/>
  <c r="AI666" i="16" s="1"/>
  <c r="U668" i="16"/>
  <c r="W668" i="16"/>
  <c r="AG668" i="16" s="1"/>
  <c r="AD668" i="16" s="1"/>
  <c r="Y668" i="16"/>
  <c r="AI668" i="16" s="1"/>
  <c r="U670" i="16"/>
  <c r="W670" i="16"/>
  <c r="AG670" i="16" s="1"/>
  <c r="AD670" i="16" s="1"/>
  <c r="Y670" i="16"/>
  <c r="AI670" i="16" s="1"/>
  <c r="U672" i="16"/>
  <c r="W672" i="16"/>
  <c r="AG672" i="16" s="1"/>
  <c r="AD672" i="16" s="1"/>
  <c r="Y672" i="16"/>
  <c r="AI672" i="16" s="1"/>
  <c r="U674" i="16"/>
  <c r="W674" i="16"/>
  <c r="AG674" i="16" s="1"/>
  <c r="AD674" i="16" s="1"/>
  <c r="Y674" i="16"/>
  <c r="AI674" i="16" s="1"/>
  <c r="U676" i="16"/>
  <c r="W676" i="16"/>
  <c r="AG676" i="16" s="1"/>
  <c r="AD676" i="16" s="1"/>
  <c r="Y676" i="16"/>
  <c r="AI676" i="16" s="1"/>
  <c r="U678" i="16"/>
  <c r="W678" i="16"/>
  <c r="AG678" i="16" s="1"/>
  <c r="AD678" i="16" s="1"/>
  <c r="Y678" i="16"/>
  <c r="AI678" i="16" s="1"/>
  <c r="U680" i="16"/>
  <c r="W680" i="16"/>
  <c r="AG680" i="16" s="1"/>
  <c r="AD680" i="16" s="1"/>
  <c r="Y680" i="16"/>
  <c r="AI680" i="16" s="1"/>
  <c r="U682" i="16"/>
  <c r="W682" i="16"/>
  <c r="AG682" i="16" s="1"/>
  <c r="Y682" i="16"/>
  <c r="AI682" i="16" s="1"/>
  <c r="U684" i="16"/>
  <c r="W684" i="16"/>
  <c r="AG684" i="16" s="1"/>
  <c r="AD684" i="16" s="1"/>
  <c r="Y684" i="16"/>
  <c r="AI684" i="16" s="1"/>
  <c r="U686" i="16"/>
  <c r="W686" i="16"/>
  <c r="AG686" i="16" s="1"/>
  <c r="AD686" i="16" s="1"/>
  <c r="Y686" i="16"/>
  <c r="AI686" i="16" s="1"/>
  <c r="U688" i="16"/>
  <c r="W688" i="16"/>
  <c r="AG688" i="16" s="1"/>
  <c r="AD688" i="16" s="1"/>
  <c r="Y688" i="16"/>
  <c r="AI688" i="16" s="1"/>
  <c r="U690" i="16"/>
  <c r="W690" i="16"/>
  <c r="AG690" i="16" s="1"/>
  <c r="AD690" i="16" s="1"/>
  <c r="Y690" i="16"/>
  <c r="AI690" i="16" s="1"/>
  <c r="U692" i="16"/>
  <c r="W692" i="16"/>
  <c r="AG692" i="16" s="1"/>
  <c r="AD692" i="16" s="1"/>
  <c r="Y692" i="16"/>
  <c r="AI692" i="16" s="1"/>
  <c r="U694" i="16"/>
  <c r="W694" i="16"/>
  <c r="AG694" i="16" s="1"/>
  <c r="Y694" i="16"/>
  <c r="AI694" i="16" s="1"/>
  <c r="U696" i="16"/>
  <c r="W696" i="16"/>
  <c r="AG696" i="16" s="1"/>
  <c r="AD696" i="16" s="1"/>
  <c r="Y696" i="16"/>
  <c r="AI696" i="16" s="1"/>
  <c r="U698" i="16"/>
  <c r="W698" i="16"/>
  <c r="AG698" i="16" s="1"/>
  <c r="Y698" i="16"/>
  <c r="AI698" i="16" s="1"/>
  <c r="U700" i="16"/>
  <c r="W700" i="16"/>
  <c r="AG700" i="16" s="1"/>
  <c r="AD700" i="16" s="1"/>
  <c r="Y700" i="16"/>
  <c r="AI700" i="16" s="1"/>
  <c r="U702" i="16"/>
  <c r="W702" i="16"/>
  <c r="AG702" i="16" s="1"/>
  <c r="Y702" i="16"/>
  <c r="AI702" i="16" s="1"/>
  <c r="U704" i="16"/>
  <c r="W704" i="16"/>
  <c r="AG704" i="16" s="1"/>
  <c r="AD704" i="16" s="1"/>
  <c r="Y704" i="16"/>
  <c r="AI704" i="16" s="1"/>
  <c r="AE704" i="16"/>
  <c r="V705" i="16"/>
  <c r="AF705" i="16" s="1"/>
  <c r="X705" i="16"/>
  <c r="AH705" i="16" s="1"/>
  <c r="U706" i="16"/>
  <c r="W706" i="16"/>
  <c r="AG706" i="16" s="1"/>
  <c r="AD706" i="16" s="1"/>
  <c r="Y706" i="16"/>
  <c r="AI706" i="16" s="1"/>
  <c r="AE706" i="16"/>
  <c r="V707" i="16"/>
  <c r="AF707" i="16" s="1"/>
  <c r="X707" i="16"/>
  <c r="AH707" i="16" s="1"/>
  <c r="U708" i="16"/>
  <c r="W708" i="16"/>
  <c r="AG708" i="16" s="1"/>
  <c r="AD708" i="16" s="1"/>
  <c r="Y708" i="16"/>
  <c r="AI708" i="16" s="1"/>
  <c r="AE708" i="16"/>
  <c r="V709" i="16"/>
  <c r="AF709" i="16" s="1"/>
  <c r="X709" i="16"/>
  <c r="AH709" i="16" s="1"/>
  <c r="U710" i="16"/>
  <c r="W710" i="16"/>
  <c r="AG710" i="16" s="1"/>
  <c r="Y710" i="16"/>
  <c r="AI710" i="16" s="1"/>
  <c r="AE710" i="16"/>
  <c r="V711" i="16"/>
  <c r="AF711" i="16" s="1"/>
  <c r="X711" i="16"/>
  <c r="AH711" i="16" s="1"/>
  <c r="U712" i="16"/>
  <c r="W712" i="16"/>
  <c r="AG712" i="16" s="1"/>
  <c r="AD712" i="16" s="1"/>
  <c r="Y712" i="16"/>
  <c r="AI712" i="16" s="1"/>
  <c r="AE712" i="16"/>
  <c r="V713" i="16"/>
  <c r="AF713" i="16" s="1"/>
  <c r="X713" i="16"/>
  <c r="AH713" i="16" s="1"/>
  <c r="U714" i="16"/>
  <c r="W714" i="16"/>
  <c r="AG714" i="16" s="1"/>
  <c r="AD714" i="16" s="1"/>
  <c r="Y714" i="16"/>
  <c r="AI714" i="16" s="1"/>
  <c r="AE714" i="16"/>
  <c r="V715" i="16"/>
  <c r="AF715" i="16" s="1"/>
  <c r="X715" i="16"/>
  <c r="AH715" i="16" s="1"/>
  <c r="U716" i="16"/>
  <c r="W716" i="16"/>
  <c r="AG716" i="16" s="1"/>
  <c r="AD716" i="16" s="1"/>
  <c r="Y716" i="16"/>
  <c r="AI716" i="16" s="1"/>
  <c r="AE716" i="16"/>
  <c r="V717" i="16"/>
  <c r="AF717" i="16" s="1"/>
  <c r="X717" i="16"/>
  <c r="AH717" i="16" s="1"/>
  <c r="U718" i="16"/>
  <c r="W718" i="16"/>
  <c r="AG718" i="16" s="1"/>
  <c r="Y718" i="16"/>
  <c r="AI718" i="16" s="1"/>
  <c r="AE718" i="16"/>
  <c r="V719" i="16"/>
  <c r="AF719" i="16" s="1"/>
  <c r="X719" i="16"/>
  <c r="AH719" i="16" s="1"/>
  <c r="U720" i="16"/>
  <c r="W720" i="16"/>
  <c r="AG720" i="16" s="1"/>
  <c r="AD720" i="16" s="1"/>
  <c r="Y720" i="16"/>
  <c r="AI720" i="16" s="1"/>
  <c r="AE720" i="16"/>
  <c r="V721" i="16"/>
  <c r="AF721" i="16" s="1"/>
  <c r="X721" i="16"/>
  <c r="AH721" i="16" s="1"/>
  <c r="U722" i="16"/>
  <c r="W722" i="16"/>
  <c r="AG722" i="16" s="1"/>
  <c r="AD722" i="16" s="1"/>
  <c r="Y722" i="16"/>
  <c r="AI722" i="16" s="1"/>
  <c r="AE722" i="16"/>
  <c r="V723" i="16"/>
  <c r="AF723" i="16" s="1"/>
  <c r="X723" i="16"/>
  <c r="AH723" i="16" s="1"/>
  <c r="U724" i="16"/>
  <c r="W724" i="16"/>
  <c r="AG724" i="16" s="1"/>
  <c r="AD724" i="16" s="1"/>
  <c r="Y724" i="16"/>
  <c r="AI724" i="16" s="1"/>
  <c r="AE724" i="16"/>
  <c r="V725" i="16"/>
  <c r="AF725" i="16" s="1"/>
  <c r="X725" i="16"/>
  <c r="AH725" i="16" s="1"/>
  <c r="U726" i="16"/>
  <c r="W726" i="16"/>
  <c r="AG726" i="16" s="1"/>
  <c r="Y726" i="16"/>
  <c r="AI726" i="16" s="1"/>
  <c r="AE726" i="16"/>
  <c r="V727" i="16"/>
  <c r="AF727" i="16" s="1"/>
  <c r="X727" i="16"/>
  <c r="AH727" i="16" s="1"/>
  <c r="U728" i="16"/>
  <c r="W728" i="16"/>
  <c r="AG728" i="16" s="1"/>
  <c r="AD728" i="16" s="1"/>
  <c r="Y728" i="16"/>
  <c r="AI728" i="16" s="1"/>
  <c r="AE728" i="16"/>
  <c r="V729" i="16"/>
  <c r="AF729" i="16" s="1"/>
  <c r="X729" i="16"/>
  <c r="AH729" i="16" s="1"/>
  <c r="U730" i="16"/>
  <c r="W730" i="16"/>
  <c r="AG730" i="16" s="1"/>
  <c r="AD730" i="16" s="1"/>
  <c r="Y730" i="16"/>
  <c r="AI730" i="16" s="1"/>
  <c r="AE730" i="16"/>
  <c r="V731" i="16"/>
  <c r="AF731" i="16" s="1"/>
  <c r="X731" i="16"/>
  <c r="AH731" i="16" s="1"/>
  <c r="U732" i="16"/>
  <c r="W732" i="16"/>
  <c r="AG732" i="16" s="1"/>
  <c r="AD732" i="16" s="1"/>
  <c r="Y732" i="16"/>
  <c r="AI732" i="16" s="1"/>
  <c r="AE732" i="16"/>
  <c r="V733" i="16"/>
  <c r="AF733" i="16" s="1"/>
  <c r="X733" i="16"/>
  <c r="AH733" i="16" s="1"/>
  <c r="U734" i="16"/>
  <c r="W734" i="16"/>
  <c r="AG734" i="16" s="1"/>
  <c r="Y734" i="16"/>
  <c r="AI734" i="16" s="1"/>
  <c r="AE734" i="16"/>
  <c r="V735" i="16"/>
  <c r="AF735" i="16" s="1"/>
  <c r="X735" i="16"/>
  <c r="AH735" i="16" s="1"/>
  <c r="U736" i="16"/>
  <c r="W736" i="16"/>
  <c r="AG736" i="16" s="1"/>
  <c r="AD736" i="16" s="1"/>
  <c r="Y736" i="16"/>
  <c r="AI736" i="16" s="1"/>
  <c r="AE736" i="16"/>
  <c r="V737" i="16"/>
  <c r="AF737" i="16" s="1"/>
  <c r="X737" i="16"/>
  <c r="AH737" i="16" s="1"/>
  <c r="U738" i="16"/>
  <c r="W738" i="16"/>
  <c r="AG738" i="16" s="1"/>
  <c r="AD738" i="16" s="1"/>
  <c r="Y738" i="16"/>
  <c r="AI738" i="16" s="1"/>
  <c r="AE738" i="16"/>
  <c r="V739" i="16"/>
  <c r="AF739" i="16" s="1"/>
  <c r="X739" i="16"/>
  <c r="AH739" i="16" s="1"/>
  <c r="U740" i="16"/>
  <c r="W740" i="16"/>
  <c r="AG740" i="16" s="1"/>
  <c r="AD740" i="16" s="1"/>
  <c r="Y740" i="16"/>
  <c r="AI740" i="16" s="1"/>
  <c r="AE740" i="16"/>
  <c r="V741" i="16"/>
  <c r="AF741" i="16" s="1"/>
  <c r="X741" i="16"/>
  <c r="AH741" i="16" s="1"/>
  <c r="U742" i="16"/>
  <c r="W742" i="16"/>
  <c r="AG742" i="16" s="1"/>
  <c r="Y742" i="16"/>
  <c r="AI742" i="16" s="1"/>
  <c r="AE742" i="16"/>
  <c r="V743" i="16"/>
  <c r="AF743" i="16" s="1"/>
  <c r="X743" i="16"/>
  <c r="AH743" i="16" s="1"/>
  <c r="U744" i="16"/>
  <c r="W744" i="16"/>
  <c r="AG744" i="16" s="1"/>
  <c r="AD744" i="16" s="1"/>
  <c r="Y744" i="16"/>
  <c r="AI744" i="16" s="1"/>
  <c r="AE744" i="16"/>
  <c r="V745" i="16"/>
  <c r="AF745" i="16" s="1"/>
  <c r="X745" i="16"/>
  <c r="AH745" i="16" s="1"/>
  <c r="U746" i="16"/>
  <c r="W746" i="16"/>
  <c r="AG746" i="16" s="1"/>
  <c r="AD746" i="16" s="1"/>
  <c r="Y746" i="16"/>
  <c r="AI746" i="16" s="1"/>
  <c r="AE746" i="16"/>
  <c r="V747" i="16"/>
  <c r="AF747" i="16" s="1"/>
  <c r="X747" i="16"/>
  <c r="AH747" i="16" s="1"/>
  <c r="U748" i="16"/>
  <c r="W748" i="16"/>
  <c r="AG748" i="16" s="1"/>
  <c r="AD748" i="16" s="1"/>
  <c r="Y748" i="16"/>
  <c r="AI748" i="16" s="1"/>
  <c r="AE748" i="16"/>
  <c r="V749" i="16"/>
  <c r="AF749" i="16" s="1"/>
  <c r="X749" i="16"/>
  <c r="AH749" i="16" s="1"/>
  <c r="AK750" i="16"/>
  <c r="AE750" i="16"/>
  <c r="AJ750" i="16"/>
  <c r="Z751" i="16"/>
  <c r="AJ751" i="16" s="1"/>
  <c r="X751" i="16"/>
  <c r="AH751" i="16" s="1"/>
  <c r="V751" i="16"/>
  <c r="AF751" i="16" s="1"/>
  <c r="U751" i="16"/>
  <c r="Y751" i="16"/>
  <c r="AI751" i="16" s="1"/>
  <c r="AG751" i="16"/>
  <c r="AD751" i="16" s="1"/>
  <c r="AK752" i="16"/>
  <c r="AE752" i="16"/>
  <c r="AF752" i="16"/>
  <c r="Z753" i="16"/>
  <c r="AJ753" i="16" s="1"/>
  <c r="X753" i="16"/>
  <c r="AH753" i="16" s="1"/>
  <c r="V753" i="16"/>
  <c r="AF753" i="16" s="1"/>
  <c r="U753" i="16"/>
  <c r="Y753" i="16"/>
  <c r="AI753" i="16" s="1"/>
  <c r="AG753" i="16"/>
  <c r="AD753" i="16" s="1"/>
  <c r="AK753" i="16"/>
  <c r="AK754" i="16"/>
  <c r="AE754" i="16"/>
  <c r="AJ754" i="16"/>
  <c r="Z755" i="16"/>
  <c r="AJ755" i="16" s="1"/>
  <c r="X755" i="16"/>
  <c r="AH755" i="16" s="1"/>
  <c r="V755" i="16"/>
  <c r="AF755" i="16" s="1"/>
  <c r="U755" i="16"/>
  <c r="Y755" i="16"/>
  <c r="AI755" i="16" s="1"/>
  <c r="AG755" i="16"/>
  <c r="AD755" i="16" s="1"/>
  <c r="AK756" i="16"/>
  <c r="AE756" i="16"/>
  <c r="AJ756" i="16"/>
  <c r="Z757" i="16"/>
  <c r="AJ757" i="16" s="1"/>
  <c r="X757" i="16"/>
  <c r="AH757" i="16" s="1"/>
  <c r="V757" i="16"/>
  <c r="AF757" i="16" s="1"/>
  <c r="U757" i="16"/>
  <c r="Y757" i="16"/>
  <c r="AI757" i="16" s="1"/>
  <c r="AK757" i="16"/>
  <c r="AK758" i="16"/>
  <c r="AE758" i="16"/>
  <c r="AF758" i="16"/>
  <c r="Z759" i="16"/>
  <c r="AJ759" i="16" s="1"/>
  <c r="X759" i="16"/>
  <c r="AH759" i="16" s="1"/>
  <c r="V759" i="16"/>
  <c r="AF759" i="16" s="1"/>
  <c r="U759" i="16"/>
  <c r="Y759" i="16"/>
  <c r="AI759" i="16" s="1"/>
  <c r="AG759" i="16"/>
  <c r="AD759" i="16" s="1"/>
  <c r="AK759" i="16"/>
  <c r="AK760" i="16"/>
  <c r="AE760" i="16"/>
  <c r="AF760" i="16"/>
  <c r="Z761" i="16"/>
  <c r="AJ761" i="16" s="1"/>
  <c r="X761" i="16"/>
  <c r="AH761" i="16" s="1"/>
  <c r="V761" i="16"/>
  <c r="AF761" i="16" s="1"/>
  <c r="U761" i="16"/>
  <c r="Y761" i="16"/>
  <c r="AI761" i="16" s="1"/>
  <c r="AG761" i="16"/>
  <c r="AD761" i="16" s="1"/>
  <c r="AK761" i="16"/>
  <c r="AK762" i="16"/>
  <c r="AE762" i="16"/>
  <c r="AJ762" i="16"/>
  <c r="Z763" i="16"/>
  <c r="AJ763" i="16" s="1"/>
  <c r="X763" i="16"/>
  <c r="AH763" i="16" s="1"/>
  <c r="V763" i="16"/>
  <c r="AF763" i="16" s="1"/>
  <c r="U763" i="16"/>
  <c r="Y763" i="16"/>
  <c r="AI763" i="16" s="1"/>
  <c r="AG763" i="16"/>
  <c r="AD763" i="16" s="1"/>
  <c r="AK764" i="16"/>
  <c r="AE764" i="16"/>
  <c r="AJ764" i="16"/>
  <c r="Z765" i="16"/>
  <c r="AJ765" i="16" s="1"/>
  <c r="X765" i="16"/>
  <c r="AH765" i="16" s="1"/>
  <c r="V765" i="16"/>
  <c r="AF765" i="16" s="1"/>
  <c r="U765" i="16"/>
  <c r="Y765" i="16"/>
  <c r="AI765" i="16" s="1"/>
  <c r="AK765" i="16"/>
  <c r="AK766" i="16"/>
  <c r="AE766" i="16"/>
  <c r="AF766" i="16"/>
  <c r="Z767" i="16"/>
  <c r="AJ767" i="16" s="1"/>
  <c r="X767" i="16"/>
  <c r="AH767" i="16" s="1"/>
  <c r="V767" i="16"/>
  <c r="AF767" i="16" s="1"/>
  <c r="U767" i="16"/>
  <c r="Y767" i="16"/>
  <c r="AI767" i="16" s="1"/>
  <c r="AG767" i="16"/>
  <c r="AD767" i="16" s="1"/>
  <c r="AK767" i="16"/>
  <c r="AK768" i="16"/>
  <c r="AE768" i="16"/>
  <c r="AF768" i="16"/>
  <c r="Z769" i="16"/>
  <c r="AJ769" i="16" s="1"/>
  <c r="X769" i="16"/>
  <c r="AH769" i="16" s="1"/>
  <c r="V769" i="16"/>
  <c r="AF769" i="16" s="1"/>
  <c r="U769" i="16"/>
  <c r="Y769" i="16"/>
  <c r="AI769" i="16" s="1"/>
  <c r="AG769" i="16"/>
  <c r="AD769" i="16" s="1"/>
  <c r="AK769" i="16"/>
  <c r="AK770" i="16"/>
  <c r="AE770" i="16"/>
  <c r="AJ770" i="16"/>
  <c r="Z771" i="16"/>
  <c r="AJ771" i="16" s="1"/>
  <c r="X771" i="16"/>
  <c r="AH771" i="16" s="1"/>
  <c r="V771" i="16"/>
  <c r="AF771" i="16" s="1"/>
  <c r="U771" i="16"/>
  <c r="Y771" i="16"/>
  <c r="AI771" i="16" s="1"/>
  <c r="AG771" i="16"/>
  <c r="AD771" i="16" s="1"/>
  <c r="AK772" i="16"/>
  <c r="AE772" i="16"/>
  <c r="AJ772" i="16"/>
  <c r="Z773" i="16"/>
  <c r="AJ773" i="16" s="1"/>
  <c r="X773" i="16"/>
  <c r="AH773" i="16" s="1"/>
  <c r="V773" i="16"/>
  <c r="AF773" i="16" s="1"/>
  <c r="U773" i="16"/>
  <c r="Y773" i="16"/>
  <c r="AI773" i="16" s="1"/>
  <c r="AK773" i="16"/>
  <c r="AK774" i="16"/>
  <c r="AE774" i="16"/>
  <c r="AF774" i="16"/>
  <c r="Z775" i="16"/>
  <c r="AJ775" i="16" s="1"/>
  <c r="X775" i="16"/>
  <c r="AH775" i="16" s="1"/>
  <c r="V775" i="16"/>
  <c r="AF775" i="16" s="1"/>
  <c r="U775" i="16"/>
  <c r="Y775" i="16"/>
  <c r="AI775" i="16" s="1"/>
  <c r="AG775" i="16"/>
  <c r="AD775" i="16" s="1"/>
  <c r="AK775" i="16"/>
  <c r="AK776" i="16"/>
  <c r="AE776" i="16"/>
  <c r="AF776" i="16"/>
  <c r="Z777" i="16"/>
  <c r="AJ777" i="16" s="1"/>
  <c r="X777" i="16"/>
  <c r="AH777" i="16" s="1"/>
  <c r="V777" i="16"/>
  <c r="AF777" i="16" s="1"/>
  <c r="U777" i="16"/>
  <c r="Y777" i="16"/>
  <c r="AI777" i="16" s="1"/>
  <c r="AG777" i="16"/>
  <c r="AD777" i="16" s="1"/>
  <c r="AK777" i="16"/>
  <c r="AK778" i="16"/>
  <c r="AE778" i="16"/>
  <c r="AJ778" i="16"/>
  <c r="Z779" i="16"/>
  <c r="AJ779" i="16" s="1"/>
  <c r="X779" i="16"/>
  <c r="AH779" i="16" s="1"/>
  <c r="V779" i="16"/>
  <c r="AF779" i="16" s="1"/>
  <c r="U779" i="16"/>
  <c r="Y779" i="16"/>
  <c r="AI779" i="16" s="1"/>
  <c r="AG779" i="16"/>
  <c r="AD779" i="16" s="1"/>
  <c r="AK780" i="16"/>
  <c r="AE780" i="16"/>
  <c r="AJ780" i="16"/>
  <c r="Z781" i="16"/>
  <c r="AJ781" i="16" s="1"/>
  <c r="X781" i="16"/>
  <c r="AH781" i="16" s="1"/>
  <c r="V781" i="16"/>
  <c r="AF781" i="16" s="1"/>
  <c r="U781" i="16"/>
  <c r="Y781" i="16"/>
  <c r="AI781" i="16" s="1"/>
  <c r="AK781" i="16"/>
  <c r="AK782" i="16"/>
  <c r="AE782" i="16"/>
  <c r="AF782" i="16"/>
  <c r="Z783" i="16"/>
  <c r="AJ783" i="16" s="1"/>
  <c r="X783" i="16"/>
  <c r="AH783" i="16" s="1"/>
  <c r="V783" i="16"/>
  <c r="AF783" i="16" s="1"/>
  <c r="U783" i="16"/>
  <c r="Y783" i="16"/>
  <c r="AI783" i="16" s="1"/>
  <c r="AG783" i="16"/>
  <c r="AD783" i="16" s="1"/>
  <c r="AK783" i="16"/>
  <c r="AK784" i="16"/>
  <c r="AE784" i="16"/>
  <c r="AF784" i="16"/>
  <c r="Z785" i="16"/>
  <c r="AJ785" i="16" s="1"/>
  <c r="X785" i="16"/>
  <c r="AH785" i="16" s="1"/>
  <c r="V785" i="16"/>
  <c r="AF785" i="16" s="1"/>
  <c r="U785" i="16"/>
  <c r="Y785" i="16"/>
  <c r="AI785" i="16" s="1"/>
  <c r="AG785" i="16"/>
  <c r="AD785" i="16" s="1"/>
  <c r="AK785" i="16"/>
  <c r="AK786" i="16"/>
  <c r="AE786" i="16"/>
  <c r="AJ786" i="16"/>
  <c r="Z787" i="16"/>
  <c r="AJ787" i="16" s="1"/>
  <c r="X787" i="16"/>
  <c r="AH787" i="16" s="1"/>
  <c r="V787" i="16"/>
  <c r="AF787" i="16" s="1"/>
  <c r="U787" i="16"/>
  <c r="Y787" i="16"/>
  <c r="AI787" i="16" s="1"/>
  <c r="AG787" i="16"/>
  <c r="AD787" i="16" s="1"/>
  <c r="AK788" i="16"/>
  <c r="AE788" i="16"/>
  <c r="AJ788" i="16"/>
  <c r="Z789" i="16"/>
  <c r="AJ789" i="16" s="1"/>
  <c r="X789" i="16"/>
  <c r="AH789" i="16" s="1"/>
  <c r="V789" i="16"/>
  <c r="AF789" i="16" s="1"/>
  <c r="U789" i="16"/>
  <c r="Y789" i="16"/>
  <c r="AI789" i="16" s="1"/>
  <c r="AK789" i="16"/>
  <c r="AK790" i="16"/>
  <c r="AE790" i="16"/>
  <c r="AF790" i="16"/>
  <c r="Z791" i="16"/>
  <c r="AJ791" i="16" s="1"/>
  <c r="X791" i="16"/>
  <c r="AH791" i="16" s="1"/>
  <c r="V791" i="16"/>
  <c r="AF791" i="16" s="1"/>
  <c r="U791" i="16"/>
  <c r="Y791" i="16"/>
  <c r="AI791" i="16" s="1"/>
  <c r="AG791" i="16"/>
  <c r="AD791" i="16" s="1"/>
  <c r="AK791" i="16"/>
  <c r="AK792" i="16"/>
  <c r="AE792" i="16"/>
  <c r="AF792" i="16"/>
  <c r="Z793" i="16"/>
  <c r="AJ793" i="16" s="1"/>
  <c r="X793" i="16"/>
  <c r="AH793" i="16" s="1"/>
  <c r="V793" i="16"/>
  <c r="AF793" i="16" s="1"/>
  <c r="U793" i="16"/>
  <c r="Y793" i="16"/>
  <c r="AI793" i="16" s="1"/>
  <c r="AG793" i="16"/>
  <c r="AD793" i="16" s="1"/>
  <c r="AK793" i="16"/>
  <c r="AK794" i="16"/>
  <c r="AE794" i="16"/>
  <c r="AJ794" i="16"/>
  <c r="Z795" i="16"/>
  <c r="AJ795" i="16" s="1"/>
  <c r="X795" i="16"/>
  <c r="AH795" i="16" s="1"/>
  <c r="V795" i="16"/>
  <c r="AF795" i="16" s="1"/>
  <c r="U795" i="16"/>
  <c r="Y795" i="16"/>
  <c r="AI795" i="16" s="1"/>
  <c r="AG795" i="16"/>
  <c r="AD795" i="16" s="1"/>
  <c r="AK796" i="16"/>
  <c r="AE796" i="16"/>
  <c r="AJ796" i="16"/>
  <c r="Z797" i="16"/>
  <c r="AJ797" i="16" s="1"/>
  <c r="X797" i="16"/>
  <c r="AH797" i="16" s="1"/>
  <c r="V797" i="16"/>
  <c r="AF797" i="16" s="1"/>
  <c r="U797" i="16"/>
  <c r="Y797" i="16"/>
  <c r="AI797" i="16" s="1"/>
  <c r="AK797" i="16"/>
  <c r="AK798" i="16"/>
  <c r="AE798" i="16"/>
  <c r="AF798" i="16"/>
  <c r="Z799" i="16"/>
  <c r="AJ799" i="16" s="1"/>
  <c r="X799" i="16"/>
  <c r="AH799" i="16" s="1"/>
  <c r="V799" i="16"/>
  <c r="AF799" i="16" s="1"/>
  <c r="U799" i="16"/>
  <c r="Y799" i="16"/>
  <c r="AI799" i="16" s="1"/>
  <c r="AG799" i="16"/>
  <c r="AD799" i="16" s="1"/>
  <c r="AK799" i="16"/>
  <c r="AK800" i="16"/>
  <c r="AE800" i="16"/>
  <c r="AF800" i="16"/>
  <c r="Z801" i="16"/>
  <c r="AJ801" i="16" s="1"/>
  <c r="X801" i="16"/>
  <c r="AH801" i="16" s="1"/>
  <c r="V801" i="16"/>
  <c r="AF801" i="16" s="1"/>
  <c r="U801" i="16"/>
  <c r="Y801" i="16"/>
  <c r="AI801" i="16" s="1"/>
  <c r="AG801" i="16"/>
  <c r="AD801" i="16" s="1"/>
  <c r="AK801" i="16"/>
  <c r="AK802" i="16"/>
  <c r="AE802" i="16"/>
  <c r="AJ802" i="16"/>
  <c r="Z803" i="16"/>
  <c r="AJ803" i="16" s="1"/>
  <c r="X803" i="16"/>
  <c r="AH803" i="16" s="1"/>
  <c r="V803" i="16"/>
  <c r="AF803" i="16" s="1"/>
  <c r="U803" i="16"/>
  <c r="Y803" i="16"/>
  <c r="AI803" i="16" s="1"/>
  <c r="AG803" i="16"/>
  <c r="AD803" i="16" s="1"/>
  <c r="AK804" i="16"/>
  <c r="AE804" i="16"/>
  <c r="AJ804" i="16"/>
  <c r="Z805" i="16"/>
  <c r="AJ805" i="16" s="1"/>
  <c r="X805" i="16"/>
  <c r="AH805" i="16" s="1"/>
  <c r="V805" i="16"/>
  <c r="AF805" i="16" s="1"/>
  <c r="U805" i="16"/>
  <c r="Y805" i="16"/>
  <c r="AI805" i="16" s="1"/>
  <c r="AK805" i="16"/>
  <c r="AK806" i="16"/>
  <c r="AE806" i="16"/>
  <c r="AF806" i="16"/>
  <c r="Z807" i="16"/>
  <c r="AJ807" i="16" s="1"/>
  <c r="X807" i="16"/>
  <c r="AH807" i="16" s="1"/>
  <c r="V807" i="16"/>
  <c r="AF807" i="16" s="1"/>
  <c r="U807" i="16"/>
  <c r="Y807" i="16"/>
  <c r="AI807" i="16" s="1"/>
  <c r="AG807" i="16"/>
  <c r="AD807" i="16" s="1"/>
  <c r="AK807" i="16"/>
  <c r="AK808" i="16"/>
  <c r="AE808" i="16"/>
  <c r="AF808" i="16"/>
  <c r="Z809" i="16"/>
  <c r="AJ809" i="16" s="1"/>
  <c r="X809" i="16"/>
  <c r="AH809" i="16" s="1"/>
  <c r="V809" i="16"/>
  <c r="AF809" i="16" s="1"/>
  <c r="U809" i="16"/>
  <c r="Y809" i="16"/>
  <c r="AI809" i="16" s="1"/>
  <c r="AG809" i="16"/>
  <c r="AD809" i="16" s="1"/>
  <c r="AK809" i="16"/>
  <c r="AK810" i="16"/>
  <c r="AE810" i="16"/>
  <c r="AF810" i="16"/>
  <c r="AJ810" i="16"/>
  <c r="Z811" i="16"/>
  <c r="AJ811" i="16" s="1"/>
  <c r="X811" i="16"/>
  <c r="AH811" i="16" s="1"/>
  <c r="V811" i="16"/>
  <c r="AF811" i="16" s="1"/>
  <c r="U811" i="16"/>
  <c r="Y811" i="16"/>
  <c r="AI811" i="16" s="1"/>
  <c r="AG811" i="16"/>
  <c r="AD811" i="16" s="1"/>
  <c r="AK812" i="16"/>
  <c r="AE812" i="16"/>
  <c r="AJ812" i="16"/>
  <c r="Z813" i="16"/>
  <c r="AJ813" i="16" s="1"/>
  <c r="X813" i="16"/>
  <c r="AH813" i="16" s="1"/>
  <c r="V813" i="16"/>
  <c r="AF813" i="16" s="1"/>
  <c r="U813" i="16"/>
  <c r="Y813" i="16"/>
  <c r="AI813" i="16" s="1"/>
  <c r="AK813" i="16"/>
  <c r="AK814" i="16"/>
  <c r="AE814" i="16"/>
  <c r="AF814" i="16"/>
  <c r="Z815" i="16"/>
  <c r="AJ815" i="16" s="1"/>
  <c r="X815" i="16"/>
  <c r="AH815" i="16" s="1"/>
  <c r="V815" i="16"/>
  <c r="AF815" i="16" s="1"/>
  <c r="U815" i="16"/>
  <c r="Y815" i="16"/>
  <c r="AI815" i="16" s="1"/>
  <c r="AG815" i="16"/>
  <c r="AK815" i="16"/>
  <c r="AK816" i="16"/>
  <c r="AE816" i="16"/>
  <c r="AF816" i="16"/>
  <c r="Z817" i="16"/>
  <c r="AJ817" i="16" s="1"/>
  <c r="X817" i="16"/>
  <c r="AH817" i="16" s="1"/>
  <c r="V817" i="16"/>
  <c r="AF817" i="16" s="1"/>
  <c r="U817" i="16"/>
  <c r="Y817" i="16"/>
  <c r="AI817" i="16" s="1"/>
  <c r="AG817" i="16"/>
  <c r="AK817" i="16"/>
  <c r="AK818" i="16"/>
  <c r="AE818" i="16"/>
  <c r="AJ818" i="16"/>
  <c r="Z819" i="16"/>
  <c r="AJ819" i="16" s="1"/>
  <c r="X819" i="16"/>
  <c r="AH819" i="16" s="1"/>
  <c r="V819" i="16"/>
  <c r="AF819" i="16" s="1"/>
  <c r="U819" i="16"/>
  <c r="Y819" i="16"/>
  <c r="AI819" i="16" s="1"/>
  <c r="AG819" i="16"/>
  <c r="AD819" i="16" s="1"/>
  <c r="AK820" i="16"/>
  <c r="AE820" i="16"/>
  <c r="AJ820" i="16"/>
  <c r="Z821" i="16"/>
  <c r="AJ821" i="16" s="1"/>
  <c r="X821" i="16"/>
  <c r="AH821" i="16" s="1"/>
  <c r="V821" i="16"/>
  <c r="AF821" i="16" s="1"/>
  <c r="U821" i="16"/>
  <c r="Y821" i="16"/>
  <c r="AI821" i="16" s="1"/>
  <c r="AK821" i="16"/>
  <c r="AK822" i="16"/>
  <c r="AE822" i="16"/>
  <c r="AF822" i="16"/>
  <c r="Z823" i="16"/>
  <c r="AJ823" i="16" s="1"/>
  <c r="X823" i="16"/>
  <c r="AH823" i="16" s="1"/>
  <c r="V823" i="16"/>
  <c r="AF823" i="16" s="1"/>
  <c r="U823" i="16"/>
  <c r="Y823" i="16"/>
  <c r="AI823" i="16" s="1"/>
  <c r="AG823" i="16"/>
  <c r="AK823" i="16"/>
  <c r="AK824" i="16"/>
  <c r="AE824" i="16"/>
  <c r="AF824" i="16"/>
  <c r="Z825" i="16"/>
  <c r="AJ825" i="16" s="1"/>
  <c r="X825" i="16"/>
  <c r="AH825" i="16" s="1"/>
  <c r="V825" i="16"/>
  <c r="AF825" i="16" s="1"/>
  <c r="U825" i="16"/>
  <c r="Y825" i="16"/>
  <c r="AI825" i="16" s="1"/>
  <c r="AG825" i="16"/>
  <c r="AK825" i="16"/>
  <c r="AK826" i="16"/>
  <c r="AE826" i="16"/>
  <c r="AJ826" i="16"/>
  <c r="Z827" i="16"/>
  <c r="AJ827" i="16" s="1"/>
  <c r="X827" i="16"/>
  <c r="AH827" i="16" s="1"/>
  <c r="V827" i="16"/>
  <c r="AF827" i="16" s="1"/>
  <c r="U827" i="16"/>
  <c r="Y827" i="16"/>
  <c r="AI827" i="16" s="1"/>
  <c r="AG827" i="16"/>
  <c r="AD827" i="16" s="1"/>
  <c r="AK828" i="16"/>
  <c r="AE828" i="16"/>
  <c r="AJ828" i="16"/>
  <c r="Z829" i="16"/>
  <c r="AJ829" i="16" s="1"/>
  <c r="X829" i="16"/>
  <c r="AH829" i="16" s="1"/>
  <c r="V829" i="16"/>
  <c r="AF829" i="16" s="1"/>
  <c r="U829" i="16"/>
  <c r="Y829" i="16"/>
  <c r="AI829" i="16" s="1"/>
  <c r="AK829" i="16"/>
  <c r="AK830" i="16"/>
  <c r="AE830" i="16"/>
  <c r="AF830" i="16"/>
  <c r="Z831" i="16"/>
  <c r="AJ831" i="16" s="1"/>
  <c r="X831" i="16"/>
  <c r="AH831" i="16" s="1"/>
  <c r="V831" i="16"/>
  <c r="AF831" i="16" s="1"/>
  <c r="U831" i="16"/>
  <c r="Y831" i="16"/>
  <c r="AI831" i="16" s="1"/>
  <c r="AG831" i="16"/>
  <c r="AK831" i="16"/>
  <c r="AK832" i="16"/>
  <c r="AE832" i="16"/>
  <c r="AF832" i="16"/>
  <c r="Z833" i="16"/>
  <c r="AJ833" i="16" s="1"/>
  <c r="X833" i="16"/>
  <c r="AH833" i="16" s="1"/>
  <c r="V833" i="16"/>
  <c r="AF833" i="16" s="1"/>
  <c r="U833" i="16"/>
  <c r="Y833" i="16"/>
  <c r="AI833" i="16" s="1"/>
  <c r="AG833" i="16"/>
  <c r="AK833" i="16"/>
  <c r="AK834" i="16"/>
  <c r="AE834" i="16"/>
  <c r="AJ834" i="16"/>
  <c r="Z835" i="16"/>
  <c r="AJ835" i="16" s="1"/>
  <c r="X835" i="16"/>
  <c r="AH835" i="16" s="1"/>
  <c r="V835" i="16"/>
  <c r="AF835" i="16" s="1"/>
  <c r="U835" i="16"/>
  <c r="Y835" i="16"/>
  <c r="AI835" i="16" s="1"/>
  <c r="AG835" i="16"/>
  <c r="AD835" i="16" s="1"/>
  <c r="AK836" i="16"/>
  <c r="AE836" i="16"/>
  <c r="AJ836" i="16"/>
  <c r="Z837" i="16"/>
  <c r="AJ837" i="16" s="1"/>
  <c r="X837" i="16"/>
  <c r="AH837" i="16" s="1"/>
  <c r="V837" i="16"/>
  <c r="AF837" i="16" s="1"/>
  <c r="U837" i="16"/>
  <c r="Y837" i="16"/>
  <c r="AI837" i="16" s="1"/>
  <c r="AK837" i="16"/>
  <c r="AK838" i="16"/>
  <c r="AE838" i="16"/>
  <c r="AF838" i="16"/>
  <c r="Z839" i="16"/>
  <c r="AJ839" i="16" s="1"/>
  <c r="X839" i="16"/>
  <c r="AH839" i="16" s="1"/>
  <c r="V839" i="16"/>
  <c r="AF839" i="16" s="1"/>
  <c r="U839" i="16"/>
  <c r="Y839" i="16"/>
  <c r="AI839" i="16" s="1"/>
  <c r="AG839" i="16"/>
  <c r="AK839" i="16"/>
  <c r="AK840" i="16"/>
  <c r="AE840" i="16"/>
  <c r="AF840" i="16"/>
  <c r="Z841" i="16"/>
  <c r="AJ841" i="16" s="1"/>
  <c r="X841" i="16"/>
  <c r="AH841" i="16" s="1"/>
  <c r="V841" i="16"/>
  <c r="AF841" i="16" s="1"/>
  <c r="U841" i="16"/>
  <c r="Y841" i="16"/>
  <c r="AI841" i="16" s="1"/>
  <c r="AG841" i="16"/>
  <c r="AK841" i="16"/>
  <c r="AK842" i="16"/>
  <c r="AE842" i="16"/>
  <c r="AJ842" i="16"/>
  <c r="Z843" i="16"/>
  <c r="AJ843" i="16" s="1"/>
  <c r="X843" i="16"/>
  <c r="AH843" i="16" s="1"/>
  <c r="V843" i="16"/>
  <c r="AF843" i="16" s="1"/>
  <c r="U843" i="16"/>
  <c r="Y843" i="16"/>
  <c r="AI843" i="16" s="1"/>
  <c r="AG843" i="16"/>
  <c r="AD843" i="16" s="1"/>
  <c r="AK844" i="16"/>
  <c r="AE844" i="16"/>
  <c r="AJ844" i="16"/>
  <c r="Z845" i="16"/>
  <c r="AJ845" i="16" s="1"/>
  <c r="X845" i="16"/>
  <c r="AH845" i="16" s="1"/>
  <c r="V845" i="16"/>
  <c r="AF845" i="16" s="1"/>
  <c r="U845" i="16"/>
  <c r="Y845" i="16"/>
  <c r="AI845" i="16" s="1"/>
  <c r="AK845" i="16"/>
  <c r="AK846" i="16"/>
  <c r="AE846" i="16"/>
  <c r="AF846" i="16"/>
  <c r="Z847" i="16"/>
  <c r="AJ847" i="16" s="1"/>
  <c r="X847" i="16"/>
  <c r="AH847" i="16" s="1"/>
  <c r="V847" i="16"/>
  <c r="AF847" i="16" s="1"/>
  <c r="U847" i="16"/>
  <c r="Y847" i="16"/>
  <c r="AI847" i="16" s="1"/>
  <c r="AG847" i="16"/>
  <c r="AK847" i="16"/>
  <c r="AK848" i="16"/>
  <c r="AE848" i="16"/>
  <c r="AF848" i="16"/>
  <c r="Z849" i="16"/>
  <c r="AJ849" i="16" s="1"/>
  <c r="X849" i="16"/>
  <c r="AH849" i="16" s="1"/>
  <c r="V849" i="16"/>
  <c r="AF849" i="16" s="1"/>
  <c r="U849" i="16"/>
  <c r="Y849" i="16"/>
  <c r="AI849" i="16" s="1"/>
  <c r="AG849" i="16"/>
  <c r="AK849" i="16"/>
  <c r="AK850" i="16"/>
  <c r="AE850" i="16"/>
  <c r="AJ850" i="16"/>
  <c r="Z851" i="16"/>
  <c r="AJ851" i="16" s="1"/>
  <c r="X851" i="16"/>
  <c r="AH851" i="16" s="1"/>
  <c r="V851" i="16"/>
  <c r="AF851" i="16" s="1"/>
  <c r="U851" i="16"/>
  <c r="Y851" i="16"/>
  <c r="AI851" i="16" s="1"/>
  <c r="AG851" i="16"/>
  <c r="AD851" i="16" s="1"/>
  <c r="AK852" i="16"/>
  <c r="AE852" i="16"/>
  <c r="AJ852" i="16"/>
  <c r="Z853" i="16"/>
  <c r="AJ853" i="16" s="1"/>
  <c r="X853" i="16"/>
  <c r="AH853" i="16" s="1"/>
  <c r="V853" i="16"/>
  <c r="AF853" i="16" s="1"/>
  <c r="U853" i="16"/>
  <c r="Y853" i="16"/>
  <c r="AI853" i="16" s="1"/>
  <c r="AK853" i="16"/>
  <c r="AK854" i="16"/>
  <c r="AE854" i="16"/>
  <c r="AF854" i="16"/>
  <c r="Z855" i="16"/>
  <c r="AJ855" i="16" s="1"/>
  <c r="X855" i="16"/>
  <c r="AH855" i="16" s="1"/>
  <c r="V855" i="16"/>
  <c r="AF855" i="16" s="1"/>
  <c r="U855" i="16"/>
  <c r="Y855" i="16"/>
  <c r="AI855" i="16" s="1"/>
  <c r="AG855" i="16"/>
  <c r="AK855" i="16"/>
  <c r="AK856" i="16"/>
  <c r="AE856" i="16"/>
  <c r="AF856" i="16"/>
  <c r="Z857" i="16"/>
  <c r="AJ857" i="16" s="1"/>
  <c r="X857" i="16"/>
  <c r="AH857" i="16" s="1"/>
  <c r="V857" i="16"/>
  <c r="AF857" i="16" s="1"/>
  <c r="U857" i="16"/>
  <c r="Y857" i="16"/>
  <c r="AI857" i="16" s="1"/>
  <c r="AG857" i="16"/>
  <c r="AK857" i="16"/>
  <c r="AK858" i="16"/>
  <c r="AE858" i="16"/>
  <c r="AJ858" i="16"/>
  <c r="Z859" i="16"/>
  <c r="AJ859" i="16" s="1"/>
  <c r="X859" i="16"/>
  <c r="AH859" i="16" s="1"/>
  <c r="V859" i="16"/>
  <c r="AF859" i="16" s="1"/>
  <c r="U859" i="16"/>
  <c r="Y859" i="16"/>
  <c r="AI859" i="16" s="1"/>
  <c r="AG859" i="16"/>
  <c r="AD859" i="16" s="1"/>
  <c r="AK860" i="16"/>
  <c r="AE860" i="16"/>
  <c r="AJ860" i="16"/>
  <c r="Z861" i="16"/>
  <c r="AJ861" i="16" s="1"/>
  <c r="X861" i="16"/>
  <c r="AH861" i="16" s="1"/>
  <c r="V861" i="16"/>
  <c r="AF861" i="16" s="1"/>
  <c r="U861" i="16"/>
  <c r="Y861" i="16"/>
  <c r="AI861" i="16" s="1"/>
  <c r="AK861" i="16"/>
  <c r="AK862" i="16"/>
  <c r="AE862" i="16"/>
  <c r="AF862" i="16"/>
  <c r="Z863" i="16"/>
  <c r="AJ863" i="16" s="1"/>
  <c r="X863" i="16"/>
  <c r="AH863" i="16" s="1"/>
  <c r="V863" i="16"/>
  <c r="AF863" i="16" s="1"/>
  <c r="U863" i="16"/>
  <c r="Y863" i="16"/>
  <c r="AI863" i="16" s="1"/>
  <c r="AG863" i="16"/>
  <c r="AK863" i="16"/>
  <c r="AK864" i="16"/>
  <c r="AE864" i="16"/>
  <c r="AF864" i="16"/>
  <c r="Z865" i="16"/>
  <c r="AJ865" i="16" s="1"/>
  <c r="X865" i="16"/>
  <c r="AH865" i="16" s="1"/>
  <c r="V865" i="16"/>
  <c r="AF865" i="16" s="1"/>
  <c r="U865" i="16"/>
  <c r="Y865" i="16"/>
  <c r="AI865" i="16" s="1"/>
  <c r="AG865" i="16"/>
  <c r="AK865" i="16"/>
  <c r="AK866" i="16"/>
  <c r="AE866" i="16"/>
  <c r="AJ866" i="16"/>
  <c r="Z867" i="16"/>
  <c r="AJ867" i="16" s="1"/>
  <c r="X867" i="16"/>
  <c r="AH867" i="16" s="1"/>
  <c r="V867" i="16"/>
  <c r="AF867" i="16" s="1"/>
  <c r="U867" i="16"/>
  <c r="Y867" i="16"/>
  <c r="AI867" i="16" s="1"/>
  <c r="AG867" i="16"/>
  <c r="AD867" i="16" s="1"/>
  <c r="AK868" i="16"/>
  <c r="AE868" i="16"/>
  <c r="AJ868" i="16"/>
  <c r="Z869" i="16"/>
  <c r="AJ869" i="16" s="1"/>
  <c r="X869" i="16"/>
  <c r="AH869" i="16" s="1"/>
  <c r="V869" i="16"/>
  <c r="AF869" i="16" s="1"/>
  <c r="U869" i="16"/>
  <c r="Y869" i="16"/>
  <c r="AI869" i="16" s="1"/>
  <c r="AK869" i="16"/>
  <c r="AK870" i="16"/>
  <c r="AE870" i="16"/>
  <c r="AF870" i="16"/>
  <c r="Z871" i="16"/>
  <c r="AJ871" i="16" s="1"/>
  <c r="X871" i="16"/>
  <c r="AH871" i="16" s="1"/>
  <c r="V871" i="16"/>
  <c r="AF871" i="16" s="1"/>
  <c r="U871" i="16"/>
  <c r="Y871" i="16"/>
  <c r="AI871" i="16" s="1"/>
  <c r="AG871" i="16"/>
  <c r="AK871" i="16"/>
  <c r="AK872" i="16"/>
  <c r="AE872" i="16"/>
  <c r="AF872" i="16"/>
  <c r="Z873" i="16"/>
  <c r="AJ873" i="16" s="1"/>
  <c r="X873" i="16"/>
  <c r="AH873" i="16" s="1"/>
  <c r="V873" i="16"/>
  <c r="AF873" i="16" s="1"/>
  <c r="U873" i="16"/>
  <c r="Y873" i="16"/>
  <c r="AI873" i="16" s="1"/>
  <c r="AG873" i="16"/>
  <c r="AK873" i="16"/>
  <c r="AK874" i="16"/>
  <c r="AE874" i="16"/>
  <c r="AF874" i="16"/>
  <c r="AJ874" i="16"/>
  <c r="Z875" i="16"/>
  <c r="AJ875" i="16" s="1"/>
  <c r="X875" i="16"/>
  <c r="AH875" i="16" s="1"/>
  <c r="V875" i="16"/>
  <c r="AF875" i="16" s="1"/>
  <c r="U875" i="16"/>
  <c r="Y875" i="16"/>
  <c r="AI875" i="16" s="1"/>
  <c r="AG875" i="16"/>
  <c r="AD875" i="16" s="1"/>
  <c r="AK876" i="16"/>
  <c r="AE876" i="16"/>
  <c r="AJ876" i="16"/>
  <c r="Z877" i="16"/>
  <c r="AJ877" i="16" s="1"/>
  <c r="X877" i="16"/>
  <c r="AH877" i="16" s="1"/>
  <c r="V877" i="16"/>
  <c r="AF877" i="16" s="1"/>
  <c r="U877" i="16"/>
  <c r="Y877" i="16"/>
  <c r="AI877" i="16" s="1"/>
  <c r="AK877" i="16"/>
  <c r="AK878" i="16"/>
  <c r="AE878" i="16"/>
  <c r="AF878" i="16"/>
  <c r="Z879" i="16"/>
  <c r="AJ879" i="16" s="1"/>
  <c r="X879" i="16"/>
  <c r="AH879" i="16" s="1"/>
  <c r="V879" i="16"/>
  <c r="AF879" i="16" s="1"/>
  <c r="U879" i="16"/>
  <c r="Y879" i="16"/>
  <c r="AI879" i="16" s="1"/>
  <c r="AG879" i="16"/>
  <c r="AD879" i="16" s="1"/>
  <c r="AK879" i="16"/>
  <c r="AK880" i="16"/>
  <c r="AE880" i="16"/>
  <c r="AF880" i="16"/>
  <c r="Z881" i="16"/>
  <c r="AJ881" i="16" s="1"/>
  <c r="X881" i="16"/>
  <c r="AH881" i="16" s="1"/>
  <c r="V881" i="16"/>
  <c r="AF881" i="16" s="1"/>
  <c r="U881" i="16"/>
  <c r="Y881" i="16"/>
  <c r="AI881" i="16" s="1"/>
  <c r="AG881" i="16"/>
  <c r="AD881" i="16" s="1"/>
  <c r="AK881" i="16"/>
  <c r="AK882" i="16"/>
  <c r="AE882" i="16"/>
  <c r="AJ882" i="16"/>
  <c r="Z883" i="16"/>
  <c r="AJ883" i="16" s="1"/>
  <c r="X883" i="16"/>
  <c r="AH883" i="16" s="1"/>
  <c r="V883" i="16"/>
  <c r="AF883" i="16" s="1"/>
  <c r="U883" i="16"/>
  <c r="Y883" i="16"/>
  <c r="AI883" i="16" s="1"/>
  <c r="AG883" i="16"/>
  <c r="AD883" i="16" s="1"/>
  <c r="AK884" i="16"/>
  <c r="AE884" i="16"/>
  <c r="AJ884" i="16"/>
  <c r="Z885" i="16"/>
  <c r="AJ885" i="16" s="1"/>
  <c r="X885" i="16"/>
  <c r="AH885" i="16" s="1"/>
  <c r="V885" i="16"/>
  <c r="AF885" i="16" s="1"/>
  <c r="U885" i="16"/>
  <c r="Y885" i="16"/>
  <c r="AI885" i="16" s="1"/>
  <c r="AK885" i="16"/>
  <c r="AK886" i="16"/>
  <c r="AE886" i="16"/>
  <c r="AF886" i="16"/>
  <c r="Z887" i="16"/>
  <c r="AJ887" i="16" s="1"/>
  <c r="X887" i="16"/>
  <c r="AH887" i="16" s="1"/>
  <c r="V887" i="16"/>
  <c r="AF887" i="16" s="1"/>
  <c r="U887" i="16"/>
  <c r="Y887" i="16"/>
  <c r="AI887" i="16" s="1"/>
  <c r="AG887" i="16"/>
  <c r="AD887" i="16" s="1"/>
  <c r="AK887" i="16"/>
  <c r="AK888" i="16"/>
  <c r="AE888" i="16"/>
  <c r="AF888" i="16"/>
  <c r="Z889" i="16"/>
  <c r="AJ889" i="16" s="1"/>
  <c r="X889" i="16"/>
  <c r="AH889" i="16" s="1"/>
  <c r="V889" i="16"/>
  <c r="AF889" i="16" s="1"/>
  <c r="U889" i="16"/>
  <c r="Y889" i="16"/>
  <c r="AI889" i="16" s="1"/>
  <c r="AG889" i="16"/>
  <c r="AD889" i="16" s="1"/>
  <c r="AK889" i="16"/>
  <c r="AK890" i="16"/>
  <c r="AE890" i="16"/>
  <c r="AJ890" i="16"/>
  <c r="Z891" i="16"/>
  <c r="AJ891" i="16" s="1"/>
  <c r="X891" i="16"/>
  <c r="AH891" i="16" s="1"/>
  <c r="V891" i="16"/>
  <c r="AF891" i="16" s="1"/>
  <c r="U891" i="16"/>
  <c r="Y891" i="16"/>
  <c r="AI891" i="16" s="1"/>
  <c r="AG891" i="16"/>
  <c r="AD891" i="16" s="1"/>
  <c r="AK892" i="16"/>
  <c r="AE892" i="16"/>
  <c r="AJ892" i="16"/>
  <c r="Z893" i="16"/>
  <c r="AJ893" i="16" s="1"/>
  <c r="X893" i="16"/>
  <c r="AH893" i="16" s="1"/>
  <c r="V893" i="16"/>
  <c r="AF893" i="16" s="1"/>
  <c r="U893" i="16"/>
  <c r="Y893" i="16"/>
  <c r="AI893" i="16" s="1"/>
  <c r="AK893" i="16"/>
  <c r="AK894" i="16"/>
  <c r="AE894" i="16"/>
  <c r="AF894" i="16"/>
  <c r="Z895" i="16"/>
  <c r="AJ895" i="16" s="1"/>
  <c r="X895" i="16"/>
  <c r="AH895" i="16" s="1"/>
  <c r="V895" i="16"/>
  <c r="AF895" i="16" s="1"/>
  <c r="U895" i="16"/>
  <c r="Y895" i="16"/>
  <c r="AI895" i="16" s="1"/>
  <c r="AG895" i="16"/>
  <c r="AD895" i="16" s="1"/>
  <c r="AK895" i="16"/>
  <c r="AK896" i="16"/>
  <c r="AE896" i="16"/>
  <c r="AF896" i="16"/>
  <c r="Z897" i="16"/>
  <c r="AJ897" i="16" s="1"/>
  <c r="X897" i="16"/>
  <c r="AH897" i="16" s="1"/>
  <c r="V897" i="16"/>
  <c r="AF897" i="16" s="1"/>
  <c r="U897" i="16"/>
  <c r="Y897" i="16"/>
  <c r="AI897" i="16" s="1"/>
  <c r="AG897" i="16"/>
  <c r="AD897" i="16" s="1"/>
  <c r="AK897" i="16"/>
  <c r="AK898" i="16"/>
  <c r="AE898" i="16"/>
  <c r="AJ898" i="16"/>
  <c r="Z899" i="16"/>
  <c r="AJ899" i="16" s="1"/>
  <c r="X899" i="16"/>
  <c r="AH899" i="16" s="1"/>
  <c r="V899" i="16"/>
  <c r="AF899" i="16" s="1"/>
  <c r="U899" i="16"/>
  <c r="Y899" i="16"/>
  <c r="AI899" i="16" s="1"/>
  <c r="AG899" i="16"/>
  <c r="AD899" i="16" s="1"/>
  <c r="AK900" i="16"/>
  <c r="AE900" i="16"/>
  <c r="AJ900" i="16"/>
  <c r="Z901" i="16"/>
  <c r="AJ901" i="16" s="1"/>
  <c r="X901" i="16"/>
  <c r="AH901" i="16" s="1"/>
  <c r="V901" i="16"/>
  <c r="AF901" i="16" s="1"/>
  <c r="U901" i="16"/>
  <c r="Y901" i="16"/>
  <c r="AI901" i="16" s="1"/>
  <c r="AK901" i="16"/>
  <c r="AK902" i="16"/>
  <c r="AE902" i="16"/>
  <c r="AF902" i="16"/>
  <c r="Z903" i="16"/>
  <c r="AJ903" i="16" s="1"/>
  <c r="X903" i="16"/>
  <c r="AH903" i="16" s="1"/>
  <c r="V903" i="16"/>
  <c r="AF903" i="16" s="1"/>
  <c r="U903" i="16"/>
  <c r="Y903" i="16"/>
  <c r="AI903" i="16" s="1"/>
  <c r="AG903" i="16"/>
  <c r="AD903" i="16" s="1"/>
  <c r="AK903" i="16"/>
  <c r="AK904" i="16"/>
  <c r="AE904" i="16"/>
  <c r="AF904" i="16"/>
  <c r="Z905" i="16"/>
  <c r="AJ905" i="16" s="1"/>
  <c r="X905" i="16"/>
  <c r="AH905" i="16" s="1"/>
  <c r="V905" i="16"/>
  <c r="AF905" i="16" s="1"/>
  <c r="U905" i="16"/>
  <c r="Y905" i="16"/>
  <c r="AI905" i="16" s="1"/>
  <c r="AG905" i="16"/>
  <c r="AD905" i="16" s="1"/>
  <c r="AK905" i="16"/>
  <c r="AK906" i="16"/>
  <c r="AE906" i="16"/>
  <c r="AJ906" i="16"/>
  <c r="Z907" i="16"/>
  <c r="AJ907" i="16" s="1"/>
  <c r="X907" i="16"/>
  <c r="AH907" i="16" s="1"/>
  <c r="V907" i="16"/>
  <c r="AF907" i="16" s="1"/>
  <c r="U907" i="16"/>
  <c r="Y907" i="16"/>
  <c r="AI907" i="16" s="1"/>
  <c r="AG907" i="16"/>
  <c r="AD907" i="16" s="1"/>
  <c r="AK908" i="16"/>
  <c r="AE908" i="16"/>
  <c r="AJ908" i="16"/>
  <c r="Z909" i="16"/>
  <c r="AJ909" i="16" s="1"/>
  <c r="X909" i="16"/>
  <c r="AH909" i="16" s="1"/>
  <c r="V909" i="16"/>
  <c r="AF909" i="16" s="1"/>
  <c r="U909" i="16"/>
  <c r="Y909" i="16"/>
  <c r="AI909" i="16" s="1"/>
  <c r="AK909" i="16"/>
  <c r="AK910" i="16"/>
  <c r="AE910" i="16"/>
  <c r="AF910" i="16"/>
  <c r="Z911" i="16"/>
  <c r="AJ911" i="16" s="1"/>
  <c r="X911" i="16"/>
  <c r="AH911" i="16" s="1"/>
  <c r="V911" i="16"/>
  <c r="AF911" i="16" s="1"/>
  <c r="U911" i="16"/>
  <c r="Y911" i="16"/>
  <c r="AI911" i="16" s="1"/>
  <c r="AG911" i="16"/>
  <c r="AD911" i="16" s="1"/>
  <c r="AK911" i="16"/>
  <c r="AK912" i="16"/>
  <c r="AE912" i="16"/>
  <c r="AF912" i="16"/>
  <c r="Z913" i="16"/>
  <c r="AJ913" i="16" s="1"/>
  <c r="X913" i="16"/>
  <c r="AH913" i="16" s="1"/>
  <c r="V913" i="16"/>
  <c r="AF913" i="16" s="1"/>
  <c r="U913" i="16"/>
  <c r="Y913" i="16"/>
  <c r="AI913" i="16" s="1"/>
  <c r="AG913" i="16"/>
  <c r="AD913" i="16" s="1"/>
  <c r="AK913" i="16"/>
  <c r="AK914" i="16"/>
  <c r="AE914" i="16"/>
  <c r="AJ914" i="16"/>
  <c r="Z915" i="16"/>
  <c r="AJ915" i="16" s="1"/>
  <c r="X915" i="16"/>
  <c r="AH915" i="16" s="1"/>
  <c r="V915" i="16"/>
  <c r="AF915" i="16" s="1"/>
  <c r="U915" i="16"/>
  <c r="Y915" i="16"/>
  <c r="AI915" i="16" s="1"/>
  <c r="AG915" i="16"/>
  <c r="AD915" i="16" s="1"/>
  <c r="AK916" i="16"/>
  <c r="AE916" i="16"/>
  <c r="AJ916" i="16"/>
  <c r="Z917" i="16"/>
  <c r="AJ917" i="16" s="1"/>
  <c r="X917" i="16"/>
  <c r="AH917" i="16" s="1"/>
  <c r="V917" i="16"/>
  <c r="AF917" i="16" s="1"/>
  <c r="U917" i="16"/>
  <c r="Y917" i="16"/>
  <c r="AI917" i="16" s="1"/>
  <c r="AK917" i="16"/>
  <c r="AK918" i="16"/>
  <c r="AE918" i="16"/>
  <c r="AF918" i="16"/>
  <c r="Z919" i="16"/>
  <c r="AJ919" i="16" s="1"/>
  <c r="X919" i="16"/>
  <c r="AH919" i="16" s="1"/>
  <c r="V919" i="16"/>
  <c r="AF919" i="16" s="1"/>
  <c r="U919" i="16"/>
  <c r="Y919" i="16"/>
  <c r="AI919" i="16" s="1"/>
  <c r="AG919" i="16"/>
  <c r="AD919" i="16" s="1"/>
  <c r="AK919" i="16"/>
  <c r="AK920" i="16"/>
  <c r="AE920" i="16"/>
  <c r="AF920" i="16"/>
  <c r="Z921" i="16"/>
  <c r="AJ921" i="16" s="1"/>
  <c r="X921" i="16"/>
  <c r="AH921" i="16" s="1"/>
  <c r="V921" i="16"/>
  <c r="AF921" i="16" s="1"/>
  <c r="U921" i="16"/>
  <c r="Y921" i="16"/>
  <c r="AI921" i="16" s="1"/>
  <c r="AG921" i="16"/>
  <c r="AD921" i="16" s="1"/>
  <c r="AK921" i="16"/>
  <c r="AK922" i="16"/>
  <c r="AE922" i="16"/>
  <c r="AJ922" i="16"/>
  <c r="Z923" i="16"/>
  <c r="AJ923" i="16" s="1"/>
  <c r="X923" i="16"/>
  <c r="AH923" i="16" s="1"/>
  <c r="V923" i="16"/>
  <c r="AF923" i="16" s="1"/>
  <c r="U923" i="16"/>
  <c r="Y923" i="16"/>
  <c r="AI923" i="16" s="1"/>
  <c r="AG923" i="16"/>
  <c r="AD923" i="16" s="1"/>
  <c r="AK924" i="16"/>
  <c r="AE924" i="16"/>
  <c r="AJ924" i="16"/>
  <c r="Z925" i="16"/>
  <c r="AJ925" i="16" s="1"/>
  <c r="X925" i="16"/>
  <c r="AH925" i="16" s="1"/>
  <c r="V925" i="16"/>
  <c r="AF925" i="16" s="1"/>
  <c r="U925" i="16"/>
  <c r="Y925" i="16"/>
  <c r="AI925" i="16" s="1"/>
  <c r="AK925" i="16"/>
  <c r="AK926" i="16"/>
  <c r="AE926" i="16"/>
  <c r="AF926" i="16"/>
  <c r="Z927" i="16"/>
  <c r="AJ927" i="16" s="1"/>
  <c r="X927" i="16"/>
  <c r="AH927" i="16" s="1"/>
  <c r="V927" i="16"/>
  <c r="AF927" i="16" s="1"/>
  <c r="U927" i="16"/>
  <c r="Y927" i="16"/>
  <c r="AI927" i="16" s="1"/>
  <c r="AG927" i="16"/>
  <c r="AD927" i="16" s="1"/>
  <c r="AK927" i="16"/>
  <c r="AK928" i="16"/>
  <c r="AE928" i="16"/>
  <c r="AF928" i="16"/>
  <c r="Z929" i="16"/>
  <c r="AJ929" i="16" s="1"/>
  <c r="X929" i="16"/>
  <c r="AH929" i="16" s="1"/>
  <c r="V929" i="16"/>
  <c r="AF929" i="16" s="1"/>
  <c r="U929" i="16"/>
  <c r="Y929" i="16"/>
  <c r="AI929" i="16" s="1"/>
  <c r="AG929" i="16"/>
  <c r="AD929" i="16" s="1"/>
  <c r="AK929" i="16"/>
  <c r="AK930" i="16"/>
  <c r="AE930" i="16"/>
  <c r="AJ930" i="16"/>
  <c r="Z931" i="16"/>
  <c r="AJ931" i="16" s="1"/>
  <c r="X931" i="16"/>
  <c r="AH931" i="16" s="1"/>
  <c r="V931" i="16"/>
  <c r="AF931" i="16" s="1"/>
  <c r="U931" i="16"/>
  <c r="Y931" i="16"/>
  <c r="AI931" i="16" s="1"/>
  <c r="AG931" i="16"/>
  <c r="AD931" i="16" s="1"/>
  <c r="AK931" i="16"/>
  <c r="AK932" i="16"/>
  <c r="AE932" i="16"/>
  <c r="AJ932" i="16"/>
  <c r="Z933" i="16"/>
  <c r="AJ933" i="16" s="1"/>
  <c r="X933" i="16"/>
  <c r="AH933" i="16" s="1"/>
  <c r="V933" i="16"/>
  <c r="AF933" i="16" s="1"/>
  <c r="U933" i="16"/>
  <c r="Y933" i="16"/>
  <c r="AI933" i="16" s="1"/>
  <c r="AK933" i="16"/>
  <c r="AK934" i="16"/>
  <c r="AE934" i="16"/>
  <c r="AF934" i="16"/>
  <c r="Z935" i="16"/>
  <c r="AJ935" i="16" s="1"/>
  <c r="X935" i="16"/>
  <c r="AH935" i="16" s="1"/>
  <c r="V935" i="16"/>
  <c r="AF935" i="16" s="1"/>
  <c r="U935" i="16"/>
  <c r="Y935" i="16"/>
  <c r="AI935" i="16" s="1"/>
  <c r="AG935" i="16"/>
  <c r="AK935" i="16"/>
  <c r="AK936" i="16"/>
  <c r="AE936" i="16"/>
  <c r="AF936" i="16"/>
  <c r="Z937" i="16"/>
  <c r="AJ937" i="16" s="1"/>
  <c r="X937" i="16"/>
  <c r="AH937" i="16" s="1"/>
  <c r="V937" i="16"/>
  <c r="AF937" i="16" s="1"/>
  <c r="U937" i="16"/>
  <c r="Y937" i="16"/>
  <c r="AI937" i="16" s="1"/>
  <c r="AG937" i="16"/>
  <c r="AK937" i="16"/>
  <c r="AK938" i="16"/>
  <c r="AE938" i="16"/>
  <c r="AJ938" i="16"/>
  <c r="Z939" i="16"/>
  <c r="AJ939" i="16" s="1"/>
  <c r="X939" i="16"/>
  <c r="AH939" i="16" s="1"/>
  <c r="V939" i="16"/>
  <c r="AF939" i="16" s="1"/>
  <c r="U939" i="16"/>
  <c r="Y939" i="16"/>
  <c r="AI939" i="16" s="1"/>
  <c r="AG939" i="16"/>
  <c r="AD939" i="16" s="1"/>
  <c r="AK940" i="16"/>
  <c r="AE940" i="16"/>
  <c r="AJ940" i="16"/>
  <c r="Z941" i="16"/>
  <c r="AJ941" i="16" s="1"/>
  <c r="X941" i="16"/>
  <c r="AH941" i="16" s="1"/>
  <c r="V941" i="16"/>
  <c r="AF941" i="16" s="1"/>
  <c r="U941" i="16"/>
  <c r="Y941" i="16"/>
  <c r="AI941" i="16" s="1"/>
  <c r="AK941" i="16"/>
  <c r="AK942" i="16"/>
  <c r="AE942" i="16"/>
  <c r="AF942" i="16"/>
  <c r="Z943" i="16"/>
  <c r="AJ943" i="16" s="1"/>
  <c r="X943" i="16"/>
  <c r="AH943" i="16" s="1"/>
  <c r="V943" i="16"/>
  <c r="AF943" i="16" s="1"/>
  <c r="U943" i="16"/>
  <c r="Y943" i="16"/>
  <c r="AI943" i="16" s="1"/>
  <c r="AG943" i="16"/>
  <c r="AK943" i="16"/>
  <c r="AK944" i="16"/>
  <c r="AE944" i="16"/>
  <c r="AF944" i="16"/>
  <c r="Z945" i="16"/>
  <c r="AJ945" i="16" s="1"/>
  <c r="X945" i="16"/>
  <c r="AH945" i="16" s="1"/>
  <c r="V945" i="16"/>
  <c r="AF945" i="16" s="1"/>
  <c r="U945" i="16"/>
  <c r="Y945" i="16"/>
  <c r="AI945" i="16" s="1"/>
  <c r="AG945" i="16"/>
  <c r="AK945" i="16"/>
  <c r="AK946" i="16"/>
  <c r="AE946" i="16"/>
  <c r="AJ946" i="16"/>
  <c r="Z947" i="16"/>
  <c r="AJ947" i="16" s="1"/>
  <c r="X947" i="16"/>
  <c r="AH947" i="16" s="1"/>
  <c r="V947" i="16"/>
  <c r="AF947" i="16" s="1"/>
  <c r="U947" i="16"/>
  <c r="Y947" i="16"/>
  <c r="AI947" i="16" s="1"/>
  <c r="AG947" i="16"/>
  <c r="AD947" i="16" s="1"/>
  <c r="AK948" i="16"/>
  <c r="AE948" i="16"/>
  <c r="AJ948" i="16"/>
  <c r="Z949" i="16"/>
  <c r="AJ949" i="16" s="1"/>
  <c r="X949" i="16"/>
  <c r="AH949" i="16" s="1"/>
  <c r="V949" i="16"/>
  <c r="AF949" i="16" s="1"/>
  <c r="U949" i="16"/>
  <c r="Y949" i="16"/>
  <c r="AI949" i="16" s="1"/>
  <c r="AK949" i="16"/>
  <c r="AK950" i="16"/>
  <c r="AE950" i="16"/>
  <c r="AF950" i="16"/>
  <c r="Z951" i="16"/>
  <c r="AJ951" i="16" s="1"/>
  <c r="X951" i="16"/>
  <c r="AH951" i="16" s="1"/>
  <c r="V951" i="16"/>
  <c r="AF951" i="16" s="1"/>
  <c r="U951" i="16"/>
  <c r="Y951" i="16"/>
  <c r="AI951" i="16" s="1"/>
  <c r="AG951" i="16"/>
  <c r="AK951" i="16"/>
  <c r="AK952" i="16"/>
  <c r="AE952" i="16"/>
  <c r="AF952" i="16"/>
  <c r="Z953" i="16"/>
  <c r="AJ953" i="16" s="1"/>
  <c r="X953" i="16"/>
  <c r="AH953" i="16" s="1"/>
  <c r="V953" i="16"/>
  <c r="AF953" i="16" s="1"/>
  <c r="U953" i="16"/>
  <c r="Y953" i="16"/>
  <c r="AI953" i="16" s="1"/>
  <c r="AG953" i="16"/>
  <c r="AK953" i="16"/>
  <c r="AK954" i="16"/>
  <c r="AE954" i="16"/>
  <c r="AJ954" i="16"/>
  <c r="Z955" i="16"/>
  <c r="AJ955" i="16" s="1"/>
  <c r="X955" i="16"/>
  <c r="AH955" i="16" s="1"/>
  <c r="V955" i="16"/>
  <c r="AF955" i="16" s="1"/>
  <c r="U955" i="16"/>
  <c r="Y955" i="16"/>
  <c r="AI955" i="16" s="1"/>
  <c r="AG955" i="16"/>
  <c r="AD955" i="16" s="1"/>
  <c r="AK956" i="16"/>
  <c r="AE956" i="16"/>
  <c r="AJ956" i="16"/>
  <c r="Z957" i="16"/>
  <c r="AJ957" i="16" s="1"/>
  <c r="X957" i="16"/>
  <c r="AH957" i="16" s="1"/>
  <c r="V957" i="16"/>
  <c r="AF957" i="16" s="1"/>
  <c r="U957" i="16"/>
  <c r="Y957" i="16"/>
  <c r="AI957" i="16" s="1"/>
  <c r="AK957" i="16"/>
  <c r="AK958" i="16"/>
  <c r="AE958" i="16"/>
  <c r="AF958" i="16"/>
  <c r="Z959" i="16"/>
  <c r="AJ959" i="16" s="1"/>
  <c r="X959" i="16"/>
  <c r="AH959" i="16" s="1"/>
  <c r="V959" i="16"/>
  <c r="AF959" i="16" s="1"/>
  <c r="U959" i="16"/>
  <c r="Y959" i="16"/>
  <c r="AI959" i="16" s="1"/>
  <c r="AG959" i="16"/>
  <c r="AK959" i="16"/>
  <c r="AK960" i="16"/>
  <c r="AE960" i="16"/>
  <c r="AF960" i="16"/>
  <c r="AJ960" i="16"/>
  <c r="Z961" i="16"/>
  <c r="AJ961" i="16" s="1"/>
  <c r="X961" i="16"/>
  <c r="AH961" i="16" s="1"/>
  <c r="V961" i="16"/>
  <c r="AF961" i="16" s="1"/>
  <c r="U961" i="16"/>
  <c r="Y961" i="16"/>
  <c r="AI961" i="16" s="1"/>
  <c r="AG961" i="16"/>
  <c r="AD961" i="16" s="1"/>
  <c r="AK961" i="16"/>
  <c r="AK962" i="16"/>
  <c r="AE962" i="16"/>
  <c r="AF962" i="16"/>
  <c r="AJ962" i="16"/>
  <c r="Z963" i="16"/>
  <c r="AJ963" i="16" s="1"/>
  <c r="X963" i="16"/>
  <c r="AH963" i="16" s="1"/>
  <c r="V963" i="16"/>
  <c r="AF963" i="16" s="1"/>
  <c r="U963" i="16"/>
  <c r="Y963" i="16"/>
  <c r="AI963" i="16" s="1"/>
  <c r="AG963" i="16"/>
  <c r="AK963" i="16"/>
  <c r="AK964" i="16"/>
  <c r="AE964" i="16"/>
  <c r="AJ964" i="16"/>
  <c r="Z965" i="16"/>
  <c r="AJ965" i="16" s="1"/>
  <c r="X965" i="16"/>
  <c r="AH965" i="16" s="1"/>
  <c r="V965" i="16"/>
  <c r="AF965" i="16" s="1"/>
  <c r="U965" i="16"/>
  <c r="Y965" i="16"/>
  <c r="AI965" i="16" s="1"/>
  <c r="AK965" i="16"/>
  <c r="AK966" i="16"/>
  <c r="AE966" i="16"/>
  <c r="AF966" i="16"/>
  <c r="Z967" i="16"/>
  <c r="AJ967" i="16" s="1"/>
  <c r="X967" i="16"/>
  <c r="AH967" i="16" s="1"/>
  <c r="V967" i="16"/>
  <c r="AF967" i="16" s="1"/>
  <c r="U967" i="16"/>
  <c r="Y967" i="16"/>
  <c r="AI967" i="16" s="1"/>
  <c r="AG967" i="16"/>
  <c r="AD967" i="16" s="1"/>
  <c r="AK967" i="16"/>
  <c r="AK968" i="16"/>
  <c r="AE968" i="16"/>
  <c r="AF968" i="16"/>
  <c r="Z969" i="16"/>
  <c r="AJ969" i="16" s="1"/>
  <c r="X969" i="16"/>
  <c r="AH969" i="16" s="1"/>
  <c r="V969" i="16"/>
  <c r="AF969" i="16" s="1"/>
  <c r="U969" i="16"/>
  <c r="Y969" i="16"/>
  <c r="AI969" i="16" s="1"/>
  <c r="AG969" i="16"/>
  <c r="AD969" i="16" s="1"/>
  <c r="AK969" i="16"/>
  <c r="AK970" i="16"/>
  <c r="AE970" i="16"/>
  <c r="AF970" i="16"/>
  <c r="AJ970" i="16"/>
  <c r="Z971" i="16"/>
  <c r="AJ971" i="16" s="1"/>
  <c r="X971" i="16"/>
  <c r="AH971" i="16" s="1"/>
  <c r="V971" i="16"/>
  <c r="AF971" i="16" s="1"/>
  <c r="U971" i="16"/>
  <c r="Y971" i="16"/>
  <c r="AI971" i="16" s="1"/>
  <c r="AG971" i="16"/>
  <c r="AK971" i="16"/>
  <c r="AK972" i="16"/>
  <c r="AE972" i="16"/>
  <c r="AJ972" i="16"/>
  <c r="Z973" i="16"/>
  <c r="AJ973" i="16" s="1"/>
  <c r="X973" i="16"/>
  <c r="AH973" i="16" s="1"/>
  <c r="V973" i="16"/>
  <c r="AF973" i="16" s="1"/>
  <c r="U973" i="16"/>
  <c r="Y973" i="16"/>
  <c r="AI973" i="16" s="1"/>
  <c r="AK973" i="16"/>
  <c r="AK974" i="16"/>
  <c r="AE974" i="16"/>
  <c r="AF974" i="16"/>
  <c r="Z975" i="16"/>
  <c r="AJ975" i="16" s="1"/>
  <c r="X975" i="16"/>
  <c r="AH975" i="16" s="1"/>
  <c r="V975" i="16"/>
  <c r="AF975" i="16" s="1"/>
  <c r="U975" i="16"/>
  <c r="Y975" i="16"/>
  <c r="AI975" i="16" s="1"/>
  <c r="AG975" i="16"/>
  <c r="AD975" i="16" s="1"/>
  <c r="AK975" i="16"/>
  <c r="AK976" i="16"/>
  <c r="AE976" i="16"/>
  <c r="AF976" i="16"/>
  <c r="Z977" i="16"/>
  <c r="AJ977" i="16" s="1"/>
  <c r="X977" i="16"/>
  <c r="AH977" i="16" s="1"/>
  <c r="V977" i="16"/>
  <c r="AF977" i="16" s="1"/>
  <c r="U977" i="16"/>
  <c r="Y977" i="16"/>
  <c r="AI977" i="16" s="1"/>
  <c r="AG977" i="16"/>
  <c r="AD977" i="16" s="1"/>
  <c r="AK977" i="16"/>
  <c r="AK978" i="16"/>
  <c r="AE978" i="16"/>
  <c r="AJ978" i="16"/>
  <c r="Z979" i="16"/>
  <c r="AJ979" i="16" s="1"/>
  <c r="X979" i="16"/>
  <c r="AH979" i="16" s="1"/>
  <c r="V979" i="16"/>
  <c r="AF979" i="16" s="1"/>
  <c r="U979" i="16"/>
  <c r="Y979" i="16"/>
  <c r="AI979" i="16" s="1"/>
  <c r="AG979" i="16"/>
  <c r="AD979" i="16" s="1"/>
  <c r="AK980" i="16"/>
  <c r="AE980" i="16"/>
  <c r="AJ980" i="16"/>
  <c r="Z981" i="16"/>
  <c r="AJ981" i="16" s="1"/>
  <c r="X981" i="16"/>
  <c r="AH981" i="16" s="1"/>
  <c r="V981" i="16"/>
  <c r="AF981" i="16" s="1"/>
  <c r="U981" i="16"/>
  <c r="Y981" i="16"/>
  <c r="AI981" i="16" s="1"/>
  <c r="AK981" i="16"/>
  <c r="AK982" i="16"/>
  <c r="AE982" i="16"/>
  <c r="AF982" i="16"/>
  <c r="Z983" i="16"/>
  <c r="AJ983" i="16" s="1"/>
  <c r="X983" i="16"/>
  <c r="AH983" i="16" s="1"/>
  <c r="V983" i="16"/>
  <c r="AF983" i="16" s="1"/>
  <c r="U983" i="16"/>
  <c r="Y983" i="16"/>
  <c r="AI983" i="16" s="1"/>
  <c r="AG983" i="16"/>
  <c r="AD983" i="16" s="1"/>
  <c r="AK983" i="16"/>
  <c r="AK984" i="16"/>
  <c r="AE984" i="16"/>
  <c r="AF984" i="16"/>
  <c r="Z985" i="16"/>
  <c r="AJ985" i="16" s="1"/>
  <c r="X985" i="16"/>
  <c r="AH985" i="16" s="1"/>
  <c r="V985" i="16"/>
  <c r="AF985" i="16" s="1"/>
  <c r="U985" i="16"/>
  <c r="Y985" i="16"/>
  <c r="AI985" i="16" s="1"/>
  <c r="AG985" i="16"/>
  <c r="AD985" i="16" s="1"/>
  <c r="AK985" i="16"/>
  <c r="AK986" i="16"/>
  <c r="AE986" i="16"/>
  <c r="AJ986" i="16"/>
  <c r="Z987" i="16"/>
  <c r="AJ987" i="16" s="1"/>
  <c r="X987" i="16"/>
  <c r="AH987" i="16" s="1"/>
  <c r="V987" i="16"/>
  <c r="AF987" i="16" s="1"/>
  <c r="U987" i="16"/>
  <c r="Y987" i="16"/>
  <c r="AI987" i="16" s="1"/>
  <c r="AG987" i="16"/>
  <c r="AD987" i="16" s="1"/>
  <c r="AK988" i="16"/>
  <c r="AE988" i="16"/>
  <c r="AJ988" i="16"/>
  <c r="Z989" i="16"/>
  <c r="AJ989" i="16" s="1"/>
  <c r="X989" i="16"/>
  <c r="AH989" i="16" s="1"/>
  <c r="V989" i="16"/>
  <c r="AF989" i="16" s="1"/>
  <c r="U989" i="16"/>
  <c r="Y989" i="16"/>
  <c r="AI989" i="16" s="1"/>
  <c r="AG989" i="16"/>
  <c r="AD989" i="16" s="1"/>
  <c r="AK990" i="16"/>
  <c r="AE990" i="16"/>
  <c r="AJ990" i="16"/>
  <c r="Z991" i="16"/>
  <c r="AJ991" i="16" s="1"/>
  <c r="X991" i="16"/>
  <c r="AH991" i="16" s="1"/>
  <c r="V991" i="16"/>
  <c r="AF991" i="16" s="1"/>
  <c r="U991" i="16"/>
  <c r="Y991" i="16"/>
  <c r="AI991" i="16" s="1"/>
  <c r="AG991" i="16"/>
  <c r="AD991" i="16" s="1"/>
  <c r="AK992" i="16"/>
  <c r="AE992" i="16"/>
  <c r="AJ992" i="16"/>
  <c r="Z993" i="16"/>
  <c r="AJ993" i="16" s="1"/>
  <c r="X993" i="16"/>
  <c r="AH993" i="16" s="1"/>
  <c r="V993" i="16"/>
  <c r="AF993" i="16" s="1"/>
  <c r="U993" i="16"/>
  <c r="Y993" i="16"/>
  <c r="AI993" i="16" s="1"/>
  <c r="AG993" i="16"/>
  <c r="AK993" i="16"/>
  <c r="AK994" i="16"/>
  <c r="AE994" i="16"/>
  <c r="AJ994" i="16"/>
  <c r="Z995" i="16"/>
  <c r="AJ995" i="16" s="1"/>
  <c r="X995" i="16"/>
  <c r="AH995" i="16" s="1"/>
  <c r="V995" i="16"/>
  <c r="AF995" i="16" s="1"/>
  <c r="U995" i="16"/>
  <c r="Y995" i="16"/>
  <c r="AI995" i="16" s="1"/>
  <c r="AG995" i="16"/>
  <c r="AD995" i="16" s="1"/>
  <c r="AK996" i="16"/>
  <c r="AE996" i="16"/>
  <c r="AJ996" i="16"/>
  <c r="Z997" i="16"/>
  <c r="AJ997" i="16" s="1"/>
  <c r="X997" i="16"/>
  <c r="AH997" i="16" s="1"/>
  <c r="V997" i="16"/>
  <c r="AF997" i="16" s="1"/>
  <c r="U997" i="16"/>
  <c r="Y997" i="16"/>
  <c r="AI997" i="16" s="1"/>
  <c r="AG997" i="16"/>
  <c r="AD997" i="16" s="1"/>
  <c r="AK998" i="16"/>
  <c r="AE998" i="16"/>
  <c r="AJ998" i="16"/>
  <c r="Z999" i="16"/>
  <c r="AJ999" i="16" s="1"/>
  <c r="X999" i="16"/>
  <c r="AH999" i="16" s="1"/>
  <c r="V999" i="16"/>
  <c r="AF999" i="16" s="1"/>
  <c r="U999" i="16"/>
  <c r="Y999" i="16"/>
  <c r="AI999" i="16" s="1"/>
  <c r="AG999" i="16"/>
  <c r="AD999" i="16" s="1"/>
  <c r="AK1000" i="16"/>
  <c r="AE1000" i="16"/>
  <c r="AJ1000" i="16"/>
  <c r="Z1001" i="16"/>
  <c r="AJ1001" i="16" s="1"/>
  <c r="X1001" i="16"/>
  <c r="AH1001" i="16" s="1"/>
  <c r="V1001" i="16"/>
  <c r="AF1001" i="16" s="1"/>
  <c r="U1001" i="16"/>
  <c r="Y1001" i="16"/>
  <c r="AI1001" i="16" s="1"/>
  <c r="AG1001" i="16"/>
  <c r="AD1001" i="16" s="1"/>
  <c r="AK1001" i="16"/>
  <c r="AK1002" i="16"/>
  <c r="AE1002" i="16"/>
  <c r="AJ1002" i="16"/>
  <c r="Z1003" i="16"/>
  <c r="AJ1003" i="16" s="1"/>
  <c r="X1003" i="16"/>
  <c r="AH1003" i="16" s="1"/>
  <c r="V1003" i="16"/>
  <c r="AF1003" i="16" s="1"/>
  <c r="U1003" i="16"/>
  <c r="Y1003" i="16"/>
  <c r="AI1003" i="16" s="1"/>
  <c r="AG1003" i="16"/>
  <c r="AD1003" i="16" s="1"/>
  <c r="AK1004" i="16"/>
  <c r="AE1004" i="16"/>
  <c r="AJ1004" i="16"/>
  <c r="Z1005" i="16"/>
  <c r="AJ1005" i="16" s="1"/>
  <c r="X1005" i="16"/>
  <c r="AH1005" i="16" s="1"/>
  <c r="V1005" i="16"/>
  <c r="AF1005" i="16" s="1"/>
  <c r="U1005" i="16"/>
  <c r="Y1005" i="16"/>
  <c r="AI1005" i="16" s="1"/>
  <c r="AG1005" i="16"/>
  <c r="AD1005" i="16" s="1"/>
  <c r="AK1006" i="16"/>
  <c r="AE1006" i="16"/>
  <c r="AJ1006" i="16"/>
  <c r="Z1007" i="16"/>
  <c r="AJ1007" i="16" s="1"/>
  <c r="X1007" i="16"/>
  <c r="AH1007" i="16" s="1"/>
  <c r="V1007" i="16"/>
  <c r="AF1007" i="16" s="1"/>
  <c r="U1007" i="16"/>
  <c r="Y1007" i="16"/>
  <c r="AI1007" i="16" s="1"/>
  <c r="AG1007" i="16"/>
  <c r="AD1007" i="16" s="1"/>
  <c r="AK1008" i="16"/>
  <c r="AE1008" i="16"/>
  <c r="AJ1008" i="16"/>
  <c r="Z1009" i="16"/>
  <c r="AJ1009" i="16" s="1"/>
  <c r="X1009" i="16"/>
  <c r="AH1009" i="16" s="1"/>
  <c r="V1009" i="16"/>
  <c r="AF1009" i="16" s="1"/>
  <c r="U1009" i="16"/>
  <c r="Y1009" i="16"/>
  <c r="AI1009" i="16" s="1"/>
  <c r="AG1009" i="16"/>
  <c r="AD1009" i="16" s="1"/>
  <c r="AK1010" i="16"/>
  <c r="AE1010" i="16"/>
  <c r="AJ1010" i="16"/>
  <c r="Z1011" i="16"/>
  <c r="AJ1011" i="16" s="1"/>
  <c r="X1011" i="16"/>
  <c r="AH1011" i="16" s="1"/>
  <c r="V1011" i="16"/>
  <c r="AF1011" i="16" s="1"/>
  <c r="U1011" i="16"/>
  <c r="Y1011" i="16"/>
  <c r="AI1011" i="16" s="1"/>
  <c r="AG1011" i="16"/>
  <c r="AD1011" i="16" s="1"/>
  <c r="AK1012" i="16"/>
  <c r="AE1012" i="16"/>
  <c r="AJ1012" i="16"/>
  <c r="Z1013" i="16"/>
  <c r="AJ1013" i="16" s="1"/>
  <c r="X1013" i="16"/>
  <c r="AH1013" i="16" s="1"/>
  <c r="V1013" i="16"/>
  <c r="AF1013" i="16" s="1"/>
  <c r="U1013" i="16"/>
  <c r="Y1013" i="16"/>
  <c r="AI1013" i="16" s="1"/>
  <c r="AG1013" i="16"/>
  <c r="AD1013" i="16" s="1"/>
  <c r="AK1014" i="16"/>
  <c r="AE1014" i="16"/>
  <c r="AJ1014" i="16"/>
  <c r="Z1015" i="16"/>
  <c r="AJ1015" i="16" s="1"/>
  <c r="X1015" i="16"/>
  <c r="AH1015" i="16" s="1"/>
  <c r="V1015" i="16"/>
  <c r="AF1015" i="16" s="1"/>
  <c r="U1015" i="16"/>
  <c r="Y1015" i="16"/>
  <c r="AI1015" i="16" s="1"/>
  <c r="AG1015" i="16"/>
  <c r="AD1015" i="16" s="1"/>
  <c r="AK1016" i="16"/>
  <c r="AE1016" i="16"/>
  <c r="AJ1016" i="16"/>
  <c r="Z1017" i="16"/>
  <c r="AJ1017" i="16" s="1"/>
  <c r="X1017" i="16"/>
  <c r="AH1017" i="16" s="1"/>
  <c r="V1017" i="16"/>
  <c r="AF1017" i="16" s="1"/>
  <c r="U1017" i="16"/>
  <c r="Y1017" i="16"/>
  <c r="AI1017" i="16" s="1"/>
  <c r="AG1017" i="16"/>
  <c r="AK1017" i="16"/>
  <c r="AK1018" i="16"/>
  <c r="AE1018" i="16"/>
  <c r="AJ1018" i="16"/>
  <c r="Z1019" i="16"/>
  <c r="AJ1019" i="16" s="1"/>
  <c r="X1019" i="16"/>
  <c r="AH1019" i="16" s="1"/>
  <c r="V1019" i="16"/>
  <c r="AF1019" i="16" s="1"/>
  <c r="U1019" i="16"/>
  <c r="Y1019" i="16"/>
  <c r="AI1019" i="16" s="1"/>
  <c r="AG1019" i="16"/>
  <c r="AD1019" i="16" s="1"/>
  <c r="AK1020" i="16"/>
  <c r="AE1020" i="16"/>
  <c r="AJ1020" i="16"/>
  <c r="Z1021" i="16"/>
  <c r="AJ1021" i="16" s="1"/>
  <c r="X1021" i="16"/>
  <c r="AH1021" i="16" s="1"/>
  <c r="V1021" i="16"/>
  <c r="AF1021" i="16" s="1"/>
  <c r="U1021" i="16"/>
  <c r="Y1021" i="16"/>
  <c r="AI1021" i="16" s="1"/>
  <c r="AG1021" i="16"/>
  <c r="AD1021" i="16" s="1"/>
  <c r="AK1022" i="16"/>
  <c r="AE1022" i="16"/>
  <c r="AJ1022" i="16"/>
  <c r="Z1023" i="16"/>
  <c r="AJ1023" i="16" s="1"/>
  <c r="X1023" i="16"/>
  <c r="AH1023" i="16" s="1"/>
  <c r="V1023" i="16"/>
  <c r="AF1023" i="16" s="1"/>
  <c r="U1023" i="16"/>
  <c r="Y1023" i="16"/>
  <c r="AI1023" i="16" s="1"/>
  <c r="AG1023" i="16"/>
  <c r="AD1023" i="16" s="1"/>
  <c r="AK1024" i="16"/>
  <c r="AE1024" i="16"/>
  <c r="AJ1024" i="16"/>
  <c r="Z1025" i="16"/>
  <c r="AJ1025" i="16" s="1"/>
  <c r="X1025" i="16"/>
  <c r="AH1025" i="16" s="1"/>
  <c r="V1025" i="16"/>
  <c r="AF1025" i="16" s="1"/>
  <c r="U1025" i="16"/>
  <c r="Y1025" i="16"/>
  <c r="AI1025" i="16" s="1"/>
  <c r="AG1025" i="16"/>
  <c r="AD1025" i="16" s="1"/>
  <c r="AK1025" i="16"/>
  <c r="AK1026" i="16"/>
  <c r="AE1026" i="16"/>
  <c r="AJ1026" i="16"/>
  <c r="Z1027" i="16"/>
  <c r="AJ1027" i="16" s="1"/>
  <c r="X1027" i="16"/>
  <c r="AH1027" i="16" s="1"/>
  <c r="V1027" i="16"/>
  <c r="AF1027" i="16" s="1"/>
  <c r="U1027" i="16"/>
  <c r="Y1027" i="16"/>
  <c r="AI1027" i="16" s="1"/>
  <c r="AG1027" i="16"/>
  <c r="AD1027" i="16" s="1"/>
  <c r="AK1028" i="16"/>
  <c r="AE1028" i="16"/>
  <c r="AJ1028" i="16"/>
  <c r="Z1029" i="16"/>
  <c r="AJ1029" i="16" s="1"/>
  <c r="X1029" i="16"/>
  <c r="AH1029" i="16" s="1"/>
  <c r="V1029" i="16"/>
  <c r="AF1029" i="16" s="1"/>
  <c r="U1029" i="16"/>
  <c r="Y1029" i="16"/>
  <c r="AI1029" i="16" s="1"/>
  <c r="AG1029" i="16"/>
  <c r="AD1029" i="16" s="1"/>
  <c r="AK1030" i="16"/>
  <c r="AE1030" i="16"/>
  <c r="AJ1030" i="16"/>
  <c r="Z1031" i="16"/>
  <c r="AJ1031" i="16" s="1"/>
  <c r="X1031" i="16"/>
  <c r="AH1031" i="16" s="1"/>
  <c r="V1031" i="16"/>
  <c r="AF1031" i="16" s="1"/>
  <c r="U1031" i="16"/>
  <c r="Y1031" i="16"/>
  <c r="AI1031" i="16" s="1"/>
  <c r="AG1031" i="16"/>
  <c r="AD1031" i="16" s="1"/>
  <c r="AK1032" i="16"/>
  <c r="AE1032" i="16"/>
  <c r="AF1032" i="16"/>
  <c r="Z1033" i="16"/>
  <c r="AJ1033" i="16" s="1"/>
  <c r="X1033" i="16"/>
  <c r="AH1033" i="16" s="1"/>
  <c r="V1033" i="16"/>
  <c r="AF1033" i="16" s="1"/>
  <c r="U1033" i="16"/>
  <c r="Y1033" i="16"/>
  <c r="AI1033" i="16" s="1"/>
  <c r="AK1033" i="16"/>
  <c r="AK1034" i="16"/>
  <c r="AE1034" i="16"/>
  <c r="AF1034" i="16"/>
  <c r="Z1035" i="16"/>
  <c r="AJ1035" i="16" s="1"/>
  <c r="X1035" i="16"/>
  <c r="AH1035" i="16" s="1"/>
  <c r="V1035" i="16"/>
  <c r="AF1035" i="16" s="1"/>
  <c r="U1035" i="16"/>
  <c r="Y1035" i="16"/>
  <c r="AI1035" i="16" s="1"/>
  <c r="AG1035" i="16"/>
  <c r="AD1035" i="16" s="1"/>
  <c r="AK1035" i="16"/>
  <c r="AK1036" i="16"/>
  <c r="AE1036" i="16"/>
  <c r="AJ1036" i="16"/>
  <c r="Z1037" i="16"/>
  <c r="AJ1037" i="16" s="1"/>
  <c r="X1037" i="16"/>
  <c r="AH1037" i="16" s="1"/>
  <c r="V1037" i="16"/>
  <c r="AF1037" i="16" s="1"/>
  <c r="U1037" i="16"/>
  <c r="Y1037" i="16"/>
  <c r="AI1037" i="16" s="1"/>
  <c r="AG1037" i="16"/>
  <c r="AD1037" i="16" s="1"/>
  <c r="AK1037" i="16"/>
  <c r="AK1038" i="16"/>
  <c r="AE1038" i="16"/>
  <c r="AJ1038" i="16"/>
  <c r="Z1039" i="16"/>
  <c r="AJ1039" i="16" s="1"/>
  <c r="X1039" i="16"/>
  <c r="AH1039" i="16" s="1"/>
  <c r="V1039" i="16"/>
  <c r="AF1039" i="16" s="1"/>
  <c r="U1039" i="16"/>
  <c r="Y1039" i="16"/>
  <c r="AI1039" i="16" s="1"/>
  <c r="AG1039" i="16"/>
  <c r="AD1039" i="16" s="1"/>
  <c r="AK1040" i="16"/>
  <c r="AE1040" i="16"/>
  <c r="AF1040" i="16"/>
  <c r="Z1041" i="16"/>
  <c r="AJ1041" i="16" s="1"/>
  <c r="X1041" i="16"/>
  <c r="AH1041" i="16" s="1"/>
  <c r="V1041" i="16"/>
  <c r="AF1041" i="16" s="1"/>
  <c r="U1041" i="16"/>
  <c r="Y1041" i="16"/>
  <c r="AI1041" i="16" s="1"/>
  <c r="AK1041" i="16"/>
  <c r="AK1042" i="16"/>
  <c r="AE1042" i="16"/>
  <c r="AF1042" i="16"/>
  <c r="Z1043" i="16"/>
  <c r="AJ1043" i="16" s="1"/>
  <c r="X1043" i="16"/>
  <c r="AH1043" i="16" s="1"/>
  <c r="V1043" i="16"/>
  <c r="AF1043" i="16" s="1"/>
  <c r="U1043" i="16"/>
  <c r="Y1043" i="16"/>
  <c r="AI1043" i="16" s="1"/>
  <c r="AG1043" i="16"/>
  <c r="AD1043" i="16" s="1"/>
  <c r="AK1043" i="16"/>
  <c r="AK1044" i="16"/>
  <c r="AE1044" i="16"/>
  <c r="AJ1044" i="16"/>
  <c r="Z1045" i="16"/>
  <c r="AJ1045" i="16" s="1"/>
  <c r="X1045" i="16"/>
  <c r="AH1045" i="16" s="1"/>
  <c r="V1045" i="16"/>
  <c r="AF1045" i="16" s="1"/>
  <c r="U1045" i="16"/>
  <c r="Y1045" i="16"/>
  <c r="AI1045" i="16" s="1"/>
  <c r="AG1045" i="16"/>
  <c r="AD1045" i="16" s="1"/>
  <c r="AK1045" i="16"/>
  <c r="AK1046" i="16"/>
  <c r="AE1046" i="16"/>
  <c r="AJ1046" i="16"/>
  <c r="Z1047" i="16"/>
  <c r="AJ1047" i="16" s="1"/>
  <c r="X1047" i="16"/>
  <c r="AH1047" i="16" s="1"/>
  <c r="V1047" i="16"/>
  <c r="AF1047" i="16" s="1"/>
  <c r="U1047" i="16"/>
  <c r="Y1047" i="16"/>
  <c r="AI1047" i="16" s="1"/>
  <c r="AG1047" i="16"/>
  <c r="AD1047" i="16" s="1"/>
  <c r="AK1048" i="16"/>
  <c r="AE1048" i="16"/>
  <c r="AF1048" i="16"/>
  <c r="Z1049" i="16"/>
  <c r="AJ1049" i="16" s="1"/>
  <c r="X1049" i="16"/>
  <c r="AH1049" i="16" s="1"/>
  <c r="V1049" i="16"/>
  <c r="AF1049" i="16" s="1"/>
  <c r="U1049" i="16"/>
  <c r="Y1049" i="16"/>
  <c r="AI1049" i="16" s="1"/>
  <c r="AK1049" i="16"/>
  <c r="AK1050" i="16"/>
  <c r="AE1050" i="16"/>
  <c r="AF1050" i="16"/>
  <c r="Z1051" i="16"/>
  <c r="AJ1051" i="16" s="1"/>
  <c r="X1051" i="16"/>
  <c r="AH1051" i="16" s="1"/>
  <c r="V1051" i="16"/>
  <c r="AF1051" i="16" s="1"/>
  <c r="U1051" i="16"/>
  <c r="Y1051" i="16"/>
  <c r="AI1051" i="16" s="1"/>
  <c r="AG1051" i="16"/>
  <c r="AD1051" i="16" s="1"/>
  <c r="AK1051" i="16"/>
  <c r="AK1052" i="16"/>
  <c r="AE1052" i="16"/>
  <c r="AJ1052" i="16"/>
  <c r="Z1053" i="16"/>
  <c r="AJ1053" i="16" s="1"/>
  <c r="X1053" i="16"/>
  <c r="AH1053" i="16" s="1"/>
  <c r="V1053" i="16"/>
  <c r="AF1053" i="16" s="1"/>
  <c r="U1053" i="16"/>
  <c r="Y1053" i="16"/>
  <c r="AI1053" i="16" s="1"/>
  <c r="AG1053" i="16"/>
  <c r="AD1053" i="16" s="1"/>
  <c r="AK1053" i="16"/>
  <c r="AK1054" i="16"/>
  <c r="AE1054" i="16"/>
  <c r="AJ1054" i="16"/>
  <c r="Z1055" i="16"/>
  <c r="AJ1055" i="16" s="1"/>
  <c r="X1055" i="16"/>
  <c r="AH1055" i="16" s="1"/>
  <c r="V1055" i="16"/>
  <c r="AF1055" i="16" s="1"/>
  <c r="U1055" i="16"/>
  <c r="Y1055" i="16"/>
  <c r="AI1055" i="16" s="1"/>
  <c r="AG1055" i="16"/>
  <c r="AD1055" i="16" s="1"/>
  <c r="AK1056" i="16"/>
  <c r="AE1056" i="16"/>
  <c r="AF1056" i="16"/>
  <c r="Z1057" i="16"/>
  <c r="AJ1057" i="16" s="1"/>
  <c r="X1057" i="16"/>
  <c r="AH1057" i="16" s="1"/>
  <c r="V1057" i="16"/>
  <c r="AF1057" i="16" s="1"/>
  <c r="U1057" i="16"/>
  <c r="Y1057" i="16"/>
  <c r="AI1057" i="16" s="1"/>
  <c r="AK1057" i="16"/>
  <c r="AK1058" i="16"/>
  <c r="AE1058" i="16"/>
  <c r="AF1058" i="16"/>
  <c r="Z1059" i="16"/>
  <c r="AJ1059" i="16" s="1"/>
  <c r="X1059" i="16"/>
  <c r="AH1059" i="16" s="1"/>
  <c r="V1059" i="16"/>
  <c r="AF1059" i="16" s="1"/>
  <c r="U1059" i="16"/>
  <c r="Y1059" i="16"/>
  <c r="AI1059" i="16" s="1"/>
  <c r="AG1059" i="16"/>
  <c r="AD1059" i="16" s="1"/>
  <c r="AK1059" i="16"/>
  <c r="AK1060" i="16"/>
  <c r="AE1060" i="16"/>
  <c r="AJ1060" i="16"/>
  <c r="Z1061" i="16"/>
  <c r="AJ1061" i="16" s="1"/>
  <c r="X1061" i="16"/>
  <c r="AH1061" i="16" s="1"/>
  <c r="V1061" i="16"/>
  <c r="AF1061" i="16" s="1"/>
  <c r="U1061" i="16"/>
  <c r="Y1061" i="16"/>
  <c r="AI1061" i="16" s="1"/>
  <c r="AG1061" i="16"/>
  <c r="AD1061" i="16" s="1"/>
  <c r="AK1061" i="16"/>
  <c r="AK1062" i="16"/>
  <c r="AE1062" i="16"/>
  <c r="AJ1062" i="16"/>
  <c r="Z1063" i="16"/>
  <c r="AJ1063" i="16" s="1"/>
  <c r="X1063" i="16"/>
  <c r="AH1063" i="16" s="1"/>
  <c r="V1063" i="16"/>
  <c r="AF1063" i="16" s="1"/>
  <c r="U1063" i="16"/>
  <c r="Y1063" i="16"/>
  <c r="AI1063" i="16" s="1"/>
  <c r="AG1063" i="16"/>
  <c r="AD1063" i="16" s="1"/>
  <c r="AK1064" i="16"/>
  <c r="AE1064" i="16"/>
  <c r="AF1064" i="16"/>
  <c r="Z1065" i="16"/>
  <c r="AJ1065" i="16" s="1"/>
  <c r="X1065" i="16"/>
  <c r="AH1065" i="16" s="1"/>
  <c r="V1065" i="16"/>
  <c r="AF1065" i="16" s="1"/>
  <c r="U1065" i="16"/>
  <c r="Y1065" i="16"/>
  <c r="AI1065" i="16" s="1"/>
  <c r="AK1065" i="16"/>
  <c r="AK1066" i="16"/>
  <c r="AE1066" i="16"/>
  <c r="AF1066" i="16"/>
  <c r="Z1067" i="16"/>
  <c r="AJ1067" i="16" s="1"/>
  <c r="X1067" i="16"/>
  <c r="AH1067" i="16" s="1"/>
  <c r="V1067" i="16"/>
  <c r="AF1067" i="16" s="1"/>
  <c r="U1067" i="16"/>
  <c r="Y1067" i="16"/>
  <c r="AI1067" i="16" s="1"/>
  <c r="AG1067" i="16"/>
  <c r="AD1067" i="16" s="1"/>
  <c r="AK1067" i="16"/>
  <c r="AK1068" i="16"/>
  <c r="AE1068" i="16"/>
  <c r="AJ1068" i="16"/>
  <c r="Z1069" i="16"/>
  <c r="AJ1069" i="16" s="1"/>
  <c r="X1069" i="16"/>
  <c r="AH1069" i="16" s="1"/>
  <c r="V1069" i="16"/>
  <c r="AF1069" i="16" s="1"/>
  <c r="U1069" i="16"/>
  <c r="Y1069" i="16"/>
  <c r="AI1069" i="16" s="1"/>
  <c r="AG1069" i="16"/>
  <c r="AD1069" i="16" s="1"/>
  <c r="AK1069" i="16"/>
  <c r="AK1070" i="16"/>
  <c r="AE1070" i="16"/>
  <c r="AJ1070" i="16"/>
  <c r="Z1071" i="16"/>
  <c r="AJ1071" i="16" s="1"/>
  <c r="X1071" i="16"/>
  <c r="AH1071" i="16" s="1"/>
  <c r="V1071" i="16"/>
  <c r="AF1071" i="16" s="1"/>
  <c r="U1071" i="16"/>
  <c r="Y1071" i="16"/>
  <c r="AI1071" i="16" s="1"/>
  <c r="AG1071" i="16"/>
  <c r="AD1071" i="16" s="1"/>
  <c r="AK1072" i="16"/>
  <c r="AE1072" i="16"/>
  <c r="AF1072" i="16"/>
  <c r="Z1073" i="16"/>
  <c r="AJ1073" i="16" s="1"/>
  <c r="X1073" i="16"/>
  <c r="AH1073" i="16" s="1"/>
  <c r="V1073" i="16"/>
  <c r="AF1073" i="16" s="1"/>
  <c r="U1073" i="16"/>
  <c r="Y1073" i="16"/>
  <c r="AI1073" i="16" s="1"/>
  <c r="AK1073" i="16"/>
  <c r="AK1074" i="16"/>
  <c r="AE1074" i="16"/>
  <c r="AF1074" i="16"/>
  <c r="Z1075" i="16"/>
  <c r="AJ1075" i="16" s="1"/>
  <c r="X1075" i="16"/>
  <c r="AH1075" i="16" s="1"/>
  <c r="V1075" i="16"/>
  <c r="AF1075" i="16" s="1"/>
  <c r="U1075" i="16"/>
  <c r="Y1075" i="16"/>
  <c r="AI1075" i="16" s="1"/>
  <c r="AG1075" i="16"/>
  <c r="AD1075" i="16" s="1"/>
  <c r="AK1075" i="16"/>
  <c r="AK1076" i="16"/>
  <c r="AE1076" i="16"/>
  <c r="AJ1076" i="16"/>
  <c r="Z1077" i="16"/>
  <c r="AJ1077" i="16" s="1"/>
  <c r="X1077" i="16"/>
  <c r="AH1077" i="16" s="1"/>
  <c r="V1077" i="16"/>
  <c r="AF1077" i="16" s="1"/>
  <c r="U1077" i="16"/>
  <c r="Y1077" i="16"/>
  <c r="AI1077" i="16" s="1"/>
  <c r="AG1077" i="16"/>
  <c r="AD1077" i="16" s="1"/>
  <c r="AK1077" i="16"/>
  <c r="AK1078" i="16"/>
  <c r="AE1078" i="16"/>
  <c r="AJ1078" i="16"/>
  <c r="Z1079" i="16"/>
  <c r="AJ1079" i="16" s="1"/>
  <c r="X1079" i="16"/>
  <c r="AH1079" i="16" s="1"/>
  <c r="V1079" i="16"/>
  <c r="AF1079" i="16" s="1"/>
  <c r="U1079" i="16"/>
  <c r="Y1079" i="16"/>
  <c r="AI1079" i="16" s="1"/>
  <c r="AG1079" i="16"/>
  <c r="AD1079" i="16" s="1"/>
  <c r="AK1080" i="16"/>
  <c r="AE1080" i="16"/>
  <c r="AF1080" i="16"/>
  <c r="Z1081" i="16"/>
  <c r="AJ1081" i="16" s="1"/>
  <c r="X1081" i="16"/>
  <c r="AH1081" i="16" s="1"/>
  <c r="V1081" i="16"/>
  <c r="AF1081" i="16" s="1"/>
  <c r="U1081" i="16"/>
  <c r="Y1081" i="16"/>
  <c r="AI1081" i="16" s="1"/>
  <c r="AK1081" i="16"/>
  <c r="AK1082" i="16"/>
  <c r="AE1082" i="16"/>
  <c r="AF1082" i="16"/>
  <c r="Z1083" i="16"/>
  <c r="AJ1083" i="16" s="1"/>
  <c r="X1083" i="16"/>
  <c r="AH1083" i="16" s="1"/>
  <c r="V1083" i="16"/>
  <c r="AF1083" i="16" s="1"/>
  <c r="U1083" i="16"/>
  <c r="Y1083" i="16"/>
  <c r="AI1083" i="16" s="1"/>
  <c r="AG1083" i="16"/>
  <c r="AD1083" i="16" s="1"/>
  <c r="AK1083" i="16"/>
  <c r="AK1084" i="16"/>
  <c r="AE1084" i="16"/>
  <c r="AJ1084" i="16"/>
  <c r="Z1085" i="16"/>
  <c r="AJ1085" i="16" s="1"/>
  <c r="X1085" i="16"/>
  <c r="AH1085" i="16" s="1"/>
  <c r="V1085" i="16"/>
  <c r="AF1085" i="16" s="1"/>
  <c r="U1085" i="16"/>
  <c r="Y1085" i="16"/>
  <c r="AI1085" i="16" s="1"/>
  <c r="AG1085" i="16"/>
  <c r="AD1085" i="16" s="1"/>
  <c r="AK1085" i="16"/>
  <c r="AK1086" i="16"/>
  <c r="AE1086" i="16"/>
  <c r="AJ1086" i="16"/>
  <c r="Z1087" i="16"/>
  <c r="AJ1087" i="16" s="1"/>
  <c r="X1087" i="16"/>
  <c r="AH1087" i="16" s="1"/>
  <c r="V1087" i="16"/>
  <c r="AF1087" i="16" s="1"/>
  <c r="U1087" i="16"/>
  <c r="Y1087" i="16"/>
  <c r="AI1087" i="16" s="1"/>
  <c r="AG1087" i="16"/>
  <c r="AD1087" i="16" s="1"/>
  <c r="AK1088" i="16"/>
  <c r="AE1088" i="16"/>
  <c r="AF1088" i="16"/>
  <c r="Z1089" i="16"/>
  <c r="AJ1089" i="16" s="1"/>
  <c r="X1089" i="16"/>
  <c r="AH1089" i="16" s="1"/>
  <c r="V1089" i="16"/>
  <c r="AF1089" i="16" s="1"/>
  <c r="U1089" i="16"/>
  <c r="Y1089" i="16"/>
  <c r="AI1089" i="16" s="1"/>
  <c r="AK1089" i="16"/>
  <c r="AK1090" i="16"/>
  <c r="AE1090" i="16"/>
  <c r="AF1090" i="16"/>
  <c r="Z1091" i="16"/>
  <c r="AJ1091" i="16" s="1"/>
  <c r="X1091" i="16"/>
  <c r="AH1091" i="16" s="1"/>
  <c r="V1091" i="16"/>
  <c r="AF1091" i="16" s="1"/>
  <c r="U1091" i="16"/>
  <c r="Y1091" i="16"/>
  <c r="AI1091" i="16" s="1"/>
  <c r="AG1091" i="16"/>
  <c r="AD1091" i="16" s="1"/>
  <c r="AK1091" i="16"/>
  <c r="AK1092" i="16"/>
  <c r="AE1092" i="16"/>
  <c r="AJ1092" i="16"/>
  <c r="Z1093" i="16"/>
  <c r="AJ1093" i="16" s="1"/>
  <c r="X1093" i="16"/>
  <c r="AH1093" i="16" s="1"/>
  <c r="V1093" i="16"/>
  <c r="AF1093" i="16" s="1"/>
  <c r="U1093" i="16"/>
  <c r="Y1093" i="16"/>
  <c r="AI1093" i="16" s="1"/>
  <c r="AG1093" i="16"/>
  <c r="AD1093" i="16" s="1"/>
  <c r="AK1093" i="16"/>
  <c r="AK1094" i="16"/>
  <c r="AE1094" i="16"/>
  <c r="AJ1094" i="16"/>
  <c r="Z1095" i="16"/>
  <c r="AJ1095" i="16" s="1"/>
  <c r="X1095" i="16"/>
  <c r="AH1095" i="16" s="1"/>
  <c r="V1095" i="16"/>
  <c r="AF1095" i="16" s="1"/>
  <c r="U1095" i="16"/>
  <c r="Y1095" i="16"/>
  <c r="AI1095" i="16" s="1"/>
  <c r="AG1095" i="16"/>
  <c r="AD1095" i="16" s="1"/>
  <c r="AK1096" i="16"/>
  <c r="AE1096" i="16"/>
  <c r="AF1096" i="16"/>
  <c r="Z1097" i="16"/>
  <c r="AJ1097" i="16" s="1"/>
  <c r="X1097" i="16"/>
  <c r="AH1097" i="16" s="1"/>
  <c r="V1097" i="16"/>
  <c r="AF1097" i="16" s="1"/>
  <c r="U1097" i="16"/>
  <c r="Y1097" i="16"/>
  <c r="AI1097" i="16" s="1"/>
  <c r="AK1097" i="16"/>
  <c r="AK1098" i="16"/>
  <c r="AE1098" i="16"/>
  <c r="AF1098" i="16"/>
  <c r="Z1099" i="16"/>
  <c r="AJ1099" i="16" s="1"/>
  <c r="X1099" i="16"/>
  <c r="AH1099" i="16" s="1"/>
  <c r="V1099" i="16"/>
  <c r="AF1099" i="16" s="1"/>
  <c r="U1099" i="16"/>
  <c r="Y1099" i="16"/>
  <c r="AI1099" i="16" s="1"/>
  <c r="AG1099" i="16"/>
  <c r="AD1099" i="16" s="1"/>
  <c r="AK1099" i="16"/>
  <c r="AK1100" i="16"/>
  <c r="AE1100" i="16"/>
  <c r="AJ1100" i="16"/>
  <c r="Z1101" i="16"/>
  <c r="AJ1101" i="16" s="1"/>
  <c r="X1101" i="16"/>
  <c r="AH1101" i="16" s="1"/>
  <c r="V1101" i="16"/>
  <c r="AF1101" i="16" s="1"/>
  <c r="U1101" i="16"/>
  <c r="Y1101" i="16"/>
  <c r="AI1101" i="16" s="1"/>
  <c r="AG1101" i="16"/>
  <c r="AD1101" i="16" s="1"/>
  <c r="AK1101" i="16"/>
  <c r="AK1102" i="16"/>
  <c r="AE1102" i="16"/>
  <c r="AJ1102" i="16"/>
  <c r="Z1103" i="16"/>
  <c r="AJ1103" i="16" s="1"/>
  <c r="X1103" i="16"/>
  <c r="AH1103" i="16" s="1"/>
  <c r="V1103" i="16"/>
  <c r="AF1103" i="16" s="1"/>
  <c r="U1103" i="16"/>
  <c r="Y1103" i="16"/>
  <c r="AI1103" i="16" s="1"/>
  <c r="AG1103" i="16"/>
  <c r="AD1103" i="16" s="1"/>
  <c r="AK1104" i="16"/>
  <c r="AE1104" i="16"/>
  <c r="AF1104" i="16"/>
  <c r="Z1105" i="16"/>
  <c r="AJ1105" i="16" s="1"/>
  <c r="X1105" i="16"/>
  <c r="AH1105" i="16" s="1"/>
  <c r="V1105" i="16"/>
  <c r="AF1105" i="16" s="1"/>
  <c r="U1105" i="16"/>
  <c r="Y1105" i="16"/>
  <c r="AI1105" i="16" s="1"/>
  <c r="AK1105" i="16"/>
  <c r="AK1106" i="16"/>
  <c r="AE1106" i="16"/>
  <c r="AF1106" i="16"/>
  <c r="Z1107" i="16"/>
  <c r="AJ1107" i="16" s="1"/>
  <c r="X1107" i="16"/>
  <c r="AH1107" i="16" s="1"/>
  <c r="V1107" i="16"/>
  <c r="AF1107" i="16" s="1"/>
  <c r="U1107" i="16"/>
  <c r="Y1107" i="16"/>
  <c r="AI1107" i="16" s="1"/>
  <c r="AG1107" i="16"/>
  <c r="AD1107" i="16" s="1"/>
  <c r="AK1107" i="16"/>
  <c r="AK1108" i="16"/>
  <c r="AE1108" i="16"/>
  <c r="AJ1108" i="16"/>
  <c r="Z1109" i="16"/>
  <c r="AJ1109" i="16" s="1"/>
  <c r="X1109" i="16"/>
  <c r="AH1109" i="16" s="1"/>
  <c r="V1109" i="16"/>
  <c r="AF1109" i="16" s="1"/>
  <c r="U1109" i="16"/>
  <c r="Y1109" i="16"/>
  <c r="AI1109" i="16" s="1"/>
  <c r="AG1109" i="16"/>
  <c r="AD1109" i="16" s="1"/>
  <c r="AK1109" i="16"/>
  <c r="AK1110" i="16"/>
  <c r="AE1110" i="16"/>
  <c r="AJ1110" i="16"/>
  <c r="Z1111" i="16"/>
  <c r="AJ1111" i="16" s="1"/>
  <c r="X1111" i="16"/>
  <c r="AH1111" i="16" s="1"/>
  <c r="V1111" i="16"/>
  <c r="AF1111" i="16" s="1"/>
  <c r="U1111" i="16"/>
  <c r="Y1111" i="16"/>
  <c r="AI1111" i="16" s="1"/>
  <c r="AG1111" i="16"/>
  <c r="AD1111" i="16" s="1"/>
  <c r="AK1112" i="16"/>
  <c r="AE1112" i="16"/>
  <c r="AF1112" i="16"/>
  <c r="Z1113" i="16"/>
  <c r="AJ1113" i="16" s="1"/>
  <c r="X1113" i="16"/>
  <c r="AH1113" i="16" s="1"/>
  <c r="V1113" i="16"/>
  <c r="AF1113" i="16" s="1"/>
  <c r="U1113" i="16"/>
  <c r="Y1113" i="16"/>
  <c r="AI1113" i="16" s="1"/>
  <c r="AK1113" i="16"/>
  <c r="AK1114" i="16"/>
  <c r="AE1114" i="16"/>
  <c r="AF1114" i="16"/>
  <c r="Z1115" i="16"/>
  <c r="AJ1115" i="16" s="1"/>
  <c r="X1115" i="16"/>
  <c r="AH1115" i="16" s="1"/>
  <c r="V1115" i="16"/>
  <c r="AF1115" i="16" s="1"/>
  <c r="U1115" i="16"/>
  <c r="Y1115" i="16"/>
  <c r="AI1115" i="16" s="1"/>
  <c r="AG1115" i="16"/>
  <c r="AD1115" i="16" s="1"/>
  <c r="AK1115" i="16"/>
  <c r="AK1116" i="16"/>
  <c r="AE1116" i="16"/>
  <c r="AJ1116" i="16"/>
  <c r="Z1117" i="16"/>
  <c r="AJ1117" i="16" s="1"/>
  <c r="X1117" i="16"/>
  <c r="AH1117" i="16" s="1"/>
  <c r="V1117" i="16"/>
  <c r="AF1117" i="16" s="1"/>
  <c r="U1117" i="16"/>
  <c r="Y1117" i="16"/>
  <c r="AI1117" i="16" s="1"/>
  <c r="AK1117" i="16"/>
  <c r="AK1118" i="16"/>
  <c r="AE1118" i="16"/>
  <c r="AF1118" i="16"/>
  <c r="Z1119" i="16"/>
  <c r="AJ1119" i="16" s="1"/>
  <c r="X1119" i="16"/>
  <c r="AH1119" i="16" s="1"/>
  <c r="V1119" i="16"/>
  <c r="AF1119" i="16" s="1"/>
  <c r="U1119" i="16"/>
  <c r="Y1119" i="16"/>
  <c r="AI1119" i="16" s="1"/>
  <c r="AG1119" i="16"/>
  <c r="AK1119" i="16"/>
  <c r="AK1120" i="16"/>
  <c r="AE1120" i="16"/>
  <c r="AF1120" i="16"/>
  <c r="Z1121" i="16"/>
  <c r="AJ1121" i="16" s="1"/>
  <c r="X1121" i="16"/>
  <c r="AH1121" i="16" s="1"/>
  <c r="V1121" i="16"/>
  <c r="AF1121" i="16" s="1"/>
  <c r="U1121" i="16"/>
  <c r="Y1121" i="16"/>
  <c r="AI1121" i="16" s="1"/>
  <c r="AG1121" i="16"/>
  <c r="AK1121" i="16"/>
  <c r="AK1122" i="16"/>
  <c r="AE1122" i="16"/>
  <c r="AJ1122" i="16"/>
  <c r="Z1123" i="16"/>
  <c r="AJ1123" i="16" s="1"/>
  <c r="X1123" i="16"/>
  <c r="AH1123" i="16" s="1"/>
  <c r="V1123" i="16"/>
  <c r="AF1123" i="16" s="1"/>
  <c r="U1123" i="16"/>
  <c r="Y1123" i="16"/>
  <c r="AI1123" i="16" s="1"/>
  <c r="AG1123" i="16"/>
  <c r="AD1123" i="16" s="1"/>
  <c r="AK1124" i="16"/>
  <c r="AE1124" i="16"/>
  <c r="AJ1124" i="16"/>
  <c r="Z1125" i="16"/>
  <c r="AJ1125" i="16" s="1"/>
  <c r="X1125" i="16"/>
  <c r="AH1125" i="16" s="1"/>
  <c r="V1125" i="16"/>
  <c r="AF1125" i="16" s="1"/>
  <c r="U1125" i="16"/>
  <c r="Y1125" i="16"/>
  <c r="AI1125" i="16" s="1"/>
  <c r="AK1125" i="16"/>
  <c r="AK1126" i="16"/>
  <c r="AE1126" i="16"/>
  <c r="AF1126" i="16"/>
  <c r="Z1127" i="16"/>
  <c r="AJ1127" i="16" s="1"/>
  <c r="X1127" i="16"/>
  <c r="AH1127" i="16" s="1"/>
  <c r="V1127" i="16"/>
  <c r="AF1127" i="16" s="1"/>
  <c r="U1127" i="16"/>
  <c r="Y1127" i="16"/>
  <c r="AI1127" i="16" s="1"/>
  <c r="AG1127" i="16"/>
  <c r="AK1127" i="16"/>
  <c r="AK1128" i="16"/>
  <c r="AE1128" i="16"/>
  <c r="AF1128" i="16"/>
  <c r="Z1129" i="16"/>
  <c r="AJ1129" i="16" s="1"/>
  <c r="X1129" i="16"/>
  <c r="AH1129" i="16" s="1"/>
  <c r="V1129" i="16"/>
  <c r="AF1129" i="16" s="1"/>
  <c r="U1129" i="16"/>
  <c r="Y1129" i="16"/>
  <c r="AI1129" i="16" s="1"/>
  <c r="AG1129" i="16"/>
  <c r="AK1129" i="16"/>
  <c r="AK1130" i="16"/>
  <c r="AE1130" i="16"/>
  <c r="AJ1130" i="16"/>
  <c r="Z1131" i="16"/>
  <c r="AJ1131" i="16" s="1"/>
  <c r="X1131" i="16"/>
  <c r="AH1131" i="16" s="1"/>
  <c r="V1131" i="16"/>
  <c r="AF1131" i="16" s="1"/>
  <c r="U1131" i="16"/>
  <c r="Y1131" i="16"/>
  <c r="AI1131" i="16" s="1"/>
  <c r="AG1131" i="16"/>
  <c r="AD1131" i="16" s="1"/>
  <c r="AK1132" i="16"/>
  <c r="AE1132" i="16"/>
  <c r="AJ1132" i="16"/>
  <c r="Z1133" i="16"/>
  <c r="AJ1133" i="16" s="1"/>
  <c r="X1133" i="16"/>
  <c r="AH1133" i="16" s="1"/>
  <c r="V1133" i="16"/>
  <c r="AF1133" i="16" s="1"/>
  <c r="U1133" i="16"/>
  <c r="Y1133" i="16"/>
  <c r="AI1133" i="16" s="1"/>
  <c r="AK1133" i="16"/>
  <c r="AK1134" i="16"/>
  <c r="AE1134" i="16"/>
  <c r="AF1134" i="16"/>
  <c r="Z1135" i="16"/>
  <c r="AJ1135" i="16" s="1"/>
  <c r="X1135" i="16"/>
  <c r="AH1135" i="16" s="1"/>
  <c r="V1135" i="16"/>
  <c r="AF1135" i="16" s="1"/>
  <c r="U1135" i="16"/>
  <c r="Y1135" i="16"/>
  <c r="AI1135" i="16" s="1"/>
  <c r="AG1135" i="16"/>
  <c r="AK1135" i="16"/>
  <c r="AK1136" i="16"/>
  <c r="AE1136" i="16"/>
  <c r="AF1136" i="16"/>
  <c r="Z1137" i="16"/>
  <c r="AJ1137" i="16" s="1"/>
  <c r="X1137" i="16"/>
  <c r="AH1137" i="16" s="1"/>
  <c r="V1137" i="16"/>
  <c r="AF1137" i="16" s="1"/>
  <c r="U1137" i="16"/>
  <c r="Y1137" i="16"/>
  <c r="AI1137" i="16" s="1"/>
  <c r="AG1137" i="16"/>
  <c r="AK1137" i="16"/>
  <c r="AK1138" i="16"/>
  <c r="AE1138" i="16"/>
  <c r="AJ1138" i="16"/>
  <c r="Z1139" i="16"/>
  <c r="AJ1139" i="16" s="1"/>
  <c r="X1139" i="16"/>
  <c r="AH1139" i="16" s="1"/>
  <c r="V1139" i="16"/>
  <c r="AF1139" i="16" s="1"/>
  <c r="U1139" i="16"/>
  <c r="Y1139" i="16"/>
  <c r="AI1139" i="16" s="1"/>
  <c r="AG1139" i="16"/>
  <c r="AD1139" i="16" s="1"/>
  <c r="AK1140" i="16"/>
  <c r="AE1140" i="16"/>
  <c r="AJ1140" i="16"/>
  <c r="Z1141" i="16"/>
  <c r="AJ1141" i="16" s="1"/>
  <c r="X1141" i="16"/>
  <c r="AH1141" i="16" s="1"/>
  <c r="V1141" i="16"/>
  <c r="AF1141" i="16" s="1"/>
  <c r="U1141" i="16"/>
  <c r="Y1141" i="16"/>
  <c r="AI1141" i="16" s="1"/>
  <c r="AK1141" i="16"/>
  <c r="AK1142" i="16"/>
  <c r="AE1142" i="16"/>
  <c r="AF1142" i="16"/>
  <c r="Z1143" i="16"/>
  <c r="AJ1143" i="16" s="1"/>
  <c r="X1143" i="16"/>
  <c r="AH1143" i="16" s="1"/>
  <c r="V1143" i="16"/>
  <c r="AF1143" i="16" s="1"/>
  <c r="U1143" i="16"/>
  <c r="Y1143" i="16"/>
  <c r="AI1143" i="16" s="1"/>
  <c r="AG1143" i="16"/>
  <c r="AK1143" i="16"/>
  <c r="AK1144" i="16"/>
  <c r="AE1144" i="16"/>
  <c r="AF1144" i="16"/>
  <c r="Z1145" i="16"/>
  <c r="AJ1145" i="16" s="1"/>
  <c r="X1145" i="16"/>
  <c r="AH1145" i="16" s="1"/>
  <c r="V1145" i="16"/>
  <c r="AF1145" i="16" s="1"/>
  <c r="U1145" i="16"/>
  <c r="Y1145" i="16"/>
  <c r="AI1145" i="16" s="1"/>
  <c r="AG1145" i="16"/>
  <c r="AK1145" i="16"/>
  <c r="AK1146" i="16"/>
  <c r="AE1146" i="16"/>
  <c r="AJ1146" i="16"/>
  <c r="Z1147" i="16"/>
  <c r="AJ1147" i="16" s="1"/>
  <c r="X1147" i="16"/>
  <c r="AH1147" i="16" s="1"/>
  <c r="V1147" i="16"/>
  <c r="AF1147" i="16" s="1"/>
  <c r="U1147" i="16"/>
  <c r="Y1147" i="16"/>
  <c r="AI1147" i="16" s="1"/>
  <c r="AG1147" i="16"/>
  <c r="AD1147" i="16" s="1"/>
  <c r="AK1148" i="16"/>
  <c r="AE1148" i="16"/>
  <c r="AJ1148" i="16"/>
  <c r="Z1149" i="16"/>
  <c r="AJ1149" i="16" s="1"/>
  <c r="X1149" i="16"/>
  <c r="AH1149" i="16" s="1"/>
  <c r="V1149" i="16"/>
  <c r="AF1149" i="16" s="1"/>
  <c r="U1149" i="16"/>
  <c r="Y1149" i="16"/>
  <c r="AI1149" i="16" s="1"/>
  <c r="AK1149" i="16"/>
  <c r="AK1150" i="16"/>
  <c r="AE1150" i="16"/>
  <c r="AF1150" i="16"/>
  <c r="Z1151" i="16"/>
  <c r="AJ1151" i="16" s="1"/>
  <c r="X1151" i="16"/>
  <c r="AH1151" i="16" s="1"/>
  <c r="V1151" i="16"/>
  <c r="AF1151" i="16" s="1"/>
  <c r="U1151" i="16"/>
  <c r="Y1151" i="16"/>
  <c r="AI1151" i="16" s="1"/>
  <c r="AG1151" i="16"/>
  <c r="AK1151" i="16"/>
  <c r="AK1152" i="16"/>
  <c r="AE1152" i="16"/>
  <c r="AF1152" i="16"/>
  <c r="Z1153" i="16"/>
  <c r="AJ1153" i="16" s="1"/>
  <c r="X1153" i="16"/>
  <c r="AH1153" i="16" s="1"/>
  <c r="V1153" i="16"/>
  <c r="AF1153" i="16" s="1"/>
  <c r="U1153" i="16"/>
  <c r="Y1153" i="16"/>
  <c r="AI1153" i="16" s="1"/>
  <c r="AG1153" i="16"/>
  <c r="AK1153" i="16"/>
  <c r="AK1154" i="16"/>
  <c r="AE1154" i="16"/>
  <c r="AF1154" i="16"/>
  <c r="AJ1154" i="16"/>
  <c r="Z1155" i="16"/>
  <c r="AJ1155" i="16" s="1"/>
  <c r="X1155" i="16"/>
  <c r="AH1155" i="16" s="1"/>
  <c r="V1155" i="16"/>
  <c r="AF1155" i="16" s="1"/>
  <c r="U1155" i="16"/>
  <c r="Y1155" i="16"/>
  <c r="AI1155" i="16" s="1"/>
  <c r="AG1155" i="16"/>
  <c r="AD1155" i="16" s="1"/>
  <c r="AK1156" i="16"/>
  <c r="AE1156" i="16"/>
  <c r="AJ1156" i="16"/>
  <c r="Z1157" i="16"/>
  <c r="AJ1157" i="16" s="1"/>
  <c r="X1157" i="16"/>
  <c r="AH1157" i="16" s="1"/>
  <c r="V1157" i="16"/>
  <c r="AF1157" i="16" s="1"/>
  <c r="U1157" i="16"/>
  <c r="Y1157" i="16"/>
  <c r="AI1157" i="16" s="1"/>
  <c r="AK1157" i="16"/>
  <c r="AK1158" i="16"/>
  <c r="AE1158" i="16"/>
  <c r="AF1158" i="16"/>
  <c r="Z1159" i="16"/>
  <c r="AJ1159" i="16" s="1"/>
  <c r="X1159" i="16"/>
  <c r="AH1159" i="16" s="1"/>
  <c r="V1159" i="16"/>
  <c r="AF1159" i="16" s="1"/>
  <c r="U1159" i="16"/>
  <c r="Y1159" i="16"/>
  <c r="AI1159" i="16" s="1"/>
  <c r="AG1159" i="16"/>
  <c r="AD1159" i="16" s="1"/>
  <c r="AK1159" i="16"/>
  <c r="AK1160" i="16"/>
  <c r="AE1160" i="16"/>
  <c r="AF1160" i="16"/>
  <c r="Z1161" i="16"/>
  <c r="AJ1161" i="16" s="1"/>
  <c r="X1161" i="16"/>
  <c r="AH1161" i="16" s="1"/>
  <c r="V1161" i="16"/>
  <c r="AF1161" i="16" s="1"/>
  <c r="U1161" i="16"/>
  <c r="Y1161" i="16"/>
  <c r="AI1161" i="16" s="1"/>
  <c r="AG1161" i="16"/>
  <c r="AD1161" i="16" s="1"/>
  <c r="AK1161" i="16"/>
  <c r="AK1162" i="16"/>
  <c r="AE1162" i="16"/>
  <c r="AJ1162" i="16"/>
  <c r="Z1163" i="16"/>
  <c r="AJ1163" i="16" s="1"/>
  <c r="X1163" i="16"/>
  <c r="AH1163" i="16" s="1"/>
  <c r="V1163" i="16"/>
  <c r="AF1163" i="16" s="1"/>
  <c r="U1163" i="16"/>
  <c r="Y1163" i="16"/>
  <c r="AI1163" i="16" s="1"/>
  <c r="AG1163" i="16"/>
  <c r="AD1163" i="16" s="1"/>
  <c r="AK1164" i="16"/>
  <c r="AE1164" i="16"/>
  <c r="AJ1164" i="16"/>
  <c r="Z1165" i="16"/>
  <c r="AJ1165" i="16" s="1"/>
  <c r="X1165" i="16"/>
  <c r="AH1165" i="16" s="1"/>
  <c r="V1165" i="16"/>
  <c r="AF1165" i="16" s="1"/>
  <c r="U1165" i="16"/>
  <c r="Y1165" i="16"/>
  <c r="AI1165" i="16" s="1"/>
  <c r="AK1165" i="16"/>
  <c r="AK1166" i="16"/>
  <c r="AE1166" i="16"/>
  <c r="AF1166" i="16"/>
  <c r="Z1167" i="16"/>
  <c r="AJ1167" i="16" s="1"/>
  <c r="X1167" i="16"/>
  <c r="AH1167" i="16" s="1"/>
  <c r="V1167" i="16"/>
  <c r="AF1167" i="16" s="1"/>
  <c r="U1167" i="16"/>
  <c r="Y1167" i="16"/>
  <c r="AI1167" i="16" s="1"/>
  <c r="AG1167" i="16"/>
  <c r="AD1167" i="16" s="1"/>
  <c r="AK1167" i="16"/>
  <c r="AK1168" i="16"/>
  <c r="AE1168" i="16"/>
  <c r="AF1168" i="16"/>
  <c r="Z1169" i="16"/>
  <c r="AJ1169" i="16" s="1"/>
  <c r="X1169" i="16"/>
  <c r="AH1169" i="16" s="1"/>
  <c r="V1169" i="16"/>
  <c r="AF1169" i="16" s="1"/>
  <c r="U1169" i="16"/>
  <c r="Y1169" i="16"/>
  <c r="AI1169" i="16" s="1"/>
  <c r="AG1169" i="16"/>
  <c r="AD1169" i="16" s="1"/>
  <c r="AK1169" i="16"/>
  <c r="AK1170" i="16"/>
  <c r="AE1170" i="16"/>
  <c r="AJ1170" i="16"/>
  <c r="Z1171" i="16"/>
  <c r="AJ1171" i="16" s="1"/>
  <c r="X1171" i="16"/>
  <c r="AH1171" i="16" s="1"/>
  <c r="V1171" i="16"/>
  <c r="AF1171" i="16" s="1"/>
  <c r="U1171" i="16"/>
  <c r="Y1171" i="16"/>
  <c r="AI1171" i="16" s="1"/>
  <c r="AG1171" i="16"/>
  <c r="AD1171" i="16" s="1"/>
  <c r="AK1172" i="16"/>
  <c r="AE1172" i="16"/>
  <c r="AJ1172" i="16"/>
  <c r="Z1173" i="16"/>
  <c r="AJ1173" i="16" s="1"/>
  <c r="X1173" i="16"/>
  <c r="AH1173" i="16" s="1"/>
  <c r="V1173" i="16"/>
  <c r="AF1173" i="16" s="1"/>
  <c r="U1173" i="16"/>
  <c r="Y1173" i="16"/>
  <c r="AI1173" i="16" s="1"/>
  <c r="AK1173" i="16"/>
  <c r="AK1174" i="16"/>
  <c r="AE1174" i="16"/>
  <c r="AF1174" i="16"/>
  <c r="Z1175" i="16"/>
  <c r="AJ1175" i="16" s="1"/>
  <c r="X1175" i="16"/>
  <c r="AH1175" i="16" s="1"/>
  <c r="V1175" i="16"/>
  <c r="AF1175" i="16" s="1"/>
  <c r="U1175" i="16"/>
  <c r="Y1175" i="16"/>
  <c r="AI1175" i="16" s="1"/>
  <c r="AG1175" i="16"/>
  <c r="AD1175" i="16" s="1"/>
  <c r="AK1175" i="16"/>
  <c r="AK1176" i="16"/>
  <c r="AE1176" i="16"/>
  <c r="AF1176" i="16"/>
  <c r="Z1177" i="16"/>
  <c r="AJ1177" i="16" s="1"/>
  <c r="X1177" i="16"/>
  <c r="AH1177" i="16" s="1"/>
  <c r="V1177" i="16"/>
  <c r="AF1177" i="16" s="1"/>
  <c r="U1177" i="16"/>
  <c r="Y1177" i="16"/>
  <c r="AI1177" i="16" s="1"/>
  <c r="AG1177" i="16"/>
  <c r="AD1177" i="16" s="1"/>
  <c r="AK1177" i="16"/>
  <c r="AK1178" i="16"/>
  <c r="AE1178" i="16"/>
  <c r="AJ1178" i="16"/>
  <c r="Z1179" i="16"/>
  <c r="AJ1179" i="16" s="1"/>
  <c r="X1179" i="16"/>
  <c r="AH1179" i="16" s="1"/>
  <c r="V1179" i="16"/>
  <c r="AF1179" i="16" s="1"/>
  <c r="U1179" i="16"/>
  <c r="Y1179" i="16"/>
  <c r="AI1179" i="16" s="1"/>
  <c r="AG1179" i="16"/>
  <c r="AD1179" i="16" s="1"/>
  <c r="AK1180" i="16"/>
  <c r="AE1180" i="16"/>
  <c r="AJ1180" i="16"/>
  <c r="Z1181" i="16"/>
  <c r="AJ1181" i="16" s="1"/>
  <c r="X1181" i="16"/>
  <c r="AH1181" i="16" s="1"/>
  <c r="V1181" i="16"/>
  <c r="AF1181" i="16" s="1"/>
  <c r="U1181" i="16"/>
  <c r="Y1181" i="16"/>
  <c r="AI1181" i="16" s="1"/>
  <c r="AK1181" i="16"/>
  <c r="AK1182" i="16"/>
  <c r="AE1182" i="16"/>
  <c r="AF1182" i="16"/>
  <c r="Z1183" i="16"/>
  <c r="AJ1183" i="16" s="1"/>
  <c r="X1183" i="16"/>
  <c r="AH1183" i="16" s="1"/>
  <c r="V1183" i="16"/>
  <c r="AF1183" i="16" s="1"/>
  <c r="U1183" i="16"/>
  <c r="Y1183" i="16"/>
  <c r="AI1183" i="16" s="1"/>
  <c r="AG1183" i="16"/>
  <c r="AD1183" i="16" s="1"/>
  <c r="AK1183" i="16"/>
  <c r="AK1184" i="16"/>
  <c r="AE1184" i="16"/>
  <c r="AF1184" i="16"/>
  <c r="Z1185" i="16"/>
  <c r="AJ1185" i="16" s="1"/>
  <c r="X1185" i="16"/>
  <c r="AH1185" i="16" s="1"/>
  <c r="V1185" i="16"/>
  <c r="AF1185" i="16" s="1"/>
  <c r="U1185" i="16"/>
  <c r="Y1185" i="16"/>
  <c r="AI1185" i="16" s="1"/>
  <c r="AG1185" i="16"/>
  <c r="AD1185" i="16" s="1"/>
  <c r="AK1185" i="16"/>
  <c r="AK1186" i="16"/>
  <c r="AE1186" i="16"/>
  <c r="AF1186" i="16"/>
  <c r="AJ1186" i="16"/>
  <c r="Z1187" i="16"/>
  <c r="AJ1187" i="16" s="1"/>
  <c r="X1187" i="16"/>
  <c r="AH1187" i="16" s="1"/>
  <c r="V1187" i="16"/>
  <c r="AF1187" i="16" s="1"/>
  <c r="U1187" i="16"/>
  <c r="Y1187" i="16"/>
  <c r="AI1187" i="16" s="1"/>
  <c r="AG1187" i="16"/>
  <c r="AD1187" i="16" s="1"/>
  <c r="AK1188" i="16"/>
  <c r="AE1188" i="16"/>
  <c r="AF1188" i="16"/>
  <c r="AJ1188" i="16"/>
  <c r="Z1189" i="16"/>
  <c r="AJ1189" i="16" s="1"/>
  <c r="X1189" i="16"/>
  <c r="AH1189" i="16" s="1"/>
  <c r="V1189" i="16"/>
  <c r="AF1189" i="16" s="1"/>
  <c r="U1189" i="16"/>
  <c r="Y1189" i="16"/>
  <c r="AI1189" i="16" s="1"/>
  <c r="AG1189" i="16"/>
  <c r="AD1189" i="16" s="1"/>
  <c r="AK1190" i="16"/>
  <c r="AE1190" i="16"/>
  <c r="AJ1190" i="16"/>
  <c r="Z1191" i="16"/>
  <c r="AJ1191" i="16" s="1"/>
  <c r="X1191" i="16"/>
  <c r="AH1191" i="16" s="1"/>
  <c r="V1191" i="16"/>
  <c r="AF1191" i="16" s="1"/>
  <c r="U1191" i="16"/>
  <c r="Y1191" i="16"/>
  <c r="AI1191" i="16" s="1"/>
  <c r="AG1191" i="16"/>
  <c r="AD1191" i="16" s="1"/>
  <c r="AK1192" i="16"/>
  <c r="AE1192" i="16"/>
  <c r="AF1192" i="16"/>
  <c r="Z1193" i="16"/>
  <c r="AJ1193" i="16" s="1"/>
  <c r="X1193" i="16"/>
  <c r="AH1193" i="16" s="1"/>
  <c r="V1193" i="16"/>
  <c r="AF1193" i="16" s="1"/>
  <c r="U1193" i="16"/>
  <c r="Y1193" i="16"/>
  <c r="AI1193" i="16" s="1"/>
  <c r="AG1193" i="16"/>
  <c r="AK1193" i="16"/>
  <c r="AK1194" i="16"/>
  <c r="AE1194" i="16"/>
  <c r="AJ1194" i="16"/>
  <c r="Z1195" i="16"/>
  <c r="AJ1195" i="16" s="1"/>
  <c r="X1195" i="16"/>
  <c r="AH1195" i="16" s="1"/>
  <c r="V1195" i="16"/>
  <c r="AF1195" i="16" s="1"/>
  <c r="U1195" i="16"/>
  <c r="Y1195" i="16"/>
  <c r="AI1195" i="16" s="1"/>
  <c r="AG1195" i="16"/>
  <c r="AD1195" i="16" s="1"/>
  <c r="AK1196" i="16"/>
  <c r="AE1196" i="16"/>
  <c r="AF1196" i="16"/>
  <c r="Z1197" i="16"/>
  <c r="AJ1197" i="16" s="1"/>
  <c r="X1197" i="16"/>
  <c r="AH1197" i="16" s="1"/>
  <c r="V1197" i="16"/>
  <c r="AF1197" i="16" s="1"/>
  <c r="U1197" i="16"/>
  <c r="Y1197" i="16"/>
  <c r="AI1197" i="16" s="1"/>
  <c r="AG1197" i="16"/>
  <c r="AD1197" i="16" s="1"/>
  <c r="AK1198" i="16"/>
  <c r="AE1198" i="16"/>
  <c r="AF1198" i="16"/>
  <c r="AJ1198" i="16"/>
  <c r="Z1199" i="16"/>
  <c r="AJ1199" i="16" s="1"/>
  <c r="X1199" i="16"/>
  <c r="AH1199" i="16" s="1"/>
  <c r="V1199" i="16"/>
  <c r="AF1199" i="16" s="1"/>
  <c r="U1199" i="16"/>
  <c r="Y1199" i="16"/>
  <c r="AI1199" i="16" s="1"/>
  <c r="AG1199" i="16"/>
  <c r="AD1199" i="16" s="1"/>
  <c r="AK1200" i="16"/>
  <c r="AE1200" i="16"/>
  <c r="AF1200" i="16"/>
  <c r="Z1201" i="16"/>
  <c r="AJ1201" i="16" s="1"/>
  <c r="X1201" i="16"/>
  <c r="AH1201" i="16" s="1"/>
  <c r="V1201" i="16"/>
  <c r="AF1201" i="16" s="1"/>
  <c r="U1201" i="16"/>
  <c r="Y1201" i="16"/>
  <c r="AI1201" i="16" s="1"/>
  <c r="AG1201" i="16"/>
  <c r="AD1201" i="16" s="1"/>
  <c r="AK1202" i="16"/>
  <c r="AE1202" i="16"/>
  <c r="AF1202" i="16"/>
  <c r="AJ1202" i="16"/>
  <c r="Z1203" i="16"/>
  <c r="AJ1203" i="16" s="1"/>
  <c r="X1203" i="16"/>
  <c r="AH1203" i="16" s="1"/>
  <c r="V1203" i="16"/>
  <c r="AF1203" i="16" s="1"/>
  <c r="U1203" i="16"/>
  <c r="Y1203" i="16"/>
  <c r="AI1203" i="16" s="1"/>
  <c r="AG1203" i="16"/>
  <c r="AD1203" i="16" s="1"/>
  <c r="AK1204" i="16"/>
  <c r="AE1204" i="16"/>
  <c r="AF1204" i="16"/>
  <c r="AJ1204" i="16"/>
  <c r="Z1205" i="16"/>
  <c r="AJ1205" i="16" s="1"/>
  <c r="X1205" i="16"/>
  <c r="AH1205" i="16" s="1"/>
  <c r="V1205" i="16"/>
  <c r="AF1205" i="16" s="1"/>
  <c r="U1205" i="16"/>
  <c r="Y1205" i="16"/>
  <c r="AI1205" i="16" s="1"/>
  <c r="AG1205" i="16"/>
  <c r="AD1205" i="16" s="1"/>
  <c r="AK1206" i="16"/>
  <c r="AE1206" i="16"/>
  <c r="AJ1206" i="16"/>
  <c r="Z1207" i="16"/>
  <c r="AJ1207" i="16" s="1"/>
  <c r="X1207" i="16"/>
  <c r="AH1207" i="16" s="1"/>
  <c r="V1207" i="16"/>
  <c r="AF1207" i="16" s="1"/>
  <c r="U1207" i="16"/>
  <c r="Y1207" i="16"/>
  <c r="AI1207" i="16" s="1"/>
  <c r="AG1207" i="16"/>
  <c r="AD1207" i="16" s="1"/>
  <c r="AK1208" i="16"/>
  <c r="AE1208" i="16"/>
  <c r="AF1208" i="16"/>
  <c r="Z1209" i="16"/>
  <c r="AJ1209" i="16" s="1"/>
  <c r="X1209" i="16"/>
  <c r="AH1209" i="16" s="1"/>
  <c r="V1209" i="16"/>
  <c r="AF1209" i="16" s="1"/>
  <c r="U1209" i="16"/>
  <c r="Y1209" i="16"/>
  <c r="AI1209" i="16" s="1"/>
  <c r="AG1209" i="16"/>
  <c r="AK1209" i="16"/>
  <c r="AK1210" i="16"/>
  <c r="AE1210" i="16"/>
  <c r="AJ1210" i="16"/>
  <c r="Z1211" i="16"/>
  <c r="AJ1211" i="16" s="1"/>
  <c r="X1211" i="16"/>
  <c r="AH1211" i="16" s="1"/>
  <c r="V1211" i="16"/>
  <c r="AF1211" i="16" s="1"/>
  <c r="U1211" i="16"/>
  <c r="Y1211" i="16"/>
  <c r="AI1211" i="16" s="1"/>
  <c r="AG1211" i="16"/>
  <c r="AK1212" i="16"/>
  <c r="AE1212" i="16"/>
  <c r="AF1212" i="16"/>
  <c r="Z1213" i="16"/>
  <c r="AJ1213" i="16" s="1"/>
  <c r="X1213" i="16"/>
  <c r="AH1213" i="16" s="1"/>
  <c r="V1213" i="16"/>
  <c r="AF1213" i="16" s="1"/>
  <c r="U1213" i="16"/>
  <c r="Y1213" i="16"/>
  <c r="AI1213" i="16" s="1"/>
  <c r="AG1213" i="16"/>
  <c r="AD1213" i="16" s="1"/>
  <c r="AK1214" i="16"/>
  <c r="AE1214" i="16"/>
  <c r="AF1214" i="16"/>
  <c r="AJ1214" i="16"/>
  <c r="Z1215" i="16"/>
  <c r="AJ1215" i="16" s="1"/>
  <c r="X1215" i="16"/>
  <c r="AH1215" i="16" s="1"/>
  <c r="V1215" i="16"/>
  <c r="AF1215" i="16" s="1"/>
  <c r="U1215" i="16"/>
  <c r="Y1215" i="16"/>
  <c r="AI1215" i="16" s="1"/>
  <c r="AG1215" i="16"/>
  <c r="AD1215" i="16" s="1"/>
  <c r="AK1215" i="16"/>
  <c r="AK1216" i="16"/>
  <c r="AE1216" i="16"/>
  <c r="AF1216" i="16"/>
  <c r="AJ1216" i="16"/>
  <c r="Z1217" i="16"/>
  <c r="AJ1217" i="16" s="1"/>
  <c r="X1217" i="16"/>
  <c r="AH1217" i="16" s="1"/>
  <c r="V1217" i="16"/>
  <c r="AF1217" i="16" s="1"/>
  <c r="U1217" i="16"/>
  <c r="Y1217" i="16"/>
  <c r="AI1217" i="16" s="1"/>
  <c r="AG1217" i="16"/>
  <c r="AD1217" i="16" s="1"/>
  <c r="AK1218" i="16"/>
  <c r="AE1218" i="16"/>
  <c r="AF1218" i="16"/>
  <c r="AJ1218" i="16"/>
  <c r="Z1219" i="16"/>
  <c r="AJ1219" i="16" s="1"/>
  <c r="X1219" i="16"/>
  <c r="AH1219" i="16" s="1"/>
  <c r="V1219" i="16"/>
  <c r="AF1219" i="16" s="1"/>
  <c r="U1219" i="16"/>
  <c r="Y1219" i="16"/>
  <c r="AI1219" i="16" s="1"/>
  <c r="AG1219" i="16"/>
  <c r="AD1219" i="16" s="1"/>
  <c r="AK1220" i="16"/>
  <c r="AE1220" i="16"/>
  <c r="AF1220" i="16"/>
  <c r="AJ1220" i="16"/>
  <c r="Z1221" i="16"/>
  <c r="AJ1221" i="16" s="1"/>
  <c r="X1221" i="16"/>
  <c r="AH1221" i="16" s="1"/>
  <c r="V1221" i="16"/>
  <c r="AF1221" i="16" s="1"/>
  <c r="U1221" i="16"/>
  <c r="Y1221" i="16"/>
  <c r="AI1221" i="16" s="1"/>
  <c r="AG1221" i="16"/>
  <c r="AD1221" i="16" s="1"/>
  <c r="AK1222" i="16"/>
  <c r="AE1222" i="16"/>
  <c r="AJ1222" i="16"/>
  <c r="Z1223" i="16"/>
  <c r="AJ1223" i="16" s="1"/>
  <c r="X1223" i="16"/>
  <c r="AH1223" i="16" s="1"/>
  <c r="V1223" i="16"/>
  <c r="AF1223" i="16" s="1"/>
  <c r="U1223" i="16"/>
  <c r="Y1223" i="16"/>
  <c r="AI1223" i="16" s="1"/>
  <c r="AG1223" i="16"/>
  <c r="AD1223" i="16" s="1"/>
  <c r="AK1224" i="16"/>
  <c r="AE1224" i="16"/>
  <c r="AF1224" i="16"/>
  <c r="Z1225" i="16"/>
  <c r="AJ1225" i="16" s="1"/>
  <c r="X1225" i="16"/>
  <c r="AH1225" i="16" s="1"/>
  <c r="V1225" i="16"/>
  <c r="AF1225" i="16" s="1"/>
  <c r="U1225" i="16"/>
  <c r="Y1225" i="16"/>
  <c r="AI1225" i="16" s="1"/>
  <c r="AG1225" i="16"/>
  <c r="AK1225" i="16"/>
  <c r="AK1226" i="16"/>
  <c r="AE1226" i="16"/>
  <c r="AJ1226" i="16"/>
  <c r="Z1227" i="16"/>
  <c r="AJ1227" i="16" s="1"/>
  <c r="X1227" i="16"/>
  <c r="AH1227" i="16" s="1"/>
  <c r="V1227" i="16"/>
  <c r="AF1227" i="16" s="1"/>
  <c r="U1227" i="16"/>
  <c r="Y1227" i="16"/>
  <c r="AI1227" i="16" s="1"/>
  <c r="AG1227" i="16"/>
  <c r="AD1227" i="16" s="1"/>
  <c r="AK1228" i="16"/>
  <c r="AE1228" i="16"/>
  <c r="AF1228" i="16"/>
  <c r="Z1229" i="16"/>
  <c r="AJ1229" i="16" s="1"/>
  <c r="X1229" i="16"/>
  <c r="AH1229" i="16" s="1"/>
  <c r="V1229" i="16"/>
  <c r="AF1229" i="16" s="1"/>
  <c r="U1229" i="16"/>
  <c r="Y1229" i="16"/>
  <c r="AI1229" i="16" s="1"/>
  <c r="AG1229" i="16"/>
  <c r="AD1229" i="16" s="1"/>
  <c r="AK1230" i="16"/>
  <c r="AE1230" i="16"/>
  <c r="AF1230" i="16"/>
  <c r="AJ1230" i="16"/>
  <c r="Z1231" i="16"/>
  <c r="AJ1231" i="16" s="1"/>
  <c r="X1231" i="16"/>
  <c r="AH1231" i="16" s="1"/>
  <c r="V1231" i="16"/>
  <c r="AF1231" i="16" s="1"/>
  <c r="U1231" i="16"/>
  <c r="Y1231" i="16"/>
  <c r="AI1231" i="16" s="1"/>
  <c r="AG1231" i="16"/>
  <c r="AD1231" i="16" s="1"/>
  <c r="AK1232" i="16"/>
  <c r="AE1232" i="16"/>
  <c r="AF1232" i="16"/>
  <c r="Z1233" i="16"/>
  <c r="AJ1233" i="16" s="1"/>
  <c r="X1233" i="16"/>
  <c r="AH1233" i="16" s="1"/>
  <c r="V1233" i="16"/>
  <c r="AF1233" i="16" s="1"/>
  <c r="U1233" i="16"/>
  <c r="Y1233" i="16"/>
  <c r="AI1233" i="16" s="1"/>
  <c r="AG1233" i="16"/>
  <c r="AD1233" i="16" s="1"/>
  <c r="AK1234" i="16"/>
  <c r="AE1234" i="16"/>
  <c r="AF1234" i="16"/>
  <c r="AJ1234" i="16"/>
  <c r="Z1235" i="16"/>
  <c r="AJ1235" i="16" s="1"/>
  <c r="X1235" i="16"/>
  <c r="AH1235" i="16" s="1"/>
  <c r="V1235" i="16"/>
  <c r="AF1235" i="16" s="1"/>
  <c r="U1235" i="16"/>
  <c r="Y1235" i="16"/>
  <c r="AI1235" i="16" s="1"/>
  <c r="AG1235" i="16"/>
  <c r="AK1235" i="16"/>
  <c r="AK1236" i="16"/>
  <c r="AE1236" i="16"/>
  <c r="AF1236" i="16"/>
  <c r="AJ1236" i="16"/>
  <c r="Z1237" i="16"/>
  <c r="AJ1237" i="16" s="1"/>
  <c r="X1237" i="16"/>
  <c r="AH1237" i="16" s="1"/>
  <c r="V1237" i="16"/>
  <c r="AF1237" i="16" s="1"/>
  <c r="U1237" i="16"/>
  <c r="Y1237" i="16"/>
  <c r="AI1237" i="16" s="1"/>
  <c r="AG1237" i="16"/>
  <c r="AD1237" i="16" s="1"/>
  <c r="AK1238" i="16"/>
  <c r="AE1238" i="16"/>
  <c r="AJ1238" i="16"/>
  <c r="Z1239" i="16"/>
  <c r="AJ1239" i="16" s="1"/>
  <c r="X1239" i="16"/>
  <c r="AH1239" i="16" s="1"/>
  <c r="V1239" i="16"/>
  <c r="AF1239" i="16" s="1"/>
  <c r="U1239" i="16"/>
  <c r="Y1239" i="16"/>
  <c r="AI1239" i="16" s="1"/>
  <c r="AG1239" i="16"/>
  <c r="AD1239" i="16" s="1"/>
  <c r="AK1240" i="16"/>
  <c r="AE1240" i="16"/>
  <c r="AF1240" i="16"/>
  <c r="Z1241" i="16"/>
  <c r="AJ1241" i="16" s="1"/>
  <c r="X1241" i="16"/>
  <c r="AH1241" i="16" s="1"/>
  <c r="V1241" i="16"/>
  <c r="AF1241" i="16" s="1"/>
  <c r="U1241" i="16"/>
  <c r="Y1241" i="16"/>
  <c r="AI1241" i="16" s="1"/>
  <c r="AG1241" i="16"/>
  <c r="AD1241" i="16" s="1"/>
  <c r="AK1241" i="16"/>
  <c r="AK1242" i="16"/>
  <c r="AE1242" i="16"/>
  <c r="AJ1242" i="16"/>
  <c r="Z1243" i="16"/>
  <c r="AJ1243" i="16" s="1"/>
  <c r="X1243" i="16"/>
  <c r="AH1243" i="16" s="1"/>
  <c r="V1243" i="16"/>
  <c r="AF1243" i="16" s="1"/>
  <c r="U1243" i="16"/>
  <c r="Y1243" i="16"/>
  <c r="AI1243" i="16" s="1"/>
  <c r="AG1243" i="16"/>
  <c r="AD1243" i="16" s="1"/>
  <c r="AK1244" i="16"/>
  <c r="AE1244" i="16"/>
  <c r="AF1244" i="16"/>
  <c r="Z1245" i="16"/>
  <c r="AJ1245" i="16" s="1"/>
  <c r="X1245" i="16"/>
  <c r="AH1245" i="16" s="1"/>
  <c r="V1245" i="16"/>
  <c r="AF1245" i="16" s="1"/>
  <c r="U1245" i="16"/>
  <c r="Y1245" i="16"/>
  <c r="AI1245" i="16" s="1"/>
  <c r="AG1245" i="16"/>
  <c r="AD1245" i="16" s="1"/>
  <c r="AK1246" i="16"/>
  <c r="AE1246" i="16"/>
  <c r="AF1246" i="16"/>
  <c r="AJ1246" i="16"/>
  <c r="Z1247" i="16"/>
  <c r="AJ1247" i="16" s="1"/>
  <c r="X1247" i="16"/>
  <c r="AH1247" i="16" s="1"/>
  <c r="V1247" i="16"/>
  <c r="AF1247" i="16" s="1"/>
  <c r="U1247" i="16"/>
  <c r="Y1247" i="16"/>
  <c r="AI1247" i="16" s="1"/>
  <c r="AG1247" i="16"/>
  <c r="AD1247" i="16" s="1"/>
  <c r="AK1248" i="16"/>
  <c r="AE1248" i="16"/>
  <c r="AF1248" i="16"/>
  <c r="Z1249" i="16"/>
  <c r="AJ1249" i="16" s="1"/>
  <c r="X1249" i="16"/>
  <c r="AH1249" i="16" s="1"/>
  <c r="V1249" i="16"/>
  <c r="AF1249" i="16" s="1"/>
  <c r="U1249" i="16"/>
  <c r="Y1249" i="16"/>
  <c r="AI1249" i="16" s="1"/>
  <c r="AG1249" i="16"/>
  <c r="AD1249" i="16" s="1"/>
  <c r="AK1250" i="16"/>
  <c r="AE1250" i="16"/>
  <c r="AF1250" i="16"/>
  <c r="AJ1250" i="16"/>
  <c r="Z1251" i="16"/>
  <c r="AJ1251" i="16" s="1"/>
  <c r="X1251" i="16"/>
  <c r="AH1251" i="16" s="1"/>
  <c r="V1251" i="16"/>
  <c r="AF1251" i="16" s="1"/>
  <c r="U1251" i="16"/>
  <c r="Y1251" i="16"/>
  <c r="AI1251" i="16" s="1"/>
  <c r="AG1251" i="16"/>
  <c r="AD1251" i="16" s="1"/>
  <c r="AK1252" i="16"/>
  <c r="AE1252" i="16"/>
  <c r="AF1252" i="16"/>
  <c r="AJ1252" i="16"/>
  <c r="Z1253" i="16"/>
  <c r="AJ1253" i="16" s="1"/>
  <c r="X1253" i="16"/>
  <c r="AH1253" i="16" s="1"/>
  <c r="V1253" i="16"/>
  <c r="AF1253" i="16" s="1"/>
  <c r="U1253" i="16"/>
  <c r="Y1253" i="16"/>
  <c r="AI1253" i="16" s="1"/>
  <c r="AG1253" i="16"/>
  <c r="AD1253" i="16" s="1"/>
  <c r="AK1254" i="16"/>
  <c r="AE1254" i="16"/>
  <c r="AJ1254" i="16"/>
  <c r="Z1255" i="16"/>
  <c r="AJ1255" i="16" s="1"/>
  <c r="X1255" i="16"/>
  <c r="AH1255" i="16" s="1"/>
  <c r="V1255" i="16"/>
  <c r="AF1255" i="16" s="1"/>
  <c r="U1255" i="16"/>
  <c r="Y1255" i="16"/>
  <c r="AI1255" i="16" s="1"/>
  <c r="AG1255" i="16"/>
  <c r="AD1255" i="16" s="1"/>
  <c r="AK1256" i="16"/>
  <c r="AE1256" i="16"/>
  <c r="AF1256" i="16"/>
  <c r="Z1257" i="16"/>
  <c r="AJ1257" i="16" s="1"/>
  <c r="X1257" i="16"/>
  <c r="AH1257" i="16" s="1"/>
  <c r="V1257" i="16"/>
  <c r="AF1257" i="16" s="1"/>
  <c r="U1257" i="16"/>
  <c r="Y1257" i="16"/>
  <c r="AI1257" i="16" s="1"/>
  <c r="AG1257" i="16"/>
  <c r="AD1257" i="16" s="1"/>
  <c r="AK1258" i="16"/>
  <c r="AE1258" i="16"/>
  <c r="AF1258" i="16"/>
  <c r="Z1259" i="16"/>
  <c r="AJ1259" i="16" s="1"/>
  <c r="X1259" i="16"/>
  <c r="AH1259" i="16" s="1"/>
  <c r="V1259" i="16"/>
  <c r="AF1259" i="16" s="1"/>
  <c r="U1259" i="16"/>
  <c r="Y1259" i="16"/>
  <c r="AI1259" i="16" s="1"/>
  <c r="AG1259" i="16"/>
  <c r="AK1259" i="16"/>
  <c r="AK1260" i="16"/>
  <c r="AE1260" i="16"/>
  <c r="AF1260" i="16"/>
  <c r="Z1261" i="16"/>
  <c r="AJ1261" i="16" s="1"/>
  <c r="X1261" i="16"/>
  <c r="AH1261" i="16" s="1"/>
  <c r="V1261" i="16"/>
  <c r="AF1261" i="16" s="1"/>
  <c r="U1261" i="16"/>
  <c r="Y1261" i="16"/>
  <c r="AI1261" i="16" s="1"/>
  <c r="AG1261" i="16"/>
  <c r="AK1261" i="16"/>
  <c r="AK1262" i="16"/>
  <c r="AE1262" i="16"/>
  <c r="AJ1262" i="16"/>
  <c r="Z1263" i="16"/>
  <c r="AJ1263" i="16" s="1"/>
  <c r="X1263" i="16"/>
  <c r="AH1263" i="16" s="1"/>
  <c r="V1263" i="16"/>
  <c r="AF1263" i="16" s="1"/>
  <c r="U1263" i="16"/>
  <c r="Y1263" i="16"/>
  <c r="AI1263" i="16" s="1"/>
  <c r="AG1263" i="16"/>
  <c r="AD1263" i="16" s="1"/>
  <c r="AK1264" i="16"/>
  <c r="AE1264" i="16"/>
  <c r="AF1264" i="16"/>
  <c r="AJ1264" i="16"/>
  <c r="Z1265" i="16"/>
  <c r="AJ1265" i="16" s="1"/>
  <c r="X1265" i="16"/>
  <c r="AH1265" i="16" s="1"/>
  <c r="V1265" i="16"/>
  <c r="AF1265" i="16" s="1"/>
  <c r="U1265" i="16"/>
  <c r="Y1265" i="16"/>
  <c r="AI1265" i="16" s="1"/>
  <c r="AG1265" i="16"/>
  <c r="AK1265" i="16"/>
  <c r="AK1266" i="16"/>
  <c r="AE1266" i="16"/>
  <c r="AJ1266" i="16"/>
  <c r="Z1267" i="16"/>
  <c r="AJ1267" i="16" s="1"/>
  <c r="X1267" i="16"/>
  <c r="AH1267" i="16" s="1"/>
  <c r="V1267" i="16"/>
  <c r="AF1267" i="16" s="1"/>
  <c r="U1267" i="16"/>
  <c r="Y1267" i="16"/>
  <c r="AI1267" i="16" s="1"/>
  <c r="AG1267" i="16"/>
  <c r="AD1267" i="16" s="1"/>
  <c r="AK1268" i="16"/>
  <c r="AE1268" i="16"/>
  <c r="AJ1268" i="16"/>
  <c r="Z1269" i="16"/>
  <c r="AJ1269" i="16" s="1"/>
  <c r="X1269" i="16"/>
  <c r="AH1269" i="16" s="1"/>
  <c r="V1269" i="16"/>
  <c r="AF1269" i="16" s="1"/>
  <c r="U1269" i="16"/>
  <c r="Y1269" i="16"/>
  <c r="AI1269" i="16" s="1"/>
  <c r="AK1269" i="16"/>
  <c r="AK1270" i="16"/>
  <c r="AE1270" i="16"/>
  <c r="AF1270" i="16"/>
  <c r="Z1271" i="16"/>
  <c r="AJ1271" i="16" s="1"/>
  <c r="X1271" i="16"/>
  <c r="AH1271" i="16" s="1"/>
  <c r="V1271" i="16"/>
  <c r="AF1271" i="16" s="1"/>
  <c r="U1271" i="16"/>
  <c r="Y1271" i="16"/>
  <c r="AI1271" i="16" s="1"/>
  <c r="AG1271" i="16"/>
  <c r="AK1271" i="16"/>
  <c r="AK1272" i="16"/>
  <c r="AE1272" i="16"/>
  <c r="AF1272" i="16"/>
  <c r="Z1273" i="16"/>
  <c r="AJ1273" i="16" s="1"/>
  <c r="X1273" i="16"/>
  <c r="AH1273" i="16" s="1"/>
  <c r="V1273" i="16"/>
  <c r="AF1273" i="16" s="1"/>
  <c r="U1273" i="16"/>
  <c r="Y1273" i="16"/>
  <c r="AI1273" i="16" s="1"/>
  <c r="AG1273" i="16"/>
  <c r="AK1273" i="16"/>
  <c r="AK1274" i="16"/>
  <c r="AE1274" i="16"/>
  <c r="AJ1274" i="16"/>
  <c r="Z1275" i="16"/>
  <c r="AJ1275" i="16" s="1"/>
  <c r="X1275" i="16"/>
  <c r="AH1275" i="16" s="1"/>
  <c r="V1275" i="16"/>
  <c r="AF1275" i="16" s="1"/>
  <c r="U1275" i="16"/>
  <c r="Y1275" i="16"/>
  <c r="AI1275" i="16" s="1"/>
  <c r="AG1275" i="16"/>
  <c r="AD1275" i="16" s="1"/>
  <c r="AK1276" i="16"/>
  <c r="AE1276" i="16"/>
  <c r="AJ1276" i="16"/>
  <c r="Z1277" i="16"/>
  <c r="AJ1277" i="16" s="1"/>
  <c r="X1277" i="16"/>
  <c r="AH1277" i="16" s="1"/>
  <c r="V1277" i="16"/>
  <c r="AF1277" i="16" s="1"/>
  <c r="U1277" i="16"/>
  <c r="Y1277" i="16"/>
  <c r="AI1277" i="16" s="1"/>
  <c r="AK1277" i="16"/>
  <c r="AK1278" i="16"/>
  <c r="AE1278" i="16"/>
  <c r="AF1278" i="16"/>
  <c r="Z1279" i="16"/>
  <c r="AJ1279" i="16" s="1"/>
  <c r="X1279" i="16"/>
  <c r="AH1279" i="16" s="1"/>
  <c r="V1279" i="16"/>
  <c r="AF1279" i="16" s="1"/>
  <c r="U1279" i="16"/>
  <c r="Y1279" i="16"/>
  <c r="AI1279" i="16" s="1"/>
  <c r="AG1279" i="16"/>
  <c r="AK1279" i="16"/>
  <c r="AK1280" i="16"/>
  <c r="AE1280" i="16"/>
  <c r="AF1280" i="16"/>
  <c r="Z1281" i="16"/>
  <c r="AJ1281" i="16" s="1"/>
  <c r="X1281" i="16"/>
  <c r="AH1281" i="16" s="1"/>
  <c r="V1281" i="16"/>
  <c r="AF1281" i="16" s="1"/>
  <c r="U1281" i="16"/>
  <c r="Y1281" i="16"/>
  <c r="AI1281" i="16" s="1"/>
  <c r="AG1281" i="16"/>
  <c r="AK1281" i="16"/>
  <c r="AK1282" i="16"/>
  <c r="AE1282" i="16"/>
  <c r="AJ1282" i="16"/>
  <c r="Z1283" i="16"/>
  <c r="AJ1283" i="16" s="1"/>
  <c r="X1283" i="16"/>
  <c r="AH1283" i="16" s="1"/>
  <c r="V1283" i="16"/>
  <c r="AF1283" i="16" s="1"/>
  <c r="U1283" i="16"/>
  <c r="Y1283" i="16"/>
  <c r="AI1283" i="16" s="1"/>
  <c r="AG1283" i="16"/>
  <c r="AD1283" i="16" s="1"/>
  <c r="AK1284" i="16"/>
  <c r="AE1284" i="16"/>
  <c r="AJ1284" i="16"/>
  <c r="Z1285" i="16"/>
  <c r="AJ1285" i="16" s="1"/>
  <c r="X1285" i="16"/>
  <c r="AH1285" i="16" s="1"/>
  <c r="V1285" i="16"/>
  <c r="AF1285" i="16" s="1"/>
  <c r="U1285" i="16"/>
  <c r="Y1285" i="16"/>
  <c r="AI1285" i="16" s="1"/>
  <c r="AK1285" i="16"/>
  <c r="AK1286" i="16"/>
  <c r="AE1286" i="16"/>
  <c r="AF1286" i="16"/>
  <c r="Z1287" i="16"/>
  <c r="AJ1287" i="16" s="1"/>
  <c r="X1287" i="16"/>
  <c r="AH1287" i="16" s="1"/>
  <c r="V1287" i="16"/>
  <c r="AF1287" i="16" s="1"/>
  <c r="U1287" i="16"/>
  <c r="Y1287" i="16"/>
  <c r="AI1287" i="16" s="1"/>
  <c r="AG1287" i="16"/>
  <c r="AK1287" i="16"/>
  <c r="AK1288" i="16"/>
  <c r="AE1288" i="16"/>
  <c r="AF1288" i="16"/>
  <c r="Z1289" i="16"/>
  <c r="AJ1289" i="16" s="1"/>
  <c r="X1289" i="16"/>
  <c r="AH1289" i="16" s="1"/>
  <c r="V1289" i="16"/>
  <c r="AF1289" i="16" s="1"/>
  <c r="U1289" i="16"/>
  <c r="Y1289" i="16"/>
  <c r="AI1289" i="16" s="1"/>
  <c r="AG1289" i="16"/>
  <c r="AK1289" i="16"/>
  <c r="AK1290" i="16"/>
  <c r="AE1290" i="16"/>
  <c r="AJ1290" i="16"/>
  <c r="Z1291" i="16"/>
  <c r="AJ1291" i="16" s="1"/>
  <c r="X1291" i="16"/>
  <c r="AH1291" i="16" s="1"/>
  <c r="V1291" i="16"/>
  <c r="AF1291" i="16" s="1"/>
  <c r="U1291" i="16"/>
  <c r="Y1291" i="16"/>
  <c r="AI1291" i="16" s="1"/>
  <c r="AG1291" i="16"/>
  <c r="AD1291" i="16" s="1"/>
  <c r="AK1292" i="16"/>
  <c r="AE1292" i="16"/>
  <c r="AJ1292" i="16"/>
  <c r="Z1293" i="16"/>
  <c r="AJ1293" i="16" s="1"/>
  <c r="X1293" i="16"/>
  <c r="AH1293" i="16" s="1"/>
  <c r="V1293" i="16"/>
  <c r="AF1293" i="16" s="1"/>
  <c r="U1293" i="16"/>
  <c r="Y1293" i="16"/>
  <c r="AI1293" i="16" s="1"/>
  <c r="AG1293" i="16"/>
  <c r="AD1293" i="16" s="1"/>
  <c r="AK1293" i="16"/>
  <c r="AK1294" i="16"/>
  <c r="AE1294" i="16"/>
  <c r="AJ1294" i="16"/>
  <c r="Z1295" i="16"/>
  <c r="AJ1295" i="16" s="1"/>
  <c r="X1295" i="16"/>
  <c r="AH1295" i="16" s="1"/>
  <c r="V1295" i="16"/>
  <c r="AF1295" i="16" s="1"/>
  <c r="U1295" i="16"/>
  <c r="Y1295" i="16"/>
  <c r="AI1295" i="16" s="1"/>
  <c r="AG1295" i="16"/>
  <c r="AD1295" i="16" s="1"/>
  <c r="AK1296" i="16"/>
  <c r="AE1296" i="16"/>
  <c r="AF1296" i="16"/>
  <c r="Z1297" i="16"/>
  <c r="AJ1297" i="16" s="1"/>
  <c r="X1297" i="16"/>
  <c r="AH1297" i="16" s="1"/>
  <c r="V1297" i="16"/>
  <c r="AF1297" i="16" s="1"/>
  <c r="U1297" i="16"/>
  <c r="Y1297" i="16"/>
  <c r="AI1297" i="16" s="1"/>
  <c r="AK1297" i="16"/>
  <c r="AK1298" i="16"/>
  <c r="AE1298" i="16"/>
  <c r="AF1298" i="16"/>
  <c r="Z1299" i="16"/>
  <c r="AJ1299" i="16" s="1"/>
  <c r="X1299" i="16"/>
  <c r="AH1299" i="16" s="1"/>
  <c r="V1299" i="16"/>
  <c r="AF1299" i="16" s="1"/>
  <c r="U1299" i="16"/>
  <c r="Y1299" i="16"/>
  <c r="AI1299" i="16" s="1"/>
  <c r="AG1299" i="16"/>
  <c r="AD1299" i="16" s="1"/>
  <c r="AK1299" i="16"/>
  <c r="AK1300" i="16"/>
  <c r="AE1300" i="16"/>
  <c r="AJ1300" i="16"/>
  <c r="Z1301" i="16"/>
  <c r="AJ1301" i="16" s="1"/>
  <c r="X1301" i="16"/>
  <c r="AH1301" i="16" s="1"/>
  <c r="V1301" i="16"/>
  <c r="AF1301" i="16" s="1"/>
  <c r="U1301" i="16"/>
  <c r="Y1301" i="16"/>
  <c r="AI1301" i="16" s="1"/>
  <c r="AG1301" i="16"/>
  <c r="AD1301" i="16" s="1"/>
  <c r="AK1301" i="16"/>
  <c r="AK1302" i="16"/>
  <c r="AE1302" i="16"/>
  <c r="AJ1302" i="16"/>
  <c r="Z1303" i="16"/>
  <c r="AJ1303" i="16" s="1"/>
  <c r="X1303" i="16"/>
  <c r="AH1303" i="16" s="1"/>
  <c r="V1303" i="16"/>
  <c r="AF1303" i="16" s="1"/>
  <c r="U1303" i="16"/>
  <c r="Y1303" i="16"/>
  <c r="AI1303" i="16" s="1"/>
  <c r="AG1303" i="16"/>
  <c r="AD1303" i="16" s="1"/>
  <c r="AK1304" i="16"/>
  <c r="AE1304" i="16"/>
  <c r="AF1304" i="16"/>
  <c r="Z1305" i="16"/>
  <c r="AJ1305" i="16" s="1"/>
  <c r="X1305" i="16"/>
  <c r="AH1305" i="16" s="1"/>
  <c r="V1305" i="16"/>
  <c r="AF1305" i="16" s="1"/>
  <c r="U1305" i="16"/>
  <c r="Y1305" i="16"/>
  <c r="AI1305" i="16" s="1"/>
  <c r="AK1305" i="16"/>
  <c r="AK1306" i="16"/>
  <c r="AE1306" i="16"/>
  <c r="AF1306" i="16"/>
  <c r="Z1307" i="16"/>
  <c r="AJ1307" i="16" s="1"/>
  <c r="X1307" i="16"/>
  <c r="AH1307" i="16" s="1"/>
  <c r="V1307" i="16"/>
  <c r="AF1307" i="16" s="1"/>
  <c r="U1307" i="16"/>
  <c r="Y1307" i="16"/>
  <c r="AI1307" i="16" s="1"/>
  <c r="AG1307" i="16"/>
  <c r="AD1307" i="16" s="1"/>
  <c r="AK1307" i="16"/>
  <c r="AF1308" i="16"/>
  <c r="AI1308" i="16"/>
  <c r="AE1308" i="16"/>
  <c r="AF1309" i="16"/>
  <c r="Y1310" i="16"/>
  <c r="AI1310" i="16" s="1"/>
  <c r="Y1312" i="16"/>
  <c r="AI1312" i="16" s="1"/>
  <c r="AF1313" i="16"/>
  <c r="Y1314" i="16"/>
  <c r="AI1314" i="16" s="1"/>
  <c r="Y1316" i="16"/>
  <c r="AI1316" i="16" s="1"/>
  <c r="AF1317" i="16"/>
  <c r="Y1318" i="16"/>
  <c r="AI1318" i="16" s="1"/>
  <c r="Y1320" i="16"/>
  <c r="AI1320" i="16" s="1"/>
  <c r="AF1321" i="16"/>
  <c r="Y1322" i="16"/>
  <c r="AI1322" i="16" s="1"/>
  <c r="Y1324" i="16"/>
  <c r="AI1324" i="16" s="1"/>
  <c r="AF1325" i="16"/>
  <c r="Y1326" i="16"/>
  <c r="AI1326" i="16" s="1"/>
  <c r="Y1328" i="16"/>
  <c r="AI1328" i="16" s="1"/>
  <c r="AF1329" i="16"/>
  <c r="Y1330" i="16"/>
  <c r="AI1330" i="16" s="1"/>
  <c r="Y1332" i="16"/>
  <c r="AI1332" i="16" s="1"/>
  <c r="AF1333" i="16"/>
  <c r="Y1334" i="16"/>
  <c r="AI1334" i="16" s="1"/>
  <c r="Y1336" i="16"/>
  <c r="AI1336" i="16" s="1"/>
  <c r="AF1337" i="16"/>
  <c r="Y1338" i="16"/>
  <c r="AI1338" i="16" s="1"/>
  <c r="Y1340" i="16"/>
  <c r="AI1340" i="16" s="1"/>
  <c r="AF1341" i="16"/>
  <c r="Y1342" i="16"/>
  <c r="AI1342" i="16" s="1"/>
  <c r="Y1344" i="16"/>
  <c r="AI1344" i="16" s="1"/>
  <c r="AF1345" i="16"/>
  <c r="Y1346" i="16"/>
  <c r="AI1346" i="16" s="1"/>
  <c r="Y1348" i="16"/>
  <c r="AI1348" i="16" s="1"/>
  <c r="AF1349" i="16"/>
  <c r="Y1350" i="16"/>
  <c r="AI1350" i="16" s="1"/>
  <c r="Y1352" i="16"/>
  <c r="AI1352" i="16" s="1"/>
  <c r="AF1353" i="16"/>
  <c r="Y1354" i="16"/>
  <c r="AI1354" i="16" s="1"/>
  <c r="Y1356" i="16"/>
  <c r="AI1356" i="16" s="1"/>
  <c r="AF1357" i="16"/>
  <c r="Y1358" i="16"/>
  <c r="AI1358" i="16" s="1"/>
  <c r="Y1360" i="16"/>
  <c r="AI1360" i="16" s="1"/>
  <c r="AF1361" i="16"/>
  <c r="Y1362" i="16"/>
  <c r="AI1362" i="16" s="1"/>
  <c r="Y1364" i="16"/>
  <c r="AI1364" i="16" s="1"/>
  <c r="AF1365" i="16"/>
  <c r="Y1366" i="16"/>
  <c r="AI1366" i="16" s="1"/>
  <c r="Y1368" i="16"/>
  <c r="AI1368" i="16" s="1"/>
  <c r="AF1369" i="16"/>
  <c r="Y1370" i="16"/>
  <c r="AI1370" i="16" s="1"/>
  <c r="Y1372" i="16"/>
  <c r="AI1372" i="16" s="1"/>
  <c r="AF1373" i="16"/>
  <c r="Y1374" i="16"/>
  <c r="AI1374" i="16" s="1"/>
  <c r="Y1376" i="16"/>
  <c r="AI1376" i="16" s="1"/>
  <c r="AF1377" i="16"/>
  <c r="Y1378" i="16"/>
  <c r="AI1378" i="16" s="1"/>
  <c r="Y1380" i="16"/>
  <c r="AI1380" i="16" s="1"/>
  <c r="AF1381" i="16"/>
  <c r="Y1382" i="16"/>
  <c r="AI1382" i="16" s="1"/>
  <c r="Y1384" i="16"/>
  <c r="AI1384" i="16" s="1"/>
  <c r="AF1385" i="16"/>
  <c r="Y1386" i="16"/>
  <c r="AI1386" i="16" s="1"/>
  <c r="Y1388" i="16"/>
  <c r="AI1388" i="16" s="1"/>
  <c r="AF1389" i="16"/>
  <c r="Y1390" i="16"/>
  <c r="AI1390" i="16" s="1"/>
  <c r="Y1392" i="16"/>
  <c r="AI1392" i="16" s="1"/>
  <c r="AF1393" i="16"/>
  <c r="Y1394" i="16"/>
  <c r="AI1394" i="16" s="1"/>
  <c r="U750" i="16"/>
  <c r="W750" i="16"/>
  <c r="AG750" i="16" s="1"/>
  <c r="Y750" i="16"/>
  <c r="AI750" i="16" s="1"/>
  <c r="U752" i="16"/>
  <c r="W752" i="16"/>
  <c r="AG752" i="16" s="1"/>
  <c r="AD752" i="16" s="1"/>
  <c r="Y752" i="16"/>
  <c r="AI752" i="16" s="1"/>
  <c r="U754" i="16"/>
  <c r="W754" i="16"/>
  <c r="AG754" i="16" s="1"/>
  <c r="AD754" i="16" s="1"/>
  <c r="Y754" i="16"/>
  <c r="AI754" i="16" s="1"/>
  <c r="U756" i="16"/>
  <c r="W756" i="16"/>
  <c r="AG756" i="16" s="1"/>
  <c r="AD756" i="16" s="1"/>
  <c r="Y756" i="16"/>
  <c r="AI756" i="16" s="1"/>
  <c r="U758" i="16"/>
  <c r="W758" i="16"/>
  <c r="AG758" i="16" s="1"/>
  <c r="Y758" i="16"/>
  <c r="AI758" i="16" s="1"/>
  <c r="U760" i="16"/>
  <c r="W760" i="16"/>
  <c r="AG760" i="16" s="1"/>
  <c r="AD760" i="16" s="1"/>
  <c r="Y760" i="16"/>
  <c r="AI760" i="16" s="1"/>
  <c r="U762" i="16"/>
  <c r="W762" i="16"/>
  <c r="AG762" i="16" s="1"/>
  <c r="Y762" i="16"/>
  <c r="AI762" i="16" s="1"/>
  <c r="U764" i="16"/>
  <c r="W764" i="16"/>
  <c r="AG764" i="16" s="1"/>
  <c r="AD764" i="16" s="1"/>
  <c r="Y764" i="16"/>
  <c r="AI764" i="16" s="1"/>
  <c r="U766" i="16"/>
  <c r="W766" i="16"/>
  <c r="AG766" i="16" s="1"/>
  <c r="Y766" i="16"/>
  <c r="AI766" i="16" s="1"/>
  <c r="U768" i="16"/>
  <c r="W768" i="16"/>
  <c r="AG768" i="16" s="1"/>
  <c r="AD768" i="16" s="1"/>
  <c r="Y768" i="16"/>
  <c r="AI768" i="16" s="1"/>
  <c r="U770" i="16"/>
  <c r="W770" i="16"/>
  <c r="AG770" i="16" s="1"/>
  <c r="Y770" i="16"/>
  <c r="AI770" i="16" s="1"/>
  <c r="U772" i="16"/>
  <c r="W772" i="16"/>
  <c r="AG772" i="16" s="1"/>
  <c r="AD772" i="16" s="1"/>
  <c r="Y772" i="16"/>
  <c r="AI772" i="16" s="1"/>
  <c r="U774" i="16"/>
  <c r="W774" i="16"/>
  <c r="AG774" i="16" s="1"/>
  <c r="Y774" i="16"/>
  <c r="AI774" i="16" s="1"/>
  <c r="U776" i="16"/>
  <c r="W776" i="16"/>
  <c r="AG776" i="16" s="1"/>
  <c r="AD776" i="16" s="1"/>
  <c r="Y776" i="16"/>
  <c r="AI776" i="16" s="1"/>
  <c r="U778" i="16"/>
  <c r="W778" i="16"/>
  <c r="AG778" i="16" s="1"/>
  <c r="Y778" i="16"/>
  <c r="AI778" i="16" s="1"/>
  <c r="U780" i="16"/>
  <c r="W780" i="16"/>
  <c r="AG780" i="16" s="1"/>
  <c r="AD780" i="16" s="1"/>
  <c r="Y780" i="16"/>
  <c r="AI780" i="16" s="1"/>
  <c r="U782" i="16"/>
  <c r="W782" i="16"/>
  <c r="AG782" i="16" s="1"/>
  <c r="Y782" i="16"/>
  <c r="AI782" i="16" s="1"/>
  <c r="U784" i="16"/>
  <c r="W784" i="16"/>
  <c r="AG784" i="16" s="1"/>
  <c r="AD784" i="16" s="1"/>
  <c r="Y784" i="16"/>
  <c r="AI784" i="16" s="1"/>
  <c r="U786" i="16"/>
  <c r="W786" i="16"/>
  <c r="AG786" i="16" s="1"/>
  <c r="AD786" i="16" s="1"/>
  <c r="Y786" i="16"/>
  <c r="AI786" i="16" s="1"/>
  <c r="U788" i="16"/>
  <c r="W788" i="16"/>
  <c r="AG788" i="16" s="1"/>
  <c r="AD788" i="16" s="1"/>
  <c r="Y788" i="16"/>
  <c r="AI788" i="16" s="1"/>
  <c r="U790" i="16"/>
  <c r="W790" i="16"/>
  <c r="AG790" i="16" s="1"/>
  <c r="Y790" i="16"/>
  <c r="AI790" i="16" s="1"/>
  <c r="U792" i="16"/>
  <c r="W792" i="16"/>
  <c r="AG792" i="16" s="1"/>
  <c r="AD792" i="16" s="1"/>
  <c r="Y792" i="16"/>
  <c r="AI792" i="16" s="1"/>
  <c r="U794" i="16"/>
  <c r="W794" i="16"/>
  <c r="AG794" i="16" s="1"/>
  <c r="Y794" i="16"/>
  <c r="AI794" i="16" s="1"/>
  <c r="U796" i="16"/>
  <c r="W796" i="16"/>
  <c r="AG796" i="16" s="1"/>
  <c r="AD796" i="16" s="1"/>
  <c r="Y796" i="16"/>
  <c r="AI796" i="16" s="1"/>
  <c r="U798" i="16"/>
  <c r="W798" i="16"/>
  <c r="AG798" i="16" s="1"/>
  <c r="Y798" i="16"/>
  <c r="AI798" i="16" s="1"/>
  <c r="U800" i="16"/>
  <c r="W800" i="16"/>
  <c r="AG800" i="16" s="1"/>
  <c r="AD800" i="16" s="1"/>
  <c r="Y800" i="16"/>
  <c r="AI800" i="16" s="1"/>
  <c r="U802" i="16"/>
  <c r="W802" i="16"/>
  <c r="AG802" i="16" s="1"/>
  <c r="Y802" i="16"/>
  <c r="AI802" i="16" s="1"/>
  <c r="U804" i="16"/>
  <c r="W804" i="16"/>
  <c r="AG804" i="16" s="1"/>
  <c r="AD804" i="16" s="1"/>
  <c r="Y804" i="16"/>
  <c r="AI804" i="16" s="1"/>
  <c r="U806" i="16"/>
  <c r="W806" i="16"/>
  <c r="AG806" i="16" s="1"/>
  <c r="Y806" i="16"/>
  <c r="AI806" i="16" s="1"/>
  <c r="U808" i="16"/>
  <c r="W808" i="16"/>
  <c r="AG808" i="16" s="1"/>
  <c r="AD808" i="16" s="1"/>
  <c r="Y808" i="16"/>
  <c r="AI808" i="16" s="1"/>
  <c r="U810" i="16"/>
  <c r="W810" i="16"/>
  <c r="AG810" i="16" s="1"/>
  <c r="Y810" i="16"/>
  <c r="AI810" i="16" s="1"/>
  <c r="U812" i="16"/>
  <c r="W812" i="16"/>
  <c r="AG812" i="16" s="1"/>
  <c r="AD812" i="16" s="1"/>
  <c r="Y812" i="16"/>
  <c r="AI812" i="16" s="1"/>
  <c r="U814" i="16"/>
  <c r="W814" i="16"/>
  <c r="AG814" i="16" s="1"/>
  <c r="Y814" i="16"/>
  <c r="AI814" i="16" s="1"/>
  <c r="U816" i="16"/>
  <c r="W816" i="16"/>
  <c r="AG816" i="16" s="1"/>
  <c r="AD816" i="16" s="1"/>
  <c r="Y816" i="16"/>
  <c r="AI816" i="16" s="1"/>
  <c r="U818" i="16"/>
  <c r="W818" i="16"/>
  <c r="AG818" i="16" s="1"/>
  <c r="AD818" i="16" s="1"/>
  <c r="Y818" i="16"/>
  <c r="AI818" i="16" s="1"/>
  <c r="U820" i="16"/>
  <c r="W820" i="16"/>
  <c r="AG820" i="16" s="1"/>
  <c r="Y820" i="16"/>
  <c r="AI820" i="16" s="1"/>
  <c r="U822" i="16"/>
  <c r="W822" i="16"/>
  <c r="AG822" i="16" s="1"/>
  <c r="AD822" i="16" s="1"/>
  <c r="Y822" i="16"/>
  <c r="AI822" i="16" s="1"/>
  <c r="U824" i="16"/>
  <c r="W824" i="16"/>
  <c r="AG824" i="16" s="1"/>
  <c r="AD824" i="16" s="1"/>
  <c r="Y824" i="16"/>
  <c r="AI824" i="16" s="1"/>
  <c r="U826" i="16"/>
  <c r="W826" i="16"/>
  <c r="AG826" i="16" s="1"/>
  <c r="AD826" i="16" s="1"/>
  <c r="Y826" i="16"/>
  <c r="AI826" i="16" s="1"/>
  <c r="U828" i="16"/>
  <c r="W828" i="16"/>
  <c r="AG828" i="16" s="1"/>
  <c r="AD828" i="16" s="1"/>
  <c r="Y828" i="16"/>
  <c r="AI828" i="16" s="1"/>
  <c r="U830" i="16"/>
  <c r="W830" i="16"/>
  <c r="AG830" i="16" s="1"/>
  <c r="Y830" i="16"/>
  <c r="AI830" i="16" s="1"/>
  <c r="U832" i="16"/>
  <c r="W832" i="16"/>
  <c r="AG832" i="16" s="1"/>
  <c r="AD832" i="16" s="1"/>
  <c r="Y832" i="16"/>
  <c r="AI832" i="16" s="1"/>
  <c r="U834" i="16"/>
  <c r="W834" i="16"/>
  <c r="AG834" i="16" s="1"/>
  <c r="AD834" i="16" s="1"/>
  <c r="Y834" i="16"/>
  <c r="AI834" i="16" s="1"/>
  <c r="U836" i="16"/>
  <c r="W836" i="16"/>
  <c r="AG836" i="16" s="1"/>
  <c r="Y836" i="16"/>
  <c r="AI836" i="16" s="1"/>
  <c r="U838" i="16"/>
  <c r="W838" i="16"/>
  <c r="AG838" i="16" s="1"/>
  <c r="AD838" i="16" s="1"/>
  <c r="Y838" i="16"/>
  <c r="AI838" i="16" s="1"/>
  <c r="U840" i="16"/>
  <c r="W840" i="16"/>
  <c r="AG840" i="16" s="1"/>
  <c r="AD840" i="16" s="1"/>
  <c r="Y840" i="16"/>
  <c r="AI840" i="16" s="1"/>
  <c r="U842" i="16"/>
  <c r="W842" i="16"/>
  <c r="AG842" i="16" s="1"/>
  <c r="AD842" i="16" s="1"/>
  <c r="Y842" i="16"/>
  <c r="AI842" i="16" s="1"/>
  <c r="U844" i="16"/>
  <c r="W844" i="16"/>
  <c r="AG844" i="16" s="1"/>
  <c r="AD844" i="16" s="1"/>
  <c r="Y844" i="16"/>
  <c r="AI844" i="16" s="1"/>
  <c r="U846" i="16"/>
  <c r="W846" i="16"/>
  <c r="AG846" i="16" s="1"/>
  <c r="Y846" i="16"/>
  <c r="AI846" i="16" s="1"/>
  <c r="U848" i="16"/>
  <c r="W848" i="16"/>
  <c r="AG848" i="16" s="1"/>
  <c r="AD848" i="16" s="1"/>
  <c r="Y848" i="16"/>
  <c r="AI848" i="16" s="1"/>
  <c r="U850" i="16"/>
  <c r="W850" i="16"/>
  <c r="AG850" i="16" s="1"/>
  <c r="AD850" i="16" s="1"/>
  <c r="Y850" i="16"/>
  <c r="AI850" i="16" s="1"/>
  <c r="U852" i="16"/>
  <c r="W852" i="16"/>
  <c r="AG852" i="16" s="1"/>
  <c r="Y852" i="16"/>
  <c r="AI852" i="16" s="1"/>
  <c r="U854" i="16"/>
  <c r="W854" i="16"/>
  <c r="AG854" i="16" s="1"/>
  <c r="AD854" i="16" s="1"/>
  <c r="Y854" i="16"/>
  <c r="AI854" i="16" s="1"/>
  <c r="U856" i="16"/>
  <c r="W856" i="16"/>
  <c r="AG856" i="16" s="1"/>
  <c r="AD856" i="16" s="1"/>
  <c r="Y856" i="16"/>
  <c r="AI856" i="16" s="1"/>
  <c r="U858" i="16"/>
  <c r="W858" i="16"/>
  <c r="AG858" i="16" s="1"/>
  <c r="AD858" i="16" s="1"/>
  <c r="Y858" i="16"/>
  <c r="AI858" i="16" s="1"/>
  <c r="U860" i="16"/>
  <c r="W860" i="16"/>
  <c r="AG860" i="16" s="1"/>
  <c r="AD860" i="16" s="1"/>
  <c r="Y860" i="16"/>
  <c r="AI860" i="16" s="1"/>
  <c r="U862" i="16"/>
  <c r="W862" i="16"/>
  <c r="AG862" i="16" s="1"/>
  <c r="Y862" i="16"/>
  <c r="AI862" i="16" s="1"/>
  <c r="U864" i="16"/>
  <c r="W864" i="16"/>
  <c r="AG864" i="16" s="1"/>
  <c r="AD864" i="16" s="1"/>
  <c r="Y864" i="16"/>
  <c r="AI864" i="16" s="1"/>
  <c r="U866" i="16"/>
  <c r="W866" i="16"/>
  <c r="AG866" i="16" s="1"/>
  <c r="AD866" i="16" s="1"/>
  <c r="Y866" i="16"/>
  <c r="AI866" i="16" s="1"/>
  <c r="U868" i="16"/>
  <c r="W868" i="16"/>
  <c r="AG868" i="16" s="1"/>
  <c r="Y868" i="16"/>
  <c r="AI868" i="16" s="1"/>
  <c r="U870" i="16"/>
  <c r="W870" i="16"/>
  <c r="AG870" i="16" s="1"/>
  <c r="AD870" i="16" s="1"/>
  <c r="Y870" i="16"/>
  <c r="AI870" i="16" s="1"/>
  <c r="U872" i="16"/>
  <c r="W872" i="16"/>
  <c r="AG872" i="16" s="1"/>
  <c r="AD872" i="16" s="1"/>
  <c r="Y872" i="16"/>
  <c r="AI872" i="16" s="1"/>
  <c r="U874" i="16"/>
  <c r="W874" i="16"/>
  <c r="AG874" i="16" s="1"/>
  <c r="AD874" i="16" s="1"/>
  <c r="Y874" i="16"/>
  <c r="AI874" i="16" s="1"/>
  <c r="U876" i="16"/>
  <c r="W876" i="16"/>
  <c r="AG876" i="16" s="1"/>
  <c r="AD876" i="16" s="1"/>
  <c r="Y876" i="16"/>
  <c r="AI876" i="16" s="1"/>
  <c r="U878" i="16"/>
  <c r="W878" i="16"/>
  <c r="AG878" i="16" s="1"/>
  <c r="Y878" i="16"/>
  <c r="AI878" i="16" s="1"/>
  <c r="U880" i="16"/>
  <c r="W880" i="16"/>
  <c r="AG880" i="16" s="1"/>
  <c r="AD880" i="16" s="1"/>
  <c r="Y880" i="16"/>
  <c r="AI880" i="16" s="1"/>
  <c r="U882" i="16"/>
  <c r="W882" i="16"/>
  <c r="AG882" i="16" s="1"/>
  <c r="Y882" i="16"/>
  <c r="AI882" i="16" s="1"/>
  <c r="U884" i="16"/>
  <c r="W884" i="16"/>
  <c r="AG884" i="16" s="1"/>
  <c r="AD884" i="16" s="1"/>
  <c r="Y884" i="16"/>
  <c r="AI884" i="16" s="1"/>
  <c r="U886" i="16"/>
  <c r="W886" i="16"/>
  <c r="AG886" i="16" s="1"/>
  <c r="Y886" i="16"/>
  <c r="AI886" i="16" s="1"/>
  <c r="U888" i="16"/>
  <c r="W888" i="16"/>
  <c r="AG888" i="16" s="1"/>
  <c r="AD888" i="16" s="1"/>
  <c r="Y888" i="16"/>
  <c r="AI888" i="16" s="1"/>
  <c r="U890" i="16"/>
  <c r="W890" i="16"/>
  <c r="AG890" i="16" s="1"/>
  <c r="AD890" i="16" s="1"/>
  <c r="Y890" i="16"/>
  <c r="AI890" i="16" s="1"/>
  <c r="U892" i="16"/>
  <c r="W892" i="16"/>
  <c r="AG892" i="16" s="1"/>
  <c r="AD892" i="16" s="1"/>
  <c r="Y892" i="16"/>
  <c r="AI892" i="16" s="1"/>
  <c r="U894" i="16"/>
  <c r="W894" i="16"/>
  <c r="AG894" i="16" s="1"/>
  <c r="Y894" i="16"/>
  <c r="AI894" i="16" s="1"/>
  <c r="U896" i="16"/>
  <c r="W896" i="16"/>
  <c r="AG896" i="16" s="1"/>
  <c r="AD896" i="16" s="1"/>
  <c r="Y896" i="16"/>
  <c r="AI896" i="16" s="1"/>
  <c r="U898" i="16"/>
  <c r="W898" i="16"/>
  <c r="AG898" i="16" s="1"/>
  <c r="Y898" i="16"/>
  <c r="AI898" i="16" s="1"/>
  <c r="U900" i="16"/>
  <c r="W900" i="16"/>
  <c r="AG900" i="16" s="1"/>
  <c r="AD900" i="16" s="1"/>
  <c r="Y900" i="16"/>
  <c r="AI900" i="16" s="1"/>
  <c r="U902" i="16"/>
  <c r="W902" i="16"/>
  <c r="AG902" i="16" s="1"/>
  <c r="AD902" i="16" s="1"/>
  <c r="Y902" i="16"/>
  <c r="AI902" i="16" s="1"/>
  <c r="U904" i="16"/>
  <c r="W904" i="16"/>
  <c r="AG904" i="16" s="1"/>
  <c r="AD904" i="16" s="1"/>
  <c r="Y904" i="16"/>
  <c r="AI904" i="16" s="1"/>
  <c r="U906" i="16"/>
  <c r="W906" i="16"/>
  <c r="AG906" i="16" s="1"/>
  <c r="Y906" i="16"/>
  <c r="AI906" i="16" s="1"/>
  <c r="U908" i="16"/>
  <c r="W908" i="16"/>
  <c r="AG908" i="16" s="1"/>
  <c r="AD908" i="16" s="1"/>
  <c r="Y908" i="16"/>
  <c r="AI908" i="16" s="1"/>
  <c r="U910" i="16"/>
  <c r="W910" i="16"/>
  <c r="AG910" i="16" s="1"/>
  <c r="Y910" i="16"/>
  <c r="AI910" i="16" s="1"/>
  <c r="U912" i="16"/>
  <c r="W912" i="16"/>
  <c r="AG912" i="16" s="1"/>
  <c r="AD912" i="16" s="1"/>
  <c r="Y912" i="16"/>
  <c r="AI912" i="16" s="1"/>
  <c r="U914" i="16"/>
  <c r="W914" i="16"/>
  <c r="AG914" i="16" s="1"/>
  <c r="Y914" i="16"/>
  <c r="AI914" i="16" s="1"/>
  <c r="U916" i="16"/>
  <c r="W916" i="16"/>
  <c r="AG916" i="16" s="1"/>
  <c r="AD916" i="16" s="1"/>
  <c r="Y916" i="16"/>
  <c r="AI916" i="16" s="1"/>
  <c r="U918" i="16"/>
  <c r="W918" i="16"/>
  <c r="AG918" i="16" s="1"/>
  <c r="Y918" i="16"/>
  <c r="AI918" i="16" s="1"/>
  <c r="U920" i="16"/>
  <c r="W920" i="16"/>
  <c r="AG920" i="16" s="1"/>
  <c r="AD920" i="16" s="1"/>
  <c r="Y920" i="16"/>
  <c r="AI920" i="16" s="1"/>
  <c r="U922" i="16"/>
  <c r="W922" i="16"/>
  <c r="AG922" i="16" s="1"/>
  <c r="AD922" i="16" s="1"/>
  <c r="Y922" i="16"/>
  <c r="AI922" i="16" s="1"/>
  <c r="U924" i="16"/>
  <c r="W924" i="16"/>
  <c r="AG924" i="16" s="1"/>
  <c r="AD924" i="16" s="1"/>
  <c r="Y924" i="16"/>
  <c r="AI924" i="16" s="1"/>
  <c r="U926" i="16"/>
  <c r="W926" i="16"/>
  <c r="AG926" i="16" s="1"/>
  <c r="Y926" i="16"/>
  <c r="AI926" i="16" s="1"/>
  <c r="U928" i="16"/>
  <c r="W928" i="16"/>
  <c r="AG928" i="16" s="1"/>
  <c r="AD928" i="16" s="1"/>
  <c r="Y928" i="16"/>
  <c r="AI928" i="16" s="1"/>
  <c r="U930" i="16"/>
  <c r="W930" i="16"/>
  <c r="AG930" i="16" s="1"/>
  <c r="Y930" i="16"/>
  <c r="AI930" i="16" s="1"/>
  <c r="U932" i="16"/>
  <c r="W932" i="16"/>
  <c r="AG932" i="16" s="1"/>
  <c r="AD932" i="16" s="1"/>
  <c r="Y932" i="16"/>
  <c r="AI932" i="16" s="1"/>
  <c r="U934" i="16"/>
  <c r="W934" i="16"/>
  <c r="AG934" i="16" s="1"/>
  <c r="AD934" i="16" s="1"/>
  <c r="Y934" i="16"/>
  <c r="AI934" i="16" s="1"/>
  <c r="U936" i="16"/>
  <c r="W936" i="16"/>
  <c r="AG936" i="16" s="1"/>
  <c r="AD936" i="16" s="1"/>
  <c r="Y936" i="16"/>
  <c r="AI936" i="16" s="1"/>
  <c r="U938" i="16"/>
  <c r="W938" i="16"/>
  <c r="AG938" i="16" s="1"/>
  <c r="AD938" i="16" s="1"/>
  <c r="Y938" i="16"/>
  <c r="AI938" i="16" s="1"/>
  <c r="U940" i="16"/>
  <c r="W940" i="16"/>
  <c r="AG940" i="16" s="1"/>
  <c r="Y940" i="16"/>
  <c r="AI940" i="16" s="1"/>
  <c r="U942" i="16"/>
  <c r="W942" i="16"/>
  <c r="AG942" i="16" s="1"/>
  <c r="Y942" i="16"/>
  <c r="AI942" i="16" s="1"/>
  <c r="U944" i="16"/>
  <c r="W944" i="16"/>
  <c r="AG944" i="16" s="1"/>
  <c r="AD944" i="16" s="1"/>
  <c r="Y944" i="16"/>
  <c r="AI944" i="16" s="1"/>
  <c r="U946" i="16"/>
  <c r="W946" i="16"/>
  <c r="AG946" i="16" s="1"/>
  <c r="AD946" i="16" s="1"/>
  <c r="Y946" i="16"/>
  <c r="AI946" i="16" s="1"/>
  <c r="U948" i="16"/>
  <c r="W948" i="16"/>
  <c r="AG948" i="16" s="1"/>
  <c r="AD948" i="16" s="1"/>
  <c r="Y948" i="16"/>
  <c r="AI948" i="16" s="1"/>
  <c r="U950" i="16"/>
  <c r="W950" i="16"/>
  <c r="AG950" i="16" s="1"/>
  <c r="AD950" i="16" s="1"/>
  <c r="Y950" i="16"/>
  <c r="AI950" i="16" s="1"/>
  <c r="U952" i="16"/>
  <c r="W952" i="16"/>
  <c r="AG952" i="16" s="1"/>
  <c r="AD952" i="16" s="1"/>
  <c r="Y952" i="16"/>
  <c r="AI952" i="16" s="1"/>
  <c r="U954" i="16"/>
  <c r="W954" i="16"/>
  <c r="AG954" i="16" s="1"/>
  <c r="AD954" i="16" s="1"/>
  <c r="Y954" i="16"/>
  <c r="AI954" i="16" s="1"/>
  <c r="U956" i="16"/>
  <c r="W956" i="16"/>
  <c r="AG956" i="16" s="1"/>
  <c r="Y956" i="16"/>
  <c r="AI956" i="16" s="1"/>
  <c r="U958" i="16"/>
  <c r="W958" i="16"/>
  <c r="AG958" i="16" s="1"/>
  <c r="Y958" i="16"/>
  <c r="AI958" i="16" s="1"/>
  <c r="U960" i="16"/>
  <c r="W960" i="16"/>
  <c r="AG960" i="16" s="1"/>
  <c r="AD960" i="16" s="1"/>
  <c r="Y960" i="16"/>
  <c r="AI960" i="16" s="1"/>
  <c r="U962" i="16"/>
  <c r="W962" i="16"/>
  <c r="AG962" i="16" s="1"/>
  <c r="AD962" i="16" s="1"/>
  <c r="Y962" i="16"/>
  <c r="AI962" i="16" s="1"/>
  <c r="U964" i="16"/>
  <c r="W964" i="16"/>
  <c r="AG964" i="16" s="1"/>
  <c r="AD964" i="16" s="1"/>
  <c r="Y964" i="16"/>
  <c r="AI964" i="16" s="1"/>
  <c r="U966" i="16"/>
  <c r="W966" i="16"/>
  <c r="AG966" i="16" s="1"/>
  <c r="Y966" i="16"/>
  <c r="AI966" i="16" s="1"/>
  <c r="U968" i="16"/>
  <c r="W968" i="16"/>
  <c r="AG968" i="16" s="1"/>
  <c r="AD968" i="16" s="1"/>
  <c r="Y968" i="16"/>
  <c r="AI968" i="16" s="1"/>
  <c r="U970" i="16"/>
  <c r="W970" i="16"/>
  <c r="AG970" i="16" s="1"/>
  <c r="AD970" i="16" s="1"/>
  <c r="Y970" i="16"/>
  <c r="AI970" i="16" s="1"/>
  <c r="U972" i="16"/>
  <c r="W972" i="16"/>
  <c r="AG972" i="16" s="1"/>
  <c r="AD972" i="16" s="1"/>
  <c r="Y972" i="16"/>
  <c r="AI972" i="16" s="1"/>
  <c r="U974" i="16"/>
  <c r="W974" i="16"/>
  <c r="AG974" i="16" s="1"/>
  <c r="Y974" i="16"/>
  <c r="AI974" i="16" s="1"/>
  <c r="U976" i="16"/>
  <c r="W976" i="16"/>
  <c r="AG976" i="16" s="1"/>
  <c r="AD976" i="16" s="1"/>
  <c r="Y976" i="16"/>
  <c r="AI976" i="16" s="1"/>
  <c r="U978" i="16"/>
  <c r="W978" i="16"/>
  <c r="AG978" i="16" s="1"/>
  <c r="AD978" i="16" s="1"/>
  <c r="Y978" i="16"/>
  <c r="AI978" i="16" s="1"/>
  <c r="U980" i="16"/>
  <c r="W980" i="16"/>
  <c r="AG980" i="16" s="1"/>
  <c r="AD980" i="16" s="1"/>
  <c r="Y980" i="16"/>
  <c r="AI980" i="16" s="1"/>
  <c r="U982" i="16"/>
  <c r="W982" i="16"/>
  <c r="AG982" i="16" s="1"/>
  <c r="Y982" i="16"/>
  <c r="AI982" i="16" s="1"/>
  <c r="U984" i="16"/>
  <c r="W984" i="16"/>
  <c r="AG984" i="16" s="1"/>
  <c r="AD984" i="16" s="1"/>
  <c r="Y984" i="16"/>
  <c r="AI984" i="16" s="1"/>
  <c r="U986" i="16"/>
  <c r="W986" i="16"/>
  <c r="AG986" i="16" s="1"/>
  <c r="Y986" i="16"/>
  <c r="AI986" i="16" s="1"/>
  <c r="U988" i="16"/>
  <c r="W988" i="16"/>
  <c r="AG988" i="16" s="1"/>
  <c r="AD988" i="16" s="1"/>
  <c r="Y988" i="16"/>
  <c r="AI988" i="16" s="1"/>
  <c r="U990" i="16"/>
  <c r="W990" i="16"/>
  <c r="AG990" i="16" s="1"/>
  <c r="Y990" i="16"/>
  <c r="AI990" i="16" s="1"/>
  <c r="U992" i="16"/>
  <c r="W992" i="16"/>
  <c r="AG992" i="16" s="1"/>
  <c r="AD992" i="16" s="1"/>
  <c r="Y992" i="16"/>
  <c r="AI992" i="16" s="1"/>
  <c r="U994" i="16"/>
  <c r="W994" i="16"/>
  <c r="AG994" i="16" s="1"/>
  <c r="AD994" i="16" s="1"/>
  <c r="Y994" i="16"/>
  <c r="AI994" i="16" s="1"/>
  <c r="U996" i="16"/>
  <c r="W996" i="16"/>
  <c r="AG996" i="16" s="1"/>
  <c r="AD996" i="16" s="1"/>
  <c r="Y996" i="16"/>
  <c r="AI996" i="16" s="1"/>
  <c r="U998" i="16"/>
  <c r="W998" i="16"/>
  <c r="AG998" i="16" s="1"/>
  <c r="AD998" i="16" s="1"/>
  <c r="Y998" i="16"/>
  <c r="AI998" i="16" s="1"/>
  <c r="U1000" i="16"/>
  <c r="W1000" i="16"/>
  <c r="AG1000" i="16" s="1"/>
  <c r="AD1000" i="16" s="1"/>
  <c r="Y1000" i="16"/>
  <c r="AI1000" i="16" s="1"/>
  <c r="U1002" i="16"/>
  <c r="W1002" i="16"/>
  <c r="AG1002" i="16" s="1"/>
  <c r="Y1002" i="16"/>
  <c r="AI1002" i="16" s="1"/>
  <c r="U1004" i="16"/>
  <c r="W1004" i="16"/>
  <c r="AG1004" i="16" s="1"/>
  <c r="AD1004" i="16" s="1"/>
  <c r="Y1004" i="16"/>
  <c r="AI1004" i="16" s="1"/>
  <c r="U1006" i="16"/>
  <c r="W1006" i="16"/>
  <c r="AG1006" i="16" s="1"/>
  <c r="Y1006" i="16"/>
  <c r="AI1006" i="16" s="1"/>
  <c r="U1008" i="16"/>
  <c r="W1008" i="16"/>
  <c r="AG1008" i="16" s="1"/>
  <c r="AD1008" i="16" s="1"/>
  <c r="Y1008" i="16"/>
  <c r="AI1008" i="16" s="1"/>
  <c r="U1010" i="16"/>
  <c r="W1010" i="16"/>
  <c r="AG1010" i="16" s="1"/>
  <c r="Y1010" i="16"/>
  <c r="AI1010" i="16" s="1"/>
  <c r="U1012" i="16"/>
  <c r="W1012" i="16"/>
  <c r="AG1012" i="16" s="1"/>
  <c r="AD1012" i="16" s="1"/>
  <c r="Y1012" i="16"/>
  <c r="AI1012" i="16" s="1"/>
  <c r="U1014" i="16"/>
  <c r="W1014" i="16"/>
  <c r="AG1014" i="16" s="1"/>
  <c r="Y1014" i="16"/>
  <c r="AI1014" i="16" s="1"/>
  <c r="U1016" i="16"/>
  <c r="W1016" i="16"/>
  <c r="AG1016" i="16" s="1"/>
  <c r="AD1016" i="16" s="1"/>
  <c r="Y1016" i="16"/>
  <c r="AI1016" i="16" s="1"/>
  <c r="U1018" i="16"/>
  <c r="W1018" i="16"/>
  <c r="AG1018" i="16" s="1"/>
  <c r="AD1018" i="16" s="1"/>
  <c r="Y1018" i="16"/>
  <c r="AI1018" i="16" s="1"/>
  <c r="U1020" i="16"/>
  <c r="W1020" i="16"/>
  <c r="AG1020" i="16" s="1"/>
  <c r="Y1020" i="16"/>
  <c r="AI1020" i="16" s="1"/>
  <c r="U1022" i="16"/>
  <c r="W1022" i="16"/>
  <c r="AG1022" i="16" s="1"/>
  <c r="AD1022" i="16" s="1"/>
  <c r="Y1022" i="16"/>
  <c r="AI1022" i="16" s="1"/>
  <c r="U1024" i="16"/>
  <c r="W1024" i="16"/>
  <c r="AG1024" i="16" s="1"/>
  <c r="AD1024" i="16" s="1"/>
  <c r="Y1024" i="16"/>
  <c r="AI1024" i="16" s="1"/>
  <c r="U1026" i="16"/>
  <c r="W1026" i="16"/>
  <c r="AG1026" i="16" s="1"/>
  <c r="Y1026" i="16"/>
  <c r="AI1026" i="16" s="1"/>
  <c r="U1028" i="16"/>
  <c r="W1028" i="16"/>
  <c r="AG1028" i="16" s="1"/>
  <c r="AD1028" i="16" s="1"/>
  <c r="Y1028" i="16"/>
  <c r="AI1028" i="16" s="1"/>
  <c r="U1030" i="16"/>
  <c r="W1030" i="16"/>
  <c r="AG1030" i="16" s="1"/>
  <c r="Y1030" i="16"/>
  <c r="AI1030" i="16" s="1"/>
  <c r="U1032" i="16"/>
  <c r="W1032" i="16"/>
  <c r="AG1032" i="16" s="1"/>
  <c r="AD1032" i="16" s="1"/>
  <c r="Y1032" i="16"/>
  <c r="AI1032" i="16" s="1"/>
  <c r="U1034" i="16"/>
  <c r="W1034" i="16"/>
  <c r="AG1034" i="16" s="1"/>
  <c r="Y1034" i="16"/>
  <c r="AI1034" i="16" s="1"/>
  <c r="U1036" i="16"/>
  <c r="W1036" i="16"/>
  <c r="AG1036" i="16" s="1"/>
  <c r="Y1036" i="16"/>
  <c r="AI1036" i="16" s="1"/>
  <c r="U1038" i="16"/>
  <c r="W1038" i="16"/>
  <c r="AG1038" i="16" s="1"/>
  <c r="Y1038" i="16"/>
  <c r="AI1038" i="16" s="1"/>
  <c r="U1040" i="16"/>
  <c r="W1040" i="16"/>
  <c r="AG1040" i="16" s="1"/>
  <c r="AD1040" i="16" s="1"/>
  <c r="Y1040" i="16"/>
  <c r="AI1040" i="16" s="1"/>
  <c r="U1042" i="16"/>
  <c r="W1042" i="16"/>
  <c r="AG1042" i="16" s="1"/>
  <c r="Y1042" i="16"/>
  <c r="AI1042" i="16" s="1"/>
  <c r="U1044" i="16"/>
  <c r="W1044" i="16"/>
  <c r="AG1044" i="16" s="1"/>
  <c r="Y1044" i="16"/>
  <c r="AI1044" i="16" s="1"/>
  <c r="U1046" i="16"/>
  <c r="W1046" i="16"/>
  <c r="AG1046" i="16" s="1"/>
  <c r="Y1046" i="16"/>
  <c r="AI1046" i="16" s="1"/>
  <c r="U1048" i="16"/>
  <c r="W1048" i="16"/>
  <c r="AG1048" i="16" s="1"/>
  <c r="AD1048" i="16" s="1"/>
  <c r="Y1048" i="16"/>
  <c r="AI1048" i="16" s="1"/>
  <c r="U1050" i="16"/>
  <c r="W1050" i="16"/>
  <c r="AG1050" i="16" s="1"/>
  <c r="Y1050" i="16"/>
  <c r="AI1050" i="16" s="1"/>
  <c r="U1052" i="16"/>
  <c r="W1052" i="16"/>
  <c r="AG1052" i="16" s="1"/>
  <c r="Y1052" i="16"/>
  <c r="AI1052" i="16" s="1"/>
  <c r="U1054" i="16"/>
  <c r="W1054" i="16"/>
  <c r="AG1054" i="16" s="1"/>
  <c r="Y1054" i="16"/>
  <c r="AI1054" i="16" s="1"/>
  <c r="U1056" i="16"/>
  <c r="W1056" i="16"/>
  <c r="AG1056" i="16" s="1"/>
  <c r="AD1056" i="16" s="1"/>
  <c r="Y1056" i="16"/>
  <c r="AI1056" i="16" s="1"/>
  <c r="U1058" i="16"/>
  <c r="W1058" i="16"/>
  <c r="AG1058" i="16" s="1"/>
  <c r="Y1058" i="16"/>
  <c r="AI1058" i="16" s="1"/>
  <c r="U1060" i="16"/>
  <c r="W1060" i="16"/>
  <c r="AG1060" i="16" s="1"/>
  <c r="Y1060" i="16"/>
  <c r="AI1060" i="16" s="1"/>
  <c r="U1062" i="16"/>
  <c r="W1062" i="16"/>
  <c r="AG1062" i="16" s="1"/>
  <c r="Y1062" i="16"/>
  <c r="AI1062" i="16" s="1"/>
  <c r="U1064" i="16"/>
  <c r="W1064" i="16"/>
  <c r="AG1064" i="16" s="1"/>
  <c r="AD1064" i="16" s="1"/>
  <c r="Y1064" i="16"/>
  <c r="AI1064" i="16" s="1"/>
  <c r="U1066" i="16"/>
  <c r="W1066" i="16"/>
  <c r="AG1066" i="16" s="1"/>
  <c r="Y1066" i="16"/>
  <c r="AI1066" i="16" s="1"/>
  <c r="U1068" i="16"/>
  <c r="W1068" i="16"/>
  <c r="AG1068" i="16" s="1"/>
  <c r="Y1068" i="16"/>
  <c r="AI1068" i="16" s="1"/>
  <c r="U1070" i="16"/>
  <c r="W1070" i="16"/>
  <c r="AG1070" i="16" s="1"/>
  <c r="Y1070" i="16"/>
  <c r="AI1070" i="16" s="1"/>
  <c r="U1072" i="16"/>
  <c r="W1072" i="16"/>
  <c r="AG1072" i="16" s="1"/>
  <c r="AD1072" i="16" s="1"/>
  <c r="Y1072" i="16"/>
  <c r="AI1072" i="16" s="1"/>
  <c r="U1074" i="16"/>
  <c r="W1074" i="16"/>
  <c r="AG1074" i="16" s="1"/>
  <c r="Y1074" i="16"/>
  <c r="AI1074" i="16" s="1"/>
  <c r="U1076" i="16"/>
  <c r="W1076" i="16"/>
  <c r="AG1076" i="16" s="1"/>
  <c r="Y1076" i="16"/>
  <c r="AI1076" i="16" s="1"/>
  <c r="U1078" i="16"/>
  <c r="W1078" i="16"/>
  <c r="AG1078" i="16" s="1"/>
  <c r="Y1078" i="16"/>
  <c r="AI1078" i="16" s="1"/>
  <c r="U1080" i="16"/>
  <c r="W1080" i="16"/>
  <c r="AG1080" i="16" s="1"/>
  <c r="AD1080" i="16" s="1"/>
  <c r="Y1080" i="16"/>
  <c r="AI1080" i="16" s="1"/>
  <c r="U1082" i="16"/>
  <c r="W1082" i="16"/>
  <c r="AG1082" i="16" s="1"/>
  <c r="Y1082" i="16"/>
  <c r="AI1082" i="16" s="1"/>
  <c r="U1084" i="16"/>
  <c r="W1084" i="16"/>
  <c r="AG1084" i="16" s="1"/>
  <c r="Y1084" i="16"/>
  <c r="AI1084" i="16" s="1"/>
  <c r="U1086" i="16"/>
  <c r="W1086" i="16"/>
  <c r="AG1086" i="16" s="1"/>
  <c r="Y1086" i="16"/>
  <c r="AI1086" i="16" s="1"/>
  <c r="U1088" i="16"/>
  <c r="W1088" i="16"/>
  <c r="AG1088" i="16" s="1"/>
  <c r="AD1088" i="16" s="1"/>
  <c r="Y1088" i="16"/>
  <c r="AI1088" i="16" s="1"/>
  <c r="U1090" i="16"/>
  <c r="W1090" i="16"/>
  <c r="AG1090" i="16" s="1"/>
  <c r="Y1090" i="16"/>
  <c r="AI1090" i="16" s="1"/>
  <c r="U1092" i="16"/>
  <c r="W1092" i="16"/>
  <c r="AG1092" i="16" s="1"/>
  <c r="Y1092" i="16"/>
  <c r="AI1092" i="16" s="1"/>
  <c r="U1094" i="16"/>
  <c r="W1094" i="16"/>
  <c r="AG1094" i="16" s="1"/>
  <c r="Y1094" i="16"/>
  <c r="AI1094" i="16" s="1"/>
  <c r="U1096" i="16"/>
  <c r="W1096" i="16"/>
  <c r="AG1096" i="16" s="1"/>
  <c r="AD1096" i="16" s="1"/>
  <c r="Y1096" i="16"/>
  <c r="AI1096" i="16" s="1"/>
  <c r="U1098" i="16"/>
  <c r="W1098" i="16"/>
  <c r="AG1098" i="16" s="1"/>
  <c r="Y1098" i="16"/>
  <c r="AI1098" i="16" s="1"/>
  <c r="U1100" i="16"/>
  <c r="W1100" i="16"/>
  <c r="AG1100" i="16" s="1"/>
  <c r="Y1100" i="16"/>
  <c r="AI1100" i="16" s="1"/>
  <c r="U1102" i="16"/>
  <c r="W1102" i="16"/>
  <c r="AG1102" i="16" s="1"/>
  <c r="Y1102" i="16"/>
  <c r="AI1102" i="16" s="1"/>
  <c r="U1104" i="16"/>
  <c r="W1104" i="16"/>
  <c r="AG1104" i="16" s="1"/>
  <c r="AD1104" i="16" s="1"/>
  <c r="Y1104" i="16"/>
  <c r="AI1104" i="16" s="1"/>
  <c r="U1106" i="16"/>
  <c r="W1106" i="16"/>
  <c r="AG1106" i="16" s="1"/>
  <c r="Y1106" i="16"/>
  <c r="AI1106" i="16" s="1"/>
  <c r="U1108" i="16"/>
  <c r="W1108" i="16"/>
  <c r="AG1108" i="16" s="1"/>
  <c r="Y1108" i="16"/>
  <c r="AI1108" i="16" s="1"/>
  <c r="U1110" i="16"/>
  <c r="W1110" i="16"/>
  <c r="AG1110" i="16" s="1"/>
  <c r="Y1110" i="16"/>
  <c r="AI1110" i="16" s="1"/>
  <c r="U1112" i="16"/>
  <c r="W1112" i="16"/>
  <c r="AG1112" i="16" s="1"/>
  <c r="AD1112" i="16" s="1"/>
  <c r="Y1112" i="16"/>
  <c r="AI1112" i="16" s="1"/>
  <c r="U1114" i="16"/>
  <c r="W1114" i="16"/>
  <c r="AG1114" i="16" s="1"/>
  <c r="Y1114" i="16"/>
  <c r="AI1114" i="16" s="1"/>
  <c r="U1116" i="16"/>
  <c r="W1116" i="16"/>
  <c r="AG1116" i="16" s="1"/>
  <c r="AD1116" i="16" s="1"/>
  <c r="Y1116" i="16"/>
  <c r="AI1116" i="16" s="1"/>
  <c r="U1118" i="16"/>
  <c r="W1118" i="16"/>
  <c r="AG1118" i="16" s="1"/>
  <c r="AD1118" i="16" s="1"/>
  <c r="Y1118" i="16"/>
  <c r="AI1118" i="16" s="1"/>
  <c r="U1120" i="16"/>
  <c r="W1120" i="16"/>
  <c r="AG1120" i="16" s="1"/>
  <c r="AD1120" i="16" s="1"/>
  <c r="Y1120" i="16"/>
  <c r="AI1120" i="16" s="1"/>
  <c r="U1122" i="16"/>
  <c r="W1122" i="16"/>
  <c r="AG1122" i="16" s="1"/>
  <c r="AD1122" i="16" s="1"/>
  <c r="Y1122" i="16"/>
  <c r="AI1122" i="16" s="1"/>
  <c r="U1124" i="16"/>
  <c r="W1124" i="16"/>
  <c r="AG1124" i="16" s="1"/>
  <c r="Y1124" i="16"/>
  <c r="AI1124" i="16" s="1"/>
  <c r="U1126" i="16"/>
  <c r="W1126" i="16"/>
  <c r="AG1126" i="16" s="1"/>
  <c r="Y1126" i="16"/>
  <c r="AI1126" i="16" s="1"/>
  <c r="U1128" i="16"/>
  <c r="W1128" i="16"/>
  <c r="AG1128" i="16" s="1"/>
  <c r="AD1128" i="16" s="1"/>
  <c r="Y1128" i="16"/>
  <c r="AI1128" i="16" s="1"/>
  <c r="U1130" i="16"/>
  <c r="W1130" i="16"/>
  <c r="AG1130" i="16" s="1"/>
  <c r="AD1130" i="16" s="1"/>
  <c r="Y1130" i="16"/>
  <c r="AI1130" i="16" s="1"/>
  <c r="U1132" i="16"/>
  <c r="W1132" i="16"/>
  <c r="AG1132" i="16" s="1"/>
  <c r="AD1132" i="16" s="1"/>
  <c r="Y1132" i="16"/>
  <c r="AI1132" i="16" s="1"/>
  <c r="U1134" i="16"/>
  <c r="W1134" i="16"/>
  <c r="AG1134" i="16" s="1"/>
  <c r="AD1134" i="16" s="1"/>
  <c r="Y1134" i="16"/>
  <c r="AI1134" i="16" s="1"/>
  <c r="U1136" i="16"/>
  <c r="W1136" i="16"/>
  <c r="AG1136" i="16" s="1"/>
  <c r="AD1136" i="16" s="1"/>
  <c r="Y1136" i="16"/>
  <c r="AI1136" i="16" s="1"/>
  <c r="U1138" i="16"/>
  <c r="W1138" i="16"/>
  <c r="AG1138" i="16" s="1"/>
  <c r="AD1138" i="16" s="1"/>
  <c r="Y1138" i="16"/>
  <c r="AI1138" i="16" s="1"/>
  <c r="U1140" i="16"/>
  <c r="W1140" i="16"/>
  <c r="AG1140" i="16" s="1"/>
  <c r="Y1140" i="16"/>
  <c r="AI1140" i="16" s="1"/>
  <c r="U1142" i="16"/>
  <c r="W1142" i="16"/>
  <c r="AG1142" i="16" s="1"/>
  <c r="Y1142" i="16"/>
  <c r="AI1142" i="16" s="1"/>
  <c r="U1144" i="16"/>
  <c r="W1144" i="16"/>
  <c r="AG1144" i="16" s="1"/>
  <c r="AD1144" i="16" s="1"/>
  <c r="Y1144" i="16"/>
  <c r="AI1144" i="16" s="1"/>
  <c r="U1146" i="16"/>
  <c r="W1146" i="16"/>
  <c r="AG1146" i="16" s="1"/>
  <c r="AD1146" i="16" s="1"/>
  <c r="Y1146" i="16"/>
  <c r="AI1146" i="16" s="1"/>
  <c r="U1148" i="16"/>
  <c r="W1148" i="16"/>
  <c r="AG1148" i="16" s="1"/>
  <c r="AD1148" i="16" s="1"/>
  <c r="Y1148" i="16"/>
  <c r="AI1148" i="16" s="1"/>
  <c r="U1150" i="16"/>
  <c r="W1150" i="16"/>
  <c r="AG1150" i="16" s="1"/>
  <c r="AD1150" i="16" s="1"/>
  <c r="Y1150" i="16"/>
  <c r="AI1150" i="16" s="1"/>
  <c r="U1152" i="16"/>
  <c r="W1152" i="16"/>
  <c r="AG1152" i="16" s="1"/>
  <c r="AD1152" i="16" s="1"/>
  <c r="Y1152" i="16"/>
  <c r="AI1152" i="16" s="1"/>
  <c r="U1154" i="16"/>
  <c r="W1154" i="16"/>
  <c r="AG1154" i="16" s="1"/>
  <c r="AD1154" i="16" s="1"/>
  <c r="Y1154" i="16"/>
  <c r="AI1154" i="16" s="1"/>
  <c r="U1156" i="16"/>
  <c r="W1156" i="16"/>
  <c r="AG1156" i="16" s="1"/>
  <c r="AD1156" i="16" s="1"/>
  <c r="Y1156" i="16"/>
  <c r="AI1156" i="16" s="1"/>
  <c r="U1158" i="16"/>
  <c r="W1158" i="16"/>
  <c r="AG1158" i="16" s="1"/>
  <c r="Y1158" i="16"/>
  <c r="AI1158" i="16" s="1"/>
  <c r="U1160" i="16"/>
  <c r="W1160" i="16"/>
  <c r="AG1160" i="16" s="1"/>
  <c r="AD1160" i="16" s="1"/>
  <c r="Y1160" i="16"/>
  <c r="AI1160" i="16" s="1"/>
  <c r="U1162" i="16"/>
  <c r="W1162" i="16"/>
  <c r="AG1162" i="16" s="1"/>
  <c r="Y1162" i="16"/>
  <c r="AI1162" i="16" s="1"/>
  <c r="U1164" i="16"/>
  <c r="W1164" i="16"/>
  <c r="AG1164" i="16" s="1"/>
  <c r="AD1164" i="16" s="1"/>
  <c r="Y1164" i="16"/>
  <c r="AI1164" i="16" s="1"/>
  <c r="U1166" i="16"/>
  <c r="W1166" i="16"/>
  <c r="AG1166" i="16" s="1"/>
  <c r="Y1166" i="16"/>
  <c r="AI1166" i="16" s="1"/>
  <c r="U1168" i="16"/>
  <c r="W1168" i="16"/>
  <c r="AG1168" i="16" s="1"/>
  <c r="AD1168" i="16" s="1"/>
  <c r="Y1168" i="16"/>
  <c r="AI1168" i="16" s="1"/>
  <c r="U1170" i="16"/>
  <c r="W1170" i="16"/>
  <c r="AG1170" i="16" s="1"/>
  <c r="Y1170" i="16"/>
  <c r="AI1170" i="16" s="1"/>
  <c r="U1172" i="16"/>
  <c r="W1172" i="16"/>
  <c r="AG1172" i="16" s="1"/>
  <c r="AD1172" i="16" s="1"/>
  <c r="Y1172" i="16"/>
  <c r="AI1172" i="16" s="1"/>
  <c r="U1174" i="16"/>
  <c r="W1174" i="16"/>
  <c r="AG1174" i="16" s="1"/>
  <c r="Y1174" i="16"/>
  <c r="AI1174" i="16" s="1"/>
  <c r="U1176" i="16"/>
  <c r="W1176" i="16"/>
  <c r="AG1176" i="16" s="1"/>
  <c r="AD1176" i="16" s="1"/>
  <c r="Y1176" i="16"/>
  <c r="AI1176" i="16" s="1"/>
  <c r="U1178" i="16"/>
  <c r="W1178" i="16"/>
  <c r="AG1178" i="16" s="1"/>
  <c r="Y1178" i="16"/>
  <c r="AI1178" i="16" s="1"/>
  <c r="U1180" i="16"/>
  <c r="W1180" i="16"/>
  <c r="AG1180" i="16" s="1"/>
  <c r="AD1180" i="16" s="1"/>
  <c r="Y1180" i="16"/>
  <c r="AI1180" i="16" s="1"/>
  <c r="U1182" i="16"/>
  <c r="W1182" i="16"/>
  <c r="AG1182" i="16" s="1"/>
  <c r="Y1182" i="16"/>
  <c r="AI1182" i="16" s="1"/>
  <c r="U1184" i="16"/>
  <c r="W1184" i="16"/>
  <c r="AG1184" i="16" s="1"/>
  <c r="AD1184" i="16" s="1"/>
  <c r="Y1184" i="16"/>
  <c r="AI1184" i="16" s="1"/>
  <c r="U1186" i="16"/>
  <c r="W1186" i="16"/>
  <c r="AG1186" i="16" s="1"/>
  <c r="Y1186" i="16"/>
  <c r="AI1186" i="16" s="1"/>
  <c r="U1188" i="16"/>
  <c r="W1188" i="16"/>
  <c r="AG1188" i="16" s="1"/>
  <c r="AD1188" i="16" s="1"/>
  <c r="Y1188" i="16"/>
  <c r="AI1188" i="16" s="1"/>
  <c r="U1190" i="16"/>
  <c r="W1190" i="16"/>
  <c r="AG1190" i="16" s="1"/>
  <c r="Y1190" i="16"/>
  <c r="AI1190" i="16" s="1"/>
  <c r="U1192" i="16"/>
  <c r="W1192" i="16"/>
  <c r="AG1192" i="16" s="1"/>
  <c r="AD1192" i="16" s="1"/>
  <c r="Y1192" i="16"/>
  <c r="AI1192" i="16" s="1"/>
  <c r="U1194" i="16"/>
  <c r="W1194" i="16"/>
  <c r="AG1194" i="16" s="1"/>
  <c r="AD1194" i="16" s="1"/>
  <c r="Y1194" i="16"/>
  <c r="AI1194" i="16" s="1"/>
  <c r="U1196" i="16"/>
  <c r="W1196" i="16"/>
  <c r="AG1196" i="16" s="1"/>
  <c r="Y1196" i="16"/>
  <c r="AI1196" i="16" s="1"/>
  <c r="U1198" i="16"/>
  <c r="W1198" i="16"/>
  <c r="AG1198" i="16" s="1"/>
  <c r="AD1198" i="16" s="1"/>
  <c r="Y1198" i="16"/>
  <c r="AI1198" i="16" s="1"/>
  <c r="U1200" i="16"/>
  <c r="W1200" i="16"/>
  <c r="AG1200" i="16" s="1"/>
  <c r="AD1200" i="16" s="1"/>
  <c r="Y1200" i="16"/>
  <c r="AI1200" i="16" s="1"/>
  <c r="U1202" i="16"/>
  <c r="W1202" i="16"/>
  <c r="AG1202" i="16" s="1"/>
  <c r="Y1202" i="16"/>
  <c r="AI1202" i="16" s="1"/>
  <c r="U1204" i="16"/>
  <c r="W1204" i="16"/>
  <c r="AG1204" i="16" s="1"/>
  <c r="AD1204" i="16" s="1"/>
  <c r="Y1204" i="16"/>
  <c r="AI1204" i="16" s="1"/>
  <c r="U1206" i="16"/>
  <c r="W1206" i="16"/>
  <c r="AG1206" i="16" s="1"/>
  <c r="Y1206" i="16"/>
  <c r="AI1206" i="16" s="1"/>
  <c r="U1208" i="16"/>
  <c r="W1208" i="16"/>
  <c r="AG1208" i="16" s="1"/>
  <c r="AD1208" i="16" s="1"/>
  <c r="Y1208" i="16"/>
  <c r="AI1208" i="16" s="1"/>
  <c r="U1210" i="16"/>
  <c r="W1210" i="16"/>
  <c r="AG1210" i="16" s="1"/>
  <c r="AD1210" i="16" s="1"/>
  <c r="Y1210" i="16"/>
  <c r="AI1210" i="16" s="1"/>
  <c r="U1212" i="16"/>
  <c r="W1212" i="16"/>
  <c r="AG1212" i="16" s="1"/>
  <c r="Y1212" i="16"/>
  <c r="AI1212" i="16" s="1"/>
  <c r="U1214" i="16"/>
  <c r="W1214" i="16"/>
  <c r="AG1214" i="16" s="1"/>
  <c r="AD1214" i="16" s="1"/>
  <c r="Y1214" i="16"/>
  <c r="AI1214" i="16" s="1"/>
  <c r="U1216" i="16"/>
  <c r="W1216" i="16"/>
  <c r="AG1216" i="16" s="1"/>
  <c r="AD1216" i="16" s="1"/>
  <c r="Y1216" i="16"/>
  <c r="AI1216" i="16" s="1"/>
  <c r="U1218" i="16"/>
  <c r="W1218" i="16"/>
  <c r="AG1218" i="16" s="1"/>
  <c r="Y1218" i="16"/>
  <c r="AI1218" i="16" s="1"/>
  <c r="U1220" i="16"/>
  <c r="W1220" i="16"/>
  <c r="AG1220" i="16" s="1"/>
  <c r="Y1220" i="16"/>
  <c r="AI1220" i="16" s="1"/>
  <c r="U1222" i="16"/>
  <c r="W1222" i="16"/>
  <c r="AG1222" i="16" s="1"/>
  <c r="Y1222" i="16"/>
  <c r="AI1222" i="16" s="1"/>
  <c r="U1224" i="16"/>
  <c r="W1224" i="16"/>
  <c r="AG1224" i="16" s="1"/>
  <c r="AD1224" i="16" s="1"/>
  <c r="Y1224" i="16"/>
  <c r="AI1224" i="16" s="1"/>
  <c r="U1226" i="16"/>
  <c r="W1226" i="16"/>
  <c r="AG1226" i="16" s="1"/>
  <c r="AD1226" i="16" s="1"/>
  <c r="Y1226" i="16"/>
  <c r="AI1226" i="16" s="1"/>
  <c r="U1228" i="16"/>
  <c r="W1228" i="16"/>
  <c r="AG1228" i="16" s="1"/>
  <c r="AD1228" i="16" s="1"/>
  <c r="Y1228" i="16"/>
  <c r="AI1228" i="16" s="1"/>
  <c r="U1230" i="16"/>
  <c r="W1230" i="16"/>
  <c r="AG1230" i="16" s="1"/>
  <c r="AD1230" i="16" s="1"/>
  <c r="Y1230" i="16"/>
  <c r="AI1230" i="16" s="1"/>
  <c r="U1232" i="16"/>
  <c r="W1232" i="16"/>
  <c r="AG1232" i="16" s="1"/>
  <c r="AD1232" i="16" s="1"/>
  <c r="Y1232" i="16"/>
  <c r="AI1232" i="16" s="1"/>
  <c r="U1234" i="16"/>
  <c r="W1234" i="16"/>
  <c r="AG1234" i="16" s="1"/>
  <c r="Y1234" i="16"/>
  <c r="AI1234" i="16" s="1"/>
  <c r="U1236" i="16"/>
  <c r="W1236" i="16"/>
  <c r="AG1236" i="16" s="1"/>
  <c r="AD1236" i="16" s="1"/>
  <c r="Y1236" i="16"/>
  <c r="AI1236" i="16" s="1"/>
  <c r="U1238" i="16"/>
  <c r="W1238" i="16"/>
  <c r="AG1238" i="16" s="1"/>
  <c r="AD1238" i="16" s="1"/>
  <c r="Y1238" i="16"/>
  <c r="AI1238" i="16" s="1"/>
  <c r="U1240" i="16"/>
  <c r="W1240" i="16"/>
  <c r="AG1240" i="16" s="1"/>
  <c r="AD1240" i="16" s="1"/>
  <c r="Y1240" i="16"/>
  <c r="AI1240" i="16" s="1"/>
  <c r="U1242" i="16"/>
  <c r="W1242" i="16"/>
  <c r="AG1242" i="16" s="1"/>
  <c r="Y1242" i="16"/>
  <c r="AI1242" i="16" s="1"/>
  <c r="U1244" i="16"/>
  <c r="W1244" i="16"/>
  <c r="AG1244" i="16" s="1"/>
  <c r="AD1244" i="16" s="1"/>
  <c r="Y1244" i="16"/>
  <c r="AI1244" i="16" s="1"/>
  <c r="U1246" i="16"/>
  <c r="W1246" i="16"/>
  <c r="AG1246" i="16" s="1"/>
  <c r="Y1246" i="16"/>
  <c r="AI1246" i="16" s="1"/>
  <c r="U1248" i="16"/>
  <c r="W1248" i="16"/>
  <c r="AG1248" i="16" s="1"/>
  <c r="AD1248" i="16" s="1"/>
  <c r="Y1248" i="16"/>
  <c r="AI1248" i="16" s="1"/>
  <c r="U1250" i="16"/>
  <c r="W1250" i="16"/>
  <c r="AG1250" i="16" s="1"/>
  <c r="AD1250" i="16" s="1"/>
  <c r="Y1250" i="16"/>
  <c r="AI1250" i="16" s="1"/>
  <c r="U1252" i="16"/>
  <c r="W1252" i="16"/>
  <c r="AG1252" i="16" s="1"/>
  <c r="AD1252" i="16" s="1"/>
  <c r="Y1252" i="16"/>
  <c r="AI1252" i="16" s="1"/>
  <c r="U1254" i="16"/>
  <c r="W1254" i="16"/>
  <c r="AG1254" i="16" s="1"/>
  <c r="AD1254" i="16" s="1"/>
  <c r="Y1254" i="16"/>
  <c r="AI1254" i="16" s="1"/>
  <c r="U1256" i="16"/>
  <c r="W1256" i="16"/>
  <c r="AG1256" i="16" s="1"/>
  <c r="AD1256" i="16" s="1"/>
  <c r="Y1256" i="16"/>
  <c r="AI1256" i="16" s="1"/>
  <c r="U1258" i="16"/>
  <c r="W1258" i="16"/>
  <c r="AG1258" i="16" s="1"/>
  <c r="AD1258" i="16" s="1"/>
  <c r="Y1258" i="16"/>
  <c r="AI1258" i="16" s="1"/>
  <c r="U1260" i="16"/>
  <c r="W1260" i="16"/>
  <c r="AG1260" i="16" s="1"/>
  <c r="Y1260" i="16"/>
  <c r="AI1260" i="16" s="1"/>
  <c r="U1262" i="16"/>
  <c r="W1262" i="16"/>
  <c r="AG1262" i="16" s="1"/>
  <c r="AD1262" i="16" s="1"/>
  <c r="Y1262" i="16"/>
  <c r="AI1262" i="16" s="1"/>
  <c r="U1264" i="16"/>
  <c r="W1264" i="16"/>
  <c r="AG1264" i="16" s="1"/>
  <c r="AD1264" i="16" s="1"/>
  <c r="Y1264" i="16"/>
  <c r="AI1264" i="16" s="1"/>
  <c r="U1266" i="16"/>
  <c r="W1266" i="16"/>
  <c r="AG1266" i="16" s="1"/>
  <c r="AD1266" i="16" s="1"/>
  <c r="Y1266" i="16"/>
  <c r="AI1266" i="16" s="1"/>
  <c r="U1268" i="16"/>
  <c r="W1268" i="16"/>
  <c r="AG1268" i="16" s="1"/>
  <c r="AD1268" i="16" s="1"/>
  <c r="Y1268" i="16"/>
  <c r="AI1268" i="16" s="1"/>
  <c r="U1270" i="16"/>
  <c r="W1270" i="16"/>
  <c r="AG1270" i="16" s="1"/>
  <c r="AD1270" i="16" s="1"/>
  <c r="Y1270" i="16"/>
  <c r="AI1270" i="16" s="1"/>
  <c r="U1272" i="16"/>
  <c r="W1272" i="16"/>
  <c r="AG1272" i="16" s="1"/>
  <c r="AD1272" i="16" s="1"/>
  <c r="Y1272" i="16"/>
  <c r="AI1272" i="16" s="1"/>
  <c r="U1274" i="16"/>
  <c r="W1274" i="16"/>
  <c r="AG1274" i="16" s="1"/>
  <c r="AD1274" i="16" s="1"/>
  <c r="Y1274" i="16"/>
  <c r="AI1274" i="16" s="1"/>
  <c r="U1276" i="16"/>
  <c r="W1276" i="16"/>
  <c r="AG1276" i="16" s="1"/>
  <c r="Y1276" i="16"/>
  <c r="AI1276" i="16" s="1"/>
  <c r="U1278" i="16"/>
  <c r="W1278" i="16"/>
  <c r="AG1278" i="16" s="1"/>
  <c r="Y1278" i="16"/>
  <c r="AI1278" i="16" s="1"/>
  <c r="U1280" i="16"/>
  <c r="W1280" i="16"/>
  <c r="AG1280" i="16" s="1"/>
  <c r="AD1280" i="16" s="1"/>
  <c r="Y1280" i="16"/>
  <c r="AI1280" i="16" s="1"/>
  <c r="U1282" i="16"/>
  <c r="W1282" i="16"/>
  <c r="AG1282" i="16" s="1"/>
  <c r="AD1282" i="16" s="1"/>
  <c r="Y1282" i="16"/>
  <c r="AI1282" i="16" s="1"/>
  <c r="U1284" i="16"/>
  <c r="W1284" i="16"/>
  <c r="AG1284" i="16" s="1"/>
  <c r="AD1284" i="16" s="1"/>
  <c r="Y1284" i="16"/>
  <c r="AI1284" i="16" s="1"/>
  <c r="U1286" i="16"/>
  <c r="W1286" i="16"/>
  <c r="AG1286" i="16" s="1"/>
  <c r="AD1286" i="16" s="1"/>
  <c r="Y1286" i="16"/>
  <c r="AI1286" i="16" s="1"/>
  <c r="U1288" i="16"/>
  <c r="W1288" i="16"/>
  <c r="AG1288" i="16" s="1"/>
  <c r="AD1288" i="16" s="1"/>
  <c r="Y1288" i="16"/>
  <c r="AI1288" i="16" s="1"/>
  <c r="U1290" i="16"/>
  <c r="W1290" i="16"/>
  <c r="AG1290" i="16" s="1"/>
  <c r="AD1290" i="16" s="1"/>
  <c r="Y1290" i="16"/>
  <c r="AI1290" i="16" s="1"/>
  <c r="U1292" i="16"/>
  <c r="W1292" i="16"/>
  <c r="AG1292" i="16" s="1"/>
  <c r="Y1292" i="16"/>
  <c r="AI1292" i="16" s="1"/>
  <c r="U1294" i="16"/>
  <c r="W1294" i="16"/>
  <c r="AG1294" i="16" s="1"/>
  <c r="Y1294" i="16"/>
  <c r="AI1294" i="16" s="1"/>
  <c r="U1296" i="16"/>
  <c r="W1296" i="16"/>
  <c r="AG1296" i="16" s="1"/>
  <c r="AD1296" i="16" s="1"/>
  <c r="Y1296" i="16"/>
  <c r="AI1296" i="16" s="1"/>
  <c r="U1298" i="16"/>
  <c r="W1298" i="16"/>
  <c r="AG1298" i="16" s="1"/>
  <c r="Y1298" i="16"/>
  <c r="AI1298" i="16" s="1"/>
  <c r="U1300" i="16"/>
  <c r="W1300" i="16"/>
  <c r="AG1300" i="16" s="1"/>
  <c r="Y1300" i="16"/>
  <c r="AI1300" i="16" s="1"/>
  <c r="U1302" i="16"/>
  <c r="W1302" i="16"/>
  <c r="AG1302" i="16" s="1"/>
  <c r="Y1302" i="16"/>
  <c r="AI1302" i="16" s="1"/>
  <c r="U1304" i="16"/>
  <c r="W1304" i="16"/>
  <c r="AG1304" i="16" s="1"/>
  <c r="AD1304" i="16" s="1"/>
  <c r="Y1304" i="16"/>
  <c r="AI1304" i="16" s="1"/>
  <c r="U1306" i="16"/>
  <c r="W1306" i="16"/>
  <c r="AG1306" i="16" s="1"/>
  <c r="Y1306" i="16"/>
  <c r="AI1306" i="16" s="1"/>
  <c r="Z1308" i="16"/>
  <c r="AJ1308" i="16" s="1"/>
  <c r="X1308" i="16"/>
  <c r="AH1308" i="16" s="1"/>
  <c r="U1308" i="16"/>
  <c r="W1308" i="16"/>
  <c r="AG1308" i="16" s="1"/>
  <c r="AD1308" i="16" s="1"/>
  <c r="AA1308" i="16"/>
  <c r="AK1308" i="16" s="1"/>
  <c r="AE1310" i="16"/>
  <c r="AF1312" i="16"/>
  <c r="AE1312" i="16"/>
  <c r="AE1314" i="16"/>
  <c r="AH1316" i="16"/>
  <c r="AE1316" i="16"/>
  <c r="AJ1318" i="16"/>
  <c r="AE1318" i="16"/>
  <c r="AE1320" i="16"/>
  <c r="AJ1322" i="16"/>
  <c r="AE1322" i="16"/>
  <c r="AF1324" i="16"/>
  <c r="AE1324" i="16"/>
  <c r="AE1326" i="16"/>
  <c r="AJ1328" i="16"/>
  <c r="AE1328" i="16"/>
  <c r="AE1330" i="16"/>
  <c r="AE1332" i="16"/>
  <c r="AE1334" i="16"/>
  <c r="AH1336" i="16"/>
  <c r="AE1336" i="16"/>
  <c r="AJ1338" i="16"/>
  <c r="AE1338" i="16"/>
  <c r="AJ1340" i="16"/>
  <c r="AF1340" i="16"/>
  <c r="AE1340" i="16"/>
  <c r="AE1342" i="16"/>
  <c r="AF1344" i="16"/>
  <c r="AE1344" i="16"/>
  <c r="AE1346" i="16"/>
  <c r="AH1348" i="16"/>
  <c r="AE1348" i="16"/>
  <c r="AJ1350" i="16"/>
  <c r="AE1350" i="16"/>
  <c r="AE1352" i="16"/>
  <c r="AJ1354" i="16"/>
  <c r="AE1354" i="16"/>
  <c r="AF1356" i="16"/>
  <c r="AE1356" i="16"/>
  <c r="AE1358" i="16"/>
  <c r="AJ1360" i="16"/>
  <c r="AE1360" i="16"/>
  <c r="AE1362" i="16"/>
  <c r="AE1364" i="16"/>
  <c r="AE1366" i="16"/>
  <c r="AH1368" i="16"/>
  <c r="AE1368" i="16"/>
  <c r="AJ1370" i="16"/>
  <c r="AE1370" i="16"/>
  <c r="AJ1372" i="16"/>
  <c r="AF1372" i="16"/>
  <c r="AE1372" i="16"/>
  <c r="AE1374" i="16"/>
  <c r="AF1376" i="16"/>
  <c r="AE1376" i="16"/>
  <c r="AE1378" i="16"/>
  <c r="AH1380" i="16"/>
  <c r="AE1380" i="16"/>
  <c r="AJ1382" i="16"/>
  <c r="AE1382" i="16"/>
  <c r="AE1384" i="16"/>
  <c r="AJ1386" i="16"/>
  <c r="AE1386" i="16"/>
  <c r="AF1388" i="16"/>
  <c r="AE1388" i="16"/>
  <c r="AE1390" i="16"/>
  <c r="AJ1392" i="16"/>
  <c r="AE1392" i="16"/>
  <c r="AE1394" i="16"/>
  <c r="AK1396" i="16"/>
  <c r="AE1396" i="16"/>
  <c r="AK1398" i="16"/>
  <c r="AE1398" i="16"/>
  <c r="AK1400" i="16"/>
  <c r="AE1400" i="16"/>
  <c r="AK1402" i="16"/>
  <c r="AE1402" i="16"/>
  <c r="AK1404" i="16"/>
  <c r="AE1404" i="16"/>
  <c r="AK1406" i="16"/>
  <c r="AE1406" i="16"/>
  <c r="AK1408" i="16"/>
  <c r="AE1408" i="16"/>
  <c r="AK1410" i="16"/>
  <c r="AE1410" i="16"/>
  <c r="AK1412" i="16"/>
  <c r="AE1412" i="16"/>
  <c r="AK1414" i="16"/>
  <c r="AE1414" i="16"/>
  <c r="AK1416" i="16"/>
  <c r="AE1416" i="16"/>
  <c r="AK1418" i="16"/>
  <c r="AE1418" i="16"/>
  <c r="AK1420" i="16"/>
  <c r="AE1420" i="16"/>
  <c r="AK1422" i="16"/>
  <c r="AE1422" i="16"/>
  <c r="AK1424" i="16"/>
  <c r="AE1424" i="16"/>
  <c r="AK1426" i="16"/>
  <c r="AE1426" i="16"/>
  <c r="AK1428" i="16"/>
  <c r="AE1428" i="16"/>
  <c r="AK1430" i="16"/>
  <c r="AE1430" i="16"/>
  <c r="AK1432" i="16"/>
  <c r="AE1432" i="16"/>
  <c r="AK1434" i="16"/>
  <c r="AE1434" i="16"/>
  <c r="AK1436" i="16"/>
  <c r="AE1436" i="16"/>
  <c r="AK1438" i="16"/>
  <c r="AE1438" i="16"/>
  <c r="AK1440" i="16"/>
  <c r="AE1440" i="16"/>
  <c r="AK1442" i="16"/>
  <c r="AE1442" i="16"/>
  <c r="AK1444" i="16"/>
  <c r="AE1444" i="16"/>
  <c r="AK1446" i="16"/>
  <c r="AE1446" i="16"/>
  <c r="AK1448" i="16"/>
  <c r="AE1448" i="16"/>
  <c r="AK1450" i="16"/>
  <c r="AE1450" i="16"/>
  <c r="AK1452" i="16"/>
  <c r="AE1452" i="16"/>
  <c r="AK1454" i="16"/>
  <c r="AE1454" i="16"/>
  <c r="AK1456" i="16"/>
  <c r="AE1456" i="16"/>
  <c r="AK1458" i="16"/>
  <c r="AE1458" i="16"/>
  <c r="AK1460" i="16"/>
  <c r="AE1460" i="16"/>
  <c r="AK1462" i="16"/>
  <c r="AE1462" i="16"/>
  <c r="AK1464" i="16"/>
  <c r="AE1464" i="16"/>
  <c r="AK1466" i="16"/>
  <c r="AE1466" i="16"/>
  <c r="AK1468" i="16"/>
  <c r="AE1468" i="16"/>
  <c r="AK1470" i="16"/>
  <c r="AE1470" i="16"/>
  <c r="AK1472" i="16"/>
  <c r="AE1472" i="16"/>
  <c r="AK1474" i="16"/>
  <c r="AE1474" i="16"/>
  <c r="AK1476" i="16"/>
  <c r="AE1476" i="16"/>
  <c r="AK1478" i="16"/>
  <c r="AE1478" i="16"/>
  <c r="AK1480" i="16"/>
  <c r="AE1480" i="16"/>
  <c r="AK1482" i="16"/>
  <c r="AE1482" i="16"/>
  <c r="AK1484" i="16"/>
  <c r="AE1484" i="16"/>
  <c r="AK1486" i="16"/>
  <c r="AE1486" i="16"/>
  <c r="AK1488" i="16"/>
  <c r="AE1488" i="16"/>
  <c r="AK1490" i="16"/>
  <c r="AE1490" i="16"/>
  <c r="AK1492" i="16"/>
  <c r="AE1492" i="16"/>
  <c r="AK1494" i="16"/>
  <c r="AE1494" i="16"/>
  <c r="AK1496" i="16"/>
  <c r="AE1496" i="16"/>
  <c r="AK1498" i="16"/>
  <c r="AE1498" i="16"/>
  <c r="AK1500" i="16"/>
  <c r="AE1500" i="16"/>
  <c r="AK1502" i="16"/>
  <c r="AE1502" i="16"/>
  <c r="AK1504" i="16"/>
  <c r="AE1504" i="16"/>
  <c r="AK1506" i="16"/>
  <c r="AE1506" i="16"/>
  <c r="AK1508" i="16"/>
  <c r="AE1508" i="16"/>
  <c r="AK1510" i="16"/>
  <c r="AE1510" i="16"/>
  <c r="AK1512" i="16"/>
  <c r="AE1512" i="16"/>
  <c r="AK1514" i="16"/>
  <c r="AE1514" i="16"/>
  <c r="AK1516" i="16"/>
  <c r="AE1516" i="16"/>
  <c r="AK1518" i="16"/>
  <c r="AE1518" i="16"/>
  <c r="AK1520" i="16"/>
  <c r="AE1520" i="16"/>
  <c r="AK1522" i="16"/>
  <c r="AE1522" i="16"/>
  <c r="AK1524" i="16"/>
  <c r="AE1524" i="16"/>
  <c r="AK1526" i="16"/>
  <c r="AE1526" i="16"/>
  <c r="AK1528" i="16"/>
  <c r="AE1528" i="16"/>
  <c r="AK1530" i="16"/>
  <c r="AE1530" i="16"/>
  <c r="AK1532" i="16"/>
  <c r="AE1532" i="16"/>
  <c r="AK1534" i="16"/>
  <c r="AE1534" i="16"/>
  <c r="AK1536" i="16"/>
  <c r="AE1536" i="16"/>
  <c r="AE1538" i="16"/>
  <c r="AH1538" i="16"/>
  <c r="U1309" i="16"/>
  <c r="W1309" i="16"/>
  <c r="AG1309" i="16" s="1"/>
  <c r="AD1309" i="16" s="1"/>
  <c r="Y1309" i="16"/>
  <c r="AI1309" i="16" s="1"/>
  <c r="U1311" i="16"/>
  <c r="W1311" i="16"/>
  <c r="AG1311" i="16" s="1"/>
  <c r="Y1311" i="16"/>
  <c r="AI1311" i="16" s="1"/>
  <c r="U1313" i="16"/>
  <c r="W1313" i="16"/>
  <c r="AG1313" i="16" s="1"/>
  <c r="AD1313" i="16" s="1"/>
  <c r="Y1313" i="16"/>
  <c r="AI1313" i="16" s="1"/>
  <c r="U1315" i="16"/>
  <c r="W1315" i="16"/>
  <c r="AG1315" i="16" s="1"/>
  <c r="AD1315" i="16" s="1"/>
  <c r="Y1315" i="16"/>
  <c r="AI1315" i="16" s="1"/>
  <c r="U1317" i="16"/>
  <c r="W1317" i="16"/>
  <c r="AG1317" i="16" s="1"/>
  <c r="AD1317" i="16" s="1"/>
  <c r="Y1317" i="16"/>
  <c r="AI1317" i="16" s="1"/>
  <c r="U1319" i="16"/>
  <c r="W1319" i="16"/>
  <c r="AG1319" i="16" s="1"/>
  <c r="Y1319" i="16"/>
  <c r="AI1319" i="16" s="1"/>
  <c r="U1321" i="16"/>
  <c r="W1321" i="16"/>
  <c r="AG1321" i="16" s="1"/>
  <c r="AD1321" i="16" s="1"/>
  <c r="Y1321" i="16"/>
  <c r="AI1321" i="16" s="1"/>
  <c r="U1323" i="16"/>
  <c r="W1323" i="16"/>
  <c r="AG1323" i="16" s="1"/>
  <c r="AD1323" i="16" s="1"/>
  <c r="Y1323" i="16"/>
  <c r="AI1323" i="16" s="1"/>
  <c r="U1325" i="16"/>
  <c r="W1325" i="16"/>
  <c r="AG1325" i="16" s="1"/>
  <c r="Y1325" i="16"/>
  <c r="AI1325" i="16" s="1"/>
  <c r="U1327" i="16"/>
  <c r="W1327" i="16"/>
  <c r="AG1327" i="16" s="1"/>
  <c r="Y1327" i="16"/>
  <c r="AI1327" i="16" s="1"/>
  <c r="U1329" i="16"/>
  <c r="W1329" i="16"/>
  <c r="AG1329" i="16" s="1"/>
  <c r="AD1329" i="16" s="1"/>
  <c r="Y1329" i="16"/>
  <c r="AI1329" i="16" s="1"/>
  <c r="U1331" i="16"/>
  <c r="W1331" i="16"/>
  <c r="AG1331" i="16" s="1"/>
  <c r="AD1331" i="16" s="1"/>
  <c r="Y1331" i="16"/>
  <c r="AI1331" i="16" s="1"/>
  <c r="U1333" i="16"/>
  <c r="W1333" i="16"/>
  <c r="AG1333" i="16" s="1"/>
  <c r="Y1333" i="16"/>
  <c r="AI1333" i="16" s="1"/>
  <c r="U1335" i="16"/>
  <c r="W1335" i="16"/>
  <c r="AG1335" i="16" s="1"/>
  <c r="Y1335" i="16"/>
  <c r="AI1335" i="16" s="1"/>
  <c r="U1337" i="16"/>
  <c r="W1337" i="16"/>
  <c r="AG1337" i="16" s="1"/>
  <c r="AD1337" i="16" s="1"/>
  <c r="Y1337" i="16"/>
  <c r="AI1337" i="16" s="1"/>
  <c r="U1339" i="16"/>
  <c r="W1339" i="16"/>
  <c r="AG1339" i="16" s="1"/>
  <c r="AD1339" i="16" s="1"/>
  <c r="Y1339" i="16"/>
  <c r="AI1339" i="16" s="1"/>
  <c r="U1341" i="16"/>
  <c r="W1341" i="16"/>
  <c r="AG1341" i="16" s="1"/>
  <c r="AD1341" i="16" s="1"/>
  <c r="Y1341" i="16"/>
  <c r="AI1341" i="16" s="1"/>
  <c r="U1343" i="16"/>
  <c r="W1343" i="16"/>
  <c r="AG1343" i="16" s="1"/>
  <c r="Y1343" i="16"/>
  <c r="AI1343" i="16" s="1"/>
  <c r="U1345" i="16"/>
  <c r="W1345" i="16"/>
  <c r="AG1345" i="16" s="1"/>
  <c r="AD1345" i="16" s="1"/>
  <c r="Y1345" i="16"/>
  <c r="AI1345" i="16" s="1"/>
  <c r="U1347" i="16"/>
  <c r="W1347" i="16"/>
  <c r="AG1347" i="16" s="1"/>
  <c r="AD1347" i="16" s="1"/>
  <c r="Y1347" i="16"/>
  <c r="AI1347" i="16" s="1"/>
  <c r="U1349" i="16"/>
  <c r="W1349" i="16"/>
  <c r="AG1349" i="16" s="1"/>
  <c r="AD1349" i="16" s="1"/>
  <c r="Y1349" i="16"/>
  <c r="AI1349" i="16" s="1"/>
  <c r="U1351" i="16"/>
  <c r="W1351" i="16"/>
  <c r="AG1351" i="16" s="1"/>
  <c r="Y1351" i="16"/>
  <c r="AI1351" i="16" s="1"/>
  <c r="U1353" i="16"/>
  <c r="W1353" i="16"/>
  <c r="AG1353" i="16" s="1"/>
  <c r="AD1353" i="16" s="1"/>
  <c r="Y1353" i="16"/>
  <c r="AI1353" i="16" s="1"/>
  <c r="U1355" i="16"/>
  <c r="W1355" i="16"/>
  <c r="AG1355" i="16" s="1"/>
  <c r="AD1355" i="16" s="1"/>
  <c r="Y1355" i="16"/>
  <c r="AI1355" i="16" s="1"/>
  <c r="U1357" i="16"/>
  <c r="W1357" i="16"/>
  <c r="AG1357" i="16" s="1"/>
  <c r="Y1357" i="16"/>
  <c r="AI1357" i="16" s="1"/>
  <c r="U1359" i="16"/>
  <c r="W1359" i="16"/>
  <c r="AG1359" i="16" s="1"/>
  <c r="Y1359" i="16"/>
  <c r="AI1359" i="16" s="1"/>
  <c r="U1361" i="16"/>
  <c r="W1361" i="16"/>
  <c r="AG1361" i="16" s="1"/>
  <c r="AD1361" i="16" s="1"/>
  <c r="Y1361" i="16"/>
  <c r="AI1361" i="16" s="1"/>
  <c r="U1363" i="16"/>
  <c r="W1363" i="16"/>
  <c r="AG1363" i="16" s="1"/>
  <c r="Y1363" i="16"/>
  <c r="AI1363" i="16" s="1"/>
  <c r="U1365" i="16"/>
  <c r="W1365" i="16"/>
  <c r="AG1365" i="16" s="1"/>
  <c r="Y1365" i="16"/>
  <c r="AI1365" i="16" s="1"/>
  <c r="U1367" i="16"/>
  <c r="W1367" i="16"/>
  <c r="AG1367" i="16" s="1"/>
  <c r="Y1367" i="16"/>
  <c r="AI1367" i="16" s="1"/>
  <c r="U1369" i="16"/>
  <c r="W1369" i="16"/>
  <c r="AG1369" i="16" s="1"/>
  <c r="AD1369" i="16" s="1"/>
  <c r="Y1369" i="16"/>
  <c r="AI1369" i="16" s="1"/>
  <c r="U1371" i="16"/>
  <c r="W1371" i="16"/>
  <c r="AG1371" i="16" s="1"/>
  <c r="AD1371" i="16" s="1"/>
  <c r="Y1371" i="16"/>
  <c r="AI1371" i="16" s="1"/>
  <c r="U1373" i="16"/>
  <c r="W1373" i="16"/>
  <c r="AG1373" i="16" s="1"/>
  <c r="AD1373" i="16" s="1"/>
  <c r="Y1373" i="16"/>
  <c r="AI1373" i="16" s="1"/>
  <c r="U1375" i="16"/>
  <c r="W1375" i="16"/>
  <c r="AG1375" i="16" s="1"/>
  <c r="Y1375" i="16"/>
  <c r="AI1375" i="16" s="1"/>
  <c r="U1377" i="16"/>
  <c r="W1377" i="16"/>
  <c r="AG1377" i="16" s="1"/>
  <c r="AD1377" i="16" s="1"/>
  <c r="Y1377" i="16"/>
  <c r="AI1377" i="16" s="1"/>
  <c r="U1379" i="16"/>
  <c r="W1379" i="16"/>
  <c r="AG1379" i="16" s="1"/>
  <c r="AD1379" i="16" s="1"/>
  <c r="Y1379" i="16"/>
  <c r="AI1379" i="16" s="1"/>
  <c r="U1381" i="16"/>
  <c r="W1381" i="16"/>
  <c r="AG1381" i="16" s="1"/>
  <c r="AD1381" i="16" s="1"/>
  <c r="Y1381" i="16"/>
  <c r="AI1381" i="16" s="1"/>
  <c r="U1383" i="16"/>
  <c r="W1383" i="16"/>
  <c r="AG1383" i="16" s="1"/>
  <c r="Y1383" i="16"/>
  <c r="AI1383" i="16" s="1"/>
  <c r="U1385" i="16"/>
  <c r="W1385" i="16"/>
  <c r="AG1385" i="16" s="1"/>
  <c r="AD1385" i="16" s="1"/>
  <c r="Y1385" i="16"/>
  <c r="AI1385" i="16" s="1"/>
  <c r="U1387" i="16"/>
  <c r="W1387" i="16"/>
  <c r="AG1387" i="16" s="1"/>
  <c r="AD1387" i="16" s="1"/>
  <c r="Y1387" i="16"/>
  <c r="AI1387" i="16" s="1"/>
  <c r="U1389" i="16"/>
  <c r="W1389" i="16"/>
  <c r="AG1389" i="16" s="1"/>
  <c r="Y1389" i="16"/>
  <c r="AI1389" i="16" s="1"/>
  <c r="U1391" i="16"/>
  <c r="W1391" i="16"/>
  <c r="AG1391" i="16" s="1"/>
  <c r="Y1391" i="16"/>
  <c r="AI1391" i="16" s="1"/>
  <c r="U1393" i="16"/>
  <c r="W1393" i="16"/>
  <c r="AG1393" i="16" s="1"/>
  <c r="AD1393" i="16" s="1"/>
  <c r="Y1393" i="16"/>
  <c r="AI1393" i="16" s="1"/>
  <c r="U1395" i="16"/>
  <c r="W1395" i="16"/>
  <c r="AG1395" i="16" s="1"/>
  <c r="AD1395" i="16" s="1"/>
  <c r="Y1395" i="16"/>
  <c r="AI1395" i="16" s="1"/>
  <c r="V1396" i="16"/>
  <c r="AF1396" i="16" s="1"/>
  <c r="X1396" i="16"/>
  <c r="AH1396" i="16" s="1"/>
  <c r="Z1396" i="16"/>
  <c r="AJ1396" i="16" s="1"/>
  <c r="U1397" i="16"/>
  <c r="W1397" i="16"/>
  <c r="AG1397" i="16" s="1"/>
  <c r="Y1397" i="16"/>
  <c r="AI1397" i="16" s="1"/>
  <c r="AE1397" i="16"/>
  <c r="AK1397" i="16"/>
  <c r="V1398" i="16"/>
  <c r="AF1398" i="16" s="1"/>
  <c r="X1398" i="16"/>
  <c r="AH1398" i="16" s="1"/>
  <c r="Z1398" i="16"/>
  <c r="AJ1398" i="16" s="1"/>
  <c r="U1399" i="16"/>
  <c r="W1399" i="16"/>
  <c r="AG1399" i="16" s="1"/>
  <c r="Y1399" i="16"/>
  <c r="AI1399" i="16" s="1"/>
  <c r="AE1399" i="16"/>
  <c r="AK1399" i="16"/>
  <c r="V1400" i="16"/>
  <c r="AF1400" i="16" s="1"/>
  <c r="X1400" i="16"/>
  <c r="AH1400" i="16" s="1"/>
  <c r="Z1400" i="16"/>
  <c r="AJ1400" i="16" s="1"/>
  <c r="U1401" i="16"/>
  <c r="W1401" i="16"/>
  <c r="AG1401" i="16" s="1"/>
  <c r="Y1401" i="16"/>
  <c r="AI1401" i="16" s="1"/>
  <c r="AE1401" i="16"/>
  <c r="AK1401" i="16"/>
  <c r="V1402" i="16"/>
  <c r="AF1402" i="16" s="1"/>
  <c r="X1402" i="16"/>
  <c r="AH1402" i="16" s="1"/>
  <c r="Z1402" i="16"/>
  <c r="AJ1402" i="16" s="1"/>
  <c r="U1403" i="16"/>
  <c r="W1403" i="16"/>
  <c r="AG1403" i="16" s="1"/>
  <c r="Y1403" i="16"/>
  <c r="AI1403" i="16" s="1"/>
  <c r="AE1403" i="16"/>
  <c r="AK1403" i="16"/>
  <c r="V1404" i="16"/>
  <c r="AF1404" i="16" s="1"/>
  <c r="X1404" i="16"/>
  <c r="AH1404" i="16" s="1"/>
  <c r="Z1404" i="16"/>
  <c r="AJ1404" i="16" s="1"/>
  <c r="U1405" i="16"/>
  <c r="W1405" i="16"/>
  <c r="AG1405" i="16" s="1"/>
  <c r="Y1405" i="16"/>
  <c r="AI1405" i="16" s="1"/>
  <c r="AE1405" i="16"/>
  <c r="AK1405" i="16"/>
  <c r="V1406" i="16"/>
  <c r="AF1406" i="16" s="1"/>
  <c r="X1406" i="16"/>
  <c r="AH1406" i="16" s="1"/>
  <c r="Z1406" i="16"/>
  <c r="AJ1406" i="16" s="1"/>
  <c r="U1407" i="16"/>
  <c r="W1407" i="16"/>
  <c r="AG1407" i="16" s="1"/>
  <c r="Y1407" i="16"/>
  <c r="AI1407" i="16" s="1"/>
  <c r="AE1407" i="16"/>
  <c r="AK1407" i="16"/>
  <c r="V1408" i="16"/>
  <c r="AF1408" i="16" s="1"/>
  <c r="X1408" i="16"/>
  <c r="AH1408" i="16" s="1"/>
  <c r="Z1408" i="16"/>
  <c r="AJ1408" i="16" s="1"/>
  <c r="U1409" i="16"/>
  <c r="W1409" i="16"/>
  <c r="AG1409" i="16" s="1"/>
  <c r="Y1409" i="16"/>
  <c r="AI1409" i="16" s="1"/>
  <c r="AE1409" i="16"/>
  <c r="AK1409" i="16"/>
  <c r="V1410" i="16"/>
  <c r="AF1410" i="16" s="1"/>
  <c r="X1410" i="16"/>
  <c r="AH1410" i="16" s="1"/>
  <c r="Z1410" i="16"/>
  <c r="AJ1410" i="16" s="1"/>
  <c r="U1411" i="16"/>
  <c r="W1411" i="16"/>
  <c r="AG1411" i="16" s="1"/>
  <c r="Y1411" i="16"/>
  <c r="AI1411" i="16" s="1"/>
  <c r="AE1411" i="16"/>
  <c r="AK1411" i="16"/>
  <c r="V1412" i="16"/>
  <c r="AF1412" i="16" s="1"/>
  <c r="X1412" i="16"/>
  <c r="AH1412" i="16" s="1"/>
  <c r="Z1412" i="16"/>
  <c r="AJ1412" i="16" s="1"/>
  <c r="U1413" i="16"/>
  <c r="W1413" i="16"/>
  <c r="AG1413" i="16" s="1"/>
  <c r="Y1413" i="16"/>
  <c r="AI1413" i="16" s="1"/>
  <c r="AE1413" i="16"/>
  <c r="AK1413" i="16"/>
  <c r="V1414" i="16"/>
  <c r="AF1414" i="16" s="1"/>
  <c r="X1414" i="16"/>
  <c r="AH1414" i="16" s="1"/>
  <c r="Z1414" i="16"/>
  <c r="AJ1414" i="16" s="1"/>
  <c r="U1415" i="16"/>
  <c r="W1415" i="16"/>
  <c r="AG1415" i="16" s="1"/>
  <c r="Y1415" i="16"/>
  <c r="AI1415" i="16" s="1"/>
  <c r="AE1415" i="16"/>
  <c r="AK1415" i="16"/>
  <c r="V1416" i="16"/>
  <c r="AF1416" i="16" s="1"/>
  <c r="X1416" i="16"/>
  <c r="AH1416" i="16" s="1"/>
  <c r="Z1416" i="16"/>
  <c r="AJ1416" i="16" s="1"/>
  <c r="U1417" i="16"/>
  <c r="W1417" i="16"/>
  <c r="AG1417" i="16" s="1"/>
  <c r="Y1417" i="16"/>
  <c r="AI1417" i="16" s="1"/>
  <c r="AE1417" i="16"/>
  <c r="AK1417" i="16"/>
  <c r="V1418" i="16"/>
  <c r="AF1418" i="16" s="1"/>
  <c r="X1418" i="16"/>
  <c r="AH1418" i="16" s="1"/>
  <c r="Z1418" i="16"/>
  <c r="AJ1418" i="16" s="1"/>
  <c r="U1419" i="16"/>
  <c r="W1419" i="16"/>
  <c r="AG1419" i="16" s="1"/>
  <c r="Y1419" i="16"/>
  <c r="AI1419" i="16" s="1"/>
  <c r="AE1419" i="16"/>
  <c r="AK1419" i="16"/>
  <c r="V1420" i="16"/>
  <c r="AF1420" i="16" s="1"/>
  <c r="X1420" i="16"/>
  <c r="AH1420" i="16" s="1"/>
  <c r="Z1420" i="16"/>
  <c r="AJ1420" i="16" s="1"/>
  <c r="U1421" i="16"/>
  <c r="W1421" i="16"/>
  <c r="AG1421" i="16" s="1"/>
  <c r="Y1421" i="16"/>
  <c r="AI1421" i="16" s="1"/>
  <c r="AE1421" i="16"/>
  <c r="AK1421" i="16"/>
  <c r="V1422" i="16"/>
  <c r="AF1422" i="16" s="1"/>
  <c r="X1422" i="16"/>
  <c r="AH1422" i="16" s="1"/>
  <c r="Z1422" i="16"/>
  <c r="AJ1422" i="16" s="1"/>
  <c r="U1423" i="16"/>
  <c r="W1423" i="16"/>
  <c r="AG1423" i="16" s="1"/>
  <c r="Y1423" i="16"/>
  <c r="AI1423" i="16" s="1"/>
  <c r="AE1423" i="16"/>
  <c r="AK1423" i="16"/>
  <c r="V1424" i="16"/>
  <c r="AF1424" i="16" s="1"/>
  <c r="X1424" i="16"/>
  <c r="AH1424" i="16" s="1"/>
  <c r="Z1424" i="16"/>
  <c r="AJ1424" i="16" s="1"/>
  <c r="U1425" i="16"/>
  <c r="W1425" i="16"/>
  <c r="AG1425" i="16" s="1"/>
  <c r="Y1425" i="16"/>
  <c r="AI1425" i="16" s="1"/>
  <c r="AE1425" i="16"/>
  <c r="AK1425" i="16"/>
  <c r="V1426" i="16"/>
  <c r="AF1426" i="16" s="1"/>
  <c r="X1426" i="16"/>
  <c r="AH1426" i="16" s="1"/>
  <c r="Z1426" i="16"/>
  <c r="AJ1426" i="16" s="1"/>
  <c r="U1427" i="16"/>
  <c r="W1427" i="16"/>
  <c r="AG1427" i="16" s="1"/>
  <c r="Y1427" i="16"/>
  <c r="AI1427" i="16" s="1"/>
  <c r="AE1427" i="16"/>
  <c r="AK1427" i="16"/>
  <c r="V1428" i="16"/>
  <c r="AF1428" i="16" s="1"/>
  <c r="X1428" i="16"/>
  <c r="AH1428" i="16" s="1"/>
  <c r="Z1428" i="16"/>
  <c r="AJ1428" i="16" s="1"/>
  <c r="U1429" i="16"/>
  <c r="W1429" i="16"/>
  <c r="AG1429" i="16" s="1"/>
  <c r="Y1429" i="16"/>
  <c r="AI1429" i="16" s="1"/>
  <c r="AE1429" i="16"/>
  <c r="AK1429" i="16"/>
  <c r="V1430" i="16"/>
  <c r="AF1430" i="16" s="1"/>
  <c r="X1430" i="16"/>
  <c r="AH1430" i="16" s="1"/>
  <c r="Z1430" i="16"/>
  <c r="AJ1430" i="16" s="1"/>
  <c r="U1431" i="16"/>
  <c r="W1431" i="16"/>
  <c r="AG1431" i="16" s="1"/>
  <c r="Y1431" i="16"/>
  <c r="AI1431" i="16" s="1"/>
  <c r="AE1431" i="16"/>
  <c r="AK1431" i="16"/>
  <c r="V1432" i="16"/>
  <c r="AF1432" i="16" s="1"/>
  <c r="X1432" i="16"/>
  <c r="AH1432" i="16" s="1"/>
  <c r="Z1432" i="16"/>
  <c r="AJ1432" i="16" s="1"/>
  <c r="U1433" i="16"/>
  <c r="W1433" i="16"/>
  <c r="AG1433" i="16" s="1"/>
  <c r="Y1433" i="16"/>
  <c r="AI1433" i="16" s="1"/>
  <c r="AE1433" i="16"/>
  <c r="AK1433" i="16"/>
  <c r="V1434" i="16"/>
  <c r="AF1434" i="16" s="1"/>
  <c r="X1434" i="16"/>
  <c r="AH1434" i="16" s="1"/>
  <c r="Z1434" i="16"/>
  <c r="AJ1434" i="16" s="1"/>
  <c r="U1435" i="16"/>
  <c r="W1435" i="16"/>
  <c r="AG1435" i="16" s="1"/>
  <c r="Y1435" i="16"/>
  <c r="AI1435" i="16" s="1"/>
  <c r="AE1435" i="16"/>
  <c r="AK1435" i="16"/>
  <c r="V1436" i="16"/>
  <c r="AF1436" i="16" s="1"/>
  <c r="X1436" i="16"/>
  <c r="AH1436" i="16" s="1"/>
  <c r="Z1436" i="16"/>
  <c r="AJ1436" i="16" s="1"/>
  <c r="U1437" i="16"/>
  <c r="W1437" i="16"/>
  <c r="AG1437" i="16" s="1"/>
  <c r="Y1437" i="16"/>
  <c r="AI1437" i="16" s="1"/>
  <c r="AE1437" i="16"/>
  <c r="AK1437" i="16"/>
  <c r="V1438" i="16"/>
  <c r="AF1438" i="16" s="1"/>
  <c r="X1438" i="16"/>
  <c r="AH1438" i="16" s="1"/>
  <c r="Z1438" i="16"/>
  <c r="AJ1438" i="16" s="1"/>
  <c r="U1439" i="16"/>
  <c r="W1439" i="16"/>
  <c r="AG1439" i="16" s="1"/>
  <c r="Y1439" i="16"/>
  <c r="AI1439" i="16" s="1"/>
  <c r="AE1439" i="16"/>
  <c r="AK1439" i="16"/>
  <c r="V1440" i="16"/>
  <c r="AF1440" i="16" s="1"/>
  <c r="X1440" i="16"/>
  <c r="AH1440" i="16" s="1"/>
  <c r="Z1440" i="16"/>
  <c r="AJ1440" i="16" s="1"/>
  <c r="U1441" i="16"/>
  <c r="W1441" i="16"/>
  <c r="AG1441" i="16" s="1"/>
  <c r="Y1441" i="16"/>
  <c r="AI1441" i="16" s="1"/>
  <c r="AE1441" i="16"/>
  <c r="AK1441" i="16"/>
  <c r="V1442" i="16"/>
  <c r="AF1442" i="16" s="1"/>
  <c r="X1442" i="16"/>
  <c r="AH1442" i="16" s="1"/>
  <c r="Z1442" i="16"/>
  <c r="AJ1442" i="16" s="1"/>
  <c r="U1443" i="16"/>
  <c r="W1443" i="16"/>
  <c r="AG1443" i="16" s="1"/>
  <c r="Y1443" i="16"/>
  <c r="AI1443" i="16" s="1"/>
  <c r="AE1443" i="16"/>
  <c r="AK1443" i="16"/>
  <c r="V1444" i="16"/>
  <c r="AF1444" i="16" s="1"/>
  <c r="X1444" i="16"/>
  <c r="AH1444" i="16" s="1"/>
  <c r="Z1444" i="16"/>
  <c r="AJ1444" i="16" s="1"/>
  <c r="U1445" i="16"/>
  <c r="W1445" i="16"/>
  <c r="AG1445" i="16" s="1"/>
  <c r="Y1445" i="16"/>
  <c r="AI1445" i="16" s="1"/>
  <c r="AE1445" i="16"/>
  <c r="AK1445" i="16"/>
  <c r="V1446" i="16"/>
  <c r="AF1446" i="16" s="1"/>
  <c r="X1446" i="16"/>
  <c r="AH1446" i="16" s="1"/>
  <c r="Z1446" i="16"/>
  <c r="AJ1446" i="16" s="1"/>
  <c r="U1447" i="16"/>
  <c r="W1447" i="16"/>
  <c r="AG1447" i="16" s="1"/>
  <c r="Y1447" i="16"/>
  <c r="AI1447" i="16" s="1"/>
  <c r="AE1447" i="16"/>
  <c r="AK1447" i="16"/>
  <c r="V1448" i="16"/>
  <c r="AF1448" i="16" s="1"/>
  <c r="X1448" i="16"/>
  <c r="AH1448" i="16" s="1"/>
  <c r="Z1448" i="16"/>
  <c r="AJ1448" i="16" s="1"/>
  <c r="U1449" i="16"/>
  <c r="W1449" i="16"/>
  <c r="AG1449" i="16" s="1"/>
  <c r="Y1449" i="16"/>
  <c r="AI1449" i="16" s="1"/>
  <c r="AE1449" i="16"/>
  <c r="AK1449" i="16"/>
  <c r="V1450" i="16"/>
  <c r="AF1450" i="16" s="1"/>
  <c r="X1450" i="16"/>
  <c r="AH1450" i="16" s="1"/>
  <c r="Z1450" i="16"/>
  <c r="AJ1450" i="16" s="1"/>
  <c r="U1451" i="16"/>
  <c r="W1451" i="16"/>
  <c r="AG1451" i="16" s="1"/>
  <c r="Y1451" i="16"/>
  <c r="AI1451" i="16" s="1"/>
  <c r="AE1451" i="16"/>
  <c r="AK1451" i="16"/>
  <c r="V1452" i="16"/>
  <c r="AF1452" i="16" s="1"/>
  <c r="X1452" i="16"/>
  <c r="AH1452" i="16" s="1"/>
  <c r="Z1452" i="16"/>
  <c r="AJ1452" i="16" s="1"/>
  <c r="U1453" i="16"/>
  <c r="W1453" i="16"/>
  <c r="AG1453" i="16" s="1"/>
  <c r="Y1453" i="16"/>
  <c r="AI1453" i="16" s="1"/>
  <c r="AE1453" i="16"/>
  <c r="AK1453" i="16"/>
  <c r="V1454" i="16"/>
  <c r="AF1454" i="16" s="1"/>
  <c r="X1454" i="16"/>
  <c r="AH1454" i="16" s="1"/>
  <c r="Z1454" i="16"/>
  <c r="AJ1454" i="16" s="1"/>
  <c r="U1455" i="16"/>
  <c r="W1455" i="16"/>
  <c r="AG1455" i="16" s="1"/>
  <c r="Y1455" i="16"/>
  <c r="AI1455" i="16" s="1"/>
  <c r="AE1455" i="16"/>
  <c r="AK1455" i="16"/>
  <c r="V1456" i="16"/>
  <c r="AF1456" i="16" s="1"/>
  <c r="X1456" i="16"/>
  <c r="AH1456" i="16" s="1"/>
  <c r="Z1456" i="16"/>
  <c r="AJ1456" i="16" s="1"/>
  <c r="U1457" i="16"/>
  <c r="W1457" i="16"/>
  <c r="AG1457" i="16" s="1"/>
  <c r="Y1457" i="16"/>
  <c r="AI1457" i="16" s="1"/>
  <c r="AE1457" i="16"/>
  <c r="AK1457" i="16"/>
  <c r="V1458" i="16"/>
  <c r="AF1458" i="16" s="1"/>
  <c r="X1458" i="16"/>
  <c r="AH1458" i="16" s="1"/>
  <c r="Z1458" i="16"/>
  <c r="AJ1458" i="16" s="1"/>
  <c r="U1459" i="16"/>
  <c r="W1459" i="16"/>
  <c r="AG1459" i="16" s="1"/>
  <c r="Y1459" i="16"/>
  <c r="AI1459" i="16" s="1"/>
  <c r="AE1459" i="16"/>
  <c r="AK1459" i="16"/>
  <c r="V1460" i="16"/>
  <c r="AF1460" i="16" s="1"/>
  <c r="X1460" i="16"/>
  <c r="AH1460" i="16" s="1"/>
  <c r="Z1460" i="16"/>
  <c r="AJ1460" i="16" s="1"/>
  <c r="U1461" i="16"/>
  <c r="W1461" i="16"/>
  <c r="AG1461" i="16" s="1"/>
  <c r="Y1461" i="16"/>
  <c r="AI1461" i="16" s="1"/>
  <c r="AE1461" i="16"/>
  <c r="AK1461" i="16"/>
  <c r="V1462" i="16"/>
  <c r="AF1462" i="16" s="1"/>
  <c r="X1462" i="16"/>
  <c r="AH1462" i="16" s="1"/>
  <c r="Z1462" i="16"/>
  <c r="AJ1462" i="16" s="1"/>
  <c r="U1463" i="16"/>
  <c r="W1463" i="16"/>
  <c r="AG1463" i="16" s="1"/>
  <c r="Y1463" i="16"/>
  <c r="AI1463" i="16" s="1"/>
  <c r="AE1463" i="16"/>
  <c r="AK1463" i="16"/>
  <c r="V1464" i="16"/>
  <c r="AF1464" i="16" s="1"/>
  <c r="X1464" i="16"/>
  <c r="AH1464" i="16" s="1"/>
  <c r="Z1464" i="16"/>
  <c r="AJ1464" i="16" s="1"/>
  <c r="U1465" i="16"/>
  <c r="W1465" i="16"/>
  <c r="AG1465" i="16" s="1"/>
  <c r="Y1465" i="16"/>
  <c r="AI1465" i="16" s="1"/>
  <c r="AE1465" i="16"/>
  <c r="AK1465" i="16"/>
  <c r="V1466" i="16"/>
  <c r="AF1466" i="16" s="1"/>
  <c r="X1466" i="16"/>
  <c r="AH1466" i="16" s="1"/>
  <c r="Z1466" i="16"/>
  <c r="AJ1466" i="16" s="1"/>
  <c r="U1467" i="16"/>
  <c r="W1467" i="16"/>
  <c r="AG1467" i="16" s="1"/>
  <c r="Y1467" i="16"/>
  <c r="AI1467" i="16" s="1"/>
  <c r="AE1467" i="16"/>
  <c r="AK1467" i="16"/>
  <c r="V1468" i="16"/>
  <c r="AF1468" i="16" s="1"/>
  <c r="X1468" i="16"/>
  <c r="AH1468" i="16" s="1"/>
  <c r="Z1468" i="16"/>
  <c r="AJ1468" i="16" s="1"/>
  <c r="U1469" i="16"/>
  <c r="W1469" i="16"/>
  <c r="AG1469" i="16" s="1"/>
  <c r="Y1469" i="16"/>
  <c r="AI1469" i="16" s="1"/>
  <c r="AE1469" i="16"/>
  <c r="AK1469" i="16"/>
  <c r="V1470" i="16"/>
  <c r="AF1470" i="16" s="1"/>
  <c r="X1470" i="16"/>
  <c r="AH1470" i="16" s="1"/>
  <c r="Z1470" i="16"/>
  <c r="AJ1470" i="16" s="1"/>
  <c r="U1471" i="16"/>
  <c r="W1471" i="16"/>
  <c r="AG1471" i="16" s="1"/>
  <c r="Y1471" i="16"/>
  <c r="AI1471" i="16" s="1"/>
  <c r="AE1471" i="16"/>
  <c r="AK1471" i="16"/>
  <c r="V1472" i="16"/>
  <c r="AF1472" i="16" s="1"/>
  <c r="X1472" i="16"/>
  <c r="AH1472" i="16" s="1"/>
  <c r="Z1472" i="16"/>
  <c r="AJ1472" i="16" s="1"/>
  <c r="U1473" i="16"/>
  <c r="W1473" i="16"/>
  <c r="AG1473" i="16" s="1"/>
  <c r="Y1473" i="16"/>
  <c r="AI1473" i="16" s="1"/>
  <c r="AE1473" i="16"/>
  <c r="AK1473" i="16"/>
  <c r="V1474" i="16"/>
  <c r="AF1474" i="16" s="1"/>
  <c r="X1474" i="16"/>
  <c r="AH1474" i="16" s="1"/>
  <c r="Z1474" i="16"/>
  <c r="AJ1474" i="16" s="1"/>
  <c r="U1475" i="16"/>
  <c r="W1475" i="16"/>
  <c r="AG1475" i="16" s="1"/>
  <c r="Y1475" i="16"/>
  <c r="AI1475" i="16" s="1"/>
  <c r="AE1475" i="16"/>
  <c r="AK1475" i="16"/>
  <c r="V1476" i="16"/>
  <c r="AF1476" i="16" s="1"/>
  <c r="X1476" i="16"/>
  <c r="AH1476" i="16" s="1"/>
  <c r="Z1476" i="16"/>
  <c r="AJ1476" i="16" s="1"/>
  <c r="U1477" i="16"/>
  <c r="W1477" i="16"/>
  <c r="AG1477" i="16" s="1"/>
  <c r="Y1477" i="16"/>
  <c r="AI1477" i="16" s="1"/>
  <c r="AE1477" i="16"/>
  <c r="AK1477" i="16"/>
  <c r="V1478" i="16"/>
  <c r="AF1478" i="16" s="1"/>
  <c r="X1478" i="16"/>
  <c r="AH1478" i="16" s="1"/>
  <c r="Z1478" i="16"/>
  <c r="AJ1478" i="16" s="1"/>
  <c r="U1479" i="16"/>
  <c r="W1479" i="16"/>
  <c r="AG1479" i="16" s="1"/>
  <c r="Y1479" i="16"/>
  <c r="AI1479" i="16" s="1"/>
  <c r="AE1479" i="16"/>
  <c r="AK1479" i="16"/>
  <c r="V1480" i="16"/>
  <c r="AF1480" i="16" s="1"/>
  <c r="X1480" i="16"/>
  <c r="AH1480" i="16" s="1"/>
  <c r="Z1480" i="16"/>
  <c r="AJ1480" i="16" s="1"/>
  <c r="U1481" i="16"/>
  <c r="W1481" i="16"/>
  <c r="AG1481" i="16" s="1"/>
  <c r="Y1481" i="16"/>
  <c r="AI1481" i="16" s="1"/>
  <c r="AE1481" i="16"/>
  <c r="AK1481" i="16"/>
  <c r="V1482" i="16"/>
  <c r="AF1482" i="16" s="1"/>
  <c r="X1482" i="16"/>
  <c r="AH1482" i="16" s="1"/>
  <c r="Z1482" i="16"/>
  <c r="AJ1482" i="16" s="1"/>
  <c r="U1483" i="16"/>
  <c r="W1483" i="16"/>
  <c r="AG1483" i="16" s="1"/>
  <c r="Y1483" i="16"/>
  <c r="AI1483" i="16" s="1"/>
  <c r="AE1483" i="16"/>
  <c r="AK1483" i="16"/>
  <c r="V1484" i="16"/>
  <c r="AF1484" i="16" s="1"/>
  <c r="X1484" i="16"/>
  <c r="AH1484" i="16" s="1"/>
  <c r="Z1484" i="16"/>
  <c r="AJ1484" i="16" s="1"/>
  <c r="U1485" i="16"/>
  <c r="W1485" i="16"/>
  <c r="AG1485" i="16" s="1"/>
  <c r="Y1485" i="16"/>
  <c r="AI1485" i="16" s="1"/>
  <c r="AE1485" i="16"/>
  <c r="AK1485" i="16"/>
  <c r="V1486" i="16"/>
  <c r="AF1486" i="16" s="1"/>
  <c r="X1486" i="16"/>
  <c r="AH1486" i="16" s="1"/>
  <c r="Z1486" i="16"/>
  <c r="AJ1486" i="16" s="1"/>
  <c r="U1487" i="16"/>
  <c r="W1487" i="16"/>
  <c r="AG1487" i="16" s="1"/>
  <c r="Y1487" i="16"/>
  <c r="AI1487" i="16" s="1"/>
  <c r="AE1487" i="16"/>
  <c r="AK1487" i="16"/>
  <c r="V1488" i="16"/>
  <c r="AF1488" i="16" s="1"/>
  <c r="X1488" i="16"/>
  <c r="AH1488" i="16" s="1"/>
  <c r="Z1488" i="16"/>
  <c r="AJ1488" i="16" s="1"/>
  <c r="U1489" i="16"/>
  <c r="W1489" i="16"/>
  <c r="AG1489" i="16" s="1"/>
  <c r="Y1489" i="16"/>
  <c r="AI1489" i="16" s="1"/>
  <c r="AE1489" i="16"/>
  <c r="AK1489" i="16"/>
  <c r="V1490" i="16"/>
  <c r="AF1490" i="16" s="1"/>
  <c r="X1490" i="16"/>
  <c r="AH1490" i="16" s="1"/>
  <c r="Z1490" i="16"/>
  <c r="AJ1490" i="16" s="1"/>
  <c r="U1491" i="16"/>
  <c r="W1491" i="16"/>
  <c r="AG1491" i="16" s="1"/>
  <c r="Y1491" i="16"/>
  <c r="AI1491" i="16" s="1"/>
  <c r="AE1491" i="16"/>
  <c r="AK1491" i="16"/>
  <c r="V1492" i="16"/>
  <c r="AF1492" i="16" s="1"/>
  <c r="X1492" i="16"/>
  <c r="AH1492" i="16" s="1"/>
  <c r="Z1492" i="16"/>
  <c r="AJ1492" i="16" s="1"/>
  <c r="U1493" i="16"/>
  <c r="W1493" i="16"/>
  <c r="AG1493" i="16" s="1"/>
  <c r="Y1493" i="16"/>
  <c r="AI1493" i="16" s="1"/>
  <c r="AE1493" i="16"/>
  <c r="AK1493" i="16"/>
  <c r="V1494" i="16"/>
  <c r="AF1494" i="16" s="1"/>
  <c r="X1494" i="16"/>
  <c r="AH1494" i="16" s="1"/>
  <c r="Z1494" i="16"/>
  <c r="AJ1494" i="16" s="1"/>
  <c r="U1495" i="16"/>
  <c r="W1495" i="16"/>
  <c r="AG1495" i="16" s="1"/>
  <c r="Y1495" i="16"/>
  <c r="AI1495" i="16" s="1"/>
  <c r="AE1495" i="16"/>
  <c r="AK1495" i="16"/>
  <c r="V1496" i="16"/>
  <c r="AF1496" i="16" s="1"/>
  <c r="X1496" i="16"/>
  <c r="AH1496" i="16" s="1"/>
  <c r="Z1496" i="16"/>
  <c r="AJ1496" i="16" s="1"/>
  <c r="U1497" i="16"/>
  <c r="W1497" i="16"/>
  <c r="AG1497" i="16" s="1"/>
  <c r="Y1497" i="16"/>
  <c r="AI1497" i="16" s="1"/>
  <c r="AE1497" i="16"/>
  <c r="AK1497" i="16"/>
  <c r="V1498" i="16"/>
  <c r="AF1498" i="16" s="1"/>
  <c r="X1498" i="16"/>
  <c r="AH1498" i="16" s="1"/>
  <c r="Z1498" i="16"/>
  <c r="AJ1498" i="16" s="1"/>
  <c r="U1499" i="16"/>
  <c r="W1499" i="16"/>
  <c r="AG1499" i="16" s="1"/>
  <c r="Y1499" i="16"/>
  <c r="AI1499" i="16" s="1"/>
  <c r="AE1499" i="16"/>
  <c r="AK1499" i="16"/>
  <c r="V1500" i="16"/>
  <c r="AF1500" i="16" s="1"/>
  <c r="X1500" i="16"/>
  <c r="AH1500" i="16" s="1"/>
  <c r="Z1500" i="16"/>
  <c r="AJ1500" i="16" s="1"/>
  <c r="U1501" i="16"/>
  <c r="W1501" i="16"/>
  <c r="AG1501" i="16" s="1"/>
  <c r="Y1501" i="16"/>
  <c r="AI1501" i="16" s="1"/>
  <c r="AE1501" i="16"/>
  <c r="AK1501" i="16"/>
  <c r="V1502" i="16"/>
  <c r="AF1502" i="16" s="1"/>
  <c r="X1502" i="16"/>
  <c r="AH1502" i="16" s="1"/>
  <c r="Z1502" i="16"/>
  <c r="AJ1502" i="16" s="1"/>
  <c r="U1503" i="16"/>
  <c r="W1503" i="16"/>
  <c r="AG1503" i="16" s="1"/>
  <c r="Y1503" i="16"/>
  <c r="AI1503" i="16" s="1"/>
  <c r="AE1503" i="16"/>
  <c r="AK1503" i="16"/>
  <c r="V1504" i="16"/>
  <c r="AF1504" i="16" s="1"/>
  <c r="X1504" i="16"/>
  <c r="AH1504" i="16" s="1"/>
  <c r="Z1504" i="16"/>
  <c r="AJ1504" i="16" s="1"/>
  <c r="U1505" i="16"/>
  <c r="W1505" i="16"/>
  <c r="AG1505" i="16" s="1"/>
  <c r="Y1505" i="16"/>
  <c r="AI1505" i="16" s="1"/>
  <c r="AE1505" i="16"/>
  <c r="AK1505" i="16"/>
  <c r="V1506" i="16"/>
  <c r="AF1506" i="16" s="1"/>
  <c r="X1506" i="16"/>
  <c r="AH1506" i="16" s="1"/>
  <c r="Z1506" i="16"/>
  <c r="AJ1506" i="16" s="1"/>
  <c r="U1507" i="16"/>
  <c r="W1507" i="16"/>
  <c r="AG1507" i="16" s="1"/>
  <c r="Y1507" i="16"/>
  <c r="AI1507" i="16" s="1"/>
  <c r="AE1507" i="16"/>
  <c r="AK1507" i="16"/>
  <c r="V1508" i="16"/>
  <c r="AF1508" i="16" s="1"/>
  <c r="X1508" i="16"/>
  <c r="AH1508" i="16" s="1"/>
  <c r="Z1508" i="16"/>
  <c r="AJ1508" i="16" s="1"/>
  <c r="U1509" i="16"/>
  <c r="W1509" i="16"/>
  <c r="AG1509" i="16" s="1"/>
  <c r="Y1509" i="16"/>
  <c r="AI1509" i="16" s="1"/>
  <c r="AE1509" i="16"/>
  <c r="AK1509" i="16"/>
  <c r="V1510" i="16"/>
  <c r="AF1510" i="16" s="1"/>
  <c r="X1510" i="16"/>
  <c r="AH1510" i="16" s="1"/>
  <c r="Z1510" i="16"/>
  <c r="AJ1510" i="16" s="1"/>
  <c r="U1511" i="16"/>
  <c r="W1511" i="16"/>
  <c r="AG1511" i="16" s="1"/>
  <c r="Y1511" i="16"/>
  <c r="AI1511" i="16" s="1"/>
  <c r="AE1511" i="16"/>
  <c r="AK1511" i="16"/>
  <c r="V1512" i="16"/>
  <c r="AF1512" i="16" s="1"/>
  <c r="X1512" i="16"/>
  <c r="AH1512" i="16" s="1"/>
  <c r="Z1512" i="16"/>
  <c r="AJ1512" i="16" s="1"/>
  <c r="U1513" i="16"/>
  <c r="W1513" i="16"/>
  <c r="AG1513" i="16" s="1"/>
  <c r="Y1513" i="16"/>
  <c r="AI1513" i="16" s="1"/>
  <c r="AE1513" i="16"/>
  <c r="AK1513" i="16"/>
  <c r="V1514" i="16"/>
  <c r="AF1514" i="16" s="1"/>
  <c r="X1514" i="16"/>
  <c r="AH1514" i="16" s="1"/>
  <c r="Z1514" i="16"/>
  <c r="AJ1514" i="16" s="1"/>
  <c r="U1515" i="16"/>
  <c r="W1515" i="16"/>
  <c r="AG1515" i="16" s="1"/>
  <c r="Y1515" i="16"/>
  <c r="AI1515" i="16" s="1"/>
  <c r="AE1515" i="16"/>
  <c r="AK1515" i="16"/>
  <c r="V1516" i="16"/>
  <c r="AF1516" i="16" s="1"/>
  <c r="X1516" i="16"/>
  <c r="AH1516" i="16" s="1"/>
  <c r="Z1516" i="16"/>
  <c r="AJ1516" i="16" s="1"/>
  <c r="U1517" i="16"/>
  <c r="W1517" i="16"/>
  <c r="AG1517" i="16" s="1"/>
  <c r="Y1517" i="16"/>
  <c r="AI1517" i="16" s="1"/>
  <c r="AE1517" i="16"/>
  <c r="AK1517" i="16"/>
  <c r="V1518" i="16"/>
  <c r="AF1518" i="16" s="1"/>
  <c r="X1518" i="16"/>
  <c r="AH1518" i="16" s="1"/>
  <c r="Z1518" i="16"/>
  <c r="AJ1518" i="16" s="1"/>
  <c r="U1519" i="16"/>
  <c r="W1519" i="16"/>
  <c r="AG1519" i="16" s="1"/>
  <c r="Y1519" i="16"/>
  <c r="AI1519" i="16" s="1"/>
  <c r="AE1519" i="16"/>
  <c r="AK1519" i="16"/>
  <c r="V1520" i="16"/>
  <c r="AF1520" i="16" s="1"/>
  <c r="X1520" i="16"/>
  <c r="AH1520" i="16" s="1"/>
  <c r="Z1520" i="16"/>
  <c r="AJ1520" i="16" s="1"/>
  <c r="U1521" i="16"/>
  <c r="W1521" i="16"/>
  <c r="AG1521" i="16" s="1"/>
  <c r="Y1521" i="16"/>
  <c r="AI1521" i="16" s="1"/>
  <c r="AE1521" i="16"/>
  <c r="AK1521" i="16"/>
  <c r="V1522" i="16"/>
  <c r="AF1522" i="16" s="1"/>
  <c r="X1522" i="16"/>
  <c r="AH1522" i="16" s="1"/>
  <c r="Z1522" i="16"/>
  <c r="AJ1522" i="16" s="1"/>
  <c r="U1523" i="16"/>
  <c r="W1523" i="16"/>
  <c r="AG1523" i="16" s="1"/>
  <c r="Y1523" i="16"/>
  <c r="AI1523" i="16" s="1"/>
  <c r="AE1523" i="16"/>
  <c r="AK1523" i="16"/>
  <c r="V1524" i="16"/>
  <c r="AF1524" i="16" s="1"/>
  <c r="X1524" i="16"/>
  <c r="AH1524" i="16" s="1"/>
  <c r="Z1524" i="16"/>
  <c r="AJ1524" i="16" s="1"/>
  <c r="U1525" i="16"/>
  <c r="W1525" i="16"/>
  <c r="AG1525" i="16" s="1"/>
  <c r="Y1525" i="16"/>
  <c r="AI1525" i="16" s="1"/>
  <c r="AE1525" i="16"/>
  <c r="AK1525" i="16"/>
  <c r="V1526" i="16"/>
  <c r="AF1526" i="16" s="1"/>
  <c r="X1526" i="16"/>
  <c r="AH1526" i="16" s="1"/>
  <c r="Z1526" i="16"/>
  <c r="AJ1526" i="16" s="1"/>
  <c r="U1527" i="16"/>
  <c r="W1527" i="16"/>
  <c r="AG1527" i="16" s="1"/>
  <c r="Y1527" i="16"/>
  <c r="AI1527" i="16" s="1"/>
  <c r="AE1527" i="16"/>
  <c r="AK1527" i="16"/>
  <c r="V1528" i="16"/>
  <c r="AF1528" i="16" s="1"/>
  <c r="X1528" i="16"/>
  <c r="AH1528" i="16" s="1"/>
  <c r="Z1528" i="16"/>
  <c r="AJ1528" i="16" s="1"/>
  <c r="U1529" i="16"/>
  <c r="W1529" i="16"/>
  <c r="AG1529" i="16" s="1"/>
  <c r="Y1529" i="16"/>
  <c r="AI1529" i="16" s="1"/>
  <c r="AE1529" i="16"/>
  <c r="AK1529" i="16"/>
  <c r="V1530" i="16"/>
  <c r="AF1530" i="16" s="1"/>
  <c r="X1530" i="16"/>
  <c r="AH1530" i="16" s="1"/>
  <c r="Z1530" i="16"/>
  <c r="AJ1530" i="16" s="1"/>
  <c r="U1531" i="16"/>
  <c r="W1531" i="16"/>
  <c r="AG1531" i="16" s="1"/>
  <c r="Y1531" i="16"/>
  <c r="AI1531" i="16" s="1"/>
  <c r="AE1531" i="16"/>
  <c r="AK1531" i="16"/>
  <c r="V1532" i="16"/>
  <c r="AF1532" i="16" s="1"/>
  <c r="X1532" i="16"/>
  <c r="AH1532" i="16" s="1"/>
  <c r="Z1532" i="16"/>
  <c r="AJ1532" i="16" s="1"/>
  <c r="U1533" i="16"/>
  <c r="W1533" i="16"/>
  <c r="AG1533" i="16" s="1"/>
  <c r="Y1533" i="16"/>
  <c r="AI1533" i="16" s="1"/>
  <c r="AE1533" i="16"/>
  <c r="AK1533" i="16"/>
  <c r="V1534" i="16"/>
  <c r="AF1534" i="16" s="1"/>
  <c r="X1534" i="16"/>
  <c r="AH1534" i="16" s="1"/>
  <c r="Z1534" i="16"/>
  <c r="AJ1534" i="16" s="1"/>
  <c r="U1535" i="16"/>
  <c r="W1535" i="16"/>
  <c r="AG1535" i="16" s="1"/>
  <c r="Y1535" i="16"/>
  <c r="AI1535" i="16" s="1"/>
  <c r="AE1535" i="16"/>
  <c r="AK1535" i="16"/>
  <c r="V1536" i="16"/>
  <c r="AF1536" i="16" s="1"/>
  <c r="X1536" i="16"/>
  <c r="AH1536" i="16" s="1"/>
  <c r="Z1536" i="16"/>
  <c r="AJ1536" i="16" s="1"/>
  <c r="U1537" i="16"/>
  <c r="W1537" i="16"/>
  <c r="AG1537" i="16" s="1"/>
  <c r="Y1537" i="16"/>
  <c r="AI1537" i="16" s="1"/>
  <c r="AE1537" i="16"/>
  <c r="AK1537" i="16"/>
  <c r="Z1539" i="16"/>
  <c r="AJ1539" i="16" s="1"/>
  <c r="X1539" i="16"/>
  <c r="AH1539" i="16" s="1"/>
  <c r="V1539" i="16"/>
  <c r="AF1539" i="16" s="1"/>
  <c r="U1539" i="16"/>
  <c r="Y1539" i="16"/>
  <c r="AI1539" i="16" s="1"/>
  <c r="AG1539" i="16"/>
  <c r="AD1539" i="16" s="1"/>
  <c r="AK1540" i="16"/>
  <c r="AE1540" i="16"/>
  <c r="AJ1540" i="16"/>
  <c r="Z1541" i="16"/>
  <c r="AJ1541" i="16" s="1"/>
  <c r="X1541" i="16"/>
  <c r="AH1541" i="16" s="1"/>
  <c r="V1541" i="16"/>
  <c r="AF1541" i="16" s="1"/>
  <c r="U1541" i="16"/>
  <c r="Y1541" i="16"/>
  <c r="AI1541" i="16" s="1"/>
  <c r="AG1541" i="16"/>
  <c r="AD1541" i="16" s="1"/>
  <c r="AK1542" i="16"/>
  <c r="AE1542" i="16"/>
  <c r="AJ1542" i="16"/>
  <c r="Z1543" i="16"/>
  <c r="AJ1543" i="16" s="1"/>
  <c r="X1543" i="16"/>
  <c r="AH1543" i="16" s="1"/>
  <c r="V1543" i="16"/>
  <c r="AF1543" i="16" s="1"/>
  <c r="U1543" i="16"/>
  <c r="Y1543" i="16"/>
  <c r="AI1543" i="16" s="1"/>
  <c r="AG1543" i="16"/>
  <c r="AD1543" i="16" s="1"/>
  <c r="AK1544" i="16"/>
  <c r="AE1544" i="16"/>
  <c r="AJ1544" i="16"/>
  <c r="Z1545" i="16"/>
  <c r="AJ1545" i="16" s="1"/>
  <c r="X1545" i="16"/>
  <c r="AH1545" i="16" s="1"/>
  <c r="V1545" i="16"/>
  <c r="AF1545" i="16" s="1"/>
  <c r="U1545" i="16"/>
  <c r="Y1545" i="16"/>
  <c r="AI1545" i="16" s="1"/>
  <c r="AG1545" i="16"/>
  <c r="AD1545" i="16" s="1"/>
  <c r="AK1546" i="16"/>
  <c r="AE1546" i="16"/>
  <c r="AJ1546" i="16"/>
  <c r="Z1547" i="16"/>
  <c r="AJ1547" i="16" s="1"/>
  <c r="X1547" i="16"/>
  <c r="AH1547" i="16" s="1"/>
  <c r="V1547" i="16"/>
  <c r="AF1547" i="16" s="1"/>
  <c r="U1547" i="16"/>
  <c r="Y1547" i="16"/>
  <c r="AI1547" i="16" s="1"/>
  <c r="AG1547" i="16"/>
  <c r="AD1547" i="16" s="1"/>
  <c r="AK1548" i="16"/>
  <c r="AE1548" i="16"/>
  <c r="AJ1548" i="16"/>
  <c r="Z1549" i="16"/>
  <c r="AJ1549" i="16" s="1"/>
  <c r="X1549" i="16"/>
  <c r="AH1549" i="16" s="1"/>
  <c r="V1549" i="16"/>
  <c r="AF1549" i="16" s="1"/>
  <c r="U1549" i="16"/>
  <c r="Y1549" i="16"/>
  <c r="AI1549" i="16" s="1"/>
  <c r="AG1549" i="16"/>
  <c r="AD1549" i="16" s="1"/>
  <c r="AK1550" i="16"/>
  <c r="AE1550" i="16"/>
  <c r="AJ1550" i="16"/>
  <c r="Z1551" i="16"/>
  <c r="AJ1551" i="16" s="1"/>
  <c r="X1551" i="16"/>
  <c r="AH1551" i="16" s="1"/>
  <c r="V1551" i="16"/>
  <c r="AF1551" i="16" s="1"/>
  <c r="U1551" i="16"/>
  <c r="Y1551" i="16"/>
  <c r="AI1551" i="16" s="1"/>
  <c r="AG1551" i="16"/>
  <c r="AD1551" i="16" s="1"/>
  <c r="AK1552" i="16"/>
  <c r="AE1552" i="16"/>
  <c r="AJ1552" i="16"/>
  <c r="Z1553" i="16"/>
  <c r="AJ1553" i="16" s="1"/>
  <c r="X1553" i="16"/>
  <c r="AH1553" i="16" s="1"/>
  <c r="V1553" i="16"/>
  <c r="AF1553" i="16" s="1"/>
  <c r="U1553" i="16"/>
  <c r="Y1553" i="16"/>
  <c r="AI1553" i="16" s="1"/>
  <c r="AG1553" i="16"/>
  <c r="AD1553" i="16" s="1"/>
  <c r="AK1554" i="16"/>
  <c r="AE1554" i="16"/>
  <c r="AJ1554" i="16"/>
  <c r="Z1555" i="16"/>
  <c r="AJ1555" i="16" s="1"/>
  <c r="X1555" i="16"/>
  <c r="AH1555" i="16" s="1"/>
  <c r="V1555" i="16"/>
  <c r="AF1555" i="16" s="1"/>
  <c r="U1555" i="16"/>
  <c r="Y1555" i="16"/>
  <c r="AI1555" i="16" s="1"/>
  <c r="AG1555" i="16"/>
  <c r="AD1555" i="16" s="1"/>
  <c r="AK1556" i="16"/>
  <c r="AE1556" i="16"/>
  <c r="AJ1556" i="16"/>
  <c r="Z1557" i="16"/>
  <c r="AJ1557" i="16" s="1"/>
  <c r="X1557" i="16"/>
  <c r="AH1557" i="16" s="1"/>
  <c r="V1557" i="16"/>
  <c r="AF1557" i="16" s="1"/>
  <c r="U1557" i="16"/>
  <c r="Y1557" i="16"/>
  <c r="AI1557" i="16" s="1"/>
  <c r="AG1557" i="16"/>
  <c r="AD1557" i="16" s="1"/>
  <c r="AK1558" i="16"/>
  <c r="AE1558" i="16"/>
  <c r="AJ1558" i="16"/>
  <c r="Z1559" i="16"/>
  <c r="AJ1559" i="16" s="1"/>
  <c r="X1559" i="16"/>
  <c r="AH1559" i="16" s="1"/>
  <c r="V1559" i="16"/>
  <c r="AF1559" i="16" s="1"/>
  <c r="U1559" i="16"/>
  <c r="Y1559" i="16"/>
  <c r="AI1559" i="16" s="1"/>
  <c r="AG1559" i="16"/>
  <c r="AD1559" i="16" s="1"/>
  <c r="AK1560" i="16"/>
  <c r="AE1560" i="16"/>
  <c r="AJ1560" i="16"/>
  <c r="Z1561" i="16"/>
  <c r="AJ1561" i="16" s="1"/>
  <c r="X1561" i="16"/>
  <c r="AH1561" i="16" s="1"/>
  <c r="V1561" i="16"/>
  <c r="AF1561" i="16" s="1"/>
  <c r="U1561" i="16"/>
  <c r="Y1561" i="16"/>
  <c r="AI1561" i="16" s="1"/>
  <c r="AG1561" i="16"/>
  <c r="AD1561" i="16" s="1"/>
  <c r="AK1562" i="16"/>
  <c r="AE1562" i="16"/>
  <c r="AJ1562" i="16"/>
  <c r="Z1563" i="16"/>
  <c r="AJ1563" i="16" s="1"/>
  <c r="X1563" i="16"/>
  <c r="AH1563" i="16" s="1"/>
  <c r="V1563" i="16"/>
  <c r="AF1563" i="16" s="1"/>
  <c r="U1563" i="16"/>
  <c r="Y1563" i="16"/>
  <c r="AI1563" i="16" s="1"/>
  <c r="AG1563" i="16"/>
  <c r="AD1563" i="16" s="1"/>
  <c r="AK1564" i="16"/>
  <c r="AE1564" i="16"/>
  <c r="AJ1564" i="16"/>
  <c r="Z1565" i="16"/>
  <c r="AJ1565" i="16" s="1"/>
  <c r="X1565" i="16"/>
  <c r="AH1565" i="16" s="1"/>
  <c r="V1565" i="16"/>
  <c r="AF1565" i="16" s="1"/>
  <c r="U1565" i="16"/>
  <c r="Y1565" i="16"/>
  <c r="AI1565" i="16" s="1"/>
  <c r="AG1565" i="16"/>
  <c r="AD1565" i="16" s="1"/>
  <c r="AK1566" i="16"/>
  <c r="AE1566" i="16"/>
  <c r="AJ1566" i="16"/>
  <c r="Z1567" i="16"/>
  <c r="AJ1567" i="16" s="1"/>
  <c r="X1567" i="16"/>
  <c r="AH1567" i="16" s="1"/>
  <c r="V1567" i="16"/>
  <c r="AF1567" i="16" s="1"/>
  <c r="U1567" i="16"/>
  <c r="Y1567" i="16"/>
  <c r="AI1567" i="16" s="1"/>
  <c r="AG1567" i="16"/>
  <c r="AD1567" i="16" s="1"/>
  <c r="AK1568" i="16"/>
  <c r="AE1568" i="16"/>
  <c r="AJ1568" i="16"/>
  <c r="Z1569" i="16"/>
  <c r="AJ1569" i="16" s="1"/>
  <c r="X1569" i="16"/>
  <c r="AH1569" i="16" s="1"/>
  <c r="V1569" i="16"/>
  <c r="AF1569" i="16" s="1"/>
  <c r="U1569" i="16"/>
  <c r="Y1569" i="16"/>
  <c r="AI1569" i="16" s="1"/>
  <c r="AG1569" i="16"/>
  <c r="AD1569" i="16" s="1"/>
  <c r="AK1570" i="16"/>
  <c r="AE1570" i="16"/>
  <c r="AJ1570" i="16"/>
  <c r="Z1571" i="16"/>
  <c r="AJ1571" i="16" s="1"/>
  <c r="X1571" i="16"/>
  <c r="AH1571" i="16" s="1"/>
  <c r="V1571" i="16"/>
  <c r="AF1571" i="16" s="1"/>
  <c r="U1571" i="16"/>
  <c r="Y1571" i="16"/>
  <c r="AI1571" i="16" s="1"/>
  <c r="AG1571" i="16"/>
  <c r="AD1571" i="16" s="1"/>
  <c r="AK1572" i="16"/>
  <c r="AE1572" i="16"/>
  <c r="AJ1572" i="16"/>
  <c r="Z1573" i="16"/>
  <c r="AJ1573" i="16" s="1"/>
  <c r="X1573" i="16"/>
  <c r="AH1573" i="16" s="1"/>
  <c r="V1573" i="16"/>
  <c r="AF1573" i="16" s="1"/>
  <c r="U1573" i="16"/>
  <c r="Y1573" i="16"/>
  <c r="AI1573" i="16" s="1"/>
  <c r="AG1573" i="16"/>
  <c r="AD1573" i="16" s="1"/>
  <c r="AK1574" i="16"/>
  <c r="AE1574" i="16"/>
  <c r="AJ1574" i="16"/>
  <c r="Z1575" i="16"/>
  <c r="AJ1575" i="16" s="1"/>
  <c r="X1575" i="16"/>
  <c r="AH1575" i="16" s="1"/>
  <c r="V1575" i="16"/>
  <c r="AF1575" i="16" s="1"/>
  <c r="U1575" i="16"/>
  <c r="Y1575" i="16"/>
  <c r="AI1575" i="16" s="1"/>
  <c r="AG1575" i="16"/>
  <c r="AD1575" i="16" s="1"/>
  <c r="AE1576" i="16"/>
  <c r="AJ1576" i="16"/>
  <c r="Z1577" i="16"/>
  <c r="AJ1577" i="16" s="1"/>
  <c r="X1577" i="16"/>
  <c r="AH1577" i="16" s="1"/>
  <c r="V1577" i="16"/>
  <c r="AF1577" i="16" s="1"/>
  <c r="U1577" i="16"/>
  <c r="Y1577" i="16"/>
  <c r="AI1577" i="16" s="1"/>
  <c r="AG1577" i="16"/>
  <c r="AD1577" i="16" s="1"/>
  <c r="AK1578" i="16"/>
  <c r="AE1578" i="16"/>
  <c r="AF1578" i="16"/>
  <c r="Z1579" i="16"/>
  <c r="AJ1579" i="16" s="1"/>
  <c r="X1579" i="16"/>
  <c r="AH1579" i="16" s="1"/>
  <c r="V1579" i="16"/>
  <c r="AF1579" i="16" s="1"/>
  <c r="U1579" i="16"/>
  <c r="Y1579" i="16"/>
  <c r="AI1579" i="16" s="1"/>
  <c r="AG1579" i="16"/>
  <c r="AD1579" i="16" s="1"/>
  <c r="AK1580" i="16"/>
  <c r="AE1580" i="16"/>
  <c r="AJ1580" i="16"/>
  <c r="Z1581" i="16"/>
  <c r="AJ1581" i="16" s="1"/>
  <c r="X1581" i="16"/>
  <c r="AH1581" i="16" s="1"/>
  <c r="V1581" i="16"/>
  <c r="AF1581" i="16" s="1"/>
  <c r="U1581" i="16"/>
  <c r="Y1581" i="16"/>
  <c r="AI1581" i="16" s="1"/>
  <c r="AG1581" i="16"/>
  <c r="AD1581" i="16" s="1"/>
  <c r="AK1582" i="16"/>
  <c r="AE1582" i="16"/>
  <c r="AJ1582" i="16"/>
  <c r="Z1583" i="16"/>
  <c r="AJ1583" i="16" s="1"/>
  <c r="X1583" i="16"/>
  <c r="AH1583" i="16" s="1"/>
  <c r="V1583" i="16"/>
  <c r="AF1583" i="16" s="1"/>
  <c r="U1583" i="16"/>
  <c r="Y1583" i="16"/>
  <c r="AI1583" i="16" s="1"/>
  <c r="AG1583" i="16"/>
  <c r="AD1583" i="16" s="1"/>
  <c r="AK1584" i="16"/>
  <c r="AE1584" i="16"/>
  <c r="AJ1584" i="16"/>
  <c r="Z1585" i="16"/>
  <c r="AJ1585" i="16" s="1"/>
  <c r="X1585" i="16"/>
  <c r="AH1585" i="16" s="1"/>
  <c r="V1585" i="16"/>
  <c r="AF1585" i="16" s="1"/>
  <c r="U1585" i="16"/>
  <c r="Y1585" i="16"/>
  <c r="AI1585" i="16" s="1"/>
  <c r="AK1586" i="16"/>
  <c r="AE1586" i="16"/>
  <c r="AF1586" i="16"/>
  <c r="Z1587" i="16"/>
  <c r="AJ1587" i="16" s="1"/>
  <c r="X1587" i="16"/>
  <c r="AH1587" i="16" s="1"/>
  <c r="V1587" i="16"/>
  <c r="AF1587" i="16" s="1"/>
  <c r="U1587" i="16"/>
  <c r="Y1587" i="16"/>
  <c r="AI1587" i="16" s="1"/>
  <c r="AG1587" i="16"/>
  <c r="AD1587" i="16" s="1"/>
  <c r="AK1588" i="16"/>
  <c r="AE1588" i="16"/>
  <c r="AJ1588" i="16"/>
  <c r="Z1589" i="16"/>
  <c r="AJ1589" i="16" s="1"/>
  <c r="X1589" i="16"/>
  <c r="AH1589" i="16" s="1"/>
  <c r="V1589" i="16"/>
  <c r="AF1589" i="16" s="1"/>
  <c r="U1589" i="16"/>
  <c r="Y1589" i="16"/>
  <c r="AI1589" i="16" s="1"/>
  <c r="AG1589" i="16"/>
  <c r="AD1589" i="16" s="1"/>
  <c r="AK1590" i="16"/>
  <c r="AE1590" i="16"/>
  <c r="AJ1590" i="16"/>
  <c r="Z1591" i="16"/>
  <c r="AJ1591" i="16" s="1"/>
  <c r="X1591" i="16"/>
  <c r="AH1591" i="16" s="1"/>
  <c r="V1591" i="16"/>
  <c r="AF1591" i="16" s="1"/>
  <c r="U1591" i="16"/>
  <c r="Y1591" i="16"/>
  <c r="AI1591" i="16" s="1"/>
  <c r="AG1591" i="16"/>
  <c r="AD1591" i="16" s="1"/>
  <c r="AK1592" i="16"/>
  <c r="AE1592" i="16"/>
  <c r="AJ1592" i="16"/>
  <c r="AA1593" i="16"/>
  <c r="AK1593" i="16" s="1"/>
  <c r="Z1593" i="16"/>
  <c r="AJ1593" i="16" s="1"/>
  <c r="X1593" i="16"/>
  <c r="AH1593" i="16" s="1"/>
  <c r="V1593" i="16"/>
  <c r="AF1593" i="16" s="1"/>
  <c r="U1593" i="16"/>
  <c r="Y1593" i="16"/>
  <c r="AI1593" i="16" s="1"/>
  <c r="AK1842" i="16"/>
  <c r="AG1842" i="16"/>
  <c r="AE1842" i="16"/>
  <c r="AG1846" i="16"/>
  <c r="AE1846" i="16"/>
  <c r="AK1850" i="16"/>
  <c r="AG1850" i="16"/>
  <c r="AE1850" i="16"/>
  <c r="AK1854" i="16"/>
  <c r="AG1854" i="16"/>
  <c r="AE1854" i="16"/>
  <c r="AK1858" i="16"/>
  <c r="AG1858" i="16"/>
  <c r="AE1858" i="16"/>
  <c r="AG1862" i="16"/>
  <c r="AE1862" i="16"/>
  <c r="AK1866" i="16"/>
  <c r="AG1866" i="16"/>
  <c r="AE1866" i="16"/>
  <c r="U1396" i="16"/>
  <c r="W1396" i="16"/>
  <c r="AG1396" i="16" s="1"/>
  <c r="Y1396" i="16"/>
  <c r="AI1396" i="16" s="1"/>
  <c r="AH1397" i="16"/>
  <c r="U1398" i="16"/>
  <c r="W1398" i="16"/>
  <c r="AG1398" i="16" s="1"/>
  <c r="Y1398" i="16"/>
  <c r="AI1398" i="16" s="1"/>
  <c r="U1400" i="16"/>
  <c r="W1400" i="16"/>
  <c r="AG1400" i="16" s="1"/>
  <c r="AD1400" i="16" s="1"/>
  <c r="Y1400" i="16"/>
  <c r="AI1400" i="16" s="1"/>
  <c r="AH1401" i="16"/>
  <c r="U1402" i="16"/>
  <c r="W1402" i="16"/>
  <c r="AG1402" i="16" s="1"/>
  <c r="AD1402" i="16" s="1"/>
  <c r="Y1402" i="16"/>
  <c r="AI1402" i="16" s="1"/>
  <c r="U1404" i="16"/>
  <c r="W1404" i="16"/>
  <c r="AG1404" i="16" s="1"/>
  <c r="Y1404" i="16"/>
  <c r="AI1404" i="16" s="1"/>
  <c r="AH1405" i="16"/>
  <c r="U1406" i="16"/>
  <c r="W1406" i="16"/>
  <c r="AG1406" i="16" s="1"/>
  <c r="Y1406" i="16"/>
  <c r="AI1406" i="16" s="1"/>
  <c r="U1408" i="16"/>
  <c r="W1408" i="16"/>
  <c r="AG1408" i="16" s="1"/>
  <c r="AD1408" i="16" s="1"/>
  <c r="Y1408" i="16"/>
  <c r="AI1408" i="16" s="1"/>
  <c r="AH1409" i="16"/>
  <c r="U1410" i="16"/>
  <c r="W1410" i="16"/>
  <c r="AG1410" i="16" s="1"/>
  <c r="AD1410" i="16" s="1"/>
  <c r="Y1410" i="16"/>
  <c r="AI1410" i="16" s="1"/>
  <c r="U1412" i="16"/>
  <c r="W1412" i="16"/>
  <c r="AG1412" i="16" s="1"/>
  <c r="Y1412" i="16"/>
  <c r="AI1412" i="16" s="1"/>
  <c r="AH1413" i="16"/>
  <c r="U1414" i="16"/>
  <c r="W1414" i="16"/>
  <c r="AG1414" i="16" s="1"/>
  <c r="Y1414" i="16"/>
  <c r="AI1414" i="16" s="1"/>
  <c r="U1416" i="16"/>
  <c r="W1416" i="16"/>
  <c r="AG1416" i="16" s="1"/>
  <c r="AD1416" i="16" s="1"/>
  <c r="Y1416" i="16"/>
  <c r="AI1416" i="16" s="1"/>
  <c r="AH1417" i="16"/>
  <c r="U1418" i="16"/>
  <c r="W1418" i="16"/>
  <c r="AG1418" i="16" s="1"/>
  <c r="AD1418" i="16" s="1"/>
  <c r="Y1418" i="16"/>
  <c r="AI1418" i="16" s="1"/>
  <c r="U1420" i="16"/>
  <c r="W1420" i="16"/>
  <c r="AG1420" i="16" s="1"/>
  <c r="Y1420" i="16"/>
  <c r="AI1420" i="16" s="1"/>
  <c r="AH1421" i="16"/>
  <c r="U1422" i="16"/>
  <c r="W1422" i="16"/>
  <c r="AG1422" i="16" s="1"/>
  <c r="Y1422" i="16"/>
  <c r="AI1422" i="16" s="1"/>
  <c r="U1424" i="16"/>
  <c r="W1424" i="16"/>
  <c r="AG1424" i="16" s="1"/>
  <c r="AD1424" i="16" s="1"/>
  <c r="Y1424" i="16"/>
  <c r="AI1424" i="16" s="1"/>
  <c r="AH1425" i="16"/>
  <c r="U1426" i="16"/>
  <c r="W1426" i="16"/>
  <c r="AG1426" i="16" s="1"/>
  <c r="AD1426" i="16" s="1"/>
  <c r="Y1426" i="16"/>
  <c r="AI1426" i="16" s="1"/>
  <c r="U1428" i="16"/>
  <c r="W1428" i="16"/>
  <c r="AG1428" i="16" s="1"/>
  <c r="Y1428" i="16"/>
  <c r="AI1428" i="16" s="1"/>
  <c r="AH1429" i="16"/>
  <c r="U1430" i="16"/>
  <c r="W1430" i="16"/>
  <c r="AG1430" i="16" s="1"/>
  <c r="Y1430" i="16"/>
  <c r="AI1430" i="16" s="1"/>
  <c r="U1432" i="16"/>
  <c r="W1432" i="16"/>
  <c r="AG1432" i="16" s="1"/>
  <c r="AD1432" i="16" s="1"/>
  <c r="Y1432" i="16"/>
  <c r="AI1432" i="16" s="1"/>
  <c r="AH1433" i="16"/>
  <c r="U1434" i="16"/>
  <c r="W1434" i="16"/>
  <c r="AG1434" i="16" s="1"/>
  <c r="AD1434" i="16" s="1"/>
  <c r="Y1434" i="16"/>
  <c r="AI1434" i="16" s="1"/>
  <c r="U1436" i="16"/>
  <c r="W1436" i="16"/>
  <c r="AG1436" i="16" s="1"/>
  <c r="Y1436" i="16"/>
  <c r="AI1436" i="16" s="1"/>
  <c r="AH1437" i="16"/>
  <c r="U1438" i="16"/>
  <c r="W1438" i="16"/>
  <c r="AG1438" i="16" s="1"/>
  <c r="Y1438" i="16"/>
  <c r="AI1438" i="16" s="1"/>
  <c r="U1440" i="16"/>
  <c r="W1440" i="16"/>
  <c r="AG1440" i="16" s="1"/>
  <c r="AD1440" i="16" s="1"/>
  <c r="Y1440" i="16"/>
  <c r="AI1440" i="16" s="1"/>
  <c r="AH1441" i="16"/>
  <c r="U1442" i="16"/>
  <c r="W1442" i="16"/>
  <c r="AG1442" i="16" s="1"/>
  <c r="AD1442" i="16" s="1"/>
  <c r="Y1442" i="16"/>
  <c r="AI1442" i="16" s="1"/>
  <c r="U1444" i="16"/>
  <c r="W1444" i="16"/>
  <c r="AG1444" i="16" s="1"/>
  <c r="Y1444" i="16"/>
  <c r="AI1444" i="16" s="1"/>
  <c r="AH1445" i="16"/>
  <c r="U1446" i="16"/>
  <c r="W1446" i="16"/>
  <c r="AG1446" i="16" s="1"/>
  <c r="Y1446" i="16"/>
  <c r="AI1446" i="16" s="1"/>
  <c r="U1448" i="16"/>
  <c r="W1448" i="16"/>
  <c r="AG1448" i="16" s="1"/>
  <c r="AD1448" i="16" s="1"/>
  <c r="Y1448" i="16"/>
  <c r="AI1448" i="16" s="1"/>
  <c r="AH1449" i="16"/>
  <c r="U1450" i="16"/>
  <c r="W1450" i="16"/>
  <c r="AG1450" i="16" s="1"/>
  <c r="AD1450" i="16" s="1"/>
  <c r="Y1450" i="16"/>
  <c r="AI1450" i="16" s="1"/>
  <c r="U1452" i="16"/>
  <c r="W1452" i="16"/>
  <c r="AG1452" i="16" s="1"/>
  <c r="Y1452" i="16"/>
  <c r="AI1452" i="16" s="1"/>
  <c r="AH1453" i="16"/>
  <c r="U1454" i="16"/>
  <c r="W1454" i="16"/>
  <c r="AG1454" i="16" s="1"/>
  <c r="Y1454" i="16"/>
  <c r="AI1454" i="16" s="1"/>
  <c r="U1456" i="16"/>
  <c r="W1456" i="16"/>
  <c r="AG1456" i="16" s="1"/>
  <c r="AD1456" i="16" s="1"/>
  <c r="Y1456" i="16"/>
  <c r="AI1456" i="16" s="1"/>
  <c r="AH1457" i="16"/>
  <c r="U1458" i="16"/>
  <c r="W1458" i="16"/>
  <c r="AG1458" i="16" s="1"/>
  <c r="AD1458" i="16" s="1"/>
  <c r="Y1458" i="16"/>
  <c r="AI1458" i="16" s="1"/>
  <c r="U1460" i="16"/>
  <c r="W1460" i="16"/>
  <c r="AG1460" i="16" s="1"/>
  <c r="Y1460" i="16"/>
  <c r="AI1460" i="16" s="1"/>
  <c r="AH1461" i="16"/>
  <c r="U1462" i="16"/>
  <c r="W1462" i="16"/>
  <c r="AG1462" i="16" s="1"/>
  <c r="Y1462" i="16"/>
  <c r="AI1462" i="16" s="1"/>
  <c r="U1464" i="16"/>
  <c r="W1464" i="16"/>
  <c r="AG1464" i="16" s="1"/>
  <c r="AD1464" i="16" s="1"/>
  <c r="Y1464" i="16"/>
  <c r="AI1464" i="16" s="1"/>
  <c r="AH1465" i="16"/>
  <c r="U1466" i="16"/>
  <c r="W1466" i="16"/>
  <c r="AG1466" i="16" s="1"/>
  <c r="AD1466" i="16" s="1"/>
  <c r="Y1466" i="16"/>
  <c r="AI1466" i="16" s="1"/>
  <c r="U1468" i="16"/>
  <c r="W1468" i="16"/>
  <c r="AG1468" i="16" s="1"/>
  <c r="Y1468" i="16"/>
  <c r="AI1468" i="16" s="1"/>
  <c r="AH1469" i="16"/>
  <c r="U1470" i="16"/>
  <c r="W1470" i="16"/>
  <c r="AG1470" i="16" s="1"/>
  <c r="Y1470" i="16"/>
  <c r="AI1470" i="16" s="1"/>
  <c r="U1472" i="16"/>
  <c r="W1472" i="16"/>
  <c r="AG1472" i="16" s="1"/>
  <c r="AD1472" i="16" s="1"/>
  <c r="Y1472" i="16"/>
  <c r="AI1472" i="16" s="1"/>
  <c r="AH1473" i="16"/>
  <c r="U1474" i="16"/>
  <c r="W1474" i="16"/>
  <c r="AG1474" i="16" s="1"/>
  <c r="AD1474" i="16" s="1"/>
  <c r="Y1474" i="16"/>
  <c r="AI1474" i="16" s="1"/>
  <c r="U1476" i="16"/>
  <c r="W1476" i="16"/>
  <c r="AG1476" i="16" s="1"/>
  <c r="Y1476" i="16"/>
  <c r="AI1476" i="16" s="1"/>
  <c r="AH1477" i="16"/>
  <c r="U1478" i="16"/>
  <c r="W1478" i="16"/>
  <c r="AG1478" i="16" s="1"/>
  <c r="Y1478" i="16"/>
  <c r="AI1478" i="16" s="1"/>
  <c r="U1480" i="16"/>
  <c r="W1480" i="16"/>
  <c r="AG1480" i="16" s="1"/>
  <c r="AD1480" i="16" s="1"/>
  <c r="Y1480" i="16"/>
  <c r="AI1480" i="16" s="1"/>
  <c r="AH1481" i="16"/>
  <c r="U1482" i="16"/>
  <c r="W1482" i="16"/>
  <c r="AG1482" i="16" s="1"/>
  <c r="AD1482" i="16" s="1"/>
  <c r="Y1482" i="16"/>
  <c r="AI1482" i="16" s="1"/>
  <c r="U1484" i="16"/>
  <c r="W1484" i="16"/>
  <c r="AG1484" i="16" s="1"/>
  <c r="Y1484" i="16"/>
  <c r="AI1484" i="16" s="1"/>
  <c r="AH1485" i="16"/>
  <c r="U1486" i="16"/>
  <c r="W1486" i="16"/>
  <c r="AG1486" i="16" s="1"/>
  <c r="Y1486" i="16"/>
  <c r="AI1486" i="16" s="1"/>
  <c r="U1488" i="16"/>
  <c r="W1488" i="16"/>
  <c r="AG1488" i="16" s="1"/>
  <c r="AD1488" i="16" s="1"/>
  <c r="Y1488" i="16"/>
  <c r="AI1488" i="16" s="1"/>
  <c r="AH1489" i="16"/>
  <c r="U1490" i="16"/>
  <c r="W1490" i="16"/>
  <c r="AG1490" i="16" s="1"/>
  <c r="AD1490" i="16" s="1"/>
  <c r="Y1490" i="16"/>
  <c r="AI1490" i="16" s="1"/>
  <c r="U1492" i="16"/>
  <c r="W1492" i="16"/>
  <c r="AG1492" i="16" s="1"/>
  <c r="Y1492" i="16"/>
  <c r="AI1492" i="16" s="1"/>
  <c r="AH1493" i="16"/>
  <c r="U1494" i="16"/>
  <c r="W1494" i="16"/>
  <c r="AG1494" i="16" s="1"/>
  <c r="Y1494" i="16"/>
  <c r="AI1494" i="16" s="1"/>
  <c r="U1496" i="16"/>
  <c r="W1496" i="16"/>
  <c r="AG1496" i="16" s="1"/>
  <c r="AD1496" i="16" s="1"/>
  <c r="Y1496" i="16"/>
  <c r="AI1496" i="16" s="1"/>
  <c r="AH1497" i="16"/>
  <c r="U1498" i="16"/>
  <c r="W1498" i="16"/>
  <c r="AG1498" i="16" s="1"/>
  <c r="AD1498" i="16" s="1"/>
  <c r="Y1498" i="16"/>
  <c r="AI1498" i="16" s="1"/>
  <c r="U1500" i="16"/>
  <c r="W1500" i="16"/>
  <c r="AG1500" i="16" s="1"/>
  <c r="Y1500" i="16"/>
  <c r="AI1500" i="16" s="1"/>
  <c r="AH1501" i="16"/>
  <c r="U1502" i="16"/>
  <c r="W1502" i="16"/>
  <c r="AG1502" i="16" s="1"/>
  <c r="Y1502" i="16"/>
  <c r="AI1502" i="16" s="1"/>
  <c r="U1504" i="16"/>
  <c r="W1504" i="16"/>
  <c r="AG1504" i="16" s="1"/>
  <c r="AD1504" i="16" s="1"/>
  <c r="Y1504" i="16"/>
  <c r="AI1504" i="16" s="1"/>
  <c r="AH1505" i="16"/>
  <c r="U1506" i="16"/>
  <c r="W1506" i="16"/>
  <c r="AG1506" i="16" s="1"/>
  <c r="AD1506" i="16" s="1"/>
  <c r="Y1506" i="16"/>
  <c r="AI1506" i="16" s="1"/>
  <c r="U1508" i="16"/>
  <c r="W1508" i="16"/>
  <c r="AG1508" i="16" s="1"/>
  <c r="Y1508" i="16"/>
  <c r="AI1508" i="16" s="1"/>
  <c r="AH1509" i="16"/>
  <c r="U1510" i="16"/>
  <c r="W1510" i="16"/>
  <c r="AG1510" i="16" s="1"/>
  <c r="Y1510" i="16"/>
  <c r="AI1510" i="16" s="1"/>
  <c r="U1512" i="16"/>
  <c r="W1512" i="16"/>
  <c r="AG1512" i="16" s="1"/>
  <c r="AD1512" i="16" s="1"/>
  <c r="Y1512" i="16"/>
  <c r="AI1512" i="16" s="1"/>
  <c r="AH1513" i="16"/>
  <c r="U1514" i="16"/>
  <c r="W1514" i="16"/>
  <c r="AG1514" i="16" s="1"/>
  <c r="AD1514" i="16" s="1"/>
  <c r="Y1514" i="16"/>
  <c r="AI1514" i="16" s="1"/>
  <c r="U1516" i="16"/>
  <c r="W1516" i="16"/>
  <c r="AG1516" i="16" s="1"/>
  <c r="Y1516" i="16"/>
  <c r="AI1516" i="16" s="1"/>
  <c r="AH1517" i="16"/>
  <c r="U1518" i="16"/>
  <c r="W1518" i="16"/>
  <c r="AG1518" i="16" s="1"/>
  <c r="Y1518" i="16"/>
  <c r="AI1518" i="16" s="1"/>
  <c r="U1520" i="16"/>
  <c r="W1520" i="16"/>
  <c r="AG1520" i="16" s="1"/>
  <c r="AD1520" i="16" s="1"/>
  <c r="Y1520" i="16"/>
  <c r="AI1520" i="16" s="1"/>
  <c r="AH1521" i="16"/>
  <c r="U1522" i="16"/>
  <c r="W1522" i="16"/>
  <c r="AG1522" i="16" s="1"/>
  <c r="AD1522" i="16" s="1"/>
  <c r="Y1522" i="16"/>
  <c r="AI1522" i="16" s="1"/>
  <c r="U1524" i="16"/>
  <c r="W1524" i="16"/>
  <c r="AG1524" i="16" s="1"/>
  <c r="Y1524" i="16"/>
  <c r="AI1524" i="16" s="1"/>
  <c r="AH1525" i="16"/>
  <c r="U1526" i="16"/>
  <c r="W1526" i="16"/>
  <c r="AG1526" i="16" s="1"/>
  <c r="Y1526" i="16"/>
  <c r="AI1526" i="16" s="1"/>
  <c r="U1528" i="16"/>
  <c r="W1528" i="16"/>
  <c r="AG1528" i="16" s="1"/>
  <c r="AD1528" i="16" s="1"/>
  <c r="Y1528" i="16"/>
  <c r="AI1528" i="16" s="1"/>
  <c r="AH1529" i="16"/>
  <c r="U1530" i="16"/>
  <c r="W1530" i="16"/>
  <c r="AG1530" i="16" s="1"/>
  <c r="AD1530" i="16" s="1"/>
  <c r="Y1530" i="16"/>
  <c r="AI1530" i="16" s="1"/>
  <c r="U1532" i="16"/>
  <c r="W1532" i="16"/>
  <c r="AG1532" i="16" s="1"/>
  <c r="Y1532" i="16"/>
  <c r="AI1532" i="16" s="1"/>
  <c r="AH1533" i="16"/>
  <c r="U1534" i="16"/>
  <c r="W1534" i="16"/>
  <c r="AG1534" i="16" s="1"/>
  <c r="Y1534" i="16"/>
  <c r="AI1534" i="16" s="1"/>
  <c r="U1536" i="16"/>
  <c r="W1536" i="16"/>
  <c r="AG1536" i="16" s="1"/>
  <c r="AD1536" i="16" s="1"/>
  <c r="Y1536" i="16"/>
  <c r="AI1536" i="16" s="1"/>
  <c r="AH1537" i="16"/>
  <c r="AA1538" i="16"/>
  <c r="AK1538" i="16" s="1"/>
  <c r="Y1538" i="16"/>
  <c r="AI1538" i="16" s="1"/>
  <c r="W1538" i="16"/>
  <c r="AG1538" i="16" s="1"/>
  <c r="U1538" i="16"/>
  <c r="V1538" i="16"/>
  <c r="AF1538" i="16" s="1"/>
  <c r="Z1538" i="16"/>
  <c r="AJ1538" i="16" s="1"/>
  <c r="AE1539" i="16"/>
  <c r="AE1541" i="16"/>
  <c r="AE1543" i="16"/>
  <c r="AE1545" i="16"/>
  <c r="AE1547" i="16"/>
  <c r="AE1549" i="16"/>
  <c r="AE1551" i="16"/>
  <c r="AE1553" i="16"/>
  <c r="AE1555" i="16"/>
  <c r="AE1557" i="16"/>
  <c r="AE1559" i="16"/>
  <c r="AE1561" i="16"/>
  <c r="AE1563" i="16"/>
  <c r="AE1565" i="16"/>
  <c r="AE1567" i="16"/>
  <c r="AE1569" i="16"/>
  <c r="AE1571" i="16"/>
  <c r="AE1573" i="16"/>
  <c r="AE1575" i="16"/>
  <c r="AE1577" i="16"/>
  <c r="AE1579" i="16"/>
  <c r="AE1581" i="16"/>
  <c r="AE1583" i="16"/>
  <c r="AE1585" i="16"/>
  <c r="AE1587" i="16"/>
  <c r="AE1589" i="16"/>
  <c r="AE1591" i="16"/>
  <c r="AG1593" i="16"/>
  <c r="AE1593" i="16"/>
  <c r="Z1594" i="16"/>
  <c r="AJ1594" i="16" s="1"/>
  <c r="X1594" i="16"/>
  <c r="AH1594" i="16" s="1"/>
  <c r="V1594" i="16"/>
  <c r="AF1594" i="16" s="1"/>
  <c r="AA1594" i="16"/>
  <c r="AK1594" i="16" s="1"/>
  <c r="W1594" i="16"/>
  <c r="AG1594" i="16" s="1"/>
  <c r="U1594" i="16"/>
  <c r="AK1595" i="16"/>
  <c r="AE1595" i="16"/>
  <c r="AH1595" i="16"/>
  <c r="AJ1595" i="16"/>
  <c r="Z1596" i="16"/>
  <c r="X1596" i="16"/>
  <c r="AH1596" i="16" s="1"/>
  <c r="V1596" i="16"/>
  <c r="AF1596" i="16" s="1"/>
  <c r="AA1596" i="16"/>
  <c r="AK1596" i="16" s="1"/>
  <c r="W1596" i="16"/>
  <c r="AG1596" i="16" s="1"/>
  <c r="U1596" i="16"/>
  <c r="AK1597" i="16"/>
  <c r="AE1597" i="16"/>
  <c r="AH1597" i="16"/>
  <c r="AJ1597" i="16"/>
  <c r="Z1598" i="16"/>
  <c r="AJ1598" i="16" s="1"/>
  <c r="X1598" i="16"/>
  <c r="AH1598" i="16" s="1"/>
  <c r="V1598" i="16"/>
  <c r="AF1598" i="16" s="1"/>
  <c r="AA1598" i="16"/>
  <c r="AK1598" i="16" s="1"/>
  <c r="W1598" i="16"/>
  <c r="AG1598" i="16" s="1"/>
  <c r="U1598" i="16"/>
  <c r="AK1599" i="16"/>
  <c r="AE1599" i="16"/>
  <c r="AH1599" i="16"/>
  <c r="AJ1599" i="16"/>
  <c r="Z1600" i="16"/>
  <c r="AJ1600" i="16" s="1"/>
  <c r="X1600" i="16"/>
  <c r="AH1600" i="16" s="1"/>
  <c r="V1600" i="16"/>
  <c r="AF1600" i="16" s="1"/>
  <c r="AA1600" i="16"/>
  <c r="AK1600" i="16" s="1"/>
  <c r="W1600" i="16"/>
  <c r="AG1600" i="16" s="1"/>
  <c r="U1600" i="16"/>
  <c r="AK1601" i="16"/>
  <c r="AE1601" i="16"/>
  <c r="AH1601" i="16"/>
  <c r="AJ1601" i="16"/>
  <c r="Z1602" i="16"/>
  <c r="AJ1602" i="16" s="1"/>
  <c r="X1602" i="16"/>
  <c r="AH1602" i="16" s="1"/>
  <c r="V1602" i="16"/>
  <c r="AF1602" i="16" s="1"/>
  <c r="AA1602" i="16"/>
  <c r="AK1602" i="16" s="1"/>
  <c r="W1602" i="16"/>
  <c r="AG1602" i="16" s="1"/>
  <c r="U1602" i="16"/>
  <c r="AK1603" i="16"/>
  <c r="AE1603" i="16"/>
  <c r="AH1603" i="16"/>
  <c r="AJ1603" i="16"/>
  <c r="Z1604" i="16"/>
  <c r="AJ1604" i="16" s="1"/>
  <c r="X1604" i="16"/>
  <c r="AH1604" i="16" s="1"/>
  <c r="V1604" i="16"/>
  <c r="AF1604" i="16" s="1"/>
  <c r="AA1604" i="16"/>
  <c r="AK1604" i="16" s="1"/>
  <c r="W1604" i="16"/>
  <c r="AG1604" i="16" s="1"/>
  <c r="U1604" i="16"/>
  <c r="AK1605" i="16"/>
  <c r="AE1605" i="16"/>
  <c r="AH1605" i="16"/>
  <c r="AJ1605" i="16"/>
  <c r="Z1606" i="16"/>
  <c r="AJ1606" i="16" s="1"/>
  <c r="X1606" i="16"/>
  <c r="AH1606" i="16" s="1"/>
  <c r="V1606" i="16"/>
  <c r="AF1606" i="16" s="1"/>
  <c r="AA1606" i="16"/>
  <c r="AK1606" i="16" s="1"/>
  <c r="W1606" i="16"/>
  <c r="AG1606" i="16" s="1"/>
  <c r="U1606" i="16"/>
  <c r="AK1607" i="16"/>
  <c r="AE1607" i="16"/>
  <c r="AH1607" i="16"/>
  <c r="AJ1607" i="16"/>
  <c r="Z1608" i="16"/>
  <c r="AJ1608" i="16" s="1"/>
  <c r="X1608" i="16"/>
  <c r="AH1608" i="16" s="1"/>
  <c r="V1608" i="16"/>
  <c r="AF1608" i="16" s="1"/>
  <c r="AA1608" i="16"/>
  <c r="AK1608" i="16" s="1"/>
  <c r="W1608" i="16"/>
  <c r="AG1608" i="16" s="1"/>
  <c r="U1608" i="16"/>
  <c r="AK1609" i="16"/>
  <c r="AE1609" i="16"/>
  <c r="AH1609" i="16"/>
  <c r="AJ1609" i="16"/>
  <c r="Z1610" i="16"/>
  <c r="AJ1610" i="16" s="1"/>
  <c r="X1610" i="16"/>
  <c r="AH1610" i="16" s="1"/>
  <c r="V1610" i="16"/>
  <c r="AF1610" i="16" s="1"/>
  <c r="AA1610" i="16"/>
  <c r="AK1610" i="16" s="1"/>
  <c r="W1610" i="16"/>
  <c r="AG1610" i="16" s="1"/>
  <c r="U1610" i="16"/>
  <c r="AK1611" i="16"/>
  <c r="AE1611" i="16"/>
  <c r="AH1611" i="16"/>
  <c r="AJ1611" i="16"/>
  <c r="Z1612" i="16"/>
  <c r="AJ1612" i="16" s="1"/>
  <c r="X1612" i="16"/>
  <c r="AH1612" i="16" s="1"/>
  <c r="V1612" i="16"/>
  <c r="AF1612" i="16" s="1"/>
  <c r="AA1612" i="16"/>
  <c r="AK1612" i="16" s="1"/>
  <c r="W1612" i="16"/>
  <c r="AG1612" i="16" s="1"/>
  <c r="U1612" i="16"/>
  <c r="AK1613" i="16"/>
  <c r="AE1613" i="16"/>
  <c r="AH1613" i="16"/>
  <c r="AJ1613" i="16"/>
  <c r="Z1614" i="16"/>
  <c r="AJ1614" i="16" s="1"/>
  <c r="X1614" i="16"/>
  <c r="AH1614" i="16" s="1"/>
  <c r="V1614" i="16"/>
  <c r="AF1614" i="16" s="1"/>
  <c r="AA1614" i="16"/>
  <c r="AK1614" i="16" s="1"/>
  <c r="W1614" i="16"/>
  <c r="AG1614" i="16" s="1"/>
  <c r="U1614" i="16"/>
  <c r="AK1615" i="16"/>
  <c r="AE1615" i="16"/>
  <c r="AH1615" i="16"/>
  <c r="AJ1615" i="16"/>
  <c r="Z1616" i="16"/>
  <c r="AJ1616" i="16" s="1"/>
  <c r="X1616" i="16"/>
  <c r="AH1616" i="16" s="1"/>
  <c r="V1616" i="16"/>
  <c r="AF1616" i="16" s="1"/>
  <c r="AA1616" i="16"/>
  <c r="AK1616" i="16" s="1"/>
  <c r="W1616" i="16"/>
  <c r="AG1616" i="16" s="1"/>
  <c r="U1616" i="16"/>
  <c r="AK1617" i="16"/>
  <c r="AE1617" i="16"/>
  <c r="AH1617" i="16"/>
  <c r="AJ1617" i="16"/>
  <c r="Z1618" i="16"/>
  <c r="AJ1618" i="16" s="1"/>
  <c r="X1618" i="16"/>
  <c r="AH1618" i="16" s="1"/>
  <c r="V1618" i="16"/>
  <c r="AF1618" i="16" s="1"/>
  <c r="AA1618" i="16"/>
  <c r="AK1618" i="16" s="1"/>
  <c r="W1618" i="16"/>
  <c r="AG1618" i="16" s="1"/>
  <c r="U1618" i="16"/>
  <c r="AK1619" i="16"/>
  <c r="AE1619" i="16"/>
  <c r="AH1619" i="16"/>
  <c r="AJ1619" i="16"/>
  <c r="Z1620" i="16"/>
  <c r="AJ1620" i="16" s="1"/>
  <c r="X1620" i="16"/>
  <c r="AH1620" i="16" s="1"/>
  <c r="V1620" i="16"/>
  <c r="AF1620" i="16" s="1"/>
  <c r="AA1620" i="16"/>
  <c r="AK1620" i="16" s="1"/>
  <c r="W1620" i="16"/>
  <c r="AG1620" i="16" s="1"/>
  <c r="U1620" i="16"/>
  <c r="AK1621" i="16"/>
  <c r="AE1621" i="16"/>
  <c r="AH1621" i="16"/>
  <c r="AJ1621" i="16"/>
  <c r="Z1622" i="16"/>
  <c r="AJ1622" i="16" s="1"/>
  <c r="X1622" i="16"/>
  <c r="AH1622" i="16" s="1"/>
  <c r="V1622" i="16"/>
  <c r="AF1622" i="16" s="1"/>
  <c r="AA1622" i="16"/>
  <c r="AK1622" i="16" s="1"/>
  <c r="W1622" i="16"/>
  <c r="AG1622" i="16" s="1"/>
  <c r="U1622" i="16"/>
  <c r="AK1623" i="16"/>
  <c r="AE1623" i="16"/>
  <c r="AH1623" i="16"/>
  <c r="AJ1623" i="16"/>
  <c r="Z1624" i="16"/>
  <c r="AJ1624" i="16" s="1"/>
  <c r="X1624" i="16"/>
  <c r="AH1624" i="16" s="1"/>
  <c r="V1624" i="16"/>
  <c r="AF1624" i="16" s="1"/>
  <c r="AA1624" i="16"/>
  <c r="AK1624" i="16" s="1"/>
  <c r="W1624" i="16"/>
  <c r="AG1624" i="16" s="1"/>
  <c r="U1624" i="16"/>
  <c r="AK1625" i="16"/>
  <c r="AE1625" i="16"/>
  <c r="AH1625" i="16"/>
  <c r="AJ1625" i="16"/>
  <c r="Z1626" i="16"/>
  <c r="AJ1626" i="16" s="1"/>
  <c r="X1626" i="16"/>
  <c r="AH1626" i="16" s="1"/>
  <c r="V1626" i="16"/>
  <c r="AF1626" i="16" s="1"/>
  <c r="AA1626" i="16"/>
  <c r="AK1626" i="16" s="1"/>
  <c r="W1626" i="16"/>
  <c r="AG1626" i="16" s="1"/>
  <c r="U1626" i="16"/>
  <c r="AK1627" i="16"/>
  <c r="AE1627" i="16"/>
  <c r="AH1627" i="16"/>
  <c r="AJ1627" i="16"/>
  <c r="Z1628" i="16"/>
  <c r="AJ1628" i="16" s="1"/>
  <c r="X1628" i="16"/>
  <c r="AH1628" i="16" s="1"/>
  <c r="V1628" i="16"/>
  <c r="AF1628" i="16" s="1"/>
  <c r="AA1628" i="16"/>
  <c r="AK1628" i="16" s="1"/>
  <c r="W1628" i="16"/>
  <c r="AG1628" i="16" s="1"/>
  <c r="U1628" i="16"/>
  <c r="AK1629" i="16"/>
  <c r="AE1629" i="16"/>
  <c r="AH1629" i="16"/>
  <c r="AJ1629" i="16"/>
  <c r="Z1630" i="16"/>
  <c r="AJ1630" i="16" s="1"/>
  <c r="X1630" i="16"/>
  <c r="AH1630" i="16" s="1"/>
  <c r="V1630" i="16"/>
  <c r="AF1630" i="16" s="1"/>
  <c r="AA1630" i="16"/>
  <c r="AK1630" i="16" s="1"/>
  <c r="W1630" i="16"/>
  <c r="AG1630" i="16" s="1"/>
  <c r="U1630" i="16"/>
  <c r="AK1631" i="16"/>
  <c r="AE1631" i="16"/>
  <c r="AH1631" i="16"/>
  <c r="AJ1631" i="16"/>
  <c r="Z1632" i="16"/>
  <c r="AJ1632" i="16" s="1"/>
  <c r="X1632" i="16"/>
  <c r="AH1632" i="16" s="1"/>
  <c r="V1632" i="16"/>
  <c r="AF1632" i="16" s="1"/>
  <c r="AA1632" i="16"/>
  <c r="AK1632" i="16" s="1"/>
  <c r="W1632" i="16"/>
  <c r="AG1632" i="16" s="1"/>
  <c r="U1632" i="16"/>
  <c r="AK1633" i="16"/>
  <c r="AE1633" i="16"/>
  <c r="AH1633" i="16"/>
  <c r="AJ1633" i="16"/>
  <c r="Z1634" i="16"/>
  <c r="AJ1634" i="16" s="1"/>
  <c r="X1634" i="16"/>
  <c r="AH1634" i="16" s="1"/>
  <c r="V1634" i="16"/>
  <c r="AF1634" i="16" s="1"/>
  <c r="AA1634" i="16"/>
  <c r="AK1634" i="16" s="1"/>
  <c r="W1634" i="16"/>
  <c r="AG1634" i="16" s="1"/>
  <c r="U1634" i="16"/>
  <c r="AK1635" i="16"/>
  <c r="AE1635" i="16"/>
  <c r="AH1635" i="16"/>
  <c r="AJ1635" i="16"/>
  <c r="Z1636" i="16"/>
  <c r="AJ1636" i="16" s="1"/>
  <c r="X1636" i="16"/>
  <c r="AH1636" i="16" s="1"/>
  <c r="V1636" i="16"/>
  <c r="AF1636" i="16" s="1"/>
  <c r="AA1636" i="16"/>
  <c r="AK1636" i="16" s="1"/>
  <c r="W1636" i="16"/>
  <c r="AG1636" i="16" s="1"/>
  <c r="U1636" i="16"/>
  <c r="AK1637" i="16"/>
  <c r="AE1637" i="16"/>
  <c r="AH1637" i="16"/>
  <c r="AJ1637" i="16"/>
  <c r="Z1638" i="16"/>
  <c r="AJ1638" i="16" s="1"/>
  <c r="X1638" i="16"/>
  <c r="AH1638" i="16" s="1"/>
  <c r="V1638" i="16"/>
  <c r="AF1638" i="16" s="1"/>
  <c r="AA1638" i="16"/>
  <c r="AK1638" i="16" s="1"/>
  <c r="W1638" i="16"/>
  <c r="AG1638" i="16" s="1"/>
  <c r="U1638" i="16"/>
  <c r="AK1639" i="16"/>
  <c r="AE1639" i="16"/>
  <c r="AH1639" i="16"/>
  <c r="AJ1639" i="16"/>
  <c r="Z1640" i="16"/>
  <c r="AJ1640" i="16" s="1"/>
  <c r="X1640" i="16"/>
  <c r="AH1640" i="16" s="1"/>
  <c r="V1640" i="16"/>
  <c r="AF1640" i="16" s="1"/>
  <c r="AA1640" i="16"/>
  <c r="AK1640" i="16" s="1"/>
  <c r="W1640" i="16"/>
  <c r="AG1640" i="16" s="1"/>
  <c r="U1640" i="16"/>
  <c r="AK1641" i="16"/>
  <c r="AE1641" i="16"/>
  <c r="AH1641" i="16"/>
  <c r="AJ1641" i="16"/>
  <c r="Z1642" i="16"/>
  <c r="AJ1642" i="16" s="1"/>
  <c r="X1642" i="16"/>
  <c r="AH1642" i="16" s="1"/>
  <c r="V1642" i="16"/>
  <c r="AF1642" i="16" s="1"/>
  <c r="AA1642" i="16"/>
  <c r="AK1642" i="16" s="1"/>
  <c r="W1642" i="16"/>
  <c r="AG1642" i="16" s="1"/>
  <c r="U1642" i="16"/>
  <c r="AK1643" i="16"/>
  <c r="AE1643" i="16"/>
  <c r="AH1643" i="16"/>
  <c r="AJ1643" i="16"/>
  <c r="Z1644" i="16"/>
  <c r="AJ1644" i="16" s="1"/>
  <c r="X1644" i="16"/>
  <c r="AH1644" i="16" s="1"/>
  <c r="V1644" i="16"/>
  <c r="AF1644" i="16" s="1"/>
  <c r="AA1644" i="16"/>
  <c r="AK1644" i="16" s="1"/>
  <c r="W1644" i="16"/>
  <c r="AG1644" i="16" s="1"/>
  <c r="U1644" i="16"/>
  <c r="AK1645" i="16"/>
  <c r="AE1645" i="16"/>
  <c r="AH1645" i="16"/>
  <c r="AJ1645" i="16"/>
  <c r="Z1646" i="16"/>
  <c r="AJ1646" i="16" s="1"/>
  <c r="X1646" i="16"/>
  <c r="AH1646" i="16" s="1"/>
  <c r="V1646" i="16"/>
  <c r="AF1646" i="16" s="1"/>
  <c r="AA1646" i="16"/>
  <c r="AK1646" i="16" s="1"/>
  <c r="W1646" i="16"/>
  <c r="AG1646" i="16" s="1"/>
  <c r="U1646" i="16"/>
  <c r="AK1647" i="16"/>
  <c r="AE1647" i="16"/>
  <c r="AH1647" i="16"/>
  <c r="AJ1647" i="16"/>
  <c r="Z1648" i="16"/>
  <c r="AJ1648" i="16" s="1"/>
  <c r="X1648" i="16"/>
  <c r="AH1648" i="16" s="1"/>
  <c r="V1648" i="16"/>
  <c r="AF1648" i="16" s="1"/>
  <c r="AA1648" i="16"/>
  <c r="AK1648" i="16" s="1"/>
  <c r="W1648" i="16"/>
  <c r="AG1648" i="16" s="1"/>
  <c r="U1648" i="16"/>
  <c r="AK1649" i="16"/>
  <c r="AE1649" i="16"/>
  <c r="AH1649" i="16"/>
  <c r="AJ1649" i="16"/>
  <c r="Z1650" i="16"/>
  <c r="AJ1650" i="16" s="1"/>
  <c r="X1650" i="16"/>
  <c r="AH1650" i="16" s="1"/>
  <c r="V1650" i="16"/>
  <c r="AF1650" i="16" s="1"/>
  <c r="AA1650" i="16"/>
  <c r="AK1650" i="16" s="1"/>
  <c r="W1650" i="16"/>
  <c r="AG1650" i="16" s="1"/>
  <c r="U1650" i="16"/>
  <c r="AK1651" i="16"/>
  <c r="AE1651" i="16"/>
  <c r="AH1651" i="16"/>
  <c r="AJ1651" i="16"/>
  <c r="Z1652" i="16"/>
  <c r="AJ1652" i="16" s="1"/>
  <c r="X1652" i="16"/>
  <c r="AH1652" i="16" s="1"/>
  <c r="V1652" i="16"/>
  <c r="AF1652" i="16" s="1"/>
  <c r="AA1652" i="16"/>
  <c r="AK1652" i="16" s="1"/>
  <c r="W1652" i="16"/>
  <c r="AG1652" i="16" s="1"/>
  <c r="U1652" i="16"/>
  <c r="AK1653" i="16"/>
  <c r="AE1653" i="16"/>
  <c r="AH1653" i="16"/>
  <c r="AJ1653" i="16"/>
  <c r="Z1654" i="16"/>
  <c r="AJ1654" i="16" s="1"/>
  <c r="X1654" i="16"/>
  <c r="AH1654" i="16" s="1"/>
  <c r="V1654" i="16"/>
  <c r="AF1654" i="16" s="1"/>
  <c r="AA1654" i="16"/>
  <c r="AK1654" i="16" s="1"/>
  <c r="W1654" i="16"/>
  <c r="AG1654" i="16" s="1"/>
  <c r="U1654" i="16"/>
  <c r="AK1655" i="16"/>
  <c r="AE1655" i="16"/>
  <c r="AH1655" i="16"/>
  <c r="AJ1655" i="16"/>
  <c r="Z1656" i="16"/>
  <c r="AJ1656" i="16" s="1"/>
  <c r="X1656" i="16"/>
  <c r="AH1656" i="16" s="1"/>
  <c r="V1656" i="16"/>
  <c r="AF1656" i="16" s="1"/>
  <c r="AA1656" i="16"/>
  <c r="AK1656" i="16" s="1"/>
  <c r="W1656" i="16"/>
  <c r="AG1656" i="16" s="1"/>
  <c r="U1656" i="16"/>
  <c r="AK1657" i="16"/>
  <c r="AE1657" i="16"/>
  <c r="AH1657" i="16"/>
  <c r="AJ1657" i="16"/>
  <c r="Z1658" i="16"/>
  <c r="AJ1658" i="16" s="1"/>
  <c r="X1658" i="16"/>
  <c r="AH1658" i="16" s="1"/>
  <c r="V1658" i="16"/>
  <c r="AF1658" i="16" s="1"/>
  <c r="AA1658" i="16"/>
  <c r="AK1658" i="16" s="1"/>
  <c r="W1658" i="16"/>
  <c r="AG1658" i="16" s="1"/>
  <c r="U1658" i="16"/>
  <c r="AK1659" i="16"/>
  <c r="AE1659" i="16"/>
  <c r="AH1659" i="16"/>
  <c r="AJ1659" i="16"/>
  <c r="Z1660" i="16"/>
  <c r="AJ1660" i="16" s="1"/>
  <c r="X1660" i="16"/>
  <c r="AH1660" i="16" s="1"/>
  <c r="V1660" i="16"/>
  <c r="AF1660" i="16" s="1"/>
  <c r="AA1660" i="16"/>
  <c r="AK1660" i="16" s="1"/>
  <c r="W1660" i="16"/>
  <c r="AG1660" i="16" s="1"/>
  <c r="U1660" i="16"/>
  <c r="AK1661" i="16"/>
  <c r="AE1661" i="16"/>
  <c r="AH1661" i="16"/>
  <c r="AJ1661" i="16"/>
  <c r="Z1662" i="16"/>
  <c r="AJ1662" i="16" s="1"/>
  <c r="X1662" i="16"/>
  <c r="AH1662" i="16" s="1"/>
  <c r="V1662" i="16"/>
  <c r="AF1662" i="16" s="1"/>
  <c r="AA1662" i="16"/>
  <c r="AK1662" i="16" s="1"/>
  <c r="W1662" i="16"/>
  <c r="AG1662" i="16" s="1"/>
  <c r="U1662" i="16"/>
  <c r="AK1663" i="16"/>
  <c r="AE1663" i="16"/>
  <c r="AH1663" i="16"/>
  <c r="AJ1663" i="16"/>
  <c r="Z1664" i="16"/>
  <c r="AJ1664" i="16" s="1"/>
  <c r="X1664" i="16"/>
  <c r="AH1664" i="16" s="1"/>
  <c r="V1664" i="16"/>
  <c r="AF1664" i="16" s="1"/>
  <c r="AA1664" i="16"/>
  <c r="AK1664" i="16" s="1"/>
  <c r="W1664" i="16"/>
  <c r="AG1664" i="16" s="1"/>
  <c r="U1664" i="16"/>
  <c r="AK1665" i="16"/>
  <c r="AE1665" i="16"/>
  <c r="AH1665" i="16"/>
  <c r="AJ1665" i="16"/>
  <c r="Z1666" i="16"/>
  <c r="AJ1666" i="16" s="1"/>
  <c r="X1666" i="16"/>
  <c r="AH1666" i="16" s="1"/>
  <c r="V1666" i="16"/>
  <c r="AF1666" i="16" s="1"/>
  <c r="AA1666" i="16"/>
  <c r="AK1666" i="16" s="1"/>
  <c r="W1666" i="16"/>
  <c r="AG1666" i="16" s="1"/>
  <c r="U1666" i="16"/>
  <c r="AK1667" i="16"/>
  <c r="AE1667" i="16"/>
  <c r="AH1667" i="16"/>
  <c r="AJ1667" i="16"/>
  <c r="Z1668" i="16"/>
  <c r="AJ1668" i="16" s="1"/>
  <c r="X1668" i="16"/>
  <c r="AH1668" i="16" s="1"/>
  <c r="V1668" i="16"/>
  <c r="AF1668" i="16" s="1"/>
  <c r="AA1668" i="16"/>
  <c r="AK1668" i="16" s="1"/>
  <c r="W1668" i="16"/>
  <c r="AG1668" i="16" s="1"/>
  <c r="U1668" i="16"/>
  <c r="AK1669" i="16"/>
  <c r="AE1669" i="16"/>
  <c r="AH1669" i="16"/>
  <c r="AJ1669" i="16"/>
  <c r="Z1670" i="16"/>
  <c r="AJ1670" i="16" s="1"/>
  <c r="X1670" i="16"/>
  <c r="AH1670" i="16" s="1"/>
  <c r="V1670" i="16"/>
  <c r="AF1670" i="16" s="1"/>
  <c r="AA1670" i="16"/>
  <c r="AK1670" i="16" s="1"/>
  <c r="W1670" i="16"/>
  <c r="AG1670" i="16" s="1"/>
  <c r="U1670" i="16"/>
  <c r="AK1671" i="16"/>
  <c r="AE1671" i="16"/>
  <c r="AH1671" i="16"/>
  <c r="AJ1671" i="16"/>
  <c r="Z1672" i="16"/>
  <c r="AJ1672" i="16" s="1"/>
  <c r="X1672" i="16"/>
  <c r="AH1672" i="16" s="1"/>
  <c r="V1672" i="16"/>
  <c r="AF1672" i="16" s="1"/>
  <c r="AA1672" i="16"/>
  <c r="AK1672" i="16" s="1"/>
  <c r="W1672" i="16"/>
  <c r="AG1672" i="16" s="1"/>
  <c r="U1672" i="16"/>
  <c r="AK1673" i="16"/>
  <c r="AE1673" i="16"/>
  <c r="AH1673" i="16"/>
  <c r="AJ1673" i="16"/>
  <c r="Z1674" i="16"/>
  <c r="AJ1674" i="16" s="1"/>
  <c r="X1674" i="16"/>
  <c r="AH1674" i="16" s="1"/>
  <c r="V1674" i="16"/>
  <c r="AF1674" i="16" s="1"/>
  <c r="AA1674" i="16"/>
  <c r="AK1674" i="16" s="1"/>
  <c r="W1674" i="16"/>
  <c r="AG1674" i="16" s="1"/>
  <c r="U1674" i="16"/>
  <c r="AK1675" i="16"/>
  <c r="AE1675" i="16"/>
  <c r="AH1675" i="16"/>
  <c r="AJ1675" i="16"/>
  <c r="Z1676" i="16"/>
  <c r="AJ1676" i="16" s="1"/>
  <c r="X1676" i="16"/>
  <c r="AH1676" i="16" s="1"/>
  <c r="V1676" i="16"/>
  <c r="AF1676" i="16" s="1"/>
  <c r="AA1676" i="16"/>
  <c r="AK1676" i="16" s="1"/>
  <c r="W1676" i="16"/>
  <c r="AG1676" i="16" s="1"/>
  <c r="U1676" i="16"/>
  <c r="AK1677" i="16"/>
  <c r="AE1677" i="16"/>
  <c r="AH1677" i="16"/>
  <c r="AJ1677" i="16"/>
  <c r="Z1678" i="16"/>
  <c r="AJ1678" i="16" s="1"/>
  <c r="X1678" i="16"/>
  <c r="AH1678" i="16" s="1"/>
  <c r="V1678" i="16"/>
  <c r="AF1678" i="16" s="1"/>
  <c r="AA1678" i="16"/>
  <c r="AK1678" i="16" s="1"/>
  <c r="W1678" i="16"/>
  <c r="AG1678" i="16" s="1"/>
  <c r="U1678" i="16"/>
  <c r="AK1679" i="16"/>
  <c r="AE1679" i="16"/>
  <c r="AH1679" i="16"/>
  <c r="AJ1679" i="16"/>
  <c r="Z1680" i="16"/>
  <c r="AJ1680" i="16" s="1"/>
  <c r="X1680" i="16"/>
  <c r="AH1680" i="16" s="1"/>
  <c r="V1680" i="16"/>
  <c r="AF1680" i="16" s="1"/>
  <c r="AA1680" i="16"/>
  <c r="AK1680" i="16" s="1"/>
  <c r="W1680" i="16"/>
  <c r="AG1680" i="16" s="1"/>
  <c r="U1680" i="16"/>
  <c r="AK1681" i="16"/>
  <c r="AE1681" i="16"/>
  <c r="AH1681" i="16"/>
  <c r="AJ1681" i="16"/>
  <c r="Z1682" i="16"/>
  <c r="AJ1682" i="16" s="1"/>
  <c r="X1682" i="16"/>
  <c r="AH1682" i="16" s="1"/>
  <c r="V1682" i="16"/>
  <c r="AF1682" i="16" s="1"/>
  <c r="AA1682" i="16"/>
  <c r="AK1682" i="16" s="1"/>
  <c r="W1682" i="16"/>
  <c r="AG1682" i="16" s="1"/>
  <c r="U1682" i="16"/>
  <c r="AK1683" i="16"/>
  <c r="AE1683" i="16"/>
  <c r="AH1683" i="16"/>
  <c r="AJ1683" i="16"/>
  <c r="Z1684" i="16"/>
  <c r="AJ1684" i="16" s="1"/>
  <c r="X1684" i="16"/>
  <c r="AH1684" i="16" s="1"/>
  <c r="V1684" i="16"/>
  <c r="AF1684" i="16" s="1"/>
  <c r="AA1684" i="16"/>
  <c r="AK1684" i="16" s="1"/>
  <c r="W1684" i="16"/>
  <c r="AG1684" i="16" s="1"/>
  <c r="U1684" i="16"/>
  <c r="AK1685" i="16"/>
  <c r="AE1685" i="16"/>
  <c r="AH1685" i="16"/>
  <c r="AJ1685" i="16"/>
  <c r="Z1686" i="16"/>
  <c r="AJ1686" i="16" s="1"/>
  <c r="X1686" i="16"/>
  <c r="AH1686" i="16" s="1"/>
  <c r="V1686" i="16"/>
  <c r="AF1686" i="16" s="1"/>
  <c r="AA1686" i="16"/>
  <c r="AK1686" i="16" s="1"/>
  <c r="W1686" i="16"/>
  <c r="AG1686" i="16" s="1"/>
  <c r="U1686" i="16"/>
  <c r="AK1687" i="16"/>
  <c r="AE1687" i="16"/>
  <c r="AH1687" i="16"/>
  <c r="AJ1687" i="16"/>
  <c r="Z1688" i="16"/>
  <c r="AJ1688" i="16" s="1"/>
  <c r="X1688" i="16"/>
  <c r="AH1688" i="16" s="1"/>
  <c r="V1688" i="16"/>
  <c r="AF1688" i="16" s="1"/>
  <c r="AA1688" i="16"/>
  <c r="AK1688" i="16" s="1"/>
  <c r="W1688" i="16"/>
  <c r="AG1688" i="16" s="1"/>
  <c r="U1688" i="16"/>
  <c r="AK1689" i="16"/>
  <c r="AE1689" i="16"/>
  <c r="AH1689" i="16"/>
  <c r="AJ1689" i="16"/>
  <c r="Z1690" i="16"/>
  <c r="AJ1690" i="16" s="1"/>
  <c r="X1690" i="16"/>
  <c r="AH1690" i="16" s="1"/>
  <c r="V1690" i="16"/>
  <c r="AF1690" i="16" s="1"/>
  <c r="AA1690" i="16"/>
  <c r="AK1690" i="16" s="1"/>
  <c r="W1690" i="16"/>
  <c r="AG1690" i="16" s="1"/>
  <c r="U1690" i="16"/>
  <c r="AK1691" i="16"/>
  <c r="AE1691" i="16"/>
  <c r="AH1691" i="16"/>
  <c r="AJ1691" i="16"/>
  <c r="Z1692" i="16"/>
  <c r="AJ1692" i="16" s="1"/>
  <c r="X1692" i="16"/>
  <c r="AH1692" i="16" s="1"/>
  <c r="V1692" i="16"/>
  <c r="AF1692" i="16" s="1"/>
  <c r="AA1692" i="16"/>
  <c r="AK1692" i="16" s="1"/>
  <c r="W1692" i="16"/>
  <c r="AG1692" i="16" s="1"/>
  <c r="U1692" i="16"/>
  <c r="AK1693" i="16"/>
  <c r="AE1693" i="16"/>
  <c r="AH1693" i="16"/>
  <c r="AJ1693" i="16"/>
  <c r="Z1694" i="16"/>
  <c r="AJ1694" i="16" s="1"/>
  <c r="X1694" i="16"/>
  <c r="AH1694" i="16" s="1"/>
  <c r="V1694" i="16"/>
  <c r="AF1694" i="16" s="1"/>
  <c r="AA1694" i="16"/>
  <c r="AK1694" i="16" s="1"/>
  <c r="W1694" i="16"/>
  <c r="AG1694" i="16" s="1"/>
  <c r="U1694" i="16"/>
  <c r="AK1695" i="16"/>
  <c r="AE1695" i="16"/>
  <c r="AH1695" i="16"/>
  <c r="AJ1695" i="16"/>
  <c r="Z1696" i="16"/>
  <c r="AJ1696" i="16" s="1"/>
  <c r="X1696" i="16"/>
  <c r="AH1696" i="16" s="1"/>
  <c r="V1696" i="16"/>
  <c r="AF1696" i="16" s="1"/>
  <c r="AA1696" i="16"/>
  <c r="AK1696" i="16" s="1"/>
  <c r="W1696" i="16"/>
  <c r="AG1696" i="16" s="1"/>
  <c r="U1696" i="16"/>
  <c r="AK1697" i="16"/>
  <c r="AE1697" i="16"/>
  <c r="AH1697" i="16"/>
  <c r="AJ1697" i="16"/>
  <c r="Z1698" i="16"/>
  <c r="AJ1698" i="16" s="1"/>
  <c r="X1698" i="16"/>
  <c r="AH1698" i="16" s="1"/>
  <c r="V1698" i="16"/>
  <c r="AF1698" i="16" s="1"/>
  <c r="AA1698" i="16"/>
  <c r="AK1698" i="16" s="1"/>
  <c r="W1698" i="16"/>
  <c r="AG1698" i="16" s="1"/>
  <c r="U1698" i="16"/>
  <c r="AK1699" i="16"/>
  <c r="AE1699" i="16"/>
  <c r="AH1699" i="16"/>
  <c r="AJ1699" i="16"/>
  <c r="Z1700" i="16"/>
  <c r="AJ1700" i="16" s="1"/>
  <c r="X1700" i="16"/>
  <c r="AH1700" i="16" s="1"/>
  <c r="V1700" i="16"/>
  <c r="AF1700" i="16" s="1"/>
  <c r="AA1700" i="16"/>
  <c r="AK1700" i="16" s="1"/>
  <c r="W1700" i="16"/>
  <c r="AG1700" i="16" s="1"/>
  <c r="U1700" i="16"/>
  <c r="AK1701" i="16"/>
  <c r="AE1701" i="16"/>
  <c r="AH1701" i="16"/>
  <c r="AJ1701" i="16"/>
  <c r="Z1702" i="16"/>
  <c r="AJ1702" i="16" s="1"/>
  <c r="X1702" i="16"/>
  <c r="AH1702" i="16" s="1"/>
  <c r="V1702" i="16"/>
  <c r="AF1702" i="16" s="1"/>
  <c r="AA1702" i="16"/>
  <c r="AK1702" i="16" s="1"/>
  <c r="W1702" i="16"/>
  <c r="AG1702" i="16" s="1"/>
  <c r="U1702" i="16"/>
  <c r="AK1703" i="16"/>
  <c r="AE1703" i="16"/>
  <c r="AH1703" i="16"/>
  <c r="AJ1703" i="16"/>
  <c r="Z1704" i="16"/>
  <c r="AJ1704" i="16" s="1"/>
  <c r="X1704" i="16"/>
  <c r="AH1704" i="16" s="1"/>
  <c r="V1704" i="16"/>
  <c r="AF1704" i="16" s="1"/>
  <c r="AA1704" i="16"/>
  <c r="AK1704" i="16" s="1"/>
  <c r="W1704" i="16"/>
  <c r="AG1704" i="16" s="1"/>
  <c r="U1704" i="16"/>
  <c r="AK1705" i="16"/>
  <c r="AE1705" i="16"/>
  <c r="AH1705" i="16"/>
  <c r="AJ1705" i="16"/>
  <c r="Z1706" i="16"/>
  <c r="AJ1706" i="16" s="1"/>
  <c r="X1706" i="16"/>
  <c r="AH1706" i="16" s="1"/>
  <c r="V1706" i="16"/>
  <c r="AF1706" i="16" s="1"/>
  <c r="AA1706" i="16"/>
  <c r="AK1706" i="16" s="1"/>
  <c r="W1706" i="16"/>
  <c r="AG1706" i="16" s="1"/>
  <c r="U1706" i="16"/>
  <c r="AK1707" i="16"/>
  <c r="AE1707" i="16"/>
  <c r="AH1707" i="16"/>
  <c r="AJ1707" i="16"/>
  <c r="Z1708" i="16"/>
  <c r="AJ1708" i="16" s="1"/>
  <c r="X1708" i="16"/>
  <c r="AH1708" i="16" s="1"/>
  <c r="V1708" i="16"/>
  <c r="AF1708" i="16" s="1"/>
  <c r="AA1708" i="16"/>
  <c r="AK1708" i="16" s="1"/>
  <c r="W1708" i="16"/>
  <c r="AG1708" i="16" s="1"/>
  <c r="U1708" i="16"/>
  <c r="AK1709" i="16"/>
  <c r="AE1709" i="16"/>
  <c r="AH1709" i="16"/>
  <c r="AJ1709" i="16"/>
  <c r="Z1710" i="16"/>
  <c r="AJ1710" i="16" s="1"/>
  <c r="X1710" i="16"/>
  <c r="AH1710" i="16" s="1"/>
  <c r="V1710" i="16"/>
  <c r="AF1710" i="16" s="1"/>
  <c r="AA1710" i="16"/>
  <c r="AK1710" i="16" s="1"/>
  <c r="W1710" i="16"/>
  <c r="AG1710" i="16" s="1"/>
  <c r="U1710" i="16"/>
  <c r="AK1711" i="16"/>
  <c r="AE1711" i="16"/>
  <c r="AH1711" i="16"/>
  <c r="AJ1711" i="16"/>
  <c r="Z1712" i="16"/>
  <c r="AJ1712" i="16" s="1"/>
  <c r="X1712" i="16"/>
  <c r="AH1712" i="16" s="1"/>
  <c r="V1712" i="16"/>
  <c r="AF1712" i="16" s="1"/>
  <c r="AA1712" i="16"/>
  <c r="AK1712" i="16" s="1"/>
  <c r="W1712" i="16"/>
  <c r="AG1712" i="16" s="1"/>
  <c r="U1712" i="16"/>
  <c r="AK1713" i="16"/>
  <c r="AE1713" i="16"/>
  <c r="AH1713" i="16"/>
  <c r="AJ1713" i="16"/>
  <c r="Z1714" i="16"/>
  <c r="AJ1714" i="16" s="1"/>
  <c r="X1714" i="16"/>
  <c r="AH1714" i="16" s="1"/>
  <c r="V1714" i="16"/>
  <c r="AF1714" i="16" s="1"/>
  <c r="AA1714" i="16"/>
  <c r="AK1714" i="16" s="1"/>
  <c r="W1714" i="16"/>
  <c r="AG1714" i="16" s="1"/>
  <c r="U1714" i="16"/>
  <c r="AK1715" i="16"/>
  <c r="AE1715" i="16"/>
  <c r="AH1715" i="16"/>
  <c r="AJ1715" i="16"/>
  <c r="Z1716" i="16"/>
  <c r="AJ1716" i="16" s="1"/>
  <c r="X1716" i="16"/>
  <c r="AH1716" i="16" s="1"/>
  <c r="V1716" i="16"/>
  <c r="AF1716" i="16" s="1"/>
  <c r="AA1716" i="16"/>
  <c r="AK1716" i="16" s="1"/>
  <c r="W1716" i="16"/>
  <c r="AG1716" i="16" s="1"/>
  <c r="U1716" i="16"/>
  <c r="AK1717" i="16"/>
  <c r="AE1717" i="16"/>
  <c r="AH1717" i="16"/>
  <c r="AJ1717" i="16"/>
  <c r="Z1718" i="16"/>
  <c r="AJ1718" i="16" s="1"/>
  <c r="X1718" i="16"/>
  <c r="AH1718" i="16" s="1"/>
  <c r="V1718" i="16"/>
  <c r="AF1718" i="16" s="1"/>
  <c r="AA1718" i="16"/>
  <c r="AK1718" i="16" s="1"/>
  <c r="W1718" i="16"/>
  <c r="AG1718" i="16" s="1"/>
  <c r="U1718" i="16"/>
  <c r="AK1719" i="16"/>
  <c r="AE1719" i="16"/>
  <c r="AH1719" i="16"/>
  <c r="AJ1719" i="16"/>
  <c r="Z1720" i="16"/>
  <c r="AJ1720" i="16" s="1"/>
  <c r="X1720" i="16"/>
  <c r="AH1720" i="16" s="1"/>
  <c r="V1720" i="16"/>
  <c r="AF1720" i="16" s="1"/>
  <c r="AA1720" i="16"/>
  <c r="AK1720" i="16" s="1"/>
  <c r="W1720" i="16"/>
  <c r="AG1720" i="16" s="1"/>
  <c r="U1720" i="16"/>
  <c r="AK1721" i="16"/>
  <c r="AE1721" i="16"/>
  <c r="AH1721" i="16"/>
  <c r="AJ1721" i="16"/>
  <c r="Z1722" i="16"/>
  <c r="AJ1722" i="16" s="1"/>
  <c r="X1722" i="16"/>
  <c r="AH1722" i="16" s="1"/>
  <c r="V1722" i="16"/>
  <c r="AF1722" i="16" s="1"/>
  <c r="AA1722" i="16"/>
  <c r="AK1722" i="16" s="1"/>
  <c r="W1722" i="16"/>
  <c r="AG1722" i="16" s="1"/>
  <c r="U1722" i="16"/>
  <c r="AK1723" i="16"/>
  <c r="AE1723" i="16"/>
  <c r="AH1723" i="16"/>
  <c r="AJ1723" i="16"/>
  <c r="Z1724" i="16"/>
  <c r="AJ1724" i="16" s="1"/>
  <c r="X1724" i="16"/>
  <c r="AH1724" i="16" s="1"/>
  <c r="V1724" i="16"/>
  <c r="AF1724" i="16" s="1"/>
  <c r="AA1724" i="16"/>
  <c r="AK1724" i="16" s="1"/>
  <c r="W1724" i="16"/>
  <c r="AG1724" i="16" s="1"/>
  <c r="U1724" i="16"/>
  <c r="AK1725" i="16"/>
  <c r="AE1725" i="16"/>
  <c r="AH1725" i="16"/>
  <c r="AJ1725" i="16"/>
  <c r="Z1726" i="16"/>
  <c r="AJ1726" i="16" s="1"/>
  <c r="X1726" i="16"/>
  <c r="AH1726" i="16" s="1"/>
  <c r="V1726" i="16"/>
  <c r="AF1726" i="16" s="1"/>
  <c r="AA1726" i="16"/>
  <c r="AK1726" i="16" s="1"/>
  <c r="W1726" i="16"/>
  <c r="AG1726" i="16" s="1"/>
  <c r="U1726" i="16"/>
  <c r="AK1727" i="16"/>
  <c r="AE1727" i="16"/>
  <c r="AH1727" i="16"/>
  <c r="AJ1727" i="16"/>
  <c r="Z1728" i="16"/>
  <c r="AJ1728" i="16" s="1"/>
  <c r="X1728" i="16"/>
  <c r="AH1728" i="16" s="1"/>
  <c r="V1728" i="16"/>
  <c r="AF1728" i="16" s="1"/>
  <c r="AA1728" i="16"/>
  <c r="AK1728" i="16" s="1"/>
  <c r="W1728" i="16"/>
  <c r="AG1728" i="16" s="1"/>
  <c r="U1728" i="16"/>
  <c r="AK1729" i="16"/>
  <c r="AE1729" i="16"/>
  <c r="AH1729" i="16"/>
  <c r="AJ1729" i="16"/>
  <c r="Z1730" i="16"/>
  <c r="AJ1730" i="16" s="1"/>
  <c r="X1730" i="16"/>
  <c r="AH1730" i="16" s="1"/>
  <c r="V1730" i="16"/>
  <c r="AF1730" i="16" s="1"/>
  <c r="AA1730" i="16"/>
  <c r="AK1730" i="16" s="1"/>
  <c r="W1730" i="16"/>
  <c r="AG1730" i="16" s="1"/>
  <c r="U1730" i="16"/>
  <c r="AK1731" i="16"/>
  <c r="AE1731" i="16"/>
  <c r="AH1731" i="16"/>
  <c r="AJ1731" i="16"/>
  <c r="Z1732" i="16"/>
  <c r="AJ1732" i="16" s="1"/>
  <c r="X1732" i="16"/>
  <c r="AH1732" i="16" s="1"/>
  <c r="V1732" i="16"/>
  <c r="AF1732" i="16" s="1"/>
  <c r="AA1732" i="16"/>
  <c r="AK1732" i="16" s="1"/>
  <c r="W1732" i="16"/>
  <c r="AG1732" i="16" s="1"/>
  <c r="U1732" i="16"/>
  <c r="AK1733" i="16"/>
  <c r="AE1733" i="16"/>
  <c r="AH1733" i="16"/>
  <c r="AJ1733" i="16"/>
  <c r="Z1734" i="16"/>
  <c r="AJ1734" i="16" s="1"/>
  <c r="X1734" i="16"/>
  <c r="AH1734" i="16" s="1"/>
  <c r="V1734" i="16"/>
  <c r="AF1734" i="16" s="1"/>
  <c r="AA1734" i="16"/>
  <c r="AK1734" i="16" s="1"/>
  <c r="W1734" i="16"/>
  <c r="AG1734" i="16" s="1"/>
  <c r="U1734" i="16"/>
  <c r="AE1735" i="16"/>
  <c r="AH1735" i="16"/>
  <c r="Z1736" i="16"/>
  <c r="AJ1736" i="16" s="1"/>
  <c r="X1736" i="16"/>
  <c r="AH1736" i="16" s="1"/>
  <c r="V1736" i="16"/>
  <c r="AF1736" i="16" s="1"/>
  <c r="AA1736" i="16"/>
  <c r="AK1736" i="16" s="1"/>
  <c r="W1736" i="16"/>
  <c r="AG1736" i="16" s="1"/>
  <c r="U1736" i="16"/>
  <c r="AK1737" i="16"/>
  <c r="AE1737" i="16"/>
  <c r="AH1737" i="16"/>
  <c r="Z1738" i="16"/>
  <c r="AJ1738" i="16" s="1"/>
  <c r="X1738" i="16"/>
  <c r="AH1738" i="16" s="1"/>
  <c r="V1738" i="16"/>
  <c r="AF1738" i="16" s="1"/>
  <c r="AA1738" i="16"/>
  <c r="AK1738" i="16" s="1"/>
  <c r="W1738" i="16"/>
  <c r="AG1738" i="16" s="1"/>
  <c r="U1738" i="16"/>
  <c r="AK1739" i="16"/>
  <c r="AE1739" i="16"/>
  <c r="AH1739" i="16"/>
  <c r="Z1740" i="16"/>
  <c r="AJ1740" i="16" s="1"/>
  <c r="X1740" i="16"/>
  <c r="AH1740" i="16" s="1"/>
  <c r="V1740" i="16"/>
  <c r="AF1740" i="16" s="1"/>
  <c r="AA1740" i="16"/>
  <c r="AK1740" i="16" s="1"/>
  <c r="W1740" i="16"/>
  <c r="AG1740" i="16" s="1"/>
  <c r="U1740" i="16"/>
  <c r="AK1741" i="16"/>
  <c r="AE1741" i="16"/>
  <c r="Z1742" i="16"/>
  <c r="AJ1742" i="16" s="1"/>
  <c r="X1742" i="16"/>
  <c r="AH1742" i="16" s="1"/>
  <c r="V1742" i="16"/>
  <c r="AF1742" i="16" s="1"/>
  <c r="AA1742" i="16"/>
  <c r="AK1742" i="16" s="1"/>
  <c r="W1742" i="16"/>
  <c r="AG1742" i="16" s="1"/>
  <c r="U1742" i="16"/>
  <c r="AK1743" i="16"/>
  <c r="AE1743" i="16"/>
  <c r="AH1743" i="16"/>
  <c r="Z1744" i="16"/>
  <c r="AJ1744" i="16" s="1"/>
  <c r="X1744" i="16"/>
  <c r="AH1744" i="16" s="1"/>
  <c r="V1744" i="16"/>
  <c r="AF1744" i="16" s="1"/>
  <c r="AA1744" i="16"/>
  <c r="AK1744" i="16" s="1"/>
  <c r="W1744" i="16"/>
  <c r="AG1744" i="16" s="1"/>
  <c r="U1744" i="16"/>
  <c r="AK1745" i="16"/>
  <c r="AE1745" i="16"/>
  <c r="AH1745" i="16"/>
  <c r="Z1746" i="16"/>
  <c r="AJ1746" i="16" s="1"/>
  <c r="X1746" i="16"/>
  <c r="AH1746" i="16" s="1"/>
  <c r="V1746" i="16"/>
  <c r="AF1746" i="16" s="1"/>
  <c r="AA1746" i="16"/>
  <c r="AK1746" i="16" s="1"/>
  <c r="W1746" i="16"/>
  <c r="AG1746" i="16" s="1"/>
  <c r="U1746" i="16"/>
  <c r="AK1747" i="16"/>
  <c r="AE1747" i="16"/>
  <c r="AH1747" i="16"/>
  <c r="Z1748" i="16"/>
  <c r="AJ1748" i="16" s="1"/>
  <c r="X1748" i="16"/>
  <c r="AH1748" i="16" s="1"/>
  <c r="V1748" i="16"/>
  <c r="AF1748" i="16" s="1"/>
  <c r="AA1748" i="16"/>
  <c r="AK1748" i="16" s="1"/>
  <c r="W1748" i="16"/>
  <c r="AG1748" i="16" s="1"/>
  <c r="U1748" i="16"/>
  <c r="AK1749" i="16"/>
  <c r="AE1749" i="16"/>
  <c r="Z1750" i="16"/>
  <c r="AJ1750" i="16" s="1"/>
  <c r="X1750" i="16"/>
  <c r="AH1750" i="16" s="1"/>
  <c r="V1750" i="16"/>
  <c r="AF1750" i="16" s="1"/>
  <c r="AA1750" i="16"/>
  <c r="AK1750" i="16" s="1"/>
  <c r="W1750" i="16"/>
  <c r="AG1750" i="16" s="1"/>
  <c r="U1750" i="16"/>
  <c r="AK1751" i="16"/>
  <c r="AE1751" i="16"/>
  <c r="AH1751" i="16"/>
  <c r="Z1752" i="16"/>
  <c r="AJ1752" i="16" s="1"/>
  <c r="X1752" i="16"/>
  <c r="AH1752" i="16" s="1"/>
  <c r="V1752" i="16"/>
  <c r="AF1752" i="16" s="1"/>
  <c r="AA1752" i="16"/>
  <c r="AK1752" i="16" s="1"/>
  <c r="W1752" i="16"/>
  <c r="AG1752" i="16" s="1"/>
  <c r="U1752" i="16"/>
  <c r="AK1753" i="16"/>
  <c r="AE1753" i="16"/>
  <c r="AH1753" i="16"/>
  <c r="Z1754" i="16"/>
  <c r="AJ1754" i="16" s="1"/>
  <c r="X1754" i="16"/>
  <c r="AH1754" i="16" s="1"/>
  <c r="V1754" i="16"/>
  <c r="AF1754" i="16" s="1"/>
  <c r="AA1754" i="16"/>
  <c r="AK1754" i="16" s="1"/>
  <c r="W1754" i="16"/>
  <c r="AG1754" i="16" s="1"/>
  <c r="U1754" i="16"/>
  <c r="AK1755" i="16"/>
  <c r="AE1755" i="16"/>
  <c r="AH1755" i="16"/>
  <c r="Z1756" i="16"/>
  <c r="AJ1756" i="16" s="1"/>
  <c r="X1756" i="16"/>
  <c r="AH1756" i="16" s="1"/>
  <c r="V1756" i="16"/>
  <c r="AF1756" i="16" s="1"/>
  <c r="AA1756" i="16"/>
  <c r="AK1756" i="16" s="1"/>
  <c r="W1756" i="16"/>
  <c r="AG1756" i="16" s="1"/>
  <c r="U1756" i="16"/>
  <c r="AK1757" i="16"/>
  <c r="AE1757" i="16"/>
  <c r="Z1758" i="16"/>
  <c r="AJ1758" i="16" s="1"/>
  <c r="X1758" i="16"/>
  <c r="AH1758" i="16" s="1"/>
  <c r="V1758" i="16"/>
  <c r="AF1758" i="16" s="1"/>
  <c r="AA1758" i="16"/>
  <c r="AK1758" i="16" s="1"/>
  <c r="W1758" i="16"/>
  <c r="AG1758" i="16" s="1"/>
  <c r="U1758" i="16"/>
  <c r="AK1759" i="16"/>
  <c r="AE1759" i="16"/>
  <c r="AH1759" i="16"/>
  <c r="Z1760" i="16"/>
  <c r="AJ1760" i="16" s="1"/>
  <c r="X1760" i="16"/>
  <c r="AH1760" i="16" s="1"/>
  <c r="V1760" i="16"/>
  <c r="AF1760" i="16" s="1"/>
  <c r="AA1760" i="16"/>
  <c r="AK1760" i="16" s="1"/>
  <c r="W1760" i="16"/>
  <c r="AG1760" i="16" s="1"/>
  <c r="U1760" i="16"/>
  <c r="AK1761" i="16"/>
  <c r="AE1761" i="16"/>
  <c r="AH1761" i="16"/>
  <c r="Z1762" i="16"/>
  <c r="AJ1762" i="16" s="1"/>
  <c r="X1762" i="16"/>
  <c r="AH1762" i="16" s="1"/>
  <c r="V1762" i="16"/>
  <c r="AF1762" i="16" s="1"/>
  <c r="AA1762" i="16"/>
  <c r="AK1762" i="16" s="1"/>
  <c r="W1762" i="16"/>
  <c r="AG1762" i="16" s="1"/>
  <c r="U1762" i="16"/>
  <c r="AK1763" i="16"/>
  <c r="AE1763" i="16"/>
  <c r="AH1763" i="16"/>
  <c r="Z1764" i="16"/>
  <c r="AJ1764" i="16" s="1"/>
  <c r="X1764" i="16"/>
  <c r="AH1764" i="16" s="1"/>
  <c r="V1764" i="16"/>
  <c r="AF1764" i="16" s="1"/>
  <c r="AA1764" i="16"/>
  <c r="AK1764" i="16" s="1"/>
  <c r="W1764" i="16"/>
  <c r="AG1764" i="16" s="1"/>
  <c r="U1764" i="16"/>
  <c r="AK1765" i="16"/>
  <c r="AE1765" i="16"/>
  <c r="Z1766" i="16"/>
  <c r="AJ1766" i="16" s="1"/>
  <c r="X1766" i="16"/>
  <c r="AH1766" i="16" s="1"/>
  <c r="V1766" i="16"/>
  <c r="AF1766" i="16" s="1"/>
  <c r="AA1766" i="16"/>
  <c r="AK1766" i="16" s="1"/>
  <c r="W1766" i="16"/>
  <c r="AG1766" i="16" s="1"/>
  <c r="U1766" i="16"/>
  <c r="AK1767" i="16"/>
  <c r="AE1767" i="16"/>
  <c r="AH1767" i="16"/>
  <c r="Z1768" i="16"/>
  <c r="AJ1768" i="16" s="1"/>
  <c r="X1768" i="16"/>
  <c r="AH1768" i="16" s="1"/>
  <c r="V1768" i="16"/>
  <c r="AF1768" i="16" s="1"/>
  <c r="AA1768" i="16"/>
  <c r="AK1768" i="16" s="1"/>
  <c r="W1768" i="16"/>
  <c r="AG1768" i="16" s="1"/>
  <c r="U1768" i="16"/>
  <c r="AK1769" i="16"/>
  <c r="AE1769" i="16"/>
  <c r="AH1769" i="16"/>
  <c r="Z1770" i="16"/>
  <c r="AJ1770" i="16" s="1"/>
  <c r="X1770" i="16"/>
  <c r="AH1770" i="16" s="1"/>
  <c r="V1770" i="16"/>
  <c r="AF1770" i="16" s="1"/>
  <c r="AA1770" i="16"/>
  <c r="AK1770" i="16" s="1"/>
  <c r="W1770" i="16"/>
  <c r="AG1770" i="16" s="1"/>
  <c r="U1770" i="16"/>
  <c r="AK1771" i="16"/>
  <c r="AE1771" i="16"/>
  <c r="AH1771" i="16"/>
  <c r="Z1772" i="16"/>
  <c r="AJ1772" i="16" s="1"/>
  <c r="X1772" i="16"/>
  <c r="AH1772" i="16" s="1"/>
  <c r="V1772" i="16"/>
  <c r="AF1772" i="16" s="1"/>
  <c r="AA1772" i="16"/>
  <c r="AK1772" i="16" s="1"/>
  <c r="W1772" i="16"/>
  <c r="AG1772" i="16" s="1"/>
  <c r="U1772" i="16"/>
  <c r="AK1773" i="16"/>
  <c r="AE1773" i="16"/>
  <c r="Z1774" i="16"/>
  <c r="AJ1774" i="16" s="1"/>
  <c r="X1774" i="16"/>
  <c r="AH1774" i="16" s="1"/>
  <c r="V1774" i="16"/>
  <c r="AF1774" i="16" s="1"/>
  <c r="AA1774" i="16"/>
  <c r="AK1774" i="16" s="1"/>
  <c r="W1774" i="16"/>
  <c r="AG1774" i="16" s="1"/>
  <c r="U1774" i="16"/>
  <c r="AK1775" i="16"/>
  <c r="AE1775" i="16"/>
  <c r="AH1775" i="16"/>
  <c r="Z1776" i="16"/>
  <c r="AJ1776" i="16" s="1"/>
  <c r="X1776" i="16"/>
  <c r="AH1776" i="16" s="1"/>
  <c r="V1776" i="16"/>
  <c r="AF1776" i="16" s="1"/>
  <c r="AA1776" i="16"/>
  <c r="AK1776" i="16" s="1"/>
  <c r="W1776" i="16"/>
  <c r="AG1776" i="16" s="1"/>
  <c r="U1776" i="16"/>
  <c r="AK1777" i="16"/>
  <c r="AE1777" i="16"/>
  <c r="AH1777" i="16"/>
  <c r="Z1778" i="16"/>
  <c r="AJ1778" i="16" s="1"/>
  <c r="X1778" i="16"/>
  <c r="AH1778" i="16" s="1"/>
  <c r="V1778" i="16"/>
  <c r="AF1778" i="16" s="1"/>
  <c r="AA1778" i="16"/>
  <c r="AK1778" i="16" s="1"/>
  <c r="W1778" i="16"/>
  <c r="AG1778" i="16" s="1"/>
  <c r="U1778" i="16"/>
  <c r="AK1779" i="16"/>
  <c r="AE1779" i="16"/>
  <c r="AH1779" i="16"/>
  <c r="Z1780" i="16"/>
  <c r="AJ1780" i="16" s="1"/>
  <c r="X1780" i="16"/>
  <c r="AH1780" i="16" s="1"/>
  <c r="V1780" i="16"/>
  <c r="AF1780" i="16" s="1"/>
  <c r="AA1780" i="16"/>
  <c r="AK1780" i="16" s="1"/>
  <c r="W1780" i="16"/>
  <c r="AG1780" i="16" s="1"/>
  <c r="U1780" i="16"/>
  <c r="AK1781" i="16"/>
  <c r="AE1781" i="16"/>
  <c r="Z1782" i="16"/>
  <c r="AJ1782" i="16" s="1"/>
  <c r="X1782" i="16"/>
  <c r="AH1782" i="16" s="1"/>
  <c r="V1782" i="16"/>
  <c r="AF1782" i="16" s="1"/>
  <c r="AA1782" i="16"/>
  <c r="AK1782" i="16" s="1"/>
  <c r="W1782" i="16"/>
  <c r="AG1782" i="16" s="1"/>
  <c r="U1782" i="16"/>
  <c r="AK1783" i="16"/>
  <c r="AE1783" i="16"/>
  <c r="AH1783" i="16"/>
  <c r="Z1784" i="16"/>
  <c r="AJ1784" i="16" s="1"/>
  <c r="X1784" i="16"/>
  <c r="AH1784" i="16" s="1"/>
  <c r="V1784" i="16"/>
  <c r="AF1784" i="16" s="1"/>
  <c r="AA1784" i="16"/>
  <c r="AK1784" i="16" s="1"/>
  <c r="W1784" i="16"/>
  <c r="AG1784" i="16" s="1"/>
  <c r="U1784" i="16"/>
  <c r="AK1785" i="16"/>
  <c r="AE1785" i="16"/>
  <c r="AH1785" i="16"/>
  <c r="Z1786" i="16"/>
  <c r="AJ1786" i="16" s="1"/>
  <c r="X1786" i="16"/>
  <c r="AH1786" i="16" s="1"/>
  <c r="V1786" i="16"/>
  <c r="AF1786" i="16" s="1"/>
  <c r="AA1786" i="16"/>
  <c r="AK1786" i="16" s="1"/>
  <c r="W1786" i="16"/>
  <c r="AG1786" i="16" s="1"/>
  <c r="U1786" i="16"/>
  <c r="AK1787" i="16"/>
  <c r="AE1787" i="16"/>
  <c r="AH1787" i="16"/>
  <c r="Z1788" i="16"/>
  <c r="AJ1788" i="16" s="1"/>
  <c r="X1788" i="16"/>
  <c r="AH1788" i="16" s="1"/>
  <c r="V1788" i="16"/>
  <c r="AF1788" i="16" s="1"/>
  <c r="AA1788" i="16"/>
  <c r="AK1788" i="16" s="1"/>
  <c r="W1788" i="16"/>
  <c r="AG1788" i="16" s="1"/>
  <c r="U1788" i="16"/>
  <c r="AK1789" i="16"/>
  <c r="AE1789" i="16"/>
  <c r="Z1790" i="16"/>
  <c r="AJ1790" i="16" s="1"/>
  <c r="X1790" i="16"/>
  <c r="AH1790" i="16" s="1"/>
  <c r="V1790" i="16"/>
  <c r="AF1790" i="16" s="1"/>
  <c r="AA1790" i="16"/>
  <c r="AK1790" i="16" s="1"/>
  <c r="W1790" i="16"/>
  <c r="AG1790" i="16" s="1"/>
  <c r="U1790" i="16"/>
  <c r="AK1791" i="16"/>
  <c r="AE1791" i="16"/>
  <c r="AH1791" i="16"/>
  <c r="Z1792" i="16"/>
  <c r="AJ1792" i="16" s="1"/>
  <c r="X1792" i="16"/>
  <c r="AH1792" i="16" s="1"/>
  <c r="V1792" i="16"/>
  <c r="AF1792" i="16" s="1"/>
  <c r="AA1792" i="16"/>
  <c r="AK1792" i="16" s="1"/>
  <c r="W1792" i="16"/>
  <c r="AG1792" i="16" s="1"/>
  <c r="U1792" i="16"/>
  <c r="AK1793" i="16"/>
  <c r="AE1793" i="16"/>
  <c r="AH1793" i="16"/>
  <c r="Z1794" i="16"/>
  <c r="AJ1794" i="16" s="1"/>
  <c r="X1794" i="16"/>
  <c r="AH1794" i="16" s="1"/>
  <c r="V1794" i="16"/>
  <c r="AF1794" i="16" s="1"/>
  <c r="AA1794" i="16"/>
  <c r="AK1794" i="16" s="1"/>
  <c r="W1794" i="16"/>
  <c r="AG1794" i="16" s="1"/>
  <c r="U1794" i="16"/>
  <c r="AK1795" i="16"/>
  <c r="AE1795" i="16"/>
  <c r="AH1795" i="16"/>
  <c r="Z1796" i="16"/>
  <c r="AJ1796" i="16" s="1"/>
  <c r="X1796" i="16"/>
  <c r="AH1796" i="16" s="1"/>
  <c r="V1796" i="16"/>
  <c r="AF1796" i="16" s="1"/>
  <c r="AA1796" i="16"/>
  <c r="AK1796" i="16" s="1"/>
  <c r="W1796" i="16"/>
  <c r="AG1796" i="16" s="1"/>
  <c r="U1796" i="16"/>
  <c r="AK1797" i="16"/>
  <c r="AE1797" i="16"/>
  <c r="Z1798" i="16"/>
  <c r="AJ1798" i="16" s="1"/>
  <c r="X1798" i="16"/>
  <c r="AH1798" i="16" s="1"/>
  <c r="V1798" i="16"/>
  <c r="AF1798" i="16" s="1"/>
  <c r="AA1798" i="16"/>
  <c r="AK1798" i="16" s="1"/>
  <c r="W1798" i="16"/>
  <c r="AG1798" i="16" s="1"/>
  <c r="U1798" i="16"/>
  <c r="AK1799" i="16"/>
  <c r="AE1799" i="16"/>
  <c r="AH1799" i="16"/>
  <c r="Z1800" i="16"/>
  <c r="AJ1800" i="16" s="1"/>
  <c r="X1800" i="16"/>
  <c r="AH1800" i="16" s="1"/>
  <c r="V1800" i="16"/>
  <c r="AF1800" i="16" s="1"/>
  <c r="AA1800" i="16"/>
  <c r="AK1800" i="16" s="1"/>
  <c r="W1800" i="16"/>
  <c r="AG1800" i="16" s="1"/>
  <c r="U1800" i="16"/>
  <c r="AK1801" i="16"/>
  <c r="AE1801" i="16"/>
  <c r="AH1801" i="16"/>
  <c r="Z1802" i="16"/>
  <c r="AJ1802" i="16" s="1"/>
  <c r="X1802" i="16"/>
  <c r="AH1802" i="16" s="1"/>
  <c r="V1802" i="16"/>
  <c r="AF1802" i="16" s="1"/>
  <c r="AA1802" i="16"/>
  <c r="AK1802" i="16" s="1"/>
  <c r="W1802" i="16"/>
  <c r="AG1802" i="16" s="1"/>
  <c r="U1802" i="16"/>
  <c r="AK1803" i="16"/>
  <c r="AE1803" i="16"/>
  <c r="AH1803" i="16"/>
  <c r="Z1804" i="16"/>
  <c r="AJ1804" i="16" s="1"/>
  <c r="X1804" i="16"/>
  <c r="AH1804" i="16" s="1"/>
  <c r="V1804" i="16"/>
  <c r="AF1804" i="16" s="1"/>
  <c r="AA1804" i="16"/>
  <c r="AK1804" i="16" s="1"/>
  <c r="W1804" i="16"/>
  <c r="AG1804" i="16" s="1"/>
  <c r="U1804" i="16"/>
  <c r="AK1805" i="16"/>
  <c r="AE1805" i="16"/>
  <c r="Z1806" i="16"/>
  <c r="AJ1806" i="16" s="1"/>
  <c r="X1806" i="16"/>
  <c r="AH1806" i="16" s="1"/>
  <c r="V1806" i="16"/>
  <c r="AF1806" i="16" s="1"/>
  <c r="AA1806" i="16"/>
  <c r="AK1806" i="16" s="1"/>
  <c r="W1806" i="16"/>
  <c r="AG1806" i="16" s="1"/>
  <c r="U1806" i="16"/>
  <c r="AK1807" i="16"/>
  <c r="AE1807" i="16"/>
  <c r="AH1807" i="16"/>
  <c r="Z1808" i="16"/>
  <c r="AJ1808" i="16" s="1"/>
  <c r="X1808" i="16"/>
  <c r="AH1808" i="16" s="1"/>
  <c r="V1808" i="16"/>
  <c r="AF1808" i="16" s="1"/>
  <c r="AA1808" i="16"/>
  <c r="AK1808" i="16" s="1"/>
  <c r="W1808" i="16"/>
  <c r="AG1808" i="16" s="1"/>
  <c r="U1808" i="16"/>
  <c r="AK1809" i="16"/>
  <c r="AE1809" i="16"/>
  <c r="AH1809" i="16"/>
  <c r="Z1810" i="16"/>
  <c r="AJ1810" i="16" s="1"/>
  <c r="X1810" i="16"/>
  <c r="AH1810" i="16" s="1"/>
  <c r="V1810" i="16"/>
  <c r="AF1810" i="16" s="1"/>
  <c r="AA1810" i="16"/>
  <c r="AK1810" i="16" s="1"/>
  <c r="W1810" i="16"/>
  <c r="AG1810" i="16" s="1"/>
  <c r="U1810" i="16"/>
  <c r="AK1811" i="16"/>
  <c r="AE1811" i="16"/>
  <c r="AH1811" i="16"/>
  <c r="Z1812" i="16"/>
  <c r="AJ1812" i="16" s="1"/>
  <c r="X1812" i="16"/>
  <c r="AH1812" i="16" s="1"/>
  <c r="V1812" i="16"/>
  <c r="AF1812" i="16" s="1"/>
  <c r="AA1812" i="16"/>
  <c r="AK1812" i="16" s="1"/>
  <c r="W1812" i="16"/>
  <c r="AG1812" i="16" s="1"/>
  <c r="U1812" i="16"/>
  <c r="AK1813" i="16"/>
  <c r="AE1813" i="16"/>
  <c r="Z1814" i="16"/>
  <c r="AJ1814" i="16" s="1"/>
  <c r="X1814" i="16"/>
  <c r="AH1814" i="16" s="1"/>
  <c r="V1814" i="16"/>
  <c r="AF1814" i="16" s="1"/>
  <c r="AA1814" i="16"/>
  <c r="AK1814" i="16" s="1"/>
  <c r="W1814" i="16"/>
  <c r="AG1814" i="16" s="1"/>
  <c r="U1814" i="16"/>
  <c r="AK1815" i="16"/>
  <c r="AE1815" i="16"/>
  <c r="AH1815" i="16"/>
  <c r="Z1816" i="16"/>
  <c r="AJ1816" i="16" s="1"/>
  <c r="X1816" i="16"/>
  <c r="AH1816" i="16" s="1"/>
  <c r="V1816" i="16"/>
  <c r="AF1816" i="16" s="1"/>
  <c r="AA1816" i="16"/>
  <c r="AK1816" i="16" s="1"/>
  <c r="W1816" i="16"/>
  <c r="AG1816" i="16" s="1"/>
  <c r="U1816" i="16"/>
  <c r="AK1817" i="16"/>
  <c r="AE1817" i="16"/>
  <c r="AH1817" i="16"/>
  <c r="Z1818" i="16"/>
  <c r="AJ1818" i="16" s="1"/>
  <c r="X1818" i="16"/>
  <c r="AH1818" i="16" s="1"/>
  <c r="V1818" i="16"/>
  <c r="AF1818" i="16" s="1"/>
  <c r="AA1818" i="16"/>
  <c r="AK1818" i="16" s="1"/>
  <c r="W1818" i="16"/>
  <c r="AG1818" i="16" s="1"/>
  <c r="U1818" i="16"/>
  <c r="AK1819" i="16"/>
  <c r="AE1819" i="16"/>
  <c r="AH1819" i="16"/>
  <c r="Z1820" i="16"/>
  <c r="AJ1820" i="16" s="1"/>
  <c r="X1820" i="16"/>
  <c r="AH1820" i="16" s="1"/>
  <c r="V1820" i="16"/>
  <c r="AF1820" i="16" s="1"/>
  <c r="AA1820" i="16"/>
  <c r="AK1820" i="16" s="1"/>
  <c r="W1820" i="16"/>
  <c r="AG1820" i="16" s="1"/>
  <c r="U1820" i="16"/>
  <c r="AK1821" i="16"/>
  <c r="AE1821" i="16"/>
  <c r="Z1822" i="16"/>
  <c r="AJ1822" i="16" s="1"/>
  <c r="X1822" i="16"/>
  <c r="AH1822" i="16" s="1"/>
  <c r="V1822" i="16"/>
  <c r="AF1822" i="16" s="1"/>
  <c r="AA1822" i="16"/>
  <c r="AK1822" i="16" s="1"/>
  <c r="W1822" i="16"/>
  <c r="AG1822" i="16" s="1"/>
  <c r="U1822" i="16"/>
  <c r="AK1823" i="16"/>
  <c r="AE1823" i="16"/>
  <c r="AH1823" i="16"/>
  <c r="Z1824" i="16"/>
  <c r="AJ1824" i="16" s="1"/>
  <c r="X1824" i="16"/>
  <c r="AH1824" i="16" s="1"/>
  <c r="V1824" i="16"/>
  <c r="AF1824" i="16" s="1"/>
  <c r="AA1824" i="16"/>
  <c r="AK1824" i="16" s="1"/>
  <c r="W1824" i="16"/>
  <c r="AG1824" i="16" s="1"/>
  <c r="U1824" i="16"/>
  <c r="AK1825" i="16"/>
  <c r="AE1825" i="16"/>
  <c r="AH1825" i="16"/>
  <c r="Z1826" i="16"/>
  <c r="AJ1826" i="16" s="1"/>
  <c r="X1826" i="16"/>
  <c r="AH1826" i="16" s="1"/>
  <c r="V1826" i="16"/>
  <c r="AF1826" i="16" s="1"/>
  <c r="AA1826" i="16"/>
  <c r="AK1826" i="16" s="1"/>
  <c r="W1826" i="16"/>
  <c r="AG1826" i="16" s="1"/>
  <c r="U1826" i="16"/>
  <c r="AK1827" i="16"/>
  <c r="AE1827" i="16"/>
  <c r="AH1827" i="16"/>
  <c r="Z1828" i="16"/>
  <c r="AJ1828" i="16" s="1"/>
  <c r="X1828" i="16"/>
  <c r="AH1828" i="16" s="1"/>
  <c r="V1828" i="16"/>
  <c r="AF1828" i="16" s="1"/>
  <c r="AA1828" i="16"/>
  <c r="AK1828" i="16" s="1"/>
  <c r="W1828" i="16"/>
  <c r="AG1828" i="16" s="1"/>
  <c r="U1828" i="16"/>
  <c r="AK1829" i="16"/>
  <c r="AE1829" i="16"/>
  <c r="Z1830" i="16"/>
  <c r="AJ1830" i="16" s="1"/>
  <c r="X1830" i="16"/>
  <c r="AH1830" i="16" s="1"/>
  <c r="V1830" i="16"/>
  <c r="AF1830" i="16" s="1"/>
  <c r="AA1830" i="16"/>
  <c r="AK1830" i="16" s="1"/>
  <c r="W1830" i="16"/>
  <c r="AG1830" i="16" s="1"/>
  <c r="U1830" i="16"/>
  <c r="AK1831" i="16"/>
  <c r="AE1831" i="16"/>
  <c r="AH1831" i="16"/>
  <c r="Z1832" i="16"/>
  <c r="AJ1832" i="16" s="1"/>
  <c r="X1832" i="16"/>
  <c r="AH1832" i="16" s="1"/>
  <c r="V1832" i="16"/>
  <c r="AF1832" i="16" s="1"/>
  <c r="AA1832" i="16"/>
  <c r="AK1832" i="16" s="1"/>
  <c r="W1832" i="16"/>
  <c r="AG1832" i="16" s="1"/>
  <c r="U1832" i="16"/>
  <c r="AK1833" i="16"/>
  <c r="AE1833" i="16"/>
  <c r="AH1833" i="16"/>
  <c r="Z1834" i="16"/>
  <c r="AJ1834" i="16" s="1"/>
  <c r="X1834" i="16"/>
  <c r="AH1834" i="16" s="1"/>
  <c r="V1834" i="16"/>
  <c r="AF1834" i="16" s="1"/>
  <c r="AA1834" i="16"/>
  <c r="AK1834" i="16" s="1"/>
  <c r="W1834" i="16"/>
  <c r="AG1834" i="16" s="1"/>
  <c r="U1834" i="16"/>
  <c r="AK1835" i="16"/>
  <c r="AE1835" i="16"/>
  <c r="AH1835" i="16"/>
  <c r="Z1836" i="16"/>
  <c r="AJ1836" i="16" s="1"/>
  <c r="X1836" i="16"/>
  <c r="AH1836" i="16" s="1"/>
  <c r="V1836" i="16"/>
  <c r="AF1836" i="16" s="1"/>
  <c r="AA1836" i="16"/>
  <c r="AK1836" i="16" s="1"/>
  <c r="W1836" i="16"/>
  <c r="AG1836" i="16" s="1"/>
  <c r="U1836" i="16"/>
  <c r="AK1837" i="16"/>
  <c r="AE1837" i="16"/>
  <c r="Z1838" i="16"/>
  <c r="AJ1838" i="16" s="1"/>
  <c r="X1838" i="16"/>
  <c r="AH1838" i="16" s="1"/>
  <c r="V1838" i="16"/>
  <c r="AF1838" i="16" s="1"/>
  <c r="AA1838" i="16"/>
  <c r="AK1838" i="16" s="1"/>
  <c r="W1838" i="16"/>
  <c r="AG1838" i="16" s="1"/>
  <c r="U1838" i="16"/>
  <c r="AK1839" i="16"/>
  <c r="AE1839" i="16"/>
  <c r="AH1839" i="16"/>
  <c r="Z1840" i="16"/>
  <c r="AJ1840" i="16" s="1"/>
  <c r="X1840" i="16"/>
  <c r="AH1840" i="16" s="1"/>
  <c r="V1840" i="16"/>
  <c r="AF1840" i="16" s="1"/>
  <c r="AA1840" i="16"/>
  <c r="AK1840" i="16" s="1"/>
  <c r="W1840" i="16"/>
  <c r="AG1840" i="16" s="1"/>
  <c r="U1840" i="16"/>
  <c r="AK1844" i="16"/>
  <c r="AG1844" i="16"/>
  <c r="AE1844" i="16"/>
  <c r="AK1848" i="16"/>
  <c r="AG1848" i="16"/>
  <c r="AE1848" i="16"/>
  <c r="AK1852" i="16"/>
  <c r="AG1852" i="16"/>
  <c r="AE1852" i="16"/>
  <c r="AK1856" i="16"/>
  <c r="AE1856" i="16"/>
  <c r="AK1860" i="16"/>
  <c r="AG1860" i="16"/>
  <c r="AE1860" i="16"/>
  <c r="AK1864" i="16"/>
  <c r="AG1864" i="16"/>
  <c r="AE1864" i="16"/>
  <c r="AK1868" i="16"/>
  <c r="AG1868" i="16"/>
  <c r="AE1868" i="16"/>
  <c r="U1540" i="16"/>
  <c r="W1540" i="16"/>
  <c r="AG1540" i="16" s="1"/>
  <c r="AD1540" i="16" s="1"/>
  <c r="Y1540" i="16"/>
  <c r="AI1540" i="16" s="1"/>
  <c r="U1542" i="16"/>
  <c r="W1542" i="16"/>
  <c r="AG1542" i="16" s="1"/>
  <c r="AD1542" i="16" s="1"/>
  <c r="Y1542" i="16"/>
  <c r="AI1542" i="16" s="1"/>
  <c r="U1544" i="16"/>
  <c r="W1544" i="16"/>
  <c r="AG1544" i="16" s="1"/>
  <c r="AD1544" i="16" s="1"/>
  <c r="Y1544" i="16"/>
  <c r="AI1544" i="16" s="1"/>
  <c r="U1546" i="16"/>
  <c r="W1546" i="16"/>
  <c r="AG1546" i="16" s="1"/>
  <c r="AD1546" i="16" s="1"/>
  <c r="Y1546" i="16"/>
  <c r="AI1546" i="16" s="1"/>
  <c r="U1548" i="16"/>
  <c r="W1548" i="16"/>
  <c r="AG1548" i="16" s="1"/>
  <c r="AD1548" i="16" s="1"/>
  <c r="Y1548" i="16"/>
  <c r="AI1548" i="16" s="1"/>
  <c r="U1550" i="16"/>
  <c r="W1550" i="16"/>
  <c r="AG1550" i="16" s="1"/>
  <c r="AD1550" i="16" s="1"/>
  <c r="Y1550" i="16"/>
  <c r="AI1550" i="16" s="1"/>
  <c r="U1552" i="16"/>
  <c r="W1552" i="16"/>
  <c r="AG1552" i="16" s="1"/>
  <c r="AD1552" i="16" s="1"/>
  <c r="Y1552" i="16"/>
  <c r="AI1552" i="16" s="1"/>
  <c r="U1554" i="16"/>
  <c r="W1554" i="16"/>
  <c r="AG1554" i="16" s="1"/>
  <c r="AD1554" i="16" s="1"/>
  <c r="Y1554" i="16"/>
  <c r="AI1554" i="16" s="1"/>
  <c r="U1556" i="16"/>
  <c r="W1556" i="16"/>
  <c r="AG1556" i="16" s="1"/>
  <c r="AD1556" i="16" s="1"/>
  <c r="Y1556" i="16"/>
  <c r="AI1556" i="16" s="1"/>
  <c r="U1558" i="16"/>
  <c r="W1558" i="16"/>
  <c r="AG1558" i="16" s="1"/>
  <c r="AD1558" i="16" s="1"/>
  <c r="Y1558" i="16"/>
  <c r="AI1558" i="16" s="1"/>
  <c r="U1560" i="16"/>
  <c r="W1560" i="16"/>
  <c r="AG1560" i="16" s="1"/>
  <c r="AD1560" i="16" s="1"/>
  <c r="Y1560" i="16"/>
  <c r="AI1560" i="16" s="1"/>
  <c r="U1562" i="16"/>
  <c r="W1562" i="16"/>
  <c r="AG1562" i="16" s="1"/>
  <c r="AD1562" i="16" s="1"/>
  <c r="Y1562" i="16"/>
  <c r="AI1562" i="16" s="1"/>
  <c r="U1564" i="16"/>
  <c r="W1564" i="16"/>
  <c r="AG1564" i="16" s="1"/>
  <c r="AD1564" i="16" s="1"/>
  <c r="Y1564" i="16"/>
  <c r="AI1564" i="16" s="1"/>
  <c r="U1566" i="16"/>
  <c r="W1566" i="16"/>
  <c r="AG1566" i="16" s="1"/>
  <c r="AD1566" i="16" s="1"/>
  <c r="Y1566" i="16"/>
  <c r="AI1566" i="16" s="1"/>
  <c r="U1568" i="16"/>
  <c r="W1568" i="16"/>
  <c r="AG1568" i="16" s="1"/>
  <c r="AD1568" i="16" s="1"/>
  <c r="Y1568" i="16"/>
  <c r="AI1568" i="16" s="1"/>
  <c r="U1570" i="16"/>
  <c r="W1570" i="16"/>
  <c r="AG1570" i="16" s="1"/>
  <c r="AD1570" i="16" s="1"/>
  <c r="Y1570" i="16"/>
  <c r="AI1570" i="16" s="1"/>
  <c r="U1572" i="16"/>
  <c r="W1572" i="16"/>
  <c r="AG1572" i="16" s="1"/>
  <c r="AD1572" i="16" s="1"/>
  <c r="Y1572" i="16"/>
  <c r="AI1572" i="16" s="1"/>
  <c r="U1574" i="16"/>
  <c r="W1574" i="16"/>
  <c r="AG1574" i="16" s="1"/>
  <c r="AD1574" i="16" s="1"/>
  <c r="Y1574" i="16"/>
  <c r="AI1574" i="16" s="1"/>
  <c r="U1576" i="16"/>
  <c r="W1576" i="16"/>
  <c r="AG1576" i="16" s="1"/>
  <c r="AD1576" i="16" s="1"/>
  <c r="Y1576" i="16"/>
  <c r="AI1576" i="16" s="1"/>
  <c r="U1578" i="16"/>
  <c r="W1578" i="16"/>
  <c r="AG1578" i="16" s="1"/>
  <c r="AD1578" i="16" s="1"/>
  <c r="Y1578" i="16"/>
  <c r="AI1578" i="16" s="1"/>
  <c r="U1580" i="16"/>
  <c r="W1580" i="16"/>
  <c r="AG1580" i="16" s="1"/>
  <c r="Y1580" i="16"/>
  <c r="AI1580" i="16" s="1"/>
  <c r="U1582" i="16"/>
  <c r="W1582" i="16"/>
  <c r="AG1582" i="16" s="1"/>
  <c r="AD1582" i="16" s="1"/>
  <c r="Y1582" i="16"/>
  <c r="AI1582" i="16" s="1"/>
  <c r="U1584" i="16"/>
  <c r="W1584" i="16"/>
  <c r="AG1584" i="16" s="1"/>
  <c r="Y1584" i="16"/>
  <c r="AI1584" i="16" s="1"/>
  <c r="U1586" i="16"/>
  <c r="W1586" i="16"/>
  <c r="AG1586" i="16" s="1"/>
  <c r="AD1586" i="16" s="1"/>
  <c r="Y1586" i="16"/>
  <c r="AI1586" i="16" s="1"/>
  <c r="U1588" i="16"/>
  <c r="W1588" i="16"/>
  <c r="AG1588" i="16" s="1"/>
  <c r="Y1588" i="16"/>
  <c r="AI1588" i="16" s="1"/>
  <c r="U1590" i="16"/>
  <c r="W1590" i="16"/>
  <c r="AG1590" i="16" s="1"/>
  <c r="Y1590" i="16"/>
  <c r="AI1590" i="16" s="1"/>
  <c r="U1592" i="16"/>
  <c r="W1592" i="16"/>
  <c r="AG1592" i="16" s="1"/>
  <c r="AD1592" i="16" s="1"/>
  <c r="Y1592" i="16"/>
  <c r="AI1592" i="16" s="1"/>
  <c r="AE1594" i="16"/>
  <c r="AI1594" i="16"/>
  <c r="AJ1596" i="16"/>
  <c r="AE1596" i="16"/>
  <c r="AI1596" i="16"/>
  <c r="AE1598" i="16"/>
  <c r="AI1598" i="16"/>
  <c r="AE1600" i="16"/>
  <c r="AI1600" i="16"/>
  <c r="AE1602" i="16"/>
  <c r="AI1602" i="16"/>
  <c r="AE1604" i="16"/>
  <c r="AI1604" i="16"/>
  <c r="AE1606" i="16"/>
  <c r="AI1606" i="16"/>
  <c r="AE1608" i="16"/>
  <c r="AI1608" i="16"/>
  <c r="AE1610" i="16"/>
  <c r="AI1610" i="16"/>
  <c r="AE1612" i="16"/>
  <c r="AI1612" i="16"/>
  <c r="AE1614" i="16"/>
  <c r="AI1614" i="16"/>
  <c r="AE1616" i="16"/>
  <c r="AI1616" i="16"/>
  <c r="AE1618" i="16"/>
  <c r="AI1618" i="16"/>
  <c r="AE1620" i="16"/>
  <c r="AI1620" i="16"/>
  <c r="AE1622" i="16"/>
  <c r="AI1622" i="16"/>
  <c r="AE1624" i="16"/>
  <c r="AI1624" i="16"/>
  <c r="AE1626" i="16"/>
  <c r="AI1626" i="16"/>
  <c r="AE1628" i="16"/>
  <c r="AI1628" i="16"/>
  <c r="AE1630" i="16"/>
  <c r="AI1630" i="16"/>
  <c r="AE1632" i="16"/>
  <c r="AI1632" i="16"/>
  <c r="AE1634" i="16"/>
  <c r="AI1634" i="16"/>
  <c r="AE1636" i="16"/>
  <c r="AI1636" i="16"/>
  <c r="AE1638" i="16"/>
  <c r="AI1638" i="16"/>
  <c r="AE1640" i="16"/>
  <c r="AI1640" i="16"/>
  <c r="AE1642" i="16"/>
  <c r="AI1642" i="16"/>
  <c r="AE1644" i="16"/>
  <c r="AI1644" i="16"/>
  <c r="AE1646" i="16"/>
  <c r="AI1646" i="16"/>
  <c r="AE1648" i="16"/>
  <c r="AI1648" i="16"/>
  <c r="AE1650" i="16"/>
  <c r="AI1650" i="16"/>
  <c r="AE1652" i="16"/>
  <c r="AI1652" i="16"/>
  <c r="AE1654" i="16"/>
  <c r="AI1654" i="16"/>
  <c r="AE1656" i="16"/>
  <c r="AI1656" i="16"/>
  <c r="AE1658" i="16"/>
  <c r="AI1658" i="16"/>
  <c r="AE1660" i="16"/>
  <c r="AI1660" i="16"/>
  <c r="AE1662" i="16"/>
  <c r="AI1662" i="16"/>
  <c r="AE1664" i="16"/>
  <c r="AI1664" i="16"/>
  <c r="AE1666" i="16"/>
  <c r="AI1666" i="16"/>
  <c r="AE1668" i="16"/>
  <c r="AI1668" i="16"/>
  <c r="AE1670" i="16"/>
  <c r="AI1670" i="16"/>
  <c r="AE1672" i="16"/>
  <c r="AI1672" i="16"/>
  <c r="AE1674" i="16"/>
  <c r="AI1674" i="16"/>
  <c r="AE1676" i="16"/>
  <c r="AI1676" i="16"/>
  <c r="AE1678" i="16"/>
  <c r="AI1678" i="16"/>
  <c r="AE1680" i="16"/>
  <c r="AI1680" i="16"/>
  <c r="AE1682" i="16"/>
  <c r="AI1682" i="16"/>
  <c r="AE1684" i="16"/>
  <c r="AI1684" i="16"/>
  <c r="AE1686" i="16"/>
  <c r="AI1686" i="16"/>
  <c r="AE1688" i="16"/>
  <c r="AI1688" i="16"/>
  <c r="AE1690" i="16"/>
  <c r="AI1690" i="16"/>
  <c r="AE1692" i="16"/>
  <c r="AI1692" i="16"/>
  <c r="AE1694" i="16"/>
  <c r="AI1694" i="16"/>
  <c r="AE1696" i="16"/>
  <c r="AI1696" i="16"/>
  <c r="AE1698" i="16"/>
  <c r="AI1698" i="16"/>
  <c r="AE1700" i="16"/>
  <c r="AI1700" i="16"/>
  <c r="AE1702" i="16"/>
  <c r="AI1702" i="16"/>
  <c r="AE1704" i="16"/>
  <c r="AI1704" i="16"/>
  <c r="AE1706" i="16"/>
  <c r="AI1706" i="16"/>
  <c r="AE1708" i="16"/>
  <c r="AI1708" i="16"/>
  <c r="AE1710" i="16"/>
  <c r="AI1710" i="16"/>
  <c r="AE1712" i="16"/>
  <c r="AI1712" i="16"/>
  <c r="AE1714" i="16"/>
  <c r="AI1714" i="16"/>
  <c r="AE1716" i="16"/>
  <c r="AI1716" i="16"/>
  <c r="AE1718" i="16"/>
  <c r="AI1718" i="16"/>
  <c r="AE1720" i="16"/>
  <c r="AI1720" i="16"/>
  <c r="AE1722" i="16"/>
  <c r="AI1722" i="16"/>
  <c r="AE1724" i="16"/>
  <c r="AI1724" i="16"/>
  <c r="AE1726" i="16"/>
  <c r="AI1726" i="16"/>
  <c r="AE1728" i="16"/>
  <c r="AI1728" i="16"/>
  <c r="AE1730" i="16"/>
  <c r="AI1730" i="16"/>
  <c r="AE1732" i="16"/>
  <c r="AI1732" i="16"/>
  <c r="AE1734" i="16"/>
  <c r="AI1734" i="16"/>
  <c r="AE1736" i="16"/>
  <c r="AI1736" i="16"/>
  <c r="AE1738" i="16"/>
  <c r="AI1738" i="16"/>
  <c r="AE1740" i="16"/>
  <c r="AI1740" i="16"/>
  <c r="AE1742" i="16"/>
  <c r="AI1742" i="16"/>
  <c r="AE1744" i="16"/>
  <c r="AI1744" i="16"/>
  <c r="AE1746" i="16"/>
  <c r="AI1746" i="16"/>
  <c r="AE1748" i="16"/>
  <c r="AI1748" i="16"/>
  <c r="AE1750" i="16"/>
  <c r="AI1750" i="16"/>
  <c r="AE1752" i="16"/>
  <c r="AI1752" i="16"/>
  <c r="AE1754" i="16"/>
  <c r="AI1754" i="16"/>
  <c r="AE1756" i="16"/>
  <c r="AI1756" i="16"/>
  <c r="AE1758" i="16"/>
  <c r="AI1758" i="16"/>
  <c r="AE1760" i="16"/>
  <c r="AI1760" i="16"/>
  <c r="AE1762" i="16"/>
  <c r="AI1762" i="16"/>
  <c r="AE1764" i="16"/>
  <c r="AI1764" i="16"/>
  <c r="AE1766" i="16"/>
  <c r="AI1766" i="16"/>
  <c r="AE1768" i="16"/>
  <c r="AI1768" i="16"/>
  <c r="AE1770" i="16"/>
  <c r="AI1770" i="16"/>
  <c r="AE1772" i="16"/>
  <c r="AI1772" i="16"/>
  <c r="AE1774" i="16"/>
  <c r="AI1774" i="16"/>
  <c r="AE1776" i="16"/>
  <c r="AI1776" i="16"/>
  <c r="AE1778" i="16"/>
  <c r="AI1778" i="16"/>
  <c r="AE1780" i="16"/>
  <c r="AI1780" i="16"/>
  <c r="AE1782" i="16"/>
  <c r="AI1782" i="16"/>
  <c r="AE1784" i="16"/>
  <c r="AI1784" i="16"/>
  <c r="AE1786" i="16"/>
  <c r="AI1786" i="16"/>
  <c r="AE1788" i="16"/>
  <c r="AI1788" i="16"/>
  <c r="AE1790" i="16"/>
  <c r="AI1790" i="16"/>
  <c r="AE1792" i="16"/>
  <c r="AI1792" i="16"/>
  <c r="AE1794" i="16"/>
  <c r="AI1794" i="16"/>
  <c r="AE1796" i="16"/>
  <c r="AI1796" i="16"/>
  <c r="AE1798" i="16"/>
  <c r="AI1798" i="16"/>
  <c r="AE1800" i="16"/>
  <c r="AI1800" i="16"/>
  <c r="AE1802" i="16"/>
  <c r="AI1802" i="16"/>
  <c r="AE1804" i="16"/>
  <c r="AI1804" i="16"/>
  <c r="AE1806" i="16"/>
  <c r="AI1806" i="16"/>
  <c r="AE1808" i="16"/>
  <c r="AI1808" i="16"/>
  <c r="AE1810" i="16"/>
  <c r="AI1810" i="16"/>
  <c r="AE1812" i="16"/>
  <c r="AI1812" i="16"/>
  <c r="AE1814" i="16"/>
  <c r="AI1814" i="16"/>
  <c r="AE1816" i="16"/>
  <c r="AI1816" i="16"/>
  <c r="AE1818" i="16"/>
  <c r="AI1818" i="16"/>
  <c r="AE1820" i="16"/>
  <c r="AI1820" i="16"/>
  <c r="AE1822" i="16"/>
  <c r="AI1822" i="16"/>
  <c r="AE1824" i="16"/>
  <c r="AI1824" i="16"/>
  <c r="AE1826" i="16"/>
  <c r="AI1826" i="16"/>
  <c r="AE1828" i="16"/>
  <c r="AI1828" i="16"/>
  <c r="AE1830" i="16"/>
  <c r="AI1830" i="16"/>
  <c r="AE1832" i="16"/>
  <c r="AI1832" i="16"/>
  <c r="AE1834" i="16"/>
  <c r="AI1834" i="16"/>
  <c r="AE1836" i="16"/>
  <c r="AI1836" i="16"/>
  <c r="AE1838" i="16"/>
  <c r="AI1838" i="16"/>
  <c r="AE1840" i="16"/>
  <c r="U1595" i="16"/>
  <c r="W1595" i="16"/>
  <c r="AG1595" i="16" s="1"/>
  <c r="Y1595" i="16"/>
  <c r="AI1595" i="16" s="1"/>
  <c r="U1597" i="16"/>
  <c r="W1597" i="16"/>
  <c r="AG1597" i="16" s="1"/>
  <c r="Y1597" i="16"/>
  <c r="AI1597" i="16" s="1"/>
  <c r="U1599" i="16"/>
  <c r="W1599" i="16"/>
  <c r="AG1599" i="16" s="1"/>
  <c r="Y1599" i="16"/>
  <c r="AI1599" i="16" s="1"/>
  <c r="U1601" i="16"/>
  <c r="W1601" i="16"/>
  <c r="AG1601" i="16" s="1"/>
  <c r="AD1601" i="16" s="1"/>
  <c r="Y1601" i="16"/>
  <c r="AI1601" i="16" s="1"/>
  <c r="U1603" i="16"/>
  <c r="W1603" i="16"/>
  <c r="AG1603" i="16" s="1"/>
  <c r="Y1603" i="16"/>
  <c r="AI1603" i="16" s="1"/>
  <c r="U1605" i="16"/>
  <c r="W1605" i="16"/>
  <c r="AG1605" i="16" s="1"/>
  <c r="Y1605" i="16"/>
  <c r="AI1605" i="16" s="1"/>
  <c r="U1607" i="16"/>
  <c r="W1607" i="16"/>
  <c r="AG1607" i="16" s="1"/>
  <c r="Y1607" i="16"/>
  <c r="AI1607" i="16" s="1"/>
  <c r="U1609" i="16"/>
  <c r="W1609" i="16"/>
  <c r="AG1609" i="16" s="1"/>
  <c r="AD1609" i="16" s="1"/>
  <c r="Y1609" i="16"/>
  <c r="AI1609" i="16" s="1"/>
  <c r="U1611" i="16"/>
  <c r="W1611" i="16"/>
  <c r="AG1611" i="16" s="1"/>
  <c r="Y1611" i="16"/>
  <c r="AI1611" i="16" s="1"/>
  <c r="U1613" i="16"/>
  <c r="W1613" i="16"/>
  <c r="AG1613" i="16" s="1"/>
  <c r="Y1613" i="16"/>
  <c r="AI1613" i="16" s="1"/>
  <c r="U1615" i="16"/>
  <c r="W1615" i="16"/>
  <c r="AG1615" i="16" s="1"/>
  <c r="Y1615" i="16"/>
  <c r="AI1615" i="16" s="1"/>
  <c r="U1617" i="16"/>
  <c r="W1617" i="16"/>
  <c r="AG1617" i="16" s="1"/>
  <c r="AD1617" i="16" s="1"/>
  <c r="Y1617" i="16"/>
  <c r="AI1617" i="16" s="1"/>
  <c r="U1619" i="16"/>
  <c r="W1619" i="16"/>
  <c r="AG1619" i="16" s="1"/>
  <c r="Y1619" i="16"/>
  <c r="AI1619" i="16" s="1"/>
  <c r="U1621" i="16"/>
  <c r="W1621" i="16"/>
  <c r="AG1621" i="16" s="1"/>
  <c r="Y1621" i="16"/>
  <c r="AI1621" i="16" s="1"/>
  <c r="U1623" i="16"/>
  <c r="W1623" i="16"/>
  <c r="AG1623" i="16" s="1"/>
  <c r="Y1623" i="16"/>
  <c r="AI1623" i="16" s="1"/>
  <c r="U1625" i="16"/>
  <c r="W1625" i="16"/>
  <c r="AG1625" i="16" s="1"/>
  <c r="AD1625" i="16" s="1"/>
  <c r="Y1625" i="16"/>
  <c r="AI1625" i="16" s="1"/>
  <c r="U1627" i="16"/>
  <c r="W1627" i="16"/>
  <c r="AG1627" i="16" s="1"/>
  <c r="Y1627" i="16"/>
  <c r="AI1627" i="16" s="1"/>
  <c r="U1629" i="16"/>
  <c r="W1629" i="16"/>
  <c r="AG1629" i="16" s="1"/>
  <c r="Y1629" i="16"/>
  <c r="AI1629" i="16" s="1"/>
  <c r="U1631" i="16"/>
  <c r="W1631" i="16"/>
  <c r="AG1631" i="16" s="1"/>
  <c r="Y1631" i="16"/>
  <c r="AI1631" i="16" s="1"/>
  <c r="U1633" i="16"/>
  <c r="W1633" i="16"/>
  <c r="AG1633" i="16" s="1"/>
  <c r="AD1633" i="16" s="1"/>
  <c r="Y1633" i="16"/>
  <c r="AI1633" i="16" s="1"/>
  <c r="U1635" i="16"/>
  <c r="W1635" i="16"/>
  <c r="AG1635" i="16" s="1"/>
  <c r="Y1635" i="16"/>
  <c r="AI1635" i="16" s="1"/>
  <c r="U1637" i="16"/>
  <c r="W1637" i="16"/>
  <c r="AG1637" i="16" s="1"/>
  <c r="Y1637" i="16"/>
  <c r="AI1637" i="16" s="1"/>
  <c r="U1639" i="16"/>
  <c r="W1639" i="16"/>
  <c r="AG1639" i="16" s="1"/>
  <c r="Y1639" i="16"/>
  <c r="AI1639" i="16" s="1"/>
  <c r="U1641" i="16"/>
  <c r="W1641" i="16"/>
  <c r="AG1641" i="16" s="1"/>
  <c r="AD1641" i="16" s="1"/>
  <c r="Y1641" i="16"/>
  <c r="AI1641" i="16" s="1"/>
  <c r="U1643" i="16"/>
  <c r="W1643" i="16"/>
  <c r="AG1643" i="16" s="1"/>
  <c r="Y1643" i="16"/>
  <c r="AI1643" i="16" s="1"/>
  <c r="U1645" i="16"/>
  <c r="W1645" i="16"/>
  <c r="AG1645" i="16" s="1"/>
  <c r="Y1645" i="16"/>
  <c r="AI1645" i="16" s="1"/>
  <c r="U1647" i="16"/>
  <c r="W1647" i="16"/>
  <c r="AG1647" i="16" s="1"/>
  <c r="Y1647" i="16"/>
  <c r="AI1647" i="16" s="1"/>
  <c r="U1649" i="16"/>
  <c r="W1649" i="16"/>
  <c r="AG1649" i="16" s="1"/>
  <c r="AD1649" i="16" s="1"/>
  <c r="Y1649" i="16"/>
  <c r="AI1649" i="16" s="1"/>
  <c r="U1651" i="16"/>
  <c r="W1651" i="16"/>
  <c r="AG1651" i="16" s="1"/>
  <c r="Y1651" i="16"/>
  <c r="AI1651" i="16" s="1"/>
  <c r="U1653" i="16"/>
  <c r="W1653" i="16"/>
  <c r="AG1653" i="16" s="1"/>
  <c r="Y1653" i="16"/>
  <c r="AI1653" i="16" s="1"/>
  <c r="U1655" i="16"/>
  <c r="W1655" i="16"/>
  <c r="AG1655" i="16" s="1"/>
  <c r="Y1655" i="16"/>
  <c r="AI1655" i="16" s="1"/>
  <c r="U1657" i="16"/>
  <c r="W1657" i="16"/>
  <c r="AG1657" i="16" s="1"/>
  <c r="AD1657" i="16" s="1"/>
  <c r="Y1657" i="16"/>
  <c r="AI1657" i="16" s="1"/>
  <c r="U1659" i="16"/>
  <c r="W1659" i="16"/>
  <c r="AG1659" i="16" s="1"/>
  <c r="Y1659" i="16"/>
  <c r="AI1659" i="16" s="1"/>
  <c r="U1661" i="16"/>
  <c r="W1661" i="16"/>
  <c r="AG1661" i="16" s="1"/>
  <c r="Y1661" i="16"/>
  <c r="AI1661" i="16" s="1"/>
  <c r="U1663" i="16"/>
  <c r="W1663" i="16"/>
  <c r="AG1663" i="16" s="1"/>
  <c r="Y1663" i="16"/>
  <c r="AI1663" i="16" s="1"/>
  <c r="U1665" i="16"/>
  <c r="W1665" i="16"/>
  <c r="AG1665" i="16" s="1"/>
  <c r="AD1665" i="16" s="1"/>
  <c r="Y1665" i="16"/>
  <c r="AI1665" i="16" s="1"/>
  <c r="U1667" i="16"/>
  <c r="W1667" i="16"/>
  <c r="AG1667" i="16" s="1"/>
  <c r="Y1667" i="16"/>
  <c r="AI1667" i="16" s="1"/>
  <c r="U1669" i="16"/>
  <c r="W1669" i="16"/>
  <c r="AG1669" i="16" s="1"/>
  <c r="Y1669" i="16"/>
  <c r="AI1669" i="16" s="1"/>
  <c r="U1671" i="16"/>
  <c r="W1671" i="16"/>
  <c r="AG1671" i="16" s="1"/>
  <c r="Y1671" i="16"/>
  <c r="AI1671" i="16" s="1"/>
  <c r="U1673" i="16"/>
  <c r="W1673" i="16"/>
  <c r="AG1673" i="16" s="1"/>
  <c r="AD1673" i="16" s="1"/>
  <c r="Y1673" i="16"/>
  <c r="AI1673" i="16" s="1"/>
  <c r="U1675" i="16"/>
  <c r="W1675" i="16"/>
  <c r="AG1675" i="16" s="1"/>
  <c r="Y1675" i="16"/>
  <c r="AI1675" i="16" s="1"/>
  <c r="U1677" i="16"/>
  <c r="W1677" i="16"/>
  <c r="AG1677" i="16" s="1"/>
  <c r="Y1677" i="16"/>
  <c r="AI1677" i="16" s="1"/>
  <c r="U1679" i="16"/>
  <c r="W1679" i="16"/>
  <c r="AG1679" i="16" s="1"/>
  <c r="Y1679" i="16"/>
  <c r="AI1679" i="16" s="1"/>
  <c r="U1681" i="16"/>
  <c r="W1681" i="16"/>
  <c r="AG1681" i="16" s="1"/>
  <c r="AD1681" i="16" s="1"/>
  <c r="Y1681" i="16"/>
  <c r="AI1681" i="16" s="1"/>
  <c r="U1683" i="16"/>
  <c r="W1683" i="16"/>
  <c r="AG1683" i="16" s="1"/>
  <c r="Y1683" i="16"/>
  <c r="AI1683" i="16" s="1"/>
  <c r="U1685" i="16"/>
  <c r="W1685" i="16"/>
  <c r="AG1685" i="16" s="1"/>
  <c r="Y1685" i="16"/>
  <c r="AI1685" i="16" s="1"/>
  <c r="U1687" i="16"/>
  <c r="W1687" i="16"/>
  <c r="AG1687" i="16" s="1"/>
  <c r="Y1687" i="16"/>
  <c r="AI1687" i="16" s="1"/>
  <c r="U1689" i="16"/>
  <c r="W1689" i="16"/>
  <c r="AG1689" i="16" s="1"/>
  <c r="AD1689" i="16" s="1"/>
  <c r="Y1689" i="16"/>
  <c r="AI1689" i="16" s="1"/>
  <c r="U1691" i="16"/>
  <c r="W1691" i="16"/>
  <c r="AG1691" i="16" s="1"/>
  <c r="Y1691" i="16"/>
  <c r="AI1691" i="16" s="1"/>
  <c r="U1693" i="16"/>
  <c r="W1693" i="16"/>
  <c r="AG1693" i="16" s="1"/>
  <c r="Y1693" i="16"/>
  <c r="AI1693" i="16" s="1"/>
  <c r="U1695" i="16"/>
  <c r="W1695" i="16"/>
  <c r="AG1695" i="16" s="1"/>
  <c r="Y1695" i="16"/>
  <c r="AI1695" i="16" s="1"/>
  <c r="U1697" i="16"/>
  <c r="W1697" i="16"/>
  <c r="AG1697" i="16" s="1"/>
  <c r="AD1697" i="16" s="1"/>
  <c r="Y1697" i="16"/>
  <c r="AI1697" i="16" s="1"/>
  <c r="U1699" i="16"/>
  <c r="W1699" i="16"/>
  <c r="AG1699" i="16" s="1"/>
  <c r="Y1699" i="16"/>
  <c r="AI1699" i="16" s="1"/>
  <c r="U1701" i="16"/>
  <c r="W1701" i="16"/>
  <c r="AG1701" i="16" s="1"/>
  <c r="Y1701" i="16"/>
  <c r="AI1701" i="16" s="1"/>
  <c r="U1703" i="16"/>
  <c r="W1703" i="16"/>
  <c r="AG1703" i="16" s="1"/>
  <c r="Y1703" i="16"/>
  <c r="AI1703" i="16" s="1"/>
  <c r="U1705" i="16"/>
  <c r="W1705" i="16"/>
  <c r="AG1705" i="16" s="1"/>
  <c r="AD1705" i="16" s="1"/>
  <c r="Y1705" i="16"/>
  <c r="AI1705" i="16" s="1"/>
  <c r="U1707" i="16"/>
  <c r="W1707" i="16"/>
  <c r="AG1707" i="16" s="1"/>
  <c r="Y1707" i="16"/>
  <c r="AI1707" i="16" s="1"/>
  <c r="U1709" i="16"/>
  <c r="W1709" i="16"/>
  <c r="AG1709" i="16" s="1"/>
  <c r="Y1709" i="16"/>
  <c r="AI1709" i="16" s="1"/>
  <c r="U1711" i="16"/>
  <c r="W1711" i="16"/>
  <c r="AG1711" i="16" s="1"/>
  <c r="Y1711" i="16"/>
  <c r="AI1711" i="16" s="1"/>
  <c r="U1713" i="16"/>
  <c r="W1713" i="16"/>
  <c r="AG1713" i="16" s="1"/>
  <c r="AD1713" i="16" s="1"/>
  <c r="Y1713" i="16"/>
  <c r="AI1713" i="16" s="1"/>
  <c r="U1715" i="16"/>
  <c r="W1715" i="16"/>
  <c r="AG1715" i="16" s="1"/>
  <c r="Y1715" i="16"/>
  <c r="AI1715" i="16" s="1"/>
  <c r="U1717" i="16"/>
  <c r="W1717" i="16"/>
  <c r="AG1717" i="16" s="1"/>
  <c r="Y1717" i="16"/>
  <c r="AI1717" i="16" s="1"/>
  <c r="U1719" i="16"/>
  <c r="W1719" i="16"/>
  <c r="AG1719" i="16" s="1"/>
  <c r="Y1719" i="16"/>
  <c r="AI1719" i="16" s="1"/>
  <c r="U1721" i="16"/>
  <c r="W1721" i="16"/>
  <c r="AG1721" i="16" s="1"/>
  <c r="AD1721" i="16" s="1"/>
  <c r="Y1721" i="16"/>
  <c r="AI1721" i="16" s="1"/>
  <c r="U1723" i="16"/>
  <c r="W1723" i="16"/>
  <c r="AG1723" i="16" s="1"/>
  <c r="Y1723" i="16"/>
  <c r="AI1723" i="16" s="1"/>
  <c r="U1725" i="16"/>
  <c r="W1725" i="16"/>
  <c r="AG1725" i="16" s="1"/>
  <c r="Y1725" i="16"/>
  <c r="AI1725" i="16" s="1"/>
  <c r="U1727" i="16"/>
  <c r="W1727" i="16"/>
  <c r="AG1727" i="16" s="1"/>
  <c r="Y1727" i="16"/>
  <c r="AI1727" i="16" s="1"/>
  <c r="U1729" i="16"/>
  <c r="W1729" i="16"/>
  <c r="AG1729" i="16" s="1"/>
  <c r="AD1729" i="16" s="1"/>
  <c r="Y1729" i="16"/>
  <c r="AI1729" i="16" s="1"/>
  <c r="U1731" i="16"/>
  <c r="W1731" i="16"/>
  <c r="AG1731" i="16" s="1"/>
  <c r="Y1731" i="16"/>
  <c r="AI1731" i="16" s="1"/>
  <c r="U1733" i="16"/>
  <c r="W1733" i="16"/>
  <c r="AG1733" i="16" s="1"/>
  <c r="Y1733" i="16"/>
  <c r="AI1733" i="16" s="1"/>
  <c r="U1735" i="16"/>
  <c r="W1735" i="16"/>
  <c r="AG1735" i="16" s="1"/>
  <c r="AD1735" i="16" s="1"/>
  <c r="Y1735" i="16"/>
  <c r="AI1735" i="16" s="1"/>
  <c r="U1737" i="16"/>
  <c r="W1737" i="16"/>
  <c r="AG1737" i="16" s="1"/>
  <c r="AD1737" i="16" s="1"/>
  <c r="Y1737" i="16"/>
  <c r="AI1737" i="16" s="1"/>
  <c r="U1739" i="16"/>
  <c r="W1739" i="16"/>
  <c r="AG1739" i="16" s="1"/>
  <c r="AD1739" i="16" s="1"/>
  <c r="Y1739" i="16"/>
  <c r="AI1739" i="16" s="1"/>
  <c r="U1741" i="16"/>
  <c r="W1741" i="16"/>
  <c r="AG1741" i="16" s="1"/>
  <c r="Y1741" i="16"/>
  <c r="AI1741" i="16" s="1"/>
  <c r="U1743" i="16"/>
  <c r="W1743" i="16"/>
  <c r="AG1743" i="16" s="1"/>
  <c r="Y1743" i="16"/>
  <c r="AI1743" i="16" s="1"/>
  <c r="U1745" i="16"/>
  <c r="W1745" i="16"/>
  <c r="AG1745" i="16" s="1"/>
  <c r="Y1745" i="16"/>
  <c r="AI1745" i="16" s="1"/>
  <c r="U1747" i="16"/>
  <c r="W1747" i="16"/>
  <c r="AG1747" i="16" s="1"/>
  <c r="Y1747" i="16"/>
  <c r="AI1747" i="16" s="1"/>
  <c r="U1749" i="16"/>
  <c r="W1749" i="16"/>
  <c r="AG1749" i="16" s="1"/>
  <c r="Y1749" i="16"/>
  <c r="AI1749" i="16" s="1"/>
  <c r="U1751" i="16"/>
  <c r="W1751" i="16"/>
  <c r="AG1751" i="16" s="1"/>
  <c r="Y1751" i="16"/>
  <c r="AI1751" i="16" s="1"/>
  <c r="U1753" i="16"/>
  <c r="W1753" i="16"/>
  <c r="AG1753" i="16" s="1"/>
  <c r="AD1753" i="16" s="1"/>
  <c r="Y1753" i="16"/>
  <c r="AI1753" i="16" s="1"/>
  <c r="U1755" i="16"/>
  <c r="W1755" i="16"/>
  <c r="AG1755" i="16" s="1"/>
  <c r="AD1755" i="16" s="1"/>
  <c r="Y1755" i="16"/>
  <c r="AI1755" i="16" s="1"/>
  <c r="U1757" i="16"/>
  <c r="W1757" i="16"/>
  <c r="AG1757" i="16" s="1"/>
  <c r="Y1757" i="16"/>
  <c r="AI1757" i="16" s="1"/>
  <c r="U1759" i="16"/>
  <c r="W1759" i="16"/>
  <c r="AG1759" i="16" s="1"/>
  <c r="Y1759" i="16"/>
  <c r="AI1759" i="16" s="1"/>
  <c r="U1761" i="16"/>
  <c r="W1761" i="16"/>
  <c r="AG1761" i="16" s="1"/>
  <c r="Y1761" i="16"/>
  <c r="AI1761" i="16" s="1"/>
  <c r="U1763" i="16"/>
  <c r="W1763" i="16"/>
  <c r="AG1763" i="16" s="1"/>
  <c r="Y1763" i="16"/>
  <c r="AI1763" i="16" s="1"/>
  <c r="U1765" i="16"/>
  <c r="W1765" i="16"/>
  <c r="AG1765" i="16" s="1"/>
  <c r="Y1765" i="16"/>
  <c r="AI1765" i="16" s="1"/>
  <c r="U1767" i="16"/>
  <c r="W1767" i="16"/>
  <c r="AG1767" i="16" s="1"/>
  <c r="AD1767" i="16" s="1"/>
  <c r="Y1767" i="16"/>
  <c r="AI1767" i="16" s="1"/>
  <c r="U1769" i="16"/>
  <c r="W1769" i="16"/>
  <c r="AG1769" i="16" s="1"/>
  <c r="AD1769" i="16" s="1"/>
  <c r="Y1769" i="16"/>
  <c r="AI1769" i="16" s="1"/>
  <c r="U1771" i="16"/>
  <c r="W1771" i="16"/>
  <c r="AG1771" i="16" s="1"/>
  <c r="AD1771" i="16" s="1"/>
  <c r="Y1771" i="16"/>
  <c r="AI1771" i="16" s="1"/>
  <c r="U1773" i="16"/>
  <c r="W1773" i="16"/>
  <c r="AG1773" i="16" s="1"/>
  <c r="Y1773" i="16"/>
  <c r="AI1773" i="16" s="1"/>
  <c r="U1775" i="16"/>
  <c r="W1775" i="16"/>
  <c r="AG1775" i="16" s="1"/>
  <c r="Y1775" i="16"/>
  <c r="AI1775" i="16" s="1"/>
  <c r="U1777" i="16"/>
  <c r="W1777" i="16"/>
  <c r="AG1777" i="16" s="1"/>
  <c r="Y1777" i="16"/>
  <c r="AI1777" i="16" s="1"/>
  <c r="U1779" i="16"/>
  <c r="W1779" i="16"/>
  <c r="AG1779" i="16" s="1"/>
  <c r="Y1779" i="16"/>
  <c r="AI1779" i="16" s="1"/>
  <c r="U1781" i="16"/>
  <c r="W1781" i="16"/>
  <c r="AG1781" i="16" s="1"/>
  <c r="Y1781" i="16"/>
  <c r="AI1781" i="16" s="1"/>
  <c r="U1783" i="16"/>
  <c r="W1783" i="16"/>
  <c r="AG1783" i="16" s="1"/>
  <c r="Y1783" i="16"/>
  <c r="AI1783" i="16" s="1"/>
  <c r="U1785" i="16"/>
  <c r="W1785" i="16"/>
  <c r="AG1785" i="16" s="1"/>
  <c r="AD1785" i="16" s="1"/>
  <c r="Y1785" i="16"/>
  <c r="AI1785" i="16" s="1"/>
  <c r="U1787" i="16"/>
  <c r="W1787" i="16"/>
  <c r="AG1787" i="16" s="1"/>
  <c r="AD1787" i="16" s="1"/>
  <c r="Y1787" i="16"/>
  <c r="AI1787" i="16" s="1"/>
  <c r="U1789" i="16"/>
  <c r="W1789" i="16"/>
  <c r="AG1789" i="16" s="1"/>
  <c r="Y1789" i="16"/>
  <c r="AI1789" i="16" s="1"/>
  <c r="U1791" i="16"/>
  <c r="W1791" i="16"/>
  <c r="AG1791" i="16" s="1"/>
  <c r="Y1791" i="16"/>
  <c r="AI1791" i="16" s="1"/>
  <c r="U1793" i="16"/>
  <c r="W1793" i="16"/>
  <c r="AG1793" i="16" s="1"/>
  <c r="Y1793" i="16"/>
  <c r="AI1793" i="16" s="1"/>
  <c r="U1795" i="16"/>
  <c r="W1795" i="16"/>
  <c r="AG1795" i="16" s="1"/>
  <c r="Y1795" i="16"/>
  <c r="AI1795" i="16" s="1"/>
  <c r="U1797" i="16"/>
  <c r="W1797" i="16"/>
  <c r="AG1797" i="16" s="1"/>
  <c r="Y1797" i="16"/>
  <c r="AI1797" i="16" s="1"/>
  <c r="U1799" i="16"/>
  <c r="W1799" i="16"/>
  <c r="AG1799" i="16" s="1"/>
  <c r="AD1799" i="16" s="1"/>
  <c r="Y1799" i="16"/>
  <c r="AI1799" i="16" s="1"/>
  <c r="U1801" i="16"/>
  <c r="W1801" i="16"/>
  <c r="AG1801" i="16" s="1"/>
  <c r="AD1801" i="16" s="1"/>
  <c r="Y1801" i="16"/>
  <c r="AI1801" i="16" s="1"/>
  <c r="U1803" i="16"/>
  <c r="W1803" i="16"/>
  <c r="AG1803" i="16" s="1"/>
  <c r="AD1803" i="16" s="1"/>
  <c r="Y1803" i="16"/>
  <c r="AI1803" i="16" s="1"/>
  <c r="U1805" i="16"/>
  <c r="W1805" i="16"/>
  <c r="AG1805" i="16" s="1"/>
  <c r="Y1805" i="16"/>
  <c r="AI1805" i="16" s="1"/>
  <c r="U1807" i="16"/>
  <c r="W1807" i="16"/>
  <c r="AG1807" i="16" s="1"/>
  <c r="Y1807" i="16"/>
  <c r="AI1807" i="16" s="1"/>
  <c r="U1809" i="16"/>
  <c r="W1809" i="16"/>
  <c r="AG1809" i="16" s="1"/>
  <c r="Y1809" i="16"/>
  <c r="AI1809" i="16" s="1"/>
  <c r="U1811" i="16"/>
  <c r="W1811" i="16"/>
  <c r="AG1811" i="16" s="1"/>
  <c r="Y1811" i="16"/>
  <c r="AI1811" i="16" s="1"/>
  <c r="U1813" i="16"/>
  <c r="W1813" i="16"/>
  <c r="AG1813" i="16" s="1"/>
  <c r="Y1813" i="16"/>
  <c r="AI1813" i="16" s="1"/>
  <c r="U1815" i="16"/>
  <c r="W1815" i="16"/>
  <c r="AG1815" i="16" s="1"/>
  <c r="Y1815" i="16"/>
  <c r="AI1815" i="16" s="1"/>
  <c r="U1817" i="16"/>
  <c r="W1817" i="16"/>
  <c r="AG1817" i="16" s="1"/>
  <c r="AD1817" i="16" s="1"/>
  <c r="Y1817" i="16"/>
  <c r="AI1817" i="16" s="1"/>
  <c r="U1819" i="16"/>
  <c r="W1819" i="16"/>
  <c r="AG1819" i="16" s="1"/>
  <c r="AD1819" i="16" s="1"/>
  <c r="Y1819" i="16"/>
  <c r="AI1819" i="16" s="1"/>
  <c r="U1821" i="16"/>
  <c r="W1821" i="16"/>
  <c r="AG1821" i="16" s="1"/>
  <c r="Y1821" i="16"/>
  <c r="AI1821" i="16" s="1"/>
  <c r="U1823" i="16"/>
  <c r="W1823" i="16"/>
  <c r="AG1823" i="16" s="1"/>
  <c r="Y1823" i="16"/>
  <c r="AI1823" i="16" s="1"/>
  <c r="U1825" i="16"/>
  <c r="W1825" i="16"/>
  <c r="AG1825" i="16" s="1"/>
  <c r="Y1825" i="16"/>
  <c r="AI1825" i="16" s="1"/>
  <c r="U1827" i="16"/>
  <c r="W1827" i="16"/>
  <c r="AG1827" i="16" s="1"/>
  <c r="Y1827" i="16"/>
  <c r="AI1827" i="16" s="1"/>
  <c r="U1829" i="16"/>
  <c r="W1829" i="16"/>
  <c r="AG1829" i="16" s="1"/>
  <c r="Y1829" i="16"/>
  <c r="AI1829" i="16" s="1"/>
  <c r="U1831" i="16"/>
  <c r="W1831" i="16"/>
  <c r="AG1831" i="16" s="1"/>
  <c r="AD1831" i="16" s="1"/>
  <c r="Y1831" i="16"/>
  <c r="AI1831" i="16" s="1"/>
  <c r="U1833" i="16"/>
  <c r="W1833" i="16"/>
  <c r="AG1833" i="16" s="1"/>
  <c r="AD1833" i="16" s="1"/>
  <c r="Y1833" i="16"/>
  <c r="AI1833" i="16" s="1"/>
  <c r="U1835" i="16"/>
  <c r="W1835" i="16"/>
  <c r="AG1835" i="16" s="1"/>
  <c r="AD1835" i="16" s="1"/>
  <c r="Y1835" i="16"/>
  <c r="AI1835" i="16" s="1"/>
  <c r="U1837" i="16"/>
  <c r="W1837" i="16"/>
  <c r="AG1837" i="16" s="1"/>
  <c r="Y1837" i="16"/>
  <c r="AI1837" i="16" s="1"/>
  <c r="U1839" i="16"/>
  <c r="W1839" i="16"/>
  <c r="AG1839" i="16" s="1"/>
  <c r="Y1839" i="16"/>
  <c r="AI1839" i="16" s="1"/>
  <c r="AK1841" i="16"/>
  <c r="AE1841" i="16"/>
  <c r="AF1841" i="16"/>
  <c r="AJ1841" i="16"/>
  <c r="Z1842" i="16"/>
  <c r="AJ1842" i="16" s="1"/>
  <c r="X1842" i="16"/>
  <c r="AH1842" i="16" s="1"/>
  <c r="V1842" i="16"/>
  <c r="AF1842" i="16" s="1"/>
  <c r="U1842" i="16"/>
  <c r="Y1842" i="16"/>
  <c r="AI1842" i="16" s="1"/>
  <c r="AK1843" i="16"/>
  <c r="AE1843" i="16"/>
  <c r="AF1843" i="16"/>
  <c r="Z1844" i="16"/>
  <c r="AJ1844" i="16" s="1"/>
  <c r="X1844" i="16"/>
  <c r="AH1844" i="16" s="1"/>
  <c r="V1844" i="16"/>
  <c r="AF1844" i="16" s="1"/>
  <c r="U1844" i="16"/>
  <c r="Y1844" i="16"/>
  <c r="AI1844" i="16" s="1"/>
  <c r="AK1845" i="16"/>
  <c r="AE1845" i="16"/>
  <c r="AJ1845" i="16"/>
  <c r="Z1846" i="16"/>
  <c r="AJ1846" i="16" s="1"/>
  <c r="X1846" i="16"/>
  <c r="AH1846" i="16" s="1"/>
  <c r="V1846" i="16"/>
  <c r="AF1846" i="16" s="1"/>
  <c r="U1846" i="16"/>
  <c r="Y1846" i="16"/>
  <c r="AI1846" i="16" s="1"/>
  <c r="AK1847" i="16"/>
  <c r="AE1847" i="16"/>
  <c r="AF1847" i="16"/>
  <c r="AJ1847" i="16"/>
  <c r="Z1848" i="16"/>
  <c r="AJ1848" i="16" s="1"/>
  <c r="X1848" i="16"/>
  <c r="AH1848" i="16" s="1"/>
  <c r="V1848" i="16"/>
  <c r="AF1848" i="16" s="1"/>
  <c r="U1848" i="16"/>
  <c r="Y1848" i="16"/>
  <c r="AI1848" i="16" s="1"/>
  <c r="AK1849" i="16"/>
  <c r="AE1849" i="16"/>
  <c r="AF1849" i="16"/>
  <c r="Z1850" i="16"/>
  <c r="AJ1850" i="16" s="1"/>
  <c r="X1850" i="16"/>
  <c r="AH1850" i="16" s="1"/>
  <c r="V1850" i="16"/>
  <c r="AF1850" i="16" s="1"/>
  <c r="U1850" i="16"/>
  <c r="Y1850" i="16"/>
  <c r="AI1850" i="16" s="1"/>
  <c r="AK1851" i="16"/>
  <c r="AE1851" i="16"/>
  <c r="AF1851" i="16"/>
  <c r="Z1852" i="16"/>
  <c r="AJ1852" i="16" s="1"/>
  <c r="X1852" i="16"/>
  <c r="AH1852" i="16" s="1"/>
  <c r="V1852" i="16"/>
  <c r="AF1852" i="16" s="1"/>
  <c r="U1852" i="16"/>
  <c r="Y1852" i="16"/>
  <c r="AI1852" i="16" s="1"/>
  <c r="AK1853" i="16"/>
  <c r="AE1853" i="16"/>
  <c r="AJ1853" i="16"/>
  <c r="Z1854" i="16"/>
  <c r="AJ1854" i="16" s="1"/>
  <c r="X1854" i="16"/>
  <c r="AH1854" i="16" s="1"/>
  <c r="V1854" i="16"/>
  <c r="AF1854" i="16" s="1"/>
  <c r="U1854" i="16"/>
  <c r="Y1854" i="16"/>
  <c r="AI1854" i="16" s="1"/>
  <c r="AK1855" i="16"/>
  <c r="AE1855" i="16"/>
  <c r="AJ1855" i="16"/>
  <c r="Z1856" i="16"/>
  <c r="AJ1856" i="16" s="1"/>
  <c r="X1856" i="16"/>
  <c r="AH1856" i="16" s="1"/>
  <c r="V1856" i="16"/>
  <c r="AF1856" i="16" s="1"/>
  <c r="U1856" i="16"/>
  <c r="Y1856" i="16"/>
  <c r="AI1856" i="16" s="1"/>
  <c r="AK1857" i="16"/>
  <c r="AE1857" i="16"/>
  <c r="AF1857" i="16"/>
  <c r="AJ1857" i="16"/>
  <c r="Z1858" i="16"/>
  <c r="AJ1858" i="16" s="1"/>
  <c r="X1858" i="16"/>
  <c r="AH1858" i="16" s="1"/>
  <c r="V1858" i="16"/>
  <c r="AF1858" i="16" s="1"/>
  <c r="U1858" i="16"/>
  <c r="Y1858" i="16"/>
  <c r="AI1858" i="16" s="1"/>
  <c r="AK1859" i="16"/>
  <c r="AE1859" i="16"/>
  <c r="AF1859" i="16"/>
  <c r="Z1860" i="16"/>
  <c r="AJ1860" i="16" s="1"/>
  <c r="X1860" i="16"/>
  <c r="AH1860" i="16" s="1"/>
  <c r="V1860" i="16"/>
  <c r="AF1860" i="16" s="1"/>
  <c r="U1860" i="16"/>
  <c r="Y1860" i="16"/>
  <c r="AI1860" i="16" s="1"/>
  <c r="AK1861" i="16"/>
  <c r="AE1861" i="16"/>
  <c r="AJ1861" i="16"/>
  <c r="Z1862" i="16"/>
  <c r="AJ1862" i="16" s="1"/>
  <c r="X1862" i="16"/>
  <c r="AH1862" i="16" s="1"/>
  <c r="V1862" i="16"/>
  <c r="AF1862" i="16" s="1"/>
  <c r="U1862" i="16"/>
  <c r="Y1862" i="16"/>
  <c r="AI1862" i="16" s="1"/>
  <c r="AK1863" i="16"/>
  <c r="AE1863" i="16"/>
  <c r="AF1863" i="16"/>
  <c r="AJ1863" i="16"/>
  <c r="Z1864" i="16"/>
  <c r="AJ1864" i="16" s="1"/>
  <c r="X1864" i="16"/>
  <c r="AH1864" i="16" s="1"/>
  <c r="V1864" i="16"/>
  <c r="AF1864" i="16" s="1"/>
  <c r="U1864" i="16"/>
  <c r="Y1864" i="16"/>
  <c r="AI1864" i="16" s="1"/>
  <c r="AK1865" i="16"/>
  <c r="AE1865" i="16"/>
  <c r="AF1865" i="16"/>
  <c r="Z1866" i="16"/>
  <c r="AJ1866" i="16" s="1"/>
  <c r="X1866" i="16"/>
  <c r="AH1866" i="16" s="1"/>
  <c r="V1866" i="16"/>
  <c r="AF1866" i="16" s="1"/>
  <c r="U1866" i="16"/>
  <c r="Y1866" i="16"/>
  <c r="AI1866" i="16" s="1"/>
  <c r="AK1867" i="16"/>
  <c r="AE1867" i="16"/>
  <c r="AF1867" i="16"/>
  <c r="Z1868" i="16"/>
  <c r="AJ1868" i="16" s="1"/>
  <c r="X1868" i="16"/>
  <c r="AH1868" i="16" s="1"/>
  <c r="V1868" i="16"/>
  <c r="AF1868" i="16" s="1"/>
  <c r="U1868" i="16"/>
  <c r="Y1868" i="16"/>
  <c r="AI1868" i="16" s="1"/>
  <c r="Z1869" i="16"/>
  <c r="AJ1869" i="16" s="1"/>
  <c r="X1869" i="16"/>
  <c r="AH1869" i="16" s="1"/>
  <c r="V1869" i="16"/>
  <c r="AA1869" i="16"/>
  <c r="AK1869" i="16" s="1"/>
  <c r="W1869" i="16"/>
  <c r="AG1869" i="16" s="1"/>
  <c r="U1869" i="16"/>
  <c r="AK1870" i="16"/>
  <c r="AE1870" i="16"/>
  <c r="AH1870" i="16"/>
  <c r="AJ1870" i="16"/>
  <c r="Z1871" i="16"/>
  <c r="AJ1871" i="16" s="1"/>
  <c r="X1871" i="16"/>
  <c r="AH1871" i="16" s="1"/>
  <c r="V1871" i="16"/>
  <c r="AF1871" i="16" s="1"/>
  <c r="AA1871" i="16"/>
  <c r="AK1871" i="16" s="1"/>
  <c r="W1871" i="16"/>
  <c r="AG1871" i="16" s="1"/>
  <c r="U1871" i="16"/>
  <c r="AK1872" i="16"/>
  <c r="AE1872" i="16"/>
  <c r="AH1872" i="16"/>
  <c r="AJ1872" i="16"/>
  <c r="Z1873" i="16"/>
  <c r="AJ1873" i="16" s="1"/>
  <c r="X1873" i="16"/>
  <c r="AH1873" i="16" s="1"/>
  <c r="V1873" i="16"/>
  <c r="AF1873" i="16" s="1"/>
  <c r="AA1873" i="16"/>
  <c r="AK1873" i="16" s="1"/>
  <c r="W1873" i="16"/>
  <c r="AG1873" i="16" s="1"/>
  <c r="U1873" i="16"/>
  <c r="AK1874" i="16"/>
  <c r="AE1874" i="16"/>
  <c r="AH1874" i="16"/>
  <c r="AJ1874" i="16"/>
  <c r="Z1875" i="16"/>
  <c r="AJ1875" i="16" s="1"/>
  <c r="X1875" i="16"/>
  <c r="AH1875" i="16" s="1"/>
  <c r="V1875" i="16"/>
  <c r="AF1875" i="16" s="1"/>
  <c r="AA1875" i="16"/>
  <c r="AK1875" i="16" s="1"/>
  <c r="W1875" i="16"/>
  <c r="AG1875" i="16" s="1"/>
  <c r="U1875" i="16"/>
  <c r="AK1876" i="16"/>
  <c r="AE1876" i="16"/>
  <c r="AH1876" i="16"/>
  <c r="AJ1876" i="16"/>
  <c r="Z1877" i="16"/>
  <c r="AJ1877" i="16" s="1"/>
  <c r="X1877" i="16"/>
  <c r="AH1877" i="16" s="1"/>
  <c r="V1877" i="16"/>
  <c r="AF1877" i="16" s="1"/>
  <c r="AA1877" i="16"/>
  <c r="AK1877" i="16" s="1"/>
  <c r="W1877" i="16"/>
  <c r="AG1877" i="16" s="1"/>
  <c r="U1877" i="16"/>
  <c r="AK1878" i="16"/>
  <c r="AE1878" i="16"/>
  <c r="AH1878" i="16"/>
  <c r="AJ1878" i="16"/>
  <c r="Z1879" i="16"/>
  <c r="AJ1879" i="16" s="1"/>
  <c r="X1879" i="16"/>
  <c r="AH1879" i="16" s="1"/>
  <c r="V1879" i="16"/>
  <c r="AF1879" i="16" s="1"/>
  <c r="AA1879" i="16"/>
  <c r="AK1879" i="16" s="1"/>
  <c r="W1879" i="16"/>
  <c r="AG1879" i="16" s="1"/>
  <c r="U1879" i="16"/>
  <c r="AK1880" i="16"/>
  <c r="AE1880" i="16"/>
  <c r="AH1880" i="16"/>
  <c r="AJ1880" i="16"/>
  <c r="Z1881" i="16"/>
  <c r="AJ1881" i="16" s="1"/>
  <c r="X1881" i="16"/>
  <c r="AH1881" i="16" s="1"/>
  <c r="V1881" i="16"/>
  <c r="AF1881" i="16" s="1"/>
  <c r="AA1881" i="16"/>
  <c r="AK1881" i="16" s="1"/>
  <c r="W1881" i="16"/>
  <c r="AG1881" i="16" s="1"/>
  <c r="U1881" i="16"/>
  <c r="AK1882" i="16"/>
  <c r="AE1882" i="16"/>
  <c r="AH1882" i="16"/>
  <c r="AJ1882" i="16"/>
  <c r="Z1883" i="16"/>
  <c r="AJ1883" i="16" s="1"/>
  <c r="X1883" i="16"/>
  <c r="AH1883" i="16" s="1"/>
  <c r="V1883" i="16"/>
  <c r="AF1883" i="16" s="1"/>
  <c r="AA1883" i="16"/>
  <c r="AK1883" i="16" s="1"/>
  <c r="W1883" i="16"/>
  <c r="AG1883" i="16" s="1"/>
  <c r="U1883" i="16"/>
  <c r="AK1884" i="16"/>
  <c r="AE1884" i="16"/>
  <c r="AH1884" i="16"/>
  <c r="AJ1884" i="16"/>
  <c r="Z1885" i="16"/>
  <c r="AJ1885" i="16" s="1"/>
  <c r="X1885" i="16"/>
  <c r="AH1885" i="16" s="1"/>
  <c r="V1885" i="16"/>
  <c r="AF1885" i="16" s="1"/>
  <c r="AA1885" i="16"/>
  <c r="AK1885" i="16" s="1"/>
  <c r="W1885" i="16"/>
  <c r="AG1885" i="16" s="1"/>
  <c r="U1885" i="16"/>
  <c r="AK1886" i="16"/>
  <c r="AE1886" i="16"/>
  <c r="AH1886" i="16"/>
  <c r="AJ1886" i="16"/>
  <c r="Z1887" i="16"/>
  <c r="AJ1887" i="16" s="1"/>
  <c r="X1887" i="16"/>
  <c r="AH1887" i="16" s="1"/>
  <c r="V1887" i="16"/>
  <c r="AF1887" i="16" s="1"/>
  <c r="AA1887" i="16"/>
  <c r="AK1887" i="16" s="1"/>
  <c r="W1887" i="16"/>
  <c r="AG1887" i="16" s="1"/>
  <c r="U1887" i="16"/>
  <c r="AK1888" i="16"/>
  <c r="AE1888" i="16"/>
  <c r="AH1888" i="16"/>
  <c r="AJ1888" i="16"/>
  <c r="Z1889" i="16"/>
  <c r="AJ1889" i="16" s="1"/>
  <c r="X1889" i="16"/>
  <c r="AH1889" i="16" s="1"/>
  <c r="V1889" i="16"/>
  <c r="AF1889" i="16" s="1"/>
  <c r="AA1889" i="16"/>
  <c r="AK1889" i="16" s="1"/>
  <c r="W1889" i="16"/>
  <c r="AG1889" i="16" s="1"/>
  <c r="U1889" i="16"/>
  <c r="AK1890" i="16"/>
  <c r="AE1890" i="16"/>
  <c r="AH1890" i="16"/>
  <c r="AJ1890" i="16"/>
  <c r="Z1891" i="16"/>
  <c r="AJ1891" i="16" s="1"/>
  <c r="X1891" i="16"/>
  <c r="AH1891" i="16" s="1"/>
  <c r="V1891" i="16"/>
  <c r="AF1891" i="16" s="1"/>
  <c r="AA1891" i="16"/>
  <c r="AK1891" i="16" s="1"/>
  <c r="W1891" i="16"/>
  <c r="AG1891" i="16" s="1"/>
  <c r="U1891" i="16"/>
  <c r="AK1892" i="16"/>
  <c r="AE1892" i="16"/>
  <c r="AJ1892" i="16"/>
  <c r="Z1893" i="16"/>
  <c r="AJ1893" i="16" s="1"/>
  <c r="X1893" i="16"/>
  <c r="AH1893" i="16" s="1"/>
  <c r="V1893" i="16"/>
  <c r="AF1893" i="16" s="1"/>
  <c r="AA1893" i="16"/>
  <c r="AK1893" i="16" s="1"/>
  <c r="W1893" i="16"/>
  <c r="AG1893" i="16" s="1"/>
  <c r="U1893" i="16"/>
  <c r="AK1894" i="16"/>
  <c r="AE1894" i="16"/>
  <c r="AH1894" i="16"/>
  <c r="AJ1894" i="16"/>
  <c r="Z1895" i="16"/>
  <c r="AJ1895" i="16" s="1"/>
  <c r="X1895" i="16"/>
  <c r="AH1895" i="16" s="1"/>
  <c r="V1895" i="16"/>
  <c r="AF1895" i="16" s="1"/>
  <c r="AA1895" i="16"/>
  <c r="AK1895" i="16" s="1"/>
  <c r="W1895" i="16"/>
  <c r="AG1895" i="16" s="1"/>
  <c r="U1895" i="16"/>
  <c r="AK1896" i="16"/>
  <c r="AE1896" i="16"/>
  <c r="AJ1896" i="16"/>
  <c r="Z1897" i="16"/>
  <c r="AJ1897" i="16" s="1"/>
  <c r="X1897" i="16"/>
  <c r="AH1897" i="16" s="1"/>
  <c r="V1897" i="16"/>
  <c r="AF1897" i="16" s="1"/>
  <c r="AA1897" i="16"/>
  <c r="AK1897" i="16" s="1"/>
  <c r="W1897" i="16"/>
  <c r="AG1897" i="16" s="1"/>
  <c r="U1897" i="16"/>
  <c r="AK1898" i="16"/>
  <c r="AE1898" i="16"/>
  <c r="AH1898" i="16"/>
  <c r="AJ1898" i="16"/>
  <c r="Z1899" i="16"/>
  <c r="AJ1899" i="16" s="1"/>
  <c r="X1899" i="16"/>
  <c r="AH1899" i="16" s="1"/>
  <c r="V1899" i="16"/>
  <c r="AF1899" i="16" s="1"/>
  <c r="AA1899" i="16"/>
  <c r="AK1899" i="16" s="1"/>
  <c r="W1899" i="16"/>
  <c r="AG1899" i="16" s="1"/>
  <c r="U1899" i="16"/>
  <c r="AK1900" i="16"/>
  <c r="AE1900" i="16"/>
  <c r="AJ1900" i="16"/>
  <c r="Z1901" i="16"/>
  <c r="AJ1901" i="16" s="1"/>
  <c r="X1901" i="16"/>
  <c r="AH1901" i="16" s="1"/>
  <c r="V1901" i="16"/>
  <c r="AF1901" i="16" s="1"/>
  <c r="AA1901" i="16"/>
  <c r="AK1901" i="16" s="1"/>
  <c r="W1901" i="16"/>
  <c r="AG1901" i="16" s="1"/>
  <c r="U1901" i="16"/>
  <c r="AK1902" i="16"/>
  <c r="AE1902" i="16"/>
  <c r="AH1902" i="16"/>
  <c r="AJ1902" i="16"/>
  <c r="Z1903" i="16"/>
  <c r="AJ1903" i="16" s="1"/>
  <c r="X1903" i="16"/>
  <c r="AH1903" i="16" s="1"/>
  <c r="V1903" i="16"/>
  <c r="AF1903" i="16" s="1"/>
  <c r="AA1903" i="16"/>
  <c r="AK1903" i="16" s="1"/>
  <c r="W1903" i="16"/>
  <c r="AG1903" i="16" s="1"/>
  <c r="U1903" i="16"/>
  <c r="AK1904" i="16"/>
  <c r="AE1904" i="16"/>
  <c r="AJ1904" i="16"/>
  <c r="Z1905" i="16"/>
  <c r="AJ1905" i="16" s="1"/>
  <c r="X1905" i="16"/>
  <c r="AH1905" i="16" s="1"/>
  <c r="V1905" i="16"/>
  <c r="AF1905" i="16" s="1"/>
  <c r="AA1905" i="16"/>
  <c r="AK1905" i="16" s="1"/>
  <c r="W1905" i="16"/>
  <c r="AG1905" i="16" s="1"/>
  <c r="U1905" i="16"/>
  <c r="AK1906" i="16"/>
  <c r="AE1906" i="16"/>
  <c r="AH1906" i="16"/>
  <c r="AJ1906" i="16"/>
  <c r="Z1907" i="16"/>
  <c r="AJ1907" i="16" s="1"/>
  <c r="X1907" i="16"/>
  <c r="AH1907" i="16" s="1"/>
  <c r="V1907" i="16"/>
  <c r="AF1907" i="16" s="1"/>
  <c r="AA1907" i="16"/>
  <c r="AK1907" i="16" s="1"/>
  <c r="W1907" i="16"/>
  <c r="AG1907" i="16" s="1"/>
  <c r="U1907" i="16"/>
  <c r="AK1908" i="16"/>
  <c r="AE1908" i="16"/>
  <c r="AJ1908" i="16"/>
  <c r="Z1909" i="16"/>
  <c r="AJ1909" i="16" s="1"/>
  <c r="X1909" i="16"/>
  <c r="AH1909" i="16" s="1"/>
  <c r="V1909" i="16"/>
  <c r="AF1909" i="16" s="1"/>
  <c r="AA1909" i="16"/>
  <c r="AK1909" i="16" s="1"/>
  <c r="W1909" i="16"/>
  <c r="AG1909" i="16" s="1"/>
  <c r="U1909" i="16"/>
  <c r="AK1910" i="16"/>
  <c r="AE1910" i="16"/>
  <c r="AH1910" i="16"/>
  <c r="AJ1910" i="16"/>
  <c r="Z1911" i="16"/>
  <c r="AJ1911" i="16" s="1"/>
  <c r="X1911" i="16"/>
  <c r="AH1911" i="16" s="1"/>
  <c r="V1911" i="16"/>
  <c r="AF1911" i="16" s="1"/>
  <c r="AA1911" i="16"/>
  <c r="AK1911" i="16" s="1"/>
  <c r="W1911" i="16"/>
  <c r="AG1911" i="16" s="1"/>
  <c r="U1911" i="16"/>
  <c r="AK1912" i="16"/>
  <c r="AE1912" i="16"/>
  <c r="AJ1912" i="16"/>
  <c r="Z1913" i="16"/>
  <c r="AJ1913" i="16" s="1"/>
  <c r="X1913" i="16"/>
  <c r="AH1913" i="16" s="1"/>
  <c r="V1913" i="16"/>
  <c r="AF1913" i="16" s="1"/>
  <c r="AA1913" i="16"/>
  <c r="AK1913" i="16" s="1"/>
  <c r="W1913" i="16"/>
  <c r="AG1913" i="16" s="1"/>
  <c r="U1913" i="16"/>
  <c r="AK1914" i="16"/>
  <c r="AE1914" i="16"/>
  <c r="AH1914" i="16"/>
  <c r="AJ1914" i="16"/>
  <c r="Z1915" i="16"/>
  <c r="AJ1915" i="16" s="1"/>
  <c r="X1915" i="16"/>
  <c r="AH1915" i="16" s="1"/>
  <c r="V1915" i="16"/>
  <c r="AF1915" i="16" s="1"/>
  <c r="AA1915" i="16"/>
  <c r="AK1915" i="16" s="1"/>
  <c r="W1915" i="16"/>
  <c r="AG1915" i="16" s="1"/>
  <c r="U1915" i="16"/>
  <c r="AK1916" i="16"/>
  <c r="AE1916" i="16"/>
  <c r="AJ1916" i="16"/>
  <c r="Z1917" i="16"/>
  <c r="AJ1917" i="16" s="1"/>
  <c r="X1917" i="16"/>
  <c r="AH1917" i="16" s="1"/>
  <c r="V1917" i="16"/>
  <c r="AF1917" i="16" s="1"/>
  <c r="AA1917" i="16"/>
  <c r="AK1917" i="16" s="1"/>
  <c r="W1917" i="16"/>
  <c r="AG1917" i="16" s="1"/>
  <c r="U1917" i="16"/>
  <c r="AK1918" i="16"/>
  <c r="AE1918" i="16"/>
  <c r="AH1918" i="16"/>
  <c r="AJ1918" i="16"/>
  <c r="Z1919" i="16"/>
  <c r="AJ1919" i="16" s="1"/>
  <c r="X1919" i="16"/>
  <c r="AH1919" i="16" s="1"/>
  <c r="V1919" i="16"/>
  <c r="AF1919" i="16" s="1"/>
  <c r="AA1919" i="16"/>
  <c r="AK1919" i="16" s="1"/>
  <c r="W1919" i="16"/>
  <c r="AG1919" i="16" s="1"/>
  <c r="U1919" i="16"/>
  <c r="AK1920" i="16"/>
  <c r="AE1920" i="16"/>
  <c r="AJ1920" i="16"/>
  <c r="Z1921" i="16"/>
  <c r="AJ1921" i="16" s="1"/>
  <c r="X1921" i="16"/>
  <c r="AH1921" i="16" s="1"/>
  <c r="V1921" i="16"/>
  <c r="AF1921" i="16" s="1"/>
  <c r="AA1921" i="16"/>
  <c r="AK1921" i="16" s="1"/>
  <c r="W1921" i="16"/>
  <c r="AG1921" i="16" s="1"/>
  <c r="U1921" i="16"/>
  <c r="AK1922" i="16"/>
  <c r="AE1922" i="16"/>
  <c r="AH1922" i="16"/>
  <c r="AJ1922" i="16"/>
  <c r="Z1923" i="16"/>
  <c r="AJ1923" i="16" s="1"/>
  <c r="X1923" i="16"/>
  <c r="AH1923" i="16" s="1"/>
  <c r="V1923" i="16"/>
  <c r="AF1923" i="16" s="1"/>
  <c r="AA1923" i="16"/>
  <c r="AK1923" i="16" s="1"/>
  <c r="W1923" i="16"/>
  <c r="AG1923" i="16" s="1"/>
  <c r="U1923" i="16"/>
  <c r="AK1924" i="16"/>
  <c r="AE1924" i="16"/>
  <c r="AJ1924" i="16"/>
  <c r="Z1925" i="16"/>
  <c r="AJ1925" i="16" s="1"/>
  <c r="X1925" i="16"/>
  <c r="AH1925" i="16" s="1"/>
  <c r="V1925" i="16"/>
  <c r="AF1925" i="16" s="1"/>
  <c r="AA1925" i="16"/>
  <c r="AK1925" i="16" s="1"/>
  <c r="W1925" i="16"/>
  <c r="AG1925" i="16" s="1"/>
  <c r="U1925" i="16"/>
  <c r="AK1926" i="16"/>
  <c r="AE1926" i="16"/>
  <c r="AH1926" i="16"/>
  <c r="AJ1926" i="16"/>
  <c r="Z1927" i="16"/>
  <c r="AJ1927" i="16" s="1"/>
  <c r="X1927" i="16"/>
  <c r="AH1927" i="16" s="1"/>
  <c r="V1927" i="16"/>
  <c r="AF1927" i="16" s="1"/>
  <c r="AA1927" i="16"/>
  <c r="AK1927" i="16" s="1"/>
  <c r="W1927" i="16"/>
  <c r="AG1927" i="16" s="1"/>
  <c r="U1927" i="16"/>
  <c r="AK1928" i="16"/>
  <c r="AE1928" i="16"/>
  <c r="AJ1928" i="16"/>
  <c r="Z1929" i="16"/>
  <c r="AJ1929" i="16" s="1"/>
  <c r="X1929" i="16"/>
  <c r="AH1929" i="16" s="1"/>
  <c r="V1929" i="16"/>
  <c r="AF1929" i="16" s="1"/>
  <c r="AA1929" i="16"/>
  <c r="AK1929" i="16" s="1"/>
  <c r="W1929" i="16"/>
  <c r="AG1929" i="16" s="1"/>
  <c r="U1929" i="16"/>
  <c r="AK1930" i="16"/>
  <c r="AE1930" i="16"/>
  <c r="AH1930" i="16"/>
  <c r="AJ1930" i="16"/>
  <c r="Z1931" i="16"/>
  <c r="AJ1931" i="16" s="1"/>
  <c r="X1931" i="16"/>
  <c r="AH1931" i="16" s="1"/>
  <c r="V1931" i="16"/>
  <c r="AF1931" i="16" s="1"/>
  <c r="AA1931" i="16"/>
  <c r="AK1931" i="16" s="1"/>
  <c r="W1931" i="16"/>
  <c r="AG1931" i="16" s="1"/>
  <c r="U1931" i="16"/>
  <c r="AK1932" i="16"/>
  <c r="AE1932" i="16"/>
  <c r="AJ1932" i="16"/>
  <c r="Z1933" i="16"/>
  <c r="AJ1933" i="16" s="1"/>
  <c r="X1933" i="16"/>
  <c r="AH1933" i="16" s="1"/>
  <c r="V1933" i="16"/>
  <c r="AF1933" i="16" s="1"/>
  <c r="AA1933" i="16"/>
  <c r="AK1933" i="16" s="1"/>
  <c r="W1933" i="16"/>
  <c r="AG1933" i="16" s="1"/>
  <c r="U1933" i="16"/>
  <c r="AK1934" i="16"/>
  <c r="AE1934" i="16"/>
  <c r="AH1934" i="16"/>
  <c r="AJ1934" i="16"/>
  <c r="Z1935" i="16"/>
  <c r="AJ1935" i="16" s="1"/>
  <c r="X1935" i="16"/>
  <c r="AH1935" i="16" s="1"/>
  <c r="V1935" i="16"/>
  <c r="AF1935" i="16" s="1"/>
  <c r="AA1935" i="16"/>
  <c r="AK1935" i="16" s="1"/>
  <c r="W1935" i="16"/>
  <c r="AG1935" i="16" s="1"/>
  <c r="U1935" i="16"/>
  <c r="AK1936" i="16"/>
  <c r="AE1936" i="16"/>
  <c r="AJ1936" i="16"/>
  <c r="Z1937" i="16"/>
  <c r="AJ1937" i="16" s="1"/>
  <c r="X1937" i="16"/>
  <c r="AH1937" i="16" s="1"/>
  <c r="V1937" i="16"/>
  <c r="AF1937" i="16" s="1"/>
  <c r="AA1937" i="16"/>
  <c r="AK1937" i="16" s="1"/>
  <c r="W1937" i="16"/>
  <c r="AG1937" i="16" s="1"/>
  <c r="U1937" i="16"/>
  <c r="AK1938" i="16"/>
  <c r="AE1938" i="16"/>
  <c r="AH1938" i="16"/>
  <c r="AJ1938" i="16"/>
  <c r="Z1939" i="16"/>
  <c r="AJ1939" i="16" s="1"/>
  <c r="X1939" i="16"/>
  <c r="AH1939" i="16" s="1"/>
  <c r="V1939" i="16"/>
  <c r="AF1939" i="16" s="1"/>
  <c r="AA1939" i="16"/>
  <c r="AK1939" i="16" s="1"/>
  <c r="W1939" i="16"/>
  <c r="AG1939" i="16" s="1"/>
  <c r="U1939" i="16"/>
  <c r="AK1940" i="16"/>
  <c r="AE1940" i="16"/>
  <c r="AJ1940" i="16"/>
  <c r="Z1941" i="16"/>
  <c r="AJ1941" i="16" s="1"/>
  <c r="X1941" i="16"/>
  <c r="AH1941" i="16" s="1"/>
  <c r="V1941" i="16"/>
  <c r="AF1941" i="16" s="1"/>
  <c r="AA1941" i="16"/>
  <c r="AK1941" i="16" s="1"/>
  <c r="W1941" i="16"/>
  <c r="AG1941" i="16" s="1"/>
  <c r="U1941" i="16"/>
  <c r="AK1942" i="16"/>
  <c r="AE1942" i="16"/>
  <c r="AH1942" i="16"/>
  <c r="AJ1942" i="16"/>
  <c r="Z1943" i="16"/>
  <c r="AJ1943" i="16" s="1"/>
  <c r="X1943" i="16"/>
  <c r="AH1943" i="16" s="1"/>
  <c r="V1943" i="16"/>
  <c r="AF1943" i="16" s="1"/>
  <c r="AA1943" i="16"/>
  <c r="AK1943" i="16" s="1"/>
  <c r="W1943" i="16"/>
  <c r="AG1943" i="16" s="1"/>
  <c r="U1943" i="16"/>
  <c r="AK1944" i="16"/>
  <c r="AE1944" i="16"/>
  <c r="AJ1944" i="16"/>
  <c r="Z1945" i="16"/>
  <c r="AJ1945" i="16" s="1"/>
  <c r="X1945" i="16"/>
  <c r="AH1945" i="16" s="1"/>
  <c r="V1945" i="16"/>
  <c r="AF1945" i="16" s="1"/>
  <c r="AA1945" i="16"/>
  <c r="AK1945" i="16" s="1"/>
  <c r="W1945" i="16"/>
  <c r="AG1945" i="16" s="1"/>
  <c r="U1945" i="16"/>
  <c r="AK1946" i="16"/>
  <c r="AE1946" i="16"/>
  <c r="AH1946" i="16"/>
  <c r="AJ1946" i="16"/>
  <c r="Z1947" i="16"/>
  <c r="AJ1947" i="16" s="1"/>
  <c r="X1947" i="16"/>
  <c r="AH1947" i="16" s="1"/>
  <c r="V1947" i="16"/>
  <c r="AF1947" i="16" s="1"/>
  <c r="AA1947" i="16"/>
  <c r="AK1947" i="16" s="1"/>
  <c r="W1947" i="16"/>
  <c r="AG1947" i="16" s="1"/>
  <c r="U1947" i="16"/>
  <c r="AK1948" i="16"/>
  <c r="AE1948" i="16"/>
  <c r="AJ1948" i="16"/>
  <c r="Z1949" i="16"/>
  <c r="AJ1949" i="16" s="1"/>
  <c r="X1949" i="16"/>
  <c r="AH1949" i="16" s="1"/>
  <c r="V1949" i="16"/>
  <c r="AF1949" i="16" s="1"/>
  <c r="AA1949" i="16"/>
  <c r="AK1949" i="16" s="1"/>
  <c r="W1949" i="16"/>
  <c r="AG1949" i="16" s="1"/>
  <c r="U1949" i="16"/>
  <c r="AK1950" i="16"/>
  <c r="AE1950" i="16"/>
  <c r="AH1950" i="16"/>
  <c r="AJ1950" i="16"/>
  <c r="Z1951" i="16"/>
  <c r="AJ1951" i="16" s="1"/>
  <c r="X1951" i="16"/>
  <c r="AH1951" i="16" s="1"/>
  <c r="V1951" i="16"/>
  <c r="AF1951" i="16" s="1"/>
  <c r="AA1951" i="16"/>
  <c r="AK1951" i="16" s="1"/>
  <c r="W1951" i="16"/>
  <c r="AG1951" i="16" s="1"/>
  <c r="U1951" i="16"/>
  <c r="AK1952" i="16"/>
  <c r="AE1952" i="16"/>
  <c r="AJ1952" i="16"/>
  <c r="Z1953" i="16"/>
  <c r="AJ1953" i="16" s="1"/>
  <c r="X1953" i="16"/>
  <c r="AH1953" i="16" s="1"/>
  <c r="V1953" i="16"/>
  <c r="AF1953" i="16" s="1"/>
  <c r="AA1953" i="16"/>
  <c r="AK1953" i="16" s="1"/>
  <c r="W1953" i="16"/>
  <c r="AG1953" i="16" s="1"/>
  <c r="U1953" i="16"/>
  <c r="AK1954" i="16"/>
  <c r="AE1954" i="16"/>
  <c r="AH1954" i="16"/>
  <c r="AJ1954" i="16"/>
  <c r="Z1955" i="16"/>
  <c r="AJ1955" i="16" s="1"/>
  <c r="X1955" i="16"/>
  <c r="AH1955" i="16" s="1"/>
  <c r="V1955" i="16"/>
  <c r="AF1955" i="16" s="1"/>
  <c r="AA1955" i="16"/>
  <c r="AK1955" i="16" s="1"/>
  <c r="W1955" i="16"/>
  <c r="AG1955" i="16" s="1"/>
  <c r="U1955" i="16"/>
  <c r="AK1956" i="16"/>
  <c r="AE1956" i="16"/>
  <c r="AH1956" i="16"/>
  <c r="AJ1956" i="16"/>
  <c r="Z1957" i="16"/>
  <c r="AJ1957" i="16" s="1"/>
  <c r="X1957" i="16"/>
  <c r="AH1957" i="16" s="1"/>
  <c r="V1957" i="16"/>
  <c r="AF1957" i="16" s="1"/>
  <c r="AA1957" i="16"/>
  <c r="AK1957" i="16" s="1"/>
  <c r="W1957" i="16"/>
  <c r="AG1957" i="16" s="1"/>
  <c r="U1957" i="16"/>
  <c r="AK1958" i="16"/>
  <c r="AE1958" i="16"/>
  <c r="AJ1958" i="16"/>
  <c r="Z1959" i="16"/>
  <c r="AJ1959" i="16" s="1"/>
  <c r="X1959" i="16"/>
  <c r="AH1959" i="16" s="1"/>
  <c r="V1959" i="16"/>
  <c r="AF1959" i="16" s="1"/>
  <c r="AA1959" i="16"/>
  <c r="AK1959" i="16" s="1"/>
  <c r="W1959" i="16"/>
  <c r="AG1959" i="16" s="1"/>
  <c r="U1959" i="16"/>
  <c r="AK1960" i="16"/>
  <c r="AE1960" i="16"/>
  <c r="AH1960" i="16"/>
  <c r="AJ1960" i="16"/>
  <c r="Z1961" i="16"/>
  <c r="AJ1961" i="16" s="1"/>
  <c r="X1961" i="16"/>
  <c r="AH1961" i="16" s="1"/>
  <c r="V1961" i="16"/>
  <c r="AF1961" i="16" s="1"/>
  <c r="AA1961" i="16"/>
  <c r="AK1961" i="16" s="1"/>
  <c r="W1961" i="16"/>
  <c r="AG1961" i="16" s="1"/>
  <c r="U1961" i="16"/>
  <c r="AK1962" i="16"/>
  <c r="AE1962" i="16"/>
  <c r="AJ1962" i="16"/>
  <c r="Z1963" i="16"/>
  <c r="AJ1963" i="16" s="1"/>
  <c r="X1963" i="16"/>
  <c r="AH1963" i="16" s="1"/>
  <c r="V1963" i="16"/>
  <c r="AF1963" i="16" s="1"/>
  <c r="AA1963" i="16"/>
  <c r="AK1963" i="16" s="1"/>
  <c r="W1963" i="16"/>
  <c r="AG1963" i="16" s="1"/>
  <c r="U1963" i="16"/>
  <c r="AK1964" i="16"/>
  <c r="AE1964" i="16"/>
  <c r="AH1964" i="16"/>
  <c r="AJ1964" i="16"/>
  <c r="Z1965" i="16"/>
  <c r="AJ1965" i="16" s="1"/>
  <c r="X1965" i="16"/>
  <c r="AH1965" i="16" s="1"/>
  <c r="V1965" i="16"/>
  <c r="AF1965" i="16" s="1"/>
  <c r="AA1965" i="16"/>
  <c r="AK1965" i="16" s="1"/>
  <c r="W1965" i="16"/>
  <c r="AG1965" i="16" s="1"/>
  <c r="U1965" i="16"/>
  <c r="AK1966" i="16"/>
  <c r="AE1966" i="16"/>
  <c r="AJ1966" i="16"/>
  <c r="Z1967" i="16"/>
  <c r="AJ1967" i="16" s="1"/>
  <c r="X1967" i="16"/>
  <c r="AH1967" i="16" s="1"/>
  <c r="V1967" i="16"/>
  <c r="AF1967" i="16" s="1"/>
  <c r="AA1967" i="16"/>
  <c r="AK1967" i="16" s="1"/>
  <c r="W1967" i="16"/>
  <c r="AG1967" i="16" s="1"/>
  <c r="U1967" i="16"/>
  <c r="AK1968" i="16"/>
  <c r="AE1968" i="16"/>
  <c r="AH1968" i="16"/>
  <c r="AJ1968" i="16"/>
  <c r="Z1969" i="16"/>
  <c r="AJ1969" i="16" s="1"/>
  <c r="X1969" i="16"/>
  <c r="AH1969" i="16" s="1"/>
  <c r="V1969" i="16"/>
  <c r="AF1969" i="16" s="1"/>
  <c r="AA1969" i="16"/>
  <c r="AK1969" i="16" s="1"/>
  <c r="W1969" i="16"/>
  <c r="AG1969" i="16" s="1"/>
  <c r="U1969" i="16"/>
  <c r="AK1970" i="16"/>
  <c r="AE1970" i="16"/>
  <c r="AJ1970" i="16"/>
  <c r="Z1971" i="16"/>
  <c r="AJ1971" i="16" s="1"/>
  <c r="X1971" i="16"/>
  <c r="AH1971" i="16" s="1"/>
  <c r="V1971" i="16"/>
  <c r="AF1971" i="16" s="1"/>
  <c r="AA1971" i="16"/>
  <c r="AK1971" i="16" s="1"/>
  <c r="W1971" i="16"/>
  <c r="AG1971" i="16" s="1"/>
  <c r="U1971" i="16"/>
  <c r="AK1972" i="16"/>
  <c r="AE1972" i="16"/>
  <c r="AH1972" i="16"/>
  <c r="AJ1972" i="16"/>
  <c r="Z1973" i="16"/>
  <c r="AJ1973" i="16" s="1"/>
  <c r="X1973" i="16"/>
  <c r="AH1973" i="16" s="1"/>
  <c r="V1973" i="16"/>
  <c r="AF1973" i="16" s="1"/>
  <c r="AA1973" i="16"/>
  <c r="AK1973" i="16" s="1"/>
  <c r="W1973" i="16"/>
  <c r="AG1973" i="16" s="1"/>
  <c r="U1973" i="16"/>
  <c r="AK1974" i="16"/>
  <c r="AE1974" i="16"/>
  <c r="AJ1974" i="16"/>
  <c r="Z1975" i="16"/>
  <c r="AJ1975" i="16" s="1"/>
  <c r="X1975" i="16"/>
  <c r="AH1975" i="16" s="1"/>
  <c r="V1975" i="16"/>
  <c r="AF1975" i="16" s="1"/>
  <c r="AA1975" i="16"/>
  <c r="AK1975" i="16" s="1"/>
  <c r="W1975" i="16"/>
  <c r="AG1975" i="16" s="1"/>
  <c r="U1975" i="16"/>
  <c r="AK1976" i="16"/>
  <c r="AE1976" i="16"/>
  <c r="AH1976" i="16"/>
  <c r="AJ1976" i="16"/>
  <c r="Z1977" i="16"/>
  <c r="AJ1977" i="16" s="1"/>
  <c r="X1977" i="16"/>
  <c r="AH1977" i="16" s="1"/>
  <c r="V1977" i="16"/>
  <c r="AF1977" i="16" s="1"/>
  <c r="AA1977" i="16"/>
  <c r="AK1977" i="16" s="1"/>
  <c r="W1977" i="16"/>
  <c r="AG1977" i="16" s="1"/>
  <c r="U1977" i="16"/>
  <c r="AK1978" i="16"/>
  <c r="AE1978" i="16"/>
  <c r="AJ1978" i="16"/>
  <c r="Z1979" i="16"/>
  <c r="AJ1979" i="16" s="1"/>
  <c r="X1979" i="16"/>
  <c r="AH1979" i="16" s="1"/>
  <c r="V1979" i="16"/>
  <c r="AF1979" i="16" s="1"/>
  <c r="AA1979" i="16"/>
  <c r="AK1979" i="16" s="1"/>
  <c r="W1979" i="16"/>
  <c r="AG1979" i="16" s="1"/>
  <c r="U1979" i="16"/>
  <c r="AK1980" i="16"/>
  <c r="AE1980" i="16"/>
  <c r="AH1980" i="16"/>
  <c r="AJ1980" i="16"/>
  <c r="Z1981" i="16"/>
  <c r="AJ1981" i="16" s="1"/>
  <c r="X1981" i="16"/>
  <c r="AH1981" i="16" s="1"/>
  <c r="V1981" i="16"/>
  <c r="AF1981" i="16" s="1"/>
  <c r="AA1981" i="16"/>
  <c r="AK1981" i="16" s="1"/>
  <c r="W1981" i="16"/>
  <c r="AG1981" i="16" s="1"/>
  <c r="U1981" i="16"/>
  <c r="AK1982" i="16"/>
  <c r="AE1982" i="16"/>
  <c r="AJ1982" i="16"/>
  <c r="Z1983" i="16"/>
  <c r="AJ1983" i="16" s="1"/>
  <c r="X1983" i="16"/>
  <c r="AH1983" i="16" s="1"/>
  <c r="V1983" i="16"/>
  <c r="AF1983" i="16" s="1"/>
  <c r="AA1983" i="16"/>
  <c r="AK1983" i="16" s="1"/>
  <c r="W1983" i="16"/>
  <c r="AG1983" i="16" s="1"/>
  <c r="U1983" i="16"/>
  <c r="AK1984" i="16"/>
  <c r="AE1984" i="16"/>
  <c r="AH1984" i="16"/>
  <c r="AJ1984" i="16"/>
  <c r="Z1985" i="16"/>
  <c r="AJ1985" i="16" s="1"/>
  <c r="X1985" i="16"/>
  <c r="AH1985" i="16" s="1"/>
  <c r="V1985" i="16"/>
  <c r="AF1985" i="16" s="1"/>
  <c r="AA1985" i="16"/>
  <c r="AK1985" i="16" s="1"/>
  <c r="W1985" i="16"/>
  <c r="AG1985" i="16" s="1"/>
  <c r="U1985" i="16"/>
  <c r="AK1986" i="16"/>
  <c r="AE1986" i="16"/>
  <c r="AJ1986" i="16"/>
  <c r="Z1987" i="16"/>
  <c r="AJ1987" i="16" s="1"/>
  <c r="X1987" i="16"/>
  <c r="AH1987" i="16" s="1"/>
  <c r="V1987" i="16"/>
  <c r="AF1987" i="16" s="1"/>
  <c r="AA1987" i="16"/>
  <c r="AK1987" i="16" s="1"/>
  <c r="W1987" i="16"/>
  <c r="AG1987" i="16" s="1"/>
  <c r="U1987" i="16"/>
  <c r="AK1988" i="16"/>
  <c r="AE1988" i="16"/>
  <c r="AH1988" i="16"/>
  <c r="AJ1988" i="16"/>
  <c r="Z1989" i="16"/>
  <c r="AJ1989" i="16" s="1"/>
  <c r="X1989" i="16"/>
  <c r="AH1989" i="16" s="1"/>
  <c r="V1989" i="16"/>
  <c r="AF1989" i="16" s="1"/>
  <c r="AA1989" i="16"/>
  <c r="AK1989" i="16" s="1"/>
  <c r="W1989" i="16"/>
  <c r="AG1989" i="16" s="1"/>
  <c r="U1989" i="16"/>
  <c r="AK1990" i="16"/>
  <c r="AE1990" i="16"/>
  <c r="AJ1990" i="16"/>
  <c r="Z1991" i="16"/>
  <c r="AJ1991" i="16" s="1"/>
  <c r="X1991" i="16"/>
  <c r="AH1991" i="16" s="1"/>
  <c r="V1991" i="16"/>
  <c r="AF1991" i="16" s="1"/>
  <c r="AA1991" i="16"/>
  <c r="AK1991" i="16" s="1"/>
  <c r="W1991" i="16"/>
  <c r="AG1991" i="16" s="1"/>
  <c r="U1991" i="16"/>
  <c r="AK1992" i="16"/>
  <c r="AE1992" i="16"/>
  <c r="AH1992" i="16"/>
  <c r="AJ1992" i="16"/>
  <c r="Z1993" i="16"/>
  <c r="AJ1993" i="16" s="1"/>
  <c r="X1993" i="16"/>
  <c r="AH1993" i="16" s="1"/>
  <c r="V1993" i="16"/>
  <c r="AF1993" i="16" s="1"/>
  <c r="AA1993" i="16"/>
  <c r="AK1993" i="16" s="1"/>
  <c r="W1993" i="16"/>
  <c r="AG1993" i="16" s="1"/>
  <c r="U1993" i="16"/>
  <c r="AK1994" i="16"/>
  <c r="AE1994" i="16"/>
  <c r="AJ1994" i="16"/>
  <c r="Z1995" i="16"/>
  <c r="AJ1995" i="16" s="1"/>
  <c r="X1995" i="16"/>
  <c r="V1995" i="16"/>
  <c r="AF1995" i="16" s="1"/>
  <c r="AA1995" i="16"/>
  <c r="AK1995" i="16" s="1"/>
  <c r="W1995" i="16"/>
  <c r="AG1995" i="16" s="1"/>
  <c r="U1995" i="16"/>
  <c r="AK1996" i="16"/>
  <c r="AE1996" i="16"/>
  <c r="AH1996" i="16"/>
  <c r="AJ1996" i="16"/>
  <c r="Z1997" i="16"/>
  <c r="AJ1997" i="16" s="1"/>
  <c r="X1997" i="16"/>
  <c r="AH1997" i="16" s="1"/>
  <c r="V1997" i="16"/>
  <c r="AF1997" i="16" s="1"/>
  <c r="AA1997" i="16"/>
  <c r="AK1997" i="16" s="1"/>
  <c r="W1997" i="16"/>
  <c r="AG1997" i="16" s="1"/>
  <c r="U1997" i="16"/>
  <c r="AK1998" i="16"/>
  <c r="AE1998" i="16"/>
  <c r="AJ1998" i="16"/>
  <c r="Z1999" i="16"/>
  <c r="AJ1999" i="16" s="1"/>
  <c r="X1999" i="16"/>
  <c r="AH1999" i="16" s="1"/>
  <c r="V1999" i="16"/>
  <c r="AF1999" i="16" s="1"/>
  <c r="AA1999" i="16"/>
  <c r="AK1999" i="16" s="1"/>
  <c r="W1999" i="16"/>
  <c r="AG1999" i="16" s="1"/>
  <c r="U1999" i="16"/>
  <c r="AK2000" i="16"/>
  <c r="AE2000" i="16"/>
  <c r="AH2000" i="16"/>
  <c r="AJ2000" i="16"/>
  <c r="Z2001" i="16"/>
  <c r="AJ2001" i="16" s="1"/>
  <c r="X2001" i="16"/>
  <c r="AH2001" i="16" s="1"/>
  <c r="V2001" i="16"/>
  <c r="AF2001" i="16" s="1"/>
  <c r="AA2001" i="16"/>
  <c r="AK2001" i="16" s="1"/>
  <c r="W2001" i="16"/>
  <c r="AG2001" i="16" s="1"/>
  <c r="U2001" i="16"/>
  <c r="AK2002" i="16"/>
  <c r="AE2002" i="16"/>
  <c r="AJ2002" i="16"/>
  <c r="Z2003" i="16"/>
  <c r="AJ2003" i="16" s="1"/>
  <c r="X2003" i="16"/>
  <c r="AH2003" i="16" s="1"/>
  <c r="V2003" i="16"/>
  <c r="AF2003" i="16" s="1"/>
  <c r="AA2003" i="16"/>
  <c r="AK2003" i="16" s="1"/>
  <c r="W2003" i="16"/>
  <c r="AG2003" i="16" s="1"/>
  <c r="U2003" i="16"/>
  <c r="U1841" i="16"/>
  <c r="W1841" i="16"/>
  <c r="AG1841" i="16" s="1"/>
  <c r="Y1841" i="16"/>
  <c r="AI1841" i="16" s="1"/>
  <c r="U1843" i="16"/>
  <c r="W1843" i="16"/>
  <c r="AG1843" i="16" s="1"/>
  <c r="Y1843" i="16"/>
  <c r="AI1843" i="16" s="1"/>
  <c r="U1845" i="16"/>
  <c r="W1845" i="16"/>
  <c r="AG1845" i="16" s="1"/>
  <c r="AD1845" i="16" s="1"/>
  <c r="Y1845" i="16"/>
  <c r="AI1845" i="16" s="1"/>
  <c r="U1847" i="16"/>
  <c r="W1847" i="16"/>
  <c r="AG1847" i="16" s="1"/>
  <c r="AD1847" i="16" s="1"/>
  <c r="Y1847" i="16"/>
  <c r="AI1847" i="16" s="1"/>
  <c r="U1849" i="16"/>
  <c r="W1849" i="16"/>
  <c r="AG1849" i="16" s="1"/>
  <c r="Y1849" i="16"/>
  <c r="AI1849" i="16" s="1"/>
  <c r="U1851" i="16"/>
  <c r="W1851" i="16"/>
  <c r="AG1851" i="16" s="1"/>
  <c r="AD1851" i="16" s="1"/>
  <c r="Y1851" i="16"/>
  <c r="AI1851" i="16" s="1"/>
  <c r="U1853" i="16"/>
  <c r="W1853" i="16"/>
  <c r="AG1853" i="16" s="1"/>
  <c r="Y1853" i="16"/>
  <c r="AI1853" i="16" s="1"/>
  <c r="U1855" i="16"/>
  <c r="W1855" i="16"/>
  <c r="AG1855" i="16" s="1"/>
  <c r="AD1855" i="16" s="1"/>
  <c r="Y1855" i="16"/>
  <c r="AI1855" i="16" s="1"/>
  <c r="U1857" i="16"/>
  <c r="W1857" i="16"/>
  <c r="AG1857" i="16" s="1"/>
  <c r="Y1857" i="16"/>
  <c r="AI1857" i="16" s="1"/>
  <c r="U1859" i="16"/>
  <c r="W1859" i="16"/>
  <c r="AG1859" i="16" s="1"/>
  <c r="Y1859" i="16"/>
  <c r="AI1859" i="16" s="1"/>
  <c r="U1861" i="16"/>
  <c r="W1861" i="16"/>
  <c r="AG1861" i="16" s="1"/>
  <c r="AD1861" i="16" s="1"/>
  <c r="Y1861" i="16"/>
  <c r="AI1861" i="16" s="1"/>
  <c r="U1863" i="16"/>
  <c r="W1863" i="16"/>
  <c r="AG1863" i="16" s="1"/>
  <c r="AD1863" i="16" s="1"/>
  <c r="Y1863" i="16"/>
  <c r="AI1863" i="16" s="1"/>
  <c r="U1865" i="16"/>
  <c r="W1865" i="16"/>
  <c r="AG1865" i="16" s="1"/>
  <c r="Y1865" i="16"/>
  <c r="AI1865" i="16" s="1"/>
  <c r="U1867" i="16"/>
  <c r="W1867" i="16"/>
  <c r="AG1867" i="16" s="1"/>
  <c r="AD1867" i="16" s="1"/>
  <c r="Y1867" i="16"/>
  <c r="AI1867" i="16" s="1"/>
  <c r="AF1869" i="16"/>
  <c r="AE1869" i="16"/>
  <c r="AI1869" i="16"/>
  <c r="AE1871" i="16"/>
  <c r="AI1871" i="16"/>
  <c r="AE1873" i="16"/>
  <c r="AI1873" i="16"/>
  <c r="AE1875" i="16"/>
  <c r="AI1875" i="16"/>
  <c r="AE1877" i="16"/>
  <c r="AI1877" i="16"/>
  <c r="AE1879" i="16"/>
  <c r="AI1879" i="16"/>
  <c r="AE1881" i="16"/>
  <c r="AI1881" i="16"/>
  <c r="AE1883" i="16"/>
  <c r="AI1883" i="16"/>
  <c r="AE1885" i="16"/>
  <c r="AI1885" i="16"/>
  <c r="AE1887" i="16"/>
  <c r="AI1887" i="16"/>
  <c r="AE1889" i="16"/>
  <c r="AI1889" i="16"/>
  <c r="AE1891" i="16"/>
  <c r="AI1891" i="16"/>
  <c r="AE1893" i="16"/>
  <c r="AI1893" i="16"/>
  <c r="AE1895" i="16"/>
  <c r="AI1895" i="16"/>
  <c r="AE1897" i="16"/>
  <c r="AI1897" i="16"/>
  <c r="AE1899" i="16"/>
  <c r="AI1899" i="16"/>
  <c r="AE1901" i="16"/>
  <c r="AI1901" i="16"/>
  <c r="AE1903" i="16"/>
  <c r="AI1903" i="16"/>
  <c r="AE1905" i="16"/>
  <c r="AI1905" i="16"/>
  <c r="AE1907" i="16"/>
  <c r="AI1907" i="16"/>
  <c r="AE1909" i="16"/>
  <c r="AI1909" i="16"/>
  <c r="AE1911" i="16"/>
  <c r="AI1911" i="16"/>
  <c r="AE1913" i="16"/>
  <c r="AI1913" i="16"/>
  <c r="AE1915" i="16"/>
  <c r="AI1915" i="16"/>
  <c r="AE1917" i="16"/>
  <c r="AI1917" i="16"/>
  <c r="AE1919" i="16"/>
  <c r="AI1919" i="16"/>
  <c r="AE1921" i="16"/>
  <c r="AI1921" i="16"/>
  <c r="AE1923" i="16"/>
  <c r="AI1923" i="16"/>
  <c r="AE1925" i="16"/>
  <c r="AI1925" i="16"/>
  <c r="AE1927" i="16"/>
  <c r="AI1927" i="16"/>
  <c r="AE1929" i="16"/>
  <c r="AI1929" i="16"/>
  <c r="AE1931" i="16"/>
  <c r="AI1931" i="16"/>
  <c r="AE1933" i="16"/>
  <c r="AI1933" i="16"/>
  <c r="AE1935" i="16"/>
  <c r="AI1935" i="16"/>
  <c r="AE1937" i="16"/>
  <c r="AI1937" i="16"/>
  <c r="AE1939" i="16"/>
  <c r="AI1939" i="16"/>
  <c r="AE1941" i="16"/>
  <c r="AI1941" i="16"/>
  <c r="AE1943" i="16"/>
  <c r="AI1943" i="16"/>
  <c r="AE1945" i="16"/>
  <c r="AI1945" i="16"/>
  <c r="AE1947" i="16"/>
  <c r="AI1947" i="16"/>
  <c r="AE1949" i="16"/>
  <c r="AI1949" i="16"/>
  <c r="AE1951" i="16"/>
  <c r="AI1951" i="16"/>
  <c r="AE1953" i="16"/>
  <c r="AI1953" i="16"/>
  <c r="AE1955" i="16"/>
  <c r="AI1955" i="16"/>
  <c r="AE1957" i="16"/>
  <c r="AI1957" i="16"/>
  <c r="AE1959" i="16"/>
  <c r="AI1959" i="16"/>
  <c r="AE1961" i="16"/>
  <c r="AI1961" i="16"/>
  <c r="AE1963" i="16"/>
  <c r="AI1963" i="16"/>
  <c r="AE1965" i="16"/>
  <c r="AI1965" i="16"/>
  <c r="AE1967" i="16"/>
  <c r="AI1967" i="16"/>
  <c r="AE1969" i="16"/>
  <c r="AI1969" i="16"/>
  <c r="AE1971" i="16"/>
  <c r="AI1971" i="16"/>
  <c r="AE1973" i="16"/>
  <c r="AI1973" i="16"/>
  <c r="AE1975" i="16"/>
  <c r="AI1975" i="16"/>
  <c r="AE1977" i="16"/>
  <c r="AI1977" i="16"/>
  <c r="AE1979" i="16"/>
  <c r="AI1979" i="16"/>
  <c r="AE1981" i="16"/>
  <c r="AI1981" i="16"/>
  <c r="AE1983" i="16"/>
  <c r="AI1983" i="16"/>
  <c r="AE1985" i="16"/>
  <c r="AI1985" i="16"/>
  <c r="AE1987" i="16"/>
  <c r="AI1987" i="16"/>
  <c r="AE1989" i="16"/>
  <c r="AI1989" i="16"/>
  <c r="AE1991" i="16"/>
  <c r="AI1991" i="16"/>
  <c r="AE1993" i="16"/>
  <c r="AI1993" i="16"/>
  <c r="AH1995" i="16"/>
  <c r="AE1995" i="16"/>
  <c r="AI1995" i="16"/>
  <c r="AE1997" i="16"/>
  <c r="AI1997" i="16"/>
  <c r="AE1999" i="16"/>
  <c r="AI1999" i="16"/>
  <c r="AE2001" i="16"/>
  <c r="AI2001" i="16"/>
  <c r="AE2003" i="16"/>
  <c r="S172" i="17"/>
  <c r="Q172" i="17"/>
  <c r="O172" i="17"/>
  <c r="M172" i="17"/>
  <c r="P172" i="17"/>
  <c r="N172" i="17"/>
  <c r="R172" i="17"/>
  <c r="U1870" i="16"/>
  <c r="W1870" i="16"/>
  <c r="AG1870" i="16" s="1"/>
  <c r="Y1870" i="16"/>
  <c r="AI1870" i="16" s="1"/>
  <c r="U1872" i="16"/>
  <c r="W1872" i="16"/>
  <c r="AG1872" i="16" s="1"/>
  <c r="Y1872" i="16"/>
  <c r="AI1872" i="16" s="1"/>
  <c r="U1874" i="16"/>
  <c r="W1874" i="16"/>
  <c r="AG1874" i="16" s="1"/>
  <c r="AD1874" i="16" s="1"/>
  <c r="Y1874" i="16"/>
  <c r="AI1874" i="16" s="1"/>
  <c r="U1876" i="16"/>
  <c r="W1876" i="16"/>
  <c r="AG1876" i="16" s="1"/>
  <c r="Y1876" i="16"/>
  <c r="AI1876" i="16" s="1"/>
  <c r="U1878" i="16"/>
  <c r="W1878" i="16"/>
  <c r="AG1878" i="16" s="1"/>
  <c r="Y1878" i="16"/>
  <c r="AI1878" i="16" s="1"/>
  <c r="U1880" i="16"/>
  <c r="W1880" i="16"/>
  <c r="AG1880" i="16" s="1"/>
  <c r="Y1880" i="16"/>
  <c r="AI1880" i="16" s="1"/>
  <c r="U1882" i="16"/>
  <c r="W1882" i="16"/>
  <c r="AG1882" i="16" s="1"/>
  <c r="AD1882" i="16" s="1"/>
  <c r="Y1882" i="16"/>
  <c r="AI1882" i="16" s="1"/>
  <c r="U1884" i="16"/>
  <c r="W1884" i="16"/>
  <c r="AG1884" i="16" s="1"/>
  <c r="Y1884" i="16"/>
  <c r="AI1884" i="16" s="1"/>
  <c r="U1886" i="16"/>
  <c r="W1886" i="16"/>
  <c r="AG1886" i="16" s="1"/>
  <c r="Y1886" i="16"/>
  <c r="AI1886" i="16" s="1"/>
  <c r="U1888" i="16"/>
  <c r="W1888" i="16"/>
  <c r="AG1888" i="16" s="1"/>
  <c r="Y1888" i="16"/>
  <c r="AI1888" i="16" s="1"/>
  <c r="U1890" i="16"/>
  <c r="W1890" i="16"/>
  <c r="AG1890" i="16" s="1"/>
  <c r="AD1890" i="16" s="1"/>
  <c r="Y1890" i="16"/>
  <c r="AI1890" i="16" s="1"/>
  <c r="U1892" i="16"/>
  <c r="W1892" i="16"/>
  <c r="AG1892" i="16" s="1"/>
  <c r="Y1892" i="16"/>
  <c r="AI1892" i="16" s="1"/>
  <c r="U1894" i="16"/>
  <c r="W1894" i="16"/>
  <c r="AG1894" i="16" s="1"/>
  <c r="Y1894" i="16"/>
  <c r="AI1894" i="16" s="1"/>
  <c r="U1896" i="16"/>
  <c r="W1896" i="16"/>
  <c r="AG1896" i="16" s="1"/>
  <c r="AD1896" i="16" s="1"/>
  <c r="Y1896" i="16"/>
  <c r="AI1896" i="16" s="1"/>
  <c r="U1898" i="16"/>
  <c r="W1898" i="16"/>
  <c r="AG1898" i="16" s="1"/>
  <c r="Y1898" i="16"/>
  <c r="AI1898" i="16" s="1"/>
  <c r="U1900" i="16"/>
  <c r="W1900" i="16"/>
  <c r="AG1900" i="16" s="1"/>
  <c r="Y1900" i="16"/>
  <c r="AI1900" i="16" s="1"/>
  <c r="U1902" i="16"/>
  <c r="W1902" i="16"/>
  <c r="AG1902" i="16" s="1"/>
  <c r="Y1902" i="16"/>
  <c r="AI1902" i="16" s="1"/>
  <c r="U1904" i="16"/>
  <c r="W1904" i="16"/>
  <c r="AG1904" i="16" s="1"/>
  <c r="AD1904" i="16" s="1"/>
  <c r="Y1904" i="16"/>
  <c r="AI1904" i="16" s="1"/>
  <c r="U1906" i="16"/>
  <c r="W1906" i="16"/>
  <c r="AG1906" i="16" s="1"/>
  <c r="Y1906" i="16"/>
  <c r="AI1906" i="16" s="1"/>
  <c r="U1908" i="16"/>
  <c r="W1908" i="16"/>
  <c r="AG1908" i="16" s="1"/>
  <c r="Y1908" i="16"/>
  <c r="AI1908" i="16" s="1"/>
  <c r="U1910" i="16"/>
  <c r="W1910" i="16"/>
  <c r="AG1910" i="16" s="1"/>
  <c r="Y1910" i="16"/>
  <c r="AI1910" i="16" s="1"/>
  <c r="U1912" i="16"/>
  <c r="W1912" i="16"/>
  <c r="AG1912" i="16" s="1"/>
  <c r="AD1912" i="16" s="1"/>
  <c r="Y1912" i="16"/>
  <c r="AI1912" i="16" s="1"/>
  <c r="U1914" i="16"/>
  <c r="W1914" i="16"/>
  <c r="AG1914" i="16" s="1"/>
  <c r="Y1914" i="16"/>
  <c r="AI1914" i="16" s="1"/>
  <c r="U1916" i="16"/>
  <c r="W1916" i="16"/>
  <c r="AG1916" i="16" s="1"/>
  <c r="Y1916" i="16"/>
  <c r="AI1916" i="16" s="1"/>
  <c r="U1918" i="16"/>
  <c r="W1918" i="16"/>
  <c r="AG1918" i="16" s="1"/>
  <c r="Y1918" i="16"/>
  <c r="AI1918" i="16" s="1"/>
  <c r="U1920" i="16"/>
  <c r="W1920" i="16"/>
  <c r="AG1920" i="16" s="1"/>
  <c r="AD1920" i="16" s="1"/>
  <c r="Y1920" i="16"/>
  <c r="AI1920" i="16" s="1"/>
  <c r="U1922" i="16"/>
  <c r="W1922" i="16"/>
  <c r="AG1922" i="16" s="1"/>
  <c r="Y1922" i="16"/>
  <c r="AI1922" i="16" s="1"/>
  <c r="U1924" i="16"/>
  <c r="W1924" i="16"/>
  <c r="AG1924" i="16" s="1"/>
  <c r="Y1924" i="16"/>
  <c r="AI1924" i="16" s="1"/>
  <c r="U1926" i="16"/>
  <c r="W1926" i="16"/>
  <c r="AG1926" i="16" s="1"/>
  <c r="Y1926" i="16"/>
  <c r="AI1926" i="16" s="1"/>
  <c r="U1928" i="16"/>
  <c r="W1928" i="16"/>
  <c r="AG1928" i="16" s="1"/>
  <c r="AD1928" i="16" s="1"/>
  <c r="Y1928" i="16"/>
  <c r="AI1928" i="16" s="1"/>
  <c r="U1930" i="16"/>
  <c r="W1930" i="16"/>
  <c r="AG1930" i="16" s="1"/>
  <c r="Y1930" i="16"/>
  <c r="AI1930" i="16" s="1"/>
  <c r="U1932" i="16"/>
  <c r="W1932" i="16"/>
  <c r="AG1932" i="16" s="1"/>
  <c r="Y1932" i="16"/>
  <c r="AI1932" i="16" s="1"/>
  <c r="U1934" i="16"/>
  <c r="W1934" i="16"/>
  <c r="AG1934" i="16" s="1"/>
  <c r="Y1934" i="16"/>
  <c r="AI1934" i="16" s="1"/>
  <c r="U1936" i="16"/>
  <c r="W1936" i="16"/>
  <c r="AG1936" i="16" s="1"/>
  <c r="AD1936" i="16" s="1"/>
  <c r="Y1936" i="16"/>
  <c r="AI1936" i="16" s="1"/>
  <c r="U1938" i="16"/>
  <c r="W1938" i="16"/>
  <c r="AG1938" i="16" s="1"/>
  <c r="Y1938" i="16"/>
  <c r="AI1938" i="16" s="1"/>
  <c r="U1940" i="16"/>
  <c r="W1940" i="16"/>
  <c r="AG1940" i="16" s="1"/>
  <c r="Y1940" i="16"/>
  <c r="AI1940" i="16" s="1"/>
  <c r="U1942" i="16"/>
  <c r="W1942" i="16"/>
  <c r="AG1942" i="16" s="1"/>
  <c r="Y1942" i="16"/>
  <c r="AI1942" i="16" s="1"/>
  <c r="U1944" i="16"/>
  <c r="W1944" i="16"/>
  <c r="AG1944" i="16" s="1"/>
  <c r="AD1944" i="16" s="1"/>
  <c r="Y1944" i="16"/>
  <c r="AI1944" i="16" s="1"/>
  <c r="U1946" i="16"/>
  <c r="W1946" i="16"/>
  <c r="AG1946" i="16" s="1"/>
  <c r="Y1946" i="16"/>
  <c r="AI1946" i="16" s="1"/>
  <c r="U1948" i="16"/>
  <c r="W1948" i="16"/>
  <c r="AG1948" i="16" s="1"/>
  <c r="Y1948" i="16"/>
  <c r="AI1948" i="16" s="1"/>
  <c r="U1950" i="16"/>
  <c r="W1950" i="16"/>
  <c r="AG1950" i="16" s="1"/>
  <c r="Y1950" i="16"/>
  <c r="AI1950" i="16" s="1"/>
  <c r="U1952" i="16"/>
  <c r="W1952" i="16"/>
  <c r="AG1952" i="16" s="1"/>
  <c r="Y1952" i="16"/>
  <c r="AI1952" i="16" s="1"/>
  <c r="U1954" i="16"/>
  <c r="W1954" i="16"/>
  <c r="AG1954" i="16" s="1"/>
  <c r="Y1954" i="16"/>
  <c r="AI1954" i="16" s="1"/>
  <c r="U1956" i="16"/>
  <c r="W1956" i="16"/>
  <c r="AG1956" i="16" s="1"/>
  <c r="Y1956" i="16"/>
  <c r="AI1956" i="16" s="1"/>
  <c r="U1958" i="16"/>
  <c r="W1958" i="16"/>
  <c r="AG1958" i="16" s="1"/>
  <c r="AD1958" i="16" s="1"/>
  <c r="Y1958" i="16"/>
  <c r="AI1958" i="16" s="1"/>
  <c r="U1960" i="16"/>
  <c r="W1960" i="16"/>
  <c r="AG1960" i="16" s="1"/>
  <c r="Y1960" i="16"/>
  <c r="AI1960" i="16" s="1"/>
  <c r="U1962" i="16"/>
  <c r="W1962" i="16"/>
  <c r="AG1962" i="16" s="1"/>
  <c r="Y1962" i="16"/>
  <c r="AI1962" i="16" s="1"/>
  <c r="U1964" i="16"/>
  <c r="W1964" i="16"/>
  <c r="AG1964" i="16" s="1"/>
  <c r="Y1964" i="16"/>
  <c r="AI1964" i="16" s="1"/>
  <c r="U1966" i="16"/>
  <c r="W1966" i="16"/>
  <c r="AG1966" i="16" s="1"/>
  <c r="AD1966" i="16" s="1"/>
  <c r="Y1966" i="16"/>
  <c r="AI1966" i="16" s="1"/>
  <c r="U1968" i="16"/>
  <c r="W1968" i="16"/>
  <c r="AG1968" i="16" s="1"/>
  <c r="Y1968" i="16"/>
  <c r="AI1968" i="16" s="1"/>
  <c r="U1970" i="16"/>
  <c r="W1970" i="16"/>
  <c r="AG1970" i="16" s="1"/>
  <c r="Y1970" i="16"/>
  <c r="AI1970" i="16" s="1"/>
  <c r="U1972" i="16"/>
  <c r="W1972" i="16"/>
  <c r="AG1972" i="16" s="1"/>
  <c r="Y1972" i="16"/>
  <c r="AI1972" i="16" s="1"/>
  <c r="U1974" i="16"/>
  <c r="W1974" i="16"/>
  <c r="AG1974" i="16" s="1"/>
  <c r="AD1974" i="16" s="1"/>
  <c r="Y1974" i="16"/>
  <c r="AI1974" i="16" s="1"/>
  <c r="U1976" i="16"/>
  <c r="W1976" i="16"/>
  <c r="AG1976" i="16" s="1"/>
  <c r="Y1976" i="16"/>
  <c r="AI1976" i="16" s="1"/>
  <c r="U1978" i="16"/>
  <c r="W1978" i="16"/>
  <c r="AG1978" i="16" s="1"/>
  <c r="Y1978" i="16"/>
  <c r="AI1978" i="16" s="1"/>
  <c r="U1980" i="16"/>
  <c r="W1980" i="16"/>
  <c r="AG1980" i="16" s="1"/>
  <c r="Y1980" i="16"/>
  <c r="AI1980" i="16" s="1"/>
  <c r="U1982" i="16"/>
  <c r="W1982" i="16"/>
  <c r="AG1982" i="16" s="1"/>
  <c r="AD1982" i="16" s="1"/>
  <c r="Y1982" i="16"/>
  <c r="AI1982" i="16" s="1"/>
  <c r="U1984" i="16"/>
  <c r="W1984" i="16"/>
  <c r="AG1984" i="16" s="1"/>
  <c r="Y1984" i="16"/>
  <c r="AI1984" i="16" s="1"/>
  <c r="U1986" i="16"/>
  <c r="W1986" i="16"/>
  <c r="AG1986" i="16" s="1"/>
  <c r="Y1986" i="16"/>
  <c r="AI1986" i="16" s="1"/>
  <c r="U1988" i="16"/>
  <c r="W1988" i="16"/>
  <c r="AG1988" i="16" s="1"/>
  <c r="Y1988" i="16"/>
  <c r="AI1988" i="16" s="1"/>
  <c r="U1990" i="16"/>
  <c r="W1990" i="16"/>
  <c r="AG1990" i="16" s="1"/>
  <c r="AD1990" i="16" s="1"/>
  <c r="Y1990" i="16"/>
  <c r="AI1990" i="16" s="1"/>
  <c r="U1992" i="16"/>
  <c r="W1992" i="16"/>
  <c r="AG1992" i="16" s="1"/>
  <c r="Y1992" i="16"/>
  <c r="AI1992" i="16" s="1"/>
  <c r="U1994" i="16"/>
  <c r="W1994" i="16"/>
  <c r="AG1994" i="16" s="1"/>
  <c r="Y1994" i="16"/>
  <c r="AI1994" i="16" s="1"/>
  <c r="U1996" i="16"/>
  <c r="W1996" i="16"/>
  <c r="AG1996" i="16" s="1"/>
  <c r="Y1996" i="16"/>
  <c r="AI1996" i="16" s="1"/>
  <c r="U1998" i="16"/>
  <c r="W1998" i="16"/>
  <c r="AG1998" i="16" s="1"/>
  <c r="AD1998" i="16" s="1"/>
  <c r="Y1998" i="16"/>
  <c r="AI1998" i="16" s="1"/>
  <c r="U2000" i="16"/>
  <c r="W2000" i="16"/>
  <c r="AG2000" i="16" s="1"/>
  <c r="Y2000" i="16"/>
  <c r="AI2000" i="16" s="1"/>
  <c r="U2002" i="16"/>
  <c r="W2002" i="16"/>
  <c r="AG2002" i="16" s="1"/>
  <c r="Y2002" i="16"/>
  <c r="AI2002" i="16" s="1"/>
  <c r="S50" i="17"/>
  <c r="Q50" i="17"/>
  <c r="O50" i="17"/>
  <c r="M50" i="17"/>
  <c r="P50" i="17"/>
  <c r="R50" i="17"/>
  <c r="S52" i="17"/>
  <c r="Q52" i="17"/>
  <c r="O52" i="17"/>
  <c r="M52" i="17"/>
  <c r="P52" i="17"/>
  <c r="R52" i="17"/>
  <c r="S54" i="17"/>
  <c r="Q54" i="17"/>
  <c r="O54" i="17"/>
  <c r="M54" i="17"/>
  <c r="P54" i="17"/>
  <c r="R54" i="17"/>
  <c r="S56" i="17"/>
  <c r="Q56" i="17"/>
  <c r="O56" i="17"/>
  <c r="M56" i="17"/>
  <c r="P56" i="17"/>
  <c r="R56" i="17"/>
  <c r="S58" i="17"/>
  <c r="Q58" i="17"/>
  <c r="O58" i="17"/>
  <c r="M58" i="17"/>
  <c r="P58" i="17"/>
  <c r="R58" i="17"/>
  <c r="S60" i="17"/>
  <c r="Q60" i="17"/>
  <c r="O60" i="17"/>
  <c r="M60" i="17"/>
  <c r="P60" i="17"/>
  <c r="R60" i="17"/>
  <c r="S62" i="17"/>
  <c r="Q62" i="17"/>
  <c r="O62" i="17"/>
  <c r="M62" i="17"/>
  <c r="P62" i="17"/>
  <c r="R62" i="17"/>
  <c r="S64" i="17"/>
  <c r="Q64" i="17"/>
  <c r="O64" i="17"/>
  <c r="M64" i="17"/>
  <c r="P64" i="17"/>
  <c r="R64" i="17"/>
  <c r="S66" i="17"/>
  <c r="Q66" i="17"/>
  <c r="O66" i="17"/>
  <c r="M66" i="17"/>
  <c r="P66" i="17"/>
  <c r="R66" i="17"/>
  <c r="S68" i="17"/>
  <c r="Q68" i="17"/>
  <c r="O68" i="17"/>
  <c r="M68" i="17"/>
  <c r="P68" i="17"/>
  <c r="R68" i="17"/>
  <c r="S70" i="17"/>
  <c r="Q70" i="17"/>
  <c r="O70" i="17"/>
  <c r="M70" i="17"/>
  <c r="P70" i="17"/>
  <c r="R70" i="17"/>
  <c r="S72" i="17"/>
  <c r="Q72" i="17"/>
  <c r="O72" i="17"/>
  <c r="M72" i="17"/>
  <c r="P72" i="17"/>
  <c r="R72" i="17"/>
  <c r="S74" i="17"/>
  <c r="Q74" i="17"/>
  <c r="O74" i="17"/>
  <c r="M74" i="17"/>
  <c r="P74" i="17"/>
  <c r="R74" i="17"/>
  <c r="S76" i="17"/>
  <c r="Q76" i="17"/>
  <c r="O76" i="17"/>
  <c r="M76" i="17"/>
  <c r="P76" i="17"/>
  <c r="R76" i="17"/>
  <c r="S78" i="17"/>
  <c r="Q78" i="17"/>
  <c r="O78" i="17"/>
  <c r="M78" i="17"/>
  <c r="P78" i="17"/>
  <c r="R78" i="17"/>
  <c r="S80" i="17"/>
  <c r="Q80" i="17"/>
  <c r="O80" i="17"/>
  <c r="M80" i="17"/>
  <c r="P80" i="17"/>
  <c r="R80" i="17"/>
  <c r="S82" i="17"/>
  <c r="Q82" i="17"/>
  <c r="O82" i="17"/>
  <c r="M82" i="17"/>
  <c r="P82" i="17"/>
  <c r="R82" i="17"/>
  <c r="S84" i="17"/>
  <c r="Q84" i="17"/>
  <c r="O84" i="17"/>
  <c r="M84" i="17"/>
  <c r="P84" i="17"/>
  <c r="R84" i="17"/>
  <c r="S86" i="17"/>
  <c r="Q86" i="17"/>
  <c r="O86" i="17"/>
  <c r="M86" i="17"/>
  <c r="P86" i="17"/>
  <c r="R86" i="17"/>
  <c r="S88" i="17"/>
  <c r="Q88" i="17"/>
  <c r="O88" i="17"/>
  <c r="M88" i="17"/>
  <c r="P88" i="17"/>
  <c r="R88" i="17"/>
  <c r="S90" i="17"/>
  <c r="Q90" i="17"/>
  <c r="O90" i="17"/>
  <c r="M90" i="17"/>
  <c r="P90" i="17"/>
  <c r="R90" i="17"/>
  <c r="S92" i="17"/>
  <c r="Q92" i="17"/>
  <c r="O92" i="17"/>
  <c r="M92" i="17"/>
  <c r="P92" i="17"/>
  <c r="R92" i="17"/>
  <c r="S94" i="17"/>
  <c r="Q94" i="17"/>
  <c r="O94" i="17"/>
  <c r="M94" i="17"/>
  <c r="P94" i="17"/>
  <c r="R94" i="17"/>
  <c r="S96" i="17"/>
  <c r="Q96" i="17"/>
  <c r="O96" i="17"/>
  <c r="M96" i="17"/>
  <c r="P96" i="17"/>
  <c r="R96" i="17"/>
  <c r="S98" i="17"/>
  <c r="Q98" i="17"/>
  <c r="O98" i="17"/>
  <c r="M98" i="17"/>
  <c r="P98" i="17"/>
  <c r="R98" i="17"/>
  <c r="S100" i="17"/>
  <c r="Q100" i="17"/>
  <c r="O100" i="17"/>
  <c r="M100" i="17"/>
  <c r="P100" i="17"/>
  <c r="R100" i="17"/>
  <c r="S102" i="17"/>
  <c r="Q102" i="17"/>
  <c r="O102" i="17"/>
  <c r="M102" i="17"/>
  <c r="P102" i="17"/>
  <c r="R102" i="17"/>
  <c r="S104" i="17"/>
  <c r="Q104" i="17"/>
  <c r="O104" i="17"/>
  <c r="M104" i="17"/>
  <c r="P104" i="17"/>
  <c r="R104" i="17"/>
  <c r="S106" i="17"/>
  <c r="Q106" i="17"/>
  <c r="O106" i="17"/>
  <c r="M106" i="17"/>
  <c r="P106" i="17"/>
  <c r="R106" i="17"/>
  <c r="S108" i="17"/>
  <c r="Q108" i="17"/>
  <c r="O108" i="17"/>
  <c r="M108" i="17"/>
  <c r="P108" i="17"/>
  <c r="R108" i="17"/>
  <c r="S110" i="17"/>
  <c r="Q110" i="17"/>
  <c r="O110" i="17"/>
  <c r="M110" i="17"/>
  <c r="P110" i="17"/>
  <c r="R110" i="17"/>
  <c r="S112" i="17"/>
  <c r="Q112" i="17"/>
  <c r="O112" i="17"/>
  <c r="M112" i="17"/>
  <c r="P112" i="17"/>
  <c r="R112" i="17"/>
  <c r="S114" i="17"/>
  <c r="Q114" i="17"/>
  <c r="O114" i="17"/>
  <c r="M114" i="17"/>
  <c r="P114" i="17"/>
  <c r="R114" i="17"/>
  <c r="S116" i="17"/>
  <c r="Q116" i="17"/>
  <c r="O116" i="17"/>
  <c r="M116" i="17"/>
  <c r="P116" i="17"/>
  <c r="R116" i="17"/>
  <c r="S118" i="17"/>
  <c r="Q118" i="17"/>
  <c r="O118" i="17"/>
  <c r="M118" i="17"/>
  <c r="P118" i="17"/>
  <c r="R118" i="17"/>
  <c r="S120" i="17"/>
  <c r="Q120" i="17"/>
  <c r="O120" i="17"/>
  <c r="M120" i="17"/>
  <c r="P120" i="17"/>
  <c r="R120" i="17"/>
  <c r="S122" i="17"/>
  <c r="Q122" i="17"/>
  <c r="O122" i="17"/>
  <c r="M122" i="17"/>
  <c r="P122" i="17"/>
  <c r="R122" i="17"/>
  <c r="S124" i="17"/>
  <c r="Q124" i="17"/>
  <c r="O124" i="17"/>
  <c r="M124" i="17"/>
  <c r="P124" i="17"/>
  <c r="R124" i="17"/>
  <c r="S126" i="17"/>
  <c r="Q126" i="17"/>
  <c r="O126" i="17"/>
  <c r="M126" i="17"/>
  <c r="P126" i="17"/>
  <c r="R126" i="17"/>
  <c r="S128" i="17"/>
  <c r="Q128" i="17"/>
  <c r="O128" i="17"/>
  <c r="M128" i="17"/>
  <c r="P128" i="17"/>
  <c r="R128" i="17"/>
  <c r="S130" i="17"/>
  <c r="Q130" i="17"/>
  <c r="O130" i="17"/>
  <c r="M130" i="17"/>
  <c r="P130" i="17"/>
  <c r="R130" i="17"/>
  <c r="S132" i="17"/>
  <c r="Q132" i="17"/>
  <c r="O132" i="17"/>
  <c r="M132" i="17"/>
  <c r="P132" i="17"/>
  <c r="R132" i="17"/>
  <c r="S134" i="17"/>
  <c r="Q134" i="17"/>
  <c r="O134" i="17"/>
  <c r="M134" i="17"/>
  <c r="P134" i="17"/>
  <c r="R134" i="17"/>
  <c r="S136" i="17"/>
  <c r="Q136" i="17"/>
  <c r="O136" i="17"/>
  <c r="M136" i="17"/>
  <c r="P136" i="17"/>
  <c r="R136" i="17"/>
  <c r="S138" i="17"/>
  <c r="Q138" i="17"/>
  <c r="O138" i="17"/>
  <c r="M138" i="17"/>
  <c r="P138" i="17"/>
  <c r="R138" i="17"/>
  <c r="S140" i="17"/>
  <c r="Q140" i="17"/>
  <c r="O140" i="17"/>
  <c r="M140" i="17"/>
  <c r="P140" i="17"/>
  <c r="R140" i="17"/>
  <c r="S142" i="17"/>
  <c r="Q142" i="17"/>
  <c r="O142" i="17"/>
  <c r="M142" i="17"/>
  <c r="P142" i="17"/>
  <c r="R142" i="17"/>
  <c r="S144" i="17"/>
  <c r="Q144" i="17"/>
  <c r="O144" i="17"/>
  <c r="M144" i="17"/>
  <c r="P144" i="17"/>
  <c r="R144" i="17"/>
  <c r="S146" i="17"/>
  <c r="Q146" i="17"/>
  <c r="O146" i="17"/>
  <c r="M146" i="17"/>
  <c r="P146" i="17"/>
  <c r="R146" i="17"/>
  <c r="S148" i="17"/>
  <c r="Q148" i="17"/>
  <c r="O148" i="17"/>
  <c r="M148" i="17"/>
  <c r="P148" i="17"/>
  <c r="R148" i="17"/>
  <c r="S150" i="17"/>
  <c r="Q150" i="17"/>
  <c r="O150" i="17"/>
  <c r="M150" i="17"/>
  <c r="P150" i="17"/>
  <c r="R150" i="17"/>
  <c r="S152" i="17"/>
  <c r="Q152" i="17"/>
  <c r="O152" i="17"/>
  <c r="M152" i="17"/>
  <c r="P152" i="17"/>
  <c r="R152" i="17"/>
  <c r="S154" i="17"/>
  <c r="Q154" i="17"/>
  <c r="O154" i="17"/>
  <c r="M154" i="17"/>
  <c r="P154" i="17"/>
  <c r="R154" i="17"/>
  <c r="S156" i="17"/>
  <c r="Q156" i="17"/>
  <c r="O156" i="17"/>
  <c r="M156" i="17"/>
  <c r="P156" i="17"/>
  <c r="R156" i="17"/>
  <c r="S158" i="17"/>
  <c r="Q158" i="17"/>
  <c r="O158" i="17"/>
  <c r="M158" i="17"/>
  <c r="P158" i="17"/>
  <c r="R158" i="17"/>
  <c r="S160" i="17"/>
  <c r="Q160" i="17"/>
  <c r="O160" i="17"/>
  <c r="M160" i="17"/>
  <c r="P160" i="17"/>
  <c r="R160" i="17"/>
  <c r="S162" i="17"/>
  <c r="Q162" i="17"/>
  <c r="O162" i="17"/>
  <c r="M162" i="17"/>
  <c r="P162" i="17"/>
  <c r="R162" i="17"/>
  <c r="S164" i="17"/>
  <c r="Q164" i="17"/>
  <c r="O164" i="17"/>
  <c r="M164" i="17"/>
  <c r="P164" i="17"/>
  <c r="R164" i="17"/>
  <c r="S166" i="17"/>
  <c r="Q166" i="17"/>
  <c r="O166" i="17"/>
  <c r="M166" i="17"/>
  <c r="P166" i="17"/>
  <c r="R166" i="17"/>
  <c r="S168" i="17"/>
  <c r="Q168" i="17"/>
  <c r="O168" i="17"/>
  <c r="M168" i="17"/>
  <c r="P168" i="17"/>
  <c r="R168" i="17"/>
  <c r="S170" i="17"/>
  <c r="Q170" i="17"/>
  <c r="O170" i="17"/>
  <c r="M170" i="17"/>
  <c r="P170" i="17"/>
  <c r="N170" i="17"/>
  <c r="U2004" i="16"/>
  <c r="AE2004" i="16" s="1"/>
  <c r="W2004" i="16"/>
  <c r="Y2004" i="16"/>
  <c r="N32" i="17"/>
  <c r="P32" i="17"/>
  <c r="N33" i="17"/>
  <c r="P33" i="17"/>
  <c r="N34" i="17"/>
  <c r="P34" i="17"/>
  <c r="N35" i="17"/>
  <c r="P35" i="17"/>
  <c r="N36" i="17"/>
  <c r="P36" i="17"/>
  <c r="N37" i="17"/>
  <c r="P37" i="17"/>
  <c r="N38" i="17"/>
  <c r="P38" i="17"/>
  <c r="N39" i="17"/>
  <c r="P39" i="17"/>
  <c r="N40" i="17"/>
  <c r="P40" i="17"/>
  <c r="N41" i="17"/>
  <c r="P41" i="17"/>
  <c r="N42" i="17"/>
  <c r="P42" i="17"/>
  <c r="N43" i="17"/>
  <c r="P43" i="17"/>
  <c r="N44" i="17"/>
  <c r="P44" i="17"/>
  <c r="N45" i="17"/>
  <c r="P45" i="17"/>
  <c r="N46" i="17"/>
  <c r="P46" i="17"/>
  <c r="N47" i="17"/>
  <c r="P47" i="17"/>
  <c r="S48" i="17"/>
  <c r="Q48" i="17"/>
  <c r="N48" i="17"/>
  <c r="P48" i="17"/>
  <c r="S49" i="17"/>
  <c r="Q49" i="17"/>
  <c r="O49" i="17"/>
  <c r="M49" i="17"/>
  <c r="N49" i="17"/>
  <c r="R49" i="17"/>
  <c r="S51" i="17"/>
  <c r="Q51" i="17"/>
  <c r="O51" i="17"/>
  <c r="M51" i="17"/>
  <c r="N51" i="17"/>
  <c r="R51" i="17"/>
  <c r="S53" i="17"/>
  <c r="Q53" i="17"/>
  <c r="O53" i="17"/>
  <c r="M53" i="17"/>
  <c r="N53" i="17"/>
  <c r="R53" i="17"/>
  <c r="S55" i="17"/>
  <c r="Q55" i="17"/>
  <c r="O55" i="17"/>
  <c r="M55" i="17"/>
  <c r="N55" i="17"/>
  <c r="R55" i="17"/>
  <c r="S57" i="17"/>
  <c r="Q57" i="17"/>
  <c r="O57" i="17"/>
  <c r="M57" i="17"/>
  <c r="N57" i="17"/>
  <c r="R57" i="17"/>
  <c r="S59" i="17"/>
  <c r="Q59" i="17"/>
  <c r="O59" i="17"/>
  <c r="M59" i="17"/>
  <c r="N59" i="17"/>
  <c r="R59" i="17"/>
  <c r="S61" i="17"/>
  <c r="Q61" i="17"/>
  <c r="O61" i="17"/>
  <c r="M61" i="17"/>
  <c r="N61" i="17"/>
  <c r="R61" i="17"/>
  <c r="S63" i="17"/>
  <c r="Q63" i="17"/>
  <c r="O63" i="17"/>
  <c r="M63" i="17"/>
  <c r="N63" i="17"/>
  <c r="R63" i="17"/>
  <c r="S65" i="17"/>
  <c r="Q65" i="17"/>
  <c r="O65" i="17"/>
  <c r="M65" i="17"/>
  <c r="N65" i="17"/>
  <c r="R65" i="17"/>
  <c r="S67" i="17"/>
  <c r="Q67" i="17"/>
  <c r="O67" i="17"/>
  <c r="M67" i="17"/>
  <c r="N67" i="17"/>
  <c r="R67" i="17"/>
  <c r="S69" i="17"/>
  <c r="Q69" i="17"/>
  <c r="O69" i="17"/>
  <c r="M69" i="17"/>
  <c r="N69" i="17"/>
  <c r="R69" i="17"/>
  <c r="S71" i="17"/>
  <c r="Q71" i="17"/>
  <c r="O71" i="17"/>
  <c r="M71" i="17"/>
  <c r="N71" i="17"/>
  <c r="R71" i="17"/>
  <c r="S73" i="17"/>
  <c r="Q73" i="17"/>
  <c r="O73" i="17"/>
  <c r="M73" i="17"/>
  <c r="N73" i="17"/>
  <c r="R73" i="17"/>
  <c r="S75" i="17"/>
  <c r="Q75" i="17"/>
  <c r="O75" i="17"/>
  <c r="M75" i="17"/>
  <c r="N75" i="17"/>
  <c r="R75" i="17"/>
  <c r="S77" i="17"/>
  <c r="Q77" i="17"/>
  <c r="O77" i="17"/>
  <c r="M77" i="17"/>
  <c r="N77" i="17"/>
  <c r="R77" i="17"/>
  <c r="S79" i="17"/>
  <c r="Q79" i="17"/>
  <c r="O79" i="17"/>
  <c r="M79" i="17"/>
  <c r="N79" i="17"/>
  <c r="R79" i="17"/>
  <c r="S81" i="17"/>
  <c r="Q81" i="17"/>
  <c r="O81" i="17"/>
  <c r="M81" i="17"/>
  <c r="N81" i="17"/>
  <c r="R81" i="17"/>
  <c r="S83" i="17"/>
  <c r="Q83" i="17"/>
  <c r="O83" i="17"/>
  <c r="M83" i="17"/>
  <c r="N83" i="17"/>
  <c r="R83" i="17"/>
  <c r="S85" i="17"/>
  <c r="Q85" i="17"/>
  <c r="O85" i="17"/>
  <c r="M85" i="17"/>
  <c r="N85" i="17"/>
  <c r="R85" i="17"/>
  <c r="S87" i="17"/>
  <c r="Q87" i="17"/>
  <c r="O87" i="17"/>
  <c r="M87" i="17"/>
  <c r="N87" i="17"/>
  <c r="R87" i="17"/>
  <c r="S89" i="17"/>
  <c r="Q89" i="17"/>
  <c r="O89" i="17"/>
  <c r="M89" i="17"/>
  <c r="N89" i="17"/>
  <c r="R89" i="17"/>
  <c r="S91" i="17"/>
  <c r="Q91" i="17"/>
  <c r="O91" i="17"/>
  <c r="M91" i="17"/>
  <c r="N91" i="17"/>
  <c r="R91" i="17"/>
  <c r="S93" i="17"/>
  <c r="Q93" i="17"/>
  <c r="O93" i="17"/>
  <c r="M93" i="17"/>
  <c r="N93" i="17"/>
  <c r="R93" i="17"/>
  <c r="S95" i="17"/>
  <c r="Q95" i="17"/>
  <c r="O95" i="17"/>
  <c r="M95" i="17"/>
  <c r="N95" i="17"/>
  <c r="R95" i="17"/>
  <c r="S97" i="17"/>
  <c r="Q97" i="17"/>
  <c r="O97" i="17"/>
  <c r="M97" i="17"/>
  <c r="N97" i="17"/>
  <c r="R97" i="17"/>
  <c r="S99" i="17"/>
  <c r="Q99" i="17"/>
  <c r="O99" i="17"/>
  <c r="M99" i="17"/>
  <c r="N99" i="17"/>
  <c r="R99" i="17"/>
  <c r="S101" i="17"/>
  <c r="Q101" i="17"/>
  <c r="O101" i="17"/>
  <c r="M101" i="17"/>
  <c r="N101" i="17"/>
  <c r="R101" i="17"/>
  <c r="S103" i="17"/>
  <c r="Q103" i="17"/>
  <c r="O103" i="17"/>
  <c r="M103" i="17"/>
  <c r="N103" i="17"/>
  <c r="R103" i="17"/>
  <c r="S105" i="17"/>
  <c r="Q105" i="17"/>
  <c r="O105" i="17"/>
  <c r="M105" i="17"/>
  <c r="N105" i="17"/>
  <c r="R105" i="17"/>
  <c r="S107" i="17"/>
  <c r="Q107" i="17"/>
  <c r="O107" i="17"/>
  <c r="M107" i="17"/>
  <c r="N107" i="17"/>
  <c r="R107" i="17"/>
  <c r="S109" i="17"/>
  <c r="Q109" i="17"/>
  <c r="O109" i="17"/>
  <c r="M109" i="17"/>
  <c r="N109" i="17"/>
  <c r="R109" i="17"/>
  <c r="S111" i="17"/>
  <c r="Q111" i="17"/>
  <c r="O111" i="17"/>
  <c r="M111" i="17"/>
  <c r="N111" i="17"/>
  <c r="R111" i="17"/>
  <c r="S113" i="17"/>
  <c r="Q113" i="17"/>
  <c r="O113" i="17"/>
  <c r="M113" i="17"/>
  <c r="N113" i="17"/>
  <c r="R113" i="17"/>
  <c r="S115" i="17"/>
  <c r="Q115" i="17"/>
  <c r="O115" i="17"/>
  <c r="M115" i="17"/>
  <c r="N115" i="17"/>
  <c r="R115" i="17"/>
  <c r="S117" i="17"/>
  <c r="Q117" i="17"/>
  <c r="O117" i="17"/>
  <c r="M117" i="17"/>
  <c r="N117" i="17"/>
  <c r="R117" i="17"/>
  <c r="S119" i="17"/>
  <c r="Q119" i="17"/>
  <c r="O119" i="17"/>
  <c r="M119" i="17"/>
  <c r="N119" i="17"/>
  <c r="R119" i="17"/>
  <c r="S121" i="17"/>
  <c r="Q121" i="17"/>
  <c r="O121" i="17"/>
  <c r="M121" i="17"/>
  <c r="N121" i="17"/>
  <c r="R121" i="17"/>
  <c r="S123" i="17"/>
  <c r="Q123" i="17"/>
  <c r="O123" i="17"/>
  <c r="M123" i="17"/>
  <c r="N123" i="17"/>
  <c r="R123" i="17"/>
  <c r="S125" i="17"/>
  <c r="Q125" i="17"/>
  <c r="O125" i="17"/>
  <c r="M125" i="17"/>
  <c r="N125" i="17"/>
  <c r="R125" i="17"/>
  <c r="S127" i="17"/>
  <c r="Q127" i="17"/>
  <c r="O127" i="17"/>
  <c r="M127" i="17"/>
  <c r="N127" i="17"/>
  <c r="R127" i="17"/>
  <c r="S129" i="17"/>
  <c r="Q129" i="17"/>
  <c r="O129" i="17"/>
  <c r="M129" i="17"/>
  <c r="N129" i="17"/>
  <c r="R129" i="17"/>
  <c r="S131" i="17"/>
  <c r="Q131" i="17"/>
  <c r="O131" i="17"/>
  <c r="M131" i="17"/>
  <c r="N131" i="17"/>
  <c r="R131" i="17"/>
  <c r="S133" i="17"/>
  <c r="Q133" i="17"/>
  <c r="O133" i="17"/>
  <c r="M133" i="17"/>
  <c r="N133" i="17"/>
  <c r="R133" i="17"/>
  <c r="S135" i="17"/>
  <c r="Q135" i="17"/>
  <c r="O135" i="17"/>
  <c r="M135" i="17"/>
  <c r="N135" i="17"/>
  <c r="R135" i="17"/>
  <c r="S137" i="17"/>
  <c r="Q137" i="17"/>
  <c r="O137" i="17"/>
  <c r="M137" i="17"/>
  <c r="N137" i="17"/>
  <c r="R137" i="17"/>
  <c r="S139" i="17"/>
  <c r="Q139" i="17"/>
  <c r="O139" i="17"/>
  <c r="M139" i="17"/>
  <c r="N139" i="17"/>
  <c r="R139" i="17"/>
  <c r="S141" i="17"/>
  <c r="Q141" i="17"/>
  <c r="O141" i="17"/>
  <c r="M141" i="17"/>
  <c r="N141" i="17"/>
  <c r="R141" i="17"/>
  <c r="S143" i="17"/>
  <c r="Q143" i="17"/>
  <c r="O143" i="17"/>
  <c r="M143" i="17"/>
  <c r="N143" i="17"/>
  <c r="R143" i="17"/>
  <c r="S145" i="17"/>
  <c r="Q145" i="17"/>
  <c r="O145" i="17"/>
  <c r="M145" i="17"/>
  <c r="N145" i="17"/>
  <c r="R145" i="17"/>
  <c r="S147" i="17"/>
  <c r="Q147" i="17"/>
  <c r="O147" i="17"/>
  <c r="M147" i="17"/>
  <c r="N147" i="17"/>
  <c r="R147" i="17"/>
  <c r="S149" i="17"/>
  <c r="Q149" i="17"/>
  <c r="O149" i="17"/>
  <c r="M149" i="17"/>
  <c r="N149" i="17"/>
  <c r="R149" i="17"/>
  <c r="S151" i="17"/>
  <c r="Q151" i="17"/>
  <c r="O151" i="17"/>
  <c r="M151" i="17"/>
  <c r="N151" i="17"/>
  <c r="R151" i="17"/>
  <c r="S153" i="17"/>
  <c r="Q153" i="17"/>
  <c r="O153" i="17"/>
  <c r="M153" i="17"/>
  <c r="N153" i="17"/>
  <c r="R153" i="17"/>
  <c r="S155" i="17"/>
  <c r="Q155" i="17"/>
  <c r="O155" i="17"/>
  <c r="M155" i="17"/>
  <c r="N155" i="17"/>
  <c r="R155" i="17"/>
  <c r="S157" i="17"/>
  <c r="Q157" i="17"/>
  <c r="O157" i="17"/>
  <c r="M157" i="17"/>
  <c r="N157" i="17"/>
  <c r="R157" i="17"/>
  <c r="S159" i="17"/>
  <c r="Q159" i="17"/>
  <c r="O159" i="17"/>
  <c r="M159" i="17"/>
  <c r="N159" i="17"/>
  <c r="R159" i="17"/>
  <c r="S161" i="17"/>
  <c r="Q161" i="17"/>
  <c r="O161" i="17"/>
  <c r="M161" i="17"/>
  <c r="N161" i="17"/>
  <c r="R161" i="17"/>
  <c r="S163" i="17"/>
  <c r="Q163" i="17"/>
  <c r="O163" i="17"/>
  <c r="M163" i="17"/>
  <c r="N163" i="17"/>
  <c r="R163" i="17"/>
  <c r="S165" i="17"/>
  <c r="Q165" i="17"/>
  <c r="O165" i="17"/>
  <c r="M165" i="17"/>
  <c r="N165" i="17"/>
  <c r="R165" i="17"/>
  <c r="S167" i="17"/>
  <c r="Q167" i="17"/>
  <c r="O167" i="17"/>
  <c r="M167" i="17"/>
  <c r="N167" i="17"/>
  <c r="R167" i="17"/>
  <c r="S169" i="17"/>
  <c r="Q169" i="17"/>
  <c r="O169" i="17"/>
  <c r="M169" i="17"/>
  <c r="N169" i="17"/>
  <c r="R169" i="17"/>
  <c r="S171" i="17"/>
  <c r="Q171" i="17"/>
  <c r="O171" i="17"/>
  <c r="M171" i="17"/>
  <c r="N171" i="17"/>
  <c r="R171" i="17"/>
  <c r="S173" i="17"/>
  <c r="Q173" i="17"/>
  <c r="O173" i="17"/>
  <c r="M173" i="17"/>
  <c r="N173" i="17"/>
  <c r="R173" i="17"/>
  <c r="S175" i="17"/>
  <c r="Q175" i="17"/>
  <c r="O175" i="17"/>
  <c r="M175" i="17"/>
  <c r="P175" i="17"/>
  <c r="R175" i="17"/>
  <c r="S177" i="17"/>
  <c r="Q177" i="17"/>
  <c r="O177" i="17"/>
  <c r="M177" i="17"/>
  <c r="P177" i="17"/>
  <c r="R177" i="17"/>
  <c r="S179" i="17"/>
  <c r="Q179" i="17"/>
  <c r="O179" i="17"/>
  <c r="M179" i="17"/>
  <c r="P179" i="17"/>
  <c r="R179" i="17"/>
  <c r="S181" i="17"/>
  <c r="Q181" i="17"/>
  <c r="O181" i="17"/>
  <c r="M181" i="17"/>
  <c r="P181" i="17"/>
  <c r="R181" i="17"/>
  <c r="S183" i="17"/>
  <c r="Q183" i="17"/>
  <c r="O183" i="17"/>
  <c r="M183" i="17"/>
  <c r="P183" i="17"/>
  <c r="R183" i="17"/>
  <c r="S185" i="17"/>
  <c r="Q185" i="17"/>
  <c r="O185" i="17"/>
  <c r="M185" i="17"/>
  <c r="P185" i="17"/>
  <c r="R185" i="17"/>
  <c r="S187" i="17"/>
  <c r="Q187" i="17"/>
  <c r="O187" i="17"/>
  <c r="M187" i="17"/>
  <c r="P187" i="17"/>
  <c r="R187" i="17"/>
  <c r="S189" i="17"/>
  <c r="Q189" i="17"/>
  <c r="O189" i="17"/>
  <c r="M189" i="17"/>
  <c r="P189" i="17"/>
  <c r="R189" i="17"/>
  <c r="S191" i="17"/>
  <c r="Q191" i="17"/>
  <c r="O191" i="17"/>
  <c r="M191" i="17"/>
  <c r="P191" i="17"/>
  <c r="R191" i="17"/>
  <c r="S193" i="17"/>
  <c r="Q193" i="17"/>
  <c r="O193" i="17"/>
  <c r="M193" i="17"/>
  <c r="P193" i="17"/>
  <c r="R193" i="17"/>
  <c r="S195" i="17"/>
  <c r="Q195" i="17"/>
  <c r="O195" i="17"/>
  <c r="M195" i="17"/>
  <c r="P195" i="17"/>
  <c r="R195" i="17"/>
  <c r="S197" i="17"/>
  <c r="Q197" i="17"/>
  <c r="O197" i="17"/>
  <c r="M197" i="17"/>
  <c r="P197" i="17"/>
  <c r="R197" i="17"/>
  <c r="S199" i="17"/>
  <c r="Q199" i="17"/>
  <c r="O199" i="17"/>
  <c r="M199" i="17"/>
  <c r="P199" i="17"/>
  <c r="R199" i="17"/>
  <c r="S201" i="17"/>
  <c r="Q201" i="17"/>
  <c r="O201" i="17"/>
  <c r="M201" i="17"/>
  <c r="P201" i="17"/>
  <c r="R201" i="17"/>
  <c r="S203" i="17"/>
  <c r="Q203" i="17"/>
  <c r="O203" i="17"/>
  <c r="M203" i="17"/>
  <c r="P203" i="17"/>
  <c r="R203" i="17"/>
  <c r="S205" i="17"/>
  <c r="Q205" i="17"/>
  <c r="O205" i="17"/>
  <c r="M205" i="17"/>
  <c r="P205" i="17"/>
  <c r="R205" i="17"/>
  <c r="S207" i="17"/>
  <c r="Q207" i="17"/>
  <c r="O207" i="17"/>
  <c r="M207" i="17"/>
  <c r="P207" i="17"/>
  <c r="R207" i="17"/>
  <c r="S209" i="17"/>
  <c r="Q209" i="17"/>
  <c r="O209" i="17"/>
  <c r="M209" i="17"/>
  <c r="P209" i="17"/>
  <c r="R209" i="17"/>
  <c r="S211" i="17"/>
  <c r="Q211" i="17"/>
  <c r="O211" i="17"/>
  <c r="M211" i="17"/>
  <c r="P211" i="17"/>
  <c r="R211" i="17"/>
  <c r="S213" i="17"/>
  <c r="Q213" i="17"/>
  <c r="O213" i="17"/>
  <c r="M213" i="17"/>
  <c r="P213" i="17"/>
  <c r="R213" i="17"/>
  <c r="S215" i="17"/>
  <c r="Q215" i="17"/>
  <c r="O215" i="17"/>
  <c r="M215" i="17"/>
  <c r="P215" i="17"/>
  <c r="R215" i="17"/>
  <c r="S217" i="17"/>
  <c r="Q217" i="17"/>
  <c r="O217" i="17"/>
  <c r="M217" i="17"/>
  <c r="P217" i="17"/>
  <c r="R217" i="17"/>
  <c r="S219" i="17"/>
  <c r="Q219" i="17"/>
  <c r="O219" i="17"/>
  <c r="M219" i="17"/>
  <c r="P219" i="17"/>
  <c r="R219" i="17"/>
  <c r="S221" i="17"/>
  <c r="Q221" i="17"/>
  <c r="O221" i="17"/>
  <c r="M221" i="17"/>
  <c r="P221" i="17"/>
  <c r="R221" i="17"/>
  <c r="S223" i="17"/>
  <c r="Q223" i="17"/>
  <c r="O223" i="17"/>
  <c r="M223" i="17"/>
  <c r="P223" i="17"/>
  <c r="R223" i="17"/>
  <c r="S225" i="17"/>
  <c r="Q225" i="17"/>
  <c r="O225" i="17"/>
  <c r="M225" i="17"/>
  <c r="P225" i="17"/>
  <c r="R225" i="17"/>
  <c r="S227" i="17"/>
  <c r="Q227" i="17"/>
  <c r="O227" i="17"/>
  <c r="M227" i="17"/>
  <c r="P227" i="17"/>
  <c r="R227" i="17"/>
  <c r="S229" i="17"/>
  <c r="Q229" i="17"/>
  <c r="O229" i="17"/>
  <c r="M229" i="17"/>
  <c r="P229" i="17"/>
  <c r="R229" i="17"/>
  <c r="S231" i="17"/>
  <c r="Q231" i="17"/>
  <c r="O231" i="17"/>
  <c r="M231" i="17"/>
  <c r="P231" i="17"/>
  <c r="R231" i="17"/>
  <c r="S174" i="17"/>
  <c r="Q174" i="17"/>
  <c r="O174" i="17"/>
  <c r="M174" i="17"/>
  <c r="N174" i="17"/>
  <c r="R174" i="17"/>
  <c r="S176" i="17"/>
  <c r="Q176" i="17"/>
  <c r="O176" i="17"/>
  <c r="M176" i="17"/>
  <c r="N176" i="17"/>
  <c r="R176" i="17"/>
  <c r="S178" i="17"/>
  <c r="Q178" i="17"/>
  <c r="O178" i="17"/>
  <c r="M178" i="17"/>
  <c r="N178" i="17"/>
  <c r="R178" i="17"/>
  <c r="S180" i="17"/>
  <c r="Q180" i="17"/>
  <c r="O180" i="17"/>
  <c r="M180" i="17"/>
  <c r="N180" i="17"/>
  <c r="R180" i="17"/>
  <c r="S182" i="17"/>
  <c r="Q182" i="17"/>
  <c r="O182" i="17"/>
  <c r="M182" i="17"/>
  <c r="N182" i="17"/>
  <c r="R182" i="17"/>
  <c r="S184" i="17"/>
  <c r="Q184" i="17"/>
  <c r="O184" i="17"/>
  <c r="M184" i="17"/>
  <c r="N184" i="17"/>
  <c r="R184" i="17"/>
  <c r="S186" i="17"/>
  <c r="Q186" i="17"/>
  <c r="O186" i="17"/>
  <c r="M186" i="17"/>
  <c r="N186" i="17"/>
  <c r="R186" i="17"/>
  <c r="S188" i="17"/>
  <c r="Q188" i="17"/>
  <c r="O188" i="17"/>
  <c r="M188" i="17"/>
  <c r="N188" i="17"/>
  <c r="R188" i="17"/>
  <c r="S190" i="17"/>
  <c r="Q190" i="17"/>
  <c r="O190" i="17"/>
  <c r="M190" i="17"/>
  <c r="N190" i="17"/>
  <c r="R190" i="17"/>
  <c r="S192" i="17"/>
  <c r="Q192" i="17"/>
  <c r="O192" i="17"/>
  <c r="M192" i="17"/>
  <c r="N192" i="17"/>
  <c r="R192" i="17"/>
  <c r="S194" i="17"/>
  <c r="Q194" i="17"/>
  <c r="O194" i="17"/>
  <c r="M194" i="17"/>
  <c r="N194" i="17"/>
  <c r="R194" i="17"/>
  <c r="S196" i="17"/>
  <c r="Q196" i="17"/>
  <c r="O196" i="17"/>
  <c r="M196" i="17"/>
  <c r="N196" i="17"/>
  <c r="R196" i="17"/>
  <c r="S198" i="17"/>
  <c r="Q198" i="17"/>
  <c r="O198" i="17"/>
  <c r="M198" i="17"/>
  <c r="N198" i="17"/>
  <c r="R198" i="17"/>
  <c r="S200" i="17"/>
  <c r="Q200" i="17"/>
  <c r="O200" i="17"/>
  <c r="M200" i="17"/>
  <c r="N200" i="17"/>
  <c r="R200" i="17"/>
  <c r="S202" i="17"/>
  <c r="Q202" i="17"/>
  <c r="O202" i="17"/>
  <c r="M202" i="17"/>
  <c r="N202" i="17"/>
  <c r="R202" i="17"/>
  <c r="S204" i="17"/>
  <c r="Q204" i="17"/>
  <c r="O204" i="17"/>
  <c r="M204" i="17"/>
  <c r="N204" i="17"/>
  <c r="R204" i="17"/>
  <c r="S206" i="17"/>
  <c r="Q206" i="17"/>
  <c r="O206" i="17"/>
  <c r="M206" i="17"/>
  <c r="N206" i="17"/>
  <c r="R206" i="17"/>
  <c r="S208" i="17"/>
  <c r="Q208" i="17"/>
  <c r="O208" i="17"/>
  <c r="M208" i="17"/>
  <c r="N208" i="17"/>
  <c r="R208" i="17"/>
  <c r="S210" i="17"/>
  <c r="Q210" i="17"/>
  <c r="O210" i="17"/>
  <c r="M210" i="17"/>
  <c r="N210" i="17"/>
  <c r="R210" i="17"/>
  <c r="S212" i="17"/>
  <c r="Q212" i="17"/>
  <c r="O212" i="17"/>
  <c r="M212" i="17"/>
  <c r="N212" i="17"/>
  <c r="R212" i="17"/>
  <c r="S214" i="17"/>
  <c r="Q214" i="17"/>
  <c r="O214" i="17"/>
  <c r="M214" i="17"/>
  <c r="N214" i="17"/>
  <c r="R214" i="17"/>
  <c r="S216" i="17"/>
  <c r="Q216" i="17"/>
  <c r="O216" i="17"/>
  <c r="M216" i="17"/>
  <c r="N216" i="17"/>
  <c r="R216" i="17"/>
  <c r="S218" i="17"/>
  <c r="Q218" i="17"/>
  <c r="O218" i="17"/>
  <c r="M218" i="17"/>
  <c r="N218" i="17"/>
  <c r="R218" i="17"/>
  <c r="S220" i="17"/>
  <c r="Q220" i="17"/>
  <c r="O220" i="17"/>
  <c r="M220" i="17"/>
  <c r="N220" i="17"/>
  <c r="R220" i="17"/>
  <c r="S222" i="17"/>
  <c r="Q222" i="17"/>
  <c r="O222" i="17"/>
  <c r="M222" i="17"/>
  <c r="N222" i="17"/>
  <c r="R222" i="17"/>
  <c r="S224" i="17"/>
  <c r="Q224" i="17"/>
  <c r="O224" i="17"/>
  <c r="M224" i="17"/>
  <c r="N224" i="17"/>
  <c r="R224" i="17"/>
  <c r="S226" i="17"/>
  <c r="Q226" i="17"/>
  <c r="O226" i="17"/>
  <c r="M226" i="17"/>
  <c r="N226" i="17"/>
  <c r="R226" i="17"/>
  <c r="S228" i="17"/>
  <c r="Q228" i="17"/>
  <c r="O228" i="17"/>
  <c r="M228" i="17"/>
  <c r="N228" i="17"/>
  <c r="R228" i="17"/>
  <c r="S230" i="17"/>
  <c r="Q230" i="17"/>
  <c r="O230" i="17"/>
  <c r="M230" i="17"/>
  <c r="N230" i="17"/>
  <c r="R230" i="17"/>
  <c r="O6" i="19"/>
  <c r="AC6" i="19"/>
  <c r="AC25" i="19"/>
  <c r="H44" i="19"/>
  <c r="J44" i="19"/>
  <c r="L44" i="19"/>
  <c r="P44" i="19"/>
  <c r="V44" i="19"/>
  <c r="X44" i="19"/>
  <c r="Z44" i="19"/>
  <c r="AD44" i="19"/>
  <c r="O63" i="19"/>
  <c r="AC63" i="19"/>
  <c r="H82" i="19"/>
  <c r="J82" i="19"/>
  <c r="L82" i="19"/>
  <c r="P82" i="19"/>
  <c r="V82" i="19"/>
  <c r="X82" i="19"/>
  <c r="Z82" i="19"/>
  <c r="AD82" i="19"/>
  <c r="O101" i="19"/>
  <c r="AC101" i="19"/>
  <c r="H120" i="19"/>
  <c r="J120" i="19"/>
  <c r="L120" i="19"/>
  <c r="P120" i="19"/>
  <c r="V120" i="19"/>
  <c r="X120" i="19"/>
  <c r="Z120" i="19"/>
  <c r="AD120" i="19"/>
  <c r="K166" i="17" l="1"/>
  <c r="J166" i="17"/>
  <c r="K158" i="17"/>
  <c r="J158" i="17"/>
  <c r="K224" i="17"/>
  <c r="J224" i="17"/>
  <c r="K216" i="17"/>
  <c r="J216" i="17"/>
  <c r="K208" i="17"/>
  <c r="J208" i="17"/>
  <c r="K200" i="17"/>
  <c r="J200" i="17"/>
  <c r="K192" i="17"/>
  <c r="J192" i="17"/>
  <c r="K184" i="17"/>
  <c r="J184" i="17"/>
  <c r="K176" i="17"/>
  <c r="J176" i="17"/>
  <c r="K227" i="17"/>
  <c r="J227" i="17"/>
  <c r="K219" i="17"/>
  <c r="J219" i="17"/>
  <c r="K211" i="17"/>
  <c r="J211" i="17"/>
  <c r="K203" i="17"/>
  <c r="J203" i="17"/>
  <c r="K195" i="17"/>
  <c r="J195" i="17"/>
  <c r="K187" i="17"/>
  <c r="J187" i="17"/>
  <c r="K179" i="17"/>
  <c r="J179" i="17"/>
  <c r="K171" i="17"/>
  <c r="J171" i="17"/>
  <c r="K163" i="17"/>
  <c r="J163" i="17"/>
  <c r="K155" i="17"/>
  <c r="J155" i="17"/>
  <c r="K147" i="17"/>
  <c r="J147" i="17"/>
  <c r="K139" i="17"/>
  <c r="J139" i="17"/>
  <c r="K131" i="17"/>
  <c r="J131" i="17"/>
  <c r="K123" i="17"/>
  <c r="J123" i="17"/>
  <c r="K115" i="17"/>
  <c r="J115" i="17"/>
  <c r="K107" i="17"/>
  <c r="J107" i="17"/>
  <c r="K99" i="17"/>
  <c r="J99" i="17"/>
  <c r="K91" i="17"/>
  <c r="J91" i="17"/>
  <c r="K83" i="17"/>
  <c r="J83" i="17"/>
  <c r="K75" i="17"/>
  <c r="J75" i="17"/>
  <c r="K67" i="17"/>
  <c r="J67" i="17"/>
  <c r="K59" i="17"/>
  <c r="J59" i="17"/>
  <c r="K51" i="17"/>
  <c r="J51" i="17"/>
  <c r="AD1580" i="16"/>
  <c r="AD1306" i="16"/>
  <c r="AD1242" i="16"/>
  <c r="AD1178" i="16"/>
  <c r="AD1162" i="16"/>
  <c r="AD1114" i="16"/>
  <c r="AD1098" i="16"/>
  <c r="AD1082" i="16"/>
  <c r="AC1082" i="16" s="1"/>
  <c r="AB1082" i="16" s="1"/>
  <c r="AD1066" i="16"/>
  <c r="AD1050" i="16"/>
  <c r="AD1034" i="16"/>
  <c r="AD1002" i="16"/>
  <c r="AD986" i="16"/>
  <c r="AD906" i="16"/>
  <c r="AD810" i="16"/>
  <c r="AD794" i="16"/>
  <c r="AC794" i="16" s="1"/>
  <c r="AB794" i="16" s="1"/>
  <c r="AD778" i="16"/>
  <c r="AD762" i="16"/>
  <c r="AD1287" i="16"/>
  <c r="AD1265" i="16"/>
  <c r="AD1235" i="16"/>
  <c r="AD1225" i="16"/>
  <c r="AD1145" i="16"/>
  <c r="AD1135" i="16"/>
  <c r="AC1135" i="16" s="1"/>
  <c r="AB1135" i="16" s="1"/>
  <c r="AD951" i="16"/>
  <c r="AD857" i="16"/>
  <c r="AD847" i="16"/>
  <c r="AD825" i="16"/>
  <c r="AD815" i="16"/>
  <c r="AD694" i="16"/>
  <c r="AD646" i="16"/>
  <c r="AD518" i="16"/>
  <c r="AC518" i="16" s="1"/>
  <c r="AB518" i="16" s="1"/>
  <c r="AD486" i="16"/>
  <c r="AD454" i="16"/>
  <c r="AD422" i="16"/>
  <c r="AD374" i="16"/>
  <c r="AD310" i="16"/>
  <c r="AD278" i="16"/>
  <c r="AD703" i="16"/>
  <c r="AD605" i="16"/>
  <c r="AC605" i="16" s="1"/>
  <c r="AB605" i="16" s="1"/>
  <c r="AD463" i="16"/>
  <c r="AD429" i="16"/>
  <c r="AD359" i="16"/>
  <c r="AD349" i="16"/>
  <c r="AD325" i="16"/>
  <c r="AD285" i="16"/>
  <c r="AD47" i="16"/>
  <c r="AD25" i="16"/>
  <c r="AC25" i="16" s="1"/>
  <c r="AB25" i="16" s="1"/>
  <c r="K41" i="17"/>
  <c r="J41" i="17"/>
  <c r="K33" i="17"/>
  <c r="J33" i="17"/>
  <c r="K150" i="17"/>
  <c r="J150" i="17"/>
  <c r="K142" i="17"/>
  <c r="J142" i="17"/>
  <c r="K134" i="17"/>
  <c r="J134" i="17"/>
  <c r="K126" i="17"/>
  <c r="J126" i="17"/>
  <c r="K118" i="17"/>
  <c r="J118" i="17"/>
  <c r="K110" i="17"/>
  <c r="J110" i="17"/>
  <c r="K102" i="17"/>
  <c r="J102" i="17"/>
  <c r="K94" i="17"/>
  <c r="J94" i="17"/>
  <c r="K86" i="17"/>
  <c r="J86" i="17"/>
  <c r="K78" i="17"/>
  <c r="J78" i="17"/>
  <c r="K70" i="17"/>
  <c r="J70" i="17"/>
  <c r="K62" i="17"/>
  <c r="J62" i="17"/>
  <c r="K160" i="17"/>
  <c r="J160" i="17"/>
  <c r="K144" i="17"/>
  <c r="J144" i="17"/>
  <c r="K128" i="17"/>
  <c r="J128" i="17"/>
  <c r="K112" i="17"/>
  <c r="J112" i="17"/>
  <c r="K96" i="17"/>
  <c r="J96" i="17"/>
  <c r="K80" i="17"/>
  <c r="J80" i="17"/>
  <c r="K64" i="17"/>
  <c r="J64" i="17"/>
  <c r="AD1815" i="16"/>
  <c r="AD1783" i="16"/>
  <c r="AD1751" i="16"/>
  <c r="AD1220" i="16"/>
  <c r="AD1140" i="16"/>
  <c r="AD1124" i="16"/>
  <c r="AD1108" i="16"/>
  <c r="AD1092" i="16"/>
  <c r="AD1076" i="16"/>
  <c r="AD1060" i="16"/>
  <c r="AD1044" i="16"/>
  <c r="AD868" i="16"/>
  <c r="AD852" i="16"/>
  <c r="AD836" i="16"/>
  <c r="AD820" i="16"/>
  <c r="K54" i="17"/>
  <c r="J54" i="17"/>
  <c r="K168" i="17"/>
  <c r="J168" i="17"/>
  <c r="K152" i="17"/>
  <c r="J152" i="17"/>
  <c r="K136" i="17"/>
  <c r="J136" i="17"/>
  <c r="K120" i="17"/>
  <c r="J120" i="17"/>
  <c r="K104" i="17"/>
  <c r="J104" i="17"/>
  <c r="K88" i="17"/>
  <c r="J88" i="17"/>
  <c r="K72" i="17"/>
  <c r="J72" i="17"/>
  <c r="K56" i="17"/>
  <c r="J56" i="17"/>
  <c r="AD1590" i="16"/>
  <c r="K226" i="17"/>
  <c r="J226" i="17"/>
  <c r="J218" i="17"/>
  <c r="K218" i="17"/>
  <c r="J210" i="17"/>
  <c r="K210" i="17"/>
  <c r="J202" i="17"/>
  <c r="K202" i="17"/>
  <c r="J194" i="17"/>
  <c r="K194" i="17"/>
  <c r="J186" i="17"/>
  <c r="K186" i="17"/>
  <c r="J178" i="17"/>
  <c r="K178" i="17"/>
  <c r="K229" i="17"/>
  <c r="J229" i="17"/>
  <c r="K221" i="17"/>
  <c r="J221" i="17"/>
  <c r="K213" i="17"/>
  <c r="J213" i="17"/>
  <c r="K205" i="17"/>
  <c r="J205" i="17"/>
  <c r="K197" i="17"/>
  <c r="J197" i="17"/>
  <c r="K189" i="17"/>
  <c r="J189" i="17"/>
  <c r="K181" i="17"/>
  <c r="J181" i="17"/>
  <c r="K173" i="17"/>
  <c r="J173" i="17"/>
  <c r="K165" i="17"/>
  <c r="J165" i="17"/>
  <c r="K157" i="17"/>
  <c r="J157" i="17"/>
  <c r="K149" i="17"/>
  <c r="J149" i="17"/>
  <c r="K141" i="17"/>
  <c r="J141" i="17"/>
  <c r="K133" i="17"/>
  <c r="J133" i="17"/>
  <c r="K125" i="17"/>
  <c r="J125" i="17"/>
  <c r="K117" i="17"/>
  <c r="J117" i="17"/>
  <c r="K109" i="17"/>
  <c r="J109" i="17"/>
  <c r="K101" i="17"/>
  <c r="J101" i="17"/>
  <c r="K93" i="17"/>
  <c r="J93" i="17"/>
  <c r="K85" i="17"/>
  <c r="J85" i="17"/>
  <c r="K77" i="17"/>
  <c r="J77" i="17"/>
  <c r="K69" i="17"/>
  <c r="J69" i="17"/>
  <c r="K61" i="17"/>
  <c r="J61" i="17"/>
  <c r="K53" i="17"/>
  <c r="J53" i="17"/>
  <c r="K48" i="17"/>
  <c r="J48" i="17"/>
  <c r="AD1940" i="16"/>
  <c r="AD1924" i="16"/>
  <c r="AD1908" i="16"/>
  <c r="AD1892" i="16"/>
  <c r="AD1825" i="16"/>
  <c r="AD1809" i="16"/>
  <c r="AC1809" i="16" s="1"/>
  <c r="AB1809" i="16" s="1"/>
  <c r="AD1793" i="16"/>
  <c r="AD1777" i="16"/>
  <c r="AD1761" i="16"/>
  <c r="AD1745" i="16"/>
  <c r="AD1584" i="16"/>
  <c r="AD1363" i="16"/>
  <c r="AD1246" i="16"/>
  <c r="AD1182" i="16"/>
  <c r="AC1182" i="16" s="1"/>
  <c r="AB1182" i="16" s="1"/>
  <c r="AD1166" i="16"/>
  <c r="AD1102" i="16"/>
  <c r="AD1086" i="16"/>
  <c r="AD1070" i="16"/>
  <c r="AD1054" i="16"/>
  <c r="AD1038" i="16"/>
  <c r="AD1006" i="16"/>
  <c r="AD990" i="16"/>
  <c r="AC990" i="16" s="1"/>
  <c r="AB990" i="16" s="1"/>
  <c r="AD1273" i="16"/>
  <c r="AD1193" i="16"/>
  <c r="AD1153" i="16"/>
  <c r="AD1143" i="16"/>
  <c r="AD1121" i="16"/>
  <c r="AD959" i="16"/>
  <c r="AD937" i="16"/>
  <c r="AD865" i="16"/>
  <c r="AC865" i="16" s="1"/>
  <c r="AB865" i="16" s="1"/>
  <c r="AD855" i="16"/>
  <c r="AD833" i="16"/>
  <c r="AD823" i="16"/>
  <c r="AD602" i="16"/>
  <c r="AD586" i="16"/>
  <c r="AD538" i="16"/>
  <c r="AD394" i="16"/>
  <c r="AD266" i="16"/>
  <c r="AC266" i="16" s="1"/>
  <c r="AB266" i="16" s="1"/>
  <c r="AD589" i="16"/>
  <c r="AD527" i="16"/>
  <c r="AD397" i="16"/>
  <c r="AD357" i="16"/>
  <c r="AD257" i="16"/>
  <c r="AD243" i="16"/>
  <c r="AD63" i="16"/>
  <c r="K47" i="17"/>
  <c r="J47" i="17"/>
  <c r="K39" i="17"/>
  <c r="J39" i="17"/>
  <c r="K44" i="17"/>
  <c r="J44" i="17"/>
  <c r="K40" i="17"/>
  <c r="J40" i="17"/>
  <c r="K36" i="17"/>
  <c r="J36" i="17"/>
  <c r="K170" i="17"/>
  <c r="J170" i="17"/>
  <c r="K138" i="17"/>
  <c r="J138" i="17"/>
  <c r="K122" i="17"/>
  <c r="J122" i="17"/>
  <c r="K98" i="17"/>
  <c r="J98" i="17"/>
  <c r="K66" i="17"/>
  <c r="J66" i="17"/>
  <c r="K154" i="17"/>
  <c r="J154" i="17"/>
  <c r="K114" i="17"/>
  <c r="J114" i="17"/>
  <c r="K82" i="17"/>
  <c r="J82" i="17"/>
  <c r="K74" i="17"/>
  <c r="J74" i="17"/>
  <c r="K172" i="17"/>
  <c r="J172" i="17"/>
  <c r="K228" i="17"/>
  <c r="J228" i="17"/>
  <c r="K220" i="17"/>
  <c r="J220" i="17"/>
  <c r="K212" i="17"/>
  <c r="J212" i="17"/>
  <c r="K204" i="17"/>
  <c r="J204" i="17"/>
  <c r="K196" i="17"/>
  <c r="J196" i="17"/>
  <c r="K188" i="17"/>
  <c r="J188" i="17"/>
  <c r="K180" i="17"/>
  <c r="J180" i="17"/>
  <c r="K231" i="17"/>
  <c r="J231" i="17"/>
  <c r="K223" i="17"/>
  <c r="J223" i="17"/>
  <c r="K215" i="17"/>
  <c r="J215" i="17"/>
  <c r="K207" i="17"/>
  <c r="J207" i="17"/>
  <c r="K199" i="17"/>
  <c r="J199" i="17"/>
  <c r="K191" i="17"/>
  <c r="J191" i="17"/>
  <c r="K183" i="17"/>
  <c r="J183" i="17"/>
  <c r="K175" i="17"/>
  <c r="J175" i="17"/>
  <c r="K167" i="17"/>
  <c r="J167" i="17"/>
  <c r="K159" i="17"/>
  <c r="J159" i="17"/>
  <c r="K151" i="17"/>
  <c r="J151" i="17"/>
  <c r="K143" i="17"/>
  <c r="J143" i="17"/>
  <c r="K135" i="17"/>
  <c r="J135" i="17"/>
  <c r="K127" i="17"/>
  <c r="J127" i="17"/>
  <c r="K119" i="17"/>
  <c r="J119" i="17"/>
  <c r="K111" i="17"/>
  <c r="J111" i="17"/>
  <c r="K103" i="17"/>
  <c r="J103" i="17"/>
  <c r="K95" i="17"/>
  <c r="J95" i="17"/>
  <c r="K87" i="17"/>
  <c r="J87" i="17"/>
  <c r="K79" i="17"/>
  <c r="J79" i="17"/>
  <c r="K71" i="17"/>
  <c r="J71" i="17"/>
  <c r="K63" i="17"/>
  <c r="J63" i="17"/>
  <c r="K55" i="17"/>
  <c r="J55" i="17"/>
  <c r="AD1853" i="16"/>
  <c r="AD1535" i="16"/>
  <c r="AD1531" i="16"/>
  <c r="AD1527" i="16"/>
  <c r="AD1523" i="16"/>
  <c r="AD1519" i="16"/>
  <c r="AD1515" i="16"/>
  <c r="AC1515" i="16" s="1"/>
  <c r="AB1515" i="16" s="1"/>
  <c r="AD1507" i="16"/>
  <c r="AD1499" i="16"/>
  <c r="AD1491" i="16"/>
  <c r="AD1483" i="16"/>
  <c r="AD1475" i="16"/>
  <c r="AD1467" i="16"/>
  <c r="AD1459" i="16"/>
  <c r="AD1451" i="16"/>
  <c r="AC1451" i="16" s="1"/>
  <c r="AB1451" i="16" s="1"/>
  <c r="AD1443" i="16"/>
  <c r="AD1435" i="16"/>
  <c r="AD1427" i="16"/>
  <c r="AD1419" i="16"/>
  <c r="AD1411" i="16"/>
  <c r="AD1403" i="16"/>
  <c r="AD1298" i="16"/>
  <c r="AD1234" i="16"/>
  <c r="AC1234" i="16" s="1"/>
  <c r="AB1234" i="16" s="1"/>
  <c r="AD1218" i="16"/>
  <c r="AD1202" i="16"/>
  <c r="AD1186" i="16"/>
  <c r="AD1170" i="16"/>
  <c r="AD1106" i="16"/>
  <c r="AD1090" i="16"/>
  <c r="AD1074" i="16"/>
  <c r="AD1058" i="16"/>
  <c r="AC1058" i="16" s="1"/>
  <c r="AB1058" i="16" s="1"/>
  <c r="AD1042" i="16"/>
  <c r="AD1026" i="16"/>
  <c r="AD1010" i="16"/>
  <c r="AD930" i="16"/>
  <c r="AD914" i="16"/>
  <c r="AD898" i="16"/>
  <c r="AD882" i="16"/>
  <c r="AD802" i="16"/>
  <c r="AC802" i="16" s="1"/>
  <c r="AB802" i="16" s="1"/>
  <c r="AD770" i="16"/>
  <c r="AD1281" i="16"/>
  <c r="AD1271" i="16"/>
  <c r="AD1261" i="16"/>
  <c r="AD1151" i="16"/>
  <c r="AD1129" i="16"/>
  <c r="AD1119" i="16"/>
  <c r="AD993" i="16"/>
  <c r="AC993" i="16" s="1"/>
  <c r="AB993" i="16" s="1"/>
  <c r="AD971" i="16"/>
  <c r="AD963" i="16"/>
  <c r="AD945" i="16"/>
  <c r="AD935" i="16"/>
  <c r="AD873" i="16"/>
  <c r="AD863" i="16"/>
  <c r="AD841" i="16"/>
  <c r="AD831" i="16"/>
  <c r="AC831" i="16" s="1"/>
  <c r="AB831" i="16" s="1"/>
  <c r="AD702" i="16"/>
  <c r="AD654" i="16"/>
  <c r="AD638" i="16"/>
  <c r="AD622" i="16"/>
  <c r="AD574" i="16"/>
  <c r="AD558" i="16"/>
  <c r="AD542" i="16"/>
  <c r="AD478" i="16"/>
  <c r="AC478" i="16" s="1"/>
  <c r="AB478" i="16" s="1"/>
  <c r="AD446" i="16"/>
  <c r="AD414" i="16"/>
  <c r="AD318" i="16"/>
  <c r="AD254" i="16"/>
  <c r="AD613" i="16"/>
  <c r="AD599" i="16"/>
  <c r="AD583" i="16"/>
  <c r="AD535" i="16"/>
  <c r="AC535" i="16" s="1"/>
  <c r="AB535" i="16" s="1"/>
  <c r="AD525" i="16"/>
  <c r="AD511" i="16"/>
  <c r="AD407" i="16"/>
  <c r="AD381" i="16"/>
  <c r="AD367" i="16"/>
  <c r="AD343" i="16"/>
  <c r="AD241" i="16"/>
  <c r="AD33" i="16"/>
  <c r="AC33" i="16" s="1"/>
  <c r="AB33" i="16" s="1"/>
  <c r="K45" i="17"/>
  <c r="J45" i="17"/>
  <c r="K37" i="17"/>
  <c r="J37" i="17"/>
  <c r="K162" i="17"/>
  <c r="J162" i="17"/>
  <c r="K130" i="17"/>
  <c r="J130" i="17"/>
  <c r="K90" i="17"/>
  <c r="J90" i="17"/>
  <c r="K156" i="17"/>
  <c r="J156" i="17"/>
  <c r="K132" i="17"/>
  <c r="J132" i="17"/>
  <c r="K116" i="17"/>
  <c r="J116" i="17"/>
  <c r="K100" i="17"/>
  <c r="J100" i="17"/>
  <c r="K92" i="17"/>
  <c r="J92" i="17"/>
  <c r="K76" i="17"/>
  <c r="J76" i="17"/>
  <c r="K52" i="17"/>
  <c r="J52" i="17"/>
  <c r="AD1906" i="16"/>
  <c r="AD1292" i="16"/>
  <c r="AD1276" i="16"/>
  <c r="AD1212" i="16"/>
  <c r="AD1196" i="16"/>
  <c r="AD1020" i="16"/>
  <c r="AD956" i="16"/>
  <c r="AD940" i="16"/>
  <c r="AC940" i="16" s="1"/>
  <c r="AB940" i="16" s="1"/>
  <c r="AD648" i="16"/>
  <c r="AD632" i="16"/>
  <c r="K146" i="17"/>
  <c r="J146" i="17"/>
  <c r="K106" i="17"/>
  <c r="J106" i="17"/>
  <c r="K58" i="17"/>
  <c r="J58" i="17"/>
  <c r="K50" i="17"/>
  <c r="J50" i="17"/>
  <c r="K164" i="17"/>
  <c r="J164" i="17"/>
  <c r="K148" i="17"/>
  <c r="J148" i="17"/>
  <c r="K140" i="17"/>
  <c r="J140" i="17"/>
  <c r="K124" i="17"/>
  <c r="J124" i="17"/>
  <c r="K108" i="17"/>
  <c r="J108" i="17"/>
  <c r="K84" i="17"/>
  <c r="J84" i="17"/>
  <c r="K68" i="17"/>
  <c r="J68" i="17"/>
  <c r="K60" i="17"/>
  <c r="J60" i="17"/>
  <c r="K230" i="17"/>
  <c r="J230" i="17"/>
  <c r="J222" i="17"/>
  <c r="K222" i="17"/>
  <c r="J214" i="17"/>
  <c r="K214" i="17"/>
  <c r="J206" i="17"/>
  <c r="K206" i="17"/>
  <c r="J198" i="17"/>
  <c r="K198" i="17"/>
  <c r="J190" i="17"/>
  <c r="K190" i="17"/>
  <c r="J182" i="17"/>
  <c r="K182" i="17"/>
  <c r="J174" i="17"/>
  <c r="K174" i="17"/>
  <c r="K225" i="17"/>
  <c r="J225" i="17"/>
  <c r="K217" i="17"/>
  <c r="J217" i="17"/>
  <c r="K209" i="17"/>
  <c r="J209" i="17"/>
  <c r="K201" i="17"/>
  <c r="J201" i="17"/>
  <c r="K193" i="17"/>
  <c r="J193" i="17"/>
  <c r="K185" i="17"/>
  <c r="J185" i="17"/>
  <c r="K177" i="17"/>
  <c r="J177" i="17"/>
  <c r="K169" i="17"/>
  <c r="J169" i="17"/>
  <c r="K161" i="17"/>
  <c r="J161" i="17"/>
  <c r="K153" i="17"/>
  <c r="J153" i="17"/>
  <c r="K145" i="17"/>
  <c r="J145" i="17"/>
  <c r="K137" i="17"/>
  <c r="J137" i="17"/>
  <c r="K129" i="17"/>
  <c r="J129" i="17"/>
  <c r="K121" i="17"/>
  <c r="J121" i="17"/>
  <c r="K113" i="17"/>
  <c r="J113" i="17"/>
  <c r="K105" i="17"/>
  <c r="J105" i="17"/>
  <c r="K97" i="17"/>
  <c r="J97" i="17"/>
  <c r="K89" i="17"/>
  <c r="J89" i="17"/>
  <c r="K81" i="17"/>
  <c r="J81" i="17"/>
  <c r="K73" i="17"/>
  <c r="J73" i="17"/>
  <c r="K65" i="17"/>
  <c r="J65" i="17"/>
  <c r="K57" i="17"/>
  <c r="J57" i="17"/>
  <c r="K49" i="17"/>
  <c r="J49" i="17"/>
  <c r="AD1996" i="16"/>
  <c r="AD1980" i="16"/>
  <c r="AD1964" i="16"/>
  <c r="AD1948" i="16"/>
  <c r="AD1932" i="16"/>
  <c r="AD1916" i="16"/>
  <c r="AD1900" i="16"/>
  <c r="AD1857" i="16"/>
  <c r="AC1857" i="16" s="1"/>
  <c r="AB1857" i="16" s="1"/>
  <c r="AD1841" i="16"/>
  <c r="AD1302" i="16"/>
  <c r="AD1222" i="16"/>
  <c r="AD1206" i="16"/>
  <c r="AD1190" i="16"/>
  <c r="AD1014" i="16"/>
  <c r="AD982" i="16"/>
  <c r="AD966" i="16"/>
  <c r="AC966" i="16" s="1"/>
  <c r="AB966" i="16" s="1"/>
  <c r="AD918" i="16"/>
  <c r="AD886" i="16"/>
  <c r="AD806" i="16"/>
  <c r="AD790" i="16"/>
  <c r="AD774" i="16"/>
  <c r="AD758" i="16"/>
  <c r="AD1289" i="16"/>
  <c r="AD1279" i="16"/>
  <c r="AC1279" i="16" s="1"/>
  <c r="AB1279" i="16" s="1"/>
  <c r="AD1259" i="16"/>
  <c r="AD1209" i="16"/>
  <c r="AD1137" i="16"/>
  <c r="AD1127" i="16"/>
  <c r="AD1017" i="16"/>
  <c r="AD953" i="16"/>
  <c r="AD943" i="16"/>
  <c r="AD871" i="16"/>
  <c r="AC871" i="16" s="1"/>
  <c r="AB871" i="16" s="1"/>
  <c r="AD849" i="16"/>
  <c r="AD839" i="16"/>
  <c r="AD817" i="16"/>
  <c r="AD658" i="16"/>
  <c r="AD530" i="16"/>
  <c r="AD514" i="16"/>
  <c r="AD498" i="16"/>
  <c r="AD354" i="16"/>
  <c r="AC354" i="16" s="1"/>
  <c r="AB354" i="16" s="1"/>
  <c r="AD290" i="16"/>
  <c r="AD629" i="16"/>
  <c r="AD533" i="16"/>
  <c r="AD405" i="16"/>
  <c r="AD391" i="16"/>
  <c r="AD351" i="16"/>
  <c r="AD341" i="16"/>
  <c r="AD287" i="16"/>
  <c r="AC287" i="16" s="1"/>
  <c r="AB287" i="16" s="1"/>
  <c r="AD263" i="16"/>
  <c r="AD251" i="16"/>
  <c r="AD187" i="16"/>
  <c r="AD81" i="16"/>
  <c r="K32" i="17"/>
  <c r="J32" i="17"/>
  <c r="K43" i="17"/>
  <c r="J43" i="17"/>
  <c r="K35" i="17"/>
  <c r="J35" i="17"/>
  <c r="K46" i="17"/>
  <c r="J46" i="17"/>
  <c r="K42" i="17"/>
  <c r="J42" i="17"/>
  <c r="K38" i="17"/>
  <c r="J38" i="17"/>
  <c r="K34" i="17"/>
  <c r="J34" i="17"/>
  <c r="E13" i="10"/>
  <c r="D13" i="15"/>
  <c r="D9" i="15"/>
  <c r="AG5" i="16"/>
  <c r="AH5" i="16" s="1"/>
  <c r="AI5" i="16" s="1"/>
  <c r="E14" i="15"/>
  <c r="AD1827" i="16"/>
  <c r="AC1827" i="16" s="1"/>
  <c r="AB1827" i="16" s="1"/>
  <c r="AD1811" i="16"/>
  <c r="AD1795" i="16"/>
  <c r="AC1795" i="16" s="1"/>
  <c r="AB1795" i="16" s="1"/>
  <c r="AD1779" i="16"/>
  <c r="AC1779" i="16" s="1"/>
  <c r="AB1779" i="16" s="1"/>
  <c r="AD1763" i="16"/>
  <c r="AC1763" i="16" s="1"/>
  <c r="AB1763" i="16" s="1"/>
  <c r="AD1747" i="16"/>
  <c r="AD1635" i="16"/>
  <c r="AC1635" i="16" s="1"/>
  <c r="AB1635" i="16" s="1"/>
  <c r="AD1627" i="16"/>
  <c r="AC1627" i="16" s="1"/>
  <c r="AB1627" i="16" s="1"/>
  <c r="AD1619" i="16"/>
  <c r="AC1619" i="16" s="1"/>
  <c r="AB1619" i="16" s="1"/>
  <c r="AD1611" i="16"/>
  <c r="AD1603" i="16"/>
  <c r="AC1603" i="16" s="1"/>
  <c r="AB1603" i="16" s="1"/>
  <c r="AD1595" i="16"/>
  <c r="AC1595" i="16" s="1"/>
  <c r="AB1595" i="16" s="1"/>
  <c r="AD1954" i="16"/>
  <c r="AC1954" i="16" s="1"/>
  <c r="AB1954" i="16" s="1"/>
  <c r="AD1938" i="16"/>
  <c r="AD1922" i="16"/>
  <c r="AC1922" i="16" s="1"/>
  <c r="AB1922" i="16" s="1"/>
  <c r="AD1839" i="16"/>
  <c r="AC1839" i="16" s="1"/>
  <c r="AB1839" i="16" s="1"/>
  <c r="AD1823" i="16"/>
  <c r="AC1823" i="16" s="1"/>
  <c r="AB1823" i="16" s="1"/>
  <c r="AD1807" i="16"/>
  <c r="AC1807" i="16" s="1"/>
  <c r="AB1807" i="16" s="1"/>
  <c r="AD1791" i="16"/>
  <c r="AC1791" i="16" s="1"/>
  <c r="AB1791" i="16" s="1"/>
  <c r="AD1775" i="16"/>
  <c r="AC1775" i="16" s="1"/>
  <c r="AB1775" i="16" s="1"/>
  <c r="AD1759" i="16"/>
  <c r="AC1759" i="16" s="1"/>
  <c r="AB1759" i="16" s="1"/>
  <c r="AD1743" i="16"/>
  <c r="AC1743" i="16" s="1"/>
  <c r="AB1743" i="16" s="1"/>
  <c r="AD1211" i="16"/>
  <c r="AC1211" i="16" s="1"/>
  <c r="AB1211" i="16" s="1"/>
  <c r="AD545" i="16"/>
  <c r="AC545" i="16" s="1"/>
  <c r="AB545" i="16" s="1"/>
  <c r="AD41" i="16"/>
  <c r="AD1926" i="16"/>
  <c r="AD630" i="16"/>
  <c r="AC630" i="16" s="1"/>
  <c r="AB630" i="16" s="1"/>
  <c r="AD1942" i="16"/>
  <c r="AC1942" i="16" s="1"/>
  <c r="AB1942" i="16" s="1"/>
  <c r="AD1910" i="16"/>
  <c r="AD614" i="16"/>
  <c r="AD598" i="16"/>
  <c r="AC598" i="16" s="1"/>
  <c r="AB598" i="16" s="1"/>
  <c r="AD582" i="16"/>
  <c r="AC582" i="16" s="1"/>
  <c r="AB582" i="16" s="1"/>
  <c r="AD1952" i="16"/>
  <c r="AC1952" i="16" s="1"/>
  <c r="AB1952" i="16" s="1"/>
  <c r="AD1888" i="16"/>
  <c r="AC1888" i="16" s="1"/>
  <c r="AB1888" i="16" s="1"/>
  <c r="AD1880" i="16"/>
  <c r="AC1880" i="16" s="1"/>
  <c r="AB1880" i="16" s="1"/>
  <c r="AD1872" i="16"/>
  <c r="AD1865" i="16"/>
  <c r="AC1865" i="16" s="1"/>
  <c r="AB1865" i="16" s="1"/>
  <c r="AD1849" i="16"/>
  <c r="AC1849" i="16" s="1"/>
  <c r="AB1849" i="16" s="1"/>
  <c r="AD1731" i="16"/>
  <c r="AC1731" i="16" s="1"/>
  <c r="AB1731" i="16" s="1"/>
  <c r="AD1723" i="16"/>
  <c r="AC1723" i="16" s="1"/>
  <c r="AB1723" i="16" s="1"/>
  <c r="AD1715" i="16"/>
  <c r="AC1715" i="16" s="1"/>
  <c r="AB1715" i="16" s="1"/>
  <c r="AD1707" i="16"/>
  <c r="AC1707" i="16" s="1"/>
  <c r="AB1707" i="16" s="1"/>
  <c r="AD1699" i="16"/>
  <c r="AC1699" i="16" s="1"/>
  <c r="AB1699" i="16" s="1"/>
  <c r="AD1691" i="16"/>
  <c r="AC1691" i="16" s="1"/>
  <c r="AB1691" i="16" s="1"/>
  <c r="AD1683" i="16"/>
  <c r="AC1683" i="16" s="1"/>
  <c r="AB1683" i="16" s="1"/>
  <c r="AD1675" i="16"/>
  <c r="AC1675" i="16" s="1"/>
  <c r="AB1675" i="16" s="1"/>
  <c r="AD1667" i="16"/>
  <c r="AC1667" i="16" s="1"/>
  <c r="AB1667" i="16" s="1"/>
  <c r="AD1659" i="16"/>
  <c r="AC1659" i="16" s="1"/>
  <c r="AB1659" i="16" s="1"/>
  <c r="AD1651" i="16"/>
  <c r="AC1651" i="16" s="1"/>
  <c r="AB1651" i="16" s="1"/>
  <c r="AD1643" i="16"/>
  <c r="AC1643" i="16" s="1"/>
  <c r="AB1643" i="16" s="1"/>
  <c r="AD1526" i="16"/>
  <c r="AC1526" i="16" s="1"/>
  <c r="AB1526" i="16" s="1"/>
  <c r="AD1524" i="16"/>
  <c r="AC1524" i="16" s="1"/>
  <c r="AB1524" i="16" s="1"/>
  <c r="AD1510" i="16"/>
  <c r="AC1510" i="16" s="1"/>
  <c r="AB1510" i="16" s="1"/>
  <c r="AD1508" i="16"/>
  <c r="AD1494" i="16"/>
  <c r="AC1494" i="16" s="1"/>
  <c r="AB1494" i="16" s="1"/>
  <c r="AD1492" i="16"/>
  <c r="AC1492" i="16" s="1"/>
  <c r="AB1492" i="16" s="1"/>
  <c r="AD1478" i="16"/>
  <c r="AC1478" i="16" s="1"/>
  <c r="AB1478" i="16" s="1"/>
  <c r="AD1476" i="16"/>
  <c r="AD1462" i="16"/>
  <c r="AC1462" i="16" s="1"/>
  <c r="AB1462" i="16" s="1"/>
  <c r="AD1460" i="16"/>
  <c r="AC1460" i="16" s="1"/>
  <c r="AB1460" i="16" s="1"/>
  <c r="AD1446" i="16"/>
  <c r="AC1446" i="16" s="1"/>
  <c r="AB1446" i="16" s="1"/>
  <c r="AD1444" i="16"/>
  <c r="AD1430" i="16"/>
  <c r="AC1430" i="16" s="1"/>
  <c r="AB1430" i="16" s="1"/>
  <c r="AD1428" i="16"/>
  <c r="AC1428" i="16" s="1"/>
  <c r="AB1428" i="16" s="1"/>
  <c r="AD1414" i="16"/>
  <c r="AC1414" i="16" s="1"/>
  <c r="AB1414" i="16" s="1"/>
  <c r="AD1412" i="16"/>
  <c r="AC1412" i="16" s="1"/>
  <c r="AB1412" i="16" s="1"/>
  <c r="AD1398" i="16"/>
  <c r="AC1398" i="16" s="1"/>
  <c r="AB1398" i="16" s="1"/>
  <c r="AD1396" i="16"/>
  <c r="AC1396" i="16" s="1"/>
  <c r="AB1396" i="16" s="1"/>
  <c r="AD1300" i="16"/>
  <c r="AC1300" i="16" s="1"/>
  <c r="AB1300" i="16" s="1"/>
  <c r="AD1260" i="16"/>
  <c r="AD1100" i="16"/>
  <c r="AC1100" i="16" s="1"/>
  <c r="AB1100" i="16" s="1"/>
  <c r="AD1084" i="16"/>
  <c r="AC1084" i="16" s="1"/>
  <c r="AB1084" i="16" s="1"/>
  <c r="AD1068" i="16"/>
  <c r="AC1068" i="16" s="1"/>
  <c r="AB1068" i="16" s="1"/>
  <c r="AD1052" i="16"/>
  <c r="AC1052" i="16" s="1"/>
  <c r="AB1052" i="16" s="1"/>
  <c r="AD1036" i="16"/>
  <c r="AC1036" i="16" s="1"/>
  <c r="AB1036" i="16" s="1"/>
  <c r="AD1894" i="16"/>
  <c r="AC1894" i="16" s="1"/>
  <c r="AB1894" i="16" s="1"/>
  <c r="AF2004" i="16"/>
  <c r="AD2002" i="16"/>
  <c r="AC2002" i="16" s="1"/>
  <c r="AB2002" i="16" s="1"/>
  <c r="AD1994" i="16"/>
  <c r="AC1994" i="16" s="1"/>
  <c r="AB1994" i="16" s="1"/>
  <c r="AD1986" i="16"/>
  <c r="AC1986" i="16" s="1"/>
  <c r="AB1986" i="16" s="1"/>
  <c r="AD1978" i="16"/>
  <c r="AC1978" i="16" s="1"/>
  <c r="AB1978" i="16" s="1"/>
  <c r="AD1970" i="16"/>
  <c r="AC1970" i="16" s="1"/>
  <c r="AB1970" i="16" s="1"/>
  <c r="AD1962" i="16"/>
  <c r="AC1962" i="16" s="1"/>
  <c r="AB1962" i="16" s="1"/>
  <c r="AD1859" i="16"/>
  <c r="AC1859" i="16" s="1"/>
  <c r="AB1859" i="16" s="1"/>
  <c r="AD1843" i="16"/>
  <c r="AC1843" i="16" s="1"/>
  <c r="AB1843" i="16" s="1"/>
  <c r="AD1588" i="16"/>
  <c r="AC1588" i="16" s="1"/>
  <c r="AB1588" i="16" s="1"/>
  <c r="AD1389" i="16"/>
  <c r="AC1389" i="16" s="1"/>
  <c r="AB1389" i="16" s="1"/>
  <c r="AD1357" i="16"/>
  <c r="AC1357" i="16" s="1"/>
  <c r="AB1357" i="16" s="1"/>
  <c r="AD1325" i="16"/>
  <c r="AC1325" i="16" s="1"/>
  <c r="AB1325" i="16" s="1"/>
  <c r="AD1294" i="16"/>
  <c r="AC1294" i="16" s="1"/>
  <c r="AB1294" i="16" s="1"/>
  <c r="AD1278" i="16"/>
  <c r="AC1278" i="16" s="1"/>
  <c r="AB1278" i="16" s="1"/>
  <c r="AD1174" i="16"/>
  <c r="AC1174" i="16" s="1"/>
  <c r="AB1174" i="16" s="1"/>
  <c r="AD1158" i="16"/>
  <c r="AC1158" i="16" s="1"/>
  <c r="AB1158" i="16" s="1"/>
  <c r="AD1142" i="16"/>
  <c r="AC1142" i="16" s="1"/>
  <c r="AB1142" i="16" s="1"/>
  <c r="AD1126" i="16"/>
  <c r="AC1126" i="16" s="1"/>
  <c r="AB1126" i="16" s="1"/>
  <c r="AD1110" i="16"/>
  <c r="AC1110" i="16" s="1"/>
  <c r="AB1110" i="16" s="1"/>
  <c r="AD1094" i="16"/>
  <c r="AC1094" i="16" s="1"/>
  <c r="AB1094" i="16" s="1"/>
  <c r="AD1078" i="16"/>
  <c r="AC1078" i="16" s="1"/>
  <c r="AB1078" i="16" s="1"/>
  <c r="AD1062" i="16"/>
  <c r="AC1062" i="16" s="1"/>
  <c r="AB1062" i="16" s="1"/>
  <c r="AD1046" i="16"/>
  <c r="AC1046" i="16" s="1"/>
  <c r="AB1046" i="16" s="1"/>
  <c r="AD1030" i="16"/>
  <c r="AC1030" i="16" s="1"/>
  <c r="AB1030" i="16" s="1"/>
  <c r="AD974" i="16"/>
  <c r="AC974" i="16" s="1"/>
  <c r="AB974" i="16" s="1"/>
  <c r="AD958" i="16"/>
  <c r="AC958" i="16" s="1"/>
  <c r="AB958" i="16" s="1"/>
  <c r="AD942" i="16"/>
  <c r="AC942" i="16" s="1"/>
  <c r="AB942" i="16" s="1"/>
  <c r="AD926" i="16"/>
  <c r="AC926" i="16" s="1"/>
  <c r="AB926" i="16" s="1"/>
  <c r="AD910" i="16"/>
  <c r="AD894" i="16"/>
  <c r="AC894" i="16" s="1"/>
  <c r="AB894" i="16" s="1"/>
  <c r="AD878" i="16"/>
  <c r="AC878" i="16" s="1"/>
  <c r="AB878" i="16" s="1"/>
  <c r="AD862" i="16"/>
  <c r="AC862" i="16" s="1"/>
  <c r="AB862" i="16" s="1"/>
  <c r="AD846" i="16"/>
  <c r="AC846" i="16" s="1"/>
  <c r="AB846" i="16" s="1"/>
  <c r="AD830" i="16"/>
  <c r="AC830" i="16" s="1"/>
  <c r="AB830" i="16" s="1"/>
  <c r="AD814" i="16"/>
  <c r="AC814" i="16" s="1"/>
  <c r="AB814" i="16" s="1"/>
  <c r="AD798" i="16"/>
  <c r="AC798" i="16" s="1"/>
  <c r="AB798" i="16" s="1"/>
  <c r="AD782" i="16"/>
  <c r="AC782" i="16" s="1"/>
  <c r="AB782" i="16" s="1"/>
  <c r="AD766" i="16"/>
  <c r="AC766" i="16" s="1"/>
  <c r="AB766" i="16" s="1"/>
  <c r="AD750" i="16"/>
  <c r="AC750" i="16" s="1"/>
  <c r="AB750" i="16" s="1"/>
  <c r="AD640" i="16"/>
  <c r="AC640" i="16" s="1"/>
  <c r="AB640" i="16" s="1"/>
  <c r="AD624" i="16"/>
  <c r="AD608" i="16"/>
  <c r="AC608" i="16" s="1"/>
  <c r="AB608" i="16" s="1"/>
  <c r="AD592" i="16"/>
  <c r="AC592" i="16" s="1"/>
  <c r="AB592" i="16" s="1"/>
  <c r="AD552" i="16"/>
  <c r="AC552" i="16" s="1"/>
  <c r="AB552" i="16" s="1"/>
  <c r="AD544" i="16"/>
  <c r="AC544" i="16" s="1"/>
  <c r="AB544" i="16" s="1"/>
  <c r="AD504" i="16"/>
  <c r="AC504" i="16" s="1"/>
  <c r="AB504" i="16" s="1"/>
  <c r="AD480" i="16"/>
  <c r="AC480" i="16" s="1"/>
  <c r="AB480" i="16" s="1"/>
  <c r="AD440" i="16"/>
  <c r="AC440" i="16" s="1"/>
  <c r="AB440" i="16" s="1"/>
  <c r="AD408" i="16"/>
  <c r="AD384" i="16"/>
  <c r="AC384" i="16" s="1"/>
  <c r="AB384" i="16" s="1"/>
  <c r="AD376" i="16"/>
  <c r="AC376" i="16" s="1"/>
  <c r="AB376" i="16" s="1"/>
  <c r="AD352" i="16"/>
  <c r="AC352" i="16" s="1"/>
  <c r="AB352" i="16" s="1"/>
  <c r="AD304" i="16"/>
  <c r="AC304" i="16" s="1"/>
  <c r="AB304" i="16" s="1"/>
  <c r="AD232" i="16"/>
  <c r="AC232" i="16" s="1"/>
  <c r="AB232" i="16" s="1"/>
  <c r="AD224" i="16"/>
  <c r="AC224" i="16" s="1"/>
  <c r="AB224" i="16" s="1"/>
  <c r="AD200" i="16"/>
  <c r="AC200" i="16" s="1"/>
  <c r="AB200" i="16" s="1"/>
  <c r="AD192" i="16"/>
  <c r="AC192" i="16" s="1"/>
  <c r="AB192" i="16" s="1"/>
  <c r="AD152" i="16"/>
  <c r="AC152" i="16" s="1"/>
  <c r="AB152" i="16" s="1"/>
  <c r="AD104" i="16"/>
  <c r="AC104" i="16" s="1"/>
  <c r="AB104" i="16" s="1"/>
  <c r="AD88" i="16"/>
  <c r="AC88" i="16" s="1"/>
  <c r="AB88" i="16" s="1"/>
  <c r="AD72" i="16"/>
  <c r="AC72" i="16" s="1"/>
  <c r="AB72" i="16" s="1"/>
  <c r="AD56" i="16"/>
  <c r="AC56" i="16" s="1"/>
  <c r="AB56" i="16" s="1"/>
  <c r="AD40" i="16"/>
  <c r="AC40" i="16" s="1"/>
  <c r="AB40" i="16" s="1"/>
  <c r="AD24" i="16"/>
  <c r="AC24" i="16" s="1"/>
  <c r="AB24" i="16" s="1"/>
  <c r="AD8" i="16"/>
  <c r="AC8" i="16" s="1"/>
  <c r="AB8" i="16" s="1"/>
  <c r="AD698" i="16"/>
  <c r="AC698" i="16" s="1"/>
  <c r="AB698" i="16" s="1"/>
  <c r="AD682" i="16"/>
  <c r="AC682" i="16" s="1"/>
  <c r="AB682" i="16" s="1"/>
  <c r="AD666" i="16"/>
  <c r="AD650" i="16"/>
  <c r="AC650" i="16" s="1"/>
  <c r="AB650" i="16" s="1"/>
  <c r="AD250" i="16"/>
  <c r="AC250" i="16" s="1"/>
  <c r="AB250" i="16" s="1"/>
  <c r="AD234" i="16"/>
  <c r="AC234" i="16" s="1"/>
  <c r="AB234" i="16" s="1"/>
  <c r="AD218" i="16"/>
  <c r="AC218" i="16" s="1"/>
  <c r="AB218" i="16" s="1"/>
  <c r="AD202" i="16"/>
  <c r="AD186" i="16"/>
  <c r="AC186" i="16" s="1"/>
  <c r="AB186" i="16" s="1"/>
  <c r="AD170" i="16"/>
  <c r="AC170" i="16" s="1"/>
  <c r="AB170" i="16" s="1"/>
  <c r="AD154" i="16"/>
  <c r="AC154" i="16" s="1"/>
  <c r="AB154" i="16" s="1"/>
  <c r="AD146" i="16"/>
  <c r="AD106" i="16"/>
  <c r="AC106" i="16" s="1"/>
  <c r="AB106" i="16" s="1"/>
  <c r="AD74" i="16"/>
  <c r="AC74" i="16" s="1"/>
  <c r="AB74" i="16" s="1"/>
  <c r="AD26" i="16"/>
  <c r="AD1511" i="16"/>
  <c r="AC1511" i="16" s="1"/>
  <c r="AB1511" i="16" s="1"/>
  <c r="AD1503" i="16"/>
  <c r="AC1503" i="16" s="1"/>
  <c r="AB1503" i="16" s="1"/>
  <c r="AD1495" i="16"/>
  <c r="AC1495" i="16" s="1"/>
  <c r="AB1495" i="16" s="1"/>
  <c r="AD1487" i="16"/>
  <c r="AC1487" i="16" s="1"/>
  <c r="AB1487" i="16" s="1"/>
  <c r="AD1479" i="16"/>
  <c r="AD1471" i="16"/>
  <c r="AC1471" i="16" s="1"/>
  <c r="AB1471" i="16" s="1"/>
  <c r="AD1463" i="16"/>
  <c r="AC1463" i="16" s="1"/>
  <c r="AB1463" i="16" s="1"/>
  <c r="AD1455" i="16"/>
  <c r="AC1455" i="16" s="1"/>
  <c r="AB1455" i="16" s="1"/>
  <c r="AD1447" i="16"/>
  <c r="AD1439" i="16"/>
  <c r="AC1439" i="16" s="1"/>
  <c r="AB1439" i="16" s="1"/>
  <c r="AD1431" i="16"/>
  <c r="AC1431" i="16" s="1"/>
  <c r="AB1431" i="16" s="1"/>
  <c r="AD1423" i="16"/>
  <c r="AC1423" i="16" s="1"/>
  <c r="AB1423" i="16" s="1"/>
  <c r="AD1415" i="16"/>
  <c r="AD1407" i="16"/>
  <c r="AC1407" i="16" s="1"/>
  <c r="AB1407" i="16" s="1"/>
  <c r="AD1399" i="16"/>
  <c r="AC1399" i="16" s="1"/>
  <c r="AB1399" i="16" s="1"/>
  <c r="AD1391" i="16"/>
  <c r="AD1383" i="16"/>
  <c r="AC1383" i="16" s="1"/>
  <c r="AB1383" i="16" s="1"/>
  <c r="AD1375" i="16"/>
  <c r="AC1375" i="16" s="1"/>
  <c r="AB1375" i="16" s="1"/>
  <c r="AD1367" i="16"/>
  <c r="AC1367" i="16" s="1"/>
  <c r="AB1367" i="16" s="1"/>
  <c r="AD1359" i="16"/>
  <c r="AC1359" i="16" s="1"/>
  <c r="AB1359" i="16" s="1"/>
  <c r="AD1351" i="16"/>
  <c r="AC1351" i="16" s="1"/>
  <c r="AB1351" i="16" s="1"/>
  <c r="AD1343" i="16"/>
  <c r="AC1343" i="16" s="1"/>
  <c r="AB1343" i="16" s="1"/>
  <c r="AD1335" i="16"/>
  <c r="AC1335" i="16" s="1"/>
  <c r="AB1335" i="16" s="1"/>
  <c r="AD1327" i="16"/>
  <c r="AC1327" i="16" s="1"/>
  <c r="AB1327" i="16" s="1"/>
  <c r="AD1319" i="16"/>
  <c r="AC1319" i="16" s="1"/>
  <c r="AB1319" i="16" s="1"/>
  <c r="AD1311" i="16"/>
  <c r="AC1311" i="16" s="1"/>
  <c r="AB1311" i="16" s="1"/>
  <c r="AD742" i="16"/>
  <c r="AC742" i="16" s="1"/>
  <c r="AB742" i="16" s="1"/>
  <c r="AD734" i="16"/>
  <c r="AC734" i="16" s="1"/>
  <c r="AB734" i="16" s="1"/>
  <c r="AD726" i="16"/>
  <c r="AC726" i="16" s="1"/>
  <c r="AB726" i="16" s="1"/>
  <c r="AD718" i="16"/>
  <c r="AC718" i="16" s="1"/>
  <c r="AB718" i="16" s="1"/>
  <c r="AD710" i="16"/>
  <c r="AC710" i="16" s="1"/>
  <c r="AB710" i="16" s="1"/>
  <c r="AD636" i="16"/>
  <c r="AC636" i="16" s="1"/>
  <c r="AB636" i="16" s="1"/>
  <c r="AD612" i="16"/>
  <c r="AD548" i="16"/>
  <c r="AC548" i="16" s="1"/>
  <c r="AB548" i="16" s="1"/>
  <c r="AD540" i="16"/>
  <c r="AC540" i="16" s="1"/>
  <c r="AB540" i="16" s="1"/>
  <c r="AD524" i="16"/>
  <c r="AC524" i="16" s="1"/>
  <c r="AB524" i="16" s="1"/>
  <c r="AD484" i="16"/>
  <c r="AD444" i="16"/>
  <c r="AC444" i="16" s="1"/>
  <c r="AB444" i="16" s="1"/>
  <c r="AD436" i="16"/>
  <c r="AC436" i="16" s="1"/>
  <c r="AB436" i="16" s="1"/>
  <c r="AD380" i="16"/>
  <c r="AC380" i="16" s="1"/>
  <c r="AB380" i="16" s="1"/>
  <c r="AD332" i="16"/>
  <c r="AC332" i="16" s="1"/>
  <c r="AB332" i="16" s="1"/>
  <c r="AD276" i="16"/>
  <c r="AC276" i="16" s="1"/>
  <c r="AB276" i="16" s="1"/>
  <c r="AD252" i="16"/>
  <c r="AC252" i="16" s="1"/>
  <c r="AB252" i="16" s="1"/>
  <c r="AD228" i="16"/>
  <c r="AC228" i="16" s="1"/>
  <c r="AB228" i="16" s="1"/>
  <c r="AD220" i="16"/>
  <c r="AC220" i="16" s="1"/>
  <c r="AB220" i="16" s="1"/>
  <c r="AD204" i="16"/>
  <c r="AC204" i="16" s="1"/>
  <c r="AB204" i="16" s="1"/>
  <c r="AD196" i="16"/>
  <c r="AC196" i="16" s="1"/>
  <c r="AB196" i="16" s="1"/>
  <c r="AD156" i="16"/>
  <c r="AC156" i="16" s="1"/>
  <c r="AB156" i="16" s="1"/>
  <c r="AD124" i="16"/>
  <c r="AD1390" i="16"/>
  <c r="AC1390" i="16" s="1"/>
  <c r="AB1390" i="16" s="1"/>
  <c r="AD1378" i="16"/>
  <c r="AC1378" i="16" s="1"/>
  <c r="AB1378" i="16" s="1"/>
  <c r="AD1358" i="16"/>
  <c r="AC1358" i="16" s="1"/>
  <c r="AB1358" i="16" s="1"/>
  <c r="AD1346" i="16"/>
  <c r="AD1326" i="16"/>
  <c r="AC1326" i="16" s="1"/>
  <c r="AB1326" i="16" s="1"/>
  <c r="AD1314" i="16"/>
  <c r="AC1314" i="16" s="1"/>
  <c r="AB1314" i="16" s="1"/>
  <c r="AD1987" i="16"/>
  <c r="AC1987" i="16" s="1"/>
  <c r="AB1987" i="16" s="1"/>
  <c r="AD1887" i="16"/>
  <c r="AC1887" i="16" s="1"/>
  <c r="AB1887" i="16" s="1"/>
  <c r="AD1732" i="16"/>
  <c r="AC1732" i="16" s="1"/>
  <c r="AB1732" i="16" s="1"/>
  <c r="AD1728" i="16"/>
  <c r="AC1728" i="16" s="1"/>
  <c r="AB1728" i="16" s="1"/>
  <c r="AD1724" i="16"/>
  <c r="AC1724" i="16" s="1"/>
  <c r="AB1724" i="16" s="1"/>
  <c r="AD1720" i="16"/>
  <c r="AC1720" i="16" s="1"/>
  <c r="AB1720" i="16" s="1"/>
  <c r="AD1716" i="16"/>
  <c r="AC1716" i="16" s="1"/>
  <c r="AB1716" i="16" s="1"/>
  <c r="AD1712" i="16"/>
  <c r="AC1712" i="16" s="1"/>
  <c r="AB1712" i="16" s="1"/>
  <c r="AD1708" i="16"/>
  <c r="AC1708" i="16" s="1"/>
  <c r="AD1704" i="16"/>
  <c r="AC1704" i="16" s="1"/>
  <c r="AB1704" i="16" s="1"/>
  <c r="AD2000" i="16"/>
  <c r="AC2000" i="16" s="1"/>
  <c r="AB2000" i="16" s="1"/>
  <c r="AD1968" i="16"/>
  <c r="AC1968" i="16" s="1"/>
  <c r="AB1968" i="16" s="1"/>
  <c r="AD1997" i="16"/>
  <c r="AC1997" i="16" s="1"/>
  <c r="AB1997" i="16" s="1"/>
  <c r="AD1875" i="16"/>
  <c r="AC1875" i="16" s="1"/>
  <c r="AB1875" i="16" s="1"/>
  <c r="AD1871" i="16"/>
  <c r="AC1871" i="16" s="1"/>
  <c r="AB1871" i="16" s="1"/>
  <c r="AD1946" i="16"/>
  <c r="AC1946" i="16" s="1"/>
  <c r="AB1946" i="16" s="1"/>
  <c r="AD1930" i="16"/>
  <c r="AC1930" i="16" s="1"/>
  <c r="AB1930" i="16" s="1"/>
  <c r="AD1914" i="16"/>
  <c r="AC1914" i="16" s="1"/>
  <c r="AB1914" i="16" s="1"/>
  <c r="AD1898" i="16"/>
  <c r="AC1898" i="16" s="1"/>
  <c r="AB1898" i="16" s="1"/>
  <c r="AD1911" i="16"/>
  <c r="AC1911" i="16" s="1"/>
  <c r="AB1911" i="16" s="1"/>
  <c r="AD1901" i="16"/>
  <c r="AC1901" i="16" s="1"/>
  <c r="AB1901" i="16" s="1"/>
  <c r="AD1984" i="16"/>
  <c r="AC1984" i="16" s="1"/>
  <c r="AB1984" i="16" s="1"/>
  <c r="AD2003" i="16"/>
  <c r="AC2003" i="16" s="1"/>
  <c r="AB2003" i="16" s="1"/>
  <c r="AD1981" i="16"/>
  <c r="AC1981" i="16" s="1"/>
  <c r="AB1981" i="16" s="1"/>
  <c r="AD1971" i="16"/>
  <c r="AD1965" i="16"/>
  <c r="AC1965" i="16" s="1"/>
  <c r="AB1965" i="16" s="1"/>
  <c r="AD1955" i="16"/>
  <c r="AC1955" i="16" s="1"/>
  <c r="AB1955" i="16" s="1"/>
  <c r="AD1939" i="16"/>
  <c r="AC1939" i="16" s="1"/>
  <c r="AB1939" i="16" s="1"/>
  <c r="AD1923" i="16"/>
  <c r="AC1923" i="16" s="1"/>
  <c r="AB1923" i="16" s="1"/>
  <c r="AD1907" i="16"/>
  <c r="AD1891" i="16"/>
  <c r="AC1891" i="16" s="1"/>
  <c r="AB1891" i="16" s="1"/>
  <c r="AD1879" i="16"/>
  <c r="AC1879" i="16" s="1"/>
  <c r="AB1879" i="16" s="1"/>
  <c r="AD1933" i="16"/>
  <c r="AC1933" i="16" s="1"/>
  <c r="AB1933" i="16" s="1"/>
  <c r="AD1927" i="16"/>
  <c r="AC1927" i="16" s="1"/>
  <c r="AB1927" i="16" s="1"/>
  <c r="AD1917" i="16"/>
  <c r="AC1917" i="16" s="1"/>
  <c r="AB1917" i="16" s="1"/>
  <c r="AD1895" i="16"/>
  <c r="AC1895" i="16" s="1"/>
  <c r="AB1895" i="16" s="1"/>
  <c r="AD1709" i="16"/>
  <c r="AC1709" i="16" s="1"/>
  <c r="AB1709" i="16" s="1"/>
  <c r="AD1701" i="16"/>
  <c r="AC1701" i="16" s="1"/>
  <c r="AB1701" i="16" s="1"/>
  <c r="AD1693" i="16"/>
  <c r="AC1693" i="16" s="1"/>
  <c r="AB1693" i="16" s="1"/>
  <c r="AD1685" i="16"/>
  <c r="AC1685" i="16" s="1"/>
  <c r="AB1685" i="16" s="1"/>
  <c r="AD1677" i="16"/>
  <c r="AD1669" i="16"/>
  <c r="AC1669" i="16" s="1"/>
  <c r="AB1669" i="16" s="1"/>
  <c r="AD1661" i="16"/>
  <c r="AC1661" i="16" s="1"/>
  <c r="AB1661" i="16" s="1"/>
  <c r="AD1653" i="16"/>
  <c r="AC1653" i="16" s="1"/>
  <c r="AB1653" i="16" s="1"/>
  <c r="AD1645" i="16"/>
  <c r="AC1645" i="16" s="1"/>
  <c r="AB1645" i="16" s="1"/>
  <c r="AD1637" i="16"/>
  <c r="AC1637" i="16" s="1"/>
  <c r="AB1637" i="16" s="1"/>
  <c r="AD1629" i="16"/>
  <c r="AC1629" i="16" s="1"/>
  <c r="AB1629" i="16" s="1"/>
  <c r="AD1621" i="16"/>
  <c r="AC1621" i="16" s="1"/>
  <c r="AB1621" i="16" s="1"/>
  <c r="AD1613" i="16"/>
  <c r="AC1613" i="16" s="1"/>
  <c r="AB1613" i="16" s="1"/>
  <c r="AD1605" i="16"/>
  <c r="AC1605" i="16" s="1"/>
  <c r="AB1605" i="16" s="1"/>
  <c r="AD1597" i="16"/>
  <c r="AC1597" i="16" s="1"/>
  <c r="AB1597" i="16" s="1"/>
  <c r="AD1365" i="16"/>
  <c r="AC1365" i="16" s="1"/>
  <c r="AB1365" i="16" s="1"/>
  <c r="AD1333" i="16"/>
  <c r="AC1333" i="16" s="1"/>
  <c r="AB1333" i="16" s="1"/>
  <c r="AD1991" i="16"/>
  <c r="AC1991" i="16" s="1"/>
  <c r="AB1991" i="16" s="1"/>
  <c r="AD1959" i="16"/>
  <c r="AC1959" i="16" s="1"/>
  <c r="AB1959" i="16" s="1"/>
  <c r="AD1943" i="16"/>
  <c r="AC1943" i="16" s="1"/>
  <c r="AB1943" i="16" s="1"/>
  <c r="AD1988" i="16"/>
  <c r="AD1956" i="16"/>
  <c r="AC1956" i="16" s="1"/>
  <c r="AB1956" i="16" s="1"/>
  <c r="AD1884" i="16"/>
  <c r="AC1884" i="16" s="1"/>
  <c r="AB1884" i="16" s="1"/>
  <c r="AD1876" i="16"/>
  <c r="AC1876" i="16" s="1"/>
  <c r="AB1876" i="16" s="1"/>
  <c r="AD1886" i="16"/>
  <c r="AC1886" i="16" s="1"/>
  <c r="AB1886" i="16" s="1"/>
  <c r="AD1878" i="16"/>
  <c r="AC1878" i="16" s="1"/>
  <c r="AB1878" i="16" s="1"/>
  <c r="AD1870" i="16"/>
  <c r="AC1870" i="16" s="1"/>
  <c r="AB1870" i="16" s="1"/>
  <c r="AD1949" i="16"/>
  <c r="AC1949" i="16" s="1"/>
  <c r="AB1949" i="16" s="1"/>
  <c r="AD1868" i="16"/>
  <c r="AC1868" i="16" s="1"/>
  <c r="AB1868" i="16" s="1"/>
  <c r="AD1852" i="16"/>
  <c r="AC1852" i="16" s="1"/>
  <c r="AB1852" i="16" s="1"/>
  <c r="AD1834" i="16"/>
  <c r="AC1834" i="16" s="1"/>
  <c r="AB1834" i="16" s="1"/>
  <c r="AD1826" i="16"/>
  <c r="AC1826" i="16" s="1"/>
  <c r="AB1826" i="16" s="1"/>
  <c r="AD1818" i="16"/>
  <c r="AC1818" i="16" s="1"/>
  <c r="AB1818" i="16" s="1"/>
  <c r="AD1810" i="16"/>
  <c r="AC1810" i="16" s="1"/>
  <c r="AB1810" i="16" s="1"/>
  <c r="AD1802" i="16"/>
  <c r="AC1802" i="16" s="1"/>
  <c r="AB1802" i="16" s="1"/>
  <c r="AD1794" i="16"/>
  <c r="AC1794" i="16" s="1"/>
  <c r="AB1794" i="16" s="1"/>
  <c r="AD1786" i="16"/>
  <c r="AC1786" i="16" s="1"/>
  <c r="AB1786" i="16" s="1"/>
  <c r="AD1778" i="16"/>
  <c r="AC1778" i="16" s="1"/>
  <c r="AB1778" i="16" s="1"/>
  <c r="AD1770" i="16"/>
  <c r="AC1770" i="16" s="1"/>
  <c r="AB1770" i="16" s="1"/>
  <c r="AD1762" i="16"/>
  <c r="AC1762" i="16" s="1"/>
  <c r="AB1762" i="16" s="1"/>
  <c r="AD1754" i="16"/>
  <c r="AC1754" i="16" s="1"/>
  <c r="AB1754" i="16" s="1"/>
  <c r="AD1746" i="16"/>
  <c r="AD1738" i="16"/>
  <c r="AC1738" i="16" s="1"/>
  <c r="AB1738" i="16" s="1"/>
  <c r="AD1975" i="16"/>
  <c r="AC1975" i="16" s="1"/>
  <c r="AB1975" i="16" s="1"/>
  <c r="AD1972" i="16"/>
  <c r="AC1972" i="16" s="1"/>
  <c r="AB1972" i="16" s="1"/>
  <c r="AD1999" i="16"/>
  <c r="AC1999" i="16" s="1"/>
  <c r="AB1999" i="16" s="1"/>
  <c r="AD1993" i="16"/>
  <c r="AC1993" i="16" s="1"/>
  <c r="AB1993" i="16" s="1"/>
  <c r="AD1983" i="16"/>
  <c r="AC1983" i="16" s="1"/>
  <c r="AB1983" i="16" s="1"/>
  <c r="AD1977" i="16"/>
  <c r="AC1977" i="16" s="1"/>
  <c r="AB1977" i="16" s="1"/>
  <c r="AD1967" i="16"/>
  <c r="AC1967" i="16" s="1"/>
  <c r="AB1967" i="16" s="1"/>
  <c r="AD1961" i="16"/>
  <c r="AC1961" i="16" s="1"/>
  <c r="AB1961" i="16" s="1"/>
  <c r="AD1951" i="16"/>
  <c r="AC1951" i="16" s="1"/>
  <c r="AB1951" i="16" s="1"/>
  <c r="AD1941" i="16"/>
  <c r="AC1941" i="16" s="1"/>
  <c r="AB1941" i="16" s="1"/>
  <c r="AD1935" i="16"/>
  <c r="AC1935" i="16" s="1"/>
  <c r="AB1935" i="16" s="1"/>
  <c r="AD1925" i="16"/>
  <c r="AC1925" i="16" s="1"/>
  <c r="AB1925" i="16" s="1"/>
  <c r="AD1919" i="16"/>
  <c r="AC1919" i="16" s="1"/>
  <c r="AB1919" i="16" s="1"/>
  <c r="AD1909" i="16"/>
  <c r="AC1909" i="16" s="1"/>
  <c r="AB1909" i="16" s="1"/>
  <c r="AD1903" i="16"/>
  <c r="AC1903" i="16" s="1"/>
  <c r="AB1903" i="16" s="1"/>
  <c r="AD1893" i="16"/>
  <c r="AC1893" i="16" s="1"/>
  <c r="AB1893" i="16" s="1"/>
  <c r="AD1727" i="16"/>
  <c r="AC1727" i="16" s="1"/>
  <c r="AB1727" i="16" s="1"/>
  <c r="AD1719" i="16"/>
  <c r="AD1711" i="16"/>
  <c r="AC1711" i="16" s="1"/>
  <c r="AB1711" i="16" s="1"/>
  <c r="AD1703" i="16"/>
  <c r="AC1703" i="16" s="1"/>
  <c r="AB1703" i="16" s="1"/>
  <c r="AD1695" i="16"/>
  <c r="AC1695" i="16" s="1"/>
  <c r="AB1695" i="16" s="1"/>
  <c r="AD1687" i="16"/>
  <c r="AC1687" i="16" s="1"/>
  <c r="AB1687" i="16" s="1"/>
  <c r="AD1679" i="16"/>
  <c r="AC1679" i="16" s="1"/>
  <c r="AB1679" i="16" s="1"/>
  <c r="AD1671" i="16"/>
  <c r="AC1671" i="16" s="1"/>
  <c r="AB1671" i="16" s="1"/>
  <c r="AD1663" i="16"/>
  <c r="AC1663" i="16" s="1"/>
  <c r="AB1663" i="16" s="1"/>
  <c r="AD1655" i="16"/>
  <c r="AD1647" i="16"/>
  <c r="AC1647" i="16" s="1"/>
  <c r="AB1647" i="16" s="1"/>
  <c r="AD1639" i="16"/>
  <c r="AC1639" i="16" s="1"/>
  <c r="AB1639" i="16" s="1"/>
  <c r="AD1631" i="16"/>
  <c r="AC1631" i="16" s="1"/>
  <c r="AB1631" i="16" s="1"/>
  <c r="AD1623" i="16"/>
  <c r="AC1623" i="16" s="1"/>
  <c r="AB1623" i="16" s="1"/>
  <c r="AD1615" i="16"/>
  <c r="AC1615" i="16" s="1"/>
  <c r="AB1615" i="16" s="1"/>
  <c r="AD1607" i="16"/>
  <c r="AC1607" i="16" s="1"/>
  <c r="AB1607" i="16" s="1"/>
  <c r="AD1599" i="16"/>
  <c r="AC1599" i="16" s="1"/>
  <c r="AB1599" i="16" s="1"/>
  <c r="AD1838" i="16"/>
  <c r="AC1838" i="16" s="1"/>
  <c r="AB1838" i="16" s="1"/>
  <c r="AD1830" i="16"/>
  <c r="AC1830" i="16" s="1"/>
  <c r="AB1830" i="16" s="1"/>
  <c r="AD1822" i="16"/>
  <c r="AC1822" i="16" s="1"/>
  <c r="AB1822" i="16" s="1"/>
  <c r="AD1814" i="16"/>
  <c r="AC1814" i="16" s="1"/>
  <c r="AB1814" i="16" s="1"/>
  <c r="AD1806" i="16"/>
  <c r="AC1806" i="16" s="1"/>
  <c r="AB1806" i="16" s="1"/>
  <c r="AD1798" i="16"/>
  <c r="AC1798" i="16" s="1"/>
  <c r="AB1798" i="16" s="1"/>
  <c r="AD1790" i="16"/>
  <c r="AC1790" i="16" s="1"/>
  <c r="AB1790" i="16" s="1"/>
  <c r="AD1782" i="16"/>
  <c r="AC1782" i="16" s="1"/>
  <c r="AB1782" i="16" s="1"/>
  <c r="AD1774" i="16"/>
  <c r="AC1774" i="16" s="1"/>
  <c r="AB1774" i="16" s="1"/>
  <c r="AD1766" i="16"/>
  <c r="AC1766" i="16" s="1"/>
  <c r="AB1766" i="16" s="1"/>
  <c r="AD1758" i="16"/>
  <c r="AC1758" i="16" s="1"/>
  <c r="AB1758" i="16" s="1"/>
  <c r="AD1750" i="16"/>
  <c r="AC1750" i="16" s="1"/>
  <c r="AB1750" i="16" s="1"/>
  <c r="AD1742" i="16"/>
  <c r="AC1742" i="16" s="1"/>
  <c r="AB1742" i="16" s="1"/>
  <c r="AD1538" i="16"/>
  <c r="AD1534" i="16"/>
  <c r="AC1534" i="16" s="1"/>
  <c r="AB1534" i="16" s="1"/>
  <c r="AD1532" i="16"/>
  <c r="AC1532" i="16" s="1"/>
  <c r="AB1532" i="16" s="1"/>
  <c r="AD1518" i="16"/>
  <c r="AC1518" i="16" s="1"/>
  <c r="AB1518" i="16" s="1"/>
  <c r="AD1516" i="16"/>
  <c r="AC1516" i="16" s="1"/>
  <c r="AB1516" i="16" s="1"/>
  <c r="AD1502" i="16"/>
  <c r="AC1502" i="16" s="1"/>
  <c r="AB1502" i="16" s="1"/>
  <c r="AD1500" i="16"/>
  <c r="AC1500" i="16" s="1"/>
  <c r="AB1500" i="16" s="1"/>
  <c r="AD1486" i="16"/>
  <c r="AC1486" i="16" s="1"/>
  <c r="AB1486" i="16" s="1"/>
  <c r="AD1484" i="16"/>
  <c r="AC1484" i="16" s="1"/>
  <c r="AB1484" i="16" s="1"/>
  <c r="AD1470" i="16"/>
  <c r="AC1470" i="16" s="1"/>
  <c r="AB1470" i="16" s="1"/>
  <c r="AD1468" i="16"/>
  <c r="AC1468" i="16" s="1"/>
  <c r="AB1468" i="16" s="1"/>
  <c r="AD1454" i="16"/>
  <c r="AC1454" i="16" s="1"/>
  <c r="AB1454" i="16" s="1"/>
  <c r="AD1452" i="16"/>
  <c r="AC1452" i="16" s="1"/>
  <c r="AB1452" i="16" s="1"/>
  <c r="AD1438" i="16"/>
  <c r="AC1438" i="16" s="1"/>
  <c r="AB1438" i="16" s="1"/>
  <c r="AD1436" i="16"/>
  <c r="AC1436" i="16" s="1"/>
  <c r="AB1436" i="16" s="1"/>
  <c r="AD1422" i="16"/>
  <c r="AC1422" i="16" s="1"/>
  <c r="AB1422" i="16" s="1"/>
  <c r="AD1420" i="16"/>
  <c r="AC1420" i="16" s="1"/>
  <c r="AB1420" i="16" s="1"/>
  <c r="AD1406" i="16"/>
  <c r="AC1406" i="16" s="1"/>
  <c r="AB1406" i="16" s="1"/>
  <c r="AD1404" i="16"/>
  <c r="AC1404" i="16" s="1"/>
  <c r="AB1404" i="16" s="1"/>
  <c r="AD1537" i="16"/>
  <c r="AC1537" i="16" s="1"/>
  <c r="AB1537" i="16" s="1"/>
  <c r="AD1529" i="16"/>
  <c r="AC1529" i="16" s="1"/>
  <c r="AB1529" i="16" s="1"/>
  <c r="AD1521" i="16"/>
  <c r="AC1521" i="16" s="1"/>
  <c r="AB1521" i="16" s="1"/>
  <c r="AD1513" i="16"/>
  <c r="AC1513" i="16" s="1"/>
  <c r="AB1513" i="16" s="1"/>
  <c r="AD1505" i="16"/>
  <c r="AC1505" i="16" s="1"/>
  <c r="AB1505" i="16" s="1"/>
  <c r="AD1497" i="16"/>
  <c r="AC1497" i="16" s="1"/>
  <c r="AB1497" i="16" s="1"/>
  <c r="AD1489" i="16"/>
  <c r="AC1489" i="16" s="1"/>
  <c r="AB1489" i="16" s="1"/>
  <c r="AD1481" i="16"/>
  <c r="AC1481" i="16" s="1"/>
  <c r="AB1481" i="16" s="1"/>
  <c r="AD1473" i="16"/>
  <c r="AC1473" i="16" s="1"/>
  <c r="AB1473" i="16" s="1"/>
  <c r="AD1465" i="16"/>
  <c r="AC1465" i="16" s="1"/>
  <c r="AB1465" i="16" s="1"/>
  <c r="AD1457" i="16"/>
  <c r="AC1457" i="16" s="1"/>
  <c r="AB1457" i="16" s="1"/>
  <c r="AD1441" i="16"/>
  <c r="AC1441" i="16" s="1"/>
  <c r="AB1441" i="16" s="1"/>
  <c r="AD1425" i="16"/>
  <c r="AC1425" i="16" s="1"/>
  <c r="AB1425" i="16" s="1"/>
  <c r="AD1409" i="16"/>
  <c r="AD1394" i="16"/>
  <c r="AC1394" i="16" s="1"/>
  <c r="AB1394" i="16" s="1"/>
  <c r="AD1374" i="16"/>
  <c r="AC1374" i="16" s="1"/>
  <c r="AB1374" i="16" s="1"/>
  <c r="AD1362" i="16"/>
  <c r="AC1362" i="16" s="1"/>
  <c r="AB1362" i="16" s="1"/>
  <c r="AD1342" i="16"/>
  <c r="AC1342" i="16" s="1"/>
  <c r="AB1342" i="16" s="1"/>
  <c r="AD1330" i="16"/>
  <c r="AC1330" i="16" s="1"/>
  <c r="AB1330" i="16" s="1"/>
  <c r="AD1310" i="16"/>
  <c r="AC1310" i="16" s="1"/>
  <c r="AB1310" i="16" s="1"/>
  <c r="AD1854" i="16"/>
  <c r="AC1854" i="16" s="1"/>
  <c r="AB1854" i="16" s="1"/>
  <c r="AD2001" i="16"/>
  <c r="AC2001" i="16" s="1"/>
  <c r="AD1992" i="16"/>
  <c r="AC1992" i="16" s="1"/>
  <c r="AB1992" i="16" s="1"/>
  <c r="AD1976" i="16"/>
  <c r="AC1976" i="16" s="1"/>
  <c r="AB1976" i="16" s="1"/>
  <c r="AD1960" i="16"/>
  <c r="AC1960" i="16" s="1"/>
  <c r="AB1960" i="16" s="1"/>
  <c r="AD1860" i="16"/>
  <c r="AC1860" i="16" s="1"/>
  <c r="AB1860" i="16" s="1"/>
  <c r="AD1844" i="16"/>
  <c r="AC1844" i="16" s="1"/>
  <c r="AB1844" i="16" s="1"/>
  <c r="AD1862" i="16"/>
  <c r="AC1862" i="16" s="1"/>
  <c r="AB1862" i="16" s="1"/>
  <c r="AD1846" i="16"/>
  <c r="AC1846" i="16" s="1"/>
  <c r="AB1846" i="16" s="1"/>
  <c r="AD1533" i="16"/>
  <c r="AC1533" i="16" s="1"/>
  <c r="AB1533" i="16" s="1"/>
  <c r="AD1525" i="16"/>
  <c r="AC1525" i="16" s="1"/>
  <c r="AB1525" i="16" s="1"/>
  <c r="AD1517" i="16"/>
  <c r="AC1517" i="16" s="1"/>
  <c r="AB1517" i="16" s="1"/>
  <c r="AD1509" i="16"/>
  <c r="AC1509" i="16" s="1"/>
  <c r="AB1509" i="16" s="1"/>
  <c r="AD1501" i="16"/>
  <c r="AC1501" i="16" s="1"/>
  <c r="AB1501" i="16" s="1"/>
  <c r="AD1493" i="16"/>
  <c r="AC1493" i="16" s="1"/>
  <c r="AB1493" i="16" s="1"/>
  <c r="AD1485" i="16"/>
  <c r="AC1485" i="16" s="1"/>
  <c r="AB1485" i="16" s="1"/>
  <c r="AD1477" i="16"/>
  <c r="AC1477" i="16" s="1"/>
  <c r="AB1477" i="16" s="1"/>
  <c r="AD1469" i="16"/>
  <c r="AC1469" i="16" s="1"/>
  <c r="AB1469" i="16" s="1"/>
  <c r="AD1461" i="16"/>
  <c r="AC1461" i="16" s="1"/>
  <c r="AB1461" i="16" s="1"/>
  <c r="AD1453" i="16"/>
  <c r="AC1453" i="16" s="1"/>
  <c r="AB1453" i="16" s="1"/>
  <c r="AD1449" i="16"/>
  <c r="AC1449" i="16" s="1"/>
  <c r="AB1449" i="16" s="1"/>
  <c r="AD1445" i="16"/>
  <c r="AC1445" i="16" s="1"/>
  <c r="AB1445" i="16" s="1"/>
  <c r="AD1437" i="16"/>
  <c r="AC1437" i="16" s="1"/>
  <c r="AD1433" i="16"/>
  <c r="AC1433" i="16" s="1"/>
  <c r="AB1433" i="16" s="1"/>
  <c r="AD1429" i="16"/>
  <c r="AC1429" i="16" s="1"/>
  <c r="AB1429" i="16" s="1"/>
  <c r="AD1421" i="16"/>
  <c r="AC1421" i="16" s="1"/>
  <c r="AB1421" i="16" s="1"/>
  <c r="AD1417" i="16"/>
  <c r="AC1417" i="16" s="1"/>
  <c r="AB1417" i="16" s="1"/>
  <c r="AD1413" i="16"/>
  <c r="AC1413" i="16" s="1"/>
  <c r="AB1413" i="16" s="1"/>
  <c r="AD1405" i="16"/>
  <c r="AC1405" i="16" s="1"/>
  <c r="AB1405" i="16" s="1"/>
  <c r="AD1401" i="16"/>
  <c r="AC1401" i="16" s="1"/>
  <c r="AB1401" i="16" s="1"/>
  <c r="AD1397" i="16"/>
  <c r="AC1397" i="16" s="1"/>
  <c r="AB1397" i="16" s="1"/>
  <c r="AD1969" i="16"/>
  <c r="AC1969" i="16" s="1"/>
  <c r="AB1969" i="16" s="1"/>
  <c r="AD1945" i="16"/>
  <c r="AC1945" i="16" s="1"/>
  <c r="AB1945" i="16" s="1"/>
  <c r="AD1929" i="16"/>
  <c r="AC1929" i="16" s="1"/>
  <c r="AB1929" i="16" s="1"/>
  <c r="AD1913" i="16"/>
  <c r="AC1913" i="16" s="1"/>
  <c r="AB1913" i="16" s="1"/>
  <c r="AD1897" i="16"/>
  <c r="AC1897" i="16" s="1"/>
  <c r="AB1897" i="16" s="1"/>
  <c r="AD1883" i="16"/>
  <c r="AC1883" i="16" s="1"/>
  <c r="AB1883" i="16" s="1"/>
  <c r="AD1864" i="16"/>
  <c r="AC1864" i="16" s="1"/>
  <c r="AD1848" i="16"/>
  <c r="AC1848" i="16" s="1"/>
  <c r="AB1848" i="16" s="1"/>
  <c r="AD1836" i="16"/>
  <c r="AC1836" i="16" s="1"/>
  <c r="AB1836" i="16" s="1"/>
  <c r="AD1828" i="16"/>
  <c r="AC1828" i="16" s="1"/>
  <c r="AB1828" i="16" s="1"/>
  <c r="AD1820" i="16"/>
  <c r="AC1820" i="16" s="1"/>
  <c r="AB1820" i="16" s="1"/>
  <c r="AD1812" i="16"/>
  <c r="AC1812" i="16" s="1"/>
  <c r="AB1812" i="16" s="1"/>
  <c r="AD1804" i="16"/>
  <c r="AC1804" i="16" s="1"/>
  <c r="AB1804" i="16" s="1"/>
  <c r="AD1796" i="16"/>
  <c r="AC1796" i="16" s="1"/>
  <c r="AB1796" i="16" s="1"/>
  <c r="AD1788" i="16"/>
  <c r="AC1788" i="16" s="1"/>
  <c r="AB1788" i="16" s="1"/>
  <c r="AD1780" i="16"/>
  <c r="AC1780" i="16" s="1"/>
  <c r="AB1780" i="16" s="1"/>
  <c r="AD1772" i="16"/>
  <c r="AC1772" i="16" s="1"/>
  <c r="AB1772" i="16" s="1"/>
  <c r="AD1764" i="16"/>
  <c r="AC1764" i="16" s="1"/>
  <c r="AB1764" i="16" s="1"/>
  <c r="AD1756" i="16"/>
  <c r="AC1756" i="16" s="1"/>
  <c r="AD1748" i="16"/>
  <c r="AC1748" i="16" s="1"/>
  <c r="AB1748" i="16" s="1"/>
  <c r="AD1740" i="16"/>
  <c r="AC1740" i="16" s="1"/>
  <c r="AB1740" i="16" s="1"/>
  <c r="AD1700" i="16"/>
  <c r="AC1700" i="16" s="1"/>
  <c r="AB1700" i="16" s="1"/>
  <c r="AD1696" i="16"/>
  <c r="AC1696" i="16" s="1"/>
  <c r="AB1696" i="16" s="1"/>
  <c r="AD1692" i="16"/>
  <c r="AC1692" i="16" s="1"/>
  <c r="AB1692" i="16" s="1"/>
  <c r="AD1688" i="16"/>
  <c r="AC1688" i="16" s="1"/>
  <c r="AB1688" i="16" s="1"/>
  <c r="AD1684" i="16"/>
  <c r="AC1684" i="16" s="1"/>
  <c r="AB1684" i="16" s="1"/>
  <c r="AD1680" i="16"/>
  <c r="AC1680" i="16" s="1"/>
  <c r="AB1680" i="16" s="1"/>
  <c r="AD1676" i="16"/>
  <c r="AC1676" i="16" s="1"/>
  <c r="AB1676" i="16" s="1"/>
  <c r="AD1672" i="16"/>
  <c r="AC1672" i="16" s="1"/>
  <c r="AB1672" i="16" s="1"/>
  <c r="AD1668" i="16"/>
  <c r="AC1668" i="16" s="1"/>
  <c r="AB1668" i="16" s="1"/>
  <c r="AD1664" i="16"/>
  <c r="AC1664" i="16" s="1"/>
  <c r="AB1664" i="16" s="1"/>
  <c r="AD1660" i="16"/>
  <c r="AC1660" i="16" s="1"/>
  <c r="AB1660" i="16" s="1"/>
  <c r="AD1656" i="16"/>
  <c r="AC1656" i="16" s="1"/>
  <c r="AB1656" i="16" s="1"/>
  <c r="AD1652" i="16"/>
  <c r="AC1652" i="16" s="1"/>
  <c r="AB1652" i="16" s="1"/>
  <c r="AD1648" i="16"/>
  <c r="AC1648" i="16" s="1"/>
  <c r="AB1648" i="16" s="1"/>
  <c r="AD1644" i="16"/>
  <c r="AC1644" i="16" s="1"/>
  <c r="AB1644" i="16" s="1"/>
  <c r="AD1640" i="16"/>
  <c r="AC1640" i="16" s="1"/>
  <c r="AB1640" i="16" s="1"/>
  <c r="AD1636" i="16"/>
  <c r="AC1636" i="16" s="1"/>
  <c r="AB1636" i="16" s="1"/>
  <c r="AD1632" i="16"/>
  <c r="AC1632" i="16" s="1"/>
  <c r="AB1632" i="16" s="1"/>
  <c r="AD1628" i="16"/>
  <c r="AC1628" i="16" s="1"/>
  <c r="AB1628" i="16" s="1"/>
  <c r="AD1624" i="16"/>
  <c r="AC1624" i="16" s="1"/>
  <c r="AB1624" i="16" s="1"/>
  <c r="AD1620" i="16"/>
  <c r="AC1620" i="16" s="1"/>
  <c r="AB1620" i="16" s="1"/>
  <c r="AD1616" i="16"/>
  <c r="AC1616" i="16" s="1"/>
  <c r="AB1616" i="16" s="1"/>
  <c r="AD1612" i="16"/>
  <c r="AC1612" i="16" s="1"/>
  <c r="AB1612" i="16" s="1"/>
  <c r="AD1608" i="16"/>
  <c r="AC1608" i="16" s="1"/>
  <c r="AB1608" i="16" s="1"/>
  <c r="AD1604" i="16"/>
  <c r="AC1604" i="16" s="1"/>
  <c r="AB1604" i="16" s="1"/>
  <c r="AD1600" i="16"/>
  <c r="AC1600" i="16" s="1"/>
  <c r="AB1600" i="16" s="1"/>
  <c r="AD1596" i="16"/>
  <c r="AC1596" i="16" s="1"/>
  <c r="AB1596" i="16" s="1"/>
  <c r="AD1593" i="16"/>
  <c r="AC1593" i="16" s="1"/>
  <c r="AB1593" i="16" s="1"/>
  <c r="AD1866" i="16"/>
  <c r="AC1866" i="16" s="1"/>
  <c r="AB1866" i="16" s="1"/>
  <c r="AD1850" i="16"/>
  <c r="AC1850" i="16" s="1"/>
  <c r="AB1850" i="16" s="1"/>
  <c r="AD1380" i="16"/>
  <c r="AC1380" i="16" s="1"/>
  <c r="AB1380" i="16" s="1"/>
  <c r="AD1368" i="16"/>
  <c r="AC1368" i="16" s="1"/>
  <c r="AB1368" i="16" s="1"/>
  <c r="AD1348" i="16"/>
  <c r="AD1336" i="16"/>
  <c r="AD1316" i="16"/>
  <c r="AC1316" i="16" s="1"/>
  <c r="AB1316" i="16" s="1"/>
  <c r="AD1985" i="16"/>
  <c r="AC1985" i="16" s="1"/>
  <c r="AB1985" i="16" s="1"/>
  <c r="AD1950" i="16"/>
  <c r="AC1950" i="16" s="1"/>
  <c r="AB1950" i="16" s="1"/>
  <c r="AD1934" i="16"/>
  <c r="AD1918" i="16"/>
  <c r="AC1918" i="16" s="1"/>
  <c r="AB1918" i="16" s="1"/>
  <c r="AD1902" i="16"/>
  <c r="AC1902" i="16" s="1"/>
  <c r="AB1902" i="16" s="1"/>
  <c r="AD1995" i="16"/>
  <c r="AC1995" i="16" s="1"/>
  <c r="AB1995" i="16" s="1"/>
  <c r="AD1989" i="16"/>
  <c r="AC1989" i="16" s="1"/>
  <c r="AB1989" i="16" s="1"/>
  <c r="AD1979" i="16"/>
  <c r="AC1979" i="16" s="1"/>
  <c r="AB1979" i="16" s="1"/>
  <c r="AD1973" i="16"/>
  <c r="AC1973" i="16" s="1"/>
  <c r="AB1973" i="16" s="1"/>
  <c r="AD1963" i="16"/>
  <c r="AC1963" i="16" s="1"/>
  <c r="AB1963" i="16" s="1"/>
  <c r="AD1957" i="16"/>
  <c r="AD1953" i="16"/>
  <c r="AC1953" i="16" s="1"/>
  <c r="AB1953" i="16" s="1"/>
  <c r="AD1947" i="16"/>
  <c r="AC1947" i="16" s="1"/>
  <c r="AB1947" i="16" s="1"/>
  <c r="AD1937" i="16"/>
  <c r="AC1937" i="16" s="1"/>
  <c r="AB1937" i="16" s="1"/>
  <c r="AD1931" i="16"/>
  <c r="AC1931" i="16" s="1"/>
  <c r="AB1931" i="16" s="1"/>
  <c r="AD1921" i="16"/>
  <c r="AC1921" i="16" s="1"/>
  <c r="AB1921" i="16" s="1"/>
  <c r="AD1915" i="16"/>
  <c r="AD1905" i="16"/>
  <c r="AC1905" i="16" s="1"/>
  <c r="AB1905" i="16" s="1"/>
  <c r="AD1899" i="16"/>
  <c r="AC1899" i="16" s="1"/>
  <c r="AB1899" i="16" s="1"/>
  <c r="AD1889" i="16"/>
  <c r="AC1889" i="16" s="1"/>
  <c r="AB1889" i="16" s="1"/>
  <c r="AD1885" i="16"/>
  <c r="AC1885" i="16" s="1"/>
  <c r="AB1885" i="16" s="1"/>
  <c r="AD1881" i="16"/>
  <c r="AC1881" i="16" s="1"/>
  <c r="AB1881" i="16" s="1"/>
  <c r="AD1877" i="16"/>
  <c r="AC1877" i="16" s="1"/>
  <c r="AB1877" i="16" s="1"/>
  <c r="AD1873" i="16"/>
  <c r="AC1873" i="16" s="1"/>
  <c r="AB1873" i="16" s="1"/>
  <c r="AD1869" i="16"/>
  <c r="AC1869" i="16" s="1"/>
  <c r="AB1869" i="16" s="1"/>
  <c r="AD1837" i="16"/>
  <c r="AC1837" i="16" s="1"/>
  <c r="AB1837" i="16" s="1"/>
  <c r="AD1829" i="16"/>
  <c r="AC1829" i="16" s="1"/>
  <c r="AB1829" i="16" s="1"/>
  <c r="AD1821" i="16"/>
  <c r="AC1821" i="16" s="1"/>
  <c r="AB1821" i="16" s="1"/>
  <c r="AD1813" i="16"/>
  <c r="AC1813" i="16" s="1"/>
  <c r="AB1813" i="16" s="1"/>
  <c r="AD1805" i="16"/>
  <c r="AC1805" i="16" s="1"/>
  <c r="AB1805" i="16" s="1"/>
  <c r="AD1797" i="16"/>
  <c r="AD1789" i="16"/>
  <c r="AC1789" i="16" s="1"/>
  <c r="AB1789" i="16" s="1"/>
  <c r="AD1781" i="16"/>
  <c r="AC1781" i="16" s="1"/>
  <c r="AB1781" i="16" s="1"/>
  <c r="AD1773" i="16"/>
  <c r="AC1773" i="16" s="1"/>
  <c r="AB1773" i="16" s="1"/>
  <c r="AD1765" i="16"/>
  <c r="AC1765" i="16" s="1"/>
  <c r="AB1765" i="16" s="1"/>
  <c r="AD1757" i="16"/>
  <c r="AC1757" i="16" s="1"/>
  <c r="AB1757" i="16" s="1"/>
  <c r="AD1749" i="16"/>
  <c r="AC1749" i="16" s="1"/>
  <c r="AB1749" i="16" s="1"/>
  <c r="AD1741" i="16"/>
  <c r="AC1741" i="16" s="1"/>
  <c r="AB1741" i="16" s="1"/>
  <c r="AD1733" i="16"/>
  <c r="AD1725" i="16"/>
  <c r="AC1725" i="16" s="1"/>
  <c r="AB1725" i="16" s="1"/>
  <c r="AD1717" i="16"/>
  <c r="AC1717" i="16" s="1"/>
  <c r="AB1717" i="16" s="1"/>
  <c r="AD1856" i="16"/>
  <c r="AC1856" i="16" s="1"/>
  <c r="AB1856" i="16" s="1"/>
  <c r="AD1840" i="16"/>
  <c r="AC1840" i="16" s="1"/>
  <c r="AB1840" i="16" s="1"/>
  <c r="AD1832" i="16"/>
  <c r="AC1832" i="16" s="1"/>
  <c r="AB1832" i="16" s="1"/>
  <c r="AD1824" i="16"/>
  <c r="AC1824" i="16" s="1"/>
  <c r="AB1824" i="16" s="1"/>
  <c r="AD1816" i="16"/>
  <c r="AC1816" i="16" s="1"/>
  <c r="AB1816" i="16" s="1"/>
  <c r="AD1808" i="16"/>
  <c r="AC1808" i="16" s="1"/>
  <c r="AB1808" i="16" s="1"/>
  <c r="AD1800" i="16"/>
  <c r="AC1800" i="16" s="1"/>
  <c r="AB1800" i="16" s="1"/>
  <c r="AD1792" i="16"/>
  <c r="AC1792" i="16" s="1"/>
  <c r="AB1792" i="16" s="1"/>
  <c r="AD1784" i="16"/>
  <c r="AC1784" i="16" s="1"/>
  <c r="AB1784" i="16" s="1"/>
  <c r="AD1776" i="16"/>
  <c r="AC1776" i="16" s="1"/>
  <c r="AB1776" i="16" s="1"/>
  <c r="AD1768" i="16"/>
  <c r="AC1768" i="16" s="1"/>
  <c r="AB1768" i="16" s="1"/>
  <c r="AD1760" i="16"/>
  <c r="AC1760" i="16" s="1"/>
  <c r="AB1760" i="16" s="1"/>
  <c r="AD1752" i="16"/>
  <c r="AC1752" i="16" s="1"/>
  <c r="AB1752" i="16" s="1"/>
  <c r="AD1744" i="16"/>
  <c r="AC1744" i="16" s="1"/>
  <c r="AB1744" i="16" s="1"/>
  <c r="AD1736" i="16"/>
  <c r="AC1736" i="16" s="1"/>
  <c r="AB1736" i="16" s="1"/>
  <c r="AD1734" i="16"/>
  <c r="AC1734" i="16" s="1"/>
  <c r="AB1734" i="16" s="1"/>
  <c r="AD1730" i="16"/>
  <c r="AC1730" i="16" s="1"/>
  <c r="AB1730" i="16" s="1"/>
  <c r="AD1726" i="16"/>
  <c r="AC1726" i="16" s="1"/>
  <c r="AB1726" i="16" s="1"/>
  <c r="AD1722" i="16"/>
  <c r="AC1722" i="16" s="1"/>
  <c r="AB1722" i="16" s="1"/>
  <c r="AD1718" i="16"/>
  <c r="AC1718" i="16" s="1"/>
  <c r="AB1718" i="16" s="1"/>
  <c r="AD1714" i="16"/>
  <c r="AC1714" i="16" s="1"/>
  <c r="AB1714" i="16" s="1"/>
  <c r="AD1710" i="16"/>
  <c r="AC1710" i="16" s="1"/>
  <c r="AB1710" i="16" s="1"/>
  <c r="AD1706" i="16"/>
  <c r="AC1706" i="16" s="1"/>
  <c r="AB1706" i="16" s="1"/>
  <c r="AD1702" i="16"/>
  <c r="AC1702" i="16" s="1"/>
  <c r="AB1702" i="16" s="1"/>
  <c r="AD1698" i="16"/>
  <c r="AC1698" i="16" s="1"/>
  <c r="AB1698" i="16" s="1"/>
  <c r="AD1694" i="16"/>
  <c r="AC1694" i="16" s="1"/>
  <c r="AB1694" i="16" s="1"/>
  <c r="AD1690" i="16"/>
  <c r="AC1690" i="16" s="1"/>
  <c r="AB1690" i="16" s="1"/>
  <c r="AD1686" i="16"/>
  <c r="AC1686" i="16" s="1"/>
  <c r="AB1686" i="16" s="1"/>
  <c r="AD1682" i="16"/>
  <c r="AC1682" i="16" s="1"/>
  <c r="AB1682" i="16" s="1"/>
  <c r="AD1678" i="16"/>
  <c r="AC1678" i="16" s="1"/>
  <c r="AB1678" i="16" s="1"/>
  <c r="AD1674" i="16"/>
  <c r="AC1674" i="16" s="1"/>
  <c r="AB1674" i="16" s="1"/>
  <c r="AD1670" i="16"/>
  <c r="AC1670" i="16" s="1"/>
  <c r="AB1670" i="16" s="1"/>
  <c r="AD1666" i="16"/>
  <c r="AC1666" i="16" s="1"/>
  <c r="AB1666" i="16" s="1"/>
  <c r="AD1662" i="16"/>
  <c r="AC1662" i="16" s="1"/>
  <c r="AB1662" i="16" s="1"/>
  <c r="AD1658" i="16"/>
  <c r="AC1658" i="16" s="1"/>
  <c r="AB1658" i="16" s="1"/>
  <c r="AD1654" i="16"/>
  <c r="AC1654" i="16" s="1"/>
  <c r="AB1654" i="16" s="1"/>
  <c r="AD1650" i="16"/>
  <c r="AC1650" i="16" s="1"/>
  <c r="AB1650" i="16" s="1"/>
  <c r="AD1646" i="16"/>
  <c r="AC1646" i="16" s="1"/>
  <c r="AB1646" i="16" s="1"/>
  <c r="AD1642" i="16"/>
  <c r="AC1642" i="16" s="1"/>
  <c r="AB1642" i="16" s="1"/>
  <c r="AD1638" i="16"/>
  <c r="AC1638" i="16" s="1"/>
  <c r="AB1638" i="16" s="1"/>
  <c r="AD1634" i="16"/>
  <c r="AC1634" i="16" s="1"/>
  <c r="AB1634" i="16" s="1"/>
  <c r="AD1630" i="16"/>
  <c r="AC1630" i="16" s="1"/>
  <c r="AB1630" i="16" s="1"/>
  <c r="AD1626" i="16"/>
  <c r="AC1626" i="16" s="1"/>
  <c r="AB1626" i="16" s="1"/>
  <c r="AD1622" i="16"/>
  <c r="AC1622" i="16" s="1"/>
  <c r="AB1622" i="16" s="1"/>
  <c r="AD1618" i="16"/>
  <c r="AC1618" i="16" s="1"/>
  <c r="AB1618" i="16" s="1"/>
  <c r="AD1614" i="16"/>
  <c r="AC1614" i="16" s="1"/>
  <c r="AB1614" i="16" s="1"/>
  <c r="AD1610" i="16"/>
  <c r="AC1610" i="16" s="1"/>
  <c r="AB1610" i="16" s="1"/>
  <c r="AD1606" i="16"/>
  <c r="AC1606" i="16" s="1"/>
  <c r="AB1606" i="16" s="1"/>
  <c r="AD1602" i="16"/>
  <c r="AC1602" i="16" s="1"/>
  <c r="AB1602" i="16" s="1"/>
  <c r="AD1598" i="16"/>
  <c r="AC1598" i="16" s="1"/>
  <c r="AB1598" i="16" s="1"/>
  <c r="AD1594" i="16"/>
  <c r="AC1594" i="16" s="1"/>
  <c r="AB1594" i="16" s="1"/>
  <c r="AD1858" i="16"/>
  <c r="AC1858" i="16" s="1"/>
  <c r="AB1858" i="16" s="1"/>
  <c r="AD1842" i="16"/>
  <c r="AC1842" i="16" s="1"/>
  <c r="AB1842" i="16" s="1"/>
  <c r="AD1392" i="16"/>
  <c r="AC1392" i="16" s="1"/>
  <c r="AB1392" i="16" s="1"/>
  <c r="AD1382" i="16"/>
  <c r="AC1382" i="16" s="1"/>
  <c r="AB1382" i="16" s="1"/>
  <c r="AD1372" i="16"/>
  <c r="AC1372" i="16" s="1"/>
  <c r="AB1372" i="16" s="1"/>
  <c r="AD1370" i="16"/>
  <c r="AC1370" i="16" s="1"/>
  <c r="AB1370" i="16" s="1"/>
  <c r="AD1360" i="16"/>
  <c r="AC1360" i="16" s="1"/>
  <c r="AB1360" i="16" s="1"/>
  <c r="AD1350" i="16"/>
  <c r="AC1350" i="16" s="1"/>
  <c r="AB1350" i="16" s="1"/>
  <c r="AD1340" i="16"/>
  <c r="AC1340" i="16" s="1"/>
  <c r="AB1340" i="16" s="1"/>
  <c r="AD1338" i="16"/>
  <c r="AC1338" i="16" s="1"/>
  <c r="AB1338" i="16" s="1"/>
  <c r="AD1328" i="16"/>
  <c r="AC1328" i="16" s="1"/>
  <c r="AB1328" i="16" s="1"/>
  <c r="AD1318" i="16"/>
  <c r="AC1318" i="16" s="1"/>
  <c r="AB1318" i="16" s="1"/>
  <c r="AD749" i="16"/>
  <c r="AC749" i="16" s="1"/>
  <c r="AB749" i="16" s="1"/>
  <c r="AD741" i="16"/>
  <c r="AC741" i="16" s="1"/>
  <c r="AB741" i="16" s="1"/>
  <c r="AD733" i="16"/>
  <c r="AC733" i="16" s="1"/>
  <c r="AB733" i="16" s="1"/>
  <c r="AD725" i="16"/>
  <c r="AC725" i="16" s="1"/>
  <c r="AB725" i="16" s="1"/>
  <c r="AD711" i="16"/>
  <c r="AC711" i="16" s="1"/>
  <c r="AB711" i="16" s="1"/>
  <c r="AD211" i="16"/>
  <c r="AC211" i="16" s="1"/>
  <c r="AB211" i="16" s="1"/>
  <c r="AD195" i="16"/>
  <c r="AC195" i="16" s="1"/>
  <c r="AB195" i="16" s="1"/>
  <c r="AD179" i="16"/>
  <c r="AC179" i="16" s="1"/>
  <c r="AB179" i="16" s="1"/>
  <c r="AD163" i="16"/>
  <c r="AC163" i="16" s="1"/>
  <c r="AB163" i="16" s="1"/>
  <c r="AD65" i="16"/>
  <c r="AC65" i="16" s="1"/>
  <c r="AB65" i="16" s="1"/>
  <c r="AD49" i="16"/>
  <c r="AD17" i="16"/>
  <c r="AC17" i="16" s="1"/>
  <c r="AB17" i="16" s="1"/>
  <c r="AD747" i="16"/>
  <c r="AC747" i="16" s="1"/>
  <c r="AB747" i="16" s="1"/>
  <c r="AD739" i="16"/>
  <c r="AC739" i="16" s="1"/>
  <c r="AB739" i="16" s="1"/>
  <c r="AD731" i="16"/>
  <c r="AD723" i="16"/>
  <c r="AC723" i="16" s="1"/>
  <c r="AB723" i="16" s="1"/>
  <c r="AD717" i="16"/>
  <c r="AC717" i="16" s="1"/>
  <c r="AB717" i="16" s="1"/>
  <c r="AD709" i="16"/>
  <c r="AC709" i="16" s="1"/>
  <c r="AB709" i="16" s="1"/>
  <c r="AD1305" i="16"/>
  <c r="AC1305" i="16" s="1"/>
  <c r="AB1305" i="16" s="1"/>
  <c r="AD1285" i="16"/>
  <c r="AC1285" i="16" s="1"/>
  <c r="AB1285" i="16" s="1"/>
  <c r="AD1269" i="16"/>
  <c r="AC1269" i="16" s="1"/>
  <c r="AB1269" i="16" s="1"/>
  <c r="AD1173" i="16"/>
  <c r="AC1173" i="16" s="1"/>
  <c r="AB1173" i="16" s="1"/>
  <c r="AD1157" i="16"/>
  <c r="AC1157" i="16" s="1"/>
  <c r="AB1157" i="16" s="1"/>
  <c r="AD1141" i="16"/>
  <c r="AC1141" i="16" s="1"/>
  <c r="AB1141" i="16" s="1"/>
  <c r="AD1125" i="16"/>
  <c r="AC1125" i="16" s="1"/>
  <c r="AB1125" i="16" s="1"/>
  <c r="AD1105" i="16"/>
  <c r="AC1105" i="16" s="1"/>
  <c r="AB1105" i="16" s="1"/>
  <c r="AD1089" i="16"/>
  <c r="AD1073" i="16"/>
  <c r="AC1073" i="16" s="1"/>
  <c r="AB1073" i="16" s="1"/>
  <c r="AD1057" i="16"/>
  <c r="AC1057" i="16" s="1"/>
  <c r="AB1057" i="16" s="1"/>
  <c r="AD1041" i="16"/>
  <c r="AC1041" i="16" s="1"/>
  <c r="AB1041" i="16" s="1"/>
  <c r="AD973" i="16"/>
  <c r="AC973" i="16" s="1"/>
  <c r="AB973" i="16" s="1"/>
  <c r="AD957" i="16"/>
  <c r="AC957" i="16" s="1"/>
  <c r="AB957" i="16" s="1"/>
  <c r="AD941" i="16"/>
  <c r="AC941" i="16" s="1"/>
  <c r="AB941" i="16" s="1"/>
  <c r="AD925" i="16"/>
  <c r="AC925" i="16" s="1"/>
  <c r="AB925" i="16" s="1"/>
  <c r="AD909" i="16"/>
  <c r="AC909" i="16" s="1"/>
  <c r="AB909" i="16" s="1"/>
  <c r="AD893" i="16"/>
  <c r="AC893" i="16" s="1"/>
  <c r="AB893" i="16" s="1"/>
  <c r="AD877" i="16"/>
  <c r="AC877" i="16" s="1"/>
  <c r="AB877" i="16" s="1"/>
  <c r="AD861" i="16"/>
  <c r="AC861" i="16" s="1"/>
  <c r="AB861" i="16" s="1"/>
  <c r="AD845" i="16"/>
  <c r="AC845" i="16" s="1"/>
  <c r="AB845" i="16" s="1"/>
  <c r="AD829" i="16"/>
  <c r="AC829" i="16" s="1"/>
  <c r="AB829" i="16" s="1"/>
  <c r="AD813" i="16"/>
  <c r="AC813" i="16" s="1"/>
  <c r="AB813" i="16" s="1"/>
  <c r="AD797" i="16"/>
  <c r="AC797" i="16" s="1"/>
  <c r="AB797" i="16" s="1"/>
  <c r="AD781" i="16"/>
  <c r="AC781" i="16" s="1"/>
  <c r="AB781" i="16" s="1"/>
  <c r="AD765" i="16"/>
  <c r="AC765" i="16" s="1"/>
  <c r="AB765" i="16" s="1"/>
  <c r="AD687" i="16"/>
  <c r="AC687" i="16" s="1"/>
  <c r="AB687" i="16" s="1"/>
  <c r="AD655" i="16"/>
  <c r="AC655" i="16" s="1"/>
  <c r="AB655" i="16" s="1"/>
  <c r="AD635" i="16"/>
  <c r="AC635" i="16" s="1"/>
  <c r="AB635" i="16" s="1"/>
  <c r="AD619" i="16"/>
  <c r="AC619" i="16" s="1"/>
  <c r="AB619" i="16" s="1"/>
  <c r="AD603" i="16"/>
  <c r="AC603" i="16" s="1"/>
  <c r="AB603" i="16" s="1"/>
  <c r="AD587" i="16"/>
  <c r="AC587" i="16" s="1"/>
  <c r="AB587" i="16" s="1"/>
  <c r="AD563" i="16"/>
  <c r="AD547" i="16"/>
  <c r="AC547" i="16" s="1"/>
  <c r="AB547" i="16" s="1"/>
  <c r="AD531" i="16"/>
  <c r="AC531" i="16" s="1"/>
  <c r="AB531" i="16" s="1"/>
  <c r="AD515" i="16"/>
  <c r="AD499" i="16"/>
  <c r="AC499" i="16" s="1"/>
  <c r="AB499" i="16" s="1"/>
  <c r="AD483" i="16"/>
  <c r="AC483" i="16" s="1"/>
  <c r="AB483" i="16" s="1"/>
  <c r="AD467" i="16"/>
  <c r="AC467" i="16" s="1"/>
  <c r="AB467" i="16" s="1"/>
  <c r="AD451" i="16"/>
  <c r="AC451" i="16" s="1"/>
  <c r="AB451" i="16" s="1"/>
  <c r="AD435" i="16"/>
  <c r="AC435" i="16" s="1"/>
  <c r="AB435" i="16" s="1"/>
  <c r="AD419" i="16"/>
  <c r="AC419" i="16" s="1"/>
  <c r="AB419" i="16" s="1"/>
  <c r="AD403" i="16"/>
  <c r="AC403" i="16" s="1"/>
  <c r="AB403" i="16" s="1"/>
  <c r="AD387" i="16"/>
  <c r="AC387" i="16" s="1"/>
  <c r="AB387" i="16" s="1"/>
  <c r="AD371" i="16"/>
  <c r="AC371" i="16" s="1"/>
  <c r="AB371" i="16" s="1"/>
  <c r="AD355" i="16"/>
  <c r="AC355" i="16" s="1"/>
  <c r="AB355" i="16" s="1"/>
  <c r="AD339" i="16"/>
  <c r="AC339" i="16" s="1"/>
  <c r="AB339" i="16" s="1"/>
  <c r="AD323" i="16"/>
  <c r="AC323" i="16" s="1"/>
  <c r="AB323" i="16" s="1"/>
  <c r="AD307" i="16"/>
  <c r="AD291" i="16"/>
  <c r="AC291" i="16" s="1"/>
  <c r="AB291" i="16" s="1"/>
  <c r="AD275" i="16"/>
  <c r="AC275" i="16" s="1"/>
  <c r="AB275" i="16" s="1"/>
  <c r="AD255" i="16"/>
  <c r="AC255" i="16" s="1"/>
  <c r="AB255" i="16" s="1"/>
  <c r="AD239" i="16"/>
  <c r="AC239" i="16" s="1"/>
  <c r="AB239" i="16" s="1"/>
  <c r="AD223" i="16"/>
  <c r="AC223" i="16" s="1"/>
  <c r="AB223" i="16" s="1"/>
  <c r="AD207" i="16"/>
  <c r="AC207" i="16" s="1"/>
  <c r="AB207" i="16" s="1"/>
  <c r="AD191" i="16"/>
  <c r="AC191" i="16" s="1"/>
  <c r="AB191" i="16" s="1"/>
  <c r="AD175" i="16"/>
  <c r="AC175" i="16" s="1"/>
  <c r="AB175" i="16" s="1"/>
  <c r="AD159" i="16"/>
  <c r="AC159" i="16" s="1"/>
  <c r="AB159" i="16" s="1"/>
  <c r="AD129" i="16"/>
  <c r="AC129" i="16" s="1"/>
  <c r="AB129" i="16" s="1"/>
  <c r="AD113" i="16"/>
  <c r="AC113" i="16" s="1"/>
  <c r="AB113" i="16" s="1"/>
  <c r="AD93" i="16"/>
  <c r="AC93" i="16" s="1"/>
  <c r="AB93" i="16" s="1"/>
  <c r="AD77" i="16"/>
  <c r="AC77" i="16" s="1"/>
  <c r="AB77" i="16" s="1"/>
  <c r="AD61" i="16"/>
  <c r="AC61" i="16" s="1"/>
  <c r="AB61" i="16" s="1"/>
  <c r="AD45" i="16"/>
  <c r="AC45" i="16" s="1"/>
  <c r="AB45" i="16" s="1"/>
  <c r="AD29" i="16"/>
  <c r="AD13" i="16"/>
  <c r="AC13" i="16" s="1"/>
  <c r="AB13" i="16" s="1"/>
  <c r="AD1388" i="16"/>
  <c r="AD1386" i="16"/>
  <c r="AC1386" i="16" s="1"/>
  <c r="AB1386" i="16" s="1"/>
  <c r="AD1376" i="16"/>
  <c r="AD1366" i="16"/>
  <c r="AC1366" i="16" s="1"/>
  <c r="AB1366" i="16" s="1"/>
  <c r="AD1356" i="16"/>
  <c r="AC1356" i="16" s="1"/>
  <c r="AB1356" i="16" s="1"/>
  <c r="AD1354" i="16"/>
  <c r="AC1354" i="16" s="1"/>
  <c r="AB1354" i="16" s="1"/>
  <c r="AD1344" i="16"/>
  <c r="AC1344" i="16" s="1"/>
  <c r="AB1344" i="16" s="1"/>
  <c r="AD1334" i="16"/>
  <c r="AC1334" i="16" s="1"/>
  <c r="AB1334" i="16" s="1"/>
  <c r="AD1324" i="16"/>
  <c r="AC1324" i="16" s="1"/>
  <c r="AB1324" i="16" s="1"/>
  <c r="AD1322" i="16"/>
  <c r="AC1322" i="16" s="1"/>
  <c r="AB1322" i="16" s="1"/>
  <c r="AD1312" i="16"/>
  <c r="AC1312" i="16" s="1"/>
  <c r="AB1312" i="16" s="1"/>
  <c r="AD745" i="16"/>
  <c r="AC745" i="16" s="1"/>
  <c r="AB745" i="16" s="1"/>
  <c r="AD737" i="16"/>
  <c r="AC737" i="16" s="1"/>
  <c r="AB737" i="16" s="1"/>
  <c r="AD729" i="16"/>
  <c r="AC729" i="16" s="1"/>
  <c r="AB729" i="16" s="1"/>
  <c r="AD721" i="16"/>
  <c r="AC721" i="16" s="1"/>
  <c r="AB721" i="16" s="1"/>
  <c r="AD715" i="16"/>
  <c r="AC715" i="16" s="1"/>
  <c r="AB715" i="16" s="1"/>
  <c r="AD707" i="16"/>
  <c r="AC707" i="16" s="1"/>
  <c r="AB707" i="16" s="1"/>
  <c r="AD127" i="16"/>
  <c r="AC127" i="16" s="1"/>
  <c r="AB127" i="16" s="1"/>
  <c r="AD97" i="16"/>
  <c r="AC97" i="16" s="1"/>
  <c r="AB97" i="16" s="1"/>
  <c r="AD235" i="16"/>
  <c r="AC235" i="16" s="1"/>
  <c r="AB235" i="16" s="1"/>
  <c r="AD219" i="16"/>
  <c r="AC219" i="16" s="1"/>
  <c r="AB219" i="16" s="1"/>
  <c r="AD155" i="16"/>
  <c r="AC155" i="16" s="1"/>
  <c r="AB155" i="16" s="1"/>
  <c r="AD125" i="16"/>
  <c r="AC125" i="16" s="1"/>
  <c r="AB125" i="16" s="1"/>
  <c r="AD89" i="16"/>
  <c r="AC89" i="16" s="1"/>
  <c r="AB89" i="16" s="1"/>
  <c r="AD9" i="16"/>
  <c r="AC9" i="16" s="1"/>
  <c r="AB9" i="16" s="1"/>
  <c r="AD1384" i="16"/>
  <c r="AC1384" i="16" s="1"/>
  <c r="AB1384" i="16" s="1"/>
  <c r="AD1364" i="16"/>
  <c r="AD1352" i="16"/>
  <c r="AC1352" i="16" s="1"/>
  <c r="AB1352" i="16" s="1"/>
  <c r="AD1332" i="16"/>
  <c r="AC1332" i="16" s="1"/>
  <c r="AB1332" i="16" s="1"/>
  <c r="AD1320" i="16"/>
  <c r="AC1320" i="16" s="1"/>
  <c r="AB1320" i="16" s="1"/>
  <c r="AD743" i="16"/>
  <c r="AC743" i="16" s="1"/>
  <c r="AB743" i="16" s="1"/>
  <c r="AD735" i="16"/>
  <c r="AC735" i="16" s="1"/>
  <c r="AB735" i="16" s="1"/>
  <c r="AD727" i="16"/>
  <c r="AC727" i="16" s="1"/>
  <c r="AB727" i="16" s="1"/>
  <c r="AD719" i="16"/>
  <c r="AC719" i="16" s="1"/>
  <c r="AB719" i="16" s="1"/>
  <c r="AD713" i="16"/>
  <c r="AC713" i="16" s="1"/>
  <c r="AB713" i="16" s="1"/>
  <c r="AD705" i="16"/>
  <c r="AC705" i="16" s="1"/>
  <c r="AB705" i="16" s="1"/>
  <c r="AD1585" i="16"/>
  <c r="AC1585" i="16" s="1"/>
  <c r="AB1585" i="16" s="1"/>
  <c r="AD1297" i="16"/>
  <c r="AC1297" i="16" s="1"/>
  <c r="AB1297" i="16" s="1"/>
  <c r="AD1277" i="16"/>
  <c r="AC1277" i="16" s="1"/>
  <c r="AB1277" i="16" s="1"/>
  <c r="AD1181" i="16"/>
  <c r="AC1181" i="16" s="1"/>
  <c r="AB1181" i="16" s="1"/>
  <c r="AD1165" i="16"/>
  <c r="AC1165" i="16" s="1"/>
  <c r="AB1165" i="16" s="1"/>
  <c r="AD1149" i="16"/>
  <c r="AC1149" i="16" s="1"/>
  <c r="AB1149" i="16" s="1"/>
  <c r="AD1133" i="16"/>
  <c r="AD1117" i="16"/>
  <c r="AC1117" i="16" s="1"/>
  <c r="AB1117" i="16" s="1"/>
  <c r="AD1113" i="16"/>
  <c r="AC1113" i="16" s="1"/>
  <c r="AB1113" i="16" s="1"/>
  <c r="AD1097" i="16"/>
  <c r="AC1097" i="16" s="1"/>
  <c r="AB1097" i="16" s="1"/>
  <c r="AD1081" i="16"/>
  <c r="AD1065" i="16"/>
  <c r="AC1065" i="16" s="1"/>
  <c r="AB1065" i="16" s="1"/>
  <c r="AD1049" i="16"/>
  <c r="AC1049" i="16" s="1"/>
  <c r="AB1049" i="16" s="1"/>
  <c r="AD1033" i="16"/>
  <c r="AC1033" i="16" s="1"/>
  <c r="AB1033" i="16" s="1"/>
  <c r="AD981" i="16"/>
  <c r="AC981" i="16" s="1"/>
  <c r="AB981" i="16" s="1"/>
  <c r="AD965" i="16"/>
  <c r="AC965" i="16" s="1"/>
  <c r="AB965" i="16" s="1"/>
  <c r="AD949" i="16"/>
  <c r="AC949" i="16" s="1"/>
  <c r="AB949" i="16" s="1"/>
  <c r="AD933" i="16"/>
  <c r="AC933" i="16" s="1"/>
  <c r="AB933" i="16" s="1"/>
  <c r="AD917" i="16"/>
  <c r="AC917" i="16" s="1"/>
  <c r="AB917" i="16" s="1"/>
  <c r="AD901" i="16"/>
  <c r="AC901" i="16" s="1"/>
  <c r="AB901" i="16" s="1"/>
  <c r="AD885" i="16"/>
  <c r="AC885" i="16" s="1"/>
  <c r="AB885" i="16" s="1"/>
  <c r="AD869" i="16"/>
  <c r="AC869" i="16" s="1"/>
  <c r="AB869" i="16" s="1"/>
  <c r="AD853" i="16"/>
  <c r="AC853" i="16" s="1"/>
  <c r="AB853" i="16" s="1"/>
  <c r="AD837" i="16"/>
  <c r="AC837" i="16" s="1"/>
  <c r="AB837" i="16" s="1"/>
  <c r="AD821" i="16"/>
  <c r="AC821" i="16" s="1"/>
  <c r="AB821" i="16" s="1"/>
  <c r="AD805" i="16"/>
  <c r="AC805" i="16" s="1"/>
  <c r="AB805" i="16" s="1"/>
  <c r="AD789" i="16"/>
  <c r="AC789" i="16" s="1"/>
  <c r="AB789" i="16" s="1"/>
  <c r="AD773" i="16"/>
  <c r="AC773" i="16" s="1"/>
  <c r="AB773" i="16" s="1"/>
  <c r="AD757" i="16"/>
  <c r="AC757" i="16" s="1"/>
  <c r="AB757" i="16" s="1"/>
  <c r="AD695" i="16"/>
  <c r="AC695" i="16" s="1"/>
  <c r="AB695" i="16" s="1"/>
  <c r="AD679" i="16"/>
  <c r="AC679" i="16" s="1"/>
  <c r="AB679" i="16" s="1"/>
  <c r="AD663" i="16"/>
  <c r="AC663" i="16" s="1"/>
  <c r="AB663" i="16" s="1"/>
  <c r="AD647" i="16"/>
  <c r="AC647" i="16" s="1"/>
  <c r="AB647" i="16" s="1"/>
  <c r="AD643" i="16"/>
  <c r="AC643" i="16" s="1"/>
  <c r="AB643" i="16" s="1"/>
  <c r="AD627" i="16"/>
  <c r="AC627" i="16" s="1"/>
  <c r="AB627" i="16" s="1"/>
  <c r="AD611" i="16"/>
  <c r="AC611" i="16" s="1"/>
  <c r="AB611" i="16" s="1"/>
  <c r="AD595" i="16"/>
  <c r="AC595" i="16" s="1"/>
  <c r="AB595" i="16" s="1"/>
  <c r="AD579" i="16"/>
  <c r="AC579" i="16" s="1"/>
  <c r="AB579" i="16" s="1"/>
  <c r="AD571" i="16"/>
  <c r="AC571" i="16" s="1"/>
  <c r="AB571" i="16" s="1"/>
  <c r="AD555" i="16"/>
  <c r="AC555" i="16" s="1"/>
  <c r="AB555" i="16" s="1"/>
  <c r="AD539" i="16"/>
  <c r="AC539" i="16" s="1"/>
  <c r="AB539" i="16" s="1"/>
  <c r="AD523" i="16"/>
  <c r="AC523" i="16" s="1"/>
  <c r="AB523" i="16" s="1"/>
  <c r="AD507" i="16"/>
  <c r="AD491" i="16"/>
  <c r="AC491" i="16" s="1"/>
  <c r="AB491" i="16" s="1"/>
  <c r="AD475" i="16"/>
  <c r="AC475" i="16" s="1"/>
  <c r="AB475" i="16" s="1"/>
  <c r="AD459" i="16"/>
  <c r="AC459" i="16" s="1"/>
  <c r="AB459" i="16" s="1"/>
  <c r="AD443" i="16"/>
  <c r="AC443" i="16" s="1"/>
  <c r="AB443" i="16" s="1"/>
  <c r="AD427" i="16"/>
  <c r="AC427" i="16" s="1"/>
  <c r="AB427" i="16" s="1"/>
  <c r="AD411" i="16"/>
  <c r="AC411" i="16" s="1"/>
  <c r="AB411" i="16" s="1"/>
  <c r="AD395" i="16"/>
  <c r="AC395" i="16" s="1"/>
  <c r="AB395" i="16" s="1"/>
  <c r="AD379" i="16"/>
  <c r="AC379" i="16" s="1"/>
  <c r="AB379" i="16" s="1"/>
  <c r="AD363" i="16"/>
  <c r="AC363" i="16" s="1"/>
  <c r="AB363" i="16" s="1"/>
  <c r="AD347" i="16"/>
  <c r="AC347" i="16" s="1"/>
  <c r="AB347" i="16" s="1"/>
  <c r="AD331" i="16"/>
  <c r="AC331" i="16" s="1"/>
  <c r="AB331" i="16" s="1"/>
  <c r="AD315" i="16"/>
  <c r="AD299" i="16"/>
  <c r="AC299" i="16" s="1"/>
  <c r="AB299" i="16" s="1"/>
  <c r="AD283" i="16"/>
  <c r="AC283" i="16" s="1"/>
  <c r="AB283" i="16" s="1"/>
  <c r="AD267" i="16"/>
  <c r="AC267" i="16" s="1"/>
  <c r="AB267" i="16" s="1"/>
  <c r="AD247" i="16"/>
  <c r="AC247" i="16" s="1"/>
  <c r="AB247" i="16" s="1"/>
  <c r="AD231" i="16"/>
  <c r="AC231" i="16" s="1"/>
  <c r="AB231" i="16" s="1"/>
  <c r="AD215" i="16"/>
  <c r="AC215" i="16" s="1"/>
  <c r="AB215" i="16" s="1"/>
  <c r="AD199" i="16"/>
  <c r="AC199" i="16" s="1"/>
  <c r="AB199" i="16" s="1"/>
  <c r="AD183" i="16"/>
  <c r="AC183" i="16" s="1"/>
  <c r="AB183" i="16" s="1"/>
  <c r="AD167" i="16"/>
  <c r="AC167" i="16" s="1"/>
  <c r="AB167" i="16" s="1"/>
  <c r="AD151" i="16"/>
  <c r="AC151" i="16" s="1"/>
  <c r="AB151" i="16" s="1"/>
  <c r="AD121" i="16"/>
  <c r="AC121" i="16" s="1"/>
  <c r="AB121" i="16" s="1"/>
  <c r="AD101" i="16"/>
  <c r="AC101" i="16" s="1"/>
  <c r="AB101" i="16" s="1"/>
  <c r="AD85" i="16"/>
  <c r="AC85" i="16" s="1"/>
  <c r="AB85" i="16" s="1"/>
  <c r="AD69" i="16"/>
  <c r="AC69" i="16" s="1"/>
  <c r="AB69" i="16" s="1"/>
  <c r="AD53" i="16"/>
  <c r="AC53" i="16" s="1"/>
  <c r="AB53" i="16" s="1"/>
  <c r="AD37" i="16"/>
  <c r="AC37" i="16" s="1"/>
  <c r="AB37" i="16" s="1"/>
  <c r="AD21" i="16"/>
  <c r="AC21" i="16" s="1"/>
  <c r="AB21" i="16" s="1"/>
  <c r="AG2004" i="16"/>
  <c r="N82" i="19"/>
  <c r="AB120" i="19"/>
  <c r="N44" i="19"/>
  <c r="V6" i="15"/>
  <c r="U25" i="19"/>
  <c r="U63" i="19"/>
  <c r="AB101" i="19"/>
  <c r="N25" i="19"/>
  <c r="N120" i="19"/>
  <c r="N101" i="19"/>
  <c r="AB6" i="19"/>
  <c r="N6" i="19"/>
  <c r="AB44" i="19"/>
  <c r="AB82" i="19"/>
  <c r="G63" i="19"/>
  <c r="U6" i="19"/>
  <c r="G6" i="19"/>
  <c r="G25" i="19"/>
  <c r="AB63" i="19"/>
  <c r="U120" i="19"/>
  <c r="G120" i="19"/>
  <c r="U101" i="19"/>
  <c r="U82" i="19"/>
  <c r="G44" i="19"/>
  <c r="G101" i="19"/>
  <c r="N63" i="19"/>
  <c r="U44" i="19"/>
  <c r="AC465" i="16"/>
  <c r="AB465" i="16" s="1"/>
  <c r="AC133" i="16"/>
  <c r="AB133" i="16" s="1"/>
  <c r="AC425" i="16"/>
  <c r="AB425" i="16" s="1"/>
  <c r="AC83" i="16"/>
  <c r="AB83" i="16" s="1"/>
  <c r="AC147" i="16"/>
  <c r="AB147" i="16" s="1"/>
  <c r="AC39" i="16"/>
  <c r="AB39" i="16" s="1"/>
  <c r="AC1483" i="16"/>
  <c r="AB1483" i="16" s="1"/>
  <c r="AC1419" i="16"/>
  <c r="AB1419" i="16" s="1"/>
  <c r="AC697" i="16"/>
  <c r="AB697" i="16" s="1"/>
  <c r="AC689" i="16"/>
  <c r="AB689" i="16" s="1"/>
  <c r="AC681" i="16"/>
  <c r="AB681" i="16" s="1"/>
  <c r="AC673" i="16"/>
  <c r="AB673" i="16" s="1"/>
  <c r="AC665" i="16"/>
  <c r="AB665" i="16" s="1"/>
  <c r="AC657" i="16"/>
  <c r="AB657" i="16" s="1"/>
  <c r="AC409" i="16"/>
  <c r="AB409" i="16" s="1"/>
  <c r="AC389" i="16"/>
  <c r="AB389" i="16" s="1"/>
  <c r="AC699" i="16"/>
  <c r="AB699" i="16" s="1"/>
  <c r="AC693" i="16"/>
  <c r="AB693" i="16" s="1"/>
  <c r="AC691" i="16"/>
  <c r="AB691" i="16" s="1"/>
  <c r="AC685" i="16"/>
  <c r="AB685" i="16" s="1"/>
  <c r="AC683" i="16"/>
  <c r="AB683" i="16" s="1"/>
  <c r="AC677" i="16"/>
  <c r="AB677" i="16" s="1"/>
  <c r="AC675" i="16"/>
  <c r="AB675" i="16" s="1"/>
  <c r="AC671" i="16"/>
  <c r="AB671" i="16" s="1"/>
  <c r="AC669" i="16"/>
  <c r="AB669" i="16" s="1"/>
  <c r="AC667" i="16"/>
  <c r="AB667" i="16" s="1"/>
  <c r="AC661" i="16"/>
  <c r="AB661" i="16" s="1"/>
  <c r="AC659" i="16"/>
  <c r="AB659" i="16" s="1"/>
  <c r="AC653" i="16"/>
  <c r="AB653" i="16" s="1"/>
  <c r="AC651" i="16"/>
  <c r="AB651" i="16" s="1"/>
  <c r="AC649" i="16"/>
  <c r="AB649" i="16" s="1"/>
  <c r="AC623" i="16"/>
  <c r="AB623" i="16" s="1"/>
  <c r="AC621" i="16"/>
  <c r="AB621" i="16" s="1"/>
  <c r="AC617" i="16"/>
  <c r="AB617" i="16" s="1"/>
  <c r="AC609" i="16"/>
  <c r="AB609" i="16" s="1"/>
  <c r="AC567" i="16"/>
  <c r="AB567" i="16" s="1"/>
  <c r="AC565" i="16"/>
  <c r="AB565" i="16" s="1"/>
  <c r="AC551" i="16"/>
  <c r="AB551" i="16" s="1"/>
  <c r="AC549" i="16"/>
  <c r="AB549" i="16" s="1"/>
  <c r="AC543" i="16"/>
  <c r="AB543" i="16" s="1"/>
  <c r="AC541" i="16"/>
  <c r="AB541" i="16" s="1"/>
  <c r="AC513" i="16"/>
  <c r="AB513" i="16" s="1"/>
  <c r="AC501" i="16"/>
  <c r="AB501" i="16" s="1"/>
  <c r="AC495" i="16"/>
  <c r="AB495" i="16" s="1"/>
  <c r="AC485" i="16"/>
  <c r="AB485" i="16" s="1"/>
  <c r="AC481" i="16"/>
  <c r="AB481" i="16" s="1"/>
  <c r="AC461" i="16"/>
  <c r="AB461" i="16" s="1"/>
  <c r="AC377" i="16"/>
  <c r="AB377" i="16" s="1"/>
  <c r="AC365" i="16"/>
  <c r="AB365" i="16" s="1"/>
  <c r="AC321" i="16"/>
  <c r="AB321" i="16" s="1"/>
  <c r="AC197" i="16"/>
  <c r="AB197" i="16" s="1"/>
  <c r="AC189" i="16"/>
  <c r="AB189" i="16" s="1"/>
  <c r="AC181" i="16"/>
  <c r="AB181" i="16" s="1"/>
  <c r="AC177" i="16"/>
  <c r="AB177" i="16" s="1"/>
  <c r="AC171" i="16"/>
  <c r="AB171" i="16" s="1"/>
  <c r="AC169" i="16"/>
  <c r="AB169" i="16" s="1"/>
  <c r="AC165" i="16"/>
  <c r="AB165" i="16" s="1"/>
  <c r="AC161" i="16"/>
  <c r="AB161" i="16" s="1"/>
  <c r="AC153" i="16"/>
  <c r="AB153" i="16" s="1"/>
  <c r="AC149" i="16"/>
  <c r="AB149" i="16" s="1"/>
  <c r="AC117" i="16"/>
  <c r="AB117" i="16" s="1"/>
  <c r="AC99" i="16"/>
  <c r="AB99" i="16" s="1"/>
  <c r="AC641" i="16"/>
  <c r="AB641" i="16" s="1"/>
  <c r="AC631" i="16"/>
  <c r="AB631" i="16" s="1"/>
  <c r="AC473" i="16"/>
  <c r="AB473" i="16" s="1"/>
  <c r="AC91" i="16"/>
  <c r="AB91" i="16" s="1"/>
  <c r="AC87" i="16"/>
  <c r="AB87" i="16" s="1"/>
  <c r="AC41" i="16"/>
  <c r="AB41" i="16" s="1"/>
  <c r="AC1301" i="16"/>
  <c r="AB1301" i="16" s="1"/>
  <c r="AC1293" i="16"/>
  <c r="AB1293" i="16" s="1"/>
  <c r="AC1289" i="16"/>
  <c r="AB1289" i="16" s="1"/>
  <c r="AC1281" i="16"/>
  <c r="AB1281" i="16" s="1"/>
  <c r="AC1273" i="16"/>
  <c r="AB1273" i="16" s="1"/>
  <c r="AC1265" i="16"/>
  <c r="AB1265" i="16" s="1"/>
  <c r="AC1261" i="16"/>
  <c r="AB1261" i="16" s="1"/>
  <c r="AC1257" i="16"/>
  <c r="AB1257" i="16" s="1"/>
  <c r="AC1253" i="16"/>
  <c r="AB1253" i="16" s="1"/>
  <c r="AC1249" i="16"/>
  <c r="AB1249" i="16" s="1"/>
  <c r="AC1245" i="16"/>
  <c r="AB1245" i="16" s="1"/>
  <c r="AC1241" i="16"/>
  <c r="AB1241" i="16" s="1"/>
  <c r="AC1237" i="16"/>
  <c r="AB1237" i="16" s="1"/>
  <c r="AC1233" i="16"/>
  <c r="AB1233" i="16" s="1"/>
  <c r="AC1229" i="16"/>
  <c r="AB1229" i="16" s="1"/>
  <c r="AC1225" i="16"/>
  <c r="AB1225" i="16" s="1"/>
  <c r="AC1221" i="16"/>
  <c r="AB1221" i="16" s="1"/>
  <c r="AC1217" i="16"/>
  <c r="AB1217" i="16" s="1"/>
  <c r="AC1213" i="16"/>
  <c r="AB1213" i="16" s="1"/>
  <c r="AC1507" i="16"/>
  <c r="AB1507" i="16" s="1"/>
  <c r="AC1475" i="16"/>
  <c r="AB1475" i="16" s="1"/>
  <c r="AC1443" i="16"/>
  <c r="AB1443" i="16" s="1"/>
  <c r="AC1411" i="16"/>
  <c r="AB1411" i="16" s="1"/>
  <c r="AC1209" i="16"/>
  <c r="AB1209" i="16" s="1"/>
  <c r="AC1205" i="16"/>
  <c r="AB1205" i="16" s="1"/>
  <c r="AC1201" i="16"/>
  <c r="AB1201" i="16" s="1"/>
  <c r="AC1197" i="16"/>
  <c r="AB1197" i="16" s="1"/>
  <c r="AC1193" i="16"/>
  <c r="AB1193" i="16" s="1"/>
  <c r="AC1189" i="16"/>
  <c r="AB1189" i="16" s="1"/>
  <c r="AC1185" i="16"/>
  <c r="AB1185" i="16" s="1"/>
  <c r="AC1045" i="16"/>
  <c r="AB1045" i="16" s="1"/>
  <c r="AC1037" i="16"/>
  <c r="AB1037" i="16" s="1"/>
  <c r="AC1029" i="16"/>
  <c r="AB1029" i="16" s="1"/>
  <c r="AC1025" i="16"/>
  <c r="AB1025" i="16" s="1"/>
  <c r="AC1021" i="16"/>
  <c r="AB1021" i="16" s="1"/>
  <c r="AC1017" i="16"/>
  <c r="AB1017" i="16" s="1"/>
  <c r="AC1013" i="16"/>
  <c r="AB1013" i="16" s="1"/>
  <c r="AC1009" i="16"/>
  <c r="AB1009" i="16" s="1"/>
  <c r="AC1005" i="16"/>
  <c r="AB1005" i="16" s="1"/>
  <c r="AC1001" i="16"/>
  <c r="AB1001" i="16" s="1"/>
  <c r="AC997" i="16"/>
  <c r="AB997" i="16" s="1"/>
  <c r="AC989" i="16"/>
  <c r="AB989" i="16" s="1"/>
  <c r="AC985" i="16"/>
  <c r="AB985" i="16" s="1"/>
  <c r="AC977" i="16"/>
  <c r="AB977" i="16" s="1"/>
  <c r="AC969" i="16"/>
  <c r="AB969" i="16" s="1"/>
  <c r="AC961" i="16"/>
  <c r="AB961" i="16" s="1"/>
  <c r="AC953" i="16"/>
  <c r="AB953" i="16" s="1"/>
  <c r="AC945" i="16"/>
  <c r="AB945" i="16" s="1"/>
  <c r="AC937" i="16"/>
  <c r="AB937" i="16" s="1"/>
  <c r="AC929" i="16"/>
  <c r="AB929" i="16" s="1"/>
  <c r="AC921" i="16"/>
  <c r="AB921" i="16" s="1"/>
  <c r="AC913" i="16"/>
  <c r="AB913" i="16" s="1"/>
  <c r="AC905" i="16"/>
  <c r="AB905" i="16" s="1"/>
  <c r="AC897" i="16"/>
  <c r="AB897" i="16" s="1"/>
  <c r="AC889" i="16"/>
  <c r="AB889" i="16" s="1"/>
  <c r="AC881" i="16"/>
  <c r="AB881" i="16" s="1"/>
  <c r="AC873" i="16"/>
  <c r="AB873" i="16" s="1"/>
  <c r="AC857" i="16"/>
  <c r="AB857" i="16" s="1"/>
  <c r="AC849" i="16"/>
  <c r="AB849" i="16" s="1"/>
  <c r="AC841" i="16"/>
  <c r="AB841" i="16" s="1"/>
  <c r="AC833" i="16"/>
  <c r="AB833" i="16" s="1"/>
  <c r="AC825" i="16"/>
  <c r="AB825" i="16" s="1"/>
  <c r="AC817" i="16"/>
  <c r="AB817" i="16" s="1"/>
  <c r="AC809" i="16"/>
  <c r="AB809" i="16" s="1"/>
  <c r="AC801" i="16"/>
  <c r="AB801" i="16" s="1"/>
  <c r="AC793" i="16"/>
  <c r="AB793" i="16" s="1"/>
  <c r="AC785" i="16"/>
  <c r="AB785" i="16" s="1"/>
  <c r="AC777" i="16"/>
  <c r="AB777" i="16" s="1"/>
  <c r="AC769" i="16"/>
  <c r="AB769" i="16" s="1"/>
  <c r="AC761" i="16"/>
  <c r="AB761" i="16" s="1"/>
  <c r="AC753" i="16"/>
  <c r="AB753" i="16" s="1"/>
  <c r="AC1523" i="16"/>
  <c r="AB1523" i="16" s="1"/>
  <c r="AC1499" i="16"/>
  <c r="AB1499" i="16" s="1"/>
  <c r="AC1491" i="16"/>
  <c r="AB1491" i="16" s="1"/>
  <c r="AC1467" i="16"/>
  <c r="AB1467" i="16" s="1"/>
  <c r="AC1459" i="16"/>
  <c r="AB1459" i="16" s="1"/>
  <c r="AC1435" i="16"/>
  <c r="AB1435" i="16" s="1"/>
  <c r="AC1427" i="16"/>
  <c r="AB1427" i="16" s="1"/>
  <c r="AC1403" i="16"/>
  <c r="AB1403" i="16" s="1"/>
  <c r="AC633" i="16"/>
  <c r="AB633" i="16" s="1"/>
  <c r="AC469" i="16"/>
  <c r="AB469" i="16" s="1"/>
  <c r="AC421" i="16"/>
  <c r="AB421" i="16" s="1"/>
  <c r="AC415" i="16"/>
  <c r="AB415" i="16" s="1"/>
  <c r="AC639" i="16"/>
  <c r="AB639" i="16" s="1"/>
  <c r="AC593" i="16"/>
  <c r="AB593" i="16" s="1"/>
  <c r="AC471" i="16"/>
  <c r="AB471" i="16" s="1"/>
  <c r="AC455" i="16"/>
  <c r="AB455" i="16" s="1"/>
  <c r="AC431" i="16"/>
  <c r="AB431" i="16" s="1"/>
  <c r="AC423" i="16"/>
  <c r="AB423" i="16" s="1"/>
  <c r="AC413" i="16"/>
  <c r="AB413" i="16" s="1"/>
  <c r="AC615" i="16"/>
  <c r="AB615" i="16" s="1"/>
  <c r="AC607" i="16"/>
  <c r="AB607" i="16" s="1"/>
  <c r="AC599" i="16"/>
  <c r="AB599" i="16" s="1"/>
  <c r="AC589" i="16"/>
  <c r="AB589" i="16" s="1"/>
  <c r="AC583" i="16"/>
  <c r="AB583" i="16" s="1"/>
  <c r="AC581" i="16"/>
  <c r="AB581" i="16" s="1"/>
  <c r="AC577" i="16"/>
  <c r="AB577" i="16" s="1"/>
  <c r="AC575" i="16"/>
  <c r="AB575" i="16" s="1"/>
  <c r="AC573" i="16"/>
  <c r="AB573" i="16" s="1"/>
  <c r="AC563" i="16"/>
  <c r="AB563" i="16" s="1"/>
  <c r="AC559" i="16"/>
  <c r="AB559" i="16" s="1"/>
  <c r="AC527" i="16"/>
  <c r="AB527" i="16" s="1"/>
  <c r="AC521" i="16"/>
  <c r="AB521" i="16" s="1"/>
  <c r="AC519" i="16"/>
  <c r="AB519" i="16" s="1"/>
  <c r="AC517" i="16"/>
  <c r="AB517" i="16" s="1"/>
  <c r="AC511" i="16"/>
  <c r="AB511" i="16" s="1"/>
  <c r="AC509" i="16"/>
  <c r="AB509" i="16" s="1"/>
  <c r="AC505" i="16"/>
  <c r="AB505" i="16" s="1"/>
  <c r="AC493" i="16"/>
  <c r="AB493" i="16" s="1"/>
  <c r="AC489" i="16"/>
  <c r="AB489" i="16" s="1"/>
  <c r="AC479" i="16"/>
  <c r="AB479" i="16" s="1"/>
  <c r="AC457" i="16"/>
  <c r="AB457" i="16" s="1"/>
  <c r="AC453" i="16"/>
  <c r="AB453" i="16" s="1"/>
  <c r="AC447" i="16"/>
  <c r="AB447" i="16" s="1"/>
  <c r="AC445" i="16"/>
  <c r="AB445" i="16" s="1"/>
  <c r="AC441" i="16"/>
  <c r="AB441" i="16" s="1"/>
  <c r="AC439" i="16"/>
  <c r="AB439" i="16" s="1"/>
  <c r="AC437" i="16"/>
  <c r="AB437" i="16" s="1"/>
  <c r="AC433" i="16"/>
  <c r="AB433" i="16" s="1"/>
  <c r="AC417" i="16"/>
  <c r="AB417" i="16" s="1"/>
  <c r="AC407" i="16"/>
  <c r="AB407" i="16" s="1"/>
  <c r="AC401" i="16"/>
  <c r="AB401" i="16" s="1"/>
  <c r="AC399" i="16"/>
  <c r="AB399" i="16" s="1"/>
  <c r="AC391" i="16"/>
  <c r="AB391" i="16" s="1"/>
  <c r="AC385" i="16"/>
  <c r="AB385" i="16" s="1"/>
  <c r="AC383" i="16"/>
  <c r="AB383" i="16" s="1"/>
  <c r="AC375" i="16"/>
  <c r="AB375" i="16" s="1"/>
  <c r="AC369" i="16"/>
  <c r="AB369" i="16" s="1"/>
  <c r="AC361" i="16"/>
  <c r="AB361" i="16" s="1"/>
  <c r="AC357" i="16"/>
  <c r="AB357" i="16" s="1"/>
  <c r="AC353" i="16"/>
  <c r="AB353" i="16" s="1"/>
  <c r="AC349" i="16"/>
  <c r="AB349" i="16" s="1"/>
  <c r="AC345" i="16"/>
  <c r="AB345" i="16" s="1"/>
  <c r="AC341" i="16"/>
  <c r="AB341" i="16" s="1"/>
  <c r="AC337" i="16"/>
  <c r="AB337" i="16" s="1"/>
  <c r="AC333" i="16"/>
  <c r="AB333" i="16" s="1"/>
  <c r="AC329" i="16"/>
  <c r="AB329" i="16" s="1"/>
  <c r="AC327" i="16"/>
  <c r="AB327" i="16" s="1"/>
  <c r="AC319" i="16"/>
  <c r="AB319" i="16" s="1"/>
  <c r="AC317" i="16"/>
  <c r="AB317" i="16" s="1"/>
  <c r="AC313" i="16"/>
  <c r="AB313" i="16" s="1"/>
  <c r="AC193" i="16"/>
  <c r="AB193" i="16" s="1"/>
  <c r="AC187" i="16"/>
  <c r="AB187" i="16" s="1"/>
  <c r="AC145" i="16"/>
  <c r="AB145" i="16" s="1"/>
  <c r="AC141" i="16"/>
  <c r="AB141" i="16" s="1"/>
  <c r="AC139" i="16"/>
  <c r="AB139" i="16" s="1"/>
  <c r="AC135" i="16"/>
  <c r="AB135" i="16" s="1"/>
  <c r="AC123" i="16"/>
  <c r="AB123" i="16" s="1"/>
  <c r="AC115" i="16"/>
  <c r="AB115" i="16" s="1"/>
  <c r="AC109" i="16"/>
  <c r="AB109" i="16" s="1"/>
  <c r="AC105" i="16"/>
  <c r="AB105" i="16" s="1"/>
  <c r="AC95" i="16"/>
  <c r="AB95" i="16" s="1"/>
  <c r="AC79" i="16"/>
  <c r="AB79" i="16" s="1"/>
  <c r="AC73" i="16"/>
  <c r="AB73" i="16" s="1"/>
  <c r="AC67" i="16"/>
  <c r="AB67" i="16" s="1"/>
  <c r="AC63" i="16"/>
  <c r="AB63" i="16" s="1"/>
  <c r="AC59" i="16"/>
  <c r="AB59" i="16" s="1"/>
  <c r="AC55" i="16"/>
  <c r="AB55" i="16" s="1"/>
  <c r="AC51" i="16"/>
  <c r="AB51" i="16" s="1"/>
  <c r="AC47" i="16"/>
  <c r="AB47" i="16" s="1"/>
  <c r="AC35" i="16"/>
  <c r="AB35" i="16" s="1"/>
  <c r="AC1535" i="16"/>
  <c r="AB1535" i="16" s="1"/>
  <c r="AC1867" i="16"/>
  <c r="AB1867" i="16" s="1"/>
  <c r="AC1863" i="16"/>
  <c r="AB1863" i="16" s="1"/>
  <c r="AC1855" i="16"/>
  <c r="AB1855" i="16" s="1"/>
  <c r="AC1851" i="16"/>
  <c r="AB1851" i="16" s="1"/>
  <c r="AC1847" i="16"/>
  <c r="AB1847" i="16" s="1"/>
  <c r="AC1971" i="16"/>
  <c r="AB1971" i="16" s="1"/>
  <c r="AC1957" i="16"/>
  <c r="AB1957" i="16" s="1"/>
  <c r="AC1915" i="16"/>
  <c r="AB1915" i="16" s="1"/>
  <c r="AC1907" i="16"/>
  <c r="AB1907" i="16" s="1"/>
  <c r="AC1835" i="16"/>
  <c r="AB1835" i="16" s="1"/>
  <c r="AC1831" i="16"/>
  <c r="AB1831" i="16" s="1"/>
  <c r="AC1819" i="16"/>
  <c r="AB1819" i="16" s="1"/>
  <c r="AC1815" i="16"/>
  <c r="AB1815" i="16" s="1"/>
  <c r="AC1811" i="16"/>
  <c r="AB1811" i="16" s="1"/>
  <c r="AC1803" i="16"/>
  <c r="AB1803" i="16" s="1"/>
  <c r="AC1799" i="16"/>
  <c r="AB1799" i="16" s="1"/>
  <c r="AC1787" i="16"/>
  <c r="AB1787" i="16" s="1"/>
  <c r="AC1783" i="16"/>
  <c r="AB1783" i="16" s="1"/>
  <c r="AC1771" i="16"/>
  <c r="AB1771" i="16" s="1"/>
  <c r="AC1767" i="16"/>
  <c r="AB1767" i="16" s="1"/>
  <c r="AC1755" i="16"/>
  <c r="AB1755" i="16" s="1"/>
  <c r="AC1751" i="16"/>
  <c r="AB1751" i="16" s="1"/>
  <c r="AC1747" i="16"/>
  <c r="AB1747" i="16" s="1"/>
  <c r="AC1739" i="16"/>
  <c r="AB1739" i="16" s="1"/>
  <c r="AC1735" i="16"/>
  <c r="AB1735" i="16" s="1"/>
  <c r="AC1719" i="16"/>
  <c r="AB1719" i="16" s="1"/>
  <c r="AC1655" i="16"/>
  <c r="AB1655" i="16" s="1"/>
  <c r="AC1611" i="16"/>
  <c r="AB1611" i="16" s="1"/>
  <c r="AC1746" i="16"/>
  <c r="AB1746" i="16" s="1"/>
  <c r="AC1448" i="16"/>
  <c r="AB1448" i="16" s="1"/>
  <c r="AC1444" i="16"/>
  <c r="AB1444" i="16" s="1"/>
  <c r="AC1440" i="16"/>
  <c r="AB1440" i="16" s="1"/>
  <c r="AC1432" i="16"/>
  <c r="AB1432" i="16" s="1"/>
  <c r="AC1424" i="16"/>
  <c r="AB1424" i="16" s="1"/>
  <c r="AC1416" i="16"/>
  <c r="AB1416" i="16" s="1"/>
  <c r="AC1408" i="16"/>
  <c r="AB1408" i="16" s="1"/>
  <c r="AC1400" i="16"/>
  <c r="AB1400" i="16" s="1"/>
  <c r="AC1592" i="16"/>
  <c r="AB1592" i="16" s="1"/>
  <c r="AC1590" i="16"/>
  <c r="AB1590" i="16" s="1"/>
  <c r="AC1586" i="16"/>
  <c r="AB1586" i="16" s="1"/>
  <c r="AC1584" i="16"/>
  <c r="AB1584" i="16" s="1"/>
  <c r="AC1582" i="16"/>
  <c r="AB1582" i="16" s="1"/>
  <c r="AC1580" i="16"/>
  <c r="AB1580" i="16" s="1"/>
  <c r="AC1578" i="16"/>
  <c r="AB1578" i="16" s="1"/>
  <c r="AC1576" i="16"/>
  <c r="AB1576" i="16" s="1"/>
  <c r="AC1574" i="16"/>
  <c r="AB1574" i="16" s="1"/>
  <c r="AC1572" i="16"/>
  <c r="AB1572" i="16" s="1"/>
  <c r="AC1570" i="16"/>
  <c r="AB1570" i="16" s="1"/>
  <c r="AC1568" i="16"/>
  <c r="AB1568" i="16" s="1"/>
  <c r="AC1566" i="16"/>
  <c r="AB1566" i="16" s="1"/>
  <c r="AC1564" i="16"/>
  <c r="AB1564" i="16" s="1"/>
  <c r="AC1562" i="16"/>
  <c r="AB1562" i="16" s="1"/>
  <c r="AC1560" i="16"/>
  <c r="AB1560" i="16" s="1"/>
  <c r="AC1558" i="16"/>
  <c r="AB1558" i="16" s="1"/>
  <c r="AC1556" i="16"/>
  <c r="AB1556" i="16" s="1"/>
  <c r="AC1554" i="16"/>
  <c r="AB1554" i="16" s="1"/>
  <c r="AC1552" i="16"/>
  <c r="AB1552" i="16" s="1"/>
  <c r="AC1550" i="16"/>
  <c r="AB1550" i="16" s="1"/>
  <c r="AC1548" i="16"/>
  <c r="AB1548" i="16" s="1"/>
  <c r="AC1546" i="16"/>
  <c r="AB1546" i="16" s="1"/>
  <c r="AC1544" i="16"/>
  <c r="AB1544" i="16" s="1"/>
  <c r="AC1542" i="16"/>
  <c r="AB1542" i="16" s="1"/>
  <c r="AC1540" i="16"/>
  <c r="AB1540" i="16" s="1"/>
  <c r="AC1536" i="16"/>
  <c r="AB1536" i="16" s="1"/>
  <c r="AC1530" i="16"/>
  <c r="AB1530" i="16" s="1"/>
  <c r="AC1528" i="16"/>
  <c r="AB1528" i="16" s="1"/>
  <c r="AC1522" i="16"/>
  <c r="AB1522" i="16" s="1"/>
  <c r="AC1520" i="16"/>
  <c r="AB1520" i="16" s="1"/>
  <c r="AC1514" i="16"/>
  <c r="AB1514" i="16" s="1"/>
  <c r="AC1512" i="16"/>
  <c r="AB1512" i="16" s="1"/>
  <c r="AC1506" i="16"/>
  <c r="AB1506" i="16" s="1"/>
  <c r="AC1504" i="16"/>
  <c r="AB1504" i="16" s="1"/>
  <c r="AC1498" i="16"/>
  <c r="AB1498" i="16" s="1"/>
  <c r="AC1496" i="16"/>
  <c r="AB1496" i="16" s="1"/>
  <c r="AC1490" i="16"/>
  <c r="AB1490" i="16" s="1"/>
  <c r="AC1488" i="16"/>
  <c r="AB1488" i="16" s="1"/>
  <c r="AC1482" i="16"/>
  <c r="AB1482" i="16" s="1"/>
  <c r="AC1480" i="16"/>
  <c r="AB1480" i="16" s="1"/>
  <c r="AC1474" i="16"/>
  <c r="AB1474" i="16" s="1"/>
  <c r="AC1472" i="16"/>
  <c r="AB1472" i="16" s="1"/>
  <c r="AC1466" i="16"/>
  <c r="AB1466" i="16" s="1"/>
  <c r="AC1464" i="16"/>
  <c r="AB1464" i="16" s="1"/>
  <c r="AC1458" i="16"/>
  <c r="AB1458" i="16" s="1"/>
  <c r="AC1456" i="16"/>
  <c r="AB1456" i="16" s="1"/>
  <c r="AC1306" i="16"/>
  <c r="AB1306" i="16" s="1"/>
  <c r="AC1302" i="16"/>
  <c r="AB1302" i="16" s="1"/>
  <c r="AC1298" i="16"/>
  <c r="AB1298" i="16" s="1"/>
  <c r="AC1290" i="16"/>
  <c r="AB1290" i="16" s="1"/>
  <c r="AC1286" i="16"/>
  <c r="AB1286" i="16" s="1"/>
  <c r="AC1282" i="16"/>
  <c r="AB1282" i="16" s="1"/>
  <c r="AC1274" i="16"/>
  <c r="AB1274" i="16" s="1"/>
  <c r="AC1270" i="16"/>
  <c r="AB1270" i="16" s="1"/>
  <c r="AC1266" i="16"/>
  <c r="AB1266" i="16" s="1"/>
  <c r="AC1262" i="16"/>
  <c r="AB1262" i="16" s="1"/>
  <c r="AC1258" i="16"/>
  <c r="AB1258" i="16" s="1"/>
  <c r="AC1254" i="16"/>
  <c r="AB1254" i="16" s="1"/>
  <c r="AC1250" i="16"/>
  <c r="AB1250" i="16" s="1"/>
  <c r="AC1246" i="16"/>
  <c r="AB1246" i="16" s="1"/>
  <c r="AC1242" i="16"/>
  <c r="AB1242" i="16" s="1"/>
  <c r="AC1238" i="16"/>
  <c r="AB1238" i="16" s="1"/>
  <c r="AC1230" i="16"/>
  <c r="AB1230" i="16" s="1"/>
  <c r="AC1226" i="16"/>
  <c r="AB1226" i="16" s="1"/>
  <c r="AC1222" i="16"/>
  <c r="AB1222" i="16" s="1"/>
  <c r="AC1218" i="16"/>
  <c r="AB1218" i="16" s="1"/>
  <c r="AC1214" i="16"/>
  <c r="AB1214" i="16" s="1"/>
  <c r="AC1210" i="16"/>
  <c r="AB1210" i="16" s="1"/>
  <c r="AC1206" i="16"/>
  <c r="AB1206" i="16" s="1"/>
  <c r="AC1202" i="16"/>
  <c r="AB1202" i="16" s="1"/>
  <c r="AC1198" i="16"/>
  <c r="AB1198" i="16" s="1"/>
  <c r="AC1194" i="16"/>
  <c r="AB1194" i="16" s="1"/>
  <c r="AC1190" i="16"/>
  <c r="AB1190" i="16" s="1"/>
  <c r="AC1186" i="16"/>
  <c r="AB1186" i="16" s="1"/>
  <c r="AC890" i="16"/>
  <c r="AB890" i="16" s="1"/>
  <c r="AC886" i="16"/>
  <c r="AB886" i="16" s="1"/>
  <c r="AC882" i="16"/>
  <c r="AB882" i="16" s="1"/>
  <c r="AC874" i="16"/>
  <c r="AB874" i="16" s="1"/>
  <c r="AC870" i="16"/>
  <c r="AB870" i="16" s="1"/>
  <c r="AC866" i="16"/>
  <c r="AB866" i="16" s="1"/>
  <c r="AC858" i="16"/>
  <c r="AB858" i="16" s="1"/>
  <c r="AC854" i="16"/>
  <c r="AB854" i="16" s="1"/>
  <c r="AC850" i="16"/>
  <c r="AB850" i="16" s="1"/>
  <c r="AC842" i="16"/>
  <c r="AB842" i="16" s="1"/>
  <c r="AC838" i="16"/>
  <c r="AB838" i="16" s="1"/>
  <c r="AC834" i="16"/>
  <c r="AB834" i="16" s="1"/>
  <c r="AC826" i="16"/>
  <c r="AB826" i="16" s="1"/>
  <c r="AC822" i="16"/>
  <c r="AB822" i="16" s="1"/>
  <c r="AC818" i="16"/>
  <c r="AB818" i="16" s="1"/>
  <c r="AC810" i="16"/>
  <c r="AB810" i="16" s="1"/>
  <c r="AC806" i="16"/>
  <c r="AB806" i="16" s="1"/>
  <c r="AC790" i="16"/>
  <c r="AB790" i="16" s="1"/>
  <c r="AC786" i="16"/>
  <c r="AB786" i="16" s="1"/>
  <c r="AC778" i="16"/>
  <c r="AB778" i="16" s="1"/>
  <c r="AC774" i="16"/>
  <c r="AB774" i="16" s="1"/>
  <c r="AC770" i="16"/>
  <c r="AB770" i="16" s="1"/>
  <c r="AC762" i="16"/>
  <c r="AB762" i="16" s="1"/>
  <c r="AC758" i="16"/>
  <c r="AB758" i="16" s="1"/>
  <c r="AC754" i="16"/>
  <c r="AB754" i="16" s="1"/>
  <c r="AC1395" i="16"/>
  <c r="AB1395" i="16" s="1"/>
  <c r="AC1393" i="16"/>
  <c r="AB1393" i="16" s="1"/>
  <c r="AC1391" i="16"/>
  <c r="AB1391" i="16" s="1"/>
  <c r="AC1387" i="16"/>
  <c r="AB1387" i="16" s="1"/>
  <c r="AC1385" i="16"/>
  <c r="AB1385" i="16" s="1"/>
  <c r="AC1381" i="16"/>
  <c r="AB1381" i="16" s="1"/>
  <c r="AC1379" i="16"/>
  <c r="AB1379" i="16" s="1"/>
  <c r="AC1377" i="16"/>
  <c r="AB1377" i="16" s="1"/>
  <c r="AC1373" i="16"/>
  <c r="AB1373" i="16" s="1"/>
  <c r="AC1371" i="16"/>
  <c r="AB1371" i="16" s="1"/>
  <c r="AC1369" i="16"/>
  <c r="AB1369" i="16" s="1"/>
  <c r="AC1363" i="16"/>
  <c r="AB1363" i="16" s="1"/>
  <c r="AC1361" i="16"/>
  <c r="AB1361" i="16" s="1"/>
  <c r="AC1355" i="16"/>
  <c r="AB1355" i="16" s="1"/>
  <c r="AC1353" i="16"/>
  <c r="AB1353" i="16" s="1"/>
  <c r="AC1349" i="16"/>
  <c r="AB1349" i="16" s="1"/>
  <c r="AC1347" i="16"/>
  <c r="AB1347" i="16" s="1"/>
  <c r="AC1345" i="16"/>
  <c r="AB1345" i="16" s="1"/>
  <c r="AC1341" i="16"/>
  <c r="AB1341" i="16" s="1"/>
  <c r="AC1339" i="16"/>
  <c r="AB1339" i="16" s="1"/>
  <c r="AC1337" i="16"/>
  <c r="AB1337" i="16" s="1"/>
  <c r="AC1331" i="16"/>
  <c r="AB1331" i="16" s="1"/>
  <c r="AC1329" i="16"/>
  <c r="AB1329" i="16" s="1"/>
  <c r="AC1323" i="16"/>
  <c r="AB1323" i="16" s="1"/>
  <c r="AC1321" i="16"/>
  <c r="AB1321" i="16" s="1"/>
  <c r="AC1317" i="16"/>
  <c r="AB1317" i="16" s="1"/>
  <c r="AC1315" i="16"/>
  <c r="AB1315" i="16" s="1"/>
  <c r="AC1313" i="16"/>
  <c r="AB1313" i="16" s="1"/>
  <c r="AC1309" i="16"/>
  <c r="AB1309" i="16" s="1"/>
  <c r="AC1307" i="16"/>
  <c r="AB1307" i="16" s="1"/>
  <c r="AC1303" i="16"/>
  <c r="AB1303" i="16" s="1"/>
  <c r="AC1299" i="16"/>
  <c r="AB1299" i="16" s="1"/>
  <c r="AC1295" i="16"/>
  <c r="AB1295" i="16" s="1"/>
  <c r="AC1291" i="16"/>
  <c r="AB1291" i="16" s="1"/>
  <c r="AC1287" i="16"/>
  <c r="AB1287" i="16" s="1"/>
  <c r="AC1283" i="16"/>
  <c r="AB1283" i="16" s="1"/>
  <c r="AC1275" i="16"/>
  <c r="AB1275" i="16" s="1"/>
  <c r="AC1271" i="16"/>
  <c r="AB1271" i="16" s="1"/>
  <c r="AC1267" i="16"/>
  <c r="AB1267" i="16" s="1"/>
  <c r="AC1263" i="16"/>
  <c r="AB1263" i="16" s="1"/>
  <c r="AC1259" i="16"/>
  <c r="AB1259" i="16" s="1"/>
  <c r="AC1255" i="16"/>
  <c r="AB1255" i="16" s="1"/>
  <c r="AC1251" i="16"/>
  <c r="AB1251" i="16" s="1"/>
  <c r="AC1247" i="16"/>
  <c r="AB1247" i="16" s="1"/>
  <c r="AC1243" i="16"/>
  <c r="AB1243" i="16" s="1"/>
  <c r="AC1239" i="16"/>
  <c r="AB1239" i="16" s="1"/>
  <c r="AC1235" i="16"/>
  <c r="AB1235" i="16" s="1"/>
  <c r="AC1231" i="16"/>
  <c r="AB1231" i="16" s="1"/>
  <c r="AC1227" i="16"/>
  <c r="AB1227" i="16" s="1"/>
  <c r="AC744" i="16"/>
  <c r="AB744" i="16" s="1"/>
  <c r="AC728" i="16"/>
  <c r="AB728" i="16" s="1"/>
  <c r="AC712" i="16"/>
  <c r="AB712" i="16" s="1"/>
  <c r="AC1861" i="16"/>
  <c r="AB1861" i="16" s="1"/>
  <c r="AC1853" i="16"/>
  <c r="AB1853" i="16" s="1"/>
  <c r="AC1845" i="16"/>
  <c r="AB1845" i="16" s="1"/>
  <c r="AC1841" i="16"/>
  <c r="AB1841" i="16" s="1"/>
  <c r="AC1833" i="16"/>
  <c r="AB1833" i="16" s="1"/>
  <c r="AC1825" i="16"/>
  <c r="AB1825" i="16" s="1"/>
  <c r="AC1817" i="16"/>
  <c r="AB1817" i="16" s="1"/>
  <c r="AC1801" i="16"/>
  <c r="AB1801" i="16" s="1"/>
  <c r="AC1797" i="16"/>
  <c r="AB1797" i="16" s="1"/>
  <c r="AC1793" i="16"/>
  <c r="AB1793" i="16" s="1"/>
  <c r="AC1785" i="16"/>
  <c r="AB1785" i="16" s="1"/>
  <c r="AC1777" i="16"/>
  <c r="AB1777" i="16" s="1"/>
  <c r="AC1769" i="16"/>
  <c r="AB1769" i="16" s="1"/>
  <c r="AC1761" i="16"/>
  <c r="AB1761" i="16" s="1"/>
  <c r="AC1753" i="16"/>
  <c r="AB1753" i="16" s="1"/>
  <c r="AC1745" i="16"/>
  <c r="AB1745" i="16" s="1"/>
  <c r="AC1737" i="16"/>
  <c r="AB1737" i="16" s="1"/>
  <c r="AC1733" i="16"/>
  <c r="AB1733" i="16" s="1"/>
  <c r="AC1729" i="16"/>
  <c r="AB1729" i="16" s="1"/>
  <c r="AC1721" i="16"/>
  <c r="AB1721" i="16" s="1"/>
  <c r="AC1713" i="16"/>
  <c r="AB1713" i="16" s="1"/>
  <c r="AC1705" i="16"/>
  <c r="AB1705" i="16" s="1"/>
  <c r="AC1697" i="16"/>
  <c r="AB1697" i="16" s="1"/>
  <c r="AC1689" i="16"/>
  <c r="AB1689" i="16" s="1"/>
  <c r="AC1681" i="16"/>
  <c r="AB1681" i="16" s="1"/>
  <c r="AC1677" i="16"/>
  <c r="AB1677" i="16" s="1"/>
  <c r="AC1673" i="16"/>
  <c r="AB1673" i="16" s="1"/>
  <c r="AC1665" i="16"/>
  <c r="AB1665" i="16" s="1"/>
  <c r="AC1657" i="16"/>
  <c r="AB1657" i="16" s="1"/>
  <c r="AC1649" i="16"/>
  <c r="AB1649" i="16" s="1"/>
  <c r="AC1641" i="16"/>
  <c r="AB1641" i="16" s="1"/>
  <c r="AC1633" i="16"/>
  <c r="AB1633" i="16" s="1"/>
  <c r="AC1625" i="16"/>
  <c r="AB1625" i="16" s="1"/>
  <c r="AC1617" i="16"/>
  <c r="AB1617" i="16" s="1"/>
  <c r="AC1609" i="16"/>
  <c r="AB1609" i="16" s="1"/>
  <c r="AC1601" i="16"/>
  <c r="AB1601" i="16" s="1"/>
  <c r="AC1527" i="16"/>
  <c r="AB1527" i="16" s="1"/>
  <c r="AC1519" i="16"/>
  <c r="AB1519" i="16" s="1"/>
  <c r="AC1479" i="16"/>
  <c r="AB1479" i="16" s="1"/>
  <c r="AC1450" i="16"/>
  <c r="AB1450" i="16" s="1"/>
  <c r="AC1447" i="16"/>
  <c r="AB1447" i="16" s="1"/>
  <c r="AC1442" i="16"/>
  <c r="AB1442" i="16" s="1"/>
  <c r="AC1434" i="16"/>
  <c r="AB1434" i="16" s="1"/>
  <c r="AC1426" i="16"/>
  <c r="AB1426" i="16" s="1"/>
  <c r="AC1418" i="16"/>
  <c r="AB1418" i="16" s="1"/>
  <c r="AC1415" i="16"/>
  <c r="AB1415" i="16" s="1"/>
  <c r="AC1410" i="16"/>
  <c r="AB1410" i="16" s="1"/>
  <c r="AC1402" i="16"/>
  <c r="AB1402" i="16" s="1"/>
  <c r="AC1591" i="16"/>
  <c r="AB1591" i="16" s="1"/>
  <c r="AC1589" i="16"/>
  <c r="AB1589" i="16" s="1"/>
  <c r="AC1587" i="16"/>
  <c r="AB1587" i="16" s="1"/>
  <c r="AC1583" i="16"/>
  <c r="AB1583" i="16" s="1"/>
  <c r="AC1581" i="16"/>
  <c r="AB1581" i="16" s="1"/>
  <c r="AC1579" i="16"/>
  <c r="AB1579" i="16" s="1"/>
  <c r="AC1577" i="16"/>
  <c r="AB1577" i="16" s="1"/>
  <c r="AC1575" i="16"/>
  <c r="AB1575" i="16" s="1"/>
  <c r="AC1573" i="16"/>
  <c r="AB1573" i="16" s="1"/>
  <c r="AC1571" i="16"/>
  <c r="AB1571" i="16" s="1"/>
  <c r="AC1569" i="16"/>
  <c r="AB1569" i="16" s="1"/>
  <c r="AC1567" i="16"/>
  <c r="AB1567" i="16" s="1"/>
  <c r="AC1565" i="16"/>
  <c r="AB1565" i="16" s="1"/>
  <c r="AC1563" i="16"/>
  <c r="AB1563" i="16" s="1"/>
  <c r="AC1561" i="16"/>
  <c r="AB1561" i="16" s="1"/>
  <c r="AC1559" i="16"/>
  <c r="AB1559" i="16" s="1"/>
  <c r="AC1557" i="16"/>
  <c r="AB1557" i="16" s="1"/>
  <c r="AC1555" i="16"/>
  <c r="AB1555" i="16" s="1"/>
  <c r="AC1553" i="16"/>
  <c r="AB1553" i="16" s="1"/>
  <c r="AC1551" i="16"/>
  <c r="AB1551" i="16" s="1"/>
  <c r="AC1549" i="16"/>
  <c r="AB1549" i="16" s="1"/>
  <c r="AC1547" i="16"/>
  <c r="AB1547" i="16" s="1"/>
  <c r="AC1545" i="16"/>
  <c r="AB1545" i="16" s="1"/>
  <c r="AC1543" i="16"/>
  <c r="AB1543" i="16" s="1"/>
  <c r="AC1541" i="16"/>
  <c r="AB1541" i="16" s="1"/>
  <c r="AC1539" i="16"/>
  <c r="AB1539" i="16" s="1"/>
  <c r="AC1531" i="16"/>
  <c r="AB1531" i="16" s="1"/>
  <c r="AC1508" i="16"/>
  <c r="AB1508" i="16" s="1"/>
  <c r="AC1476" i="16"/>
  <c r="AB1476" i="16" s="1"/>
  <c r="AC1308" i="16"/>
  <c r="AB1308" i="16" s="1"/>
  <c r="AC1304" i="16"/>
  <c r="AB1304" i="16" s="1"/>
  <c r="AC1296" i="16"/>
  <c r="AB1296" i="16" s="1"/>
  <c r="AC1292" i="16"/>
  <c r="AB1292" i="16" s="1"/>
  <c r="AC1288" i="16"/>
  <c r="AB1288" i="16" s="1"/>
  <c r="AC1284" i="16"/>
  <c r="AB1284" i="16" s="1"/>
  <c r="AC1280" i="16"/>
  <c r="AB1280" i="16" s="1"/>
  <c r="AC1276" i="16"/>
  <c r="AB1276" i="16" s="1"/>
  <c r="AC1272" i="16"/>
  <c r="AB1272" i="16" s="1"/>
  <c r="AC1268" i="16"/>
  <c r="AB1268" i="16" s="1"/>
  <c r="AC1264" i="16"/>
  <c r="AB1264" i="16" s="1"/>
  <c r="AC1260" i="16"/>
  <c r="AB1260" i="16" s="1"/>
  <c r="AC1256" i="16"/>
  <c r="AB1256" i="16" s="1"/>
  <c r="AC1252" i="16"/>
  <c r="AB1252" i="16" s="1"/>
  <c r="AC1248" i="16"/>
  <c r="AB1248" i="16" s="1"/>
  <c r="AC1244" i="16"/>
  <c r="AB1244" i="16" s="1"/>
  <c r="AC1240" i="16"/>
  <c r="AB1240" i="16" s="1"/>
  <c r="AC1236" i="16"/>
  <c r="AB1236" i="16" s="1"/>
  <c r="AC1232" i="16"/>
  <c r="AB1232" i="16" s="1"/>
  <c r="AC1228" i="16"/>
  <c r="AB1228" i="16" s="1"/>
  <c r="AC1224" i="16"/>
  <c r="AB1224" i="16" s="1"/>
  <c r="AC1220" i="16"/>
  <c r="AB1220" i="16" s="1"/>
  <c r="AC1216" i="16"/>
  <c r="AB1216" i="16" s="1"/>
  <c r="AC1212" i="16"/>
  <c r="AB1212" i="16" s="1"/>
  <c r="AC1208" i="16"/>
  <c r="AB1208" i="16" s="1"/>
  <c r="AC1204" i="16"/>
  <c r="AB1204" i="16" s="1"/>
  <c r="AC1200" i="16"/>
  <c r="AB1200" i="16" s="1"/>
  <c r="AC1196" i="16"/>
  <c r="AB1196" i="16" s="1"/>
  <c r="AC1192" i="16"/>
  <c r="AB1192" i="16" s="1"/>
  <c r="AC1188" i="16"/>
  <c r="AB1188" i="16" s="1"/>
  <c r="AC1184" i="16"/>
  <c r="AB1184" i="16" s="1"/>
  <c r="AC1180" i="16"/>
  <c r="AB1180" i="16" s="1"/>
  <c r="AC888" i="16"/>
  <c r="AB888" i="16" s="1"/>
  <c r="AC884" i="16"/>
  <c r="AB884" i="16" s="1"/>
  <c r="AC880" i="16"/>
  <c r="AB880" i="16" s="1"/>
  <c r="AC876" i="16"/>
  <c r="AB876" i="16" s="1"/>
  <c r="AC872" i="16"/>
  <c r="AB872" i="16" s="1"/>
  <c r="AC868" i="16"/>
  <c r="AB868" i="16" s="1"/>
  <c r="AC864" i="16"/>
  <c r="AB864" i="16" s="1"/>
  <c r="AC860" i="16"/>
  <c r="AB860" i="16" s="1"/>
  <c r="AC856" i="16"/>
  <c r="AB856" i="16" s="1"/>
  <c r="AC852" i="16"/>
  <c r="AB852" i="16" s="1"/>
  <c r="AC848" i="16"/>
  <c r="AB848" i="16" s="1"/>
  <c r="AC844" i="16"/>
  <c r="AB844" i="16" s="1"/>
  <c r="AC840" i="16"/>
  <c r="AB840" i="16" s="1"/>
  <c r="AC836" i="16"/>
  <c r="AB836" i="16" s="1"/>
  <c r="AC832" i="16"/>
  <c r="AB832" i="16" s="1"/>
  <c r="AC828" i="16"/>
  <c r="AB828" i="16" s="1"/>
  <c r="AC824" i="16"/>
  <c r="AB824" i="16" s="1"/>
  <c r="AC820" i="16"/>
  <c r="AB820" i="16" s="1"/>
  <c r="AC816" i="16"/>
  <c r="AB816" i="16" s="1"/>
  <c r="AC812" i="16"/>
  <c r="AB812" i="16" s="1"/>
  <c r="AC808" i="16"/>
  <c r="AB808" i="16" s="1"/>
  <c r="AC804" i="16"/>
  <c r="AB804" i="16" s="1"/>
  <c r="AC800" i="16"/>
  <c r="AB800" i="16" s="1"/>
  <c r="AC796" i="16"/>
  <c r="AB796" i="16" s="1"/>
  <c r="AC792" i="16"/>
  <c r="AB792" i="16" s="1"/>
  <c r="AC788" i="16"/>
  <c r="AB788" i="16" s="1"/>
  <c r="AC784" i="16"/>
  <c r="AB784" i="16" s="1"/>
  <c r="AC780" i="16"/>
  <c r="AB780" i="16" s="1"/>
  <c r="AC776" i="16"/>
  <c r="AB776" i="16" s="1"/>
  <c r="AC772" i="16"/>
  <c r="AB772" i="16" s="1"/>
  <c r="AC768" i="16"/>
  <c r="AB768" i="16" s="1"/>
  <c r="AC764" i="16"/>
  <c r="AB764" i="16" s="1"/>
  <c r="AC760" i="16"/>
  <c r="AB760" i="16" s="1"/>
  <c r="AC756" i="16"/>
  <c r="AB756" i="16" s="1"/>
  <c r="AC752" i="16"/>
  <c r="AB752" i="16" s="1"/>
  <c r="AC1176" i="16"/>
  <c r="AB1176" i="16" s="1"/>
  <c r="AC1175" i="16"/>
  <c r="AB1175" i="16" s="1"/>
  <c r="AC1172" i="16"/>
  <c r="AB1172" i="16" s="1"/>
  <c r="AC1171" i="16"/>
  <c r="AB1171" i="16" s="1"/>
  <c r="AC1168" i="16"/>
  <c r="AB1168" i="16" s="1"/>
  <c r="AC1167" i="16"/>
  <c r="AB1167" i="16" s="1"/>
  <c r="AC1164" i="16"/>
  <c r="AB1164" i="16" s="1"/>
  <c r="AC1163" i="16"/>
  <c r="AB1163" i="16" s="1"/>
  <c r="AC1160" i="16"/>
  <c r="AB1160" i="16" s="1"/>
  <c r="AC1159" i="16"/>
  <c r="AB1159" i="16" s="1"/>
  <c r="AC1156" i="16"/>
  <c r="AB1156" i="16" s="1"/>
  <c r="AC1155" i="16"/>
  <c r="AB1155" i="16" s="1"/>
  <c r="AC1152" i="16"/>
  <c r="AB1152" i="16" s="1"/>
  <c r="AC1151" i="16"/>
  <c r="AB1151" i="16" s="1"/>
  <c r="AC1148" i="16"/>
  <c r="AB1148" i="16" s="1"/>
  <c r="AC1147" i="16"/>
  <c r="AB1147" i="16" s="1"/>
  <c r="AC1144" i="16"/>
  <c r="AB1144" i="16" s="1"/>
  <c r="AC1143" i="16"/>
  <c r="AB1143" i="16" s="1"/>
  <c r="AC1140" i="16"/>
  <c r="AB1140" i="16" s="1"/>
  <c r="AC1139" i="16"/>
  <c r="AB1139" i="16" s="1"/>
  <c r="AC1136" i="16"/>
  <c r="AB1136" i="16" s="1"/>
  <c r="AC1132" i="16"/>
  <c r="AB1132" i="16" s="1"/>
  <c r="AC1131" i="16"/>
  <c r="AB1131" i="16" s="1"/>
  <c r="AC1128" i="16"/>
  <c r="AB1128" i="16" s="1"/>
  <c r="AC1127" i="16"/>
  <c r="AB1127" i="16" s="1"/>
  <c r="AC1124" i="16"/>
  <c r="AB1124" i="16" s="1"/>
  <c r="AC1123" i="16"/>
  <c r="AB1123" i="16" s="1"/>
  <c r="AC1120" i="16"/>
  <c r="AB1120" i="16" s="1"/>
  <c r="AC1119" i="16"/>
  <c r="AB1119" i="16" s="1"/>
  <c r="AC1116" i="16"/>
  <c r="AB1116" i="16" s="1"/>
  <c r="AC1115" i="16"/>
  <c r="AB1115" i="16" s="1"/>
  <c r="AC1112" i="16"/>
  <c r="AB1112" i="16" s="1"/>
  <c r="AC1111" i="16"/>
  <c r="AB1111" i="16" s="1"/>
  <c r="AC1108" i="16"/>
  <c r="AB1108" i="16" s="1"/>
  <c r="AC1107" i="16"/>
  <c r="AB1107" i="16" s="1"/>
  <c r="AC1104" i="16"/>
  <c r="AB1104" i="16" s="1"/>
  <c r="AC1103" i="16"/>
  <c r="AB1103" i="16" s="1"/>
  <c r="AC1099" i="16"/>
  <c r="AB1099" i="16" s="1"/>
  <c r="AC736" i="16"/>
  <c r="AB736" i="16" s="1"/>
  <c r="AC720" i="16"/>
  <c r="AB720" i="16" s="1"/>
  <c r="AC704" i="16"/>
  <c r="AB704" i="16" s="1"/>
  <c r="AC1096" i="16"/>
  <c r="AB1096" i="16" s="1"/>
  <c r="AC1095" i="16"/>
  <c r="AB1095" i="16" s="1"/>
  <c r="AC1092" i="16"/>
  <c r="AB1092" i="16" s="1"/>
  <c r="AC1091" i="16"/>
  <c r="AB1091" i="16" s="1"/>
  <c r="AC1088" i="16"/>
  <c r="AB1088" i="16" s="1"/>
  <c r="AC1087" i="16"/>
  <c r="AB1087" i="16" s="1"/>
  <c r="AC1083" i="16"/>
  <c r="AB1083" i="16" s="1"/>
  <c r="AC1080" i="16"/>
  <c r="AB1080" i="16" s="1"/>
  <c r="AC1079" i="16"/>
  <c r="AB1079" i="16" s="1"/>
  <c r="AC1076" i="16"/>
  <c r="AB1076" i="16" s="1"/>
  <c r="AC1075" i="16"/>
  <c r="AB1075" i="16" s="1"/>
  <c r="AC1072" i="16"/>
  <c r="AB1072" i="16" s="1"/>
  <c r="AC1071" i="16"/>
  <c r="AB1071" i="16" s="1"/>
  <c r="AC1067" i="16"/>
  <c r="AB1067" i="16" s="1"/>
  <c r="AC1064" i="16"/>
  <c r="AB1064" i="16" s="1"/>
  <c r="AC1063" i="16"/>
  <c r="AB1063" i="16" s="1"/>
  <c r="AC1060" i="16"/>
  <c r="AB1060" i="16" s="1"/>
  <c r="AC1059" i="16"/>
  <c r="AB1059" i="16" s="1"/>
  <c r="AC1056" i="16"/>
  <c r="AB1056" i="16" s="1"/>
  <c r="AC1055" i="16"/>
  <c r="AB1055" i="16" s="1"/>
  <c r="AC1048" i="16"/>
  <c r="AB1048" i="16" s="1"/>
  <c r="AC1044" i="16"/>
  <c r="AB1044" i="16" s="1"/>
  <c r="AC1040" i="16"/>
  <c r="AB1040" i="16" s="1"/>
  <c r="AC1032" i="16"/>
  <c r="AB1032" i="16" s="1"/>
  <c r="AC1028" i="16"/>
  <c r="AB1028" i="16" s="1"/>
  <c r="AC1024" i="16"/>
  <c r="AB1024" i="16" s="1"/>
  <c r="AC1020" i="16"/>
  <c r="AB1020" i="16" s="1"/>
  <c r="AC1016" i="16"/>
  <c r="AB1016" i="16" s="1"/>
  <c r="AC1012" i="16"/>
  <c r="AB1012" i="16" s="1"/>
  <c r="AC1008" i="16"/>
  <c r="AB1008" i="16" s="1"/>
  <c r="AC1004" i="16"/>
  <c r="AB1004" i="16" s="1"/>
  <c r="AC1000" i="16"/>
  <c r="AB1000" i="16" s="1"/>
  <c r="AC996" i="16"/>
  <c r="AB996" i="16" s="1"/>
  <c r="AC992" i="16"/>
  <c r="AB992" i="16" s="1"/>
  <c r="AC988" i="16"/>
  <c r="AB988" i="16" s="1"/>
  <c r="AC984" i="16"/>
  <c r="AB984" i="16" s="1"/>
  <c r="AC980" i="16"/>
  <c r="AB980" i="16" s="1"/>
  <c r="AC976" i="16"/>
  <c r="AB976" i="16" s="1"/>
  <c r="AC972" i="16"/>
  <c r="AB972" i="16" s="1"/>
  <c r="AC968" i="16"/>
  <c r="AB968" i="16" s="1"/>
  <c r="AC964" i="16"/>
  <c r="AB964" i="16" s="1"/>
  <c r="AC960" i="16"/>
  <c r="AB960" i="16" s="1"/>
  <c r="AC956" i="16"/>
  <c r="AB956" i="16" s="1"/>
  <c r="AC952" i="16"/>
  <c r="AB952" i="16" s="1"/>
  <c r="AC948" i="16"/>
  <c r="AB948" i="16" s="1"/>
  <c r="AC944" i="16"/>
  <c r="AB944" i="16" s="1"/>
  <c r="AC936" i="16"/>
  <c r="AB936" i="16" s="1"/>
  <c r="AC932" i="16"/>
  <c r="AB932" i="16" s="1"/>
  <c r="AC928" i="16"/>
  <c r="AB928" i="16" s="1"/>
  <c r="AC924" i="16"/>
  <c r="AB924" i="16" s="1"/>
  <c r="AC920" i="16"/>
  <c r="AB920" i="16" s="1"/>
  <c r="AC916" i="16"/>
  <c r="AB916" i="16" s="1"/>
  <c r="AC912" i="16"/>
  <c r="AB912" i="16" s="1"/>
  <c r="AC908" i="16"/>
  <c r="AB908" i="16" s="1"/>
  <c r="AC904" i="16"/>
  <c r="AB904" i="16" s="1"/>
  <c r="AC900" i="16"/>
  <c r="AB900" i="16" s="1"/>
  <c r="AC896" i="16"/>
  <c r="AB896" i="16" s="1"/>
  <c r="AC892" i="16"/>
  <c r="AB892" i="16" s="1"/>
  <c r="AC748" i="16"/>
  <c r="AB748" i="16" s="1"/>
  <c r="AC740" i="16"/>
  <c r="AB740" i="16" s="1"/>
  <c r="AC732" i="16"/>
  <c r="AB732" i="16" s="1"/>
  <c r="AC724" i="16"/>
  <c r="AB724" i="16" s="1"/>
  <c r="AC716" i="16"/>
  <c r="AB716" i="16" s="1"/>
  <c r="AC708" i="16"/>
  <c r="AB708" i="16" s="1"/>
  <c r="AC700" i="16"/>
  <c r="AB700" i="16" s="1"/>
  <c r="AC696" i="16"/>
  <c r="AB696" i="16" s="1"/>
  <c r="AC692" i="16"/>
  <c r="AB692" i="16" s="1"/>
  <c r="AC688" i="16"/>
  <c r="AB688" i="16" s="1"/>
  <c r="AC684" i="16"/>
  <c r="AB684" i="16" s="1"/>
  <c r="AC680" i="16"/>
  <c r="AB680" i="16" s="1"/>
  <c r="AC676" i="16"/>
  <c r="AB676" i="16" s="1"/>
  <c r="AC672" i="16"/>
  <c r="AB672" i="16" s="1"/>
  <c r="AC668" i="16"/>
  <c r="AB668" i="16" s="1"/>
  <c r="AC664" i="16"/>
  <c r="AB664" i="16" s="1"/>
  <c r="AC660" i="16"/>
  <c r="AB660" i="16" s="1"/>
  <c r="AC656" i="16"/>
  <c r="AB656" i="16" s="1"/>
  <c r="AC652" i="16"/>
  <c r="AB652" i="16" s="1"/>
  <c r="AC648" i="16"/>
  <c r="AB648" i="16" s="1"/>
  <c r="AC644" i="16"/>
  <c r="AB644" i="16" s="1"/>
  <c r="AC632" i="16"/>
  <c r="AB632" i="16" s="1"/>
  <c r="AC628" i="16"/>
  <c r="AB628" i="16" s="1"/>
  <c r="AC624" i="16"/>
  <c r="AB624" i="16" s="1"/>
  <c r="AC620" i="16"/>
  <c r="AB620" i="16" s="1"/>
  <c r="AC616" i="16"/>
  <c r="AB616" i="16" s="1"/>
  <c r="AC612" i="16"/>
  <c r="AB612" i="16" s="1"/>
  <c r="AC604" i="16"/>
  <c r="AB604" i="16" s="1"/>
  <c r="AC600" i="16"/>
  <c r="AB600" i="16" s="1"/>
  <c r="AC596" i="16"/>
  <c r="AB596" i="16" s="1"/>
  <c r="AC588" i="16"/>
  <c r="AB588" i="16" s="1"/>
  <c r="AC584" i="16"/>
  <c r="AB584" i="16" s="1"/>
  <c r="AC580" i="16"/>
  <c r="AB580" i="16" s="1"/>
  <c r="AC576" i="16"/>
  <c r="AB576" i="16" s="1"/>
  <c r="AC572" i="16"/>
  <c r="AB572" i="16" s="1"/>
  <c r="AC568" i="16"/>
  <c r="AB568" i="16" s="1"/>
  <c r="AC564" i="16"/>
  <c r="AB564" i="16" s="1"/>
  <c r="AC560" i="16"/>
  <c r="AB560" i="16" s="1"/>
  <c r="AC556" i="16"/>
  <c r="AB556" i="16" s="1"/>
  <c r="AC536" i="16"/>
  <c r="AB536" i="16" s="1"/>
  <c r="AC532" i="16"/>
  <c r="AB532" i="16" s="1"/>
  <c r="AC528" i="16"/>
  <c r="AB528" i="16" s="1"/>
  <c r="AC520" i="16"/>
  <c r="AB520" i="16" s="1"/>
  <c r="AC516" i="16"/>
  <c r="AB516" i="16" s="1"/>
  <c r="AC512" i="16"/>
  <c r="AB512" i="16" s="1"/>
  <c r="AC508" i="16"/>
  <c r="AB508" i="16" s="1"/>
  <c r="AC500" i="16"/>
  <c r="AB500" i="16" s="1"/>
  <c r="AC496" i="16"/>
  <c r="AB496" i="16" s="1"/>
  <c r="AC492" i="16"/>
  <c r="AB492" i="16" s="1"/>
  <c r="AC488" i="16"/>
  <c r="AB488" i="16" s="1"/>
  <c r="AC484" i="16"/>
  <c r="AB484" i="16" s="1"/>
  <c r="AC476" i="16"/>
  <c r="AB476" i="16" s="1"/>
  <c r="AC472" i="16"/>
  <c r="AB472" i="16" s="1"/>
  <c r="AC468" i="16"/>
  <c r="AB468" i="16" s="1"/>
  <c r="AC464" i="16"/>
  <c r="AB464" i="16" s="1"/>
  <c r="AC460" i="16"/>
  <c r="AB460" i="16" s="1"/>
  <c r="AC456" i="16"/>
  <c r="AB456" i="16" s="1"/>
  <c r="AC452" i="16"/>
  <c r="AB452" i="16" s="1"/>
  <c r="AC448" i="16"/>
  <c r="AB448" i="16" s="1"/>
  <c r="AC432" i="16"/>
  <c r="AB432" i="16" s="1"/>
  <c r="AC428" i="16"/>
  <c r="AB428" i="16" s="1"/>
  <c r="AC424" i="16"/>
  <c r="AB424" i="16" s="1"/>
  <c r="AC420" i="16"/>
  <c r="AB420" i="16" s="1"/>
  <c r="AC124" i="16"/>
  <c r="AB124" i="16" s="1"/>
  <c r="AC120" i="16"/>
  <c r="AB120" i="16" s="1"/>
  <c r="AC116" i="16"/>
  <c r="AB116" i="16" s="1"/>
  <c r="AC112" i="16"/>
  <c r="AB112" i="16" s="1"/>
  <c r="AC96" i="16"/>
  <c r="AB96" i="16" s="1"/>
  <c r="AC92" i="16"/>
  <c r="AB92" i="16" s="1"/>
  <c r="AC84" i="16"/>
  <c r="AB84" i="16" s="1"/>
  <c r="AC80" i="16"/>
  <c r="AB80" i="16" s="1"/>
  <c r="AC76" i="16"/>
  <c r="AB76" i="16" s="1"/>
  <c r="AC68" i="16"/>
  <c r="AB68" i="16" s="1"/>
  <c r="AC1388" i="16"/>
  <c r="AB1388" i="16" s="1"/>
  <c r="AC1376" i="16"/>
  <c r="AB1376" i="16" s="1"/>
  <c r="AC1364" i="16"/>
  <c r="AB1364" i="16" s="1"/>
  <c r="AC1348" i="16"/>
  <c r="AB1348" i="16" s="1"/>
  <c r="AC1346" i="16"/>
  <c r="AB1346" i="16" s="1"/>
  <c r="AC1336" i="16"/>
  <c r="AB1336" i="16" s="1"/>
  <c r="AC416" i="16"/>
  <c r="AB416" i="16" s="1"/>
  <c r="AC414" i="16"/>
  <c r="AB414" i="16" s="1"/>
  <c r="AC412" i="16"/>
  <c r="AB412" i="16" s="1"/>
  <c r="AC406" i="16"/>
  <c r="AB406" i="16" s="1"/>
  <c r="AC400" i="16"/>
  <c r="AB400" i="16" s="1"/>
  <c r="AC398" i="16"/>
  <c r="AB398" i="16" s="1"/>
  <c r="AC394" i="16"/>
  <c r="AB394" i="16" s="1"/>
  <c r="AC390" i="16"/>
  <c r="AB390" i="16" s="1"/>
  <c r="AC388" i="16"/>
  <c r="AB388" i="16" s="1"/>
  <c r="AC382" i="16"/>
  <c r="AB382" i="16" s="1"/>
  <c r="AC374" i="16"/>
  <c r="AB374" i="16" s="1"/>
  <c r="AC368" i="16"/>
  <c r="AB368" i="16" s="1"/>
  <c r="AC360" i="16"/>
  <c r="AB360" i="16" s="1"/>
  <c r="AC356" i="16"/>
  <c r="AB356" i="16" s="1"/>
  <c r="AC348" i="16"/>
  <c r="AB348" i="16" s="1"/>
  <c r="AC344" i="16"/>
  <c r="AB344" i="16" s="1"/>
  <c r="AC340" i="16"/>
  <c r="AB340" i="16" s="1"/>
  <c r="AC338" i="16"/>
  <c r="AB338" i="16" s="1"/>
  <c r="AC336" i="16"/>
  <c r="AB336" i="16" s="1"/>
  <c r="AC328" i="16"/>
  <c r="AB328" i="16" s="1"/>
  <c r="AC326" i="16"/>
  <c r="AB326" i="16" s="1"/>
  <c r="AC318" i="16"/>
  <c r="AB318" i="16" s="1"/>
  <c r="AC316" i="16"/>
  <c r="AB316" i="16" s="1"/>
  <c r="AC312" i="16"/>
  <c r="AB312" i="16" s="1"/>
  <c r="AC310" i="16"/>
  <c r="AB310" i="16" s="1"/>
  <c r="AC309" i="16"/>
  <c r="AB309" i="16" s="1"/>
  <c r="AC306" i="16"/>
  <c r="AB306" i="16" s="1"/>
  <c r="AC303" i="16"/>
  <c r="AB303" i="16" s="1"/>
  <c r="AC301" i="16"/>
  <c r="AB301" i="16" s="1"/>
  <c r="AC296" i="16"/>
  <c r="AB296" i="16" s="1"/>
  <c r="AC295" i="16"/>
  <c r="AB295" i="16" s="1"/>
  <c r="AC292" i="16"/>
  <c r="AB292" i="16" s="1"/>
  <c r="AC290" i="16"/>
  <c r="AB290" i="16" s="1"/>
  <c r="AC289" i="16"/>
  <c r="AB289" i="16" s="1"/>
  <c r="AC286" i="16"/>
  <c r="AB286" i="16" s="1"/>
  <c r="AC285" i="16"/>
  <c r="AB285" i="16" s="1"/>
  <c r="AC281" i="16"/>
  <c r="AB281" i="16" s="1"/>
  <c r="AC278" i="16"/>
  <c r="AB278" i="16" s="1"/>
  <c r="AC277" i="16"/>
  <c r="AB277" i="16" s="1"/>
  <c r="AC274" i="16"/>
  <c r="AB274" i="16" s="1"/>
  <c r="AC273" i="16"/>
  <c r="AB273" i="16" s="1"/>
  <c r="AC270" i="16"/>
  <c r="AB270" i="16" s="1"/>
  <c r="AC269" i="16"/>
  <c r="AB269" i="16" s="1"/>
  <c r="AC265" i="16"/>
  <c r="AB265" i="16" s="1"/>
  <c r="AC262" i="16"/>
  <c r="AB262" i="16" s="1"/>
  <c r="AC260" i="16"/>
  <c r="AB260" i="16" s="1"/>
  <c r="AC258" i="16"/>
  <c r="AB258" i="16" s="1"/>
  <c r="AC257" i="16"/>
  <c r="AB257" i="16" s="1"/>
  <c r="AC254" i="16"/>
  <c r="AB254" i="16" s="1"/>
  <c r="AC253" i="16"/>
  <c r="AB253" i="16" s="1"/>
  <c r="AC248" i="16"/>
  <c r="AB248" i="16" s="1"/>
  <c r="AC246" i="16"/>
  <c r="AB246" i="16" s="1"/>
  <c r="AC245" i="16"/>
  <c r="AB245" i="16" s="1"/>
  <c r="AC242" i="16"/>
  <c r="AB242" i="16" s="1"/>
  <c r="AC241" i="16"/>
  <c r="AB241" i="16" s="1"/>
  <c r="AC238" i="16"/>
  <c r="AB238" i="16" s="1"/>
  <c r="AC236" i="16"/>
  <c r="AB236" i="16" s="1"/>
  <c r="AC233" i="16"/>
  <c r="AB233" i="16" s="1"/>
  <c r="AC226" i="16"/>
  <c r="AB226" i="16" s="1"/>
  <c r="AC225" i="16"/>
  <c r="AB225" i="16" s="1"/>
  <c r="AC217" i="16"/>
  <c r="AB217" i="16" s="1"/>
  <c r="AC212" i="16"/>
  <c r="AB212" i="16" s="1"/>
  <c r="AC208" i="16"/>
  <c r="AB208" i="16" s="1"/>
  <c r="AC202" i="16"/>
  <c r="AB202" i="16" s="1"/>
  <c r="AC201" i="16"/>
  <c r="AB201" i="16" s="1"/>
  <c r="AC174" i="16"/>
  <c r="AB174" i="16" s="1"/>
  <c r="AC158" i="16"/>
  <c r="AB158" i="16" s="1"/>
  <c r="AC144" i="16"/>
  <c r="AB144" i="16" s="1"/>
  <c r="AC140" i="16"/>
  <c r="AB140" i="16" s="1"/>
  <c r="AC138" i="16"/>
  <c r="AB138" i="16" s="1"/>
  <c r="AC134" i="16"/>
  <c r="AB134" i="16" s="1"/>
  <c r="AC132" i="16"/>
  <c r="AB132" i="16" s="1"/>
  <c r="AC108" i="16"/>
  <c r="AB108" i="16" s="1"/>
  <c r="AC62" i="16"/>
  <c r="AB62" i="16" s="1"/>
  <c r="AC58" i="16"/>
  <c r="AB58" i="16" s="1"/>
  <c r="AC54" i="16"/>
  <c r="AB54" i="16" s="1"/>
  <c r="AC50" i="16"/>
  <c r="AB50" i="16" s="1"/>
  <c r="AC46" i="16"/>
  <c r="AB46" i="16" s="1"/>
  <c r="AC44" i="16"/>
  <c r="AB44" i="16" s="1"/>
  <c r="AC34" i="16"/>
  <c r="AB34" i="16" s="1"/>
  <c r="AC31" i="16"/>
  <c r="AB31" i="16" s="1"/>
  <c r="AC28" i="16"/>
  <c r="AB28" i="16" s="1"/>
  <c r="AC27" i="16"/>
  <c r="AB27" i="16" s="1"/>
  <c r="AC23" i="16"/>
  <c r="AB23" i="16" s="1"/>
  <c r="AC20" i="16"/>
  <c r="AB20" i="16" s="1"/>
  <c r="AC19" i="16"/>
  <c r="AB19" i="16" s="1"/>
  <c r="AC14" i="16"/>
  <c r="AB14" i="16" s="1"/>
  <c r="AC10" i="16"/>
  <c r="AB10" i="16" s="1"/>
  <c r="AC6" i="16"/>
  <c r="AB6" i="16" s="1"/>
  <c r="AC1998" i="16"/>
  <c r="AB1998" i="16" s="1"/>
  <c r="AC1996" i="16"/>
  <c r="AB1996" i="16" s="1"/>
  <c r="AC1990" i="16"/>
  <c r="AB1990" i="16" s="1"/>
  <c r="AC1988" i="16"/>
  <c r="AB1988" i="16" s="1"/>
  <c r="AC1982" i="16"/>
  <c r="AB1982" i="16" s="1"/>
  <c r="AC1980" i="16"/>
  <c r="AB1980" i="16" s="1"/>
  <c r="AC1974" i="16"/>
  <c r="AB1974" i="16" s="1"/>
  <c r="AC1966" i="16"/>
  <c r="AB1966" i="16" s="1"/>
  <c r="AC1964" i="16"/>
  <c r="AB1964" i="16" s="1"/>
  <c r="AC1958" i="16"/>
  <c r="AB1958" i="16" s="1"/>
  <c r="AC1948" i="16"/>
  <c r="AB1948" i="16" s="1"/>
  <c r="AC1944" i="16"/>
  <c r="AB1944" i="16" s="1"/>
  <c r="AC1940" i="16"/>
  <c r="AB1940" i="16" s="1"/>
  <c r="AC1938" i="16"/>
  <c r="AB1938" i="16" s="1"/>
  <c r="AC1936" i="16"/>
  <c r="AB1936" i="16" s="1"/>
  <c r="AC1934" i="16"/>
  <c r="AB1934" i="16" s="1"/>
  <c r="AC1932" i="16"/>
  <c r="AB1932" i="16" s="1"/>
  <c r="AC1928" i="16"/>
  <c r="AB1928" i="16" s="1"/>
  <c r="AC1926" i="16"/>
  <c r="AB1926" i="16" s="1"/>
  <c r="AC1924" i="16"/>
  <c r="AB1924" i="16" s="1"/>
  <c r="AC1920" i="16"/>
  <c r="AB1920" i="16" s="1"/>
  <c r="AC1916" i="16"/>
  <c r="AB1916" i="16" s="1"/>
  <c r="AC1912" i="16"/>
  <c r="AB1912" i="16" s="1"/>
  <c r="AC1910" i="16"/>
  <c r="AB1910" i="16" s="1"/>
  <c r="AC1908" i="16"/>
  <c r="AB1908" i="16" s="1"/>
  <c r="AC1906" i="16"/>
  <c r="AB1906" i="16" s="1"/>
  <c r="AC1904" i="16"/>
  <c r="AB1904" i="16" s="1"/>
  <c r="AC1900" i="16"/>
  <c r="AB1900" i="16" s="1"/>
  <c r="AC1896" i="16"/>
  <c r="AB1896" i="16" s="1"/>
  <c r="AC1892" i="16"/>
  <c r="AB1892" i="16" s="1"/>
  <c r="AC1890" i="16"/>
  <c r="AB1890" i="16" s="1"/>
  <c r="AC1882" i="16"/>
  <c r="AB1882" i="16" s="1"/>
  <c r="AC1874" i="16"/>
  <c r="AB1874" i="16" s="1"/>
  <c r="AC1872" i="16"/>
  <c r="AB1872" i="16" s="1"/>
  <c r="AC1223" i="16"/>
  <c r="AB1223" i="16" s="1"/>
  <c r="AC1219" i="16"/>
  <c r="AB1219" i="16" s="1"/>
  <c r="AC1215" i="16"/>
  <c r="AB1215" i="16" s="1"/>
  <c r="AC1207" i="16"/>
  <c r="AB1207" i="16" s="1"/>
  <c r="AC1203" i="16"/>
  <c r="AB1203" i="16" s="1"/>
  <c r="AC1199" i="16"/>
  <c r="AB1199" i="16" s="1"/>
  <c r="AC1195" i="16"/>
  <c r="AB1195" i="16" s="1"/>
  <c r="AC1191" i="16"/>
  <c r="AB1191" i="16" s="1"/>
  <c r="AC1187" i="16"/>
  <c r="AB1187" i="16" s="1"/>
  <c r="AC1183" i="16"/>
  <c r="AB1183" i="16" s="1"/>
  <c r="AC1179" i="16"/>
  <c r="AB1179" i="16" s="1"/>
  <c r="AC1178" i="16"/>
  <c r="AB1178" i="16" s="1"/>
  <c r="AC1177" i="16"/>
  <c r="AB1177" i="16" s="1"/>
  <c r="AC1170" i="16"/>
  <c r="AB1170" i="16" s="1"/>
  <c r="AC1169" i="16"/>
  <c r="AB1169" i="16" s="1"/>
  <c r="AC1166" i="16"/>
  <c r="AB1166" i="16" s="1"/>
  <c r="AC1162" i="16"/>
  <c r="AB1162" i="16" s="1"/>
  <c r="AC1161" i="16"/>
  <c r="AB1161" i="16" s="1"/>
  <c r="AC1154" i="16"/>
  <c r="AB1154" i="16" s="1"/>
  <c r="AC1153" i="16"/>
  <c r="AB1153" i="16" s="1"/>
  <c r="AC1150" i="16"/>
  <c r="AB1150" i="16" s="1"/>
  <c r="AC1146" i="16"/>
  <c r="AB1146" i="16" s="1"/>
  <c r="AC1145" i="16"/>
  <c r="AB1145" i="16" s="1"/>
  <c r="AC1138" i="16"/>
  <c r="AB1138" i="16" s="1"/>
  <c r="AC1137" i="16"/>
  <c r="AB1137" i="16" s="1"/>
  <c r="AC1134" i="16"/>
  <c r="AB1134" i="16" s="1"/>
  <c r="AC1133" i="16"/>
  <c r="AB1133" i="16" s="1"/>
  <c r="AC1130" i="16"/>
  <c r="AB1130" i="16" s="1"/>
  <c r="AC1129" i="16"/>
  <c r="AB1129" i="16" s="1"/>
  <c r="AC1122" i="16"/>
  <c r="AB1122" i="16" s="1"/>
  <c r="AC1121" i="16"/>
  <c r="AB1121" i="16" s="1"/>
  <c r="AC1118" i="16"/>
  <c r="AB1118" i="16" s="1"/>
  <c r="AC1114" i="16"/>
  <c r="AB1114" i="16" s="1"/>
  <c r="AC1109" i="16"/>
  <c r="AB1109" i="16" s="1"/>
  <c r="AC1106" i="16"/>
  <c r="AB1106" i="16" s="1"/>
  <c r="AC1102" i="16"/>
  <c r="AB1102" i="16" s="1"/>
  <c r="AC1101" i="16"/>
  <c r="AB1101" i="16" s="1"/>
  <c r="AC1098" i="16"/>
  <c r="AB1098" i="16" s="1"/>
  <c r="AC1093" i="16"/>
  <c r="AB1093" i="16" s="1"/>
  <c r="AC1090" i="16"/>
  <c r="AB1090" i="16" s="1"/>
  <c r="AC1089" i="16"/>
  <c r="AB1089" i="16" s="1"/>
  <c r="AC1086" i="16"/>
  <c r="AB1086" i="16" s="1"/>
  <c r="AC1085" i="16"/>
  <c r="AB1085" i="16" s="1"/>
  <c r="AC1081" i="16"/>
  <c r="AB1081" i="16" s="1"/>
  <c r="AC1077" i="16"/>
  <c r="AB1077" i="16" s="1"/>
  <c r="AC1074" i="16"/>
  <c r="AB1074" i="16" s="1"/>
  <c r="AC1070" i="16"/>
  <c r="AB1070" i="16" s="1"/>
  <c r="AC1069" i="16"/>
  <c r="AB1069" i="16" s="1"/>
  <c r="AC1066" i="16"/>
  <c r="AB1066" i="16" s="1"/>
  <c r="AC1061" i="16"/>
  <c r="AB1061" i="16" s="1"/>
  <c r="AC1054" i="16"/>
  <c r="AB1054" i="16" s="1"/>
  <c r="AC1053" i="16"/>
  <c r="AB1053" i="16" s="1"/>
  <c r="AC1051" i="16"/>
  <c r="AB1051" i="16" s="1"/>
  <c r="AC1050" i="16"/>
  <c r="AB1050" i="16" s="1"/>
  <c r="AC1047" i="16"/>
  <c r="AB1047" i="16" s="1"/>
  <c r="AC1043" i="16"/>
  <c r="AB1043" i="16" s="1"/>
  <c r="AC1042" i="16"/>
  <c r="AB1042" i="16" s="1"/>
  <c r="AC1039" i="16"/>
  <c r="AB1039" i="16" s="1"/>
  <c r="AC1038" i="16"/>
  <c r="AB1038" i="16" s="1"/>
  <c r="AC1035" i="16"/>
  <c r="AB1035" i="16" s="1"/>
  <c r="AC1034" i="16"/>
  <c r="AB1034" i="16" s="1"/>
  <c r="AC1031" i="16"/>
  <c r="AB1031" i="16" s="1"/>
  <c r="AC1027" i="16"/>
  <c r="AB1027" i="16" s="1"/>
  <c r="AC1026" i="16"/>
  <c r="AB1026" i="16" s="1"/>
  <c r="AC1023" i="16"/>
  <c r="AB1023" i="16" s="1"/>
  <c r="AC1022" i="16"/>
  <c r="AB1022" i="16" s="1"/>
  <c r="AC1019" i="16"/>
  <c r="AB1019" i="16" s="1"/>
  <c r="AC1018" i="16"/>
  <c r="AB1018" i="16" s="1"/>
  <c r="AC1015" i="16"/>
  <c r="AB1015" i="16" s="1"/>
  <c r="AC1014" i="16"/>
  <c r="AB1014" i="16" s="1"/>
  <c r="AC1011" i="16"/>
  <c r="AB1011" i="16" s="1"/>
  <c r="AC1010" i="16"/>
  <c r="AB1010" i="16" s="1"/>
  <c r="AC1007" i="16"/>
  <c r="AB1007" i="16" s="1"/>
  <c r="AC1006" i="16"/>
  <c r="AB1006" i="16" s="1"/>
  <c r="AC1003" i="16"/>
  <c r="AB1003" i="16" s="1"/>
  <c r="AC1002" i="16"/>
  <c r="AB1002" i="16" s="1"/>
  <c r="AC999" i="16"/>
  <c r="AB999" i="16" s="1"/>
  <c r="AC998" i="16"/>
  <c r="AB998" i="16" s="1"/>
  <c r="AC995" i="16"/>
  <c r="AB995" i="16" s="1"/>
  <c r="AC994" i="16"/>
  <c r="AB994" i="16" s="1"/>
  <c r="AC991" i="16"/>
  <c r="AB991" i="16" s="1"/>
  <c r="AC987" i="16"/>
  <c r="AB987" i="16" s="1"/>
  <c r="AC986" i="16"/>
  <c r="AB986" i="16" s="1"/>
  <c r="AC983" i="16"/>
  <c r="AB983" i="16" s="1"/>
  <c r="AC982" i="16"/>
  <c r="AB982" i="16" s="1"/>
  <c r="AC979" i="16"/>
  <c r="AB979" i="16" s="1"/>
  <c r="AC978" i="16"/>
  <c r="AB978" i="16" s="1"/>
  <c r="AC975" i="16"/>
  <c r="AB975" i="16" s="1"/>
  <c r="AC971" i="16"/>
  <c r="AB971" i="16" s="1"/>
  <c r="AC970" i="16"/>
  <c r="AB970" i="16" s="1"/>
  <c r="AC967" i="16"/>
  <c r="AB967" i="16" s="1"/>
  <c r="AC963" i="16"/>
  <c r="AB963" i="16" s="1"/>
  <c r="AC962" i="16"/>
  <c r="AB962" i="16" s="1"/>
  <c r="AC959" i="16"/>
  <c r="AB959" i="16" s="1"/>
  <c r="AC955" i="16"/>
  <c r="AB955" i="16" s="1"/>
  <c r="AC954" i="16"/>
  <c r="AB954" i="16" s="1"/>
  <c r="AC951" i="16"/>
  <c r="AB951" i="16" s="1"/>
  <c r="AC950" i="16"/>
  <c r="AB950" i="16" s="1"/>
  <c r="AC947" i="16"/>
  <c r="AB947" i="16" s="1"/>
  <c r="AC946" i="16"/>
  <c r="AB946" i="16" s="1"/>
  <c r="AC943" i="16"/>
  <c r="AB943" i="16" s="1"/>
  <c r="AC939" i="16"/>
  <c r="AB939" i="16" s="1"/>
  <c r="AC938" i="16"/>
  <c r="AB938" i="16" s="1"/>
  <c r="AC935" i="16"/>
  <c r="AB935" i="16" s="1"/>
  <c r="AC934" i="16"/>
  <c r="AB934" i="16" s="1"/>
  <c r="AC931" i="16"/>
  <c r="AB931" i="16" s="1"/>
  <c r="AC930" i="16"/>
  <c r="AB930" i="16" s="1"/>
  <c r="AC927" i="16"/>
  <c r="AB927" i="16" s="1"/>
  <c r="AC923" i="16"/>
  <c r="AB923" i="16" s="1"/>
  <c r="AC922" i="16"/>
  <c r="AB922" i="16" s="1"/>
  <c r="AC919" i="16"/>
  <c r="AB919" i="16" s="1"/>
  <c r="AC918" i="16"/>
  <c r="AB918" i="16" s="1"/>
  <c r="AC915" i="16"/>
  <c r="AB915" i="16" s="1"/>
  <c r="AC914" i="16"/>
  <c r="AB914" i="16" s="1"/>
  <c r="AC911" i="16"/>
  <c r="AB911" i="16" s="1"/>
  <c r="AC910" i="16"/>
  <c r="AB910" i="16" s="1"/>
  <c r="AC907" i="16"/>
  <c r="AB907" i="16" s="1"/>
  <c r="AC906" i="16"/>
  <c r="AB906" i="16" s="1"/>
  <c r="AC903" i="16"/>
  <c r="AB903" i="16" s="1"/>
  <c r="AC902" i="16"/>
  <c r="AB902" i="16" s="1"/>
  <c r="AC899" i="16"/>
  <c r="AB899" i="16" s="1"/>
  <c r="AC898" i="16"/>
  <c r="AB898" i="16" s="1"/>
  <c r="AC895" i="16"/>
  <c r="AB895" i="16" s="1"/>
  <c r="AC891" i="16"/>
  <c r="AB891" i="16" s="1"/>
  <c r="AC887" i="16"/>
  <c r="AB887" i="16" s="1"/>
  <c r="AC883" i="16"/>
  <c r="AB883" i="16" s="1"/>
  <c r="AC879" i="16"/>
  <c r="AB879" i="16" s="1"/>
  <c r="AC875" i="16"/>
  <c r="AB875" i="16" s="1"/>
  <c r="AC867" i="16"/>
  <c r="AB867" i="16" s="1"/>
  <c r="AC863" i="16"/>
  <c r="AB863" i="16" s="1"/>
  <c r="AC859" i="16"/>
  <c r="AB859" i="16" s="1"/>
  <c r="AC855" i="16"/>
  <c r="AB855" i="16" s="1"/>
  <c r="AC851" i="16"/>
  <c r="AB851" i="16" s="1"/>
  <c r="AC847" i="16"/>
  <c r="AB847" i="16" s="1"/>
  <c r="AC843" i="16"/>
  <c r="AB843" i="16" s="1"/>
  <c r="AC839" i="16"/>
  <c r="AB839" i="16" s="1"/>
  <c r="AC835" i="16"/>
  <c r="AB835" i="16" s="1"/>
  <c r="AC827" i="16"/>
  <c r="AB827" i="16" s="1"/>
  <c r="AC823" i="16"/>
  <c r="AB823" i="16" s="1"/>
  <c r="AC819" i="16"/>
  <c r="AB819" i="16" s="1"/>
  <c r="AC815" i="16"/>
  <c r="AB815" i="16" s="1"/>
  <c r="AC811" i="16"/>
  <c r="AB811" i="16" s="1"/>
  <c r="AC807" i="16"/>
  <c r="AB807" i="16" s="1"/>
  <c r="AC803" i="16"/>
  <c r="AB803" i="16" s="1"/>
  <c r="AC799" i="16"/>
  <c r="AB799" i="16" s="1"/>
  <c r="AC795" i="16"/>
  <c r="AB795" i="16" s="1"/>
  <c r="AC791" i="16"/>
  <c r="AB791" i="16" s="1"/>
  <c r="AC787" i="16"/>
  <c r="AB787" i="16" s="1"/>
  <c r="AC783" i="16"/>
  <c r="AB783" i="16" s="1"/>
  <c r="AC779" i="16"/>
  <c r="AB779" i="16" s="1"/>
  <c r="AC775" i="16"/>
  <c r="AB775" i="16" s="1"/>
  <c r="AC771" i="16"/>
  <c r="AB771" i="16" s="1"/>
  <c r="AC767" i="16"/>
  <c r="AB767" i="16" s="1"/>
  <c r="AC763" i="16"/>
  <c r="AB763" i="16" s="1"/>
  <c r="AC759" i="16"/>
  <c r="AB759" i="16" s="1"/>
  <c r="AC755" i="16"/>
  <c r="AB755" i="16" s="1"/>
  <c r="AC751" i="16"/>
  <c r="AB751" i="16" s="1"/>
  <c r="AC746" i="16"/>
  <c r="AB746" i="16" s="1"/>
  <c r="AC738" i="16"/>
  <c r="AB738" i="16" s="1"/>
  <c r="AC730" i="16"/>
  <c r="AB730" i="16" s="1"/>
  <c r="AC722" i="16"/>
  <c r="AB722" i="16" s="1"/>
  <c r="AC714" i="16"/>
  <c r="AB714" i="16" s="1"/>
  <c r="AC706" i="16"/>
  <c r="AB706" i="16" s="1"/>
  <c r="AC702" i="16"/>
  <c r="AB702" i="16" s="1"/>
  <c r="AC694" i="16"/>
  <c r="AB694" i="16" s="1"/>
  <c r="AC690" i="16"/>
  <c r="AB690" i="16" s="1"/>
  <c r="AC686" i="16"/>
  <c r="AB686" i="16" s="1"/>
  <c r="AC678" i="16"/>
  <c r="AB678" i="16" s="1"/>
  <c r="AC674" i="16"/>
  <c r="AB674" i="16" s="1"/>
  <c r="AC670" i="16"/>
  <c r="AB670" i="16" s="1"/>
  <c r="AC666" i="16"/>
  <c r="AB666" i="16" s="1"/>
  <c r="AC662" i="16"/>
  <c r="AB662" i="16" s="1"/>
  <c r="AC658" i="16"/>
  <c r="AB658" i="16" s="1"/>
  <c r="AC654" i="16"/>
  <c r="AB654" i="16" s="1"/>
  <c r="AC646" i="16"/>
  <c r="AB646" i="16" s="1"/>
  <c r="AC642" i="16"/>
  <c r="AB642" i="16" s="1"/>
  <c r="AC638" i="16"/>
  <c r="AB638" i="16" s="1"/>
  <c r="AC634" i="16"/>
  <c r="AB634" i="16" s="1"/>
  <c r="AC626" i="16"/>
  <c r="AB626" i="16" s="1"/>
  <c r="AC622" i="16"/>
  <c r="AB622" i="16" s="1"/>
  <c r="AC618" i="16"/>
  <c r="AB618" i="16" s="1"/>
  <c r="AC614" i="16"/>
  <c r="AB614" i="16" s="1"/>
  <c r="AC610" i="16"/>
  <c r="AB610" i="16" s="1"/>
  <c r="AC606" i="16"/>
  <c r="AB606" i="16" s="1"/>
  <c r="AC602" i="16"/>
  <c r="AB602" i="16" s="1"/>
  <c r="AC594" i="16"/>
  <c r="AB594" i="16" s="1"/>
  <c r="AC590" i="16"/>
  <c r="AB590" i="16" s="1"/>
  <c r="AC586" i="16"/>
  <c r="AB586" i="16" s="1"/>
  <c r="AC578" i="16"/>
  <c r="AB578" i="16" s="1"/>
  <c r="AC574" i="16"/>
  <c r="AB574" i="16" s="1"/>
  <c r="AC570" i="16"/>
  <c r="AB570" i="16" s="1"/>
  <c r="AC566" i="16"/>
  <c r="AB566" i="16" s="1"/>
  <c r="AC562" i="16"/>
  <c r="AB562" i="16" s="1"/>
  <c r="AC558" i="16"/>
  <c r="AB558" i="16" s="1"/>
  <c r="AC554" i="16"/>
  <c r="AB554" i="16" s="1"/>
  <c r="AC550" i="16"/>
  <c r="AB550" i="16" s="1"/>
  <c r="AC546" i="16"/>
  <c r="AB546" i="16" s="1"/>
  <c r="AC542" i="16"/>
  <c r="AB542" i="16" s="1"/>
  <c r="AC538" i="16"/>
  <c r="AB538" i="16" s="1"/>
  <c r="AC534" i="16"/>
  <c r="AB534" i="16" s="1"/>
  <c r="AC530" i="16"/>
  <c r="AB530" i="16" s="1"/>
  <c r="AC526" i="16"/>
  <c r="AB526" i="16" s="1"/>
  <c r="AC522" i="16"/>
  <c r="AB522" i="16" s="1"/>
  <c r="AC514" i="16"/>
  <c r="AB514" i="16" s="1"/>
  <c r="AC510" i="16"/>
  <c r="AB510" i="16" s="1"/>
  <c r="AC506" i="16"/>
  <c r="AB506" i="16" s="1"/>
  <c r="AC502" i="16"/>
  <c r="AB502" i="16" s="1"/>
  <c r="AC498" i="16"/>
  <c r="AB498" i="16" s="1"/>
  <c r="AC494" i="16"/>
  <c r="AB494" i="16" s="1"/>
  <c r="AC490" i="16"/>
  <c r="AB490" i="16" s="1"/>
  <c r="AC486" i="16"/>
  <c r="AB486" i="16" s="1"/>
  <c r="AC482" i="16"/>
  <c r="AB482" i="16" s="1"/>
  <c r="AC474" i="16"/>
  <c r="AB474" i="16" s="1"/>
  <c r="AC470" i="16"/>
  <c r="AB470" i="16" s="1"/>
  <c r="AC466" i="16"/>
  <c r="AB466" i="16" s="1"/>
  <c r="AC462" i="16"/>
  <c r="AB462" i="16" s="1"/>
  <c r="AC458" i="16"/>
  <c r="AB458" i="16" s="1"/>
  <c r="AC454" i="16"/>
  <c r="AB454" i="16" s="1"/>
  <c r="AC450" i="16"/>
  <c r="AB450" i="16" s="1"/>
  <c r="AC446" i="16"/>
  <c r="AB446" i="16" s="1"/>
  <c r="AC442" i="16"/>
  <c r="AB442" i="16" s="1"/>
  <c r="AC438" i="16"/>
  <c r="AB438" i="16" s="1"/>
  <c r="AC434" i="16"/>
  <c r="AB434" i="16" s="1"/>
  <c r="AC430" i="16"/>
  <c r="AB430" i="16" s="1"/>
  <c r="AC426" i="16"/>
  <c r="AB426" i="16" s="1"/>
  <c r="AC422" i="16"/>
  <c r="AB422" i="16" s="1"/>
  <c r="AC126" i="16"/>
  <c r="AB126" i="16" s="1"/>
  <c r="AC122" i="16"/>
  <c r="AB122" i="16" s="1"/>
  <c r="AC118" i="16"/>
  <c r="AB118" i="16" s="1"/>
  <c r="AC114" i="16"/>
  <c r="AB114" i="16" s="1"/>
  <c r="AC98" i="16"/>
  <c r="AB98" i="16" s="1"/>
  <c r="AC94" i="16"/>
  <c r="AB94" i="16" s="1"/>
  <c r="AC90" i="16"/>
  <c r="AB90" i="16" s="1"/>
  <c r="AC86" i="16"/>
  <c r="AB86" i="16" s="1"/>
  <c r="AC82" i="16"/>
  <c r="AB82" i="16" s="1"/>
  <c r="AC78" i="16"/>
  <c r="AB78" i="16" s="1"/>
  <c r="AC70" i="16"/>
  <c r="AB70" i="16" s="1"/>
  <c r="AC66" i="16"/>
  <c r="AB66" i="16" s="1"/>
  <c r="AC703" i="16"/>
  <c r="AB703" i="16" s="1"/>
  <c r="AC701" i="16"/>
  <c r="AB701" i="16" s="1"/>
  <c r="AC645" i="16"/>
  <c r="AB645" i="16" s="1"/>
  <c r="AC637" i="16"/>
  <c r="AB637" i="16" s="1"/>
  <c r="AC629" i="16"/>
  <c r="AB629" i="16" s="1"/>
  <c r="AC625" i="16"/>
  <c r="AB625" i="16" s="1"/>
  <c r="AC613" i="16"/>
  <c r="AB613" i="16" s="1"/>
  <c r="AC601" i="16"/>
  <c r="AB601" i="16" s="1"/>
  <c r="AC597" i="16"/>
  <c r="AB597" i="16" s="1"/>
  <c r="AC591" i="16"/>
  <c r="AB591" i="16" s="1"/>
  <c r="AC585" i="16"/>
  <c r="AB585" i="16" s="1"/>
  <c r="AC569" i="16"/>
  <c r="AB569" i="16" s="1"/>
  <c r="AC561" i="16"/>
  <c r="AB561" i="16" s="1"/>
  <c r="AC557" i="16"/>
  <c r="AB557" i="16" s="1"/>
  <c r="AC553" i="16"/>
  <c r="AB553" i="16" s="1"/>
  <c r="AC537" i="16"/>
  <c r="AB537" i="16" s="1"/>
  <c r="AC533" i="16"/>
  <c r="AB533" i="16" s="1"/>
  <c r="AC529" i="16"/>
  <c r="AB529" i="16" s="1"/>
  <c r="AC525" i="16"/>
  <c r="AB525" i="16" s="1"/>
  <c r="AC515" i="16"/>
  <c r="AB515" i="16" s="1"/>
  <c r="AC507" i="16"/>
  <c r="AB507" i="16" s="1"/>
  <c r="AC503" i="16"/>
  <c r="AB503" i="16" s="1"/>
  <c r="AC497" i="16"/>
  <c r="AB497" i="16" s="1"/>
  <c r="AC487" i="16"/>
  <c r="AB487" i="16" s="1"/>
  <c r="AC477" i="16"/>
  <c r="AB477" i="16" s="1"/>
  <c r="AC463" i="16"/>
  <c r="AB463" i="16" s="1"/>
  <c r="AC449" i="16"/>
  <c r="AB449" i="16" s="1"/>
  <c r="AC429" i="16"/>
  <c r="AB429" i="16" s="1"/>
  <c r="AC418" i="16"/>
  <c r="AB418" i="16" s="1"/>
  <c r="AC410" i="16"/>
  <c r="AB410" i="16" s="1"/>
  <c r="AC408" i="16"/>
  <c r="AB408" i="16" s="1"/>
  <c r="AC405" i="16"/>
  <c r="AB405" i="16" s="1"/>
  <c r="AC404" i="16"/>
  <c r="AB404" i="16" s="1"/>
  <c r="AC402" i="16"/>
  <c r="AB402" i="16" s="1"/>
  <c r="AC397" i="16"/>
  <c r="AB397" i="16" s="1"/>
  <c r="AC396" i="16"/>
  <c r="AB396" i="16" s="1"/>
  <c r="AC393" i="16"/>
  <c r="AB393" i="16" s="1"/>
  <c r="AC392" i="16"/>
  <c r="AB392" i="16" s="1"/>
  <c r="AC386" i="16"/>
  <c r="AB386" i="16" s="1"/>
  <c r="AC381" i="16"/>
  <c r="AB381" i="16" s="1"/>
  <c r="AC378" i="16"/>
  <c r="AB378" i="16" s="1"/>
  <c r="AC373" i="16"/>
  <c r="AB373" i="16" s="1"/>
  <c r="AC372" i="16"/>
  <c r="AB372" i="16" s="1"/>
  <c r="AC370" i="16"/>
  <c r="AB370" i="16" s="1"/>
  <c r="AC367" i="16"/>
  <c r="AB367" i="16" s="1"/>
  <c r="AC366" i="16"/>
  <c r="AB366" i="16" s="1"/>
  <c r="AC364" i="16"/>
  <c r="AB364" i="16" s="1"/>
  <c r="AC362" i="16"/>
  <c r="AB362" i="16" s="1"/>
  <c r="AC359" i="16"/>
  <c r="AB359" i="16" s="1"/>
  <c r="AC358" i="16"/>
  <c r="AB358" i="16" s="1"/>
  <c r="AC351" i="16"/>
  <c r="AB351" i="16" s="1"/>
  <c r="AC350" i="16"/>
  <c r="AB350" i="16" s="1"/>
  <c r="AC346" i="16"/>
  <c r="AB346" i="16" s="1"/>
  <c r="AC343" i="16"/>
  <c r="AB343" i="16" s="1"/>
  <c r="AC342" i="16"/>
  <c r="AB342" i="16" s="1"/>
  <c r="AC335" i="16"/>
  <c r="AB335" i="16" s="1"/>
  <c r="AC334" i="16"/>
  <c r="AB334" i="16" s="1"/>
  <c r="AC330" i="16"/>
  <c r="AB330" i="16" s="1"/>
  <c r="AC325" i="16"/>
  <c r="AB325" i="16" s="1"/>
  <c r="AC324" i="16"/>
  <c r="AB324" i="16" s="1"/>
  <c r="AC322" i="16"/>
  <c r="AB322" i="16" s="1"/>
  <c r="AC320" i="16"/>
  <c r="AB320" i="16" s="1"/>
  <c r="AC315" i="16"/>
  <c r="AB315" i="16" s="1"/>
  <c r="AC314" i="16"/>
  <c r="AB314" i="16" s="1"/>
  <c r="AC311" i="16"/>
  <c r="AB311" i="16" s="1"/>
  <c r="AC308" i="16"/>
  <c r="AB308" i="16" s="1"/>
  <c r="AC307" i="16"/>
  <c r="AB307" i="16" s="1"/>
  <c r="AC305" i="16"/>
  <c r="AB305" i="16" s="1"/>
  <c r="AC302" i="16"/>
  <c r="AB302" i="16" s="1"/>
  <c r="AC300" i="16"/>
  <c r="AB300" i="16" s="1"/>
  <c r="AC298" i="16"/>
  <c r="AB298" i="16" s="1"/>
  <c r="AC297" i="16"/>
  <c r="AB297" i="16" s="1"/>
  <c r="AC294" i="16"/>
  <c r="AB294" i="16" s="1"/>
  <c r="AC293" i="16"/>
  <c r="AB293" i="16" s="1"/>
  <c r="AC288" i="16"/>
  <c r="AB288" i="16" s="1"/>
  <c r="AC284" i="16"/>
  <c r="AB284" i="16" s="1"/>
  <c r="AC282" i="16"/>
  <c r="AB282" i="16" s="1"/>
  <c r="AC280" i="16"/>
  <c r="AB280" i="16" s="1"/>
  <c r="AC279" i="16"/>
  <c r="AB279" i="16" s="1"/>
  <c r="AC272" i="16"/>
  <c r="AB272" i="16" s="1"/>
  <c r="AC271" i="16"/>
  <c r="AB271" i="16" s="1"/>
  <c r="AC268" i="16"/>
  <c r="AB268" i="16" s="1"/>
  <c r="AC264" i="16"/>
  <c r="AB264" i="16" s="1"/>
  <c r="AC263" i="16"/>
  <c r="AB263" i="16" s="1"/>
  <c r="AC261" i="16"/>
  <c r="AB261" i="16" s="1"/>
  <c r="AC259" i="16"/>
  <c r="AB259" i="16" s="1"/>
  <c r="AC256" i="16"/>
  <c r="AB256" i="16" s="1"/>
  <c r="AC251" i="16"/>
  <c r="AB251" i="16" s="1"/>
  <c r="AC249" i="16"/>
  <c r="AB249" i="16" s="1"/>
  <c r="AC244" i="16"/>
  <c r="AB244" i="16" s="1"/>
  <c r="AC243" i="16"/>
  <c r="AB243" i="16" s="1"/>
  <c r="AC240" i="16"/>
  <c r="AB240" i="16" s="1"/>
  <c r="AC237" i="16"/>
  <c r="AB237" i="16" s="1"/>
  <c r="AC230" i="16"/>
  <c r="AB230" i="16" s="1"/>
  <c r="AC229" i="16"/>
  <c r="AB229" i="16" s="1"/>
  <c r="AC227" i="16"/>
  <c r="AB227" i="16" s="1"/>
  <c r="AC222" i="16"/>
  <c r="AB222" i="16" s="1"/>
  <c r="AC221" i="16"/>
  <c r="AB221" i="16" s="1"/>
  <c r="AC216" i="16"/>
  <c r="AB216" i="16" s="1"/>
  <c r="AC214" i="16"/>
  <c r="AB214" i="16" s="1"/>
  <c r="AC213" i="16"/>
  <c r="AB213" i="16" s="1"/>
  <c r="AC210" i="16"/>
  <c r="AB210" i="16" s="1"/>
  <c r="AC209" i="16"/>
  <c r="AB209" i="16" s="1"/>
  <c r="AC206" i="16"/>
  <c r="AB206" i="16" s="1"/>
  <c r="AC205" i="16"/>
  <c r="AB205" i="16" s="1"/>
  <c r="AC203" i="16"/>
  <c r="AB203" i="16" s="1"/>
  <c r="AC198" i="16"/>
  <c r="AB198" i="16" s="1"/>
  <c r="AC194" i="16"/>
  <c r="AB194" i="16" s="1"/>
  <c r="AC190" i="16"/>
  <c r="AB190" i="16" s="1"/>
  <c r="AC188" i="16"/>
  <c r="AB188" i="16" s="1"/>
  <c r="AC185" i="16"/>
  <c r="AB185" i="16" s="1"/>
  <c r="AC184" i="16"/>
  <c r="AB184" i="16" s="1"/>
  <c r="AC182" i="16"/>
  <c r="AB182" i="16" s="1"/>
  <c r="AC180" i="16"/>
  <c r="AB180" i="16" s="1"/>
  <c r="AC178" i="16"/>
  <c r="AB178" i="16" s="1"/>
  <c r="AC176" i="16"/>
  <c r="AB176" i="16" s="1"/>
  <c r="AC173" i="16"/>
  <c r="AB173" i="16" s="1"/>
  <c r="AC172" i="16"/>
  <c r="AB172" i="16" s="1"/>
  <c r="AC168" i="16"/>
  <c r="AB168" i="16" s="1"/>
  <c r="AC166" i="16"/>
  <c r="AB166" i="16" s="1"/>
  <c r="AC164" i="16"/>
  <c r="AB164" i="16" s="1"/>
  <c r="AC162" i="16"/>
  <c r="AB162" i="16" s="1"/>
  <c r="AC160" i="16"/>
  <c r="AB160" i="16" s="1"/>
  <c r="AC157" i="16"/>
  <c r="AB157" i="16" s="1"/>
  <c r="AC150" i="16"/>
  <c r="AB150" i="16" s="1"/>
  <c r="AC148" i="16"/>
  <c r="AB148" i="16" s="1"/>
  <c r="AC146" i="16"/>
  <c r="AB146" i="16" s="1"/>
  <c r="AC143" i="16"/>
  <c r="AB143" i="16" s="1"/>
  <c r="AC142" i="16"/>
  <c r="AB142" i="16" s="1"/>
  <c r="AC137" i="16"/>
  <c r="AB137" i="16" s="1"/>
  <c r="AC136" i="16"/>
  <c r="AB136" i="16" s="1"/>
  <c r="AC131" i="16"/>
  <c r="AB131" i="16" s="1"/>
  <c r="AC130" i="16"/>
  <c r="AB130" i="16" s="1"/>
  <c r="AC128" i="16"/>
  <c r="AB128" i="16" s="1"/>
  <c r="AC119" i="16"/>
  <c r="AB119" i="16" s="1"/>
  <c r="AC111" i="16"/>
  <c r="AB111" i="16" s="1"/>
  <c r="AC110" i="16"/>
  <c r="AB110" i="16" s="1"/>
  <c r="AC107" i="16"/>
  <c r="AB107" i="16" s="1"/>
  <c r="AC103" i="16"/>
  <c r="AB103" i="16" s="1"/>
  <c r="AC102" i="16"/>
  <c r="AB102" i="16" s="1"/>
  <c r="AC100" i="16"/>
  <c r="AB100" i="16" s="1"/>
  <c r="AC81" i="16"/>
  <c r="AB81" i="16" s="1"/>
  <c r="AC75" i="16"/>
  <c r="AB75" i="16" s="1"/>
  <c r="AC71" i="16"/>
  <c r="AB71" i="16" s="1"/>
  <c r="AC64" i="16"/>
  <c r="AB64" i="16" s="1"/>
  <c r="AC60" i="16"/>
  <c r="AB60" i="16" s="1"/>
  <c r="AC57" i="16"/>
  <c r="AB57" i="16" s="1"/>
  <c r="AC52" i="16"/>
  <c r="AB52" i="16" s="1"/>
  <c r="AC49" i="16"/>
  <c r="AB49" i="16" s="1"/>
  <c r="AC48" i="16"/>
  <c r="AB48" i="16" s="1"/>
  <c r="AC43" i="16"/>
  <c r="AB43" i="16" s="1"/>
  <c r="AC42" i="16"/>
  <c r="AB42" i="16" s="1"/>
  <c r="AC38" i="16"/>
  <c r="AB38" i="16" s="1"/>
  <c r="AC36" i="16"/>
  <c r="AB36" i="16" s="1"/>
  <c r="AC32" i="16"/>
  <c r="AB32" i="16" s="1"/>
  <c r="AC30" i="16"/>
  <c r="AB30" i="16" s="1"/>
  <c r="AC29" i="16"/>
  <c r="AB29" i="16" s="1"/>
  <c r="AC26" i="16"/>
  <c r="AB26" i="16" s="1"/>
  <c r="AC22" i="16"/>
  <c r="AB22" i="16" s="1"/>
  <c r="AC18" i="16"/>
  <c r="AB18" i="16" s="1"/>
  <c r="AC16" i="16"/>
  <c r="AB16" i="16" s="1"/>
  <c r="AC15" i="16"/>
  <c r="AB15" i="16" s="1"/>
  <c r="AC12" i="16"/>
  <c r="AB12" i="16" s="1"/>
  <c r="AC11" i="16"/>
  <c r="AB11" i="16" s="1"/>
  <c r="AC7" i="16"/>
  <c r="AB7" i="16" s="1"/>
  <c r="M3" i="15"/>
  <c r="J6" i="15"/>
  <c r="T6" i="15"/>
  <c r="W10" i="15"/>
  <c r="O10" i="15"/>
  <c r="R6" i="15"/>
  <c r="L6" i="15"/>
  <c r="G10" i="15"/>
  <c r="N10" i="15"/>
  <c r="N14" i="15"/>
  <c r="K3" i="15"/>
  <c r="F10" i="15"/>
  <c r="V14" i="15"/>
  <c r="R14" i="15"/>
  <c r="J10" i="15"/>
  <c r="F14" i="15"/>
  <c r="X10" i="15"/>
  <c r="T14" i="15"/>
  <c r="P10" i="15"/>
  <c r="L14" i="15"/>
  <c r="H10" i="15"/>
  <c r="R10" i="15"/>
  <c r="N6" i="15"/>
  <c r="U3" i="15"/>
  <c r="F6" i="15"/>
  <c r="X6" i="15"/>
  <c r="P6" i="15"/>
  <c r="H6" i="15"/>
  <c r="X3" i="15"/>
  <c r="P3" i="15"/>
  <c r="H3" i="15"/>
  <c r="X14" i="15"/>
  <c r="P14" i="15"/>
  <c r="H14" i="15"/>
  <c r="E3" i="15"/>
  <c r="W6" i="15"/>
  <c r="W14" i="15"/>
  <c r="S6" i="15"/>
  <c r="S14" i="15"/>
  <c r="O6" i="15"/>
  <c r="O14" i="15"/>
  <c r="K6" i="15"/>
  <c r="K14" i="15"/>
  <c r="G6" i="15"/>
  <c r="G14" i="15"/>
  <c r="T10" i="15"/>
  <c r="T3" i="15"/>
  <c r="L3" i="15"/>
  <c r="V3" i="15"/>
  <c r="R3" i="15"/>
  <c r="N3" i="15"/>
  <c r="J3" i="15"/>
  <c r="F3" i="15"/>
  <c r="V10" i="15"/>
  <c r="L10" i="15"/>
  <c r="S10" i="15"/>
  <c r="K10" i="15"/>
  <c r="Y6" i="15"/>
  <c r="Y14" i="15"/>
  <c r="U6" i="15"/>
  <c r="U14" i="15"/>
  <c r="Q6" i="15"/>
  <c r="Q14" i="15"/>
  <c r="M6" i="15"/>
  <c r="M14" i="15"/>
  <c r="I6" i="15"/>
  <c r="I14" i="15"/>
  <c r="E6" i="15"/>
  <c r="J14" i="15"/>
  <c r="E10" i="15"/>
  <c r="P16" i="15"/>
  <c r="Q16" i="15"/>
  <c r="G16" i="15"/>
  <c r="T16" i="15"/>
  <c r="M16" i="15"/>
  <c r="Y16" i="15"/>
  <c r="L16" i="15"/>
  <c r="K16" i="15"/>
  <c r="X16" i="15"/>
  <c r="I16" i="15"/>
  <c r="R16" i="15"/>
  <c r="O16" i="15"/>
  <c r="J16" i="15"/>
  <c r="W16" i="15"/>
  <c r="U16" i="15"/>
  <c r="V16" i="15"/>
  <c r="N16" i="15"/>
  <c r="S16" i="15"/>
  <c r="H16" i="15"/>
  <c r="F16" i="15"/>
  <c r="E15" i="15" l="1"/>
  <c r="AC731" i="16"/>
  <c r="AB731" i="16" s="1"/>
  <c r="AB1437" i="16"/>
  <c r="AJ5" i="16"/>
  <c r="AK5" i="16" s="1"/>
  <c r="AB1708" i="16"/>
  <c r="BB11" i="15"/>
  <c r="AB1864" i="16"/>
  <c r="AB2001" i="16"/>
  <c r="AC1538" i="16"/>
  <c r="AB1538" i="16" s="1"/>
  <c r="AC1409" i="16"/>
  <c r="AB1409" i="16" s="1"/>
  <c r="AB1756" i="16"/>
  <c r="AH2004" i="16"/>
  <c r="AI2004" i="16" s="1"/>
  <c r="AJ2004" i="16" s="1"/>
  <c r="AK2004" i="16" s="1"/>
  <c r="I15" i="15"/>
  <c r="M15" i="15"/>
  <c r="Q15" i="15"/>
  <c r="U15" i="15"/>
  <c r="Y15" i="15"/>
  <c r="P15" i="15"/>
  <c r="L15" i="15"/>
  <c r="T15" i="15"/>
  <c r="F15" i="15"/>
  <c r="R15" i="15"/>
  <c r="N15" i="15"/>
  <c r="J15" i="15"/>
  <c r="G15" i="15"/>
  <c r="K15" i="15"/>
  <c r="O15" i="15"/>
  <c r="S15" i="15"/>
  <c r="W15" i="15"/>
  <c r="H15" i="15"/>
  <c r="X15" i="15"/>
  <c r="V15" i="15"/>
  <c r="E16" i="15"/>
  <c r="AD5" i="16" l="1"/>
  <c r="BB10" i="15"/>
  <c r="BB4" i="15"/>
  <c r="AD2004" i="16"/>
  <c r="AC2004" i="16" s="1"/>
  <c r="AB2004" i="16" s="1"/>
  <c r="T17" i="15"/>
  <c r="L17" i="15"/>
  <c r="V17" i="15"/>
  <c r="N17" i="15"/>
  <c r="R17" i="15"/>
  <c r="F17" i="15"/>
  <c r="P17" i="15"/>
  <c r="X17" i="15"/>
  <c r="J17" i="15"/>
  <c r="Y17" i="15"/>
  <c r="M17" i="15"/>
  <c r="H17" i="15"/>
  <c r="O17" i="15"/>
  <c r="E17" i="15"/>
  <c r="W17" i="15"/>
  <c r="S17" i="15"/>
  <c r="K17" i="15"/>
  <c r="G17" i="15"/>
  <c r="U17" i="15"/>
  <c r="Q17" i="15"/>
  <c r="I17" i="15"/>
  <c r="AC5" i="16" l="1"/>
  <c r="BL11" i="15"/>
  <c r="BB3" i="15"/>
  <c r="D16" i="3"/>
  <c r="G18" i="3"/>
  <c r="BL10" i="15" l="1"/>
  <c r="D11" i="15"/>
  <c r="D10" i="15" s="1"/>
  <c r="BL4" i="15"/>
  <c r="D4" i="15" s="1"/>
  <c r="AB5" i="16"/>
  <c r="B10" i="3"/>
  <c r="B7" i="3"/>
  <c r="B6" i="3"/>
  <c r="BL3" i="15" l="1"/>
  <c r="D3" i="15"/>
  <c r="BB7" i="15"/>
  <c r="BL7" i="15"/>
  <c r="E7" i="3"/>
  <c r="F7" i="3"/>
  <c r="F6" i="3"/>
  <c r="E6" i="3"/>
  <c r="E10" i="3"/>
  <c r="F10" i="3"/>
  <c r="G15" i="3"/>
  <c r="D7" i="15" l="1"/>
  <c r="D6" i="15" s="1"/>
  <c r="BL14" i="15"/>
  <c r="BL6" i="15"/>
  <c r="BB14" i="15"/>
  <c r="BB6" i="15"/>
  <c r="E5" i="3"/>
  <c r="F16" i="3"/>
  <c r="G16" i="3" s="1"/>
  <c r="BB16" i="15"/>
  <c r="BL16" i="15"/>
  <c r="D16" i="15" l="1"/>
  <c r="D14" i="15"/>
  <c r="BB15" i="15"/>
  <c r="BL15" i="15"/>
  <c r="BL17" i="15" s="1"/>
  <c r="C17" i="9"/>
  <c r="D5" i="3"/>
  <c r="D15" i="15" l="1"/>
  <c r="D17" i="15" s="1"/>
  <c r="E15" i="10" s="1"/>
  <c r="BB17" i="15"/>
  <c r="C29" i="3"/>
  <c r="D4" i="3"/>
  <c r="D29" i="3" s="1"/>
  <c r="C43" i="4"/>
  <c r="D23" i="3" s="1"/>
  <c r="E6" i="10" l="1"/>
  <c r="G23" i="3"/>
  <c r="G14" i="3"/>
  <c r="G8" i="3"/>
  <c r="F5" i="3"/>
  <c r="F4" i="3" s="1"/>
  <c r="F29" i="3" s="1"/>
  <c r="G10" i="3"/>
  <c r="G12" i="3"/>
  <c r="G6" i="3"/>
  <c r="G9" i="3"/>
  <c r="G11" i="3"/>
  <c r="G13" i="3"/>
  <c r="G7" i="3"/>
  <c r="E4" i="3" l="1"/>
  <c r="E29" i="3" s="1"/>
  <c r="G5" i="3"/>
  <c r="I4" i="3" s="1"/>
  <c r="G4" i="3" l="1"/>
  <c r="G29" i="3" s="1"/>
  <c r="E5" i="10"/>
  <c r="E18" i="10" s="1"/>
  <c r="C21" i="10" l="1"/>
  <c r="C23" i="10" l="1"/>
  <c r="C24" i="10" s="1"/>
  <c r="C26" i="10" s="1"/>
  <c r="C27" i="10" s="1"/>
  <c r="C30" i="10" s="1"/>
  <c r="C31" i="10" s="1"/>
  <c r="C22" i="10"/>
  <c r="C32" i="10" l="1"/>
  <c r="C33" i="10" s="1"/>
  <c r="E36" i="10" l="1"/>
  <c r="E37" i="10"/>
  <c r="F36" i="10"/>
  <c r="D36" i="10"/>
  <c r="F37" i="10"/>
  <c r="D37" i="10"/>
</calcChain>
</file>

<file path=xl/sharedStrings.xml><?xml version="1.0" encoding="utf-8"?>
<sst xmlns="http://schemas.openxmlformats.org/spreadsheetml/2006/main" count="1937" uniqueCount="706">
  <si>
    <t>bitte wählen</t>
  </si>
  <si>
    <t>Umsatzerlöse</t>
  </si>
  <si>
    <t>1.1</t>
  </si>
  <si>
    <t>Umsatzerlöse aus Netzentgelten Gas</t>
  </si>
  <si>
    <t>1.1.1</t>
  </si>
  <si>
    <t>1.1.2</t>
  </si>
  <si>
    <t>1.1.4</t>
  </si>
  <si>
    <t>1.1.5</t>
  </si>
  <si>
    <t>1.1.6</t>
  </si>
  <si>
    <t>1.1.7</t>
  </si>
  <si>
    <t>1.1.8</t>
  </si>
  <si>
    <t>1.1.9</t>
  </si>
  <si>
    <t>1.1.10</t>
  </si>
  <si>
    <t>Konzessionsabgaben</t>
  </si>
  <si>
    <t>1.2</t>
  </si>
  <si>
    <t>1.2.1</t>
  </si>
  <si>
    <t>Erlöse aus der Auflösung von Ertragszuschüssen</t>
  </si>
  <si>
    <t>Andere aktivierte Eigenleistungen</t>
  </si>
  <si>
    <t>Sonstige betriebliche Erträge</t>
  </si>
  <si>
    <t>Materialaufwand</t>
  </si>
  <si>
    <t>Personalaufwand</t>
  </si>
  <si>
    <t>Abschreibungen auf immaterielle Vermögensgegenstände des Anlagevermögens und Sachanlagen</t>
  </si>
  <si>
    <t>Sonstige betriebliche Aufwendungen</t>
  </si>
  <si>
    <t>Finanzergebnis</t>
  </si>
  <si>
    <t>Steuern</t>
  </si>
  <si>
    <t>Jahresüberschuss/Jahresfehlbetrag</t>
  </si>
  <si>
    <t>Betrag</t>
  </si>
  <si>
    <t>Erläuterung</t>
  </si>
  <si>
    <t>Entgeltermittlung:</t>
  </si>
  <si>
    <t>Mitteilung  für das Kalenderjahr:</t>
  </si>
  <si>
    <t>Messstellenbetrieb</t>
  </si>
  <si>
    <t>Messung</t>
  </si>
  <si>
    <t>Änderung der Zahl der Netznutzer, bei denen Messstellenbetrieb durch den Netzbetreiber durchgeführt wird</t>
  </si>
  <si>
    <t>Änderung der Zahl der Netznutzer, bei denen Messung durch den Netzbetreiber durchgeführt wird</t>
  </si>
  <si>
    <t>Inanspruchnahme der vorgelagerten Netzebenen gemäß § 11 Abs. 2 Nr. 4 ARegV</t>
  </si>
  <si>
    <t>Stammdaten der vorgelagerten Netze</t>
  </si>
  <si>
    <t>Netzkopplungspunkt 1</t>
  </si>
  <si>
    <t>Netzkopplungspunkt 2</t>
  </si>
  <si>
    <t>Netzkopplungspunkt 3</t>
  </si>
  <si>
    <t>Netzkopplungspunkt 4</t>
  </si>
  <si>
    <t>Netzkopplungspunkt 5</t>
  </si>
  <si>
    <t>Netzkopplungspunkt 6</t>
  </si>
  <si>
    <t>Netzkopplungspunkt 7</t>
  </si>
  <si>
    <t>Netzkopplungspunkt 8</t>
  </si>
  <si>
    <t>Netzkopplungspunkt 9</t>
  </si>
  <si>
    <t>Netzkopplungspunkt 10</t>
  </si>
  <si>
    <t>Netzkopplungspunkt 11</t>
  </si>
  <si>
    <t>Netzkopplungspunkt 12</t>
  </si>
  <si>
    <t>Netzkopplungspunkt 13</t>
  </si>
  <si>
    <t>Netzkopplungspunkt 14</t>
  </si>
  <si>
    <t>Netzkopplungspunkt 15</t>
  </si>
  <si>
    <t>Netzkopplungspunkt 16</t>
  </si>
  <si>
    <t>Netzkopplungspunkt 17</t>
  </si>
  <si>
    <t>Netzkopplungspunkt 18</t>
  </si>
  <si>
    <t>Netzkopplungspunkt 19</t>
  </si>
  <si>
    <t>Netzkopplungspunkt 20</t>
  </si>
  <si>
    <t>Netzkopplungspunkt 21</t>
  </si>
  <si>
    <t>Netzkopplungspunkt 22</t>
  </si>
  <si>
    <t>Netzkopplungspunkt 23</t>
  </si>
  <si>
    <t>Netzkopplungspunkt 24</t>
  </si>
  <si>
    <t>Netzkopplungspunkt 25</t>
  </si>
  <si>
    <t>Netzkopplungspunkt 26</t>
  </si>
  <si>
    <t>Netzkopplungspunkt 27</t>
  </si>
  <si>
    <t>Netzkopplungspunkt 28</t>
  </si>
  <si>
    <t>Netzkopplungspunkt 29</t>
  </si>
  <si>
    <t>Netzkopplungspunkt 30</t>
  </si>
  <si>
    <t>Firma des Gasnetzbetreibers</t>
  </si>
  <si>
    <t>Marktgebiet</t>
  </si>
  <si>
    <t>Ausspeisepunkt (verbal)</t>
  </si>
  <si>
    <t>ETSO/EIC-Code</t>
  </si>
  <si>
    <t>Gasqualität</t>
  </si>
  <si>
    <t>Preiskomponente</t>
  </si>
  <si>
    <t>Ausspeiseentgelte - Arbeitsentgelt (§ 18 GasNEV)</t>
  </si>
  <si>
    <t>Sockelbetrag</t>
  </si>
  <si>
    <t>in [€/a]</t>
  </si>
  <si>
    <t>Durch Sockelbetrag abgegoltene Arbeit</t>
  </si>
  <si>
    <t>in [kWh]</t>
  </si>
  <si>
    <t>Arbeitspreis der nicht durch  Sockelbetrag abgegoltenen Arbeit</t>
  </si>
  <si>
    <t>in [ct/kWh]</t>
  </si>
  <si>
    <t>Ausspeiseentgelte - Leistungsentgelt (§ 18 GasNEV)</t>
  </si>
  <si>
    <t>Durch Sockelbetrag abgegoltene Leistung</t>
  </si>
  <si>
    <t>in [kW]</t>
  </si>
  <si>
    <t>Leistungspreis der nicht durch Sockelbetrag abgegoltenen Leistung</t>
  </si>
  <si>
    <t>in [€/kW]</t>
  </si>
  <si>
    <t>Ausspeiseentgelte - Gesondertes Netzentgelt (§ 20 Abs. 2 GasNEV)</t>
  </si>
  <si>
    <t>Gesondertes Arbeitsentgelt</t>
  </si>
  <si>
    <t>Gesondertes Leistungsentgelt</t>
  </si>
  <si>
    <t>Ausspeiseentgelte - Kapazitätsentgelt (§ 15 GasNEV)</t>
  </si>
  <si>
    <t>Ausspeiseentgelt</t>
  </si>
  <si>
    <t>Mengenkomponente</t>
  </si>
  <si>
    <t>Ausspeiseentgelte</t>
  </si>
  <si>
    <t>Summe in [€]</t>
  </si>
  <si>
    <t>Entgelte für die Messung und für die Abrechnung (§ 15 Abs. 7 GasNEV)</t>
  </si>
  <si>
    <t>Entgelt für den Messstellenbetrieb</t>
  </si>
  <si>
    <t>Entgelt für die Messung</t>
  </si>
  <si>
    <t>Entgelt für die Abrechnung</t>
  </si>
  <si>
    <t>Summe in [€/a]</t>
  </si>
  <si>
    <t>Stammdaten des Kapazitätsüberlassers</t>
  </si>
  <si>
    <t>Bezeichnung der Kapazitätsüberlassung</t>
  </si>
  <si>
    <t>Mengenkomponente - prognostizierte Kapazität</t>
  </si>
  <si>
    <t>Preiskomponente - Ausspeiseentgelt</t>
  </si>
  <si>
    <t xml:space="preserve">Kosten für Kapazitätsüberlassungen </t>
  </si>
  <si>
    <t>Produktart/
nicht kontrahierte LFZ</t>
  </si>
  <si>
    <t>Anzahl
der Lose</t>
  </si>
  <si>
    <t>Kosten/Erlöse</t>
  </si>
  <si>
    <t>Kosten - bzw. Erlösart</t>
  </si>
  <si>
    <t>Menge</t>
  </si>
  <si>
    <t>Einheit</t>
  </si>
  <si>
    <t>Preis</t>
  </si>
  <si>
    <t>Summe</t>
  </si>
  <si>
    <r>
      <t>in [Nm</t>
    </r>
    <r>
      <rPr>
        <vertAlign val="superscript"/>
        <sz val="12"/>
        <rFont val="Calibri"/>
        <family val="2"/>
        <scheme val="minor"/>
      </rPr>
      <t>3</t>
    </r>
    <r>
      <rPr>
        <sz val="12"/>
        <rFont val="Calibri"/>
        <family val="2"/>
        <scheme val="minor"/>
      </rPr>
      <t>/h]</t>
    </r>
  </si>
  <si>
    <r>
      <t>in [€/(Nm</t>
    </r>
    <r>
      <rPr>
        <vertAlign val="superscript"/>
        <sz val="12"/>
        <rFont val="Calibri"/>
        <family val="2"/>
        <scheme val="minor"/>
      </rPr>
      <t>3</t>
    </r>
    <r>
      <rPr>
        <sz val="12"/>
        <rFont val="Calibri"/>
        <family val="2"/>
        <scheme val="minor"/>
      </rPr>
      <t>/h)]</t>
    </r>
  </si>
  <si>
    <t>Sonstiges</t>
  </si>
  <si>
    <t>Hinzurechnung/
Kürzung</t>
  </si>
  <si>
    <t>Position in der GuV</t>
  </si>
  <si>
    <t>Kosten</t>
  </si>
  <si>
    <t>Erlöse</t>
  </si>
  <si>
    <t>Gesamtpreis</t>
  </si>
  <si>
    <t>Hinzurechnungen und Kürzungen für die Ermittlung der erzielbaren Erlöse</t>
  </si>
  <si>
    <t>Unterbrechbare und unterjährige Verträge</t>
  </si>
  <si>
    <t>Vertragsstrafen</t>
  </si>
  <si>
    <t>Betriebsnummer</t>
  </si>
  <si>
    <t>Netznummer</t>
  </si>
  <si>
    <t>Jahresarbeit - tatsächliche Inanspruchnahme</t>
  </si>
  <si>
    <t>Jahreshöchstleistung - tatsächliche Inanspruchnahme</t>
  </si>
  <si>
    <t>Kapazität - tatsächliche Kapazitätsbuchung</t>
  </si>
  <si>
    <t>Netzkopplungspunkt 31</t>
  </si>
  <si>
    <t>Netzkopplungspunkt 32</t>
  </si>
  <si>
    <t>Netzkopplungspunkt 33</t>
  </si>
  <si>
    <t>Netzkopplungspunkt 34</t>
  </si>
  <si>
    <t>Netzkopplungspunkt 35</t>
  </si>
  <si>
    <t>Netzkopplungspunkt 36</t>
  </si>
  <si>
    <t>Netzkopplungspunkt 37</t>
  </si>
  <si>
    <t>Netzkopplungspunkt 38</t>
  </si>
  <si>
    <t>Netzkopplungspunkt 39</t>
  </si>
  <si>
    <t>Netzkopplungspunkt 40</t>
  </si>
  <si>
    <t>Netzkopplungspunkt 41</t>
  </si>
  <si>
    <t>Netzkopplungspunkt 42</t>
  </si>
  <si>
    <t>Netzkopplungspunkt 43</t>
  </si>
  <si>
    <t>Netzkopplungspunkt 44</t>
  </si>
  <si>
    <t>Netzkopplungspunkt 45</t>
  </si>
  <si>
    <t>Netzkopplungspunkt 46</t>
  </si>
  <si>
    <t>Netzkopplungspunkt 47</t>
  </si>
  <si>
    <t>Netzkopplungspunkt 48</t>
  </si>
  <si>
    <t>Netzkopplungspunkt 49</t>
  </si>
  <si>
    <t>Netzkopplungspunkt 50</t>
  </si>
  <si>
    <t>Netzkopplungspunkt 51</t>
  </si>
  <si>
    <t>Netzkopplungspunkt 52</t>
  </si>
  <si>
    <t>Netzkopplungspunkt 53</t>
  </si>
  <si>
    <t>Netzkopplungspunkt 54</t>
  </si>
  <si>
    <t>Netzkopplungspunkt 55</t>
  </si>
  <si>
    <t>Netzkopplungspunkt 56</t>
  </si>
  <si>
    <t>Netzkopplungspunkt 57</t>
  </si>
  <si>
    <t>Netzkopplungspunkt 58</t>
  </si>
  <si>
    <t>Netzkopplungspunkt 59</t>
  </si>
  <si>
    <t>Netzkopplungspunkt 60</t>
  </si>
  <si>
    <t>Netzkopplungspunkt 61</t>
  </si>
  <si>
    <t>Netzkopplungspunkt 62</t>
  </si>
  <si>
    <t>Netzkopplungspunkt 63</t>
  </si>
  <si>
    <t>Netzkopplungspunkt 64</t>
  </si>
  <si>
    <t>Netzkopplungspunkt 65</t>
  </si>
  <si>
    <t>Netzkopplungspunkt 66</t>
  </si>
  <si>
    <t>Netzkopplungspunkt 67</t>
  </si>
  <si>
    <t>Netzkopplungspunkt 68</t>
  </si>
  <si>
    <t>Netzkopplungspunkt 69</t>
  </si>
  <si>
    <t>Netzkopplungspunkt 70</t>
  </si>
  <si>
    <t>Netzkopplungspunkt 71</t>
  </si>
  <si>
    <t>Netzkopplungspunkt 72</t>
  </si>
  <si>
    <t>Netzkopplungspunkt 73</t>
  </si>
  <si>
    <t>Netzkopplungspunkt 74</t>
  </si>
  <si>
    <t>Netzkopplungspunkt 75</t>
  </si>
  <si>
    <t>Netzkopplungspunkt 76</t>
  </si>
  <si>
    <t>Netzkopplungspunkt 77</t>
  </si>
  <si>
    <t>Netzkopplungspunkt 78</t>
  </si>
  <si>
    <t>Netzkopplungspunkt 79</t>
  </si>
  <si>
    <t>Netzkopplungspunkt 80</t>
  </si>
  <si>
    <t>Netzkopplungspunkt 81</t>
  </si>
  <si>
    <t>Netzkopplungspunkt 82</t>
  </si>
  <si>
    <t>Netzkopplungspunkt 83</t>
  </si>
  <si>
    <t>Netzkopplungspunkt 84</t>
  </si>
  <si>
    <t>Netzkopplungspunkt 85</t>
  </si>
  <si>
    <t>Netzkopplungspunkt 86</t>
  </si>
  <si>
    <t>Netzkopplungspunkt 87</t>
  </si>
  <si>
    <t>Netzkopplungspunkt 88</t>
  </si>
  <si>
    <t>Netzkopplungspunkt 89</t>
  </si>
  <si>
    <t>Netzkopplungspunkt 90</t>
  </si>
  <si>
    <t>Netzkopplungspunkt 91</t>
  </si>
  <si>
    <t>Netzkopplungspunkt 92</t>
  </si>
  <si>
    <t>Netzkopplungspunkt 93</t>
  </si>
  <si>
    <t>Netzkopplungspunkt 94</t>
  </si>
  <si>
    <t>Netzkopplungspunkt 95</t>
  </si>
  <si>
    <t>Netzkopplungspunkt 96</t>
  </si>
  <si>
    <t>Netzkopplungspunkt 97</t>
  </si>
  <si>
    <t>Netzkopplungspunkt 98</t>
  </si>
  <si>
    <t>Netzkopplungspunkt 99</t>
  </si>
  <si>
    <t>Netzkopplungspunkt 100</t>
  </si>
  <si>
    <t>Netzkopplungspunkt 101</t>
  </si>
  <si>
    <t>Antrag auf Auflösung des Regulierungskontos</t>
  </si>
  <si>
    <t>Bestimmung des Regulierungskontosaldos</t>
  </si>
  <si>
    <t>Saldo der Einzeldifferenzen des Jahres</t>
  </si>
  <si>
    <t>Endbestand</t>
  </si>
  <si>
    <t>Mittelwert aus Anfangs- und Endbestand</t>
  </si>
  <si>
    <t>Zinssatz gemäß § 5 Abs. 2 ARegV</t>
  </si>
  <si>
    <t>Verzinsung des Saldos</t>
  </si>
  <si>
    <t>Gesamtsaldo nach Verzinsung</t>
  </si>
  <si>
    <t>Bestimmung der Annuität</t>
  </si>
  <si>
    <t>Barwert (zu verteilender Betrag)</t>
  </si>
  <si>
    <t>Verteilung</t>
  </si>
  <si>
    <r>
      <t>Anpassungsbetrag S</t>
    </r>
    <r>
      <rPr>
        <b/>
        <vertAlign val="subscript"/>
        <sz val="12"/>
        <rFont val="Calibri"/>
        <family val="2"/>
        <scheme val="minor"/>
      </rPr>
      <t>t</t>
    </r>
  </si>
  <si>
    <t>Bestimmung der Jahresdifferenz</t>
  </si>
  <si>
    <t>Erlösobergrenze gemäß § 4 ARegV</t>
  </si>
  <si>
    <t>nach § 4 ARegV zulässige Erlöse</t>
  </si>
  <si>
    <t>erzielbare Erlöse</t>
  </si>
  <si>
    <t>tatsächlich entstandene Kosten</t>
  </si>
  <si>
    <t>in EOG enthaltene Ansätze</t>
  </si>
  <si>
    <t>Volatile Kostenanteile gemäß §11 Abs. 5 ARegV</t>
  </si>
  <si>
    <t>bei effizienter Leistungserbringung entstehende Kostenveränderung</t>
  </si>
  <si>
    <t>Jahressaldo der Einzeldifferenzen</t>
  </si>
  <si>
    <t>Zugänge</t>
  </si>
  <si>
    <t>Auflösungen</t>
  </si>
  <si>
    <t>Jahr</t>
  </si>
  <si>
    <t>Baukostenzuschüsse/ Netzanschlusskostenbeiträge</t>
  </si>
  <si>
    <t>I. Angaben zum Netzbetreiber</t>
  </si>
  <si>
    <t>Bilanzstichtag</t>
  </si>
  <si>
    <t>Geschäftsjahr</t>
  </si>
  <si>
    <t>Firma</t>
  </si>
  <si>
    <t>II. Informationen über Netzeigentümer/Verpächter</t>
  </si>
  <si>
    <t>NetzId</t>
  </si>
  <si>
    <t>Firma des Verpächters</t>
  </si>
  <si>
    <t>1. Sind seit dem Basisjahr 2015 Netzteile durch den Netzbetreiber aufgenommen worden?</t>
  </si>
  <si>
    <t>1.a Werden für diese Netzaufnahmen Beträge geltend gemacht, die ursprünglich nicht beim Antragsteller angefallen sind?</t>
  </si>
  <si>
    <t>Position</t>
  </si>
  <si>
    <t>I.</t>
  </si>
  <si>
    <t>kalkulatorische Abschreibungen</t>
  </si>
  <si>
    <t>des Sachanlagevermögens</t>
  </si>
  <si>
    <t>des weiteren Anlagevermögens</t>
  </si>
  <si>
    <t>II.a</t>
  </si>
  <si>
    <t>der BKZ/NAKB</t>
  </si>
  <si>
    <t>II.b</t>
  </si>
  <si>
    <t>II.c</t>
  </si>
  <si>
    <t>kalkulatorische Verzinsungsbasis</t>
  </si>
  <si>
    <t>II.</t>
  </si>
  <si>
    <t>kalkulatorische Verzinsung</t>
  </si>
  <si>
    <t>III.</t>
  </si>
  <si>
    <t>kalkulatorische Gewerbesteuer</t>
  </si>
  <si>
    <t>IV.</t>
  </si>
  <si>
    <t>Angaben zur Anlage/Anlagengruppe</t>
  </si>
  <si>
    <t>Angaben zu den Nutzungsdauern</t>
  </si>
  <si>
    <t>Zu berücksichtigende Werte</t>
  </si>
  <si>
    <t>Restwerte zum 31.12.</t>
  </si>
  <si>
    <t>Anlagengruppe</t>
  </si>
  <si>
    <t>Anschaffungs-jahr</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</si>
  <si>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</si>
  <si>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</si>
  <si>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</si>
  <si>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</si>
  <si>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</si>
  <si>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Hinzurechnungen</t>
  </si>
  <si>
    <t>Kürzungen</t>
  </si>
  <si>
    <t>davon genehmigte Investitions-maßnahmen</t>
  </si>
  <si>
    <t xml:space="preserve">davon in Kostenwälzung Biogas berücksichtigt
</t>
  </si>
  <si>
    <t>Nutzungs-dauer Unterer Rand</t>
  </si>
  <si>
    <t>Nutzungs-dauer Oberer Rand</t>
  </si>
  <si>
    <t>Zugangsjahr</t>
  </si>
  <si>
    <t>Zugänge im Zugangsjahr</t>
  </si>
  <si>
    <t>Zugänge auf Grund von Netzübergängen gemäß § 26 II ARegV</t>
  </si>
  <si>
    <t>Abgänge auf Grund von Netzübergängen nach § 26 II ARegV</t>
  </si>
  <si>
    <t>Zugänge auf Grund von Netzübergängen gemäß § 26 I ARegV</t>
  </si>
  <si>
    <t>Vermögensgegenstand</t>
  </si>
  <si>
    <t>Historische AK/HK, der Investitionen seit dem 01.01.2016</t>
  </si>
  <si>
    <t>Nutzungsdauer (handelsrechtlich)</t>
  </si>
  <si>
    <t>Anlagenspiegel</t>
  </si>
  <si>
    <t>Gesamtunternehmen</t>
  </si>
  <si>
    <t>AK/HK zum 01.01.</t>
  </si>
  <si>
    <t>Abgänge</t>
  </si>
  <si>
    <t>Um-
buchungen</t>
  </si>
  <si>
    <t>AK/HK zum 31.12.</t>
  </si>
  <si>
    <t>kumulierte Abschreibungen zum 01.01.</t>
  </si>
  <si>
    <t>Umbuchungen</t>
  </si>
  <si>
    <t>Wertminder-ungen</t>
  </si>
  <si>
    <t>Zuschreibungen</t>
  </si>
  <si>
    <t>kumulierte Abschreibungen zum 31.12.</t>
  </si>
  <si>
    <t>Restwert zum 01.01.</t>
  </si>
  <si>
    <t>Restwert zum 31.12.</t>
  </si>
  <si>
    <t>A.</t>
  </si>
  <si>
    <t>Anlagevermögen</t>
  </si>
  <si>
    <t>Immaterielle Vermögensgegenstände</t>
  </si>
  <si>
    <t>1.</t>
  </si>
  <si>
    <t>Konzessionen, gewerbliche Schutzrechte und ähnliche Rechte und Werte sowie Lizenzen an solchen Rechten und Werten</t>
  </si>
  <si>
    <t>2.</t>
  </si>
  <si>
    <t>Geschäfts- oder Firmenwert</t>
  </si>
  <si>
    <t>3.</t>
  </si>
  <si>
    <t>geleistete Anzahlungen</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</si>
  <si>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</si>
  <si>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</si>
  <si>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</si>
  <si>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</si>
  <si>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</si>
  <si>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</si>
  <si>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Finanzanlagen</t>
  </si>
  <si>
    <t>Anteile an verbundenen Unternehmen</t>
  </si>
  <si>
    <t>Ausleihungen an verbundene Unternehmen</t>
  </si>
  <si>
    <t>Beteiligungen</t>
  </si>
  <si>
    <t>Ausleihungen an Unternehmen, mit denen ein Beteiligungsverhältnis besteht</t>
  </si>
  <si>
    <t>5.</t>
  </si>
  <si>
    <t>Wertpapiere des Anlagevermögens</t>
  </si>
  <si>
    <t>6.</t>
  </si>
  <si>
    <t>sonstige Ausleihungen</t>
  </si>
  <si>
    <t>davon außerordentliche Abschreibungen</t>
  </si>
  <si>
    <t>Anlagengruppen</t>
  </si>
  <si>
    <t>Unterer Rand</t>
  </si>
  <si>
    <t>Oberer Rand</t>
  </si>
  <si>
    <t>Jahre</t>
  </si>
  <si>
    <t>WAV-Positionen</t>
  </si>
  <si>
    <t>EK-Zins</t>
  </si>
  <si>
    <t>Investitionsjahre</t>
  </si>
  <si>
    <t>Zeitreihe_1</t>
  </si>
  <si>
    <t>Zeitreihe_2</t>
  </si>
  <si>
    <t>Grundstücksanlagen, Bauten für Transportwesen</t>
  </si>
  <si>
    <t>Selbst geschaffene gewerbliche Schutzrechte und ähnliche Rechte und Werte</t>
  </si>
  <si>
    <t>nach § 7 Abs. 6 NEV</t>
  </si>
  <si>
    <t>Betriebsgebäude</t>
  </si>
  <si>
    <t>entgeltlich erworbene Konzessionen, gewerbliche Schutzrechte und ähnliche Rechte und Werte sowie Lizenzen an solchen Rechten und Werten</t>
  </si>
  <si>
    <t>nach § 7 Abs. 7 NEV</t>
  </si>
  <si>
    <t>Verwaltungsgebäude</t>
  </si>
  <si>
    <t>gewichtet</t>
  </si>
  <si>
    <t>Gleisanlagen, Eisenbahnwagen</t>
  </si>
  <si>
    <t>geleistete Anzahlungen auf immaterielle Vermögensgegenstände</t>
  </si>
  <si>
    <t>Geschäftsausstattung (ohne EDV, Werkzeuge/Geräte); Vermittlungseinrichtungen</t>
  </si>
  <si>
    <t>Grundstücke, grundstücksgleiche Rechte</t>
  </si>
  <si>
    <t>Werkzeuge/Geräte</t>
  </si>
  <si>
    <t>geleistete Anzahlungen und Anlagen im Bau des Sachanlagevermögens</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</si>
  <si>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</si>
  <si>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</si>
  <si>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</si>
  <si>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</si>
  <si>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</si>
  <si>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</si>
  <si>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</si>
  <si>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</si>
  <si>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</si>
  <si>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</si>
  <si>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</si>
  <si>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</si>
  <si>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</si>
  <si>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Verkehrswege</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</si>
  <si>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</si>
  <si>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</si>
  <si>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</si>
  <si>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</si>
  <si>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</si>
  <si>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</si>
  <si>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</si>
  <si>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</si>
  <si>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</si>
  <si>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</si>
  <si>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</si>
  <si>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</si>
  <si>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</si>
  <si>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</si>
  <si>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</si>
  <si>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</si>
  <si>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</si>
  <si>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</si>
  <si>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</si>
  <si>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</si>
  <si>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</si>
  <si>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</si>
  <si>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</si>
  <si>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 xml:space="preserve">Grundstücke </t>
  </si>
  <si>
    <t>Kapitalkostenaufschlag nach §10a ARegV</t>
  </si>
  <si>
    <t>Historische Zugänge von Baukostenzuschüssen und Netzanschlusskostenbeiträgen</t>
  </si>
  <si>
    <t>Kalenderjahr</t>
  </si>
  <si>
    <t>avg_10y_2018_BBK01.WU0017</t>
  </si>
  <si>
    <t>Lösgröße</t>
  </si>
  <si>
    <t>Art der Lastflusszusage</t>
  </si>
  <si>
    <t>Menge der gezogenen Arbeit</t>
  </si>
  <si>
    <t>Arbeitspreis</t>
  </si>
  <si>
    <t>Leistungpreis</t>
  </si>
  <si>
    <t>kWh/h</t>
  </si>
  <si>
    <t>kWh</t>
  </si>
  <si>
    <t>€/kWh</t>
  </si>
  <si>
    <t>€/kWh/h</t>
  </si>
  <si>
    <t>korrigierte Tätigkeit Gasverteilung/ Gasfernleitung</t>
  </si>
  <si>
    <t>Erzielbare Erlöse 
nach §5 Abs. 1 ARegV</t>
  </si>
  <si>
    <t>1. Sind die periodenfremden Umsatzerlöse aus Netzentgelten vollständig in den Umsatzerlösen aus Netzentgelten berücksichtig worden?</t>
  </si>
  <si>
    <t>3. Sind die Umsatzerlöse aus Netzentgelten aufgrund von Rückstellungssachverhalten korrigiert worden?</t>
  </si>
  <si>
    <t>davon Gasverteilung/
Gasfernleitung</t>
  </si>
  <si>
    <t>1.1.3</t>
  </si>
  <si>
    <t>Erhöhung oder Verminderung des Bestandes an fertigen und unfertigen Erzeugnissen</t>
  </si>
  <si>
    <t>2</t>
  </si>
  <si>
    <t>3</t>
  </si>
  <si>
    <t>4</t>
  </si>
  <si>
    <t>5</t>
  </si>
  <si>
    <t>6</t>
  </si>
  <si>
    <t>7</t>
  </si>
  <si>
    <t>8</t>
  </si>
  <si>
    <t>9</t>
  </si>
  <si>
    <t>10</t>
  </si>
  <si>
    <t>Periodenfremde Erlöse (bitte näher erläutern)</t>
  </si>
  <si>
    <t>Mehr- und Mindermegen</t>
  </si>
  <si>
    <t>Umsatzerlöse aus DL (bitte näher erläutern)</t>
  </si>
  <si>
    <t>Umsatzerlöse aus DL für die die Kosten im Ausgangsniveau berücksichtigt wurden (bitte näher erläutern)</t>
  </si>
  <si>
    <t>sonstige Erlöse (bitte näher erläutern)</t>
  </si>
  <si>
    <t>Zuführung Rückstellung</t>
  </si>
  <si>
    <t>Auflösung Rückstellung</t>
  </si>
  <si>
    <t>Inanspruchnahme Rückstellung</t>
  </si>
  <si>
    <t>Kürzung</t>
  </si>
  <si>
    <t>Buchungstext</t>
  </si>
  <si>
    <t>Umsatzerlöse, die nicht auf Netzentgelte entfallen</t>
  </si>
  <si>
    <t>1. Erläuterung der Erlös- und Ertragspositionen</t>
  </si>
  <si>
    <t>Ausfüllhilfe</t>
  </si>
  <si>
    <t>Tabellenblatt A1_GuV</t>
  </si>
  <si>
    <t>Tabellenblatt C1_Treibenergie</t>
  </si>
  <si>
    <t>Tabellenblatt C2_Lastflusszusagen_KOLA</t>
  </si>
  <si>
    <t>Tabellenblatt D_Kapazitaetsueberlassung</t>
  </si>
  <si>
    <t>Tabellenblatt A1a_Detailabfrage_GuV</t>
  </si>
  <si>
    <t>Vorschlag Vorgänge</t>
  </si>
  <si>
    <t>1.1 Umsatzerlöse aus Netzentgelten Gas</t>
  </si>
  <si>
    <t>1.1.3 Messung</t>
  </si>
  <si>
    <t>Peridenfremde Erlöse</t>
  </si>
  <si>
    <t>3. Hinzurechnungen und Kürzungen ausgehend vom Tätigkeitsabschluss</t>
  </si>
  <si>
    <t>Marktraumumstellung</t>
  </si>
  <si>
    <t>1 Umsatzerlöse</t>
  </si>
  <si>
    <t>1.1.4 Messstellenbetrieb</t>
  </si>
  <si>
    <t>1.1.6 Vertragsstrafen</t>
  </si>
  <si>
    <t>1.1.8 Unterbrechbare und unterjährige Verträge</t>
  </si>
  <si>
    <t>1.1.9 Weitere Erlöse aus Netzentgelten</t>
  </si>
  <si>
    <t>1.1.10 Konzessionsabgaben</t>
  </si>
  <si>
    <t>1.2 Umsatzerlöse, die nicht auf Netzentgelte entfallen</t>
  </si>
  <si>
    <t>1.2.1 Erlöse aus der Auflösung von Ertragszuschüssen</t>
  </si>
  <si>
    <t>2 Erhöhung oder Verminderung des Bestandes an fertigen und unfertigen Erzeugnissen</t>
  </si>
  <si>
    <t>3 Andere aktivierte Eigenleistungen</t>
  </si>
  <si>
    <t>4 Sonstige betriebliche Erträge</t>
  </si>
  <si>
    <t>5 Materialaufwand</t>
  </si>
  <si>
    <t>7 Personalaufwand</t>
  </si>
  <si>
    <t>8 Abschreibungen auf immaterielle Vermögensgegenstände des Anlagevermögens und Sachanlagen</t>
  </si>
  <si>
    <t>9 Sonstige betriebliche Aufwendungen</t>
  </si>
  <si>
    <t>10 Finanzergebnis</t>
  </si>
  <si>
    <t xml:space="preserve">GuV Positionen </t>
  </si>
  <si>
    <t xml:space="preserve">    Vorgang</t>
  </si>
  <si>
    <t>Sonstige Erlöse</t>
  </si>
  <si>
    <t>11</t>
  </si>
  <si>
    <t>12</t>
  </si>
  <si>
    <t xml:space="preserve">Pos. </t>
  </si>
  <si>
    <t>Kosten in €</t>
  </si>
  <si>
    <t>Anzahl Messtellen</t>
  </si>
  <si>
    <t>Umsatzerlöse aus Biogas</t>
  </si>
  <si>
    <t>6. Existeren für den antragstellenden Netzbetreiber über die zweite Regulierungsperiode hinaus genehmigte 
Investitionsmaßnahmen nach § 23 Absatz 6 oder Absatz 7 ARegV?</t>
  </si>
  <si>
    <t>2. Sofern Umsatzerlöse in der Position 1.2.2 Sonstige Erlöse erzielt werden, sind die damit im Zusammenhang stehenden Kosten und Erlöse im Rahmen der Kostenprüfung des Basisjahres 2015 gleichermaßen berücksichtigt worden?</t>
  </si>
  <si>
    <r>
      <t xml:space="preserve">Wenn </t>
    </r>
    <r>
      <rPr>
        <b/>
        <u/>
        <sz val="11"/>
        <color theme="5" tint="-0.249977111117893"/>
        <rFont val="Calibri"/>
        <family val="2"/>
        <scheme val="minor"/>
      </rPr>
      <t>Nein</t>
    </r>
    <r>
      <rPr>
        <sz val="11"/>
        <color theme="5" tint="-0.249977111117893"/>
        <rFont val="Calibri"/>
        <family val="2"/>
        <scheme val="minor"/>
      </rPr>
      <t xml:space="preserve"> führen Sie bitte nähere Erläuterungen im Tabellenblatt A1a Detailabfrage_GuV Abschnitt 1. auf.</t>
    </r>
  </si>
  <si>
    <r>
      <t xml:space="preserve">Wenn </t>
    </r>
    <r>
      <rPr>
        <b/>
        <u/>
        <sz val="11"/>
        <color theme="5" tint="-0.249977111117893"/>
        <rFont val="Calibri"/>
        <family val="2"/>
        <scheme val="minor"/>
      </rPr>
      <t>Ja</t>
    </r>
    <r>
      <rPr>
        <sz val="11"/>
        <color theme="5" tint="-0.249977111117893"/>
        <rFont val="Calibri"/>
        <family val="2"/>
        <scheme val="minor"/>
      </rPr>
      <t xml:space="preserve"> dann geben Sie dies bitte im Tabellenblatt A1a_Detailabfrage GuV unter</t>
    </r>
    <r>
      <rPr>
        <b/>
        <sz val="11"/>
        <color theme="5" tint="-0.249977111117893"/>
        <rFont val="Calibri"/>
        <family val="2"/>
        <scheme val="minor"/>
      </rPr>
      <t xml:space="preserve"> </t>
    </r>
    <r>
      <rPr>
        <sz val="11"/>
        <color theme="5" tint="-0.249977111117893"/>
        <rFont val="Calibri"/>
        <family val="2"/>
        <scheme val="minor"/>
      </rPr>
      <t>Hinzurechnungen</t>
    </r>
    <r>
      <rPr>
        <b/>
        <sz val="11"/>
        <color theme="5" tint="-0.249977111117893"/>
        <rFont val="Calibri"/>
        <family val="2"/>
        <scheme val="minor"/>
      </rPr>
      <t xml:space="preserve"> </t>
    </r>
    <r>
      <rPr>
        <sz val="11"/>
        <color theme="5" tint="-0.249977111117893"/>
        <rFont val="Calibri"/>
        <family val="2"/>
        <scheme val="minor"/>
      </rPr>
      <t>und Kürzungen</t>
    </r>
    <r>
      <rPr>
        <b/>
        <sz val="11"/>
        <color theme="5" tint="-0.249977111117893"/>
        <rFont val="Calibri"/>
        <family val="2"/>
        <scheme val="minor"/>
      </rPr>
      <t xml:space="preserve"> </t>
    </r>
    <r>
      <rPr>
        <sz val="11"/>
        <color theme="5" tint="-0.249977111117893"/>
        <rFont val="Calibri"/>
        <family val="2"/>
        <scheme val="minor"/>
      </rPr>
      <t>genau an</t>
    </r>
  </si>
  <si>
    <r>
      <t>1.2.</t>
    </r>
    <r>
      <rPr>
        <b/>
        <sz val="11"/>
        <rFont val="Calibri"/>
        <family val="2"/>
        <scheme val="minor"/>
      </rPr>
      <t>2 Sonstige Erlöse</t>
    </r>
  </si>
  <si>
    <t xml:space="preserve">bitte wählen </t>
  </si>
  <si>
    <t>historische AK/HK im Anschaffungsjahr</t>
  </si>
  <si>
    <t>Angaben zu den Anschaffungs- und Herstellungskosten</t>
  </si>
  <si>
    <t>Angaben zu den bilanziellen Wertansätzen</t>
  </si>
  <si>
    <r>
      <t xml:space="preserve">Wenn </t>
    </r>
    <r>
      <rPr>
        <b/>
        <u/>
        <sz val="11"/>
        <color theme="5" tint="-0.249977111117893"/>
        <rFont val="Calibri"/>
        <family val="2"/>
        <scheme val="minor"/>
      </rPr>
      <t>Nein</t>
    </r>
    <r>
      <rPr>
        <sz val="11"/>
        <color theme="5" tint="-0.249977111117893"/>
        <rFont val="Calibri"/>
        <family val="2"/>
        <scheme val="minor"/>
      </rPr>
      <t xml:space="preserve"> geben Sie bitte im Tabellenblatt A1a_Detailabfrage_GuV Abschnitt 2. an in welcher Höhe periodenfremde Umsatzerlöse aus Netzentgelten angefallen und in welchen Positionen diese enthalten sind.</t>
    </r>
  </si>
  <si>
    <t>Baukostenzuschüsse</t>
  </si>
  <si>
    <t>Netzanschlusskostenbeiträge</t>
  </si>
  <si>
    <t xml:space="preserve">
originäres Netz</t>
  </si>
  <si>
    <t xml:space="preserve">
Netzübergänge nach § 26 ARegV</t>
  </si>
  <si>
    <t>originäres Netz</t>
  </si>
  <si>
    <t>Netzübergänge nach § 26 ARegV</t>
  </si>
  <si>
    <t>Art</t>
  </si>
  <si>
    <t>2. Sind seit dem Basisjahr 2015 Netzteile durch den Netzbetreiber abgegeben worden?</t>
  </si>
  <si>
    <t>2.a Werden Beträge für das abgegebene Netzteil in Abzug gebracht?</t>
  </si>
  <si>
    <t>3. Sind seit dem Basisjahr wälzungsfähige Kosten nach § 20b GasNEV für Biogasanlagen angefallen?</t>
  </si>
  <si>
    <t>3.a Wurden diese Beträge in Abzug gebracht?</t>
  </si>
  <si>
    <t>2. Baukostenzuschüsse und Netzanschlusskostenbeiträge - historische Zugänge nach dem Basisjahr 2015</t>
  </si>
  <si>
    <t>GewSt-Hebesatz des Basisjahres</t>
  </si>
  <si>
    <t>Seitenzahlungen von anderen FNB (Biogas)</t>
  </si>
  <si>
    <t>Seitenzahlungen von anderen FNB (Marktraumumstellung)</t>
  </si>
  <si>
    <t>Erforderliche Inanspruchnahme vorgelagerter Netzebenen 
gemäß §11 Abs. 2 Satz 1 Nr. 4 ARegV</t>
  </si>
  <si>
    <t>Verfahren</t>
  </si>
  <si>
    <t>Regelverfahren</t>
  </si>
  <si>
    <t>Vereinfachtes Verfahren</t>
  </si>
  <si>
    <t>Fernleitungsnetzbetreiber</t>
  </si>
  <si>
    <t>Verteilernetzbetreiber</t>
  </si>
  <si>
    <t>Verfahrensart</t>
  </si>
  <si>
    <t>Netzbetreibertyp</t>
  </si>
  <si>
    <t>Tabellenblatt A_Stammdaten</t>
  </si>
  <si>
    <t>Tabellenblatt B_Messstellenbetrieb</t>
  </si>
  <si>
    <t>Tabellenblatt A1b_vorgel_Netzkosten</t>
  </si>
  <si>
    <t xml:space="preserve">Detaillierte Beschreibung der aus Sicht des Netzbetreibers notwendigen Korrekturen 
der GuV für die Ermittlung der nach § 5 Abs. 1 S. 1 ARegV erzielbaren Erlöse  </t>
  </si>
  <si>
    <t>Bezeichnung</t>
  </si>
  <si>
    <t>Überleitung der erzielbaren Erlöse von der handelsrechtlichen Gewinn- und Verlustrechnung</t>
  </si>
  <si>
    <t>Inanspruchnahme vorgelagerter Netzebenen 
(§ 11 Abs. 2 S. 1 Nr. 4 ARegV)</t>
  </si>
  <si>
    <t>Ermittlung der Differenz gemäß § 5 Abs. 1 S. 3 ARegV</t>
  </si>
  <si>
    <t xml:space="preserve">Ursache der Differenz gemäß § 5 Abs. 1 S. 3 ARegV </t>
  </si>
  <si>
    <t xml:space="preserve">Kosten für die Beschaffung von Treibenergie als volatile Kostenanteile im Sinne des § 11 Abs. 5 ARegV (ohne Energiesteuern) </t>
  </si>
  <si>
    <t>Kosten für Lastflusszusagen als volatile Kostenanteile im Sinne des § 11 Abs. 5 ARegV - Festlegung KOLA (BK9-14/606)</t>
  </si>
  <si>
    <t>Sachanlagevermögen</t>
  </si>
  <si>
    <t>Auflösung von Baukostenzuschüssen/Netzanschlusskostenbeiträgen in Verbindung mit der GasNEV</t>
  </si>
  <si>
    <t>Tabellenblatt F_SAV</t>
  </si>
  <si>
    <t>Tabellenblatt F2_BKZ_NAKB</t>
  </si>
  <si>
    <t>Berechnung des Ist-Kapitalkostenaufschlag</t>
  </si>
  <si>
    <t>Ist-Kapitalkostenaufschlag</t>
  </si>
  <si>
    <t>im Ausgangsniveau 2015 enthaltene, tatsächlich angefalle IST-Kosten für</t>
  </si>
  <si>
    <t>bei effizienter Leistungserbringung entstehende Kostenveränderung des Messtellenbetrieb</t>
  </si>
  <si>
    <t>Messtellenbetrieb, zu dem auch die Messung gehört</t>
  </si>
  <si>
    <t>Kosten für Kapazitätsnutzungsüberlassungen als Bestandteil der vorgelagerten Netzkosten gemäß § 11 Abs. 2 Nr. 4 ARegV bei Fernleitungsnetzbetreibern</t>
  </si>
  <si>
    <t>Kategorisierung der Tabellenblätter</t>
  </si>
  <si>
    <t>Von allen Netzbetreibern auszufüllen</t>
  </si>
  <si>
    <t>Von allen Netzbetreibern auszufüllen, sofern zutreffende Sachverhalte vorliegen</t>
  </si>
  <si>
    <t>Von allen Netzbetreibern auszufüllen, die einen Antrag auf Kapitalkostenaufschlag gestellt haben</t>
  </si>
  <si>
    <t>Von allen Netzbetreibern auszufüllen, die BKZ oder NAKB vereinnahmt haben oder einen Antrag auf Kapitalkostenaufschlag gestellt haben (näheres dazu weiter unten)</t>
  </si>
  <si>
    <t>1. Baukostenzuschüsse und Netzanschlusskostenbeiträge - historische Zugänge bis zum Basisjahr 2015</t>
  </si>
  <si>
    <t>Zusätzlich von den Fernleitungsnetzbetreibern i. S. d. § 3 Nr. 5 EnWG auszufüllen</t>
  </si>
  <si>
    <t>In der 1. Tabelle sind im Rahmen von Netzübergängen aufgenommene Baukostenzuschüsse und Netzanschlusskostenbeiträge in den Zellen C6 bis C26, E6 bis E26, G6 bis G26 und I6 bis I26 immer getrennt von den historischen Zugängen mit einem positiven Vorzeichen anzugeben. Dementsprechend sind im Rahmen von Netzübergängen abgegebene Baukostenzuschüsse und Netzanschlusskostenbeiträge in den entsprechenden Zellen immer getrennt von den historischen Zugängen mit negativem Vorzeichen anzugeben. Hierbei sind aufgenommene und abgegebene BKZ und NAKB zu saldieren.</t>
  </si>
  <si>
    <t>Zugänge auf Grund von Netzübergängen gemäß § 26 ARegV</t>
  </si>
  <si>
    <t>Abgänge auf Grund von Netzübergängen nach § 26 ARegV</t>
  </si>
  <si>
    <t>III. Fragen zum Plan-Ist-Abgleich des KKAuf</t>
  </si>
  <si>
    <t>IV. Fragen zu den erzielbaren Erlösen</t>
  </si>
  <si>
    <t xml:space="preserve">Auflösung von Zugängen in einem aus einem Regelverfahren übernommenen Netzteil </t>
  </si>
  <si>
    <t xml:space="preserve">Fernleitungsnetzbetreiber  i. S. d. § 3 Nr. 5 EnWG, die Baukostenzuschüsse oder Netzanschlusskostenbeiträge im entsprechenden Zeitraum vereinnahmt haben, haben zur Ermittlung der Auflösungserträge sowohl die 1. als auch die 2. Tabelle vollständig zu befüllen.                                                                                                                         </t>
  </si>
  <si>
    <t xml:space="preserve">Netzbetreiber im vereinfachten Verfahren nach § 24 ARegV, die einen Kapitalkostenaufschlag nach § 10a ARegV beantragt haben bzw. denen ein Kapitalkostenaufschlag nach § 10a ARegV  genehmigt wurde, haben lediglich die 2. Tabelle zu befüllen. Sofern kein Kapitalkostenaufschlag nach § 10a ARegV beantragt bzw. genehmigt wurde, sind in diesem Tabellenblatt keinerlei Angaben erforderlich. </t>
  </si>
  <si>
    <t>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und/oder Netzanschlusskostenbeiträge übertragen worden sind, so ist für den übernommenen Netzteil die 1. Tabelle analog zum Regelverfahren zu befüllen.</t>
  </si>
  <si>
    <t xml:space="preserve">Sofern nach dem Netzübergang in dem übernommenen Netzteil Baukostenzuschüsse und/oder Netzanschlusskostenbeiträge vereinnahmt worden sind, so sind die sich daraus ergebenden Auflösungserträge, unabhängig von den Ansätzen zur Restwertermittlung im Rahmen des Plan-Ist-Abgleichs des Kapitalkostenaufschlags, separat in der Spalte D ab Zelle D32 anzugeben. </t>
  </si>
  <si>
    <r>
      <t>Kosten für die Beschaffung von Treibenergie gelten gemäß § 11 Abs. 5 S. 1 ARegV als volatile Kosten. Für den Abgleich zwischen den Ist-Kosten des zu meldenden Kalenderjahres  und den in der Anpassung der kalenderjährlichen Erlösobergrenze enthaltenen Planansätzen tragen Sie in die Spalten A bis G das Preis- und Mengengerüst für die Beschaffung von Treibenergie im Kalenderjahr für das der Erhebungsbogen eingereicht wird ein. Geben Sie hier auch an, ob es ggf. kostenmindernde Erlöspositionen (z. B. Verkauf von Co</t>
    </r>
    <r>
      <rPr>
        <vertAlign val="subscript"/>
        <sz val="10.5"/>
        <rFont val="Calibri"/>
        <family val="2"/>
        <scheme val="minor"/>
      </rPr>
      <t>2</t>
    </r>
    <r>
      <rPr>
        <sz val="10.5"/>
        <rFont val="Calibri"/>
        <family val="2"/>
        <scheme val="minor"/>
      </rPr>
      <t xml:space="preserve">-Zertifikaten, Rückstellungen) gibt. 
Bitte beachten Sie, dass es sich bei Energiesteuern </t>
    </r>
    <r>
      <rPr>
        <u/>
        <sz val="10.5"/>
        <rFont val="Calibri"/>
        <family val="2"/>
        <scheme val="minor"/>
      </rPr>
      <t>nicht</t>
    </r>
    <r>
      <rPr>
        <sz val="10.5"/>
        <rFont val="Calibri"/>
        <family val="2"/>
        <scheme val="minor"/>
      </rPr>
      <t xml:space="preserve"> um volatile Kosten handelt.</t>
    </r>
  </si>
  <si>
    <t>Gemäß dem KOLA-Beschluss BK9-14/606 gelten Kosten für die Beschaffung von Lastflusszusagen als volatile Kosten i.S.d. § 11 Abs. 5 ARegV. Für den Abgleich zwischen den Ist-Kosten des zu meldenden Kalenderjahres  und den in der Anpassung der kalenderjährlichen Erlösobergrenze enthaltenen Planansätzen tragen Sie in die Spalten A bis G das Preis- und Mengengerüst für die Beschaffung von LFZ im Kalenderjahr für das der Erhebungsbogen eingereicht wird ein.  Bitte beachten Sie, dass nur LFZ als volatile Kosten behandelt werden können, soweit die Beschaffung nach den "Vorgaben für die Beschaffung von Lastflusszusagen" (Anlage des Beschlusses) erfolgt ist.
Dieses Tabellenblatt ist nur für Betreiber von Fernleitungsnetzen i.S.d § 3 Nr. 5 EnWG relevant.</t>
  </si>
  <si>
    <t>Netzbetreiber im Regelverfahren haben, unabhängig davon, ob ein Kapitalkostenaufschlag nach § 10a ARegV beantragt bzw. genehmigt wurde, zur Ermittlung der Auflösungserträge die 1. und 2. Tabelle vollständig zu befüllen. Sofern ein Kapitalkostenaufschlag nach §10a ARegV beantragt bzw. genehmigt wurde, dient die 2. Tabelle auch zur Bestimmung der Restwerte der Baukostenzuschüsse und Netzanschlusskostenbeiträge im Rahmen der Abrechnung des Kapitalkostenaufschlages.</t>
  </si>
  <si>
    <t>2. Auflistung peridenfremde Erlöse aus Netzentgelten</t>
  </si>
  <si>
    <t>Die Eingaben sind wie folgt vorzunehmen:
-  Spalte A: Auswahl der zu korrigierenden Position der GuV
-  Spalte B: Angabe Korrekturbetrag 
-  Spalte C: Auswahl Hinzurechnung oder Kürzung
-  Spalte D: Bei Umbuchungen ist immer das Gegenkonto anzugeben
-  Spalte E: Buchungstext ist auszuwählen 
-  Spalte F: Vorgang muss näher erläutert werden 
Der Buchungstext wird von der BNetzA  aufgrund der Erfahrungen der Regulierungskontoprüfungen der Vergangheit vorgeschlagen. Sollte sich der Sachverhalt hier nicht finden, ist der Buchungstext „Sonstiges (bitte erläutern)“  auszuwählen. Zu beachten ist, dass nur die Vorgänge zwingend ausführlich zu erläutern sind, wo der Hinweis "(bitte erläutern)" vorhanden ist. Bitte beachten Sie, dass die Saldierung von Einzelpositionen unzulässig ist. 
Betreiber von Fernleitungsnetzen erfassen unter den Kürzungen bitte auch die Erlöse aus der Biogasumlage, der Marktraumumstellungsumlage und sofern enthalten die Seitenzahlungen von anderen Fernleitungsnetzbetreibern, da die Differenzen aus diesen Umlagen nicht mehr im Regulierungskonto sondern im Umlagemechanismus berücksichtigt werden (siehe dazu die Regent-Festlegungen BK9-18/610-NCG und BK9-18/611-GP).</t>
  </si>
  <si>
    <t>Gegenposition GuV bei Umgliederung</t>
  </si>
  <si>
    <t>Version</t>
  </si>
  <si>
    <t>Tabellenblatt</t>
  </si>
  <si>
    <t>Zellbereich</t>
  </si>
  <si>
    <t>Beschreibung</t>
  </si>
  <si>
    <t>alle</t>
  </si>
  <si>
    <t>Release-Version</t>
  </si>
  <si>
    <t>A1_GuV</t>
  </si>
  <si>
    <t>C4:D4 und C29:G29</t>
  </si>
  <si>
    <t>Die fehlenden Formeln für die Umsatzerlöse wurden ergänzt und die Berechnung des Jahresergebnis angepasst</t>
  </si>
  <si>
    <t>G_Annuität</t>
  </si>
  <si>
    <t>E18</t>
  </si>
  <si>
    <t>Das Ergebnis des Plan-Istabgleichs KKAuf wird in der Berechnung des Jahressaldo nun berücksichtigt</t>
  </si>
  <si>
    <t>A_Stammdaten</t>
  </si>
  <si>
    <t>B7</t>
  </si>
  <si>
    <t>Gültigkeit der BNR angepasst</t>
  </si>
  <si>
    <t>Hinzurechnung</t>
  </si>
  <si>
    <t>A1a_Detailabfrage_GuV</t>
  </si>
  <si>
    <t>C81:C135</t>
  </si>
  <si>
    <t>Zur Übernahme der Buchungen auf das Blatt A1_GuV wurden anhängende Leerzeichen der DropDown-Elemente entfernt</t>
  </si>
  <si>
    <t>B6:B77</t>
  </si>
  <si>
    <t>In diesen Zellen ist nun die Eingabe von negativen Beträgen möglich</t>
  </si>
  <si>
    <t>B_Messstellenbetrieb</t>
  </si>
  <si>
    <t>C4:C9</t>
  </si>
  <si>
    <t>Zellformatierung auf Zahl geändert</t>
  </si>
  <si>
    <t>B11</t>
  </si>
  <si>
    <t>Ausweis der Differenz in Euro</t>
  </si>
  <si>
    <t>1.1.7 Umsatzerlöse gemäß § 3 KAV i.V.m. § 18 GasNEV</t>
  </si>
  <si>
    <t>1.1.9 Weitere Erlöse</t>
  </si>
  <si>
    <t>1.2.2 Sonstige Erlöse</t>
  </si>
  <si>
    <t>6 davon Aufwendungen für die erforderliche Inanspruchnahme vorgelagerter Netzebenen inklusiver aller Umlagen</t>
  </si>
  <si>
    <t>davon Aufwendungen für die erforderliche Inanspruchnahme vorgelagerter Netzebenen inklusiver aller Umlagen</t>
  </si>
  <si>
    <t>11 Steuern</t>
  </si>
  <si>
    <t>12 Jahresüberschuss/Jahresfehlbetrag</t>
  </si>
  <si>
    <t xml:space="preserve">13 keine </t>
  </si>
  <si>
    <t>Zur Übernahme der Buchungen auf das Blatt A1_GuV wurden die Nummerierungen und Bezeichnungen an das Blatt A1_GuV angepasst</t>
  </si>
  <si>
    <t>C42:H42</t>
  </si>
  <si>
    <t>Ergänzung der Ausfüllhinweise für Fernleitungsnetzbetreiber</t>
  </si>
  <si>
    <t>C46:H42</t>
  </si>
  <si>
    <t>Klarstellung, dass nur der Bestand des Sachanlagevermögens anzugeben ist</t>
  </si>
  <si>
    <t>Da die Gruppieren Funktion entfernt wurde, wurden auch die Hinweise dazu entfernt</t>
  </si>
  <si>
    <t>A1b_vorgel_Netzkosten</t>
  </si>
  <si>
    <t>Gruppieren Funktion wurde entfernt</t>
  </si>
  <si>
    <t>D_Kapazitaetsueberlassung</t>
  </si>
  <si>
    <t>C6:C18</t>
  </si>
  <si>
    <t>Die Zellen zur Eintragung der Umsatzerlöse aus Netzentgelten Gas und der weiteren Umsatzerlöse beim Gesamtunternehmen wurden ausgegraut. Eine doppelte Angabe ist nicht erforderlich</t>
  </si>
  <si>
    <t>C27:H27 und C42:H42</t>
  </si>
  <si>
    <t>E_KKAuf</t>
  </si>
  <si>
    <t>F8:Y8 und F12:Y12</t>
  </si>
  <si>
    <t>Verformelung angepasst, damit immer auf das zu meldende Jahr abgestellt wird</t>
  </si>
  <si>
    <t>1.2.2</t>
  </si>
  <si>
    <t>A18</t>
  </si>
  <si>
    <t>F1_Anl_Spiegel</t>
  </si>
  <si>
    <t>AF:LT</t>
  </si>
  <si>
    <t>Anlagenspiegel für Verpächter können hier erfasst werden</t>
  </si>
  <si>
    <t>Anpassung der Formatierung</t>
  </si>
  <si>
    <t>Pos. 1.1 abzgl. 
Pos. 1.1.10</t>
  </si>
  <si>
    <t>NB1</t>
  </si>
  <si>
    <t>Testnetz GmbH</t>
  </si>
  <si>
    <t>VP1</t>
  </si>
  <si>
    <t>Testverpächter GmbH</t>
  </si>
  <si>
    <t>A21:D22</t>
  </si>
  <si>
    <t>Aufnahme Testangaben zur Verdeutlichung der Befüllungssystematik</t>
  </si>
  <si>
    <t>I3</t>
  </si>
  <si>
    <t>Anpassung der Positionsbezeichnung</t>
  </si>
  <si>
    <t>A26:A45</t>
  </si>
  <si>
    <t>Aufnahme einer Auswahlliste für die Bezeichnung der Vorgänge</t>
  </si>
  <si>
    <t>C4</t>
  </si>
  <si>
    <t>Sperrung der Zelle wurde entfernt</t>
  </si>
  <si>
    <t>C1_Treibenergie</t>
  </si>
  <si>
    <t>A4:G4</t>
  </si>
  <si>
    <t>Ausgrauen der Summenzeile</t>
  </si>
  <si>
    <t>G5:G54</t>
  </si>
  <si>
    <t>Sperrung der Spalte wurde entfernt</t>
  </si>
  <si>
    <t>Bitte wählen Sie vor Beginn der Befüllung auf dem Tabellenblatt A_Allgemeine Informationen Zelle B11 aus, ob der EHB für FNB oder einen VNB befüllt wird, da in Abhängigkeit davon Auswahlfelder wählbar sind. Netzbetreiber, die einen Kapitalkostenaufschlag nach § 10a ARegV beantragt bzw. genehmigt bekommen haben, tragen in der Tabelle unter II. analog zum Erhebungsbogen für den Kapitalkostenaufschlag die NetzID, den Namen des Netzbetreibers bzw. Verpächters oder Subverpächters sowie den Gewerbesteuerhebesatz des Basisjahres ein, da in Abhängigkeit davon die Berechnungen zum Abgleich des Kapitalkostenaufschlags erfolgen. Die unter III. gestellten Fragen sind nur von Verteilernetzbetreibern, die einen Kapitalkostenaufschlag nach § 10a ARegV beantragt bzw. genehmigt bekommen haben, vollständig zu beantworten. Die dort unter IV. gestellten Fragen zu den erzielbaren Erlösen sind vollständig zu beantworten.</t>
  </si>
  <si>
    <r>
      <t>Manuelle Änderungen des testierten Jahresabschlusses (Sparten-/Tätigkeitsabschlusses) sind im Tabellenblatt A1a_Detailabfrage_GuV vorzunehmen. Es ist wie folgt vorzugehen:
1.</t>
    </r>
    <r>
      <rPr>
        <i/>
        <u/>
        <sz val="10.5"/>
        <rFont val="Calibri"/>
        <family val="2"/>
        <scheme val="minor"/>
      </rPr>
      <t xml:space="preserve"> Erläuterung der Erlös- und Ertragspositionen </t>
    </r>
    <r>
      <rPr>
        <sz val="10.5"/>
        <rFont val="Calibri"/>
        <family val="2"/>
        <scheme val="minor"/>
      </rPr>
      <t xml:space="preserve">
Die Positionen 1.1.9 Weitere Erlöse aus Netzentgelten und 1.2.2 Sonstige Erlöse (ehemals Erlöse aus Nebengeschäften) sind einzeln auszuweisen und näher zu erläutern. Der Buchungstext wird von der BNetzA  aufgrund der Erfahrungen der Regulierungskontoprüfungen der Vergangheit vorgeschlagen. Sollte sich der Sachverhalt hier nicht finden, ist der Buchungstext „Sonstiges (bitte erläutern)“  auszuwählen. Zu beachten ist, dass nur die Vorgänge zwingend ausführlich zu erläutern sind, wo der Hinweis "(bitte erläutern)" vorhanden ist. Bitte beachten Sie, dass die Saldierung von Einzelpositionen unzulässig ist. 
</t>
    </r>
    <r>
      <rPr>
        <i/>
        <u/>
        <sz val="10.5"/>
        <rFont val="Calibri"/>
        <family val="2"/>
        <scheme val="minor"/>
      </rPr>
      <t xml:space="preserve">
2. Periodenfremde Erlöse aus Netzentgelten
</t>
    </r>
    <r>
      <rPr>
        <sz val="10.5"/>
        <rFont val="Calibri"/>
        <family val="2"/>
        <scheme val="minor"/>
      </rPr>
      <t xml:space="preserve">Ausweis der periodenfremden Erlöse der Höhe nach bezogen auf die jeweiligen GuV Positionen, sofern diese </t>
    </r>
    <r>
      <rPr>
        <b/>
        <sz val="10.5"/>
        <rFont val="Calibri"/>
        <family val="2"/>
        <scheme val="minor"/>
      </rPr>
      <t>nicht</t>
    </r>
    <r>
      <rPr>
        <sz val="10.5"/>
        <rFont val="Calibri"/>
        <family val="2"/>
        <scheme val="minor"/>
      </rPr>
      <t xml:space="preserve"> in den Umsatzerlösen aus Netzentgelten bereits enthalten sind . Beachten Sie, dass die Saldierung von Einzelpositionen unzulässig ist. 
3.</t>
    </r>
    <r>
      <rPr>
        <i/>
        <u/>
        <sz val="10.5"/>
        <rFont val="Calibri"/>
        <family val="2"/>
        <scheme val="minor"/>
      </rPr>
      <t xml:space="preserve"> Hinzurechnungen und Kürzungen ausgehend vom Tätigkeitsabschluss</t>
    </r>
    <r>
      <rPr>
        <sz val="10.5"/>
        <rFont val="Calibri"/>
        <family val="2"/>
        <scheme val="minor"/>
      </rPr>
      <t xml:space="preserve">
Manuelle Änderungen im Rahmen einer Hinzurechnung und/oder Kürzung außerhalb des testierten Jahresabschlusses bzw. Tätigkeitsabschlusses sind im Abschnitt 3 des Tabellenblattes einzutragen.  
</t>
    </r>
  </si>
  <si>
    <t>C14:H14</t>
  </si>
  <si>
    <t>Beschreibung für die Tabelle II. wurde ergänzt</t>
  </si>
  <si>
    <t>C18:H18</t>
  </si>
  <si>
    <t>Präzisierung, dass die Tätigkeit Gasverteilung/Gasfernleitung anzugeben ist</t>
  </si>
  <si>
    <t>C22:H22</t>
  </si>
  <si>
    <t>Erläuterung zu der aufgenommenen Vorgangsliste</t>
  </si>
  <si>
    <t>C46:H46</t>
  </si>
  <si>
    <t>Aufnahme eines Hinweises, dass die NetzID zwingend anzugeben ist</t>
  </si>
  <si>
    <t>Tabellenblatt F3_WAV</t>
  </si>
  <si>
    <t>Bitte beachten Sie bei der Angabe von Anlagen im Bau, dass diese immer mit dem ursprünglichen Zugangsjahr anzugeben sind auch wenn es sich im Folgejahr weiterhin um Anlagen im Bau handelt.</t>
  </si>
  <si>
    <t>C58:H60</t>
  </si>
  <si>
    <t xml:space="preserve">Aufnahme eines Hinweises zur Angabe von Anlagen im Bau </t>
  </si>
  <si>
    <t>Tabellenblatt F1_Anl_Spiegel</t>
  </si>
  <si>
    <t>C51:H51</t>
  </si>
  <si>
    <t>Aufnahme von Hinweisen zur Befüllung des Tabellenblatts und zur Einblendung weiterer Anlagenspiegel</t>
  </si>
  <si>
    <t xml:space="preserve">Dieses Tabellenblatt dient dem Plan-Ist-Abgleich der vorgelagerten Netzkosten. Den Planwerten in der Anpassung der Erlösobergrenze gemäß § 4 Abs. 3 ARegV (Erhebungsbogen gemäß § 28 Abs. 1, 3 und 4 ARegV) werden hier die Ist-Preise und Ist-Mengen des zu meldenden Jahres gegenübergestellt. Bitte befüllen Sie dieses Tabellenblatt vollständig. Weitere Spalten können bei Bedarf in den Spalten K bis CY eingeblendet werden. </t>
  </si>
  <si>
    <t xml:space="preserve">Dieses Tabellenblatt dient dem Plan-Ist-Abgleich von Kapazitätsüberlassungen. Den Planwerten in der Anpassung der Erlösobergrenze gemäß § 4 Abs. 3 ARegV (Erhebungsbogen gemäß § 28 Abs. 1, 3 und 4 ARegV) werden hier die Ist-Preise und Ist-Mengen des zu meldenden Jahres gegenübergestellt. Weitere Spalten können bei Bedarf in den Spalten M bis R eingeblendet werden. 
Dieses Tabellenblatt ist nur für Betreiber von Fernleitungsnetzen i.S.d § 3 Nr. 5 EnWG relevant. Eine Angabe der in den vorgelagerten Netzkosten enthaltenen Beträge für die Biogasumlage und die Marktraumumstellungsumlage ist nicht mehr vorgesehen. </t>
  </si>
  <si>
    <t>Weiteres Anlagevermögen</t>
  </si>
  <si>
    <t>Weitere Erlöse</t>
  </si>
  <si>
    <t>B14</t>
  </si>
  <si>
    <t>Leerzeichen entfernt zur Wiederherstellung der Funktion</t>
  </si>
  <si>
    <t>tatsächlich entstandene Erlöse</t>
  </si>
  <si>
    <t>C13</t>
  </si>
  <si>
    <t>Änderung "Kosten" zu "Erlöse"</t>
  </si>
  <si>
    <t>A2</t>
  </si>
  <si>
    <t>Anpassung der Überschrift da Nr.2 weggefallen</t>
  </si>
  <si>
    <t>Erhebungsbogen zur Führung des Regulierungskontos nach § 5 ARegV für Fernleitungs- und Verteilernetzbetreiber</t>
  </si>
  <si>
    <t xml:space="preserve">Auf diesem Tabellenblatt sind der Anlagenspiegel des Gesamtunternehmens und der Tätigkeit Gasverteilung des Netzbetreibers anzugeben. Sofern Verpächter oder Subverpächter vorhanden sind, sind hier auch die jeweiligen Anlagenspiegel der Tätigkeit Gasverteilung für jeden Verpächter bzw. Subverpächter ab der Spalte AF getrennt anzugeben. Die weiteren Anlagenspiegel können bei Bedarf eingeblendet werden. </t>
  </si>
  <si>
    <t>F5:Y5</t>
  </si>
  <si>
    <t>Die Formel wurde angepasst. Der Verweis auf das Antragsjahr im Blatt A_Stammdaten ist nun als absolut deklariert.</t>
  </si>
  <si>
    <t>E5:Y5; E8:Y8; E12:Y12</t>
  </si>
  <si>
    <t>Die Übernahme von Anlagen in Bau und geleistete Anzahlungen auf immaterielle Vermögensgegenstände erfolgt auch, falls der erstmalige Zugang ab 2010 erfolgte.</t>
  </si>
  <si>
    <t>F3_WAV</t>
  </si>
  <si>
    <t>D5:D204</t>
  </si>
  <si>
    <t>Auch für geleistete Anzahlungen auf immaterielle Vermögensgegenstände kann der erstmalige Zugang nun bereits vor 2016 liegen.</t>
  </si>
  <si>
    <t>C25</t>
  </si>
  <si>
    <t>Die fälschlicherweise gesperrte Zelle kann nun bei Bedarf überschrieben werden.</t>
  </si>
  <si>
    <t>E13</t>
  </si>
  <si>
    <t>Die Formel wurde angepasst um für Netzbetreiber im Vereinf. Verfahren zu ermöglichen, die Auflösungserträge aus einem von einem Regelverf. Übernommenen Netzteil geltend zu machen.</t>
  </si>
  <si>
    <t>Aufnahme eines Hinweises zur Position 1.1.7 Umsatzerlöse gemäß § 3 KAV i.V.m. § 18 GasNEV</t>
  </si>
  <si>
    <t>Umsatzerlöse gemäß § 3 KAV i.V.m. § 18 GasNEV</t>
  </si>
  <si>
    <t>Auf diesem Tabellenblatt ist die handelsrechtliche Gewinn- und Verlustrechnung des Gesamtunternehmens sowie für die Tätigkeit Gasverteilung/Gasfernleitung für die Ermittlung der erzielbaren Erlöse gemäß § 5 Abs. 1 S. 1 ARegV darzustellen. Hierbei sind in Position 1.1.7 Umsatzerlöse gemäß § 3 KAV i.V.m. § 18 GasNEV die tatsächlich vereinnahmten rabattierten Umsatzerlöse aus Netzentgelten bezogen auf den Eigenverbrauch der Gemeinde auszuweisen. Das bedeutet, dass hier ein positiver Betrag einzutragen ist. Sollte sich aus Sicht des Netzbetreibers für die Ermittlung der erzielbaren Erlöse in Abweichung von dem testierten Jahres-/Tätigkeitsabschluss Korrekturbedarf ergeben, ist dieser auf dem Tabellenblatt A1a_Detailabfrage_GuV vorzunehmen. 
Die Spalten G und I weisen die erzielbaren Erlöse nach den manuellen Korrekturen aus.</t>
  </si>
  <si>
    <t>avg_10y_2019_BBK01.WU0017</t>
  </si>
  <si>
    <t>Der Standardwert für den Zinssatz wurde auf den für 2019 anzusetzenden Wert geändert</t>
  </si>
  <si>
    <t>davon Kapitalkosten</t>
  </si>
  <si>
    <t>B4:B7, B10:B13</t>
  </si>
  <si>
    <t>Aufnahme Abfrage "davon Kapitalkosten" für Kosten Messstellenbetrieb/Messung</t>
  </si>
  <si>
    <t>weitere Hinzurechnungen</t>
  </si>
  <si>
    <t>weitere Kürzungen</t>
  </si>
  <si>
    <t>F_SAV</t>
  </si>
  <si>
    <t>J, L</t>
  </si>
  <si>
    <t>zusätzliche Spalten zur separaten Abfrage Hinzurechnungen/Kürzungen aus Schlüsseländerungen ergänzt</t>
  </si>
  <si>
    <t>B15</t>
  </si>
  <si>
    <t>Berechnung "bei effizienter Leistungserbringung entstehende Kostenveränderung des Messtellenbetrieb" erfolgt nun ohne Kapitalkosten</t>
  </si>
  <si>
    <t>AL</t>
  </si>
  <si>
    <t xml:space="preserve">Bei der Darstellung der Anlagen im Bau sind die Hinweise aus der Ausfüllhilfe und das Tabellenblatt "Ausfüllbsp AiB" des Erhebungsbogens zum Kapitalkostenaufschlag nach § 10a ARegV zur Anpassung der Erlösobergrenze aufgrund eines Antrages auf Genehmigung eines Kapitalkostenaufschlags nach § 4 Abs. 4 Nr. 1 i. V. m. § 10a ARegV zu beachten.
</t>
  </si>
  <si>
    <t>In diesem Tabellenblatt sind entsprechende detaillierte Angaben zum Bestand des Sachanlagevermögens bezogen auf die jeweilige NetzID zum Zeitpunkt der Antragstellung zu machen. Sofern sich bei von mehreren Tätigkeiten genutzten Sachanlagevermögen aufgrund von rein quantitativen Schlüsseländerungen Änderungen im Wertansatz des betroffenen Jahres ergeben, sind diese ausschließlich über Hinzurechnungen bzw. Kürzungen aus Schlüsseländerungen, unter Beibehaltung des Anschaffungsjahres, zu erfassen. Die historischen AK/HK im Anschaffungsjahr sollen nicht auf Grund dessen verändert werden. Gleiches gilt für Änderungen im Wertansatz  des betroffenen Jahres, die sich nicht aus Schlüsseländerungen ergeben (zu erfassen über weitere Hinzurechnungen bzw. weitere Kürzungen).
Zur Erläuterung möglicher Hinzurechnungen/Kürzungen ist die Spalte "Erläuterung" (Spalte AL) zu nutzen.</t>
  </si>
  <si>
    <t>Genereller Hinweis:  Sofern in Pachtkonstellationen BKZ/NAKB vom Netzbetreiber erhoben werden, sind diese auch dort entsprechend kalkulatorisch zu berücksichtigen. Die beim Verpächter geltend gemachten BKZ-Beträge sind dem Netzbetreiber zuzuordnen.</t>
  </si>
  <si>
    <t>davon für den Aufbau einer seperaten Wasserstoff-infrastruktur</t>
  </si>
  <si>
    <t>Spalte "Erläuterung" ergänzt</t>
  </si>
  <si>
    <t>Spalte "davon Kosten für die Marktraumumstellung" (Spalte P in Version 6) gelöscht, Spalte Abfrage "davon für den Aufbau einer seperaten Wasserstoff-infrastruktur" ergänzt (Spalte Q)</t>
  </si>
  <si>
    <t>P,Q</t>
  </si>
  <si>
    <t>Hinzurechnungen aus Schlüssel-änderungen</t>
  </si>
  <si>
    <t>Kürzungen aus Schlüssel-änderungen</t>
  </si>
  <si>
    <t xml:space="preserve">Hier sollen die Veränderung der tatsächlich angefallen Kosten in EUR sowie die Veränderungen der Messstellen dargestellt werden. Es ist wie folgt auszuweisen: 
Zellen B4&amp;6: Die IST-Kosten für Messstellenbetrieb und Messung, die im  Ausgangsniveau angesetzt wurden, sind anzugeben. 
Zellen C4&amp;6: Die Anzahl der Messstellen für Messstellenbetrieb und Messung, die im  Ausgangsniveau enthalten waren, sind anzugeben.
Zellen B10&amp;12: Die IST-Kosten für Messstellenbetrieb und Messung des jeweiligen Kalenderjahres sind anzugeben.
Zellen C10&amp;12: Die Anzahl der Messstellen für Messstellenbetrieb und Messung des jeweiligen Kalenderjahres sind anzugeben.                                                                                                                                                                                                                                                                                     In den Zellen B5&amp;7 sowie B11&amp;13 sind ggf. in den geltend gemachten Beträgen enthaltene Kapitalkosten auszuweisen. Sofern keine Kapitalkosten in den geltend gemachten Beträgen enthalten sind, ist dies durch Eintragen einer Null anzuzeigen. </t>
  </si>
  <si>
    <t>Ausspeiseentgelte (§ 18 GasNEV)</t>
  </si>
  <si>
    <t>avg_10y_2020_BBSIS.M.I.UMR.RD.EUR.A.B.A.A.R.A.A._Z._Z.A</t>
  </si>
  <si>
    <t>E16:BB16</t>
  </si>
  <si>
    <t>Die Formel wurde angepasst um die Berechnung bei einer großen Anzahl an NetzIds zu vereinfachen.</t>
  </si>
  <si>
    <t>B16</t>
  </si>
  <si>
    <t>Die Gültigkeitsregel wurde angepasst</t>
  </si>
  <si>
    <t>avg_10y_2021_BBSIS.M.I.UMR.RD.EUR.A.B.A.A.R.A.A._Z._Z.A</t>
  </si>
  <si>
    <t>C31, B33, D35:F35</t>
  </si>
  <si>
    <t>Formeln angepasst um den geänderten Antragszeitpunkt ab 2021 und die damit einhergehende geänderte Verteilung der Annuitäten zu berücksichtigen.</t>
  </si>
  <si>
    <t>Kommentare/Markierungen entfernt</t>
  </si>
  <si>
    <t>Kosten für marktbasierte Instrumente sowie für Kapazitätsrückkäufe im bundesweiten Marktgebiet als volatile Kostenanteile i.S.d. § 11 Abs. 5 ARegV (BK9-19/606) - KOMBI</t>
  </si>
  <si>
    <t>Produkt</t>
  </si>
  <si>
    <t>C3_KOMBI</t>
  </si>
  <si>
    <t>Tabellenblatt eingefügt</t>
  </si>
  <si>
    <t>Energiekosten für die Stickstoffgewinnung zum Zwecke der Konvertierung von H-Gas nach L-Gas als volatile Kostenanteile i.S.d. § 11 Abs. 5 ARegV ("KOKOS")</t>
  </si>
  <si>
    <t>Kostenart</t>
  </si>
  <si>
    <t>C4_KOKOS</t>
  </si>
  <si>
    <t>E10</t>
  </si>
  <si>
    <t>Zusatzinformationen</t>
  </si>
  <si>
    <t>Summenformel Volatile Kostenanteile gemäß §11 Abs. 5 ARegV, tatsächlich entstandene Kosten, um Summen aus C3_KOMBI und C4_KOKOS erweitert.</t>
  </si>
  <si>
    <t>C31</t>
  </si>
  <si>
    <t>Formel zur Annuitätenberechnung korrigiert; zuvor ist die Berechnung der Verzinsung ab 2021 nicht korrekt erfolgt</t>
  </si>
  <si>
    <t>Kosten für verschiedene Aspekte des Erdgastransports als volatile Kostenanteile i.S.d. § 11 Abs. 5 ARegV ("VOLKER")</t>
  </si>
  <si>
    <t>C5_VOLKER</t>
  </si>
  <si>
    <t>Kostenarten "VOLKER"</t>
  </si>
  <si>
    <t>Kosten für die Beschaffung von Energie zum Zwecke der Vorwärmung von Gas im Zusammenhang mit der Gasdruckregelung</t>
  </si>
  <si>
    <t>Kosten für die Beschaffung und die Wiederaufbereitung von Adsorptionsmittel zum Zwecke der Deodorierung von Gas</t>
  </si>
  <si>
    <t>Kosten aus Schadensersatzansprüchen aufgrund von Maßnahmen nach § 16 Abs. 2 S. 1 ggf. i.V.m. § 16a S. 1 EnWG, soweit diese nicht auf vorsätzlichen oder grob fahrlässigen Pflichtverletzungen beruhen</t>
  </si>
  <si>
    <t>Kosten aus Schadensersatzansprüchen, welche infolge einer Übernahme von odoriertem Gas aus dem Ausland ins deutsche Fernleitungsnetz entstehen, soweit die Übernahme und Weiterleitung nach den Bestimmungen des Arbeitsblatts G 260 des Deutschen Vereins des Gas- und Wasserfaches e.V. (Stand 2021) ausnahmsweise zulässig ist</t>
  </si>
  <si>
    <t>Summenformel für Volatile Kostenanteile gemäß §11 Abs. 5 ARegV, tatsächlich entstandene Kosten, um Summe aus C5_VOLKER erweitert.</t>
  </si>
  <si>
    <t>A71:D80</t>
  </si>
  <si>
    <t>BC:BL, D</t>
  </si>
  <si>
    <t>Spalten BC bis BL ergänzt und Summenformeln in Spalte D erweitert um Berücksichtigung einer größeren Anzahl von NetzIds zu ermöglichen.</t>
  </si>
  <si>
    <t>F2_BKZ_NAKB</t>
  </si>
  <si>
    <t>E9:BL9, E13:BL13</t>
  </si>
  <si>
    <t xml:space="preserve">Summenformeln angepasst um weitere Zeilen aus dem Tabellenblatt F2_BKZ_NAKB zu berücksichtigen. </t>
  </si>
  <si>
    <t>Bereich unter 'II. Informationen über Netzeigentümer/Verpächter' erweitert, um Angabe einer größerer Anzahl von NetzIds zu ermöglichen.</t>
  </si>
  <si>
    <t>A332:S400</t>
  </si>
  <si>
    <t>Bereich unter '2. Baukostenzuschüsse und Netzanschlusskostenbeiträge - historische Zugänge nach dem Basisjahr 2015', Ergänzung weiterer Zeilen.</t>
  </si>
  <si>
    <t>Der Standardwert für den Zinssatz wurde auf den für 2022 anzusetzenden Wert geändert</t>
  </si>
  <si>
    <t>avg_10y_2022_BBSIS.M.I.UMR.RD.EUR.A.B.A.A.R.A.A._Z._Z.A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</si>
</sst>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0_ ;\-#,##0.00\ "/>
    <numFmt numFmtId="167" formatCode="#,##0.00_ ;[Red]\-#,##0.00\ "/>
    <numFmt numFmtId="168" formatCode="#,##0_ ;[Red]\-#,##0\ "/>
    <numFmt numFmtId="169" formatCode="#,##0\ &quot;€&quot;"/>
    <numFmt numFmtId="170" formatCode="0_ ;\-0\ "/>
    <numFmt numFmtId="171" formatCode="_-* #,##0\ _€_-;\-* #,##0\ _€_-;_-* &quot;-&quot;??\ _€_-;_-@_-"/>
    <numFmt numFmtId="172" formatCode="0.000%"/>
  </numFmts>
  <fonts count="7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9"/>
      <name val="Arial"/>
      <family val="2"/>
    </font>
    <font>
      <sz val="10"/>
      <name val="Calibri"/>
      <family val="2"/>
      <scheme val="minor"/>
    </font>
    <font>
      <b/>
      <sz val="11"/>
      <name val="Calibri"/>
      <family val="2"/>
      <scheme val="minor"/>
    </font>
    <font>
      <b/>
      <sz val="14"/>
      <name val="Calibri"/>
      <family val="2"/>
      <scheme val="minor"/>
    </font>
    <font>
      <sz val="14"/>
      <name val="Calibri"/>
      <family val="2"/>
      <scheme val="minor"/>
    </font>
    <font>
      <sz val="12"/>
      <name val="Calibri"/>
      <family val="2"/>
      <scheme val="minor"/>
    </font>
    <font>
      <sz val="11"/>
      <name val="Calibri"/>
      <family val="2"/>
      <scheme val="minor"/>
    </font>
    <font>
      <sz val="11"/>
      <color indexed="10"/>
      <name val="Calibri"/>
      <family val="2"/>
      <scheme val="minor"/>
    </font>
    <font>
      <sz val="12"/>
      <name val="Arial"/>
      <family val="2"/>
    </font>
    <font>
      <b/>
      <sz val="12"/>
      <name val="Calibri"/>
      <family val="2"/>
      <scheme val="minor"/>
    </font>
    <font>
      <sz val="8"/>
      <name val="Calibri"/>
      <family val="2"/>
      <scheme val="minor"/>
    </font>
    <font>
      <vertAlign val="superscript"/>
      <sz val="12"/>
      <name val="Calibri"/>
      <family val="2"/>
      <scheme val="minor"/>
    </font>
    <font>
      <sz val="11"/>
      <color rgb="FF3F3F76"/>
      <name val="Calibri"/>
      <family val="2"/>
      <scheme val="minor"/>
    </font>
    <font>
      <sz val="11"/>
      <color theme="0"/>
      <name val="Calibri"/>
      <family val="2"/>
      <scheme val="minor"/>
    </font>
    <font>
      <b/>
      <vertAlign val="subscript"/>
      <sz val="12"/>
      <name val="Calibri"/>
      <family val="2"/>
      <scheme val="minor"/>
    </font>
    <fon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theme="1"/>
      <name val="Calibri"/>
      <family val="2"/>
      <scheme val="minor"/>
    </font>
    <font>
      <b/>
      <sz val="16"/>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color rgb="FFFF0000"/>
      <name val="Calibri"/>
      <family val="2"/>
      <scheme val="minor"/>
    </font>
    <font>
      <sz val="10.5"/>
      <name val="Calibri"/>
      <family val="2"/>
      <scheme val="minor"/>
    </font>
    <font>
      <b/>
      <sz val="10"/>
      <name val="Arial"/>
      <family val="2"/>
    </font>
    <font>
      <b/>
      <sz val="14"/>
      <color theme="0"/>
      <name val="Calibri"/>
      <family val="2"/>
      <scheme val="minor"/>
    </font>
    <font>
      <b/>
      <sz val="10.5"/>
      <name val="Calibri"/>
      <family val="2"/>
      <scheme val="minor"/>
    </font>
    <font>
      <strike/>
      <sz val="10.5"/>
      <name val="Calibri"/>
      <family val="2"/>
      <scheme val="minor"/>
    </font>
    <font>
      <i/>
      <u/>
      <sz val="10.5"/>
      <name val="Calibri"/>
      <family val="2"/>
      <scheme val="minor"/>
    </font>
    <font>
      <vertAlign val="subscript"/>
      <sz val="10.5"/>
      <name val="Calibri"/>
      <family val="2"/>
      <scheme val="minor"/>
    </font>
    <font>
      <u/>
      <sz val="10.5"/>
      <name val="Calibri"/>
      <family val="2"/>
      <scheme val="minor"/>
    </font>
    <font>
      <sz val="11"/>
      <color theme="5" tint="-0.249977111117893"/>
      <name val="Calibri"/>
      <family val="2"/>
      <scheme val="minor"/>
    </font>
    <font>
      <b/>
      <sz val="11"/>
      <color theme="5" tint="-0.249977111117893"/>
      <name val="Calibri"/>
      <family val="2"/>
      <scheme val="minor"/>
    </font>
    <font>
      <b/>
      <u/>
      <sz val="11"/>
      <color theme="5" tint="-0.249977111117893"/>
      <name val="Calibri"/>
      <family val="2"/>
      <scheme val="minor"/>
    </font>
    <font>
      <b/>
      <sz val="16"/>
      <color theme="0"/>
      <name val="Calibri"/>
      <family val="2"/>
      <scheme val="minor"/>
    </font>
    <font>
      <b/>
      <sz val="11"/>
      <color theme="0"/>
      <name val="Calibri"/>
      <family val="2"/>
      <scheme val="minor"/>
    </font>
    <font>
      <b/>
      <sz val="11"/>
      <color rgb="FFFA7D00"/>
      <name val="Calibri"/>
      <family val="2"/>
      <scheme val="minor"/>
    </font>
    <font>
      <b/>
      <sz val="14"/>
      <name val="Arial"/>
      <family val="2"/>
    </font>
    <font>
      <b/>
      <sz val="12"/>
      <color theme="0"/>
      <name val="Calibri"/>
      <family val="2"/>
      <scheme val="minor"/>
    </font>
  </fonts>
  <fills count="20">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4" tint="0.39997558519241921"/>
        <bgColor indexed="65"/>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lightUp"/>
    </fill>
    <fill>
      <patternFill patternType="solid">
        <fgColor theme="4" tint="0.79998168889431442"/>
        <bgColor indexed="65"/>
      </patternFill>
    </fill>
    <fill>
      <patternFill patternType="solid">
        <fgColor theme="4"/>
      </patternFill>
    </fill>
    <fill>
      <patternFill patternType="solid">
        <fgColor theme="5"/>
      </patternFill>
    </fill>
    <fill>
      <patternFill patternType="solid">
        <fgColor theme="5" tint="0.39997558519241921"/>
        <bgColor indexed="65"/>
      </patternFill>
    </fill>
    <fill>
      <patternFill patternType="gray0625">
        <fgColor theme="1"/>
        <bgColor theme="0" tint="-4.9989318521683403E-2"/>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79998168889431442"/>
        <bgColor indexed="65"/>
      </patternFill>
    </fill>
    <fill>
      <patternFill patternType="solid">
        <fgColor theme="5" tint="0.59999389629810485"/>
        <bgColor indexed="65"/>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rgb="FF7F7F7F"/>
      </right>
      <top style="thin">
        <color rgb="FF7F7F7F"/>
      </top>
      <bottom style="thin">
        <color rgb="FF7F7F7F"/>
      </bottom>
      <diagonal/>
    </border>
    <border>
      <left/>
      <right style="thin">
        <color rgb="FF7F7F7F"/>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style="thin">
        <color rgb="FF7F7F7F"/>
      </left>
      <right/>
      <top style="thin">
        <color rgb="FF7F7F7F"/>
      </top>
      <bottom style="thin">
        <color rgb="FF7F7F7F"/>
      </bottom>
      <diagonal/>
    </border>
    <border>
      <left/>
      <right style="thin">
        <color rgb="FF3F3F3F"/>
      </right>
      <top/>
      <bottom style="thin">
        <color rgb="FF3F3F3F"/>
      </bottom>
      <diagonal/>
    </border>
    <border>
      <left/>
      <right style="thin">
        <color rgb="FF7F7F7F"/>
      </right>
      <top/>
      <bottom style="thin">
        <color rgb="FF7F7F7F"/>
      </bottom>
      <diagonal/>
    </border>
    <border>
      <left style="medium">
        <color indexed="64"/>
      </left>
      <right style="medium">
        <color indexed="64"/>
      </right>
      <top style="medium">
        <color indexed="64"/>
      </top>
      <bottom style="medium">
        <color indexed="64"/>
      </bottom>
      <diagonal/>
    </border>
    <border>
      <left/>
      <right/>
      <top style="thin">
        <color rgb="FF3F3F3F"/>
      </top>
      <bottom/>
      <diagonal/>
    </border>
    <border>
      <left style="thin">
        <color indexed="64"/>
      </left>
      <right/>
      <top/>
      <bottom/>
      <diagonal/>
    </border>
    <border>
      <left/>
      <right style="thin">
        <color indexed="64"/>
      </right>
      <top/>
      <bottom/>
      <diagonal/>
    </border>
    <border>
      <left style="thin">
        <color rgb="FF3F3F3F"/>
      </left>
      <right style="thin">
        <color indexed="64"/>
      </right>
      <top style="thin">
        <color rgb="FF3F3F3F"/>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rgb="FF3F3F3F"/>
      </top>
      <bottom style="double">
        <color indexed="64"/>
      </bottom>
      <diagonal/>
    </border>
    <border>
      <left/>
      <right style="thin">
        <color indexed="64"/>
      </right>
      <top style="thin">
        <color rgb="FF3F3F3F"/>
      </top>
      <bottom style="double">
        <color indexed="64"/>
      </bottom>
      <diagonal/>
    </border>
  </borders>
  <cellStyleXfs count="24">
    <xf numFmtId="0" fontId="0" fillId="0" borderId="0"/>
    <xf numFmtId="9" fontId="28" fillId="0" borderId="0" applyFont="0" applyFill="0" applyBorder="0" applyAlignment="0" applyProtection="0"/>
    <xf numFmtId="165" fontId="28" fillId="0" borderId="0" applyFont="0" applyFill="0" applyBorder="0" applyAlignment="0" applyProtection="0"/>
    <xf numFmtId="0" fontId="41" fillId="3" borderId="27" applyNumberFormat="0" applyAlignment="0" applyProtection="0"/>
    <xf numFmtId="0" fontId="42" fillId="4" borderId="0" applyNumberFormat="0" applyBorder="0" applyAlignment="0" applyProtection="0"/>
    <xf numFmtId="164" fontId="28" fillId="0" borderId="0" applyFont="0" applyFill="0" applyBorder="0" applyAlignment="0" applyProtection="0"/>
    <xf numFmtId="42" fontId="28" fillId="0" borderId="0" applyFont="0" applyFill="0" applyBorder="0" applyAlignment="0" applyProtection="0"/>
    <xf numFmtId="0" fontId="45" fillId="0" borderId="33" applyNumberFormat="0" applyFill="0" applyAlignment="0" applyProtection="0"/>
    <xf numFmtId="0" fontId="46" fillId="0" borderId="34" applyNumberFormat="0" applyFill="0" applyAlignment="0" applyProtection="0"/>
    <xf numFmtId="0" fontId="47" fillId="0" borderId="35" applyNumberFormat="0" applyFill="0" applyAlignment="0" applyProtection="0"/>
    <xf numFmtId="0" fontId="47"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48" fillId="6" borderId="36" applyNumberFormat="0" applyAlignment="0" applyProtection="0"/>
    <xf numFmtId="0" fontId="27" fillId="7" borderId="0" applyNumberFormat="0" applyBorder="0" applyAlignment="0" applyProtection="0"/>
    <xf numFmtId="0" fontId="2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68" fillId="6" borderId="27" applyNumberFormat="0" applyAlignment="0" applyProtection="0"/>
    <xf numFmtId="0" fontId="13" fillId="18" borderId="0" applyNumberFormat="0" applyBorder="0" applyAlignment="0" applyProtection="0"/>
    <xf numFmtId="164" fontId="3" fillId="19" borderId="6">
      <alignment horizontal="left" vertical="center"/>
      <protection locked="0"/>
    </xf>
    <xf numFmtId="0" fontId="2" fillId="9" borderId="0" applyNumberFormat="0" applyBorder="0" applyAlignment="0" applyProtection="0"/>
    <xf numFmtId="0" fontId="2" fillId="7" borderId="0" applyNumberFormat="0" applyBorder="0" applyAlignment="0" applyProtection="0"/>
  </cellStyleXfs>
  <cellXfs count="486">
    <xf numFmtId="0" fontId="0" fillId="0" borderId="0" xfId="0"/>
    <xf numFmtId="0" fontId="55" fillId="0" borderId="0" xfId="0" applyFont="1" applyFill="1" applyBorder="1"/>
    <xf numFmtId="0" fontId="30" fillId="0" borderId="0" xfId="0" applyFont="1" applyFill="1" applyProtection="1"/>
    <xf numFmtId="0" fontId="35" fillId="0" borderId="0" xfId="0" applyFont="1" applyFill="1" applyProtection="1"/>
    <xf numFmtId="0" fontId="35" fillId="0" borderId="0" xfId="0" applyFont="1" applyFill="1" applyAlignment="1" applyProtection="1">
      <alignment vertical="center"/>
    </xf>
    <xf numFmtId="0" fontId="35" fillId="0" borderId="0" xfId="0" applyFont="1" applyFill="1" applyBorder="1" applyProtection="1"/>
    <xf numFmtId="0" fontId="35" fillId="0" borderId="0" xfId="0" applyFont="1" applyFill="1" applyBorder="1" applyAlignment="1" applyProtection="1">
      <alignment horizontal="center"/>
    </xf>
    <xf numFmtId="0" fontId="35" fillId="0" borderId="0" xfId="0" applyFont="1" applyFill="1" applyAlignment="1" applyProtection="1"/>
    <xf numFmtId="0" fontId="35" fillId="0" borderId="0" xfId="0" applyFont="1" applyFill="1" applyAlignment="1" applyProtection="1">
      <alignment horizontal="center"/>
    </xf>
    <xf numFmtId="0" fontId="35" fillId="0" borderId="0" xfId="0" applyFont="1" applyFill="1" applyBorder="1" applyAlignment="1" applyProtection="1"/>
    <xf numFmtId="0" fontId="30" fillId="0" borderId="0" xfId="0" applyFont="1"/>
    <xf numFmtId="0" fontId="35" fillId="0" borderId="0" xfId="0" applyFont="1" applyProtection="1"/>
    <xf numFmtId="0" fontId="35" fillId="0" borderId="0" xfId="0" applyFont="1" applyFill="1" applyAlignment="1" applyProtection="1"/>
    <xf numFmtId="0" fontId="0" fillId="0" borderId="0" xfId="0" applyFill="1" applyProtection="1"/>
    <xf numFmtId="0" fontId="34" fillId="0" borderId="0" xfId="0" applyFont="1" applyFill="1" applyBorder="1" applyAlignment="1" applyProtection="1">
      <alignment vertical="center"/>
    </xf>
    <xf numFmtId="0" fontId="37" fillId="0" borderId="0" xfId="0" applyFont="1" applyFill="1" applyAlignment="1" applyProtection="1">
      <alignment vertical="center"/>
    </xf>
    <xf numFmtId="0" fontId="37" fillId="0" borderId="0" xfId="0" applyFont="1" applyFill="1" applyProtection="1"/>
    <xf numFmtId="0" fontId="34" fillId="0" borderId="6" xfId="0" applyFont="1" applyFill="1" applyBorder="1" applyAlignment="1" applyProtection="1">
      <alignment vertical="center"/>
    </xf>
    <xf numFmtId="0" fontId="0" fillId="0" borderId="0" xfId="0" applyFill="1" applyAlignment="1" applyProtection="1">
      <alignment vertical="center"/>
    </xf>
    <xf numFmtId="0" fontId="0" fillId="0" borderId="0" xfId="0" applyFill="1" applyBorder="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44" fillId="0" borderId="0" xfId="0" applyFont="1" applyAlignment="1">
      <alignment vertical="center"/>
    </xf>
    <xf numFmtId="167" fontId="31" fillId="2" borderId="21" xfId="0" applyNumberFormat="1" applyFont="1" applyFill="1" applyBorder="1" applyAlignment="1" applyProtection="1">
      <alignment horizontal="left" vertical="center"/>
    </xf>
    <xf numFmtId="168" fontId="35" fillId="0" borderId="23" xfId="0" applyNumberFormat="1" applyFont="1" applyFill="1" applyBorder="1" applyAlignment="1" applyProtection="1">
      <alignment horizontal="right" vertical="center"/>
    </xf>
    <xf numFmtId="0" fontId="0" fillId="0" borderId="0" xfId="0" applyProtection="1"/>
    <xf numFmtId="0" fontId="0" fillId="0" borderId="0" xfId="0" applyFill="1" applyProtection="1"/>
    <xf numFmtId="10" fontId="0" fillId="7" borderId="27" xfId="0" applyNumberFormat="1" applyFill="1" applyBorder="1" applyAlignment="1" applyProtection="1">
      <alignment horizontal="center" vertical="center"/>
      <protection locked="0"/>
    </xf>
    <xf numFmtId="0" fontId="0" fillId="0" borderId="0" xfId="0"/>
    <xf numFmtId="0" fontId="53" fillId="0" borderId="0" xfId="0" applyFont="1"/>
    <xf numFmtId="0" fontId="0" fillId="0" borderId="0" xfId="0" applyAlignment="1" applyProtection="1">
      <alignment vertical="center" wrapText="1"/>
    </xf>
    <xf numFmtId="171" fontId="27" fillId="7" borderId="27" xfId="14" applyNumberFormat="1" applyBorder="1" applyProtection="1">
      <protection locked="0"/>
    </xf>
    <xf numFmtId="1" fontId="27" fillId="7" borderId="27" xfId="14" applyNumberFormat="1" applyBorder="1" applyProtection="1">
      <protection locked="0"/>
    </xf>
    <xf numFmtId="0" fontId="35" fillId="0" borderId="0" xfId="0" applyFont="1" applyProtection="1"/>
    <xf numFmtId="171" fontId="35" fillId="0" borderId="0" xfId="0" applyNumberFormat="1" applyFont="1" applyProtection="1"/>
    <xf numFmtId="171" fontId="0" fillId="7" borderId="27" xfId="14" applyNumberFormat="1" applyFont="1" applyBorder="1" applyProtection="1">
      <protection locked="0"/>
    </xf>
    <xf numFmtId="1" fontId="0" fillId="0" borderId="0" xfId="0" applyNumberFormat="1" applyProtection="1"/>
    <xf numFmtId="0" fontId="31" fillId="0" borderId="0" xfId="0" applyFont="1" applyProtection="1"/>
    <xf numFmtId="0" fontId="35" fillId="0" borderId="0" xfId="0" applyFont="1" applyProtection="1"/>
    <xf numFmtId="0" fontId="33" fillId="0" borderId="0" xfId="0" applyFont="1" applyProtection="1"/>
    <xf numFmtId="0" fontId="35" fillId="0" borderId="6" xfId="0" applyFont="1" applyBorder="1" applyAlignment="1" applyProtection="1">
      <alignment vertical="center"/>
    </xf>
    <xf numFmtId="49" fontId="31" fillId="0" borderId="6" xfId="0" applyNumberFormat="1" applyFont="1" applyFill="1" applyBorder="1" applyAlignment="1" applyProtection="1">
      <alignment horizontal="left" vertical="center" wrapText="1"/>
    </xf>
    <xf numFmtId="0" fontId="31" fillId="0" borderId="6" xfId="0" applyFont="1" applyFill="1" applyBorder="1" applyAlignment="1" applyProtection="1">
      <alignment vertical="center" wrapText="1"/>
    </xf>
    <xf numFmtId="0" fontId="35" fillId="0" borderId="0" xfId="0" applyFont="1" applyAlignment="1" applyProtection="1">
      <alignment vertical="center"/>
    </xf>
    <xf numFmtId="164" fontId="27" fillId="7" borderId="41" xfId="14" applyNumberFormat="1" applyBorder="1" applyAlignment="1" applyProtection="1">
      <alignment horizontal="center" vertical="center"/>
      <protection locked="0"/>
    </xf>
    <xf numFmtId="0" fontId="35" fillId="0" borderId="0" xfId="0" applyFont="1" applyAlignment="1" applyProtection="1">
      <alignment horizontal="center" vertical="center"/>
    </xf>
    <xf numFmtId="49" fontId="35" fillId="0" borderId="6" xfId="0" applyNumberFormat="1" applyFont="1" applyFill="1" applyBorder="1" applyAlignment="1" applyProtection="1">
      <alignment horizontal="right" vertical="center" wrapText="1"/>
    </xf>
    <xf numFmtId="0" fontId="35" fillId="0" borderId="6" xfId="0" applyFont="1" applyFill="1" applyBorder="1" applyAlignment="1" applyProtection="1">
      <alignment vertical="center" wrapText="1"/>
    </xf>
    <xf numFmtId="164" fontId="27" fillId="7" borderId="27" xfId="14" applyNumberFormat="1" applyBorder="1" applyAlignment="1" applyProtection="1">
      <alignment vertical="center"/>
      <protection locked="0"/>
    </xf>
    <xf numFmtId="0" fontId="31" fillId="0" borderId="6" xfId="0" applyFont="1" applyFill="1" applyBorder="1" applyAlignment="1" applyProtection="1">
      <alignment horizontal="left" vertical="center" wrapText="1"/>
    </xf>
    <xf numFmtId="164" fontId="35" fillId="8" borderId="7" xfId="0" applyNumberFormat="1" applyFont="1" applyFill="1" applyBorder="1" applyAlignment="1" applyProtection="1">
      <alignment vertical="center"/>
    </xf>
    <xf numFmtId="164" fontId="35" fillId="8" borderId="20" xfId="0" applyNumberFormat="1" applyFont="1" applyFill="1" applyBorder="1" applyAlignment="1" applyProtection="1">
      <alignment vertical="center"/>
    </xf>
    <xf numFmtId="164" fontId="35" fillId="8" borderId="10" xfId="0" applyNumberFormat="1" applyFont="1" applyFill="1" applyBorder="1" applyAlignment="1" applyProtection="1">
      <alignment vertical="center"/>
    </xf>
    <xf numFmtId="164" fontId="27" fillId="7" borderId="37" xfId="14" applyNumberFormat="1" applyBorder="1" applyAlignment="1" applyProtection="1">
      <alignment vertical="center"/>
      <protection locked="0"/>
    </xf>
    <xf numFmtId="164" fontId="27" fillId="7" borderId="43" xfId="14" applyNumberFormat="1" applyBorder="1" applyAlignment="1" applyProtection="1">
      <alignment vertical="center"/>
      <protection locked="0"/>
    </xf>
    <xf numFmtId="0" fontId="0" fillId="0" borderId="0" xfId="0" applyProtection="1"/>
    <xf numFmtId="10" fontId="0" fillId="0" borderId="0" xfId="0" applyNumberFormat="1" applyProtection="1"/>
    <xf numFmtId="172" fontId="0" fillId="0" borderId="0" xfId="0" applyNumberFormat="1" applyFont="1" applyProtection="1"/>
    <xf numFmtId="0" fontId="0" fillId="0" borderId="0" xfId="0" applyFill="1" applyProtection="1"/>
    <xf numFmtId="164" fontId="35" fillId="0" borderId="0" xfId="0" applyNumberFormat="1" applyFont="1" applyFill="1" applyBorder="1" applyProtection="1"/>
    <xf numFmtId="164" fontId="27" fillId="7" borderId="6" xfId="14" applyNumberFormat="1" applyBorder="1" applyAlignment="1" applyProtection="1">
      <alignment vertical="center" wrapText="1"/>
      <protection locked="0"/>
    </xf>
    <xf numFmtId="164" fontId="35" fillId="0" borderId="0" xfId="0" applyNumberFormat="1" applyFont="1" applyFill="1" applyProtection="1"/>
    <xf numFmtId="0" fontId="27" fillId="7" borderId="6" xfId="14" applyBorder="1" applyAlignment="1" applyProtection="1">
      <alignment vertical="center" wrapText="1"/>
      <protection locked="0"/>
    </xf>
    <xf numFmtId="0" fontId="27" fillId="7" borderId="6" xfId="14" applyBorder="1" applyAlignment="1" applyProtection="1">
      <alignment vertical="center"/>
      <protection locked="0"/>
    </xf>
    <xf numFmtId="3" fontId="27" fillId="7" borderId="6" xfId="14" applyNumberFormat="1" applyBorder="1" applyAlignment="1" applyProtection="1">
      <alignment wrapText="1"/>
      <protection locked="0"/>
    </xf>
    <xf numFmtId="164" fontId="27" fillId="7" borderId="6" xfId="14" applyNumberFormat="1" applyBorder="1" applyAlignment="1" applyProtection="1">
      <alignment vertical="center"/>
      <protection locked="0"/>
    </xf>
    <xf numFmtId="164" fontId="27" fillId="7" borderId="6" xfId="14" applyNumberFormat="1" applyBorder="1" applyAlignment="1" applyProtection="1">
      <protection locked="0"/>
    </xf>
    <xf numFmtId="0" fontId="35" fillId="0" borderId="0" xfId="0" applyFont="1" applyBorder="1" applyAlignment="1" applyProtection="1">
      <alignment horizontal="left"/>
    </xf>
    <xf numFmtId="0" fontId="35" fillId="0" borderId="0" xfId="0" applyFont="1" applyBorder="1" applyProtection="1"/>
    <xf numFmtId="165" fontId="48" fillId="6" borderId="44" xfId="13" applyNumberFormat="1" applyBorder="1" applyProtection="1"/>
    <xf numFmtId="165" fontId="48" fillId="6" borderId="42" xfId="13" applyNumberFormat="1" applyBorder="1" applyProtection="1"/>
    <xf numFmtId="0" fontId="35" fillId="0" borderId="0" xfId="0" applyFont="1" applyFill="1" applyBorder="1" applyProtection="1"/>
    <xf numFmtId="165" fontId="48" fillId="6" borderId="36" xfId="13" applyNumberFormat="1" applyAlignment="1" applyProtection="1">
      <alignment vertical="center"/>
    </xf>
    <xf numFmtId="0" fontId="35" fillId="0" borderId="0" xfId="0" applyFont="1" applyBorder="1" applyAlignment="1" applyProtection="1">
      <alignment vertical="center"/>
    </xf>
    <xf numFmtId="0" fontId="39" fillId="0" borderId="0" xfId="0" applyFont="1" applyBorder="1" applyProtection="1"/>
    <xf numFmtId="0" fontId="35" fillId="0" borderId="0" xfId="0" applyFont="1" applyFill="1" applyProtection="1"/>
    <xf numFmtId="0" fontId="34" fillId="0" borderId="0" xfId="0" applyFont="1" applyFill="1" applyBorder="1" applyAlignment="1" applyProtection="1">
      <alignment horizontal="centerContinuous" vertical="center"/>
    </xf>
    <xf numFmtId="165" fontId="48" fillId="6" borderId="44" xfId="13" applyNumberFormat="1" applyBorder="1" applyAlignment="1" applyProtection="1">
      <alignment horizontal="center" vertical="center" wrapText="1"/>
    </xf>
    <xf numFmtId="4" fontId="35" fillId="0" borderId="0" xfId="0" applyNumberFormat="1" applyFont="1" applyFill="1" applyBorder="1" applyAlignment="1" applyProtection="1">
      <alignment wrapText="1"/>
    </xf>
    <xf numFmtId="0" fontId="35" fillId="0" borderId="0" xfId="0" applyFont="1" applyFill="1" applyBorder="1" applyAlignment="1" applyProtection="1">
      <alignment wrapText="1"/>
    </xf>
    <xf numFmtId="0" fontId="35" fillId="0" borderId="0" xfId="0" applyFont="1" applyFill="1" applyAlignment="1" applyProtection="1">
      <alignment wrapText="1"/>
    </xf>
    <xf numFmtId="0" fontId="54" fillId="0" borderId="0" xfId="0" applyFont="1" applyFill="1" applyProtection="1"/>
    <xf numFmtId="0" fontId="0" fillId="0" borderId="0" xfId="0"/>
    <xf numFmtId="0" fontId="35" fillId="0" borderId="0" xfId="0" applyFont="1" applyFill="1" applyProtection="1"/>
    <xf numFmtId="0" fontId="56" fillId="0" borderId="0" xfId="0" applyFont="1"/>
    <xf numFmtId="0" fontId="31" fillId="5" borderId="6" xfId="0" applyFont="1" applyFill="1" applyBorder="1" applyAlignment="1" applyProtection="1">
      <alignment vertical="center" wrapText="1"/>
    </xf>
    <xf numFmtId="3" fontId="35" fillId="5" borderId="6" xfId="0" applyNumberFormat="1" applyFont="1" applyFill="1" applyBorder="1" applyAlignment="1" applyProtection="1">
      <alignment horizontal="left" vertical="center" indent="2"/>
    </xf>
    <xf numFmtId="0" fontId="35" fillId="5" borderId="6" xfId="0" applyFont="1" applyFill="1" applyBorder="1" applyAlignment="1" applyProtection="1">
      <alignment horizontal="left" vertical="center" indent="2"/>
    </xf>
    <xf numFmtId="0" fontId="31" fillId="5" borderId="6" xfId="0" applyFont="1" applyFill="1" applyBorder="1" applyAlignment="1" applyProtection="1">
      <alignment horizontal="left" vertical="center" wrapText="1"/>
    </xf>
    <xf numFmtId="0" fontId="35" fillId="5" borderId="6" xfId="0" applyFont="1" applyFill="1" applyBorder="1" applyAlignment="1" applyProtection="1">
      <alignment horizontal="left" vertical="center" wrapText="1" indent="2"/>
    </xf>
    <xf numFmtId="0" fontId="31" fillId="5" borderId="11" xfId="0" applyFont="1" applyFill="1" applyBorder="1" applyAlignment="1" applyProtection="1">
      <alignment vertical="center" wrapText="1"/>
    </xf>
    <xf numFmtId="3" fontId="35" fillId="5" borderId="6" xfId="0" applyNumberFormat="1" applyFont="1" applyFill="1" applyBorder="1" applyAlignment="1" applyProtection="1">
      <alignment horizontal="left" vertical="center" wrapText="1" indent="2"/>
    </xf>
    <xf numFmtId="0" fontId="30" fillId="0" borderId="6" xfId="0" applyFont="1" applyBorder="1" applyAlignment="1" applyProtection="1">
      <alignment horizontal="left" vertical="center"/>
    </xf>
    <xf numFmtId="0" fontId="0" fillId="5" borderId="0" xfId="0" applyFill="1" applyProtection="1"/>
    <xf numFmtId="170" fontId="30" fillId="7" borderId="6" xfId="14" applyNumberFormat="1" applyFont="1" applyBorder="1" applyAlignment="1" applyProtection="1">
      <alignment horizontal="center" vertical="center"/>
      <protection locked="0"/>
    </xf>
    <xf numFmtId="0" fontId="22" fillId="9" borderId="6" xfId="15" applyBorder="1" applyAlignment="1" applyProtection="1">
      <alignment horizontal="left" vertical="center"/>
    </xf>
    <xf numFmtId="171" fontId="22" fillId="7" borderId="6" xfId="14" applyNumberFormat="1" applyFont="1" applyBorder="1" applyAlignment="1" applyProtection="1">
      <alignment horizontal="center" vertical="center"/>
      <protection locked="0"/>
    </xf>
    <xf numFmtId="10" fontId="22" fillId="7" borderId="6" xfId="0" applyNumberFormat="1" applyFont="1" applyFill="1" applyBorder="1" applyAlignment="1" applyProtection="1">
      <alignment horizontal="center" vertical="center"/>
      <protection locked="0"/>
    </xf>
    <xf numFmtId="170" fontId="22" fillId="7" borderId="6" xfId="14" applyNumberFormat="1" applyFont="1" applyBorder="1" applyAlignment="1" applyProtection="1">
      <alignment horizontal="center" vertical="center"/>
      <protection locked="0"/>
    </xf>
    <xf numFmtId="0" fontId="22" fillId="7" borderId="6" xfId="2" applyNumberFormat="1" applyFont="1" applyFill="1" applyBorder="1" applyAlignment="1" applyProtection="1">
      <alignment horizontal="center" vertical="center"/>
      <protection locked="0"/>
    </xf>
    <xf numFmtId="14" fontId="22" fillId="7" borderId="6" xfId="14" applyNumberFormat="1" applyFont="1" applyBorder="1" applyAlignment="1" applyProtection="1">
      <alignment horizontal="center" vertical="center"/>
      <protection locked="0"/>
    </xf>
    <xf numFmtId="171" fontId="22" fillId="7" borderId="12" xfId="14" applyNumberFormat="1" applyFont="1" applyBorder="1" applyAlignment="1" applyProtection="1">
      <alignment horizontal="center" vertical="center"/>
      <protection locked="0"/>
    </xf>
    <xf numFmtId="0" fontId="30" fillId="0" borderId="12" xfId="0" applyFont="1" applyBorder="1" applyAlignment="1" applyProtection="1">
      <alignment horizontal="left" vertical="center"/>
    </xf>
    <xf numFmtId="0" fontId="22" fillId="9" borderId="12" xfId="15" applyBorder="1" applyAlignment="1" applyProtection="1">
      <alignment horizontal="left" vertical="center" wrapText="1"/>
    </xf>
    <xf numFmtId="0" fontId="22" fillId="9" borderId="25" xfId="15" applyBorder="1" applyAlignment="1" applyProtection="1">
      <alignment horizontal="left" vertical="center"/>
    </xf>
    <xf numFmtId="171" fontId="30" fillId="7" borderId="7" xfId="14" applyNumberFormat="1" applyFont="1" applyBorder="1" applyAlignment="1" applyProtection="1">
      <alignment horizontal="center" vertical="center"/>
      <protection locked="0"/>
    </xf>
    <xf numFmtId="171" fontId="22" fillId="7" borderId="7" xfId="14" applyNumberFormat="1" applyFont="1" applyBorder="1" applyAlignment="1" applyProtection="1">
      <alignment horizontal="center" vertical="center"/>
      <protection locked="0"/>
    </xf>
    <xf numFmtId="0" fontId="42" fillId="10" borderId="7" xfId="16" applyBorder="1" applyProtection="1"/>
    <xf numFmtId="0" fontId="42" fillId="10" borderId="10" xfId="16" applyBorder="1" applyProtection="1"/>
    <xf numFmtId="0" fontId="57" fillId="10" borderId="7" xfId="16" applyFont="1" applyBorder="1" applyProtection="1"/>
    <xf numFmtId="0" fontId="42" fillId="10" borderId="31" xfId="16" applyBorder="1" applyProtection="1"/>
    <xf numFmtId="0" fontId="42" fillId="10" borderId="40" xfId="16" applyBorder="1" applyProtection="1"/>
    <xf numFmtId="0" fontId="57" fillId="10" borderId="6" xfId="16" applyFont="1" applyBorder="1" applyProtection="1"/>
    <xf numFmtId="0" fontId="57" fillId="10" borderId="20" xfId="16" applyFont="1" applyBorder="1" applyProtection="1"/>
    <xf numFmtId="0" fontId="57" fillId="10" borderId="10" xfId="16" applyFont="1" applyBorder="1" applyProtection="1"/>
    <xf numFmtId="169" fontId="35" fillId="5" borderId="22" xfId="0" applyNumberFormat="1" applyFont="1" applyFill="1" applyBorder="1" applyAlignment="1" applyProtection="1">
      <alignment horizontal="left" vertical="center" wrapText="1"/>
    </xf>
    <xf numFmtId="169" fontId="35" fillId="5" borderId="32" xfId="0" applyNumberFormat="1" applyFont="1" applyFill="1" applyBorder="1" applyAlignment="1" applyProtection="1">
      <alignment horizontal="left" vertical="center" wrapText="1"/>
    </xf>
    <xf numFmtId="169" fontId="35" fillId="5" borderId="13" xfId="0" applyNumberFormat="1" applyFont="1" applyFill="1" applyBorder="1" applyAlignment="1" applyProtection="1">
      <alignment horizontal="left" vertical="center" wrapText="1"/>
    </xf>
    <xf numFmtId="0" fontId="35" fillId="5" borderId="8" xfId="0" applyFont="1" applyFill="1" applyBorder="1" applyAlignment="1" applyProtection="1">
      <alignment horizontal="left" vertical="center" wrapText="1"/>
    </xf>
    <xf numFmtId="0" fontId="35" fillId="5" borderId="0" xfId="0" applyFont="1" applyFill="1" applyProtection="1"/>
    <xf numFmtId="164" fontId="27" fillId="7" borderId="6" xfId="14" applyNumberFormat="1" applyBorder="1" applyAlignment="1" applyProtection="1">
      <alignment horizontal="center"/>
      <protection locked="0"/>
    </xf>
    <xf numFmtId="164" fontId="27" fillId="7" borderId="11" xfId="14" applyNumberFormat="1" applyBorder="1" applyAlignment="1" applyProtection="1">
      <alignment horizontal="center"/>
      <protection locked="0"/>
    </xf>
    <xf numFmtId="0" fontId="49" fillId="9" borderId="26" xfId="15" applyFont="1" applyBorder="1" applyAlignment="1" applyProtection="1">
      <alignment horizontal="center" vertical="center"/>
    </xf>
    <xf numFmtId="0" fontId="49" fillId="9" borderId="26" xfId="15" applyFont="1" applyBorder="1" applyAlignment="1" applyProtection="1">
      <alignment horizontal="center" vertical="center" wrapText="1"/>
    </xf>
    <xf numFmtId="0" fontId="22" fillId="9" borderId="12" xfId="15" applyBorder="1" applyAlignment="1" applyProtection="1">
      <alignment horizontal="center" vertical="center"/>
    </xf>
    <xf numFmtId="0" fontId="22" fillId="9" borderId="12" xfId="15" applyBorder="1" applyAlignment="1" applyProtection="1">
      <alignment horizontal="center" vertical="center" wrapText="1"/>
    </xf>
    <xf numFmtId="0" fontId="22" fillId="9" borderId="6" xfId="15" applyBorder="1" applyAlignment="1" applyProtection="1">
      <alignment horizontal="center" vertical="center" wrapText="1"/>
    </xf>
    <xf numFmtId="0" fontId="67" fillId="10" borderId="6" xfId="16" applyFont="1" applyBorder="1" applyAlignment="1" applyProtection="1">
      <alignment vertical="center"/>
    </xf>
    <xf numFmtId="0" fontId="27" fillId="7" borderId="6" xfId="14" applyBorder="1" applyAlignment="1" applyProtection="1">
      <alignment horizontal="center" vertical="center"/>
      <protection locked="0"/>
    </xf>
    <xf numFmtId="4" fontId="27" fillId="7" borderId="6" xfId="14" applyNumberFormat="1" applyBorder="1" applyAlignment="1" applyProtection="1">
      <alignment vertical="center"/>
      <protection locked="0"/>
    </xf>
    <xf numFmtId="0" fontId="35" fillId="5" borderId="0" xfId="0" applyFont="1" applyFill="1" applyAlignment="1" applyProtection="1">
      <alignment vertical="center"/>
    </xf>
    <xf numFmtId="0" fontId="37" fillId="0" borderId="0" xfId="0" applyFont="1" applyFill="1" applyBorder="1" applyProtection="1"/>
    <xf numFmtId="0" fontId="29" fillId="0" borderId="0" xfId="0" applyFont="1" applyFill="1" applyBorder="1" applyAlignment="1" applyProtection="1">
      <alignment vertical="center"/>
    </xf>
    <xf numFmtId="0" fontId="49" fillId="9" borderId="6" xfId="15" applyFont="1" applyBorder="1" applyProtection="1"/>
    <xf numFmtId="44" fontId="27" fillId="7" borderId="6" xfId="14" applyNumberFormat="1" applyBorder="1" applyAlignment="1" applyProtection="1">
      <alignment horizontal="right" vertical="center"/>
      <protection locked="0"/>
    </xf>
    <xf numFmtId="0" fontId="21" fillId="7" borderId="6" xfId="14" applyFont="1" applyBorder="1" applyAlignment="1" applyProtection="1">
      <alignment wrapText="1"/>
      <protection locked="0"/>
    </xf>
    <xf numFmtId="0" fontId="67" fillId="10" borderId="7" xfId="16" applyFont="1" applyBorder="1" applyAlignment="1" applyProtection="1">
      <alignment horizontal="centerContinuous" vertical="center"/>
    </xf>
    <xf numFmtId="0" fontId="67" fillId="10" borderId="0" xfId="16" applyFont="1" applyBorder="1" applyAlignment="1" applyProtection="1">
      <alignment horizontal="center" vertical="center" wrapText="1"/>
    </xf>
    <xf numFmtId="4" fontId="27" fillId="7" borderId="6" xfId="14" applyNumberFormat="1" applyBorder="1" applyAlignment="1" applyProtection="1">
      <alignment horizontal="center" vertical="center"/>
      <protection locked="0"/>
    </xf>
    <xf numFmtId="1" fontId="27" fillId="7" borderId="6" xfId="14" applyNumberFormat="1" applyBorder="1" applyAlignment="1" applyProtection="1">
      <alignment horizontal="center" vertical="center"/>
      <protection locked="0"/>
    </xf>
    <xf numFmtId="44" fontId="27" fillId="7" borderId="6" xfId="14" applyNumberFormat="1" applyBorder="1" applyAlignment="1" applyProtection="1">
      <alignment horizontal="center" vertical="center"/>
      <protection locked="0"/>
    </xf>
    <xf numFmtId="0" fontId="67" fillId="0" borderId="0" xfId="16" applyFont="1" applyFill="1" applyBorder="1" applyProtection="1"/>
    <xf numFmtId="0" fontId="67" fillId="10" borderId="6" xfId="16" applyFont="1" applyBorder="1" applyAlignment="1" applyProtection="1">
      <alignment horizontal="centerContinuous" vertical="center"/>
    </xf>
    <xf numFmtId="0" fontId="67" fillId="10" borderId="6" xfId="16" applyFont="1" applyBorder="1" applyAlignment="1" applyProtection="1">
      <alignment horizontal="centerContinuous" vertical="center" wrapText="1"/>
    </xf>
    <xf numFmtId="0" fontId="67" fillId="10" borderId="6" xfId="16" applyFont="1" applyBorder="1" applyAlignment="1" applyProtection="1">
      <alignment horizontal="center"/>
    </xf>
    <xf numFmtId="0" fontId="67" fillId="10" borderId="7" xfId="16" applyFont="1" applyBorder="1" applyAlignment="1" applyProtection="1">
      <alignment horizontal="left"/>
    </xf>
    <xf numFmtId="0" fontId="67" fillId="10" borderId="10" xfId="16" applyFont="1" applyBorder="1" applyAlignment="1" applyProtection="1">
      <alignment horizontal="center"/>
    </xf>
    <xf numFmtId="0" fontId="67" fillId="10" borderId="20" xfId="16" applyFont="1" applyBorder="1" applyAlignment="1" applyProtection="1">
      <alignment horizontal="center"/>
    </xf>
    <xf numFmtId="0" fontId="67" fillId="10" borderId="7" xfId="16" applyFont="1" applyBorder="1" applyAlignment="1" applyProtection="1">
      <alignment vertical="center"/>
    </xf>
    <xf numFmtId="0" fontId="67" fillId="10" borderId="20" xfId="16" applyFont="1" applyBorder="1" applyAlignment="1" applyProtection="1">
      <alignment vertical="center"/>
    </xf>
    <xf numFmtId="0" fontId="67" fillId="10" borderId="10" xfId="16" applyFont="1" applyBorder="1" applyAlignment="1" applyProtection="1">
      <alignment vertical="center"/>
    </xf>
    <xf numFmtId="0" fontId="67" fillId="10" borderId="7" xfId="16" applyFont="1" applyBorder="1" applyAlignment="1" applyProtection="1"/>
    <xf numFmtId="0" fontId="67" fillId="10" borderId="20" xfId="16" applyFont="1" applyBorder="1" applyAlignment="1" applyProtection="1"/>
    <xf numFmtId="0" fontId="67" fillId="10" borderId="10" xfId="16" applyFont="1" applyBorder="1" applyAlignment="1" applyProtection="1"/>
    <xf numFmtId="0" fontId="22" fillId="9" borderId="6" xfId="15" applyBorder="1" applyAlignment="1" applyProtection="1">
      <alignment vertical="center" wrapText="1"/>
    </xf>
    <xf numFmtId="0" fontId="67" fillId="10" borderId="6" xfId="16" applyFont="1" applyBorder="1" applyProtection="1"/>
    <xf numFmtId="0" fontId="67" fillId="10" borderId="20" xfId="16" applyFont="1" applyBorder="1" applyAlignment="1" applyProtection="1">
      <alignment horizontal="centerContinuous"/>
    </xf>
    <xf numFmtId="0" fontId="67" fillId="10" borderId="10" xfId="16" applyFont="1" applyBorder="1" applyAlignment="1" applyProtection="1">
      <alignment horizontal="centerContinuous"/>
    </xf>
    <xf numFmtId="0" fontId="22" fillId="9" borderId="26" xfId="15" applyBorder="1" applyAlignment="1" applyProtection="1">
      <alignment horizontal="left" vertical="top"/>
    </xf>
    <xf numFmtId="0" fontId="22" fillId="9" borderId="25" xfId="15" applyBorder="1" applyAlignment="1" applyProtection="1">
      <alignment horizontal="center" vertical="top"/>
    </xf>
    <xf numFmtId="164" fontId="27" fillId="7" borderId="45" xfId="14" applyNumberFormat="1" applyBorder="1" applyAlignment="1" applyProtection="1">
      <alignment horizontal="center" vertical="center"/>
      <protection locked="0"/>
    </xf>
    <xf numFmtId="0" fontId="57" fillId="11" borderId="6" xfId="17" applyFont="1" applyBorder="1" applyProtection="1"/>
    <xf numFmtId="49" fontId="35" fillId="0" borderId="6" xfId="0" applyNumberFormat="1" applyFont="1" applyFill="1" applyBorder="1" applyAlignment="1" applyProtection="1">
      <alignment horizontal="center" vertical="center" wrapText="1"/>
    </xf>
    <xf numFmtId="0" fontId="35" fillId="0" borderId="6" xfId="0" applyFont="1" applyFill="1" applyBorder="1" applyAlignment="1" applyProtection="1">
      <alignment horizontal="left" vertical="center" wrapText="1"/>
    </xf>
    <xf numFmtId="0" fontId="35" fillId="5" borderId="0" xfId="0" applyFont="1" applyFill="1" applyProtection="1"/>
    <xf numFmtId="164" fontId="0" fillId="5" borderId="0" xfId="0" applyNumberFormat="1" applyFill="1" applyProtection="1"/>
    <xf numFmtId="164" fontId="48" fillId="6" borderId="36" xfId="13" applyNumberFormat="1" applyBorder="1" applyAlignment="1" applyProtection="1">
      <alignment wrapText="1"/>
    </xf>
    <xf numFmtId="164" fontId="68" fillId="6" borderId="27" xfId="19" applyNumberFormat="1" applyBorder="1" applyAlignment="1" applyProtection="1">
      <alignment wrapText="1"/>
    </xf>
    <xf numFmtId="0" fontId="57" fillId="10" borderId="1" xfId="16" applyFont="1" applyBorder="1"/>
    <xf numFmtId="167" fontId="35" fillId="0" borderId="5" xfId="0" applyNumberFormat="1" applyFont="1" applyBorder="1" applyAlignment="1" applyProtection="1">
      <alignment vertical="center"/>
    </xf>
    <xf numFmtId="167" fontId="48" fillId="6" borderId="16" xfId="13" applyNumberFormat="1" applyBorder="1" applyAlignment="1" applyProtection="1"/>
    <xf numFmtId="167" fontId="68" fillId="6" borderId="9" xfId="19" applyNumberFormat="1" applyBorder="1" applyAlignment="1" applyProtection="1">
      <alignment vertical="center"/>
    </xf>
    <xf numFmtId="167" fontId="68" fillId="6" borderId="30" xfId="19" applyNumberFormat="1" applyBorder="1" applyAlignment="1" applyProtection="1">
      <alignment vertical="center"/>
    </xf>
    <xf numFmtId="0" fontId="35" fillId="5" borderId="1" xfId="0" applyFont="1" applyFill="1" applyBorder="1" applyAlignment="1" applyProtection="1">
      <alignment horizontal="left" vertical="center"/>
    </xf>
    <xf numFmtId="167" fontId="35" fillId="5" borderId="3" xfId="0" applyNumberFormat="1" applyFont="1" applyFill="1" applyBorder="1" applyAlignment="1" applyProtection="1"/>
    <xf numFmtId="0" fontId="35" fillId="5" borderId="18" xfId="0" applyFont="1" applyFill="1" applyBorder="1" applyAlignment="1" applyProtection="1">
      <alignment horizontal="left" vertical="center"/>
    </xf>
    <xf numFmtId="0" fontId="39" fillId="5" borderId="19" xfId="0" applyFont="1" applyFill="1" applyBorder="1" applyAlignment="1">
      <alignment horizontal="center" vertical="top"/>
    </xf>
    <xf numFmtId="0" fontId="35" fillId="5" borderId="28" xfId="0" applyFont="1" applyFill="1" applyBorder="1" applyAlignment="1" applyProtection="1">
      <alignment horizontal="left" vertical="center"/>
    </xf>
    <xf numFmtId="168" fontId="35" fillId="5" borderId="24" xfId="2" applyNumberFormat="1" applyFont="1" applyFill="1" applyBorder="1"/>
    <xf numFmtId="0" fontId="31" fillId="5" borderId="29" xfId="0" applyFont="1" applyFill="1" applyBorder="1" applyAlignment="1" applyProtection="1">
      <alignment horizontal="left" vertical="center"/>
    </xf>
    <xf numFmtId="168" fontId="31" fillId="5" borderId="30" xfId="2" applyNumberFormat="1" applyFont="1" applyFill="1" applyBorder="1"/>
    <xf numFmtId="168" fontId="31" fillId="5" borderId="17" xfId="2" applyNumberFormat="1" applyFont="1" applyFill="1" applyBorder="1" applyAlignment="1">
      <alignment vertical="center"/>
    </xf>
    <xf numFmtId="168" fontId="31" fillId="5" borderId="9" xfId="2" applyNumberFormat="1" applyFont="1" applyFill="1" applyBorder="1" applyAlignment="1">
      <alignment vertical="center"/>
    </xf>
    <xf numFmtId="0" fontId="49" fillId="9" borderId="0" xfId="15" applyFont="1" applyBorder="1" applyAlignment="1" applyProtection="1">
      <alignment vertical="center"/>
    </xf>
    <xf numFmtId="4" fontId="48" fillId="6" borderId="46" xfId="13" applyNumberFormat="1" applyBorder="1" applyAlignment="1" applyProtection="1">
      <alignment vertical="center"/>
    </xf>
    <xf numFmtId="4" fontId="48" fillId="6" borderId="6" xfId="13" applyNumberFormat="1" applyBorder="1" applyAlignment="1" applyProtection="1">
      <alignment vertical="center"/>
    </xf>
    <xf numFmtId="0" fontId="52" fillId="9" borderId="0" xfId="15" applyFont="1" applyBorder="1" applyProtection="1"/>
    <xf numFmtId="171" fontId="48" fillId="6" borderId="36" xfId="13" applyNumberFormat="1" applyProtection="1"/>
    <xf numFmtId="1" fontId="68" fillId="6" borderId="27" xfId="19" applyNumberFormat="1" applyAlignment="1" applyProtection="1">
      <alignment horizontal="center" vertical="center"/>
    </xf>
    <xf numFmtId="1" fontId="48" fillId="13" borderId="36" xfId="13" applyNumberFormat="1" applyFill="1" applyAlignment="1" applyProtection="1">
      <alignment horizontal="center"/>
      <protection locked="0"/>
    </xf>
    <xf numFmtId="171" fontId="68" fillId="6" borderId="27" xfId="19" applyNumberFormat="1" applyProtection="1"/>
    <xf numFmtId="164" fontId="48" fillId="6" borderId="36" xfId="13" applyNumberFormat="1" applyAlignment="1" applyProtection="1">
      <alignment vertical="center"/>
    </xf>
    <xf numFmtId="164" fontId="48" fillId="6" borderId="36" xfId="13" applyNumberFormat="1" applyAlignment="1" applyProtection="1">
      <alignment horizontal="center" vertical="center"/>
    </xf>
    <xf numFmtId="0" fontId="67" fillId="10" borderId="6" xfId="16" applyFont="1" applyBorder="1" applyAlignment="1" applyProtection="1">
      <alignment horizontal="center" vertical="center" wrapText="1"/>
    </xf>
    <xf numFmtId="4" fontId="67" fillId="10" borderId="6" xfId="16" applyNumberFormat="1" applyFont="1" applyBorder="1" applyAlignment="1" applyProtection="1">
      <alignment horizontal="center" vertical="center" wrapText="1"/>
    </xf>
    <xf numFmtId="0" fontId="19" fillId="9" borderId="6" xfId="15" applyFont="1" applyBorder="1" applyAlignment="1" applyProtection="1">
      <alignment horizontal="center" vertical="center" wrapText="1"/>
    </xf>
    <xf numFmtId="0" fontId="37" fillId="0" borderId="0" xfId="0" applyFont="1" applyFill="1" applyBorder="1" applyAlignment="1" applyProtection="1">
      <alignment vertical="center"/>
    </xf>
    <xf numFmtId="4" fontId="34" fillId="0" borderId="0" xfId="0" applyNumberFormat="1" applyFont="1" applyFill="1" applyBorder="1" applyAlignment="1" applyProtection="1">
      <alignment vertical="center"/>
    </xf>
    <xf numFmtId="0" fontId="30" fillId="0" borderId="0" xfId="0" applyFont="1" applyFill="1"/>
    <xf numFmtId="0" fontId="55" fillId="0" borderId="0" xfId="0" applyFont="1" applyFill="1" applyBorder="1" applyAlignment="1">
      <alignment horizontal="left" vertical="top"/>
    </xf>
    <xf numFmtId="0" fontId="58" fillId="0" borderId="0" xfId="0" applyFont="1" applyFill="1" applyBorder="1" applyAlignment="1">
      <alignment horizontal="left" vertical="top"/>
    </xf>
    <xf numFmtId="0" fontId="59" fillId="0" borderId="0" xfId="0" applyFont="1" applyFill="1" applyBorder="1" applyAlignment="1">
      <alignment horizontal="left" vertical="top"/>
    </xf>
    <xf numFmtId="14" fontId="55" fillId="0" borderId="0" xfId="0" quotePrefix="1" applyNumberFormat="1" applyFont="1" applyFill="1" applyBorder="1" applyAlignment="1">
      <alignment horizontal="left" vertical="top"/>
    </xf>
    <xf numFmtId="0" fontId="50"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0" fontId="30" fillId="0" borderId="0" xfId="0" applyFont="1" applyFill="1" applyBorder="1" applyProtection="1"/>
    <xf numFmtId="0" fontId="32" fillId="0" borderId="0" xfId="0" applyFont="1" applyFill="1" applyBorder="1" applyAlignment="1" applyProtection="1">
      <alignment vertical="top"/>
    </xf>
    <xf numFmtId="0" fontId="35" fillId="0" borderId="0" xfId="0" applyFont="1" applyFill="1" applyBorder="1" applyAlignment="1" applyProtection="1">
      <alignment horizontal="left" vertical="center"/>
    </xf>
    <xf numFmtId="10" fontId="35" fillId="0" borderId="0" xfId="1" applyNumberFormat="1"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1" fillId="0" borderId="0" xfId="0" applyFont="1" applyFill="1" applyAlignment="1" applyProtection="1">
      <alignment horizontal="left" vertical="center"/>
    </xf>
    <xf numFmtId="0" fontId="22" fillId="0" borderId="0" xfId="0" applyFont="1" applyFill="1" applyAlignment="1" applyProtection="1">
      <alignment vertical="center"/>
    </xf>
    <xf numFmtId="0" fontId="0" fillId="0" borderId="0" xfId="0" applyFill="1" applyAlignment="1" applyProtection="1">
      <alignment vertical="center"/>
    </xf>
    <xf numFmtId="0" fontId="2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5" fillId="0" borderId="0" xfId="0" applyFont="1" applyFill="1" applyAlignment="1" applyProtection="1">
      <alignment vertical="center"/>
    </xf>
    <xf numFmtId="0" fontId="35" fillId="0" borderId="0" xfId="0" applyFont="1" applyFill="1" applyBorder="1" applyAlignment="1" applyProtection="1">
      <alignment horizontal="centerContinuous"/>
    </xf>
    <xf numFmtId="164" fontId="30" fillId="0" borderId="0" xfId="0" applyNumberFormat="1" applyFont="1" applyFill="1" applyBorder="1" applyAlignment="1" applyProtection="1">
      <alignment wrapText="1"/>
    </xf>
    <xf numFmtId="0" fontId="0" fillId="0" borderId="0" xfId="0" applyFill="1"/>
    <xf numFmtId="0" fontId="35"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166" fontId="35" fillId="0" borderId="0" xfId="0" applyNumberFormat="1" applyFont="1" applyFill="1" applyBorder="1" applyAlignment="1" applyProtection="1">
      <alignment vertical="center"/>
    </xf>
    <xf numFmtId="0" fontId="38" fillId="0" borderId="0" xfId="0" applyFont="1" applyFill="1" applyBorder="1" applyAlignment="1" applyProtection="1">
      <alignment vertical="center"/>
    </xf>
    <xf numFmtId="0" fontId="34" fillId="0" borderId="0" xfId="0" applyFont="1" applyFill="1" applyBorder="1" applyAlignment="1" applyProtection="1">
      <alignment horizontal="left" vertical="center" indent="1"/>
    </xf>
    <xf numFmtId="4" fontId="34" fillId="0" borderId="0" xfId="0" applyNumberFormat="1" applyFont="1" applyFill="1" applyBorder="1" applyAlignment="1" applyProtection="1">
      <alignment horizontal="right" vertical="center"/>
    </xf>
    <xf numFmtId="0" fontId="50" fillId="0" borderId="0" xfId="0" applyFont="1" applyFill="1" applyBorder="1" applyAlignment="1" applyProtection="1">
      <alignment vertical="center"/>
    </xf>
    <xf numFmtId="0" fontId="35" fillId="0" borderId="0" xfId="0" applyFont="1" applyFill="1" applyBorder="1" applyAlignment="1" applyProtection="1">
      <alignment horizontal="left"/>
    </xf>
    <xf numFmtId="0" fontId="35" fillId="0" borderId="0" xfId="0" applyFont="1" applyFill="1" applyBorder="1" applyAlignment="1" applyProtection="1">
      <alignment vertical="center"/>
    </xf>
    <xf numFmtId="0" fontId="39" fillId="0" borderId="0" xfId="0" applyFont="1" applyFill="1" applyBorder="1" applyProtection="1"/>
    <xf numFmtId="0" fontId="35" fillId="0" borderId="0" xfId="0" applyFont="1" applyFill="1" applyBorder="1" applyAlignment="1" applyProtection="1">
      <alignment horizontal="right"/>
    </xf>
    <xf numFmtId="0" fontId="34" fillId="0" borderId="0" xfId="0" applyFont="1" applyFill="1" applyBorder="1" applyAlignment="1" applyProtection="1">
      <alignment horizontal="right"/>
    </xf>
    <xf numFmtId="0" fontId="50" fillId="0" borderId="0" xfId="0" applyFont="1" applyFill="1" applyBorder="1" applyAlignment="1" applyProtection="1">
      <alignment horizontal="left" vertical="center"/>
    </xf>
    <xf numFmtId="0" fontId="31" fillId="0" borderId="0" xfId="0" applyFont="1" applyFill="1" applyBorder="1" applyProtection="1"/>
    <xf numFmtId="0" fontId="31" fillId="0" borderId="13" xfId="0" applyFont="1" applyFill="1" applyBorder="1" applyProtection="1"/>
    <xf numFmtId="0" fontId="67" fillId="10" borderId="11" xfId="16" applyFont="1" applyBorder="1" applyAlignment="1" applyProtection="1">
      <alignment horizontal="center" vertical="center"/>
    </xf>
    <xf numFmtId="0" fontId="67" fillId="10" borderId="12" xfId="16" applyFont="1" applyBorder="1" applyAlignment="1" applyProtection="1">
      <alignment horizontal="center" vertical="center"/>
    </xf>
    <xf numFmtId="0" fontId="30" fillId="0" borderId="6" xfId="0" applyFont="1" applyFill="1" applyBorder="1" applyProtection="1"/>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1" fontId="0" fillId="0" borderId="0" xfId="0" applyNumberFormat="1" applyFill="1" applyProtection="1"/>
    <xf numFmtId="0" fontId="17" fillId="9" borderId="6" xfId="15" applyFont="1" applyBorder="1" applyAlignment="1" applyProtection="1">
      <alignment horizontal="center" vertical="center" wrapText="1"/>
    </xf>
    <xf numFmtId="0" fontId="57" fillId="10" borderId="8" xfId="16" applyFont="1" applyBorder="1"/>
    <xf numFmtId="0" fontId="57" fillId="10" borderId="17" xfId="16" applyFont="1" applyBorder="1"/>
    <xf numFmtId="0" fontId="57" fillId="10" borderId="9" xfId="16" applyFont="1" applyBorder="1" applyAlignment="1">
      <alignment horizontal="center"/>
    </xf>
    <xf numFmtId="0" fontId="57" fillId="10" borderId="3" xfId="16" applyFont="1" applyBorder="1"/>
    <xf numFmtId="0" fontId="42" fillId="10" borderId="3" xfId="16" applyBorder="1"/>
    <xf numFmtId="0" fontId="67" fillId="10" borderId="2" xfId="16" applyFont="1" applyBorder="1" applyAlignment="1">
      <alignment horizontal="center"/>
    </xf>
    <xf numFmtId="169" fontId="35" fillId="5" borderId="0" xfId="0" applyNumberFormat="1" applyFont="1" applyFill="1" applyBorder="1" applyAlignment="1" applyProtection="1">
      <alignment horizontal="left" vertical="center" wrapText="1"/>
    </xf>
    <xf numFmtId="0" fontId="38" fillId="5" borderId="15" xfId="0" applyFont="1" applyFill="1" applyBorder="1" applyAlignment="1" applyProtection="1">
      <alignment horizontal="left" vertical="center"/>
    </xf>
    <xf numFmtId="168" fontId="35" fillId="0" borderId="0" xfId="0" applyNumberFormat="1" applyFont="1" applyFill="1" applyBorder="1" applyAlignment="1" applyProtection="1">
      <alignment horizontal="right" vertical="center"/>
    </xf>
    <xf numFmtId="169" fontId="35" fillId="5" borderId="22" xfId="0" applyNumberFormat="1" applyFont="1" applyFill="1" applyBorder="1" applyAlignment="1" applyProtection="1">
      <alignment horizontal="left" vertical="center"/>
    </xf>
    <xf numFmtId="169" fontId="35" fillId="5" borderId="32" xfId="0" applyNumberFormat="1" applyFont="1" applyFill="1" applyBorder="1" applyAlignment="1" applyProtection="1">
      <alignment horizontal="left" vertical="center"/>
    </xf>
    <xf numFmtId="169" fontId="35" fillId="5" borderId="2" xfId="0" applyNumberFormat="1" applyFont="1" applyFill="1" applyBorder="1" applyAlignment="1" applyProtection="1">
      <alignment horizontal="left" vertical="center"/>
    </xf>
    <xf numFmtId="169" fontId="35" fillId="5" borderId="13" xfId="0" applyNumberFormat="1" applyFont="1" applyFill="1" applyBorder="1" applyAlignment="1" applyProtection="1">
      <alignment horizontal="left" vertical="center"/>
    </xf>
    <xf numFmtId="169" fontId="35" fillId="5" borderId="31" xfId="0" applyNumberFormat="1" applyFont="1" applyFill="1" applyBorder="1" applyAlignment="1" applyProtection="1">
      <alignment horizontal="left" vertical="center"/>
    </xf>
    <xf numFmtId="167" fontId="38" fillId="5" borderId="8" xfId="0" applyNumberFormat="1" applyFont="1" applyFill="1" applyBorder="1" applyAlignment="1" applyProtection="1">
      <alignment horizontal="left" vertical="center"/>
    </xf>
    <xf numFmtId="0" fontId="44" fillId="0" borderId="0" xfId="0" applyFont="1" applyFill="1" applyAlignment="1">
      <alignment vertical="center"/>
    </xf>
    <xf numFmtId="0" fontId="30" fillId="0" borderId="0" xfId="0" applyFont="1" applyFill="1" applyBorder="1"/>
    <xf numFmtId="0" fontId="39" fillId="0" borderId="2" xfId="0" applyFont="1" applyFill="1" applyBorder="1" applyAlignment="1">
      <alignment horizontal="center" vertical="top"/>
    </xf>
    <xf numFmtId="0" fontId="44" fillId="0" borderId="0" xfId="0" applyFont="1" applyFill="1" applyBorder="1" applyAlignment="1">
      <alignment vertical="center"/>
    </xf>
    <xf numFmtId="0" fontId="39" fillId="0" borderId="0" xfId="0" applyFont="1" applyFill="1" applyBorder="1"/>
    <xf numFmtId="0" fontId="35" fillId="0" borderId="0" xfId="0" applyFont="1" applyFill="1" applyBorder="1"/>
    <xf numFmtId="168" fontId="35" fillId="0" borderId="0" xfId="2" applyNumberFormat="1" applyFont="1" applyFill="1" applyBorder="1"/>
    <xf numFmtId="10" fontId="35" fillId="0" borderId="0" xfId="0" applyNumberFormat="1" applyFont="1" applyFill="1" applyBorder="1"/>
    <xf numFmtId="168" fontId="31" fillId="0" borderId="0" xfId="2" applyNumberFormat="1" applyFont="1" applyFill="1" applyBorder="1"/>
    <xf numFmtId="0" fontId="31" fillId="0" borderId="0" xfId="4" applyFont="1" applyFill="1" applyBorder="1"/>
    <xf numFmtId="168" fontId="41" fillId="0" borderId="0" xfId="3" applyNumberFormat="1" applyFont="1" applyFill="1" applyBorder="1"/>
    <xf numFmtId="0" fontId="57" fillId="0" borderId="0" xfId="16" applyFont="1" applyFill="1" applyBorder="1"/>
    <xf numFmtId="167" fontId="35" fillId="0" borderId="0" xfId="0" applyNumberFormat="1" applyFont="1" applyFill="1" applyBorder="1" applyAlignment="1" applyProtection="1"/>
    <xf numFmtId="0" fontId="39" fillId="0" borderId="0" xfId="0" applyFont="1" applyFill="1" applyBorder="1" applyAlignment="1">
      <alignment horizontal="center" vertical="top"/>
    </xf>
    <xf numFmtId="10" fontId="27" fillId="0" borderId="0" xfId="14" applyNumberFormat="1" applyFill="1" applyBorder="1"/>
    <xf numFmtId="0" fontId="42" fillId="0" borderId="0" xfId="16" applyFill="1" applyBorder="1"/>
    <xf numFmtId="169" fontId="35" fillId="5" borderId="0" xfId="0" applyNumberFormat="1" applyFont="1" applyFill="1" applyBorder="1" applyAlignment="1" applyProtection="1">
      <alignment horizontal="left" vertical="center"/>
    </xf>
    <xf numFmtId="0" fontId="30" fillId="0" borderId="39" xfId="0" applyFont="1" applyFill="1" applyBorder="1"/>
    <xf numFmtId="0" fontId="55" fillId="0" borderId="31" xfId="0" applyFont="1" applyFill="1" applyBorder="1" applyAlignment="1">
      <alignment horizontal="left" vertical="top"/>
    </xf>
    <xf numFmtId="0" fontId="55" fillId="0" borderId="40" xfId="0" applyFont="1" applyFill="1" applyBorder="1" applyAlignment="1">
      <alignment horizontal="left" vertical="top"/>
    </xf>
    <xf numFmtId="0" fontId="30" fillId="0" borderId="48" xfId="0" applyFont="1" applyFill="1" applyBorder="1"/>
    <xf numFmtId="0" fontId="55" fillId="0" borderId="49" xfId="0" applyFont="1" applyFill="1" applyBorder="1" applyAlignment="1">
      <alignment horizontal="left" vertical="top"/>
    </xf>
    <xf numFmtId="0" fontId="35" fillId="0" borderId="0" xfId="0" applyFont="1" applyFill="1" applyBorder="1" applyAlignment="1" applyProtection="1">
      <alignment vertical="center" wrapText="1"/>
    </xf>
    <xf numFmtId="0" fontId="49" fillId="0" borderId="0" xfId="15" applyFont="1" applyFill="1" applyBorder="1" applyAlignment="1" applyProtection="1">
      <alignment horizontal="left" vertical="center"/>
    </xf>
    <xf numFmtId="0" fontId="49" fillId="0" borderId="0" xfId="15" applyFont="1" applyFill="1" applyBorder="1" applyAlignment="1" applyProtection="1">
      <alignment vertical="center"/>
    </xf>
    <xf numFmtId="2" fontId="35" fillId="0" borderId="0" xfId="0" applyNumberFormat="1" applyFont="1" applyFill="1" applyBorder="1" applyAlignment="1" applyProtection="1">
      <alignment vertical="center"/>
    </xf>
    <xf numFmtId="0" fontId="69" fillId="0" borderId="0" xfId="0" applyFont="1" applyAlignment="1">
      <alignment horizontal="left" vertical="center"/>
    </xf>
    <xf numFmtId="0" fontId="70" fillId="10" borderId="20" xfId="16" applyFont="1" applyBorder="1" applyProtection="1"/>
    <xf numFmtId="0" fontId="57" fillId="10" borderId="7" xfId="16" applyFont="1" applyBorder="1" applyAlignment="1" applyProtection="1">
      <alignment horizontal="left" vertical="center"/>
    </xf>
    <xf numFmtId="0" fontId="49" fillId="9" borderId="12" xfId="15" applyFont="1" applyBorder="1" applyAlignment="1" applyProtection="1">
      <alignment vertical="center"/>
    </xf>
    <xf numFmtId="0" fontId="31" fillId="5" borderId="6" xfId="0" applyNumberFormat="1" applyFont="1" applyFill="1" applyBorder="1" applyAlignment="1" applyProtection="1">
      <alignment horizontal="left" vertical="center" wrapText="1"/>
    </xf>
    <xf numFmtId="164" fontId="48" fillId="6" borderId="50" xfId="13" applyNumberFormat="1" applyBorder="1" applyAlignment="1" applyProtection="1">
      <alignment wrapText="1"/>
    </xf>
    <xf numFmtId="0" fontId="35" fillId="5" borderId="6" xfId="0" quotePrefix="1" applyNumberFormat="1" applyFont="1" applyFill="1" applyBorder="1" applyAlignment="1" applyProtection="1">
      <alignment horizontal="left" vertical="center" wrapText="1"/>
    </xf>
    <xf numFmtId="0" fontId="31" fillId="5" borderId="6" xfId="0" quotePrefix="1" applyNumberFormat="1" applyFont="1" applyFill="1" applyBorder="1" applyAlignment="1" applyProtection="1">
      <alignment horizontal="left" vertical="center" wrapText="1"/>
    </xf>
    <xf numFmtId="0" fontId="35" fillId="5" borderId="6" xfId="0" applyNumberFormat="1" applyFont="1" applyFill="1" applyBorder="1" applyAlignment="1" applyProtection="1">
      <alignment horizontal="left" vertical="center" wrapText="1"/>
    </xf>
    <xf numFmtId="0" fontId="31" fillId="5" borderId="11" xfId="0" quotePrefix="1" applyNumberFormat="1" applyFont="1" applyFill="1" applyBorder="1" applyAlignment="1" applyProtection="1">
      <alignment horizontal="left" vertical="center" wrapText="1"/>
    </xf>
    <xf numFmtId="0" fontId="57" fillId="10" borderId="6" xfId="16" applyFont="1" applyBorder="1" applyAlignment="1" applyProtection="1">
      <alignment horizontal="left" vertical="center" wrapText="1"/>
    </xf>
    <xf numFmtId="0" fontId="49" fillId="9" borderId="7" xfId="15" applyFont="1" applyBorder="1" applyAlignment="1" applyProtection="1">
      <alignment vertical="center"/>
    </xf>
    <xf numFmtId="0" fontId="22" fillId="9" borderId="20" xfId="15" applyNumberFormat="1" applyBorder="1" applyAlignment="1" applyProtection="1">
      <alignment vertical="center"/>
    </xf>
    <xf numFmtId="0" fontId="22" fillId="9" borderId="10" xfId="15" applyBorder="1" applyProtection="1"/>
    <xf numFmtId="0" fontId="27" fillId="7" borderId="6" xfId="14" applyBorder="1" applyAlignment="1" applyProtection="1">
      <alignment wrapText="1"/>
      <protection locked="0"/>
    </xf>
    <xf numFmtId="0" fontId="57" fillId="10" borderId="39" xfId="16" applyFont="1" applyBorder="1" applyAlignment="1" applyProtection="1">
      <alignment horizontal="left" vertical="top"/>
    </xf>
    <xf numFmtId="0" fontId="57" fillId="10" borderId="31" xfId="16" applyFont="1" applyBorder="1" applyProtection="1"/>
    <xf numFmtId="0" fontId="57" fillId="10" borderId="40" xfId="16" applyFont="1" applyBorder="1" applyProtection="1"/>
    <xf numFmtId="0" fontId="22" fillId="9" borderId="7" xfId="15" applyBorder="1" applyAlignment="1" applyProtection="1">
      <alignment vertical="center"/>
    </xf>
    <xf numFmtId="0" fontId="22" fillId="9" borderId="6" xfId="15" applyBorder="1" applyAlignment="1" applyProtection="1">
      <alignment vertical="center"/>
    </xf>
    <xf numFmtId="0" fontId="57" fillId="10" borderId="31" xfId="16" applyFont="1" applyBorder="1" applyAlignment="1" applyProtection="1">
      <alignment horizontal="left" vertical="top"/>
    </xf>
    <xf numFmtId="0" fontId="57" fillId="10" borderId="40" xfId="16" applyFont="1" applyBorder="1" applyAlignment="1" applyProtection="1">
      <alignment horizontal="left" vertical="top"/>
    </xf>
    <xf numFmtId="0" fontId="57" fillId="10" borderId="7" xfId="16" applyFont="1" applyBorder="1" applyAlignment="1" applyProtection="1">
      <alignment horizontal="left" vertical="top"/>
    </xf>
    <xf numFmtId="0" fontId="57" fillId="10" borderId="20" xfId="16" applyFont="1" applyBorder="1" applyAlignment="1" applyProtection="1">
      <alignment horizontal="left" vertical="top"/>
    </xf>
    <xf numFmtId="0" fontId="57" fillId="10" borderId="10" xfId="16" applyFont="1" applyBorder="1" applyAlignment="1" applyProtection="1">
      <alignment horizontal="left" vertical="top"/>
    </xf>
    <xf numFmtId="0" fontId="49" fillId="9" borderId="6" xfId="15" applyFont="1" applyBorder="1" applyAlignment="1" applyProtection="1">
      <alignment horizontal="center" vertical="center" wrapText="1"/>
    </xf>
    <xf numFmtId="0" fontId="20" fillId="7" borderId="6" xfId="14" applyFont="1" applyBorder="1" applyAlignment="1" applyProtection="1">
      <alignment wrapText="1"/>
      <protection locked="0"/>
    </xf>
    <xf numFmtId="0" fontId="38" fillId="0" borderId="0" xfId="0" applyFont="1" applyFill="1" applyBorder="1" applyAlignment="1" applyProtection="1">
      <alignment horizontal="left" vertical="center" wrapText="1"/>
    </xf>
    <xf numFmtId="171" fontId="27" fillId="7" borderId="6" xfId="14" applyNumberFormat="1" applyBorder="1" applyAlignment="1" applyProtection="1">
      <alignment vertical="center" wrapText="1"/>
      <protection locked="0"/>
    </xf>
    <xf numFmtId="171" fontId="27" fillId="7" borderId="6" xfId="14" applyNumberFormat="1" applyBorder="1" applyAlignment="1" applyProtection="1">
      <alignment vertical="center"/>
      <protection locked="0"/>
    </xf>
    <xf numFmtId="165" fontId="27" fillId="7" borderId="6" xfId="14" applyNumberFormat="1" applyBorder="1" applyAlignment="1" applyProtection="1">
      <alignment vertical="center"/>
      <protection locked="0"/>
    </xf>
    <xf numFmtId="0" fontId="22" fillId="9" borderId="6" xfId="15" applyBorder="1" applyProtection="1"/>
    <xf numFmtId="165" fontId="48" fillId="6" borderId="51" xfId="13" quotePrefix="1" applyNumberFormat="1" applyBorder="1" applyProtection="1"/>
    <xf numFmtId="165" fontId="48" fillId="6" borderId="51" xfId="13" applyNumberFormat="1" applyBorder="1" applyProtection="1"/>
    <xf numFmtId="171" fontId="27" fillId="7" borderId="6" xfId="14" applyNumberFormat="1" applyBorder="1" applyProtection="1">
      <protection locked="0"/>
    </xf>
    <xf numFmtId="165" fontId="27" fillId="7" borderId="6" xfId="14" applyNumberFormat="1" applyBorder="1" applyProtection="1">
      <protection locked="0"/>
    </xf>
    <xf numFmtId="0" fontId="35" fillId="0" borderId="0" xfId="0" applyFont="1" applyFill="1" applyBorder="1" applyAlignment="1" applyProtection="1">
      <alignment horizontal="centerContinuous" vertical="center"/>
    </xf>
    <xf numFmtId="4" fontId="35" fillId="0" borderId="0" xfId="0" applyNumberFormat="1" applyFont="1" applyFill="1" applyBorder="1" applyAlignment="1" applyProtection="1">
      <alignment horizontal="center" vertical="center"/>
    </xf>
    <xf numFmtId="166" fontId="48" fillId="6" borderId="6" xfId="13" applyNumberFormat="1" applyBorder="1" applyAlignment="1" applyProtection="1">
      <alignment vertical="center"/>
    </xf>
    <xf numFmtId="0" fontId="51" fillId="0" borderId="0" xfId="0" applyFont="1" applyFill="1" applyProtection="1"/>
    <xf numFmtId="0" fontId="67" fillId="0" borderId="0" xfId="16" applyFont="1" applyFill="1" applyBorder="1" applyAlignment="1" applyProtection="1">
      <alignment horizontal="center"/>
    </xf>
    <xf numFmtId="1" fontId="67" fillId="0" borderId="0" xfId="16" applyNumberFormat="1" applyFont="1" applyFill="1" applyBorder="1" applyAlignment="1" applyProtection="1">
      <alignment horizontal="center" wrapText="1"/>
    </xf>
    <xf numFmtId="0" fontId="67" fillId="10" borderId="7" xfId="16" applyFont="1" applyBorder="1" applyAlignment="1" applyProtection="1">
      <alignment horizontal="center" vertical="top"/>
    </xf>
    <xf numFmtId="0" fontId="57" fillId="10" borderId="10" xfId="16" applyFont="1" applyBorder="1" applyAlignment="1" applyProtection="1">
      <alignment horizontal="left" vertical="center"/>
    </xf>
    <xf numFmtId="0" fontId="33" fillId="0" borderId="0" xfId="0" applyFont="1" applyFill="1" applyProtection="1"/>
    <xf numFmtId="0" fontId="31" fillId="0" borderId="0" xfId="0" applyFont="1" applyFill="1" applyProtection="1"/>
    <xf numFmtId="0" fontId="42" fillId="0" borderId="0" xfId="0" applyFont="1" applyFill="1" applyBorder="1" applyAlignment="1" applyProtection="1">
      <alignment vertical="center"/>
    </xf>
    <xf numFmtId="164" fontId="0" fillId="0" borderId="0" xfId="0" applyNumberFormat="1" applyFill="1" applyProtection="1"/>
    <xf numFmtId="3" fontId="35" fillId="0" borderId="0" xfId="0" applyNumberFormat="1" applyFont="1" applyFill="1" applyAlignment="1" applyProtection="1">
      <alignment vertical="center"/>
    </xf>
    <xf numFmtId="3" fontId="35" fillId="0" borderId="0" xfId="0" applyNumberFormat="1" applyFont="1" applyFill="1" applyAlignment="1" applyProtection="1">
      <alignment horizontal="center" vertical="center"/>
    </xf>
    <xf numFmtId="49" fontId="31" fillId="0" borderId="0" xfId="0" applyNumberFormat="1" applyFont="1" applyFill="1" applyBorder="1" applyAlignment="1" applyProtection="1">
      <alignment horizontal="center" vertical="center"/>
    </xf>
    <xf numFmtId="4" fontId="31" fillId="0" borderId="0" xfId="0" applyNumberFormat="1" applyFont="1" applyFill="1" applyBorder="1" applyAlignment="1" applyProtection="1">
      <alignment horizontal="center" vertical="center"/>
    </xf>
    <xf numFmtId="169" fontId="35" fillId="5" borderId="17" xfId="0" applyNumberFormat="1" applyFont="1" applyFill="1" applyBorder="1" applyAlignment="1" applyProtection="1">
      <alignment horizontal="left" vertical="center" wrapText="1"/>
    </xf>
    <xf numFmtId="3" fontId="27" fillId="7" borderId="6" xfId="14" applyNumberFormat="1" applyBorder="1" applyAlignment="1" applyProtection="1">
      <alignment horizontal="center" vertical="center"/>
      <protection locked="0"/>
    </xf>
    <xf numFmtId="164" fontId="0" fillId="7" borderId="23" xfId="14" applyNumberFormat="1" applyFont="1" applyBorder="1" applyAlignment="1" applyProtection="1">
      <alignment horizontal="right" vertical="center"/>
      <protection locked="0"/>
    </xf>
    <xf numFmtId="0" fontId="38" fillId="5" borderId="14" xfId="0" applyFont="1" applyFill="1" applyBorder="1" applyAlignment="1" applyProtection="1">
      <alignment horizontal="left" vertical="center"/>
    </xf>
    <xf numFmtId="164" fontId="0" fillId="7" borderId="9" xfId="14" applyNumberFormat="1" applyFont="1" applyBorder="1" applyAlignment="1" applyProtection="1">
      <alignment horizontal="right" vertical="center"/>
      <protection locked="0"/>
    </xf>
    <xf numFmtId="164" fontId="0" fillId="7" borderId="19" xfId="14" applyNumberFormat="1" applyFont="1" applyBorder="1" applyAlignment="1" applyProtection="1">
      <alignment horizontal="right" vertical="center"/>
      <protection locked="0"/>
    </xf>
    <xf numFmtId="167" fontId="68" fillId="6" borderId="23" xfId="19" applyNumberFormat="1" applyBorder="1" applyAlignment="1" applyProtection="1">
      <alignment vertical="center"/>
    </xf>
    <xf numFmtId="167" fontId="68" fillId="6" borderId="5" xfId="19" applyNumberFormat="1" applyBorder="1" applyAlignment="1" applyProtection="1">
      <alignment vertical="center"/>
    </xf>
    <xf numFmtId="164" fontId="0" fillId="7" borderId="30" xfId="14" applyNumberFormat="1" applyFont="1" applyBorder="1" applyAlignment="1" applyProtection="1">
      <alignment horizontal="right" vertical="center"/>
      <protection locked="0"/>
    </xf>
    <xf numFmtId="169" fontId="35" fillId="0" borderId="0" xfId="0" applyNumberFormat="1" applyFont="1" applyFill="1" applyBorder="1" applyAlignment="1" applyProtection="1">
      <alignment vertical="center" wrapText="1"/>
    </xf>
    <xf numFmtId="0" fontId="0" fillId="0" borderId="0" xfId="0" applyBorder="1" applyAlignment="1">
      <alignment vertical="center"/>
    </xf>
    <xf numFmtId="0" fontId="0" fillId="14" borderId="6" xfId="0" applyFill="1" applyBorder="1" applyAlignment="1">
      <alignment vertical="center"/>
    </xf>
    <xf numFmtId="0" fontId="0" fillId="0" borderId="6" xfId="0" applyFill="1" applyBorder="1" applyAlignment="1">
      <alignment vertical="center"/>
    </xf>
    <xf numFmtId="0" fontId="0" fillId="15" borderId="6" xfId="0" applyFill="1" applyBorder="1" applyAlignment="1">
      <alignment vertical="center"/>
    </xf>
    <xf numFmtId="0" fontId="0" fillId="16" borderId="6" xfId="0" applyFill="1" applyBorder="1" applyAlignment="1">
      <alignment vertical="center"/>
    </xf>
    <xf numFmtId="0" fontId="0" fillId="17" borderId="6" xfId="0" applyFill="1" applyBorder="1" applyAlignment="1">
      <alignment vertical="center"/>
    </xf>
    <xf numFmtId="0" fontId="0" fillId="0" borderId="49" xfId="0" applyBorder="1" applyAlignment="1">
      <alignment vertical="center"/>
    </xf>
    <xf numFmtId="0" fontId="0" fillId="0" borderId="48" xfId="0" applyBorder="1" applyAlignment="1">
      <alignment vertical="center"/>
    </xf>
    <xf numFmtId="0" fontId="66" fillId="10" borderId="20" xfId="16" applyFont="1" applyBorder="1" applyAlignment="1">
      <alignment vertical="center" wrapText="1"/>
    </xf>
    <xf numFmtId="0" fontId="66" fillId="10" borderId="7" xfId="16" applyFont="1" applyBorder="1" applyAlignment="1">
      <alignment vertical="center"/>
    </xf>
    <xf numFmtId="0" fontId="66" fillId="10" borderId="20" xfId="16" applyFont="1" applyBorder="1" applyAlignment="1">
      <alignment vertical="center"/>
    </xf>
    <xf numFmtId="0" fontId="0" fillId="0" borderId="0" xfId="0" applyFill="1" applyBorder="1"/>
    <xf numFmtId="0" fontId="27" fillId="7" borderId="6" xfId="14" applyNumberFormat="1" applyBorder="1" applyAlignment="1" applyProtection="1">
      <alignment wrapText="1"/>
      <protection locked="0"/>
    </xf>
    <xf numFmtId="171" fontId="16" fillId="7" borderId="6" xfId="14" applyNumberFormat="1" applyFont="1" applyBorder="1" applyAlignment="1" applyProtection="1">
      <alignment horizontal="center" vertical="center"/>
      <protection locked="0"/>
    </xf>
    <xf numFmtId="0" fontId="49" fillId="9" borderId="6" xfId="15" applyFont="1" applyBorder="1" applyAlignment="1" applyProtection="1">
      <alignment horizontal="center" vertical="center"/>
    </xf>
    <xf numFmtId="0" fontId="66" fillId="0" borderId="0" xfId="16" applyFont="1" applyFill="1" applyBorder="1" applyAlignment="1">
      <alignment vertical="center" wrapText="1"/>
    </xf>
    <xf numFmtId="0" fontId="66" fillId="10" borderId="10" xfId="16" applyFont="1" applyBorder="1" applyAlignment="1">
      <alignment vertical="center" wrapText="1"/>
    </xf>
    <xf numFmtId="0" fontId="30" fillId="0" borderId="49" xfId="0" applyFont="1" applyFill="1" applyBorder="1"/>
    <xf numFmtId="0" fontId="30" fillId="0" borderId="0" xfId="0" applyFont="1" applyBorder="1"/>
    <xf numFmtId="0" fontId="30" fillId="0" borderId="48" xfId="0" applyFont="1" applyBorder="1"/>
    <xf numFmtId="0" fontId="30" fillId="0" borderId="25" xfId="0" applyFont="1" applyBorder="1"/>
    <xf numFmtId="0" fontId="38" fillId="0" borderId="0" xfId="0" applyFont="1" applyFill="1" applyBorder="1" applyAlignment="1" applyProtection="1">
      <alignment horizontal="left" vertical="center"/>
    </xf>
    <xf numFmtId="0" fontId="15" fillId="9" borderId="6" xfId="15" applyFont="1" applyBorder="1" applyAlignment="1" applyProtection="1">
      <alignment horizontal="center" vertical="center"/>
    </xf>
    <xf numFmtId="0" fontId="15" fillId="9" borderId="6" xfId="15" applyFont="1" applyBorder="1" applyAlignment="1" applyProtection="1">
      <alignment horizontal="center" vertical="center" wrapText="1"/>
    </xf>
    <xf numFmtId="0" fontId="42" fillId="12" borderId="6" xfId="18" applyFont="1" applyBorder="1" applyAlignment="1" applyProtection="1">
      <alignment horizontal="center"/>
    </xf>
    <xf numFmtId="4" fontId="15" fillId="7" borderId="27" xfId="14" applyNumberFormat="1" applyFont="1" applyBorder="1" applyAlignment="1" applyProtection="1">
      <alignment horizontal="center" vertical="center" wrapText="1"/>
      <protection locked="0"/>
    </xf>
    <xf numFmtId="3" fontId="48" fillId="6" borderId="36" xfId="13" applyNumberFormat="1" applyFont="1" applyAlignment="1" applyProtection="1">
      <alignment horizontal="center" vertical="center" wrapText="1"/>
    </xf>
    <xf numFmtId="0" fontId="42" fillId="11" borderId="6" xfId="17" applyFont="1" applyBorder="1" applyAlignment="1" applyProtection="1">
      <alignment horizontal="center"/>
    </xf>
    <xf numFmtId="168" fontId="48" fillId="6" borderId="36" xfId="13" applyNumberFormat="1" applyFont="1" applyProtection="1"/>
    <xf numFmtId="0" fontId="42" fillId="0" borderId="31" xfId="17" applyFont="1" applyFill="1" applyBorder="1" applyAlignment="1" applyProtection="1">
      <alignment horizontal="center"/>
    </xf>
    <xf numFmtId="167" fontId="48" fillId="0" borderId="47" xfId="13" applyNumberFormat="1" applyFont="1" applyFill="1" applyBorder="1" applyProtection="1"/>
    <xf numFmtId="167" fontId="48" fillId="0" borderId="0" xfId="13" applyNumberFormat="1" applyFont="1" applyFill="1" applyBorder="1" applyProtection="1"/>
    <xf numFmtId="0" fontId="38" fillId="0" borderId="13" xfId="0" applyFont="1" applyFill="1" applyBorder="1" applyProtection="1"/>
    <xf numFmtId="0" fontId="42" fillId="0" borderId="13" xfId="17" applyFont="1" applyFill="1" applyBorder="1" applyAlignment="1" applyProtection="1">
      <alignment horizontal="center"/>
    </xf>
    <xf numFmtId="167" fontId="48" fillId="0" borderId="13" xfId="13" applyNumberFormat="1" applyFont="1" applyFill="1" applyBorder="1" applyProtection="1"/>
    <xf numFmtId="0" fontId="15" fillId="9" borderId="6" xfId="15" applyFont="1" applyBorder="1" applyAlignment="1" applyProtection="1">
      <alignment vertical="center" wrapText="1"/>
    </xf>
    <xf numFmtId="171" fontId="15" fillId="7" borderId="27" xfId="14" applyNumberFormat="1" applyFont="1" applyBorder="1" applyProtection="1">
      <protection locked="0"/>
    </xf>
    <xf numFmtId="170" fontId="15" fillId="7" borderId="27" xfId="14" applyNumberFormat="1" applyFont="1" applyBorder="1" applyProtection="1">
      <protection locked="0"/>
    </xf>
    <xf numFmtId="171" fontId="48" fillId="6" borderId="36" xfId="13" applyNumberFormat="1" applyFont="1" applyProtection="1"/>
    <xf numFmtId="171" fontId="68" fillId="6" borderId="27" xfId="19" applyNumberFormat="1" applyFont="1" applyProtection="1"/>
    <xf numFmtId="171" fontId="30" fillId="7" borderId="27" xfId="14" applyNumberFormat="1" applyFont="1" applyBorder="1" applyProtection="1">
      <protection locked="0"/>
    </xf>
    <xf numFmtId="0" fontId="32" fillId="0" borderId="0" xfId="0" applyFont="1" applyFill="1" applyProtection="1"/>
    <xf numFmtId="0" fontId="32" fillId="0" borderId="0" xfId="0" applyFont="1" applyFill="1" applyBorder="1" applyAlignment="1" applyProtection="1">
      <alignment vertical="center"/>
    </xf>
    <xf numFmtId="0" fontId="32" fillId="0" borderId="0" xfId="0" applyFont="1" applyFill="1" applyAlignment="1">
      <alignment horizontal="left"/>
    </xf>
    <xf numFmtId="164" fontId="27" fillId="7" borderId="6" xfId="14" applyNumberFormat="1" applyBorder="1" applyAlignment="1" applyProtection="1">
      <alignment wrapText="1"/>
      <protection locked="0"/>
    </xf>
    <xf numFmtId="164" fontId="27" fillId="7" borderId="11" xfId="14" applyNumberFormat="1" applyBorder="1" applyAlignment="1" applyProtection="1">
      <alignment wrapText="1"/>
      <protection locked="0"/>
    </xf>
    <xf numFmtId="44" fontId="34" fillId="0" borderId="0" xfId="0" applyNumberFormat="1" applyFont="1" applyFill="1" applyBorder="1" applyAlignment="1" applyProtection="1">
      <alignment horizontal="right" vertical="center"/>
    </xf>
    <xf numFmtId="49" fontId="27" fillId="7" borderId="6" xfId="14" applyNumberFormat="1" applyBorder="1" applyAlignment="1" applyProtection="1">
      <alignment horizontal="center" vertical="center"/>
      <protection locked="0"/>
    </xf>
    <xf numFmtId="0" fontId="49" fillId="5" borderId="53" xfId="15" applyFont="1" applyFill="1" applyBorder="1" applyProtection="1"/>
    <xf numFmtId="0" fontId="49" fillId="5" borderId="54" xfId="15" applyFont="1" applyFill="1" applyBorder="1" applyProtection="1"/>
    <xf numFmtId="164" fontId="48" fillId="6" borderId="55" xfId="13" applyNumberFormat="1" applyBorder="1" applyAlignment="1" applyProtection="1">
      <alignment wrapText="1"/>
    </xf>
    <xf numFmtId="164" fontId="48" fillId="6" borderId="56" xfId="13" applyNumberFormat="1" applyBorder="1" applyAlignment="1" applyProtection="1">
      <alignment wrapText="1"/>
    </xf>
    <xf numFmtId="164" fontId="48" fillId="6" borderId="52" xfId="13" applyNumberFormat="1" applyFont="1" applyBorder="1" applyProtection="1"/>
    <xf numFmtId="0" fontId="14" fillId="7" borderId="6" xfId="14" applyFont="1" applyBorder="1" applyAlignment="1" applyProtection="1">
      <alignment vertical="center" wrapText="1"/>
      <protection locked="0"/>
    </xf>
    <xf numFmtId="3" fontId="27" fillId="7" borderId="6" xfId="14" applyNumberFormat="1" applyBorder="1" applyAlignment="1" applyProtection="1">
      <alignment horizontal="right" vertical="center"/>
      <protection locked="0"/>
    </xf>
    <xf numFmtId="3" fontId="34" fillId="0" borderId="0" xfId="0" applyNumberFormat="1" applyFont="1" applyFill="1" applyBorder="1" applyAlignment="1" applyProtection="1">
      <alignment horizontal="right" vertical="center"/>
    </xf>
    <xf numFmtId="42" fontId="48" fillId="6" borderId="36" xfId="13" applyNumberFormat="1" applyProtection="1"/>
    <xf numFmtId="0" fontId="0" fillId="0" borderId="0" xfId="0" quotePrefix="1"/>
    <xf numFmtId="0" fontId="52" fillId="5" borderId="25" xfId="0" applyFont="1" applyFill="1" applyBorder="1" applyProtection="1"/>
    <xf numFmtId="0" fontId="52" fillId="5" borderId="13" xfId="0" applyFont="1" applyFill="1" applyBorder="1" applyProtection="1"/>
    <xf numFmtId="0" fontId="52" fillId="5" borderId="26" xfId="0" applyFont="1" applyFill="1" applyBorder="1" applyProtection="1"/>
    <xf numFmtId="0" fontId="0" fillId="5" borderId="7" xfId="0" applyFill="1" applyBorder="1" applyProtection="1"/>
    <xf numFmtId="0" fontId="0" fillId="5" borderId="20" xfId="0" applyFill="1" applyBorder="1" applyProtection="1"/>
    <xf numFmtId="0" fontId="27" fillId="5" borderId="10" xfId="0" applyFont="1" applyFill="1" applyBorder="1" applyProtection="1"/>
    <xf numFmtId="0" fontId="0" fillId="5" borderId="10" xfId="0" applyFill="1" applyBorder="1" applyProtection="1"/>
    <xf numFmtId="0" fontId="52" fillId="5" borderId="7" xfId="0" applyFont="1" applyFill="1" applyBorder="1" applyProtection="1"/>
    <xf numFmtId="0" fontId="52" fillId="5" borderId="20" xfId="0" applyFont="1" applyFill="1" applyBorder="1" applyProtection="1"/>
    <xf numFmtId="0" fontId="52" fillId="5" borderId="10" xfId="0" applyFont="1" applyFill="1" applyBorder="1" applyProtection="1"/>
    <xf numFmtId="0" fontId="52" fillId="5" borderId="39" xfId="0" applyFont="1" applyFill="1" applyBorder="1" applyProtection="1"/>
    <xf numFmtId="0" fontId="52" fillId="5" borderId="31" xfId="0" applyFont="1" applyFill="1" applyBorder="1" applyProtection="1"/>
    <xf numFmtId="0" fontId="52" fillId="5" borderId="40" xfId="0" applyFont="1" applyFill="1" applyBorder="1" applyProtection="1"/>
    <xf numFmtId="0" fontId="53" fillId="5" borderId="10" xfId="0" applyFont="1" applyFill="1" applyBorder="1" applyProtection="1"/>
    <xf numFmtId="171" fontId="12" fillId="7" borderId="6" xfId="14" applyNumberFormat="1" applyFont="1" applyBorder="1" applyAlignment="1" applyProtection="1">
      <alignment horizontal="center" vertical="center"/>
      <protection locked="0"/>
    </xf>
    <xf numFmtId="164" fontId="11" fillId="9" borderId="6" xfId="15" applyNumberFormat="1" applyFont="1" applyBorder="1" applyAlignment="1" applyProtection="1">
      <alignment horizontal="center" vertical="center" wrapText="1"/>
    </xf>
    <xf numFmtId="165" fontId="10" fillId="7" borderId="51" xfId="14" applyNumberFormat="1" applyFont="1" applyBorder="1" applyAlignment="1" applyProtection="1">
      <alignment vertical="center"/>
    </xf>
    <xf numFmtId="171" fontId="10" fillId="7" borderId="6" xfId="14" applyNumberFormat="1" applyFont="1" applyBorder="1" applyAlignment="1" applyProtection="1">
      <alignment vertical="center"/>
      <protection locked="0"/>
    </xf>
    <xf numFmtId="0" fontId="55" fillId="0" borderId="0" xfId="0" applyFont="1" applyFill="1" applyBorder="1" applyAlignment="1">
      <alignment horizontal="left" vertical="top" wrapText="1"/>
    </xf>
    <xf numFmtId="0" fontId="55" fillId="0" borderId="49" xfId="0" applyFont="1" applyFill="1" applyBorder="1" applyAlignment="1">
      <alignment horizontal="left" vertical="top" wrapText="1"/>
    </xf>
    <xf numFmtId="0" fontId="55" fillId="0" borderId="0" xfId="0" quotePrefix="1" applyNumberFormat="1" applyFont="1" applyFill="1" applyBorder="1" applyAlignment="1">
      <alignment horizontal="left" vertical="top" wrapText="1"/>
    </xf>
    <xf numFmtId="0" fontId="55" fillId="0" borderId="49" xfId="0" quotePrefix="1" applyNumberFormat="1" applyFont="1" applyFill="1" applyBorder="1" applyAlignment="1">
      <alignment horizontal="left" vertical="top" wrapText="1"/>
    </xf>
    <xf numFmtId="164" fontId="27" fillId="7" borderId="36" xfId="14" applyNumberFormat="1" applyBorder="1" applyAlignment="1" applyProtection="1">
      <alignment wrapText="1"/>
      <protection locked="0"/>
    </xf>
    <xf numFmtId="164" fontId="13" fillId="18" borderId="6" xfId="20" applyNumberFormat="1" applyBorder="1" applyAlignment="1" applyProtection="1">
      <alignment wrapText="1"/>
    </xf>
    <xf numFmtId="164" fontId="13" fillId="18" borderId="6" xfId="20" applyNumberFormat="1" applyBorder="1" applyAlignment="1" applyProtection="1"/>
    <xf numFmtId="171" fontId="9" fillId="7" borderId="6" xfId="14" applyNumberFormat="1" applyFont="1" applyBorder="1" applyAlignment="1" applyProtection="1">
      <alignment vertical="center"/>
      <protection locked="0"/>
    </xf>
    <xf numFmtId="0" fontId="55" fillId="0" borderId="13" xfId="0" applyFont="1" applyFill="1" applyBorder="1" applyAlignment="1">
      <alignment horizontal="left" vertical="top" wrapText="1"/>
    </xf>
    <xf numFmtId="0" fontId="55" fillId="0" borderId="26" xfId="0" applyFont="1" applyFill="1" applyBorder="1" applyAlignment="1">
      <alignment horizontal="left" vertical="top" wrapText="1"/>
    </xf>
    <xf numFmtId="0" fontId="8" fillId="7" borderId="6" xfId="14" applyFont="1" applyBorder="1" applyAlignment="1" applyProtection="1">
      <alignment vertical="center" wrapText="1"/>
      <protection locked="0"/>
    </xf>
    <xf numFmtId="0" fontId="67" fillId="10" borderId="7" xfId="16" applyFont="1" applyBorder="1" applyAlignment="1" applyProtection="1">
      <alignment horizontal="left" vertical="center"/>
    </xf>
    <xf numFmtId="0" fontId="67" fillId="10" borderId="20" xfId="16" applyFont="1" applyBorder="1" applyAlignment="1" applyProtection="1">
      <alignment horizontal="left" vertical="center"/>
    </xf>
    <xf numFmtId="0" fontId="67" fillId="10" borderId="10" xfId="16" applyFont="1" applyBorder="1" applyAlignment="1" applyProtection="1">
      <alignment horizontal="left" vertical="center"/>
    </xf>
    <xf numFmtId="171" fontId="7" fillId="7" borderId="27" xfId="14" applyNumberFormat="1" applyFont="1" applyBorder="1" applyProtection="1">
      <protection locked="0"/>
    </xf>
    <xf numFmtId="10" fontId="27" fillId="7" borderId="24" xfId="14" applyNumberFormat="1" applyBorder="1" applyProtection="1">
      <protection locked="0"/>
    </xf>
    <xf numFmtId="0" fontId="0" fillId="0" borderId="0" xfId="0" applyFont="1"/>
    <xf numFmtId="10" fontId="26" fillId="0" borderId="0" xfId="1" applyNumberFormat="1" applyFont="1" applyProtection="1"/>
    <xf numFmtId="0" fontId="34" fillId="0" borderId="6" xfId="0" applyFont="1" applyFill="1" applyBorder="1" applyAlignment="1" applyProtection="1">
      <alignment horizontal="left" vertical="center" indent="2"/>
    </xf>
    <xf numFmtId="0" fontId="6" fillId="9" borderId="6" xfId="15" applyFont="1" applyBorder="1" applyAlignment="1" applyProtection="1">
      <alignment horizontal="center" vertical="center" wrapText="1"/>
    </xf>
    <xf numFmtId="0" fontId="5" fillId="9" borderId="6" xfId="15" applyFont="1" applyBorder="1" applyAlignment="1" applyProtection="1">
      <alignment horizontal="center" vertical="center" wrapText="1"/>
    </xf>
    <xf numFmtId="0" fontId="4" fillId="9" borderId="6" xfId="15" applyFont="1" applyBorder="1" applyAlignment="1" applyProtection="1">
      <alignment horizontal="center" vertical="center" wrapText="1"/>
    </xf>
    <xf numFmtId="14" fontId="35" fillId="0" borderId="0" xfId="2" applyNumberFormat="1" applyFont="1" applyBorder="1"/>
    <xf numFmtId="167" fontId="31" fillId="2" borderId="28" xfId="0" applyNumberFormat="1" applyFont="1" applyFill="1" applyBorder="1" applyAlignment="1" applyProtection="1">
      <alignment horizontal="left" vertical="center"/>
    </xf>
    <xf numFmtId="168" fontId="35" fillId="0" borderId="24" xfId="2" applyNumberFormat="1" applyFont="1" applyBorder="1"/>
    <xf numFmtId="167" fontId="31" fillId="2" borderId="29" xfId="0" applyNumberFormat="1" applyFont="1" applyFill="1" applyBorder="1" applyAlignment="1" applyProtection="1">
      <alignment horizontal="left" vertical="center"/>
    </xf>
    <xf numFmtId="168" fontId="35" fillId="0" borderId="30" xfId="0" applyNumberFormat="1" applyFont="1" applyFill="1" applyBorder="1" applyAlignment="1" applyProtection="1">
      <alignment horizontal="right" vertical="center"/>
    </xf>
    <xf numFmtId="0" fontId="67" fillId="10" borderId="3" xfId="16" applyFont="1" applyBorder="1" applyAlignment="1">
      <alignment horizontal="center"/>
    </xf>
    <xf numFmtId="0" fontId="27" fillId="7" borderId="6" xfId="14" applyNumberFormat="1" applyBorder="1" applyProtection="1">
      <protection locked="0"/>
    </xf>
    <xf numFmtId="171" fontId="3" fillId="7" borderId="6" xfId="14" applyNumberFormat="1" applyFont="1" applyBorder="1" applyAlignment="1" applyProtection="1">
      <alignment vertical="center"/>
      <protection locked="0"/>
    </xf>
    <xf numFmtId="0" fontId="56" fillId="0" borderId="0" xfId="0" applyFont="1" applyProtection="1"/>
    <xf numFmtId="0" fontId="2" fillId="9" borderId="6" xfId="22" applyBorder="1" applyProtection="1"/>
    <xf numFmtId="171" fontId="2" fillId="7" borderId="6" xfId="23" applyNumberFormat="1" applyBorder="1" applyAlignment="1" applyProtection="1">
      <alignment vertical="center" wrapText="1"/>
      <protection locked="0"/>
    </xf>
    <xf numFmtId="171" fontId="2" fillId="7" borderId="6" xfId="23" applyNumberFormat="1" applyBorder="1" applyAlignment="1" applyProtection="1">
      <alignment vertical="center"/>
      <protection locked="0"/>
    </xf>
    <xf numFmtId="171" fontId="2" fillId="7" borderId="6" xfId="23" applyNumberFormat="1" applyFont="1" applyBorder="1" applyAlignment="1" applyProtection="1">
      <alignment vertical="center"/>
      <protection locked="0"/>
    </xf>
    <xf numFmtId="165" fontId="2" fillId="7" borderId="6" xfId="23" applyNumberFormat="1" applyBorder="1" applyAlignment="1" applyProtection="1">
      <alignment vertical="center"/>
      <protection locked="0"/>
    </xf>
    <xf numFmtId="165" fontId="2" fillId="7" borderId="51" xfId="23" applyNumberFormat="1" applyFont="1" applyBorder="1" applyAlignment="1" applyProtection="1">
      <alignment vertical="center"/>
    </xf>
    <xf numFmtId="171" fontId="1" fillId="7" borderId="7" xfId="14" applyNumberFormat="1" applyFont="1" applyBorder="1" applyAlignment="1" applyProtection="1">
      <alignment horizontal="center" vertical="center"/>
      <protection locked="0"/>
    </xf>
    <xf numFmtId="164" fontId="1" fillId="7" borderId="41" xfId="14" applyNumberFormat="1" applyFont="1" applyBorder="1" applyAlignment="1" applyProtection="1">
      <alignment horizontal="center" vertical="center"/>
      <protection locked="0"/>
    </xf>
    <xf numFmtId="0" fontId="0" fillId="0" borderId="0" xfId="0" applyBorder="1" applyAlignment="1">
      <alignment vertical="center" wrapText="1"/>
    </xf>
    <xf numFmtId="0" fontId="0" fillId="0" borderId="49" xfId="0" applyBorder="1" applyAlignment="1">
      <alignment vertical="center" wrapText="1"/>
    </xf>
    <xf numFmtId="0" fontId="55" fillId="0" borderId="0" xfId="0" applyFont="1" applyFill="1" applyBorder="1" applyAlignment="1">
      <alignment horizontal="left" vertical="top" wrapText="1"/>
    </xf>
    <xf numFmtId="0" fontId="55" fillId="0" borderId="49" xfId="0" applyFont="1" applyFill="1" applyBorder="1" applyAlignment="1">
      <alignment horizontal="left" vertical="top" wrapText="1"/>
    </xf>
    <xf numFmtId="0" fontId="55" fillId="0" borderId="0" xfId="0" quotePrefix="1" applyNumberFormat="1" applyFont="1" applyFill="1" applyBorder="1" applyAlignment="1">
      <alignment horizontal="left" vertical="top" wrapText="1"/>
    </xf>
    <xf numFmtId="0" fontId="55" fillId="0" borderId="49" xfId="0" quotePrefix="1" applyNumberFormat="1" applyFont="1" applyFill="1" applyBorder="1" applyAlignment="1">
      <alignment horizontal="left" vertical="top" wrapText="1"/>
    </xf>
    <xf numFmtId="0" fontId="35" fillId="0" borderId="0"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8"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35" fillId="0" borderId="0" xfId="0" applyFont="1" applyFill="1" applyAlignment="1" applyProtection="1">
      <alignment horizontal="left" wrapText="1"/>
    </xf>
    <xf numFmtId="0" fontId="35" fillId="0" borderId="38"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49" fillId="9" borderId="7" xfId="15" applyFont="1" applyBorder="1" applyAlignment="1" applyProtection="1">
      <alignment horizontal="center" vertical="center" wrapText="1"/>
    </xf>
    <xf numFmtId="0" fontId="49" fillId="9" borderId="10" xfId="15" applyFont="1" applyBorder="1" applyAlignment="1" applyProtection="1">
      <alignment horizontal="center" vertical="center" wrapText="1"/>
    </xf>
    <xf numFmtId="0" fontId="49" fillId="9" borderId="11" xfId="15" applyFont="1" applyBorder="1" applyAlignment="1" applyProtection="1">
      <alignment horizontal="center" vertical="center" wrapText="1"/>
    </xf>
    <xf numFmtId="0" fontId="49" fillId="9" borderId="12" xfId="15" applyFont="1" applyBorder="1" applyAlignment="1" applyProtection="1">
      <alignment horizontal="center" vertical="center" wrapText="1"/>
    </xf>
    <xf numFmtId="0" fontId="50" fillId="0" borderId="0" xfId="0" applyFont="1" applyFill="1" applyBorder="1" applyAlignment="1" applyProtection="1">
      <alignment horizontal="left" vertical="center" wrapText="1"/>
    </xf>
    <xf numFmtId="0" fontId="67" fillId="10" borderId="7" xfId="16" applyFont="1" applyBorder="1" applyAlignment="1" applyProtection="1">
      <alignment horizontal="center" vertical="center" wrapText="1"/>
    </xf>
    <xf numFmtId="0" fontId="67" fillId="10" borderId="20" xfId="16" applyFont="1" applyBorder="1" applyAlignment="1" applyProtection="1">
      <alignment horizontal="center" vertical="center" wrapText="1"/>
    </xf>
    <xf numFmtId="0" fontId="67" fillId="10" borderId="10" xfId="16" applyFont="1" applyBorder="1" applyAlignment="1" applyProtection="1">
      <alignment horizontal="center" vertical="center" wrapText="1"/>
    </xf>
    <xf numFmtId="169" fontId="35" fillId="5" borderId="17" xfId="0" applyNumberFormat="1" applyFont="1" applyFill="1" applyBorder="1" applyAlignment="1" applyProtection="1">
      <alignment horizontal="left" vertical="center" wrapText="1"/>
    </xf>
    <xf numFmtId="0" fontId="35" fillId="5" borderId="1" xfId="0" applyFont="1" applyFill="1" applyBorder="1" applyAlignment="1" applyProtection="1">
      <alignment horizontal="left" vertical="center" wrapText="1"/>
    </xf>
    <xf numFmtId="0" fontId="0" fillId="5" borderId="14" xfId="0" applyFill="1" applyBorder="1" applyAlignment="1">
      <alignment horizontal="left" vertical="center" wrapText="1"/>
    </xf>
    <xf numFmtId="0" fontId="35" fillId="5" borderId="14" xfId="0" applyFont="1" applyFill="1" applyBorder="1" applyAlignment="1" applyProtection="1">
      <alignment horizontal="left" vertical="center" wrapText="1"/>
    </xf>
    <xf numFmtId="0" fontId="35" fillId="5" borderId="4" xfId="0" applyFont="1" applyFill="1" applyBorder="1" applyAlignment="1" applyProtection="1">
      <alignment horizontal="left" vertical="center" wrapText="1"/>
    </xf>
  </cellXfs>
  <cellStyles count="24">
    <cellStyle name="20 % - Akzent1" xfId="15" builtinId="30"/>
    <cellStyle name="20 % - Akzent1 2" xfId="22" xr:uid="{00000000-0005-0000-0000-000001000000}"/>
    <cellStyle name="20 % - Akzent2" xfId="14" builtinId="34"/>
    <cellStyle name="20 % - Akzent2 2" xfId="23" xr:uid="{00000000-0005-0000-0000-000003000000}"/>
    <cellStyle name="20 % - Akzent3" xfId="20" builtinId="38"/>
    <cellStyle name="60 % - Akzent1" xfId="4" builtinId="32"/>
    <cellStyle name="60 % - Akzent2" xfId="18" builtinId="36"/>
    <cellStyle name="Akzent1" xfId="16" builtinId="29"/>
    <cellStyle name="Akzent2" xfId="17" builtinId="33"/>
    <cellStyle name="Ausgabe" xfId="13" builtinId="21"/>
    <cellStyle name="Berechnung" xfId="19" builtinId="22"/>
    <cellStyle name="Comma [0]" xfId="11" xr:uid="{00000000-0005-0000-0000-00000B000000}"/>
    <cellStyle name="Currency [0]" xfId="12" xr:uid="{00000000-0005-0000-0000-00000C000000}"/>
    <cellStyle name="Dezimal [0]" xfId="5" builtinId="6" hidden="1"/>
    <cellStyle name="Eingabe" xfId="3" builtinId="20"/>
    <cellStyle name="Eingabefeld1" xfId="21" xr:uid="{00000000-0005-0000-0000-00000F000000}"/>
    <cellStyle name="Komma" xfId="2" builtinId="3"/>
    <cellStyle name="Prozent" xfId="1" builtinId="5"/>
    <cellStyle name="Standard" xfId="0" builtinId="0"/>
    <cellStyle name="Überschrift 1" xfId="7" builtinId="16" hidden="1"/>
    <cellStyle name="Überschrift 2" xfId="8" builtinId="17" hidden="1"/>
    <cellStyle name="Überschrift 3" xfId="9" builtinId="18" hidden="1"/>
    <cellStyle name="Überschrift 4" xfId="10" builtinId="19" hidden="1"/>
    <cellStyle name="Währung [0]" xfId="6" builtinId="7" hidden="1"/>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s\EOG_2013\1_Alle%20Verfahren\3-RP%20(Alle%20Verfahren)\EHBs\RegKto\A\EHB_Regulierungskonto_v8_unver&#246;ffentlicht_inklVOL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A1_GuV"/>
      <sheetName val="A1a_Detailabfrage_GuV"/>
      <sheetName val="A1b_vorgel_Netzkosten"/>
      <sheetName val="B_Messstellenbetrieb"/>
      <sheetName val="C1_Treibenergie"/>
      <sheetName val="C2_KOLA"/>
      <sheetName val="C3_KOMBI"/>
      <sheetName val="C4_KOKOS"/>
      <sheetName val="C5_VOLKER"/>
      <sheetName val="D_Kapazitaetsueberlassung"/>
      <sheetName val="E_KKAuf"/>
      <sheetName val="F_SAV"/>
      <sheetName val="F1_Anl_Spiegel"/>
      <sheetName val="F2_BKZ_NAKB"/>
      <sheetName val="F3_WAV"/>
      <sheetName val="G_Annuität"/>
      <sheetName val="Changelog"/>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Grundstücksanlagen, Bauten für Transportwesen</v>
          </cell>
          <cell r="E2" t="str">
            <v>Selbst geschaffene gewerbliche Schutzrechte und ähnliche Rechte und Werte</v>
          </cell>
          <cell r="H2">
            <v>2016</v>
          </cell>
        </row>
        <row r="3">
          <cell r="A3" t="str">
            <v>Betriebsgebäude</v>
          </cell>
          <cell r="E3" t="str">
            <v>entgeltlich erworbene Konzessionen, gewerbliche Schutzrechte und ähnliche Rechte und Werte sowie Lizenzen an solchen Rechten und Werten</v>
          </cell>
          <cell r="H3">
            <v>2017</v>
          </cell>
        </row>
        <row r="4">
          <cell r="A4" t="str">
            <v>Verwaltungsgebäude</v>
          </cell>
          <cell r="E4" t="str">
            <v>Geschäfts- oder Firmenwert</v>
          </cell>
          <cell r="H4">
            <v>2018</v>
          </cell>
        </row>
        <row r="5">
          <cell r="A5" t="str">
            <v>Gleisanlagen, Eisenbahnwagen</v>
          </cell>
          <cell r="E5" t="str">
            <v>geleistete Anzahlungen auf immaterielle Vermögensgegenstände</v>
          </cell>
          <cell r="H5">
            <v>2019</v>
          </cell>
        </row>
        <row r="6">
          <cell r="A6" t="str">
            <v>Geschäftsausstattung (ohne EDV, Werkzeuge/Geräte); Vermittlungseinrichtungen</v>
          </cell>
          <cell r="E6" t="str">
            <v>Grundstücke, grundstücksgleiche Rechte</v>
          </cell>
          <cell r="H6">
            <v>2020</v>
          </cell>
        </row>
        <row r="7">
          <cell r="A7" t="str">
            <v>Werkzeuge/Geräte</v>
          </cell>
          <cell r="E7" t="str">
            <v>geleistete Anzahlungen und Anlagen im Bau des Sachanlagevermögens</v>
          </cell>
          <cell r="H7">
            <v>2021</v>
          </cell>
        </row>
        <row r="8">
          <cell r="A8" t="str">
            <v>Lagereinrichtung</v>
          </cell>
          <cell r="H8">
            <v>2022</v>
          </cell>
        </row>
        <row r="9">
          <cell r="A9" t="str">
            <v>Hardware</v>
          </cell>
        </row>
        <row r="10">
          <cell r="A10" t="str">
            <v>Software</v>
          </cell>
        </row>
        <row r="11">
          <cell r="A11" t="str">
            <v>Leichtfahrzeuge</v>
          </cell>
        </row>
        <row r="12">
          <cell r="A12" t="str">
            <v>Schwerfahrzeuge</v>
          </cell>
        </row>
        <row r="13">
          <cell r="A13" t="str">
            <v>Gasbehälter</v>
          </cell>
        </row>
        <row r="14">
          <cell r="A14" t="str">
            <v>Erdgasverdichtung</v>
          </cell>
        </row>
        <row r="15">
          <cell r="A15" t="str">
            <v>Gasreinigungsanlagen</v>
          </cell>
        </row>
        <row r="16">
          <cell r="A16" t="str">
            <v>Piping und Armaturen</v>
          </cell>
        </row>
        <row r="17">
          <cell r="A17" t="str">
            <v>Gasmessanlagen</v>
          </cell>
        </row>
        <row r="18">
          <cell r="A18" t="str">
            <v>Sicherheitseinrichtungen (Erdgasverdichteranlagen)</v>
          </cell>
        </row>
        <row r="19">
          <cell r="A19" t="str">
            <v>Leit- und Energietechnik (Erdgasverdichteranlagen)</v>
          </cell>
        </row>
        <row r="20">
          <cell r="A20" t="str">
            <v>Nebenanlagen (Erdgasverdichteranlagen)</v>
          </cell>
        </row>
        <row r="21">
          <cell r="A21" t="str">
            <v>Verkehrswege</v>
          </cell>
        </row>
        <row r="22">
          <cell r="A22" t="str">
            <v>Rohrleitungen/HAL Stahl PE ummantelt &lt;= 16 bar</v>
          </cell>
        </row>
        <row r="23">
          <cell r="A23" t="str">
            <v>Rohrleitungen/HAL Stahl PE ummantelt &gt; 16 bar</v>
          </cell>
        </row>
        <row r="24">
          <cell r="A24" t="str">
            <v>Rohrleitungen/HAL Stahl kathodisch geschützt &lt;= 16 bar</v>
          </cell>
        </row>
        <row r="25">
          <cell r="A25" t="str">
            <v>Rohrleitungen/HAL Stahl kathodisch geschützt &gt; 16 bar</v>
          </cell>
        </row>
        <row r="26">
          <cell r="A26" t="str">
            <v>Rohrleitungen/HAL Stahl bituminiert &lt;= 16 bar</v>
          </cell>
        </row>
        <row r="27">
          <cell r="A27" t="str">
            <v>Rohrleitungen/HAL Stahl bituminiert &gt; 16 bar</v>
          </cell>
        </row>
        <row r="28">
          <cell r="A28" t="str">
            <v>Rohrleitungen/HAL Grauguss (&gt; DN 150)</v>
          </cell>
        </row>
        <row r="29">
          <cell r="A29" t="str">
            <v>Rohrleitungen/HAL Duktiler Guss</v>
          </cell>
        </row>
        <row r="30">
          <cell r="A30" t="str">
            <v>Rohrleitungen/HAL Polyethylen (PE-HD)</v>
          </cell>
        </row>
        <row r="31">
          <cell r="A31" t="str">
            <v>Rohrleitungen/HAL Polyvinylchlorid (PVC)</v>
          </cell>
        </row>
        <row r="32">
          <cell r="A32" t="str">
            <v>Armaturen/Armaturenstationen</v>
          </cell>
        </row>
        <row r="33">
          <cell r="A33" t="str">
            <v>Molchschleusen</v>
          </cell>
        </row>
        <row r="34">
          <cell r="A34" t="str">
            <v>Sicherheitseinrichtungen (Rohrleitungen/HAL)</v>
          </cell>
        </row>
        <row r="35">
          <cell r="A35" t="str">
            <v>Gaszähler der Verteilung</v>
          </cell>
        </row>
        <row r="36">
          <cell r="A36" t="str">
            <v>Hausdruckregler/Zählerregler</v>
          </cell>
        </row>
        <row r="37">
          <cell r="A37" t="str">
            <v>Messeinrichtungen</v>
          </cell>
        </row>
        <row r="38">
          <cell r="A38" t="str">
            <v>Regeleinrichtungen</v>
          </cell>
        </row>
        <row r="39">
          <cell r="A39" t="str">
            <v>Sicherheitseinrichtungen (Mess-, Regel- und Zähleranlagen)</v>
          </cell>
        </row>
        <row r="40">
          <cell r="A40" t="str">
            <v>Leit- und Energietechnik (Mess-, Regel- und Zähleranlagen)</v>
          </cell>
        </row>
        <row r="41">
          <cell r="A41" t="str">
            <v>Verdichter in Gasmischanlagen</v>
          </cell>
        </row>
        <row r="42">
          <cell r="A42" t="str">
            <v>Nebenanlagen (Mess-, Regel- und Zähleranlagen)</v>
          </cell>
        </row>
        <row r="43">
          <cell r="A43" t="str">
            <v>Gebäude (Mess-, Regel- und Zähleranlagen)</v>
          </cell>
        </row>
        <row r="44">
          <cell r="A44" t="str">
            <v>Fernwirkanlagen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I67"/>
  <sheetViews>
    <sheetView showGridLines="0" zoomScaleNormal="100" workbookViewId="0">
      <selection activeCell="C18" sqref="C18:H18"/>
    </sheetView>
  </sheetViews>
  <sheetFormatPr baseColWidth="10" defaultColWidth="11.42578125" defaultRowHeight="12.75" x14ac:dyDescent="0.2"/>
  <cols>
    <col min="1" max="2" width="3.28515625" style="10" customWidth="1"/>
    <col min="3" max="7" width="20.7109375" style="10" customWidth="1"/>
    <col min="8" max="8" width="41.7109375" style="10" customWidth="1"/>
    <col min="9" max="9" width="3.28515625" style="10" customWidth="1"/>
    <col min="10" max="16384" width="11.42578125" style="257"/>
  </cols>
  <sheetData>
    <row r="1" spans="1:9" ht="14.25" x14ac:dyDescent="0.25">
      <c r="A1" s="198"/>
      <c r="B1" s="257"/>
      <c r="C1" s="1"/>
      <c r="D1" s="1"/>
      <c r="E1" s="1"/>
      <c r="F1" s="1"/>
      <c r="G1" s="1"/>
      <c r="H1" s="1"/>
      <c r="I1" s="257"/>
    </row>
    <row r="2" spans="1:9" ht="21" customHeight="1" x14ac:dyDescent="0.2">
      <c r="A2" s="198"/>
      <c r="B2" s="353" t="s">
        <v>411</v>
      </c>
      <c r="C2" s="354"/>
      <c r="D2" s="352"/>
      <c r="E2" s="352"/>
      <c r="F2" s="352"/>
      <c r="G2" s="352"/>
      <c r="H2" s="360"/>
      <c r="I2" s="359"/>
    </row>
    <row r="3" spans="1:9" ht="14.25" x14ac:dyDescent="0.2">
      <c r="A3" s="198"/>
      <c r="B3" s="273"/>
      <c r="C3" s="274"/>
      <c r="D3" s="274"/>
      <c r="E3" s="274"/>
      <c r="F3" s="274"/>
      <c r="G3" s="274"/>
      <c r="H3" s="275"/>
      <c r="I3" s="257"/>
    </row>
    <row r="4" spans="1:9" ht="14.25" x14ac:dyDescent="0.2">
      <c r="A4" s="198"/>
      <c r="B4" s="276"/>
      <c r="C4" s="200" t="s">
        <v>502</v>
      </c>
      <c r="D4" s="199"/>
      <c r="E4" s="199"/>
      <c r="F4" s="199"/>
      <c r="G4" s="199"/>
      <c r="H4" s="277"/>
      <c r="I4" s="257"/>
    </row>
    <row r="5" spans="1:9" ht="14.25" x14ac:dyDescent="0.2">
      <c r="A5" s="198"/>
      <c r="B5" s="276"/>
      <c r="C5" s="199"/>
      <c r="D5" s="199"/>
      <c r="E5" s="199"/>
      <c r="F5" s="199"/>
      <c r="G5" s="199"/>
      <c r="H5" s="277"/>
      <c r="I5" s="257"/>
    </row>
    <row r="6" spans="1:9" s="355" customFormat="1" x14ac:dyDescent="0.2">
      <c r="A6" s="344"/>
      <c r="B6" s="351"/>
      <c r="C6" s="346"/>
      <c r="D6" s="344"/>
      <c r="E6" s="344" t="s">
        <v>503</v>
      </c>
      <c r="F6" s="344"/>
      <c r="G6" s="344"/>
      <c r="H6" s="350"/>
      <c r="I6" s="344"/>
    </row>
    <row r="7" spans="1:9" s="355" customFormat="1" x14ac:dyDescent="0.2">
      <c r="A7" s="344"/>
      <c r="B7" s="351"/>
      <c r="C7" s="345"/>
      <c r="D7" s="344"/>
      <c r="E7" s="344" t="s">
        <v>504</v>
      </c>
      <c r="F7" s="344"/>
      <c r="G7" s="344"/>
      <c r="H7" s="350"/>
      <c r="I7" s="344"/>
    </row>
    <row r="8" spans="1:9" s="355" customFormat="1" x14ac:dyDescent="0.2">
      <c r="A8" s="344"/>
      <c r="B8" s="351"/>
      <c r="C8" s="347"/>
      <c r="D8" s="344"/>
      <c r="E8" s="344" t="s">
        <v>508</v>
      </c>
      <c r="F8" s="344"/>
      <c r="G8" s="344"/>
      <c r="H8" s="350"/>
      <c r="I8" s="344"/>
    </row>
    <row r="9" spans="1:9" s="355" customFormat="1" x14ac:dyDescent="0.2">
      <c r="A9" s="344"/>
      <c r="B9" s="351"/>
      <c r="C9" s="348"/>
      <c r="D9" s="344"/>
      <c r="E9" s="344" t="s">
        <v>505</v>
      </c>
      <c r="F9" s="344"/>
      <c r="G9" s="344"/>
      <c r="H9" s="350"/>
      <c r="I9" s="344"/>
    </row>
    <row r="10" spans="1:9" s="355" customFormat="1" ht="30" customHeight="1" x14ac:dyDescent="0.2">
      <c r="A10" s="344"/>
      <c r="B10" s="351"/>
      <c r="C10" s="349"/>
      <c r="D10" s="344"/>
      <c r="E10" s="459" t="s">
        <v>506</v>
      </c>
      <c r="F10" s="459"/>
      <c r="G10" s="459"/>
      <c r="H10" s="460"/>
      <c r="I10" s="344"/>
    </row>
    <row r="11" spans="1:9" ht="14.25" x14ac:dyDescent="0.2">
      <c r="A11" s="198"/>
      <c r="B11" s="276"/>
      <c r="C11" s="199"/>
      <c r="D11" s="199"/>
      <c r="E11" s="199"/>
      <c r="F11" s="199"/>
      <c r="G11" s="199"/>
      <c r="H11" s="277"/>
      <c r="I11" s="257"/>
    </row>
    <row r="12" spans="1:9" ht="14.25" x14ac:dyDescent="0.2">
      <c r="A12" s="198"/>
      <c r="B12" s="276"/>
      <c r="C12" s="200" t="s">
        <v>481</v>
      </c>
      <c r="D12" s="201"/>
      <c r="E12" s="201"/>
      <c r="F12" s="199"/>
      <c r="G12" s="199"/>
      <c r="H12" s="277"/>
      <c r="I12" s="257"/>
    </row>
    <row r="13" spans="1:9" ht="14.25" x14ac:dyDescent="0.2">
      <c r="A13" s="198"/>
      <c r="B13" s="276"/>
      <c r="C13" s="199"/>
      <c r="D13" s="201"/>
      <c r="E13" s="201"/>
      <c r="F13" s="199"/>
      <c r="G13" s="199"/>
      <c r="H13" s="277"/>
      <c r="I13" s="257"/>
    </row>
    <row r="14" spans="1:9" ht="93" customHeight="1" x14ac:dyDescent="0.2">
      <c r="A14" s="198"/>
      <c r="B14" s="276"/>
      <c r="C14" s="461" t="s">
        <v>598</v>
      </c>
      <c r="D14" s="461"/>
      <c r="E14" s="461"/>
      <c r="F14" s="461"/>
      <c r="G14" s="461"/>
      <c r="H14" s="462"/>
      <c r="I14" s="257"/>
    </row>
    <row r="15" spans="1:9" ht="14.25" x14ac:dyDescent="0.2">
      <c r="A15" s="198"/>
      <c r="B15" s="276"/>
      <c r="C15" s="199"/>
      <c r="D15" s="199"/>
      <c r="E15" s="199"/>
      <c r="F15" s="199"/>
      <c r="G15" s="199"/>
      <c r="H15" s="277"/>
      <c r="I15" s="257"/>
    </row>
    <row r="16" spans="1:9" ht="14.25" x14ac:dyDescent="0.2">
      <c r="A16" s="198"/>
      <c r="B16" s="276"/>
      <c r="C16" s="200" t="s">
        <v>412</v>
      </c>
      <c r="D16" s="199"/>
      <c r="E16" s="199"/>
      <c r="F16" s="199"/>
      <c r="G16" s="199"/>
      <c r="H16" s="277"/>
      <c r="I16" s="257"/>
    </row>
    <row r="17" spans="1:9" ht="14.25" x14ac:dyDescent="0.2">
      <c r="A17" s="198"/>
      <c r="B17" s="276"/>
      <c r="C17" s="199"/>
      <c r="D17" s="199"/>
      <c r="E17" s="199"/>
      <c r="F17" s="199"/>
      <c r="G17" s="199"/>
      <c r="H17" s="277"/>
      <c r="I17" s="257"/>
    </row>
    <row r="18" spans="1:9" ht="102" customHeight="1" x14ac:dyDescent="0.2">
      <c r="A18" s="198"/>
      <c r="B18" s="276"/>
      <c r="C18" s="461" t="s">
        <v>641</v>
      </c>
      <c r="D18" s="461"/>
      <c r="E18" s="461"/>
      <c r="F18" s="461"/>
      <c r="G18" s="461"/>
      <c r="H18" s="462"/>
      <c r="I18" s="257"/>
    </row>
    <row r="19" spans="1:9" ht="14.25" x14ac:dyDescent="0.2">
      <c r="A19" s="198"/>
      <c r="B19" s="276"/>
      <c r="C19" s="199"/>
      <c r="D19" s="199"/>
      <c r="E19" s="199"/>
      <c r="F19" s="199"/>
      <c r="G19" s="199"/>
      <c r="H19" s="277"/>
      <c r="I19" s="257"/>
    </row>
    <row r="20" spans="1:9" ht="14.25" x14ac:dyDescent="0.2">
      <c r="A20" s="198"/>
      <c r="B20" s="276"/>
      <c r="C20" s="200" t="s">
        <v>416</v>
      </c>
      <c r="D20" s="199"/>
      <c r="E20" s="199"/>
      <c r="F20" s="199"/>
      <c r="G20" s="199"/>
      <c r="H20" s="277"/>
      <c r="I20" s="257"/>
    </row>
    <row r="21" spans="1:9" ht="14.25" x14ac:dyDescent="0.2">
      <c r="A21" s="198"/>
      <c r="B21" s="276"/>
      <c r="C21" s="199"/>
      <c r="D21" s="199"/>
      <c r="E21" s="199"/>
      <c r="F21" s="199"/>
      <c r="G21" s="199"/>
      <c r="H21" s="277"/>
      <c r="I21" s="257"/>
    </row>
    <row r="22" spans="1:9" ht="219" customHeight="1" x14ac:dyDescent="0.2">
      <c r="A22" s="198"/>
      <c r="B22" s="276"/>
      <c r="C22" s="463" t="s">
        <v>599</v>
      </c>
      <c r="D22" s="463"/>
      <c r="E22" s="463"/>
      <c r="F22" s="463"/>
      <c r="G22" s="463"/>
      <c r="H22" s="464"/>
      <c r="I22" s="257"/>
    </row>
    <row r="23" spans="1:9" ht="219.75" customHeight="1" x14ac:dyDescent="0.2">
      <c r="A23" s="198"/>
      <c r="B23" s="276"/>
      <c r="C23" s="463" t="s">
        <v>523</v>
      </c>
      <c r="D23" s="463"/>
      <c r="E23" s="463"/>
      <c r="F23" s="463"/>
      <c r="G23" s="463"/>
      <c r="H23" s="464"/>
      <c r="I23" s="257"/>
    </row>
    <row r="24" spans="1:9" ht="14.25" x14ac:dyDescent="0.2">
      <c r="A24" s="198"/>
      <c r="B24" s="276"/>
      <c r="C24" s="422"/>
      <c r="D24" s="422"/>
      <c r="E24" s="422"/>
      <c r="F24" s="422"/>
      <c r="G24" s="422"/>
      <c r="H24" s="423"/>
      <c r="I24" s="257"/>
    </row>
    <row r="25" spans="1:9" ht="18" customHeight="1" x14ac:dyDescent="0.2">
      <c r="A25" s="198"/>
      <c r="B25" s="276"/>
      <c r="C25" s="200" t="s">
        <v>483</v>
      </c>
      <c r="D25" s="422"/>
      <c r="E25" s="422"/>
      <c r="F25" s="422"/>
      <c r="G25" s="422"/>
      <c r="H25" s="423"/>
      <c r="I25" s="257"/>
    </row>
    <row r="26" spans="1:9" ht="14.25" x14ac:dyDescent="0.2">
      <c r="A26" s="198"/>
      <c r="B26" s="276"/>
      <c r="C26" s="461"/>
      <c r="D26" s="461"/>
      <c r="E26" s="461"/>
      <c r="F26" s="461"/>
      <c r="G26" s="461"/>
      <c r="H26" s="462"/>
      <c r="I26" s="257"/>
    </row>
    <row r="27" spans="1:9" ht="48.75" customHeight="1" x14ac:dyDescent="0.2">
      <c r="A27" s="198"/>
      <c r="B27" s="276"/>
      <c r="C27" s="461" t="s">
        <v>615</v>
      </c>
      <c r="D27" s="461"/>
      <c r="E27" s="461"/>
      <c r="F27" s="461"/>
      <c r="G27" s="461"/>
      <c r="H27" s="462"/>
      <c r="I27" s="257"/>
    </row>
    <row r="28" spans="1:9" ht="14.25" x14ac:dyDescent="0.2">
      <c r="A28" s="198"/>
      <c r="B28" s="276"/>
      <c r="C28" s="202"/>
      <c r="D28" s="199"/>
      <c r="E28" s="199"/>
      <c r="F28" s="199"/>
      <c r="G28" s="199"/>
      <c r="H28" s="277"/>
      <c r="I28" s="257"/>
    </row>
    <row r="29" spans="1:9" ht="14.25" x14ac:dyDescent="0.2">
      <c r="A29" s="198"/>
      <c r="B29" s="276"/>
      <c r="C29" s="200" t="s">
        <v>482</v>
      </c>
      <c r="D29" s="201"/>
      <c r="E29" s="201"/>
      <c r="F29" s="199"/>
      <c r="G29" s="199"/>
      <c r="H29" s="277"/>
      <c r="I29" s="257"/>
    </row>
    <row r="30" spans="1:9" ht="14.25" x14ac:dyDescent="0.2">
      <c r="A30" s="198"/>
      <c r="B30" s="276"/>
      <c r="C30" s="199"/>
      <c r="D30" s="201"/>
      <c r="E30" s="201"/>
      <c r="F30" s="199"/>
      <c r="G30" s="199"/>
      <c r="H30" s="277"/>
      <c r="I30" s="257"/>
    </row>
    <row r="31" spans="1:9" ht="101.25" customHeight="1" x14ac:dyDescent="0.2">
      <c r="A31" s="198"/>
      <c r="B31" s="276"/>
      <c r="C31" s="463" t="s">
        <v>664</v>
      </c>
      <c r="D31" s="463"/>
      <c r="E31" s="463"/>
      <c r="F31" s="463"/>
      <c r="G31" s="463"/>
      <c r="H31" s="464"/>
      <c r="I31" s="257"/>
    </row>
    <row r="32" spans="1:9" ht="14.25" x14ac:dyDescent="0.2">
      <c r="A32" s="198"/>
      <c r="B32" s="276"/>
      <c r="C32" s="420"/>
      <c r="D32" s="420"/>
      <c r="E32" s="420"/>
      <c r="F32" s="420"/>
      <c r="G32" s="420"/>
      <c r="H32" s="421"/>
      <c r="I32" s="257"/>
    </row>
    <row r="33" spans="1:9" ht="14.25" x14ac:dyDescent="0.2">
      <c r="A33" s="198"/>
      <c r="B33" s="276"/>
      <c r="C33" s="200" t="s">
        <v>413</v>
      </c>
      <c r="D33" s="199"/>
      <c r="E33" s="199"/>
      <c r="F33" s="199"/>
      <c r="G33" s="199"/>
      <c r="H33" s="277"/>
      <c r="I33" s="257"/>
    </row>
    <row r="34" spans="1:9" ht="14.25" x14ac:dyDescent="0.2">
      <c r="A34" s="198"/>
      <c r="B34" s="276"/>
      <c r="C34" s="420"/>
      <c r="D34" s="420"/>
      <c r="E34" s="420"/>
      <c r="F34" s="420"/>
      <c r="G34" s="420"/>
      <c r="H34" s="421"/>
      <c r="I34" s="257"/>
    </row>
    <row r="35" spans="1:9" ht="97.5" customHeight="1" x14ac:dyDescent="0.2">
      <c r="A35" s="198"/>
      <c r="B35" s="276"/>
      <c r="C35" s="461" t="s">
        <v>519</v>
      </c>
      <c r="D35" s="461"/>
      <c r="E35" s="461"/>
      <c r="F35" s="461"/>
      <c r="G35" s="461"/>
      <c r="H35" s="462"/>
      <c r="I35" s="257"/>
    </row>
    <row r="36" spans="1:9" ht="14.25" x14ac:dyDescent="0.2">
      <c r="A36" s="198"/>
      <c r="B36" s="276"/>
      <c r="C36" s="200" t="s">
        <v>414</v>
      </c>
      <c r="D36" s="199"/>
      <c r="E36" s="199"/>
      <c r="F36" s="199"/>
      <c r="G36" s="199"/>
      <c r="H36" s="277"/>
      <c r="I36" s="257"/>
    </row>
    <row r="37" spans="1:9" ht="14.25" x14ac:dyDescent="0.2">
      <c r="A37" s="198"/>
      <c r="B37" s="276"/>
      <c r="C37" s="199"/>
      <c r="D37" s="199"/>
      <c r="E37" s="199"/>
      <c r="F37" s="199"/>
      <c r="G37" s="199"/>
      <c r="H37" s="277"/>
      <c r="I37" s="257"/>
    </row>
    <row r="38" spans="1:9" ht="90" customHeight="1" x14ac:dyDescent="0.2">
      <c r="A38" s="198"/>
      <c r="B38" s="276"/>
      <c r="C38" s="461" t="s">
        <v>520</v>
      </c>
      <c r="D38" s="461"/>
      <c r="E38" s="461"/>
      <c r="F38" s="461"/>
      <c r="G38" s="461"/>
      <c r="H38" s="462"/>
      <c r="I38" s="257"/>
    </row>
    <row r="39" spans="1:9" ht="14.25" x14ac:dyDescent="0.2">
      <c r="A39" s="198"/>
      <c r="B39" s="276"/>
      <c r="C39" s="199"/>
      <c r="D39" s="199"/>
      <c r="E39" s="199"/>
      <c r="F39" s="199"/>
      <c r="G39" s="199"/>
      <c r="H39" s="277"/>
      <c r="I39" s="257"/>
    </row>
    <row r="40" spans="1:9" ht="14.25" x14ac:dyDescent="0.2">
      <c r="A40" s="198"/>
      <c r="B40" s="276"/>
      <c r="C40" s="200" t="s">
        <v>415</v>
      </c>
      <c r="D40" s="199"/>
      <c r="E40" s="199"/>
      <c r="F40" s="199"/>
      <c r="G40" s="199"/>
      <c r="H40" s="277"/>
      <c r="I40" s="257"/>
    </row>
    <row r="41" spans="1:9" ht="14.25" x14ac:dyDescent="0.2">
      <c r="A41" s="198"/>
      <c r="B41" s="276"/>
      <c r="C41" s="199"/>
      <c r="D41" s="199"/>
      <c r="E41" s="199"/>
      <c r="F41" s="199"/>
      <c r="G41" s="199"/>
      <c r="H41" s="277"/>
      <c r="I41" s="257"/>
    </row>
    <row r="42" spans="1:9" ht="90.75" customHeight="1" x14ac:dyDescent="0.2">
      <c r="A42" s="198"/>
      <c r="B42" s="276"/>
      <c r="C42" s="461" t="s">
        <v>616</v>
      </c>
      <c r="D42" s="461"/>
      <c r="E42" s="461"/>
      <c r="F42" s="461"/>
      <c r="G42" s="461"/>
      <c r="H42" s="462"/>
      <c r="I42" s="257"/>
    </row>
    <row r="43" spans="1:9" ht="14.25" x14ac:dyDescent="0.2">
      <c r="A43" s="198"/>
      <c r="B43" s="276"/>
      <c r="C43" s="199"/>
      <c r="D43" s="199"/>
      <c r="E43" s="199"/>
      <c r="F43" s="199"/>
      <c r="G43" s="199"/>
      <c r="H43" s="277"/>
      <c r="I43" s="257"/>
    </row>
    <row r="44" spans="1:9" ht="14.25" x14ac:dyDescent="0.2">
      <c r="A44" s="198"/>
      <c r="B44" s="276"/>
      <c r="C44" s="200" t="s">
        <v>494</v>
      </c>
      <c r="D44" s="257"/>
      <c r="E44" s="257"/>
      <c r="F44" s="257"/>
      <c r="G44" s="257"/>
      <c r="H44" s="361"/>
      <c r="I44" s="198"/>
    </row>
    <row r="45" spans="1:9" x14ac:dyDescent="0.2">
      <c r="A45" s="198"/>
      <c r="B45" s="276"/>
      <c r="C45" s="257"/>
      <c r="D45" s="257"/>
      <c r="E45" s="257"/>
      <c r="F45" s="257"/>
      <c r="G45" s="257"/>
      <c r="H45" s="361"/>
      <c r="I45" s="257"/>
    </row>
    <row r="46" spans="1:9" ht="91.15" customHeight="1" x14ac:dyDescent="0.2">
      <c r="A46" s="198"/>
      <c r="B46" s="276"/>
      <c r="C46" s="461" t="s">
        <v>656</v>
      </c>
      <c r="D46" s="461"/>
      <c r="E46" s="461"/>
      <c r="F46" s="461"/>
      <c r="G46" s="461"/>
      <c r="H46" s="462"/>
      <c r="I46" s="257"/>
    </row>
    <row r="47" spans="1:9" x14ac:dyDescent="0.2">
      <c r="A47" s="198"/>
      <c r="B47" s="276"/>
      <c r="C47" s="362"/>
      <c r="D47" s="257"/>
      <c r="E47" s="257"/>
      <c r="F47" s="257"/>
      <c r="G47" s="257"/>
      <c r="H47" s="361"/>
      <c r="I47" s="257"/>
    </row>
    <row r="48" spans="1:9" x14ac:dyDescent="0.2">
      <c r="A48" s="198"/>
      <c r="B48" s="276"/>
      <c r="C48" s="362"/>
      <c r="D48" s="257"/>
      <c r="E48" s="257"/>
      <c r="F48" s="257"/>
      <c r="G48" s="257"/>
      <c r="H48" s="361"/>
      <c r="I48" s="257"/>
    </row>
    <row r="49" spans="1:9" ht="14.25" x14ac:dyDescent="0.2">
      <c r="A49" s="198"/>
      <c r="B49" s="276"/>
      <c r="C49" s="200" t="s">
        <v>612</v>
      </c>
      <c r="D49" s="257"/>
      <c r="E49" s="257"/>
      <c r="F49" s="257"/>
      <c r="G49" s="257"/>
      <c r="H49" s="361"/>
      <c r="I49" s="257"/>
    </row>
    <row r="50" spans="1:9" x14ac:dyDescent="0.2">
      <c r="A50" s="198"/>
      <c r="B50" s="276"/>
      <c r="C50" s="362"/>
      <c r="D50" s="257"/>
      <c r="E50" s="257"/>
      <c r="F50" s="257"/>
      <c r="G50" s="257"/>
      <c r="H50" s="361"/>
      <c r="I50" s="257"/>
    </row>
    <row r="51" spans="1:9" ht="49.5" customHeight="1" x14ac:dyDescent="0.2">
      <c r="B51" s="363"/>
      <c r="C51" s="461" t="s">
        <v>627</v>
      </c>
      <c r="D51" s="461"/>
      <c r="E51" s="461"/>
      <c r="F51" s="461"/>
      <c r="G51" s="461"/>
      <c r="H51" s="462"/>
    </row>
    <row r="52" spans="1:9" ht="14.25" x14ac:dyDescent="0.2">
      <c r="B52" s="363"/>
      <c r="C52" s="420"/>
      <c r="D52" s="420"/>
      <c r="E52" s="420"/>
      <c r="F52" s="420"/>
      <c r="G52" s="420"/>
      <c r="H52" s="421"/>
    </row>
    <row r="53" spans="1:9" ht="14.25" x14ac:dyDescent="0.2">
      <c r="A53" s="198"/>
      <c r="B53" s="276"/>
      <c r="C53" s="200" t="s">
        <v>495</v>
      </c>
      <c r="D53" s="257"/>
      <c r="E53" s="257"/>
      <c r="F53" s="257"/>
      <c r="G53" s="257"/>
      <c r="H53" s="361"/>
      <c r="I53" s="257"/>
    </row>
    <row r="54" spans="1:9" x14ac:dyDescent="0.2">
      <c r="A54" s="198"/>
      <c r="B54" s="276"/>
      <c r="C54" s="362"/>
      <c r="D54" s="257"/>
      <c r="E54" s="257"/>
      <c r="F54" s="257"/>
      <c r="G54" s="257"/>
      <c r="H54" s="361"/>
      <c r="I54" s="257"/>
    </row>
    <row r="55" spans="1:9" ht="33" customHeight="1" x14ac:dyDescent="0.2">
      <c r="A55" s="198"/>
      <c r="B55" s="276"/>
      <c r="C55" s="461" t="s">
        <v>657</v>
      </c>
      <c r="D55" s="461"/>
      <c r="E55" s="461"/>
      <c r="F55" s="461"/>
      <c r="G55" s="461"/>
      <c r="H55" s="462"/>
      <c r="I55" s="257"/>
    </row>
    <row r="56" spans="1:9" ht="60" customHeight="1" x14ac:dyDescent="0.2">
      <c r="B56" s="363"/>
      <c r="C56" s="461" t="s">
        <v>509</v>
      </c>
      <c r="D56" s="461"/>
      <c r="E56" s="461"/>
      <c r="F56" s="461"/>
      <c r="G56" s="461"/>
      <c r="H56" s="462"/>
    </row>
    <row r="57" spans="1:9" ht="30.75" customHeight="1" x14ac:dyDescent="0.2">
      <c r="A57" s="198"/>
      <c r="B57" s="276"/>
      <c r="C57" s="461" t="s">
        <v>515</v>
      </c>
      <c r="D57" s="461"/>
      <c r="E57" s="461"/>
      <c r="F57" s="461"/>
      <c r="G57" s="461"/>
      <c r="H57" s="462"/>
      <c r="I57" s="257"/>
    </row>
    <row r="58" spans="1:9" ht="45.75" customHeight="1" x14ac:dyDescent="0.2">
      <c r="B58" s="363"/>
      <c r="C58" s="461" t="s">
        <v>521</v>
      </c>
      <c r="D58" s="461"/>
      <c r="E58" s="461"/>
      <c r="F58" s="461"/>
      <c r="G58" s="461"/>
      <c r="H58" s="462"/>
    </row>
    <row r="59" spans="1:9" ht="45" customHeight="1" x14ac:dyDescent="0.2">
      <c r="B59" s="363"/>
      <c r="C59" s="461" t="s">
        <v>516</v>
      </c>
      <c r="D59" s="461"/>
      <c r="E59" s="461"/>
      <c r="F59" s="461"/>
      <c r="G59" s="461"/>
      <c r="H59" s="462"/>
    </row>
    <row r="60" spans="1:9" ht="48" customHeight="1" x14ac:dyDescent="0.2">
      <c r="B60" s="363"/>
      <c r="C60" s="461" t="s">
        <v>517</v>
      </c>
      <c r="D60" s="461"/>
      <c r="E60" s="461"/>
      <c r="F60" s="461"/>
      <c r="G60" s="461"/>
      <c r="H60" s="462"/>
    </row>
    <row r="61" spans="1:9" ht="45.75" customHeight="1" x14ac:dyDescent="0.2">
      <c r="B61" s="363"/>
      <c r="C61" s="461" t="s">
        <v>518</v>
      </c>
      <c r="D61" s="461"/>
      <c r="E61" s="461"/>
      <c r="F61" s="461"/>
      <c r="G61" s="461"/>
      <c r="H61" s="462"/>
    </row>
    <row r="62" spans="1:9" ht="14.25" x14ac:dyDescent="0.2">
      <c r="B62" s="363"/>
      <c r="C62" s="420"/>
      <c r="D62" s="420"/>
      <c r="E62" s="420"/>
      <c r="F62" s="420"/>
      <c r="G62" s="420"/>
      <c r="H62" s="421"/>
    </row>
    <row r="63" spans="1:9" ht="14.25" x14ac:dyDescent="0.2">
      <c r="A63" s="198"/>
      <c r="B63" s="276"/>
      <c r="C63" s="200" t="s">
        <v>608</v>
      </c>
      <c r="D63" s="257"/>
      <c r="E63" s="257"/>
      <c r="F63" s="257"/>
      <c r="G63" s="257"/>
      <c r="H63" s="361"/>
      <c r="I63" s="257"/>
    </row>
    <row r="64" spans="1:9" x14ac:dyDescent="0.2">
      <c r="A64" s="198"/>
      <c r="B64" s="276"/>
      <c r="C64" s="362"/>
      <c r="D64" s="257"/>
      <c r="E64" s="257"/>
      <c r="F64" s="257"/>
      <c r="G64" s="257"/>
      <c r="H64" s="361"/>
      <c r="I64" s="257"/>
    </row>
    <row r="65" spans="2:8" ht="33.75" customHeight="1" x14ac:dyDescent="0.2">
      <c r="B65" s="363"/>
      <c r="C65" s="461" t="s">
        <v>609</v>
      </c>
      <c r="D65" s="461"/>
      <c r="E65" s="461"/>
      <c r="F65" s="461"/>
      <c r="G65" s="461"/>
      <c r="H65" s="462"/>
    </row>
    <row r="66" spans="2:8" ht="37.15" customHeight="1" x14ac:dyDescent="0.2">
      <c r="B66" s="363"/>
      <c r="C66" s="461" t="s">
        <v>655</v>
      </c>
      <c r="D66" s="461"/>
      <c r="E66" s="461"/>
      <c r="F66" s="461"/>
      <c r="G66" s="461"/>
      <c r="H66" s="462"/>
    </row>
    <row r="67" spans="2:8" ht="14.25" x14ac:dyDescent="0.2">
      <c r="B67" s="364"/>
      <c r="C67" s="428"/>
      <c r="D67" s="428"/>
      <c r="E67" s="428"/>
      <c r="F67" s="428"/>
      <c r="G67" s="428"/>
      <c r="H67" s="429"/>
    </row>
  </sheetData>
  <sheetProtection algorithmName="SHA-512" hashValue="bMYdCpsLOc8vQEa7NJbCdMmVmLwq/bkTqJfYHV6B+ki1sWikxesEcbuSYZ1mDBp74YLkSe27vYehYraXggeFFw==" saltValue="YpiL0hgfkme/bPg3y03O7g==" spinCount="100000" sheet="1" objects="1" scenarios="1"/>
  <mergeCells count="22">
    <mergeCell ref="C66:H66"/>
    <mergeCell ref="C22:H22"/>
    <mergeCell ref="C23:H23"/>
    <mergeCell ref="C65:H65"/>
    <mergeCell ref="C61:H61"/>
    <mergeCell ref="C55:H55"/>
    <mergeCell ref="E10:H10"/>
    <mergeCell ref="C46:H46"/>
    <mergeCell ref="C57:H57"/>
    <mergeCell ref="C60:H60"/>
    <mergeCell ref="C56:H56"/>
    <mergeCell ref="C58:H58"/>
    <mergeCell ref="C59:H59"/>
    <mergeCell ref="C14:H14"/>
    <mergeCell ref="C42:H42"/>
    <mergeCell ref="C26:H26"/>
    <mergeCell ref="C27:H27"/>
    <mergeCell ref="C18:H18"/>
    <mergeCell ref="C35:H35"/>
    <mergeCell ref="C38:H38"/>
    <mergeCell ref="C31:H31"/>
    <mergeCell ref="C51:H51"/>
  </mergeCells>
  <pageMargins left="0.70866141732283472" right="0.70866141732283472" top="0.78740157480314965" bottom="0.78740157480314965"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h_Allgemeine_Informationen">
    <pageSetUpPr fitToPage="1"/>
  </sheetPr>
  <dimension ref="A1:I80"/>
  <sheetViews>
    <sheetView showGridLines="0" tabSelected="1" zoomScaleNormal="100" zoomScaleSheetLayoutView="100" workbookViewId="0">
      <selection activeCell="B17" sqref="B17"/>
    </sheetView>
  </sheetViews>
  <sheetFormatPr baseColWidth="10" defaultColWidth="11.42578125" defaultRowHeight="12.75" customHeight="1" x14ac:dyDescent="0.2"/>
  <cols>
    <col min="1" max="1" width="34.7109375" style="2" customWidth="1"/>
    <col min="2" max="2" width="69.28515625" style="2" customWidth="1"/>
    <col min="3" max="3" width="19.42578125" style="2" customWidth="1"/>
    <col min="4" max="4" width="16.28515625" style="2" customWidth="1"/>
    <col min="5" max="5" width="5.42578125" style="2" customWidth="1"/>
    <col min="6" max="6" width="65.28515625" style="2" customWidth="1"/>
    <col min="7" max="13" width="11.42578125" style="2" customWidth="1"/>
    <col min="14" max="16384" width="11.42578125" style="2"/>
  </cols>
  <sheetData>
    <row r="1" spans="1:9" ht="12.75" customHeight="1" x14ac:dyDescent="0.2">
      <c r="A1" s="2" t="str">
        <f>CONCATENATE("EHB_RegKto_Gas_3RegP_v",MAX(Changelog!A2:A100))</f>
        <v>EHB_RegKto_Gas_3RegP_v12</v>
      </c>
    </row>
    <row r="2" spans="1:9" ht="21" x14ac:dyDescent="0.2">
      <c r="A2" s="203" t="s">
        <v>626</v>
      </c>
      <c r="B2" s="204"/>
      <c r="C2" s="204"/>
      <c r="D2" s="205"/>
    </row>
    <row r="3" spans="1:9" ht="3" customHeight="1" x14ac:dyDescent="0.2">
      <c r="A3" s="206"/>
      <c r="B3" s="207"/>
      <c r="C3" s="207"/>
      <c r="D3" s="205"/>
    </row>
    <row r="4" spans="1:9" ht="12.75" customHeight="1" x14ac:dyDescent="0.2">
      <c r="A4" s="206"/>
      <c r="B4" s="207"/>
      <c r="C4" s="207"/>
      <c r="D4" s="205"/>
    </row>
    <row r="5" spans="1:9" ht="18.75" x14ac:dyDescent="0.3">
      <c r="A5" s="109" t="s">
        <v>222</v>
      </c>
      <c r="B5" s="108"/>
      <c r="C5" s="207"/>
      <c r="D5" s="205"/>
      <c r="F5" s="109" t="s">
        <v>512</v>
      </c>
      <c r="G5" s="113"/>
      <c r="H5" s="113"/>
      <c r="I5" s="114"/>
    </row>
    <row r="6" spans="1:9" ht="12.75" customHeight="1" x14ac:dyDescent="0.2">
      <c r="A6" s="102" t="s">
        <v>225</v>
      </c>
      <c r="B6" s="101"/>
      <c r="C6" s="207"/>
      <c r="D6" s="205"/>
      <c r="F6" s="26"/>
      <c r="G6" s="26"/>
      <c r="H6" s="26"/>
      <c r="I6" s="26"/>
    </row>
    <row r="7" spans="1:9" ht="12.75" customHeight="1" x14ac:dyDescent="0.2">
      <c r="A7" s="92" t="s">
        <v>121</v>
      </c>
      <c r="B7" s="98"/>
      <c r="C7" s="208"/>
      <c r="D7" s="205"/>
      <c r="F7" s="211" t="s">
        <v>229</v>
      </c>
      <c r="G7" s="212"/>
      <c r="H7" s="212"/>
      <c r="I7" s="27" t="s">
        <v>0</v>
      </c>
    </row>
    <row r="8" spans="1:9" ht="12.75" customHeight="1" x14ac:dyDescent="0.2">
      <c r="A8" s="92" t="s">
        <v>122</v>
      </c>
      <c r="B8" s="98"/>
      <c r="C8" s="209"/>
      <c r="D8" s="205"/>
      <c r="F8" s="467" t="s">
        <v>230</v>
      </c>
      <c r="G8" s="467"/>
      <c r="H8" s="467"/>
      <c r="I8" s="27" t="s">
        <v>0</v>
      </c>
    </row>
    <row r="9" spans="1:9" ht="12.75" customHeight="1" x14ac:dyDescent="0.2">
      <c r="A9" s="92" t="s">
        <v>70</v>
      </c>
      <c r="B9" s="96"/>
      <c r="C9" s="207"/>
      <c r="F9" s="212"/>
      <c r="G9" s="212"/>
      <c r="H9" s="212"/>
      <c r="I9" s="212"/>
    </row>
    <row r="10" spans="1:9" ht="12.75" customHeight="1" x14ac:dyDescent="0.2">
      <c r="A10" s="92" t="s">
        <v>67</v>
      </c>
      <c r="B10" s="96"/>
      <c r="C10" s="207"/>
      <c r="F10" s="237" t="s">
        <v>465</v>
      </c>
      <c r="G10" s="212"/>
      <c r="H10" s="212"/>
      <c r="I10" s="27" t="s">
        <v>0</v>
      </c>
    </row>
    <row r="11" spans="1:9" ht="12.75" customHeight="1" x14ac:dyDescent="0.2">
      <c r="A11" s="236" t="s">
        <v>480</v>
      </c>
      <c r="B11" s="357" t="s">
        <v>478</v>
      </c>
      <c r="C11" s="207"/>
      <c r="F11" s="238" t="s">
        <v>466</v>
      </c>
      <c r="G11" s="212"/>
      <c r="H11" s="212"/>
      <c r="I11" s="27" t="s">
        <v>0</v>
      </c>
    </row>
    <row r="12" spans="1:9" ht="12.75" customHeight="1" x14ac:dyDescent="0.2">
      <c r="A12" s="236" t="s">
        <v>479</v>
      </c>
      <c r="B12" s="96"/>
      <c r="C12" s="207"/>
      <c r="F12" s="212"/>
      <c r="G12" s="212"/>
      <c r="H12" s="212"/>
      <c r="I12" s="212"/>
    </row>
    <row r="13" spans="1:9" ht="12.75" customHeight="1" x14ac:dyDescent="0.2">
      <c r="A13" s="205"/>
      <c r="B13" s="207"/>
      <c r="C13" s="207"/>
      <c r="F13" s="468" t="s">
        <v>467</v>
      </c>
      <c r="G13" s="469"/>
      <c r="H13" s="469"/>
      <c r="I13" s="27" t="s">
        <v>0</v>
      </c>
    </row>
    <row r="14" spans="1:9" ht="12.75" customHeight="1" x14ac:dyDescent="0.2">
      <c r="A14" s="92" t="s">
        <v>29</v>
      </c>
      <c r="B14" s="99">
        <v>2022</v>
      </c>
      <c r="C14" s="207"/>
      <c r="F14" s="237" t="s">
        <v>468</v>
      </c>
      <c r="G14" s="212"/>
      <c r="H14" s="212"/>
      <c r="I14" s="27" t="s">
        <v>0</v>
      </c>
    </row>
    <row r="15" spans="1:9" ht="12.75" customHeight="1" x14ac:dyDescent="0.2">
      <c r="A15" s="92" t="s">
        <v>224</v>
      </c>
      <c r="B15" s="96" t="s">
        <v>372</v>
      </c>
      <c r="C15" s="207"/>
      <c r="F15" s="26"/>
      <c r="G15" s="26"/>
      <c r="H15" s="26"/>
      <c r="I15" s="26"/>
    </row>
    <row r="16" spans="1:9" ht="12.75" customHeight="1" x14ac:dyDescent="0.25">
      <c r="A16" s="92" t="s">
        <v>223</v>
      </c>
      <c r="B16" s="100">
        <v>44926</v>
      </c>
      <c r="C16" s="207"/>
      <c r="F16" s="470" t="s">
        <v>448</v>
      </c>
      <c r="G16" s="470"/>
      <c r="H16" s="471"/>
      <c r="I16" s="27" t="s">
        <v>0</v>
      </c>
    </row>
    <row r="17" spans="1:9" ht="12.75" customHeight="1" x14ac:dyDescent="0.2">
      <c r="A17" s="92" t="s">
        <v>28</v>
      </c>
      <c r="B17" s="96" t="s">
        <v>665</v>
      </c>
      <c r="C17" s="204"/>
      <c r="G17" s="210"/>
      <c r="H17" s="210"/>
    </row>
    <row r="18" spans="1:9" ht="12.75" customHeight="1" x14ac:dyDescent="0.3">
      <c r="B18" s="210"/>
      <c r="C18" s="210"/>
      <c r="F18" s="109" t="s">
        <v>513</v>
      </c>
      <c r="G18" s="113"/>
      <c r="H18" s="113"/>
      <c r="I18" s="114"/>
    </row>
    <row r="19" spans="1:9" ht="18.75" x14ac:dyDescent="0.3">
      <c r="A19" s="112" t="s">
        <v>226</v>
      </c>
      <c r="B19" s="107"/>
      <c r="C19" s="110"/>
      <c r="D19" s="111"/>
      <c r="F19" s="26"/>
      <c r="G19" s="26"/>
      <c r="H19" s="26"/>
      <c r="I19" s="26"/>
    </row>
    <row r="20" spans="1:9" ht="30.75" customHeight="1" x14ac:dyDescent="0.2">
      <c r="A20" s="103" t="s">
        <v>227</v>
      </c>
      <c r="B20" s="104" t="s">
        <v>228</v>
      </c>
      <c r="C20" s="95"/>
      <c r="D20" s="240" t="s">
        <v>470</v>
      </c>
      <c r="F20" s="472" t="s">
        <v>385</v>
      </c>
      <c r="G20" s="467"/>
      <c r="H20" s="467"/>
      <c r="I20" s="27" t="s">
        <v>0</v>
      </c>
    </row>
    <row r="21" spans="1:9" ht="12.75" customHeight="1" x14ac:dyDescent="0.2">
      <c r="A21" s="94" t="s">
        <v>581</v>
      </c>
      <c r="B21" s="105" t="s">
        <v>582</v>
      </c>
      <c r="C21" s="416"/>
      <c r="D21" s="97">
        <v>2</v>
      </c>
      <c r="F21" s="466" t="s">
        <v>457</v>
      </c>
      <c r="G21" s="466"/>
      <c r="H21" s="466"/>
    </row>
    <row r="22" spans="1:9" ht="12.75" customHeight="1" x14ac:dyDescent="0.2">
      <c r="A22" s="94" t="s">
        <v>583</v>
      </c>
      <c r="B22" s="105" t="s">
        <v>584</v>
      </c>
      <c r="C22" s="96"/>
      <c r="D22" s="97">
        <v>2.1</v>
      </c>
      <c r="F22" s="213"/>
      <c r="G22" s="214"/>
      <c r="H22" s="214"/>
    </row>
    <row r="23" spans="1:9" ht="12.75" customHeight="1" x14ac:dyDescent="0.2">
      <c r="A23" s="94"/>
      <c r="B23" s="106"/>
      <c r="C23" s="96"/>
      <c r="D23" s="97"/>
      <c r="F23" s="465" t="s">
        <v>449</v>
      </c>
      <c r="G23" s="465"/>
      <c r="H23" s="465"/>
      <c r="I23" s="27" t="s">
        <v>0</v>
      </c>
    </row>
    <row r="24" spans="1:9" ht="12.75" customHeight="1" x14ac:dyDescent="0.2">
      <c r="A24" s="94"/>
      <c r="B24" s="106"/>
      <c r="C24" s="96"/>
      <c r="D24" s="97"/>
      <c r="F24" s="466" t="s">
        <v>450</v>
      </c>
      <c r="G24" s="466"/>
      <c r="H24" s="466"/>
    </row>
    <row r="25" spans="1:9" ht="12.75" customHeight="1" x14ac:dyDescent="0.2">
      <c r="A25" s="94"/>
      <c r="B25" s="106"/>
      <c r="C25" s="96"/>
      <c r="D25" s="97"/>
      <c r="F25" s="215"/>
    </row>
    <row r="26" spans="1:9" ht="12.75" customHeight="1" x14ac:dyDescent="0.2">
      <c r="A26" s="94"/>
      <c r="B26" s="106"/>
      <c r="C26" s="96"/>
      <c r="D26" s="97"/>
      <c r="F26" s="467" t="s">
        <v>386</v>
      </c>
      <c r="G26" s="467"/>
      <c r="H26" s="467"/>
      <c r="I26" s="27" t="s">
        <v>0</v>
      </c>
    </row>
    <row r="27" spans="1:9" ht="12.75" customHeight="1" x14ac:dyDescent="0.2">
      <c r="A27" s="94"/>
      <c r="B27" s="106"/>
      <c r="C27" s="96"/>
      <c r="D27" s="97"/>
      <c r="F27" s="466" t="s">
        <v>451</v>
      </c>
      <c r="G27" s="466"/>
      <c r="H27" s="466"/>
    </row>
    <row r="28" spans="1:9" ht="12.75" customHeight="1" x14ac:dyDescent="0.2">
      <c r="A28" s="94"/>
      <c r="B28" s="106"/>
      <c r="C28" s="96"/>
      <c r="D28" s="97"/>
    </row>
    <row r="29" spans="1:9" ht="12.75" customHeight="1" x14ac:dyDescent="0.2">
      <c r="A29" s="94"/>
      <c r="B29" s="106"/>
      <c r="C29" s="96"/>
      <c r="D29" s="97"/>
    </row>
    <row r="30" spans="1:9" ht="12.75" customHeight="1" x14ac:dyDescent="0.2">
      <c r="A30" s="94"/>
      <c r="B30" s="106"/>
      <c r="C30" s="96"/>
      <c r="D30" s="97"/>
    </row>
    <row r="31" spans="1:9" ht="12.75" customHeight="1" x14ac:dyDescent="0.2">
      <c r="A31" s="94"/>
      <c r="B31" s="106"/>
      <c r="C31" s="96"/>
      <c r="D31" s="97"/>
    </row>
    <row r="32" spans="1:9" ht="12.75" customHeight="1" x14ac:dyDescent="0.2">
      <c r="A32" s="94"/>
      <c r="B32" s="106"/>
      <c r="C32" s="96"/>
      <c r="D32" s="97"/>
    </row>
    <row r="33" spans="1:4" ht="12.75" customHeight="1" x14ac:dyDescent="0.2">
      <c r="A33" s="94"/>
      <c r="B33" s="106"/>
      <c r="C33" s="96"/>
      <c r="D33" s="97"/>
    </row>
    <row r="34" spans="1:4" ht="12.75" customHeight="1" x14ac:dyDescent="0.2">
      <c r="A34" s="94"/>
      <c r="B34" s="106"/>
      <c r="C34" s="96"/>
      <c r="D34" s="97"/>
    </row>
    <row r="35" spans="1:4" ht="12.75" customHeight="1" x14ac:dyDescent="0.2">
      <c r="A35" s="94"/>
      <c r="B35" s="106"/>
      <c r="C35" s="96"/>
      <c r="D35" s="97"/>
    </row>
    <row r="36" spans="1:4" ht="12.75" customHeight="1" x14ac:dyDescent="0.2">
      <c r="A36" s="94"/>
      <c r="B36" s="106"/>
      <c r="C36" s="96"/>
      <c r="D36" s="97"/>
    </row>
    <row r="37" spans="1:4" ht="12.75" customHeight="1" x14ac:dyDescent="0.2">
      <c r="A37" s="94"/>
      <c r="B37" s="106"/>
      <c r="C37" s="96"/>
      <c r="D37" s="97"/>
    </row>
    <row r="38" spans="1:4" ht="12.75" customHeight="1" x14ac:dyDescent="0.2">
      <c r="A38" s="94"/>
      <c r="B38" s="106"/>
      <c r="C38" s="96"/>
      <c r="D38" s="97"/>
    </row>
    <row r="39" spans="1:4" ht="12.75" customHeight="1" x14ac:dyDescent="0.2">
      <c r="A39" s="94"/>
      <c r="B39" s="106"/>
      <c r="C39" s="96"/>
      <c r="D39" s="97"/>
    </row>
    <row r="40" spans="1:4" ht="12.75" customHeight="1" x14ac:dyDescent="0.2">
      <c r="A40" s="94"/>
      <c r="B40" s="106"/>
      <c r="C40" s="96"/>
      <c r="D40" s="97"/>
    </row>
    <row r="41" spans="1:4" ht="12.75" customHeight="1" x14ac:dyDescent="0.2">
      <c r="A41" s="94"/>
      <c r="B41" s="106"/>
      <c r="C41" s="96"/>
      <c r="D41" s="97"/>
    </row>
    <row r="42" spans="1:4" ht="12.75" customHeight="1" x14ac:dyDescent="0.2">
      <c r="A42" s="94"/>
      <c r="B42" s="106"/>
      <c r="C42" s="96"/>
      <c r="D42" s="97"/>
    </row>
    <row r="43" spans="1:4" ht="15" x14ac:dyDescent="0.2">
      <c r="A43" s="94"/>
      <c r="B43" s="106"/>
      <c r="C43" s="96"/>
      <c r="D43" s="97"/>
    </row>
    <row r="44" spans="1:4" ht="12.75" customHeight="1" x14ac:dyDescent="0.2">
      <c r="A44" s="94"/>
      <c r="B44" s="106"/>
      <c r="C44" s="96"/>
      <c r="D44" s="97"/>
    </row>
    <row r="45" spans="1:4" ht="12.75" customHeight="1" x14ac:dyDescent="0.2">
      <c r="A45" s="94"/>
      <c r="B45" s="106"/>
      <c r="C45" s="96"/>
      <c r="D45" s="97"/>
    </row>
    <row r="46" spans="1:4" ht="15" x14ac:dyDescent="0.2">
      <c r="A46" s="94"/>
      <c r="B46" s="106"/>
      <c r="C46" s="96"/>
      <c r="D46" s="97"/>
    </row>
    <row r="47" spans="1:4" ht="12.75" customHeight="1" x14ac:dyDescent="0.2">
      <c r="A47" s="94"/>
      <c r="B47" s="106"/>
      <c r="C47" s="96"/>
      <c r="D47" s="97"/>
    </row>
    <row r="48" spans="1:4" ht="12.75" customHeight="1" x14ac:dyDescent="0.2">
      <c r="A48" s="94"/>
      <c r="B48" s="106"/>
      <c r="C48" s="96"/>
      <c r="D48" s="97"/>
    </row>
    <row r="49" spans="1:4" ht="12.75" customHeight="1" x14ac:dyDescent="0.2">
      <c r="A49" s="94"/>
      <c r="B49" s="106"/>
      <c r="C49" s="96"/>
      <c r="D49" s="97"/>
    </row>
    <row r="50" spans="1:4" ht="12.75" customHeight="1" x14ac:dyDescent="0.2">
      <c r="A50" s="94"/>
      <c r="B50" s="106"/>
      <c r="C50" s="96"/>
      <c r="D50" s="97"/>
    </row>
    <row r="51" spans="1:4" ht="15" x14ac:dyDescent="0.2">
      <c r="A51" s="94"/>
      <c r="B51" s="106"/>
      <c r="C51" s="96"/>
      <c r="D51" s="97"/>
    </row>
    <row r="52" spans="1:4" ht="12.75" customHeight="1" x14ac:dyDescent="0.2">
      <c r="A52" s="94"/>
      <c r="B52" s="106"/>
      <c r="C52" s="96"/>
      <c r="D52" s="97"/>
    </row>
    <row r="53" spans="1:4" ht="12.75" customHeight="1" x14ac:dyDescent="0.2">
      <c r="A53" s="94"/>
      <c r="B53" s="106"/>
      <c r="C53" s="96"/>
      <c r="D53" s="97"/>
    </row>
    <row r="54" spans="1:4" ht="15" x14ac:dyDescent="0.2">
      <c r="A54" s="94"/>
      <c r="B54" s="106"/>
      <c r="C54" s="96"/>
      <c r="D54" s="97"/>
    </row>
    <row r="55" spans="1:4" ht="12.75" customHeight="1" x14ac:dyDescent="0.2">
      <c r="A55" s="94"/>
      <c r="B55" s="106"/>
      <c r="C55" s="96"/>
      <c r="D55" s="97"/>
    </row>
    <row r="56" spans="1:4" s="81" customFormat="1" ht="15" x14ac:dyDescent="0.2">
      <c r="A56" s="94"/>
      <c r="B56" s="106"/>
      <c r="C56" s="96"/>
      <c r="D56" s="97"/>
    </row>
    <row r="57" spans="1:4" ht="12.75" customHeight="1" x14ac:dyDescent="0.2">
      <c r="A57" s="94"/>
      <c r="B57" s="106"/>
      <c r="C57" s="96"/>
      <c r="D57" s="97"/>
    </row>
    <row r="58" spans="1:4" ht="15" x14ac:dyDescent="0.2">
      <c r="A58" s="94"/>
      <c r="B58" s="106"/>
      <c r="C58" s="96"/>
      <c r="D58" s="97"/>
    </row>
    <row r="59" spans="1:4" ht="15" x14ac:dyDescent="0.2">
      <c r="A59" s="94"/>
      <c r="B59" s="106"/>
      <c r="C59" s="96"/>
      <c r="D59" s="97"/>
    </row>
    <row r="60" spans="1:4" ht="15" x14ac:dyDescent="0.2">
      <c r="A60" s="94"/>
      <c r="B60" s="106"/>
      <c r="C60" s="96"/>
      <c r="D60" s="97"/>
    </row>
    <row r="61" spans="1:4" ht="15" x14ac:dyDescent="0.2">
      <c r="A61" s="94"/>
      <c r="B61" s="106"/>
      <c r="C61" s="96"/>
      <c r="D61" s="97"/>
    </row>
    <row r="62" spans="1:4" ht="12.75" customHeight="1" x14ac:dyDescent="0.2">
      <c r="A62" s="94"/>
      <c r="B62" s="106"/>
      <c r="C62" s="96"/>
      <c r="D62" s="97"/>
    </row>
    <row r="63" spans="1:4" ht="12.75" customHeight="1" x14ac:dyDescent="0.2">
      <c r="A63" s="94"/>
      <c r="B63" s="106"/>
      <c r="C63" s="96"/>
      <c r="D63" s="97"/>
    </row>
    <row r="64" spans="1:4" ht="12.75" customHeight="1" x14ac:dyDescent="0.2">
      <c r="A64" s="94"/>
      <c r="B64" s="106"/>
      <c r="C64" s="96"/>
      <c r="D64" s="97"/>
    </row>
    <row r="65" spans="1:4" ht="15" x14ac:dyDescent="0.2">
      <c r="A65" s="94"/>
      <c r="B65" s="106"/>
      <c r="C65" s="96"/>
      <c r="D65" s="97"/>
    </row>
    <row r="66" spans="1:4" ht="12.75" customHeight="1" x14ac:dyDescent="0.2">
      <c r="A66" s="94"/>
      <c r="B66" s="106"/>
      <c r="C66" s="96"/>
      <c r="D66" s="97"/>
    </row>
    <row r="67" spans="1:4" ht="12.75" customHeight="1" x14ac:dyDescent="0.2">
      <c r="A67" s="94"/>
      <c r="B67" s="106"/>
      <c r="C67" s="96"/>
      <c r="D67" s="97"/>
    </row>
    <row r="68" spans="1:4" ht="12.75" customHeight="1" x14ac:dyDescent="0.2">
      <c r="A68" s="94"/>
      <c r="B68" s="106"/>
      <c r="C68" s="96"/>
      <c r="D68" s="97"/>
    </row>
    <row r="69" spans="1:4" ht="12.75" customHeight="1" x14ac:dyDescent="0.2">
      <c r="A69" s="94"/>
      <c r="B69" s="106"/>
      <c r="C69" s="96"/>
      <c r="D69" s="97"/>
    </row>
    <row r="70" spans="1:4" ht="12.75" customHeight="1" x14ac:dyDescent="0.2">
      <c r="A70" s="94"/>
      <c r="B70" s="106"/>
      <c r="C70" s="96"/>
      <c r="D70" s="97"/>
    </row>
    <row r="71" spans="1:4" ht="12.75" customHeight="1" x14ac:dyDescent="0.2">
      <c r="A71" s="94"/>
      <c r="B71" s="106"/>
      <c r="C71" s="96"/>
      <c r="D71" s="97"/>
    </row>
    <row r="72" spans="1:4" ht="12.75" customHeight="1" x14ac:dyDescent="0.2">
      <c r="A72" s="94"/>
      <c r="B72" s="106"/>
      <c r="C72" s="96"/>
      <c r="D72" s="97"/>
    </row>
    <row r="73" spans="1:4" ht="12.75" customHeight="1" x14ac:dyDescent="0.2">
      <c r="A73" s="94"/>
      <c r="B73" s="106"/>
      <c r="C73" s="96"/>
      <c r="D73" s="97"/>
    </row>
    <row r="74" spans="1:4" ht="12.75" customHeight="1" x14ac:dyDescent="0.2">
      <c r="A74" s="94"/>
      <c r="B74" s="106"/>
      <c r="C74" s="96"/>
      <c r="D74" s="97"/>
    </row>
    <row r="75" spans="1:4" ht="12.75" customHeight="1" x14ac:dyDescent="0.2">
      <c r="A75" s="94"/>
      <c r="B75" s="106"/>
      <c r="C75" s="96"/>
      <c r="D75" s="97"/>
    </row>
    <row r="76" spans="1:4" ht="12.75" customHeight="1" x14ac:dyDescent="0.2">
      <c r="A76" s="94"/>
      <c r="B76" s="106"/>
      <c r="C76" s="96"/>
      <c r="D76" s="97"/>
    </row>
    <row r="77" spans="1:4" ht="12.75" customHeight="1" x14ac:dyDescent="0.2">
      <c r="A77" s="94"/>
      <c r="B77" s="106"/>
      <c r="C77" s="96"/>
      <c r="D77" s="97"/>
    </row>
    <row r="78" spans="1:4" ht="12.75" customHeight="1" x14ac:dyDescent="0.2">
      <c r="A78" s="94"/>
      <c r="B78" s="106"/>
      <c r="C78" s="96"/>
      <c r="D78" s="97"/>
    </row>
    <row r="79" spans="1:4" ht="12.75" customHeight="1" x14ac:dyDescent="0.2">
      <c r="A79" s="94"/>
      <c r="B79" s="106"/>
      <c r="C79" s="96"/>
      <c r="D79" s="97"/>
    </row>
    <row r="80" spans="1:4" ht="12.75" customHeight="1" x14ac:dyDescent="0.2">
      <c r="A80" s="94"/>
      <c r="B80" s="457"/>
      <c r="C80" s="96"/>
      <c r="D80" s="97"/>
    </row>
  </sheetData>
  <sheetProtection algorithmName="SHA-512" hashValue="Z5SpedsY8kL4pbydYyE976MjX7ydUV3+gK+0q0IIudVawgNZG0YT5mOg7HlbAEVgwB3OlUKL1+aUMJkqsR5u5A==" saltValue="1lhLI4KQrqk7TMWxw4DDDQ==" spinCount="100000" sheet="1" formatCells="0" formatColumns="0" formatRows="0" insertHyperlinks="0"/>
  <customSheetViews>
    <customSheetView guid="{21DD1AAC-BC09-4161-82EE-F7E1955272A0}" showPageBreaks="1" fitToPage="1" printArea="1" view="pageBreakPreview">
      <selection activeCell="D19" sqref="D19"/>
      <pageMargins left="0.39370078740157483" right="0.39370078740157483" top="0.98425196850393704" bottom="0.98425196850393704" header="0.51181102362204722" footer="0.51181102362204722"/>
      <printOptions horizontalCentered="1" verticalCentered="1"/>
      <pageSetup paperSize="9" orientation="landscape" r:id="rId1"/>
      <headerFooter alignWithMargins="0"/>
    </customSheetView>
    <customSheetView guid="{1C86D249-38D6-494B-9A9C-7DB890D2E43B}" showPageBreaks="1" fitToPage="1" printArea="1" view="pageBreakPreview">
      <selection activeCell="D7" sqref="D7"/>
      <pageMargins left="0.39370078740157483" right="0.39370078740157483" top="0.98425196850393704" bottom="0.98425196850393704" header="0.51181102362204722" footer="0.51181102362204722"/>
      <printOptions horizontalCentered="1" verticalCentered="1"/>
      <pageSetup paperSize="9" orientation="landscape" r:id="rId2"/>
      <headerFooter alignWithMargins="0"/>
    </customSheetView>
  </customSheetViews>
  <mergeCells count="9">
    <mergeCell ref="F23:H23"/>
    <mergeCell ref="F24:H24"/>
    <mergeCell ref="F26:H26"/>
    <mergeCell ref="F27:H27"/>
    <mergeCell ref="F8:H8"/>
    <mergeCell ref="F13:H13"/>
    <mergeCell ref="F16:H16"/>
    <mergeCell ref="F21:H21"/>
    <mergeCell ref="F20:H20"/>
  </mergeCells>
  <conditionalFormatting sqref="B21:C80">
    <cfRule type="expression" dxfId="19" priority="16">
      <formula>OR($B$14="Dienstleister",$B$14="Subverpächter")</formula>
    </cfRule>
  </conditionalFormatting>
  <conditionalFormatting sqref="D21:D80">
    <cfRule type="expression" dxfId="18" priority="15">
      <formula>OR($B$14="Dienstleister",$B$14="Subverpächter")</formula>
    </cfRule>
  </conditionalFormatting>
  <conditionalFormatting sqref="I7:I8">
    <cfRule type="expression" dxfId="17" priority="14">
      <formula>OR($B$14="Dienstleister",$B$14="Subverpächter")</formula>
    </cfRule>
  </conditionalFormatting>
  <conditionalFormatting sqref="I10:I11">
    <cfRule type="expression" dxfId="16" priority="12">
      <formula>OR($B$14="Dienstleister",$B$14="Subverpächter")</formula>
    </cfRule>
  </conditionalFormatting>
  <conditionalFormatting sqref="I13:I14">
    <cfRule type="expression" dxfId="15" priority="10">
      <formula>OR($B$14="Dienstleister",$B$14="Subverpächter")</formula>
    </cfRule>
  </conditionalFormatting>
  <conditionalFormatting sqref="I16">
    <cfRule type="expression" dxfId="14" priority="9">
      <formula>OR($B$14="Dienstleister",$B$14="Subverpächter")</formula>
    </cfRule>
  </conditionalFormatting>
  <conditionalFormatting sqref="I20">
    <cfRule type="expression" dxfId="13" priority="8">
      <formula>OR($B$14="Dienstleister",$B$14="Subverpächter")</formula>
    </cfRule>
  </conditionalFormatting>
  <conditionalFormatting sqref="I23">
    <cfRule type="expression" dxfId="12" priority="4">
      <formula>OR($B$14="Dienstleister",$B$14="Subverpächter")</formula>
    </cfRule>
  </conditionalFormatting>
  <conditionalFormatting sqref="I26">
    <cfRule type="expression" dxfId="11" priority="2">
      <formula>OR($B$14="Dienstleister",$B$14="Subverpächter")</formula>
    </cfRule>
  </conditionalFormatting>
  <dataValidations count="12">
    <dataValidation type="list" allowBlank="1" showInputMessage="1" showErrorMessage="1" sqref="B17" xr:uid="{00000000-0002-0000-0100-000000000000}">
      <formula1>"Ein- und Ausspeisentgelte (§ 15 GasNEV), Ausspeiseentgelte (§ 18 GasNEV)"</formula1>
    </dataValidation>
    <dataValidation type="date" allowBlank="1" showInputMessage="1" showErrorMessage="1" sqref="B16" xr:uid="{00000000-0002-0000-0100-000001000000}">
      <formula1>42370</formula1>
      <formula2>44926</formula2>
    </dataValidation>
    <dataValidation type="list" allowBlank="1" showInputMessage="1" showErrorMessage="1" promptTitle="Geschäftsjahr" prompt="Geben Sie bitte hier an, ob ihrer Bilanz das Kalenderjahr, das Gaswirtschaftsjahr oder ein Rumpfgeschäftsjahr zu Grunde liegt." sqref="B15" xr:uid="{00000000-0002-0000-0100-000002000000}">
      <formula1>"bitte wählen,Kalenderjahr,Gaswirtschaftsjahr,Rumpfgeschäftsjahr"</formula1>
    </dataValidation>
    <dataValidation type="list" allowBlank="1" showInputMessage="1" showErrorMessage="1" promptTitle="Gasqualität" prompt="Geben Sie bitte hier an, welche Gasqualität(en) in ihrem Netz, für das Sie diesen Erhebungsogen abgeben, vorhanden ist/sind." sqref="B9" xr:uid="{00000000-0002-0000-0100-000003000000}">
      <formula1>"L-Gas,H-Gas,L-/H-Gas"</formula1>
    </dataValidation>
    <dataValidation type="whole" allowBlank="1" showInputMessage="1" showErrorMessage="1" promptTitle="Betriebsnummer" prompt="Geben Sie hier ihre achtstellige Betriebsnummer ein. z. B. 1200XXXX" sqref="B7" xr:uid="{00000000-0002-0000-0100-000004000000}">
      <formula1>12000000</formula1>
      <formula2>12019999</formula2>
    </dataValidation>
    <dataValidation allowBlank="1" showInputMessage="1" showErrorMessage="1" promptTitle="Netznummer/Verpächternummer" prompt="Geben Sie hier ihre Netz- bzw. Verpächternummer ein." sqref="B8" xr:uid="{00000000-0002-0000-0100-000005000000}"/>
    <dataValidation type="list" allowBlank="1" showInputMessage="1" showErrorMessage="1" promptTitle="Marktgebiet" prompt="Geben Sie bitte hier an, in welchem Marktgebiet das Netz liegt, für das Sie diesen Erhebungsbogen einreichen." sqref="B10" xr:uid="{00000000-0002-0000-0100-000006000000}">
      <formula1>"Gaspool,NCG,Gaspool/NCG"</formula1>
    </dataValidation>
    <dataValidation allowBlank="1" showInputMessage="1" showErrorMessage="1" promptTitle="Firma" prompt="Geben Sie hier bitte die Firma einschließlich Rechtsform an." sqref="B6" xr:uid="{00000000-0002-0000-0100-000007000000}"/>
    <dataValidation allowBlank="1" showInputMessage="1" showErrorMessage="1" promptTitle="Firma des Verpächters" prompt="Geben Sie hier die Firma des Verpächters ein." sqref="B21:C22" xr:uid="{00000000-0002-0000-0100-000008000000}"/>
    <dataValidation allowBlank="1" showErrorMessage="1" sqref="A21:A80 B23:C80" xr:uid="{00000000-0002-0000-0100-000009000000}"/>
    <dataValidation type="list" allowBlank="1" showInputMessage="1" showErrorMessage="1" sqref="I7:I8 I10:I11 I13:I14 I16 I23 I20 I26" xr:uid="{00000000-0002-0000-0100-00000A000000}">
      <formula1>"Ja,Nein,bitte wählen"</formula1>
    </dataValidation>
    <dataValidation type="list" allowBlank="1" showErrorMessage="1" errorTitle="Ungültiges Jahr" error="Das angegebene Jahr gehört nicht zur 3. Regulierungsperiode." sqref="B14" xr:uid="{00000000-0002-0000-0100-00000B000000}">
      <formula1>"2018, 2019, 2020, 2021, 2022"</formula1>
    </dataValidation>
  </dataValidations>
  <printOptions horizontalCentered="1" verticalCentered="1"/>
  <pageMargins left="0.39370078740157483" right="0.39370078740157483" top="0.98425196850393704" bottom="0.98425196850393704" header="0.51181102362204722" footer="0.51181102362204722"/>
  <pageSetup paperSize="9" orientation="landscape" r:id="rId3"/>
  <headerFooter alignWithMargins="0"/>
  <extLst>
    <ext xmlns:x14="http://schemas.microsoft.com/office/spreadsheetml/2009/9/main" uri="{CCE6A557-97BC-4b89-ADB6-D9C93CAAB3DF}">
      <x14:dataValidations xmlns:xm="http://schemas.microsoft.com/office/excel/2006/main" count="2">
        <x14:dataValidation type="list" showInputMessage="1" showErrorMessage="1" xr:uid="{00000000-0002-0000-0100-00000C000000}">
          <x14:formula1>
            <xm:f>Listen!$K$60:$K$61</xm:f>
          </x14:formula1>
          <xm:sqref>B11</xm:sqref>
        </x14:dataValidation>
        <x14:dataValidation type="list" showInputMessage="1" showErrorMessage="1" xr:uid="{00000000-0002-0000-0100-00000D000000}">
          <x14:formula1>
            <xm:f>Listen!$K$65:$K$66</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sh_GuV">
    <pageSetUpPr fitToPage="1"/>
  </sheetPr>
  <dimension ref="A1:J30"/>
  <sheetViews>
    <sheetView showGridLines="0" zoomScaleNormal="100" zoomScaleSheetLayoutView="85" workbookViewId="0">
      <pane ySplit="3" topLeftCell="A4" activePane="bottomLeft" state="frozen"/>
      <selection activeCell="C23" sqref="C23:H23"/>
      <selection pane="bottomLeft" activeCell="B16" sqref="B16"/>
    </sheetView>
  </sheetViews>
  <sheetFormatPr baseColWidth="10" defaultColWidth="11.42578125" defaultRowHeight="17.100000000000001" customHeight="1" x14ac:dyDescent="0.25"/>
  <cols>
    <col min="1" max="1" width="8.42578125" style="3" customWidth="1"/>
    <col min="2" max="2" width="53.42578125" style="3" customWidth="1"/>
    <col min="3" max="3" width="21.85546875" style="61" customWidth="1"/>
    <col min="4" max="5" width="18.7109375" style="61" customWidth="1"/>
    <col min="6" max="6" width="21.42578125" style="61" customWidth="1"/>
    <col min="7" max="7" width="20.7109375" style="61" customWidth="1"/>
    <col min="8" max="8" width="4" style="5" customWidth="1"/>
    <col min="9" max="9" width="27.85546875" style="5" customWidth="1"/>
    <col min="10" max="10" width="10" style="5" customWidth="1"/>
    <col min="11" max="14" width="18.7109375" style="3" customWidth="1"/>
    <col min="15" max="16384" width="11.42578125" style="3"/>
  </cols>
  <sheetData>
    <row r="1" spans="1:10" s="83" customFormat="1" ht="29.25" customHeight="1" x14ac:dyDescent="0.25">
      <c r="A1" s="282" t="s">
        <v>486</v>
      </c>
      <c r="B1" s="82"/>
      <c r="C1" s="82"/>
      <c r="D1" s="82"/>
      <c r="E1" s="82"/>
      <c r="F1" s="82"/>
      <c r="G1" s="82"/>
      <c r="H1" s="216"/>
      <c r="I1" s="5"/>
      <c r="J1" s="5"/>
    </row>
    <row r="2" spans="1:10" ht="37.5" x14ac:dyDescent="0.25">
      <c r="A2" s="284" t="str">
        <f>IF(A_Stammdaten!B14="bitte wählen","Gewinn- und Verlustrechnung",CONCATENATE("Gewinn- und Verlustrechnung des Geschäftsjahres "&amp;A_Stammdaten!B14))</f>
        <v>Gewinn- und Verlustrechnung des Geschäftsjahres 2022</v>
      </c>
      <c r="B2" s="283"/>
      <c r="C2" s="283"/>
      <c r="D2" s="283"/>
      <c r="E2" s="473" t="s">
        <v>118</v>
      </c>
      <c r="F2" s="474"/>
      <c r="G2" s="475" t="s">
        <v>383</v>
      </c>
      <c r="I2" s="292" t="s">
        <v>384</v>
      </c>
    </row>
    <row r="3" spans="1:10" ht="45" x14ac:dyDescent="0.25">
      <c r="A3" s="285" t="s">
        <v>444</v>
      </c>
      <c r="B3" s="122" t="s">
        <v>485</v>
      </c>
      <c r="C3" s="122" t="s">
        <v>272</v>
      </c>
      <c r="D3" s="123" t="s">
        <v>387</v>
      </c>
      <c r="E3" s="122" t="s">
        <v>257</v>
      </c>
      <c r="F3" s="122" t="s">
        <v>258</v>
      </c>
      <c r="G3" s="476"/>
      <c r="I3" s="417" t="s">
        <v>580</v>
      </c>
    </row>
    <row r="4" spans="1:10" ht="18.75" customHeight="1" thickBot="1" x14ac:dyDescent="0.3">
      <c r="A4" s="286">
        <v>1</v>
      </c>
      <c r="B4" s="85" t="s">
        <v>1</v>
      </c>
      <c r="C4" s="424"/>
      <c r="D4" s="166">
        <f t="shared" ref="D4" si="0">SUM(D5,D16)</f>
        <v>0</v>
      </c>
      <c r="E4" s="166">
        <f>SUM(E5,E16)</f>
        <v>0</v>
      </c>
      <c r="F4" s="166">
        <f>SUM(F5,F16)</f>
        <v>0</v>
      </c>
      <c r="G4" s="287">
        <f>D4+E4-F4</f>
        <v>0</v>
      </c>
      <c r="I4" s="396">
        <f>G5-G15</f>
        <v>0</v>
      </c>
    </row>
    <row r="5" spans="1:10" ht="15.75" thickTop="1" x14ac:dyDescent="0.25">
      <c r="A5" s="288" t="s">
        <v>2</v>
      </c>
      <c r="B5" s="85" t="s">
        <v>3</v>
      </c>
      <c r="C5" s="166"/>
      <c r="D5" s="166">
        <f>SUM(D6:D15)</f>
        <v>0</v>
      </c>
      <c r="E5" s="166">
        <f>SUM(E6:E15)</f>
        <v>0</v>
      </c>
      <c r="F5" s="166">
        <f>SUM(F6:F15)</f>
        <v>0</v>
      </c>
      <c r="G5" s="287">
        <f>SUM(G6:G15)</f>
        <v>0</v>
      </c>
    </row>
    <row r="6" spans="1:10" ht="15" x14ac:dyDescent="0.25">
      <c r="A6" s="288" t="s">
        <v>4</v>
      </c>
      <c r="B6" s="91" t="str">
        <f>IF(A_Stammdaten!$B$17="bitte wählen","bitte Entgeltermittlung auf dem Tabellenblatt 'A_Allgemeine_Informationen' Zelle D19 wählen",IF(A_Stammdaten!$B$17="Ein- UND Ausspeisentgelte (§ 15 GasNEV)","Einspeiseentgelte für feste Kapazitäten im Standardjahr","Ausspeisepunkte ohne Leistungsmessung"))</f>
        <v>Ausspeisepunkte ohne Leistungsmessung</v>
      </c>
      <c r="C6" s="425"/>
      <c r="D6" s="120"/>
      <c r="E6" s="167">
        <f>SUMIFS(A1a_Detailabfrage_GuV!$B$81:$B$135,A1a_Detailabfrage_GuV!$A$81:$A$135,CONCATENATE(A1_GuV!$A6," ",A1_GuV!$B6),A1a_Detailabfrage_GuV!$C$81:$C$135,"Hinzurechnung")</f>
        <v>0</v>
      </c>
      <c r="F6" s="167">
        <f>SUMIFS(A1a_Detailabfrage_GuV!$B$81:$B$135,A1a_Detailabfrage_GuV!$A$81:$A$135,CONCATENATE(A1_GuV!$A6," ",A1_GuV!$B6),A1a_Detailabfrage_GuV!$C$81:$C$135,"Kürzung")</f>
        <v>0</v>
      </c>
      <c r="G6" s="287">
        <f>D6+E6-F6</f>
        <v>0</v>
      </c>
    </row>
    <row r="7" spans="1:10" ht="15" x14ac:dyDescent="0.25">
      <c r="A7" s="288" t="s">
        <v>5</v>
      </c>
      <c r="B7" s="91" t="str">
        <f>IF(A_Stammdaten!$B$17="bitte wählen","bitte Entgeltermittlung auf dem Tabellenblatt 'A_Allgemeine_Informationen' Zelle D19 wählen",IF(A_Stammdaten!$B$17="Ein- UND Ausspeisentgelte (§ 15 GasNEV)","Ausspeiseentgelte für feste Kapazitäten im Standardjahr","Ausspeisepunkte mit Leistungmessung"))</f>
        <v>Ausspeisepunkte mit Leistungmessung</v>
      </c>
      <c r="C7" s="425"/>
      <c r="D7" s="120"/>
      <c r="E7" s="167">
        <f>SUMIFS(A1a_Detailabfrage_GuV!$B$81:$B$135,A1a_Detailabfrage_GuV!$A$81:$A$135,CONCATENATE(A1_GuV!$A7," ",A1_GuV!$B7),A1a_Detailabfrage_GuV!$C$81:$C$135,"Hinzurechnung")</f>
        <v>0</v>
      </c>
      <c r="F7" s="167">
        <f>SUMIFS(A1a_Detailabfrage_GuV!$B$81:$B$135,A1a_Detailabfrage_GuV!$A$81:$A$135,CONCATENATE(A1_GuV!$A7," ",A1_GuV!$B7),A1a_Detailabfrage_GuV!$C$81:$C$135,"Kürzung")</f>
        <v>0</v>
      </c>
      <c r="G7" s="287">
        <f>D7+E7-F7</f>
        <v>0</v>
      </c>
    </row>
    <row r="8" spans="1:10" ht="15" x14ac:dyDescent="0.25">
      <c r="A8" s="288" t="s">
        <v>388</v>
      </c>
      <c r="B8" s="86" t="s">
        <v>31</v>
      </c>
      <c r="C8" s="425"/>
      <c r="D8" s="120"/>
      <c r="E8" s="167">
        <f>SUMIFS(A1a_Detailabfrage_GuV!$B$81:$B$135,A1a_Detailabfrage_GuV!$A$81:$A$135,CONCATENATE(A1_GuV!$A8," ",A1_GuV!$B8),A1a_Detailabfrage_GuV!$C$81:$C$135,"Hinzurechnung")</f>
        <v>0</v>
      </c>
      <c r="F8" s="167">
        <f>SUMIFS(A1a_Detailabfrage_GuV!$B$81:$B$135,A1a_Detailabfrage_GuV!$A$81:$A$135,CONCATENATE(A1_GuV!$A8," ",A1_GuV!$B8),A1a_Detailabfrage_GuV!$C$81:$C$135,"Kürzung")</f>
        <v>0</v>
      </c>
      <c r="G8" s="287">
        <f t="shared" ref="G8:G28" si="1">D8+E8-F8</f>
        <v>0</v>
      </c>
    </row>
    <row r="9" spans="1:10" ht="15" x14ac:dyDescent="0.25">
      <c r="A9" s="288" t="s">
        <v>6</v>
      </c>
      <c r="B9" s="86" t="s">
        <v>30</v>
      </c>
      <c r="C9" s="425"/>
      <c r="D9" s="120"/>
      <c r="E9" s="167">
        <f>SUMIFS(A1a_Detailabfrage_GuV!$B$81:$B$135,A1a_Detailabfrage_GuV!$A$81:$A$135,CONCATENATE(A1_GuV!$A9," ",A1_GuV!$B9),A1a_Detailabfrage_GuV!$C$81:$C$135,"Hinzurechnung")</f>
        <v>0</v>
      </c>
      <c r="F9" s="167">
        <f>SUMIFS(A1a_Detailabfrage_GuV!$B$81:$B$135,A1a_Detailabfrage_GuV!$A$81:$A$135,CONCATENATE(A1_GuV!$A9," ",A1_GuV!$B9),A1a_Detailabfrage_GuV!$C$81:$C$135,"Kürzung")</f>
        <v>0</v>
      </c>
      <c r="G9" s="287">
        <f t="shared" si="1"/>
        <v>0</v>
      </c>
    </row>
    <row r="10" spans="1:10" s="12" customFormat="1" ht="15" x14ac:dyDescent="0.25">
      <c r="A10" s="288" t="s">
        <v>7</v>
      </c>
      <c r="B10" s="91" t="str">
        <f>IF(A_Stammdaten!$B$17="bitte wählen","bitte Entgeltermittlung auf dem Tabellenblatt 'A_Allgemeine_Informationen' Zelle D19 wählen",IF(A_Stammdaten!$B$17="Ein- UND Ausspeisentgelte (§ 15 GasNEV)","Kurzstreckenentgelte gemäß § 20 Abs. 1 GasNEV","Gesondertes Netzentgelt gemäß § 20 Abs. 2 GasNEV"))</f>
        <v>Gesondertes Netzentgelt gemäß § 20 Abs. 2 GasNEV</v>
      </c>
      <c r="C10" s="426"/>
      <c r="D10" s="120"/>
      <c r="E10" s="167">
        <f>SUMIFS(A1a_Detailabfrage_GuV!$B$81:$B$135,A1a_Detailabfrage_GuV!$A$81:$A$135,CONCATENATE(A1_GuV!$A10," ",A1_GuV!$B10),A1a_Detailabfrage_GuV!$C$81:$C$135,"Hinzurechnung")</f>
        <v>0</v>
      </c>
      <c r="F10" s="167">
        <f>SUMIFS(A1a_Detailabfrage_GuV!$B$81:$B$135,A1a_Detailabfrage_GuV!$A$81:$A$135,CONCATENATE(A1_GuV!$A10," ",A1_GuV!$B10),A1a_Detailabfrage_GuV!$C$81:$C$135,"Kürzung")</f>
        <v>0</v>
      </c>
      <c r="G10" s="287">
        <f t="shared" si="1"/>
        <v>0</v>
      </c>
      <c r="H10" s="9"/>
      <c r="I10" s="9"/>
      <c r="J10" s="9"/>
    </row>
    <row r="11" spans="1:10" ht="15" x14ac:dyDescent="0.25">
      <c r="A11" s="288" t="s">
        <v>8</v>
      </c>
      <c r="B11" s="86" t="s">
        <v>120</v>
      </c>
      <c r="C11" s="425"/>
      <c r="D11" s="120"/>
      <c r="E11" s="167">
        <f>SUMIFS(A1a_Detailabfrage_GuV!$B$81:$B$135,A1a_Detailabfrage_GuV!$A$81:$A$135,CONCATENATE(A1_GuV!$A11," ",A1_GuV!$B11),A1a_Detailabfrage_GuV!$C$81:$C$135,"Hinzurechnung")</f>
        <v>0</v>
      </c>
      <c r="F11" s="167">
        <f>SUMIFS(A1a_Detailabfrage_GuV!$B$81:$B$135,A1a_Detailabfrage_GuV!$A$81:$A$135,CONCATENATE(A1_GuV!$A11," ",A1_GuV!$B11),A1a_Detailabfrage_GuV!$C$81:$C$135,"Kürzung")</f>
        <v>0</v>
      </c>
      <c r="G11" s="287">
        <f t="shared" si="1"/>
        <v>0</v>
      </c>
    </row>
    <row r="12" spans="1:10" ht="15" x14ac:dyDescent="0.25">
      <c r="A12" s="288" t="s">
        <v>9</v>
      </c>
      <c r="B12" s="86" t="s">
        <v>640</v>
      </c>
      <c r="C12" s="425"/>
      <c r="D12" s="120"/>
      <c r="E12" s="167">
        <f>SUMIFS(A1a_Detailabfrage_GuV!$B$81:$B$135,A1a_Detailabfrage_GuV!$A$81:$A$135,CONCATENATE(A1_GuV!$A12," ",A1_GuV!$B12),A1a_Detailabfrage_GuV!$C$81:$C$135,"Hinzurechnung")</f>
        <v>0</v>
      </c>
      <c r="F12" s="167">
        <f>SUMIFS(A1a_Detailabfrage_GuV!$B$81:$B$135,A1a_Detailabfrage_GuV!$A$81:$A$135,CONCATENATE(A1_GuV!$A12," ",A1_GuV!$B12),A1a_Detailabfrage_GuV!$C$81:$C$135,"Kürzung")</f>
        <v>0</v>
      </c>
      <c r="G12" s="287">
        <f t="shared" si="1"/>
        <v>0</v>
      </c>
    </row>
    <row r="13" spans="1:10" ht="15" x14ac:dyDescent="0.25">
      <c r="A13" s="288" t="s">
        <v>10</v>
      </c>
      <c r="B13" s="86" t="s">
        <v>119</v>
      </c>
      <c r="C13" s="425"/>
      <c r="D13" s="120"/>
      <c r="E13" s="167">
        <f>SUMIFS(A1a_Detailabfrage_GuV!$B$81:$B$135,A1a_Detailabfrage_GuV!$A$81:$A$135,CONCATENATE(A1_GuV!$A13," ",A1_GuV!$B13),A1a_Detailabfrage_GuV!$C$81:$C$135,"Hinzurechnung")</f>
        <v>0</v>
      </c>
      <c r="F13" s="167">
        <f>SUMIFS(A1a_Detailabfrage_GuV!$B$81:$B$135,A1a_Detailabfrage_GuV!$A$81:$A$135,CONCATENATE(A1_GuV!$A13," ",A1_GuV!$B13),A1a_Detailabfrage_GuV!$C$81:$C$135,"Kürzung")</f>
        <v>0</v>
      </c>
      <c r="G13" s="287">
        <f t="shared" si="1"/>
        <v>0</v>
      </c>
    </row>
    <row r="14" spans="1:10" ht="15" x14ac:dyDescent="0.25">
      <c r="A14" s="288" t="s">
        <v>11</v>
      </c>
      <c r="B14" s="86" t="s">
        <v>618</v>
      </c>
      <c r="C14" s="425"/>
      <c r="D14" s="167">
        <f>SUM(A1a_Detailabfrage_GuV!B6:B22)</f>
        <v>0</v>
      </c>
      <c r="E14" s="167">
        <f>SUMIFS(A1a_Detailabfrage_GuV!$B$81:$B$135,A1a_Detailabfrage_GuV!$A$81:$A$135,CONCATENATE(A1_GuV!$A14," ",A1_GuV!$B14),A1a_Detailabfrage_GuV!$C$81:$C$135,"Hinzurechnung")</f>
        <v>0</v>
      </c>
      <c r="F14" s="167">
        <f>SUMIFS(A1a_Detailabfrage_GuV!$B$81:$B$135,A1a_Detailabfrage_GuV!$A$81:$A$135,CONCATENATE(A1_GuV!$A14," ",A1_GuV!$B14),A1a_Detailabfrage_GuV!$C$81:$C$135,"Kürzung")</f>
        <v>0</v>
      </c>
      <c r="G14" s="287">
        <f t="shared" si="1"/>
        <v>0</v>
      </c>
    </row>
    <row r="15" spans="1:10" ht="15" x14ac:dyDescent="0.25">
      <c r="A15" s="288" t="s">
        <v>12</v>
      </c>
      <c r="B15" s="86" t="s">
        <v>13</v>
      </c>
      <c r="C15" s="425"/>
      <c r="D15" s="120"/>
      <c r="E15" s="167">
        <f>SUMIFS(A1a_Detailabfrage_GuV!$B$81:$B$135,A1a_Detailabfrage_GuV!$A$81:$A$135,CONCATENATE(A1_GuV!$A15," ",A1_GuV!$B15),A1a_Detailabfrage_GuV!$C$81:$C$135,"Hinzurechnung")</f>
        <v>0</v>
      </c>
      <c r="F15" s="167">
        <f>SUMIFS(A1a_Detailabfrage_GuV!$B$81:$B$135,A1a_Detailabfrage_GuV!$A$81:$A$135,CONCATENATE(A1_GuV!$A15," ",A1_GuV!$B15),A1a_Detailabfrage_GuV!$C$81:$C$135,"Kürzung")</f>
        <v>0</v>
      </c>
      <c r="G15" s="287">
        <f t="shared" si="1"/>
        <v>0</v>
      </c>
    </row>
    <row r="16" spans="1:10" ht="16.5" customHeight="1" x14ac:dyDescent="0.25">
      <c r="A16" s="289" t="s">
        <v>14</v>
      </c>
      <c r="B16" s="85" t="s">
        <v>409</v>
      </c>
      <c r="C16" s="166"/>
      <c r="D16" s="166">
        <f>SUM(D17:D18)</f>
        <v>0</v>
      </c>
      <c r="E16" s="166">
        <f>SUM(E17:E18)</f>
        <v>0</v>
      </c>
      <c r="F16" s="166">
        <f>SUM(F17:F18)</f>
        <v>0</v>
      </c>
      <c r="G16" s="287">
        <f t="shared" si="1"/>
        <v>0</v>
      </c>
    </row>
    <row r="17" spans="1:7" ht="15" x14ac:dyDescent="0.25">
      <c r="A17" s="290" t="s">
        <v>15</v>
      </c>
      <c r="B17" s="87" t="s">
        <v>16</v>
      </c>
      <c r="C17" s="425"/>
      <c r="D17" s="120"/>
      <c r="E17" s="167">
        <f>SUMIFS(A1a_Detailabfrage_GuV!$B$81:$B$135,A1a_Detailabfrage_GuV!$A$81:$A$135,CONCATENATE(A1_GuV!$A17," ",A1_GuV!$B17),A1a_Detailabfrage_GuV!$C$81:$C$135,"Hinzurechnung")</f>
        <v>0</v>
      </c>
      <c r="F17" s="167">
        <f>SUMIFS(A1a_Detailabfrage_GuV!$B$81:$B$135,A1a_Detailabfrage_GuV!$A$81:$A$135,CONCATENATE(A1_GuV!$A17," ",A1_GuV!$B17),A1a_Detailabfrage_GuV!$C$81:$C$135,"Kürzung")</f>
        <v>0</v>
      </c>
      <c r="G17" s="287">
        <f t="shared" si="1"/>
        <v>0</v>
      </c>
    </row>
    <row r="18" spans="1:7" ht="15" x14ac:dyDescent="0.25">
      <c r="A18" s="288" t="s">
        <v>574</v>
      </c>
      <c r="B18" s="87" t="s">
        <v>441</v>
      </c>
      <c r="C18" s="425"/>
      <c r="D18" s="166">
        <f>SUM(A1a_Detailabfrage_GuV!B26:B45)</f>
        <v>0</v>
      </c>
      <c r="E18" s="167">
        <f>SUMIFS(A1a_Detailabfrage_GuV!$B$81:$B$135,A1a_Detailabfrage_GuV!$A$81:$A$135,CONCATENATE(A1_GuV!$A18," ",A1_GuV!$B18),A1a_Detailabfrage_GuV!$C$81:$C$135,"Hinzurechnung")</f>
        <v>0</v>
      </c>
      <c r="F18" s="167">
        <f>SUMIFS(A1a_Detailabfrage_GuV!$B$81:$B$135,A1a_Detailabfrage_GuV!$A$81:$A$135,CONCATENATE(A1_GuV!$A18," ",A1_GuV!$B18),A1a_Detailabfrage_GuV!$C$81:$C$135,"Kürzung")</f>
        <v>0</v>
      </c>
      <c r="G18" s="287">
        <f t="shared" si="1"/>
        <v>0</v>
      </c>
    </row>
    <row r="19" spans="1:7" ht="30" x14ac:dyDescent="0.25">
      <c r="A19" s="289" t="s">
        <v>390</v>
      </c>
      <c r="B19" s="88" t="s">
        <v>389</v>
      </c>
      <c r="C19" s="388"/>
      <c r="D19" s="388"/>
      <c r="E19" s="167">
        <f>SUMIFS(A1a_Detailabfrage_GuV!$B$81:$B$135,A1a_Detailabfrage_GuV!$A$81:$A$135,CONCATENATE(A1_GuV!$A19," ",A1_GuV!$B19),A1a_Detailabfrage_GuV!$C$81:$C$135,"Hinzurechnung")</f>
        <v>0</v>
      </c>
      <c r="F19" s="167">
        <f>SUMIFS(A1a_Detailabfrage_GuV!$B$81:$B$135,A1a_Detailabfrage_GuV!$A$81:$A$135,CONCATENATE(A1_GuV!$A19," ",A1_GuV!$B19),A1a_Detailabfrage_GuV!$C$81:$C$135,"Kürzung")</f>
        <v>0</v>
      </c>
      <c r="G19" s="287">
        <f t="shared" si="1"/>
        <v>0</v>
      </c>
    </row>
    <row r="20" spans="1:7" ht="15" x14ac:dyDescent="0.25">
      <c r="A20" s="289" t="s">
        <v>391</v>
      </c>
      <c r="B20" s="85" t="s">
        <v>17</v>
      </c>
      <c r="C20" s="388"/>
      <c r="D20" s="120"/>
      <c r="E20" s="167">
        <f>SUMIFS(A1a_Detailabfrage_GuV!$B$81:$B$135,A1a_Detailabfrage_GuV!$A$81:$A$135,CONCATENATE(A1_GuV!$A20," ",A1_GuV!$B20),A1a_Detailabfrage_GuV!$C$81:$C$135,"Hinzurechnung")</f>
        <v>0</v>
      </c>
      <c r="F20" s="167">
        <f>SUMIFS(A1a_Detailabfrage_GuV!$B$81:$B$135,A1a_Detailabfrage_GuV!$A$81:$A$135,CONCATENATE(A1_GuV!$A20," ",A1_GuV!$B20),A1a_Detailabfrage_GuV!$C$81:$C$135,"Kürzung")</f>
        <v>0</v>
      </c>
      <c r="G20" s="287">
        <f t="shared" si="1"/>
        <v>0</v>
      </c>
    </row>
    <row r="21" spans="1:7" ht="15" x14ac:dyDescent="0.25">
      <c r="A21" s="289" t="s">
        <v>392</v>
      </c>
      <c r="B21" s="85" t="s">
        <v>18</v>
      </c>
      <c r="C21" s="388"/>
      <c r="D21" s="120"/>
      <c r="E21" s="167">
        <f>SUMIFS(A1a_Detailabfrage_GuV!$B$81:$B$135,A1a_Detailabfrage_GuV!$A$81:$A$135,CONCATENATE(A1_GuV!$A21," ",A1_GuV!$B21),A1a_Detailabfrage_GuV!$C$81:$C$135,"Hinzurechnung")</f>
        <v>0</v>
      </c>
      <c r="F21" s="167">
        <f>SUMIFS(A1a_Detailabfrage_GuV!$B$81:$B$135,A1a_Detailabfrage_GuV!$A$81:$A$135,CONCATENATE(A1_GuV!$A21," ",A1_GuV!$B21),A1a_Detailabfrage_GuV!$C$81:$C$135,"Kürzung")</f>
        <v>0</v>
      </c>
      <c r="G21" s="287">
        <f t="shared" si="1"/>
        <v>0</v>
      </c>
    </row>
    <row r="22" spans="1:7" ht="15" x14ac:dyDescent="0.25">
      <c r="A22" s="289" t="s">
        <v>393</v>
      </c>
      <c r="B22" s="85" t="s">
        <v>19</v>
      </c>
      <c r="C22" s="388"/>
      <c r="D22" s="120"/>
      <c r="E22" s="167">
        <f>SUMIFS(A1a_Detailabfrage_GuV!$B$81:$B$135,A1a_Detailabfrage_GuV!$A$81:$A$135,CONCATENATE(A1_GuV!$A22," ",A1_GuV!$B22),A1a_Detailabfrage_GuV!$C$81:$C$135,"Hinzurechnung")</f>
        <v>0</v>
      </c>
      <c r="F22" s="167">
        <f>SUMIFS(A1a_Detailabfrage_GuV!$B$81:$B$135,A1a_Detailabfrage_GuV!$A$81:$A$135,CONCATENATE(A1_GuV!$A22," ",A1_GuV!$B22),A1a_Detailabfrage_GuV!$C$81:$C$135,"Kürzung")</f>
        <v>0</v>
      </c>
      <c r="G22" s="287">
        <f t="shared" si="1"/>
        <v>0</v>
      </c>
    </row>
    <row r="23" spans="1:7" ht="45" x14ac:dyDescent="0.25">
      <c r="A23" s="289" t="s">
        <v>394</v>
      </c>
      <c r="B23" s="89" t="s">
        <v>555</v>
      </c>
      <c r="C23" s="388"/>
      <c r="D23" s="167">
        <f>A1b_vorgel_Netzkosten!C43+D_Kapazitaetsueberlassung!C17</f>
        <v>0</v>
      </c>
      <c r="E23" s="167">
        <f>SUMIFS(A1a_Detailabfrage_GuV!$B$81:$B$135,A1a_Detailabfrage_GuV!$A$81:$A$135,CONCATENATE(A1_GuV!$A23," ",A1_GuV!$B23),A1a_Detailabfrage_GuV!$C$81:$C$135,"Hinzurechnung")</f>
        <v>0</v>
      </c>
      <c r="F23" s="167">
        <f>SUMIFS(A1a_Detailabfrage_GuV!$B$81:$B$135,A1a_Detailabfrage_GuV!$A$81:$A$135,CONCATENATE(A1_GuV!$A23," ",A1_GuV!$B23),A1a_Detailabfrage_GuV!$C$81:$C$135,"Kürzung")</f>
        <v>0</v>
      </c>
      <c r="G23" s="287">
        <f t="shared" si="1"/>
        <v>0</v>
      </c>
    </row>
    <row r="24" spans="1:7" ht="15" x14ac:dyDescent="0.25">
      <c r="A24" s="289" t="s">
        <v>395</v>
      </c>
      <c r="B24" s="85" t="s">
        <v>20</v>
      </c>
      <c r="C24" s="388"/>
      <c r="D24" s="120"/>
      <c r="E24" s="167">
        <f>SUMIFS(A1a_Detailabfrage_GuV!$B$81:$B$135,A1a_Detailabfrage_GuV!$A$81:$A$135,CONCATENATE(A1_GuV!$A24," ",A1_GuV!$B24),A1a_Detailabfrage_GuV!$C$81:$C$135,"Hinzurechnung")</f>
        <v>0</v>
      </c>
      <c r="F24" s="167">
        <f>SUMIFS(A1a_Detailabfrage_GuV!$B$81:$B$135,A1a_Detailabfrage_GuV!$A$81:$A$135,CONCATENATE(A1_GuV!$A24," ",A1_GuV!$B24),A1a_Detailabfrage_GuV!$C$81:$C$135,"Kürzung")</f>
        <v>0</v>
      </c>
      <c r="G24" s="287">
        <f t="shared" si="1"/>
        <v>0</v>
      </c>
    </row>
    <row r="25" spans="1:7" ht="45" x14ac:dyDescent="0.25">
      <c r="A25" s="289" t="s">
        <v>396</v>
      </c>
      <c r="B25" s="85" t="s">
        <v>21</v>
      </c>
      <c r="C25" s="388"/>
      <c r="D25" s="120"/>
      <c r="E25" s="167">
        <f>SUMIFS(A1a_Detailabfrage_GuV!$B$81:$B$135,A1a_Detailabfrage_GuV!$A$81:$A$135,CONCATENATE(A1_GuV!$A25," ",A1_GuV!$B25),A1a_Detailabfrage_GuV!$C$81:$C$135,"Hinzurechnung")</f>
        <v>0</v>
      </c>
      <c r="F25" s="167">
        <f>SUMIFS(A1a_Detailabfrage_GuV!$B$81:$B$135,A1a_Detailabfrage_GuV!$A$81:$A$135,CONCATENATE(A1_GuV!$A25," ",A1_GuV!$B25),A1a_Detailabfrage_GuV!$C$81:$C$135,"Kürzung")</f>
        <v>0</v>
      </c>
      <c r="G25" s="287">
        <f t="shared" si="1"/>
        <v>0</v>
      </c>
    </row>
    <row r="26" spans="1:7" ht="15" x14ac:dyDescent="0.25">
      <c r="A26" s="289" t="s">
        <v>397</v>
      </c>
      <c r="B26" s="85" t="s">
        <v>22</v>
      </c>
      <c r="C26" s="388"/>
      <c r="D26" s="120"/>
      <c r="E26" s="167">
        <f>SUMIFS(A1a_Detailabfrage_GuV!$B$81:$B$135,A1a_Detailabfrage_GuV!$A$81:$A$135,CONCATENATE(A1_GuV!$A26," ",A1_GuV!$B26),A1a_Detailabfrage_GuV!$C$81:$C$135,"Hinzurechnung")</f>
        <v>0</v>
      </c>
      <c r="F26" s="167">
        <f>SUMIFS(A1a_Detailabfrage_GuV!$B$81:$B$135,A1a_Detailabfrage_GuV!$A$81:$A$135,CONCATENATE(A1_GuV!$A26," ",A1_GuV!$B26),A1a_Detailabfrage_GuV!$C$81:$C$135,"Kürzung")</f>
        <v>0</v>
      </c>
      <c r="G26" s="287">
        <f t="shared" si="1"/>
        <v>0</v>
      </c>
    </row>
    <row r="27" spans="1:7" ht="15" x14ac:dyDescent="0.25">
      <c r="A27" s="289" t="s">
        <v>398</v>
      </c>
      <c r="B27" s="85" t="s">
        <v>23</v>
      </c>
      <c r="C27" s="388"/>
      <c r="D27" s="120"/>
      <c r="E27" s="167">
        <f>SUMIFS(A1a_Detailabfrage_GuV!$B$81:$B$135,A1a_Detailabfrage_GuV!$A$81:$A$135,CONCATENATE(A1_GuV!$A27," ",A1_GuV!$B27),A1a_Detailabfrage_GuV!$C$81:$C$135,"Hinzurechnung")</f>
        <v>0</v>
      </c>
      <c r="F27" s="167">
        <f>SUMIFS(A1a_Detailabfrage_GuV!$B$81:$B$135,A1a_Detailabfrage_GuV!$A$81:$A$135,CONCATENATE(A1_GuV!$A27," ",A1_GuV!$B27),A1a_Detailabfrage_GuV!$C$81:$C$135,"Kürzung")</f>
        <v>0</v>
      </c>
      <c r="G27" s="287">
        <f t="shared" si="1"/>
        <v>0</v>
      </c>
    </row>
    <row r="28" spans="1:7" ht="15" x14ac:dyDescent="0.25">
      <c r="A28" s="291" t="s">
        <v>442</v>
      </c>
      <c r="B28" s="90" t="s">
        <v>24</v>
      </c>
      <c r="C28" s="389"/>
      <c r="D28" s="121"/>
      <c r="E28" s="167">
        <f>SUMIFS(A1a_Detailabfrage_GuV!$B$81:$B$135,A1a_Detailabfrage_GuV!$A$81:$A$135,CONCATENATE(A1_GuV!$A28," ",A1_GuV!$B28),A1a_Detailabfrage_GuV!$C$81:$C$135,"Hinzurechnung")</f>
        <v>0</v>
      </c>
      <c r="F28" s="167">
        <f>SUMIFS(A1a_Detailabfrage_GuV!$B$81:$B$135,A1a_Detailabfrage_GuV!$A$81:$A$135,CONCATENATE(A1_GuV!$A28," ",A1_GuV!$B28),A1a_Detailabfrage_GuV!$C$81:$C$135,"Kürzung")</f>
        <v>0</v>
      </c>
      <c r="G28" s="287">
        <f t="shared" si="1"/>
        <v>0</v>
      </c>
    </row>
    <row r="29" spans="1:7" ht="23.25" customHeight="1" thickBot="1" x14ac:dyDescent="0.3">
      <c r="A29" s="392" t="s">
        <v>443</v>
      </c>
      <c r="B29" s="393" t="s">
        <v>25</v>
      </c>
      <c r="C29" s="394">
        <f>SUM(C4,C19,C20,C21,C27)-SUM(C22,C24:C26,C28)</f>
        <v>0</v>
      </c>
      <c r="D29" s="394">
        <f t="shared" ref="D29:G29" si="2">SUM(D4,D19,D20,D21,D27)-SUM(D22,D24:D26,D28)</f>
        <v>0</v>
      </c>
      <c r="E29" s="394">
        <f t="shared" si="2"/>
        <v>0</v>
      </c>
      <c r="F29" s="394">
        <f t="shared" si="2"/>
        <v>0</v>
      </c>
      <c r="G29" s="395">
        <f t="shared" si="2"/>
        <v>0</v>
      </c>
    </row>
    <row r="30" spans="1:7" ht="12.75" customHeight="1" thickTop="1" x14ac:dyDescent="0.25">
      <c r="A30" s="5"/>
      <c r="B30" s="5"/>
      <c r="C30" s="217"/>
      <c r="D30" s="59"/>
      <c r="E30" s="59"/>
      <c r="F30" s="59"/>
      <c r="G30" s="59"/>
    </row>
  </sheetData>
  <sheetProtection algorithmName="SHA-512" hashValue="xMzofIt0g0UGwAOHJN2E+My/Ga1qiyz2qDnyYN2t4JnjWouhi3Uooz3DbZU1eeU2qGaYjVsakRiQFD9czxZlqA==" saltValue="JJJl8z+YmJGDG5qoMe6BXQ==" spinCount="100000" sheet="1" objects="1" scenarios="1" formatCells="0" formatColumns="0" formatRows="0" insertHyperlinks="0"/>
  <customSheetViews>
    <customSheetView guid="{21DD1AAC-BC09-4161-82EE-F7E1955272A0}" showPageBreaks="1" fitToPage="1" printArea="1" view="pageBreakPreview">
      <selection activeCell="N12" sqref="N12"/>
      <pageMargins left="0.78740157480314965" right="0.78740157480314965" top="0.98425196850393704" bottom="0.98425196850393704" header="0.51181102362204722" footer="0.51181102362204722"/>
      <printOptions horizontalCentered="1" verticalCentered="1"/>
      <pageSetup paperSize="9" scale="52" orientation="landscape" horizontalDpi="1200" verticalDpi="1200" r:id="rId1"/>
      <headerFooter alignWithMargins="0"/>
    </customSheetView>
    <customSheetView guid="{1C86D249-38D6-494B-9A9C-7DB890D2E43B}" showPageBreaks="1" fitToPage="1" printArea="1" view="pageBreakPreview">
      <selection activeCell="D9" sqref="D9"/>
      <pageMargins left="0.78740157480314965" right="0.78740157480314965" top="0.98425196850393704" bottom="0.98425196850393704" header="0.51181102362204722" footer="0.51181102362204722"/>
      <printOptions horizontalCentered="1" verticalCentered="1"/>
      <pageSetup paperSize="9" scale="52" orientation="landscape" horizontalDpi="1200" verticalDpi="1200" r:id="rId2"/>
      <headerFooter alignWithMargins="0"/>
    </customSheetView>
  </customSheetViews>
  <mergeCells count="2">
    <mergeCell ref="E2:F2"/>
    <mergeCell ref="G2:G3"/>
  </mergeCells>
  <dataValidations xWindow="532" yWindow="779" count="3">
    <dataValidation type="decimal" operator="notEqual" allowBlank="1" showInputMessage="1" showErrorMessage="1" sqref="D6:D15 D24:D28 D17 D19:D22" xr:uid="{00000000-0002-0000-0200-000000000000}">
      <formula1>0.001</formula1>
    </dataValidation>
    <dataValidation allowBlank="1" showInputMessage="1" showErrorMessage="1" promptTitle="Hinweis !" prompt="Unter der Position sonstige Erlöse sind die Erlöse auszuweisen, die im Rahmen der Kostenprüfung des Basisjahres 2015 bereits als kostenmindernde Erlöse  berücksichtigt wurden oder erst malig nach dem Basisjahr 2015 angefallen sind._x000a_" sqref="B18" xr:uid="{00000000-0002-0000-0200-000001000000}"/>
    <dataValidation type="decimal" operator="notEqual" allowBlank="1" showInputMessage="1" showErrorMessage="1" promptTitle="Hinweis !" prompt="Unter der Position sonstige Erlöse sind die Erlöse auszuweisen, die im Rahmen der Kostenprüfung des Basisjahres 2015 bereits als kostenmindernde Erlöse  berücksichtigt wurden oder erst malig nach dem Basisjahr 2015 angefallen sind." sqref="C18:D18" xr:uid="{00000000-0002-0000-0200-000002000000}">
      <formula1>0.001</formula1>
    </dataValidation>
  </dataValidations>
  <printOptions horizontalCentered="1" verticalCentered="1"/>
  <pageMargins left="0.78740157480314965" right="0.78740157480314965" top="0.98425196850393704" bottom="0.98425196850393704" header="0.51181102362204722" footer="0.51181102362204722"/>
  <pageSetup paperSize="9" scale="48" orientation="landscape" horizontalDpi="1200" verticalDpi="1200" r:id="rId3"/>
  <headerFooter alignWithMargins="0"/>
  <ignoredErrors>
    <ignoredError sqref="A6:A7 A16:A1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F135"/>
  <sheetViews>
    <sheetView showGridLines="0" zoomScaleNormal="100" workbookViewId="0">
      <selection sqref="A1:C1"/>
    </sheetView>
  </sheetViews>
  <sheetFormatPr baseColWidth="10" defaultRowHeight="12.75" x14ac:dyDescent="0.2"/>
  <cols>
    <col min="1" max="1" width="45.5703125" customWidth="1"/>
    <col min="2" max="2" width="16.85546875" customWidth="1"/>
    <col min="3" max="3" width="54.7109375" customWidth="1"/>
    <col min="4" max="4" width="44" customWidth="1"/>
    <col min="5" max="5" width="45.140625" customWidth="1"/>
    <col min="6" max="6" width="60.28515625" customWidth="1"/>
  </cols>
  <sheetData>
    <row r="1" spans="1:3" ht="51" customHeight="1" x14ac:dyDescent="0.2">
      <c r="A1" s="477" t="s">
        <v>484</v>
      </c>
      <c r="B1" s="477"/>
      <c r="C1" s="477"/>
    </row>
    <row r="3" spans="1:3" ht="18.75" x14ac:dyDescent="0.3">
      <c r="A3" s="297" t="s">
        <v>410</v>
      </c>
      <c r="B3" s="298"/>
      <c r="C3" s="299"/>
    </row>
    <row r="4" spans="1:3" ht="15" x14ac:dyDescent="0.25">
      <c r="A4" s="293" t="s">
        <v>427</v>
      </c>
      <c r="B4" s="294"/>
      <c r="C4" s="295"/>
    </row>
    <row r="5" spans="1:3" ht="15" x14ac:dyDescent="0.2">
      <c r="A5" s="124" t="s">
        <v>440</v>
      </c>
      <c r="B5" s="125" t="s">
        <v>26</v>
      </c>
      <c r="C5" s="124" t="s">
        <v>27</v>
      </c>
    </row>
    <row r="6" spans="1:3" ht="15" x14ac:dyDescent="0.25">
      <c r="A6" s="63"/>
      <c r="B6" s="60"/>
      <c r="C6" s="296"/>
    </row>
    <row r="7" spans="1:3" ht="15" x14ac:dyDescent="0.25">
      <c r="A7" s="63"/>
      <c r="B7" s="60"/>
      <c r="C7" s="296"/>
    </row>
    <row r="8" spans="1:3" ht="15" x14ac:dyDescent="0.25">
      <c r="A8" s="63"/>
      <c r="B8" s="60"/>
      <c r="C8" s="296"/>
    </row>
    <row r="9" spans="1:3" ht="15" x14ac:dyDescent="0.25">
      <c r="A9" s="63"/>
      <c r="B9" s="60"/>
      <c r="C9" s="296"/>
    </row>
    <row r="10" spans="1:3" ht="15" x14ac:dyDescent="0.25">
      <c r="A10" s="63"/>
      <c r="B10" s="60"/>
      <c r="C10" s="296"/>
    </row>
    <row r="11" spans="1:3" ht="15" x14ac:dyDescent="0.25">
      <c r="A11" s="63"/>
      <c r="B11" s="60"/>
      <c r="C11" s="296"/>
    </row>
    <row r="12" spans="1:3" ht="15" x14ac:dyDescent="0.25">
      <c r="A12" s="63"/>
      <c r="B12" s="60"/>
      <c r="C12" s="296"/>
    </row>
    <row r="13" spans="1:3" ht="15" x14ac:dyDescent="0.25">
      <c r="A13" s="63"/>
      <c r="B13" s="60"/>
      <c r="C13" s="296"/>
    </row>
    <row r="14" spans="1:3" ht="15" x14ac:dyDescent="0.25">
      <c r="A14" s="63"/>
      <c r="B14" s="60"/>
      <c r="C14" s="296"/>
    </row>
    <row r="15" spans="1:3" ht="15" x14ac:dyDescent="0.25">
      <c r="A15" s="63"/>
      <c r="B15" s="60"/>
      <c r="C15" s="296"/>
    </row>
    <row r="16" spans="1:3" ht="15" x14ac:dyDescent="0.25">
      <c r="A16" s="63"/>
      <c r="B16" s="60"/>
      <c r="C16" s="296"/>
    </row>
    <row r="17" spans="1:3" ht="15" x14ac:dyDescent="0.25">
      <c r="A17" s="63"/>
      <c r="B17" s="60"/>
      <c r="C17" s="296"/>
    </row>
    <row r="18" spans="1:3" ht="15" x14ac:dyDescent="0.25">
      <c r="A18" s="63"/>
      <c r="B18" s="60"/>
      <c r="C18" s="296"/>
    </row>
    <row r="19" spans="1:3" ht="15" x14ac:dyDescent="0.25">
      <c r="A19" s="63"/>
      <c r="B19" s="60"/>
      <c r="C19" s="296"/>
    </row>
    <row r="20" spans="1:3" ht="15" x14ac:dyDescent="0.25">
      <c r="A20" s="63"/>
      <c r="B20" s="60"/>
      <c r="C20" s="296"/>
    </row>
    <row r="21" spans="1:3" ht="15" x14ac:dyDescent="0.25">
      <c r="A21" s="63"/>
      <c r="B21" s="60"/>
      <c r="C21" s="296"/>
    </row>
    <row r="22" spans="1:3" ht="15" x14ac:dyDescent="0.25">
      <c r="A22" s="63"/>
      <c r="B22" s="60"/>
      <c r="C22" s="296"/>
    </row>
    <row r="24" spans="1:3" ht="15" x14ac:dyDescent="0.2">
      <c r="A24" s="293" t="s">
        <v>452</v>
      </c>
      <c r="B24" s="300"/>
      <c r="C24" s="301"/>
    </row>
    <row r="25" spans="1:3" ht="15" x14ac:dyDescent="0.2">
      <c r="A25" s="124" t="s">
        <v>440</v>
      </c>
      <c r="B25" s="124" t="s">
        <v>26</v>
      </c>
      <c r="C25" s="124" t="s">
        <v>27</v>
      </c>
    </row>
    <row r="26" spans="1:3" ht="15" x14ac:dyDescent="0.25">
      <c r="A26" s="135"/>
      <c r="B26" s="60"/>
      <c r="C26" s="356"/>
    </row>
    <row r="27" spans="1:3" ht="15" x14ac:dyDescent="0.25">
      <c r="A27" s="356"/>
      <c r="B27" s="60"/>
      <c r="C27" s="356"/>
    </row>
    <row r="28" spans="1:3" ht="15" x14ac:dyDescent="0.25">
      <c r="A28" s="356"/>
      <c r="B28" s="60"/>
      <c r="C28" s="356"/>
    </row>
    <row r="29" spans="1:3" ht="15" x14ac:dyDescent="0.25">
      <c r="A29" s="356"/>
      <c r="B29" s="60"/>
      <c r="C29" s="356"/>
    </row>
    <row r="30" spans="1:3" ht="15" x14ac:dyDescent="0.25">
      <c r="A30" s="356"/>
      <c r="B30" s="60"/>
      <c r="C30" s="356"/>
    </row>
    <row r="31" spans="1:3" ht="15" x14ac:dyDescent="0.25">
      <c r="A31" s="356"/>
      <c r="B31" s="60"/>
      <c r="C31" s="356"/>
    </row>
    <row r="32" spans="1:3" ht="15" x14ac:dyDescent="0.25">
      <c r="A32" s="356"/>
      <c r="B32" s="60"/>
      <c r="C32" s="356"/>
    </row>
    <row r="33" spans="1:3" ht="15" x14ac:dyDescent="0.25">
      <c r="A33" s="356"/>
      <c r="B33" s="60"/>
      <c r="C33" s="356"/>
    </row>
    <row r="34" spans="1:3" ht="15" x14ac:dyDescent="0.25">
      <c r="A34" s="356"/>
      <c r="B34" s="60"/>
      <c r="C34" s="356"/>
    </row>
    <row r="35" spans="1:3" ht="15" x14ac:dyDescent="0.25">
      <c r="A35" s="356"/>
      <c r="B35" s="60"/>
      <c r="C35" s="356"/>
    </row>
    <row r="36" spans="1:3" ht="15" x14ac:dyDescent="0.25">
      <c r="A36" s="356"/>
      <c r="B36" s="60"/>
      <c r="C36" s="356"/>
    </row>
    <row r="37" spans="1:3" ht="15" x14ac:dyDescent="0.25">
      <c r="A37" s="356"/>
      <c r="B37" s="60"/>
      <c r="C37" s="356"/>
    </row>
    <row r="38" spans="1:3" ht="15" x14ac:dyDescent="0.25">
      <c r="A38" s="356"/>
      <c r="B38" s="60"/>
      <c r="C38" s="356"/>
    </row>
    <row r="39" spans="1:3" ht="15" x14ac:dyDescent="0.25">
      <c r="A39" s="356"/>
      <c r="B39" s="60"/>
      <c r="C39" s="356"/>
    </row>
    <row r="40" spans="1:3" ht="15" x14ac:dyDescent="0.25">
      <c r="A40" s="356"/>
      <c r="B40" s="60"/>
      <c r="C40" s="356"/>
    </row>
    <row r="41" spans="1:3" ht="15" x14ac:dyDescent="0.25">
      <c r="A41" s="356"/>
      <c r="B41" s="60"/>
      <c r="C41" s="356"/>
    </row>
    <row r="42" spans="1:3" ht="15" x14ac:dyDescent="0.25">
      <c r="A42" s="356"/>
      <c r="B42" s="60"/>
      <c r="C42" s="356"/>
    </row>
    <row r="43" spans="1:3" ht="15" x14ac:dyDescent="0.25">
      <c r="A43" s="356"/>
      <c r="B43" s="60"/>
      <c r="C43" s="356"/>
    </row>
    <row r="44" spans="1:3" ht="15" x14ac:dyDescent="0.25">
      <c r="A44" s="356"/>
      <c r="B44" s="60"/>
      <c r="C44" s="356"/>
    </row>
    <row r="45" spans="1:3" ht="15" x14ac:dyDescent="0.25">
      <c r="A45" s="356"/>
      <c r="B45" s="60"/>
      <c r="C45" s="356"/>
    </row>
    <row r="47" spans="1:3" ht="18.75" x14ac:dyDescent="0.2">
      <c r="A47" s="297" t="s">
        <v>522</v>
      </c>
      <c r="B47" s="302"/>
      <c r="C47" s="303"/>
    </row>
    <row r="48" spans="1:3" ht="15" x14ac:dyDescent="0.2">
      <c r="A48" s="293" t="s">
        <v>420</v>
      </c>
      <c r="B48" s="300"/>
      <c r="C48" s="301"/>
    </row>
    <row r="49" spans="1:3" ht="15" x14ac:dyDescent="0.2">
      <c r="A49" s="124" t="s">
        <v>114</v>
      </c>
      <c r="B49" s="124" t="s">
        <v>26</v>
      </c>
      <c r="C49" s="124" t="s">
        <v>27</v>
      </c>
    </row>
    <row r="50" spans="1:3" ht="15" x14ac:dyDescent="0.25">
      <c r="A50" s="62"/>
      <c r="B50" s="60"/>
      <c r="C50" s="356"/>
    </row>
    <row r="51" spans="1:3" ht="15" x14ac:dyDescent="0.25">
      <c r="A51" s="62"/>
      <c r="B51" s="60"/>
      <c r="C51" s="356"/>
    </row>
    <row r="52" spans="1:3" ht="15" x14ac:dyDescent="0.25">
      <c r="A52" s="62"/>
      <c r="B52" s="60"/>
      <c r="C52" s="356"/>
    </row>
    <row r="53" spans="1:3" ht="15" x14ac:dyDescent="0.25">
      <c r="A53" s="62"/>
      <c r="B53" s="60"/>
      <c r="C53" s="356"/>
    </row>
    <row r="54" spans="1:3" ht="15" x14ac:dyDescent="0.25">
      <c r="A54" s="62"/>
      <c r="B54" s="60"/>
      <c r="C54" s="356"/>
    </row>
    <row r="55" spans="1:3" ht="15" x14ac:dyDescent="0.25">
      <c r="A55" s="62"/>
      <c r="B55" s="60"/>
      <c r="C55" s="356"/>
    </row>
    <row r="56" spans="1:3" ht="15" x14ac:dyDescent="0.25">
      <c r="A56" s="62"/>
      <c r="B56" s="60"/>
      <c r="C56" s="356"/>
    </row>
    <row r="57" spans="1:3" ht="15" x14ac:dyDescent="0.25">
      <c r="A57" s="62"/>
      <c r="B57" s="60"/>
      <c r="C57" s="356"/>
    </row>
    <row r="58" spans="1:3" ht="15" x14ac:dyDescent="0.25">
      <c r="A58" s="62"/>
      <c r="B58" s="60"/>
      <c r="C58" s="356"/>
    </row>
    <row r="59" spans="1:3" ht="15" x14ac:dyDescent="0.25">
      <c r="A59" s="62"/>
      <c r="B59" s="60"/>
      <c r="C59" s="356"/>
    </row>
    <row r="60" spans="1:3" ht="15" x14ac:dyDescent="0.25">
      <c r="A60" s="62"/>
      <c r="B60" s="60"/>
      <c r="C60" s="356"/>
    </row>
    <row r="61" spans="1:3" ht="15" x14ac:dyDescent="0.25">
      <c r="A61" s="62"/>
      <c r="B61" s="60"/>
      <c r="C61" s="356"/>
    </row>
    <row r="62" spans="1:3" ht="15" x14ac:dyDescent="0.25">
      <c r="A62" s="62"/>
      <c r="B62" s="60"/>
      <c r="C62" s="356"/>
    </row>
    <row r="63" spans="1:3" ht="15" x14ac:dyDescent="0.25">
      <c r="A63" s="62"/>
      <c r="B63" s="60"/>
      <c r="C63" s="356"/>
    </row>
    <row r="64" spans="1:3" ht="15" x14ac:dyDescent="0.25">
      <c r="A64" s="62"/>
      <c r="B64" s="60"/>
      <c r="C64" s="356"/>
    </row>
    <row r="65" spans="1:6" ht="15" x14ac:dyDescent="0.25">
      <c r="A65" s="62"/>
      <c r="B65" s="60"/>
      <c r="C65" s="356"/>
    </row>
    <row r="66" spans="1:6" ht="15" x14ac:dyDescent="0.25">
      <c r="A66" s="62"/>
      <c r="B66" s="60"/>
      <c r="C66" s="356"/>
    </row>
    <row r="67" spans="1:6" ht="15" x14ac:dyDescent="0.25">
      <c r="A67" s="62"/>
      <c r="B67" s="60"/>
      <c r="C67" s="356"/>
    </row>
    <row r="68" spans="1:6" ht="15" x14ac:dyDescent="0.25">
      <c r="A68" s="62"/>
      <c r="B68" s="60"/>
      <c r="C68" s="356"/>
    </row>
    <row r="69" spans="1:6" ht="15" x14ac:dyDescent="0.25">
      <c r="A69" s="62"/>
      <c r="B69" s="60"/>
      <c r="C69" s="356"/>
    </row>
    <row r="70" spans="1:6" ht="15" x14ac:dyDescent="0.25">
      <c r="A70" s="62"/>
      <c r="B70" s="60"/>
      <c r="C70" s="356"/>
    </row>
    <row r="71" spans="1:6" ht="15" x14ac:dyDescent="0.25">
      <c r="A71" s="62"/>
      <c r="B71" s="64"/>
      <c r="C71" s="356"/>
    </row>
    <row r="72" spans="1:6" ht="15" x14ac:dyDescent="0.25">
      <c r="A72" s="62"/>
      <c r="B72" s="60"/>
      <c r="C72" s="356"/>
    </row>
    <row r="73" spans="1:6" ht="15" x14ac:dyDescent="0.25">
      <c r="A73" s="62"/>
      <c r="B73" s="60"/>
      <c r="C73" s="356"/>
    </row>
    <row r="74" spans="1:6" ht="15" x14ac:dyDescent="0.25">
      <c r="A74" s="62"/>
      <c r="B74" s="60"/>
      <c r="C74" s="356"/>
    </row>
    <row r="75" spans="1:6" ht="15" x14ac:dyDescent="0.25">
      <c r="A75" s="62"/>
      <c r="B75" s="60"/>
      <c r="C75" s="356"/>
    </row>
    <row r="76" spans="1:6" ht="15" x14ac:dyDescent="0.25">
      <c r="A76" s="62"/>
      <c r="B76" s="60"/>
      <c r="C76" s="356"/>
    </row>
    <row r="77" spans="1:6" ht="15" x14ac:dyDescent="0.25">
      <c r="A77" s="62"/>
      <c r="B77" s="60"/>
      <c r="C77" s="356"/>
    </row>
    <row r="79" spans="1:6" ht="18.75" x14ac:dyDescent="0.2">
      <c r="A79" s="304" t="s">
        <v>421</v>
      </c>
      <c r="B79" s="305"/>
      <c r="C79" s="305"/>
      <c r="D79" s="305"/>
      <c r="E79" s="305"/>
      <c r="F79" s="306"/>
    </row>
    <row r="80" spans="1:6" ht="30" x14ac:dyDescent="0.2">
      <c r="A80" s="358" t="s">
        <v>114</v>
      </c>
      <c r="B80" s="307" t="s">
        <v>26</v>
      </c>
      <c r="C80" s="307" t="s">
        <v>113</v>
      </c>
      <c r="D80" s="307" t="s">
        <v>524</v>
      </c>
      <c r="E80" s="307" t="s">
        <v>408</v>
      </c>
      <c r="F80" s="358" t="s">
        <v>27</v>
      </c>
    </row>
    <row r="81" spans="1:6" ht="15" x14ac:dyDescent="0.25">
      <c r="A81" s="430"/>
      <c r="B81" s="65"/>
      <c r="C81" s="62"/>
      <c r="D81" s="62"/>
      <c r="E81" s="135"/>
      <c r="F81" s="308"/>
    </row>
    <row r="82" spans="1:6" ht="15" x14ac:dyDescent="0.25">
      <c r="A82" s="62"/>
      <c r="B82" s="65"/>
      <c r="C82" s="62"/>
      <c r="D82" s="62"/>
      <c r="E82" s="135"/>
      <c r="F82" s="296"/>
    </row>
    <row r="83" spans="1:6" ht="15" x14ac:dyDescent="0.25">
      <c r="A83" s="62"/>
      <c r="B83" s="65"/>
      <c r="C83" s="397"/>
      <c r="D83" s="62"/>
      <c r="E83" s="135"/>
      <c r="F83" s="296"/>
    </row>
    <row r="84" spans="1:6" ht="15" x14ac:dyDescent="0.25">
      <c r="A84" s="62"/>
      <c r="B84" s="65"/>
      <c r="C84" s="62"/>
      <c r="D84" s="62"/>
      <c r="E84" s="135"/>
      <c r="F84" s="296"/>
    </row>
    <row r="85" spans="1:6" ht="15" x14ac:dyDescent="0.25">
      <c r="A85" s="62"/>
      <c r="B85" s="65"/>
      <c r="C85" s="62"/>
      <c r="D85" s="62"/>
      <c r="E85" s="135"/>
      <c r="F85" s="296"/>
    </row>
    <row r="86" spans="1:6" ht="15" x14ac:dyDescent="0.25">
      <c r="A86" s="62"/>
      <c r="B86" s="65"/>
      <c r="C86" s="62"/>
      <c r="D86" s="62"/>
      <c r="E86" s="135"/>
      <c r="F86" s="296"/>
    </row>
    <row r="87" spans="1:6" ht="15" x14ac:dyDescent="0.25">
      <c r="A87" s="62"/>
      <c r="B87" s="65"/>
      <c r="C87" s="62"/>
      <c r="D87" s="62"/>
      <c r="E87" s="135"/>
      <c r="F87" s="296"/>
    </row>
    <row r="88" spans="1:6" ht="15" x14ac:dyDescent="0.25">
      <c r="A88" s="62"/>
      <c r="B88" s="65"/>
      <c r="C88" s="62"/>
      <c r="D88" s="62"/>
      <c r="E88" s="135"/>
      <c r="F88" s="296"/>
    </row>
    <row r="89" spans="1:6" ht="15" x14ac:dyDescent="0.25">
      <c r="A89" s="62"/>
      <c r="B89" s="65"/>
      <c r="C89" s="62"/>
      <c r="D89" s="62"/>
      <c r="E89" s="135"/>
      <c r="F89" s="296"/>
    </row>
    <row r="90" spans="1:6" ht="15" x14ac:dyDescent="0.25">
      <c r="A90" s="62"/>
      <c r="B90" s="65"/>
      <c r="C90" s="62"/>
      <c r="D90" s="62"/>
      <c r="E90" s="135"/>
      <c r="F90" s="296"/>
    </row>
    <row r="91" spans="1:6" ht="15" x14ac:dyDescent="0.25">
      <c r="A91" s="62"/>
      <c r="B91" s="65"/>
      <c r="C91" s="62"/>
      <c r="D91" s="62"/>
      <c r="E91" s="135"/>
      <c r="F91" s="296"/>
    </row>
    <row r="92" spans="1:6" ht="15" x14ac:dyDescent="0.25">
      <c r="A92" s="62"/>
      <c r="B92" s="65"/>
      <c r="C92" s="62"/>
      <c r="D92" s="62"/>
      <c r="E92" s="135"/>
      <c r="F92" s="296"/>
    </row>
    <row r="93" spans="1:6" ht="15" x14ac:dyDescent="0.25">
      <c r="A93" s="62"/>
      <c r="B93" s="65"/>
      <c r="C93" s="62"/>
      <c r="D93" s="62"/>
      <c r="E93" s="135"/>
      <c r="F93" s="296"/>
    </row>
    <row r="94" spans="1:6" ht="15" x14ac:dyDescent="0.25">
      <c r="A94" s="62"/>
      <c r="B94" s="65"/>
      <c r="C94" s="62"/>
      <c r="D94" s="62"/>
      <c r="E94" s="135"/>
      <c r="F94" s="296"/>
    </row>
    <row r="95" spans="1:6" ht="15" x14ac:dyDescent="0.25">
      <c r="A95" s="62"/>
      <c r="B95" s="65"/>
      <c r="C95" s="62"/>
      <c r="D95" s="62"/>
      <c r="E95" s="135"/>
      <c r="F95" s="296"/>
    </row>
    <row r="96" spans="1:6" ht="15" x14ac:dyDescent="0.25">
      <c r="A96" s="62"/>
      <c r="B96" s="65"/>
      <c r="C96" s="62"/>
      <c r="D96" s="62"/>
      <c r="E96" s="135"/>
      <c r="F96" s="296"/>
    </row>
    <row r="97" spans="1:6" ht="15" x14ac:dyDescent="0.25">
      <c r="A97" s="62"/>
      <c r="B97" s="65"/>
      <c r="C97" s="62"/>
      <c r="D97" s="62"/>
      <c r="E97" s="135"/>
      <c r="F97" s="296"/>
    </row>
    <row r="98" spans="1:6" ht="15" x14ac:dyDescent="0.25">
      <c r="A98" s="62"/>
      <c r="B98" s="65"/>
      <c r="C98" s="62"/>
      <c r="D98" s="62"/>
      <c r="E98" s="135"/>
      <c r="F98" s="296"/>
    </row>
    <row r="99" spans="1:6" ht="15" x14ac:dyDescent="0.25">
      <c r="A99" s="62"/>
      <c r="B99" s="65"/>
      <c r="C99" s="62"/>
      <c r="D99" s="62"/>
      <c r="E99" s="135"/>
      <c r="F99" s="296"/>
    </row>
    <row r="100" spans="1:6" ht="15" x14ac:dyDescent="0.25">
      <c r="A100" s="62"/>
      <c r="B100" s="65"/>
      <c r="C100" s="62"/>
      <c r="D100" s="62"/>
      <c r="E100" s="135"/>
      <c r="F100" s="296"/>
    </row>
    <row r="101" spans="1:6" ht="15" x14ac:dyDescent="0.25">
      <c r="A101" s="62"/>
      <c r="B101" s="65"/>
      <c r="C101" s="62"/>
      <c r="D101" s="62"/>
      <c r="E101" s="135"/>
      <c r="F101" s="296"/>
    </row>
    <row r="102" spans="1:6" ht="15" x14ac:dyDescent="0.25">
      <c r="A102" s="62"/>
      <c r="B102" s="65"/>
      <c r="C102" s="62"/>
      <c r="D102" s="62"/>
      <c r="E102" s="135"/>
      <c r="F102" s="296"/>
    </row>
    <row r="103" spans="1:6" ht="15" x14ac:dyDescent="0.25">
      <c r="A103" s="62"/>
      <c r="B103" s="65"/>
      <c r="C103" s="62"/>
      <c r="D103" s="62"/>
      <c r="E103" s="135"/>
      <c r="F103" s="296"/>
    </row>
    <row r="104" spans="1:6" ht="15" x14ac:dyDescent="0.25">
      <c r="A104" s="62"/>
      <c r="B104" s="65"/>
      <c r="C104" s="62"/>
      <c r="D104" s="62"/>
      <c r="E104" s="135"/>
      <c r="F104" s="296"/>
    </row>
    <row r="105" spans="1:6" ht="15" x14ac:dyDescent="0.25">
      <c r="A105" s="62"/>
      <c r="B105" s="65"/>
      <c r="C105" s="62"/>
      <c r="D105" s="62"/>
      <c r="E105" s="135"/>
      <c r="F105" s="296"/>
    </row>
    <row r="106" spans="1:6" ht="15" x14ac:dyDescent="0.25">
      <c r="A106" s="62"/>
      <c r="B106" s="65"/>
      <c r="C106" s="62"/>
      <c r="D106" s="62"/>
      <c r="E106" s="135"/>
      <c r="F106" s="296"/>
    </row>
    <row r="107" spans="1:6" ht="15" x14ac:dyDescent="0.25">
      <c r="A107" s="62"/>
      <c r="B107" s="65"/>
      <c r="C107" s="62"/>
      <c r="D107" s="62"/>
      <c r="E107" s="135"/>
      <c r="F107" s="296"/>
    </row>
    <row r="108" spans="1:6" ht="15" x14ac:dyDescent="0.25">
      <c r="A108" s="62"/>
      <c r="B108" s="65"/>
      <c r="C108" s="62"/>
      <c r="D108" s="62"/>
      <c r="E108" s="135"/>
      <c r="F108" s="296"/>
    </row>
    <row r="109" spans="1:6" ht="15" x14ac:dyDescent="0.25">
      <c r="A109" s="62"/>
      <c r="B109" s="65"/>
      <c r="C109" s="62"/>
      <c r="D109" s="62"/>
      <c r="E109" s="135"/>
      <c r="F109" s="296"/>
    </row>
    <row r="110" spans="1:6" ht="15" x14ac:dyDescent="0.25">
      <c r="A110" s="62"/>
      <c r="B110" s="65"/>
      <c r="C110" s="62"/>
      <c r="D110" s="62"/>
      <c r="E110" s="135"/>
      <c r="F110" s="296"/>
    </row>
    <row r="111" spans="1:6" ht="15" x14ac:dyDescent="0.25">
      <c r="A111" s="62"/>
      <c r="B111" s="65"/>
      <c r="C111" s="62"/>
      <c r="D111" s="62"/>
      <c r="E111" s="135"/>
      <c r="F111" s="296"/>
    </row>
    <row r="112" spans="1:6" ht="15" x14ac:dyDescent="0.25">
      <c r="A112" s="62"/>
      <c r="B112" s="65"/>
      <c r="C112" s="62"/>
      <c r="D112" s="62"/>
      <c r="E112" s="135"/>
      <c r="F112" s="296"/>
    </row>
    <row r="113" spans="1:6" ht="15" x14ac:dyDescent="0.25">
      <c r="A113" s="62"/>
      <c r="B113" s="65"/>
      <c r="C113" s="62"/>
      <c r="D113" s="62"/>
      <c r="E113" s="135"/>
      <c r="F113" s="296"/>
    </row>
    <row r="114" spans="1:6" ht="15" x14ac:dyDescent="0.25">
      <c r="A114" s="62"/>
      <c r="B114" s="65"/>
      <c r="C114" s="62"/>
      <c r="D114" s="62"/>
      <c r="E114" s="135"/>
      <c r="F114" s="296"/>
    </row>
    <row r="115" spans="1:6" ht="15" x14ac:dyDescent="0.25">
      <c r="A115" s="62"/>
      <c r="B115" s="65"/>
      <c r="C115" s="62"/>
      <c r="D115" s="62"/>
      <c r="E115" s="135"/>
      <c r="F115" s="296"/>
    </row>
    <row r="116" spans="1:6" ht="15" x14ac:dyDescent="0.25">
      <c r="A116" s="62"/>
      <c r="B116" s="65"/>
      <c r="C116" s="62"/>
      <c r="D116" s="62"/>
      <c r="E116" s="135"/>
      <c r="F116" s="296"/>
    </row>
    <row r="117" spans="1:6" ht="15" x14ac:dyDescent="0.25">
      <c r="A117" s="62"/>
      <c r="B117" s="65"/>
      <c r="C117" s="62"/>
      <c r="D117" s="62"/>
      <c r="E117" s="135"/>
      <c r="F117" s="296"/>
    </row>
    <row r="118" spans="1:6" ht="15" x14ac:dyDescent="0.25">
      <c r="A118" s="62"/>
      <c r="B118" s="66"/>
      <c r="C118" s="62"/>
      <c r="D118" s="62"/>
      <c r="E118" s="135"/>
      <c r="F118" s="296"/>
    </row>
    <row r="119" spans="1:6" ht="15" x14ac:dyDescent="0.25">
      <c r="A119" s="62"/>
      <c r="B119" s="66"/>
      <c r="C119" s="62"/>
      <c r="D119" s="62"/>
      <c r="E119" s="135"/>
      <c r="F119" s="296"/>
    </row>
    <row r="120" spans="1:6" ht="15" x14ac:dyDescent="0.25">
      <c r="A120" s="62"/>
      <c r="B120" s="66"/>
      <c r="C120" s="62"/>
      <c r="D120" s="62"/>
      <c r="E120" s="135"/>
      <c r="F120" s="296"/>
    </row>
    <row r="121" spans="1:6" ht="15" x14ac:dyDescent="0.25">
      <c r="A121" s="62"/>
      <c r="B121" s="66"/>
      <c r="C121" s="62"/>
      <c r="D121" s="62"/>
      <c r="E121" s="135"/>
      <c r="F121" s="296"/>
    </row>
    <row r="122" spans="1:6" ht="15" x14ac:dyDescent="0.25">
      <c r="A122" s="62"/>
      <c r="B122" s="66"/>
      <c r="C122" s="62"/>
      <c r="D122" s="62"/>
      <c r="E122" s="135"/>
      <c r="F122" s="296"/>
    </row>
    <row r="123" spans="1:6" ht="15" x14ac:dyDescent="0.25">
      <c r="A123" s="62"/>
      <c r="B123" s="66"/>
      <c r="C123" s="62"/>
      <c r="D123" s="62"/>
      <c r="E123" s="135"/>
      <c r="F123" s="296"/>
    </row>
    <row r="124" spans="1:6" ht="15" x14ac:dyDescent="0.25">
      <c r="A124" s="62"/>
      <c r="B124" s="66"/>
      <c r="C124" s="62"/>
      <c r="D124" s="62"/>
      <c r="E124" s="135"/>
      <c r="F124" s="296"/>
    </row>
    <row r="125" spans="1:6" ht="15" x14ac:dyDescent="0.25">
      <c r="A125" s="62"/>
      <c r="B125" s="66"/>
      <c r="C125" s="62"/>
      <c r="D125" s="62"/>
      <c r="E125" s="135"/>
      <c r="F125" s="296"/>
    </row>
    <row r="126" spans="1:6" ht="15" x14ac:dyDescent="0.25">
      <c r="A126" s="62"/>
      <c r="B126" s="66"/>
      <c r="C126" s="62"/>
      <c r="D126" s="62"/>
      <c r="E126" s="135"/>
      <c r="F126" s="296"/>
    </row>
    <row r="127" spans="1:6" ht="15" x14ac:dyDescent="0.25">
      <c r="A127" s="62"/>
      <c r="B127" s="66"/>
      <c r="C127" s="62"/>
      <c r="D127" s="62"/>
      <c r="E127" s="135"/>
      <c r="F127" s="296"/>
    </row>
    <row r="128" spans="1:6" ht="15" x14ac:dyDescent="0.25">
      <c r="A128" s="62"/>
      <c r="B128" s="66"/>
      <c r="C128" s="62"/>
      <c r="D128" s="62"/>
      <c r="E128" s="135"/>
      <c r="F128" s="296"/>
    </row>
    <row r="129" spans="1:6" ht="15" x14ac:dyDescent="0.25">
      <c r="A129" s="62"/>
      <c r="B129" s="66"/>
      <c r="C129" s="62"/>
      <c r="D129" s="62"/>
      <c r="E129" s="135"/>
      <c r="F129" s="296"/>
    </row>
    <row r="130" spans="1:6" ht="15" x14ac:dyDescent="0.25">
      <c r="A130" s="62"/>
      <c r="B130" s="66"/>
      <c r="C130" s="62"/>
      <c r="D130" s="62"/>
      <c r="E130" s="135"/>
      <c r="F130" s="296"/>
    </row>
    <row r="131" spans="1:6" ht="15" x14ac:dyDescent="0.25">
      <c r="A131" s="62"/>
      <c r="B131" s="66"/>
      <c r="C131" s="62"/>
      <c r="D131" s="62"/>
      <c r="E131" s="135"/>
      <c r="F131" s="296"/>
    </row>
    <row r="132" spans="1:6" ht="15" x14ac:dyDescent="0.25">
      <c r="A132" s="62"/>
      <c r="B132" s="66"/>
      <c r="C132" s="62"/>
      <c r="D132" s="62"/>
      <c r="E132" s="135"/>
      <c r="F132" s="296"/>
    </row>
    <row r="133" spans="1:6" ht="15" x14ac:dyDescent="0.25">
      <c r="A133" s="62"/>
      <c r="B133" s="66"/>
      <c r="C133" s="62"/>
      <c r="D133" s="62"/>
      <c r="E133" s="135"/>
      <c r="F133" s="296"/>
    </row>
    <row r="134" spans="1:6" ht="15" x14ac:dyDescent="0.25">
      <c r="A134" s="62"/>
      <c r="B134" s="66"/>
      <c r="C134" s="62"/>
      <c r="D134" s="62"/>
      <c r="E134" s="135"/>
      <c r="F134" s="296"/>
    </row>
    <row r="135" spans="1:6" ht="15" x14ac:dyDescent="0.25">
      <c r="A135" s="62"/>
      <c r="B135" s="66"/>
      <c r="C135" s="62"/>
      <c r="D135" s="62"/>
      <c r="E135" s="135"/>
      <c r="F135" s="296"/>
    </row>
  </sheetData>
  <sheetProtection algorithmName="SHA-512" hashValue="RJBmK6cmSfPKjvDPN9nrWgYlY6jTYRasr6LFCIVTBawPRcTsvMO6RgIJhoxGEgIIklI8bp9GG8dCt2Ms9L0nLg==" saltValue="q+GGPU/0i/yIYbIM0hAFKg==" spinCount="100000" sheet="1" formatCells="0" formatColumns="0" formatRows="0" insertHyperlinks="0"/>
  <mergeCells count="1">
    <mergeCell ref="A1:C1"/>
  </mergeCells>
  <conditionalFormatting sqref="A37:A45">
    <cfRule type="cellIs" dxfId="10" priority="11" stopIfTrue="1" operator="equal">
      <formula>"bitte Entgeltbildung Tabellenblatt 'Deckblatt' wählen"</formula>
    </cfRule>
  </conditionalFormatting>
  <conditionalFormatting sqref="F83:F135">
    <cfRule type="expression" dxfId="9" priority="9">
      <formula>AND($E83="Periodenfremde Erlöse (bitte näher erläutern)",ISBLANK($F$81))</formula>
    </cfRule>
    <cfRule type="expression" dxfId="8" priority="10">
      <formula>AND($E83="sonstige Erlöse (bitte näher erläutern)",ISBLANK($F83))</formula>
    </cfRule>
  </conditionalFormatting>
  <conditionalFormatting sqref="F81:F135">
    <cfRule type="expression" dxfId="7" priority="5">
      <formula>AND($E81="Umsatzerlöse aus DL für die die Kosten im Ausgangsniveau berücksichtigt wurden (bitte näher erläutern)",ISBLANK($F81))</formula>
    </cfRule>
    <cfRule type="expression" dxfId="6" priority="6">
      <formula>AND($E81="sonstige Erlöse (bitte näher erläutern)",ISBLANK($F81))</formula>
    </cfRule>
    <cfRule type="expression" dxfId="5" priority="7">
      <formula>AND($E81="Periodenfremde Erlöse (bitte näher erläutern)",ISBLANK($F$81))</formula>
    </cfRule>
    <cfRule type="expression" dxfId="4" priority="8">
      <formula>AND($E81="Umsatzerlöse aus DL (bitte näher erläutern)",ISBLANK($F81))</formula>
    </cfRule>
  </conditionalFormatting>
  <conditionalFormatting sqref="C26:C45">
    <cfRule type="expression" dxfId="3" priority="1">
      <formula>AND($A26="Umsatzerlöse aus DL (bitte näher erläutern)",ISBLANK($C$26))</formula>
    </cfRule>
    <cfRule type="expression" dxfId="2" priority="2">
      <formula>AND($A26="Periodenfremde Erlöse (bitte näher erläutern)",ISBLANK($C$26))</formula>
    </cfRule>
    <cfRule type="expression" dxfId="1" priority="3">
      <formula>AND($A26="sonstige Erlöse (bitte näher erläutern)",ISBLANK($C$26))</formula>
    </cfRule>
    <cfRule type="expression" dxfId="0" priority="4">
      <formula>AND($A26="Umsatzerlöse aus DL für die die Kosten im Ausgangsniveau berücksichtigt wurden (bitte näher erläutern)",ISBLANK($C26))</formula>
    </cfRule>
  </conditionalFormatting>
  <dataValidations count="2">
    <dataValidation type="decimal" operator="notEqual" allowBlank="1" showInputMessage="1" showErrorMessage="1" sqref="B6:B22 B26:B45 B50:B77" xr:uid="{00000000-0002-0000-0300-000000000000}">
      <formula1>0</formula1>
    </dataValidation>
    <dataValidation type="decimal" operator="greaterThan" allowBlank="1" showInputMessage="1" showErrorMessage="1" sqref="B81:B135" xr:uid="{00000000-0002-0000-0300-000001000000}">
      <formula1>0</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Listen!$K$2:$K$30</xm:f>
          </x14:formula1>
          <xm:sqref>A50:A77 D81:D135 A81:A135</xm:sqref>
        </x14:dataValidation>
        <x14:dataValidation type="list" allowBlank="1" showInputMessage="1" showErrorMessage="1" xr:uid="{00000000-0002-0000-0300-000003000000}">
          <x14:formula1>
            <xm:f>IF(A_Stammdaten!$B$11="Fernleitungsnetzbetreiber",Listen!$K$37:$K$49,Listen!$K$37:$K$47)</xm:f>
          </x14:formula1>
          <xm:sqref>E81:E135 A26:A45</xm:sqref>
        </x14:dataValidation>
        <x14:dataValidation type="list" allowBlank="1" showInputMessage="1" showErrorMessage="1" xr:uid="{00000000-0002-0000-0300-000004000000}">
          <x14:formula1>
            <xm:f>Listen!$K$54:$K$55</xm:f>
          </x14:formula1>
          <xm:sqref>C81:C135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sh_vorgelagerte_Netzkosten">
    <pageSetUpPr fitToPage="1"/>
  </sheetPr>
  <dimension ref="A1:DB44"/>
  <sheetViews>
    <sheetView showGridLines="0" zoomScaleNormal="100" zoomScaleSheetLayoutView="85" workbookViewId="0">
      <pane xSplit="2" topLeftCell="C1" activePane="topRight" state="frozen"/>
      <selection activeCell="C23" sqref="C23:H23"/>
      <selection pane="topRight" activeCell="E23" sqref="E23"/>
    </sheetView>
  </sheetViews>
  <sheetFormatPr baseColWidth="10" defaultColWidth="11.42578125" defaultRowHeight="15" x14ac:dyDescent="0.25"/>
  <cols>
    <col min="1" max="1" width="66.42578125" style="3" customWidth="1"/>
    <col min="2" max="2" width="15.140625" style="3" bestFit="1" customWidth="1"/>
    <col min="3" max="4" width="23.85546875" style="7" bestFit="1" customWidth="1"/>
    <col min="5" max="12" width="23.85546875" style="7" customWidth="1"/>
    <col min="13" max="31" width="23.85546875" style="7" hidden="1" customWidth="1"/>
    <col min="32" max="32" width="24.28515625" style="8" hidden="1" customWidth="1"/>
    <col min="33" max="101" width="23.85546875" style="3" hidden="1" customWidth="1"/>
    <col min="102" max="102" width="24.85546875" style="3" hidden="1" customWidth="1"/>
    <col min="103" max="103" width="26.85546875" style="3" hidden="1" customWidth="1"/>
    <col min="104" max="104" width="3.42578125" style="83" customWidth="1"/>
    <col min="105" max="105" width="11.42578125" style="83" customWidth="1"/>
    <col min="106" max="16384" width="11.42578125" style="3"/>
  </cols>
  <sheetData>
    <row r="1" spans="1:106" s="83" customFormat="1" ht="18.75" x14ac:dyDescent="0.25">
      <c r="A1" s="220" t="s">
        <v>34</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8"/>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row>
    <row r="2" spans="1:106" s="83" customFormat="1" ht="15" customHeight="1" x14ac:dyDescent="0.25">
      <c r="A2" s="5"/>
      <c r="B2" s="5"/>
      <c r="C2" s="9"/>
      <c r="D2" s="9"/>
      <c r="E2" s="9"/>
      <c r="F2" s="9"/>
      <c r="G2" s="9"/>
      <c r="H2" s="9"/>
      <c r="I2" s="9"/>
      <c r="J2" s="9"/>
      <c r="K2" s="9"/>
      <c r="L2" s="9"/>
      <c r="M2" s="9"/>
      <c r="N2" s="9"/>
      <c r="O2" s="9"/>
      <c r="P2" s="9"/>
      <c r="Q2" s="9"/>
      <c r="R2" s="9"/>
      <c r="S2" s="9"/>
      <c r="T2" s="9"/>
      <c r="U2" s="9"/>
      <c r="V2" s="9"/>
      <c r="W2" s="9"/>
      <c r="X2" s="9"/>
      <c r="Y2" s="9"/>
      <c r="Z2" s="9"/>
      <c r="AA2" s="9"/>
      <c r="AB2" s="9"/>
      <c r="AC2" s="9"/>
      <c r="AD2" s="9"/>
      <c r="AE2" s="9"/>
      <c r="AF2" s="6"/>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row>
    <row r="3" spans="1:106" s="4" customFormat="1" ht="15" customHeight="1" x14ac:dyDescent="0.2">
      <c r="A3" s="183" t="s">
        <v>35</v>
      </c>
      <c r="B3" s="219"/>
      <c r="C3" s="127" t="s">
        <v>36</v>
      </c>
      <c r="D3" s="127" t="s">
        <v>37</v>
      </c>
      <c r="E3" s="127" t="s">
        <v>38</v>
      </c>
      <c r="F3" s="127" t="s">
        <v>39</v>
      </c>
      <c r="G3" s="127" t="s">
        <v>40</v>
      </c>
      <c r="H3" s="127" t="s">
        <v>41</v>
      </c>
      <c r="I3" s="127" t="s">
        <v>42</v>
      </c>
      <c r="J3" s="127" t="s">
        <v>43</v>
      </c>
      <c r="K3" s="127" t="s">
        <v>44</v>
      </c>
      <c r="L3" s="127" t="s">
        <v>45</v>
      </c>
      <c r="M3" s="127" t="s">
        <v>46</v>
      </c>
      <c r="N3" s="127" t="s">
        <v>47</v>
      </c>
      <c r="O3" s="127" t="s">
        <v>48</v>
      </c>
      <c r="P3" s="127" t="s">
        <v>49</v>
      </c>
      <c r="Q3" s="127" t="s">
        <v>50</v>
      </c>
      <c r="R3" s="127" t="s">
        <v>51</v>
      </c>
      <c r="S3" s="127" t="s">
        <v>52</v>
      </c>
      <c r="T3" s="127" t="s">
        <v>53</v>
      </c>
      <c r="U3" s="127" t="s">
        <v>54</v>
      </c>
      <c r="V3" s="127" t="s">
        <v>55</v>
      </c>
      <c r="W3" s="127" t="s">
        <v>56</v>
      </c>
      <c r="X3" s="127" t="s">
        <v>57</v>
      </c>
      <c r="Y3" s="127" t="s">
        <v>58</v>
      </c>
      <c r="Z3" s="127" t="s">
        <v>59</v>
      </c>
      <c r="AA3" s="127" t="s">
        <v>60</v>
      </c>
      <c r="AB3" s="127" t="s">
        <v>61</v>
      </c>
      <c r="AC3" s="127" t="s">
        <v>62</v>
      </c>
      <c r="AD3" s="127" t="s">
        <v>63</v>
      </c>
      <c r="AE3" s="127" t="s">
        <v>64</v>
      </c>
      <c r="AF3" s="127" t="s">
        <v>65</v>
      </c>
      <c r="AG3" s="127" t="s">
        <v>126</v>
      </c>
      <c r="AH3" s="127" t="s">
        <v>127</v>
      </c>
      <c r="AI3" s="127" t="s">
        <v>128</v>
      </c>
      <c r="AJ3" s="127" t="s">
        <v>129</v>
      </c>
      <c r="AK3" s="127" t="s">
        <v>130</v>
      </c>
      <c r="AL3" s="127" t="s">
        <v>131</v>
      </c>
      <c r="AM3" s="127" t="s">
        <v>132</v>
      </c>
      <c r="AN3" s="127" t="s">
        <v>133</v>
      </c>
      <c r="AO3" s="127" t="s">
        <v>134</v>
      </c>
      <c r="AP3" s="127" t="s">
        <v>135</v>
      </c>
      <c r="AQ3" s="127" t="s">
        <v>136</v>
      </c>
      <c r="AR3" s="127" t="s">
        <v>137</v>
      </c>
      <c r="AS3" s="127" t="s">
        <v>138</v>
      </c>
      <c r="AT3" s="127" t="s">
        <v>139</v>
      </c>
      <c r="AU3" s="127" t="s">
        <v>140</v>
      </c>
      <c r="AV3" s="127" t="s">
        <v>141</v>
      </c>
      <c r="AW3" s="127" t="s">
        <v>142</v>
      </c>
      <c r="AX3" s="127" t="s">
        <v>143</v>
      </c>
      <c r="AY3" s="127" t="s">
        <v>144</v>
      </c>
      <c r="AZ3" s="127" t="s">
        <v>145</v>
      </c>
      <c r="BA3" s="127" t="s">
        <v>146</v>
      </c>
      <c r="BB3" s="127" t="s">
        <v>147</v>
      </c>
      <c r="BC3" s="127" t="s">
        <v>148</v>
      </c>
      <c r="BD3" s="127" t="s">
        <v>149</v>
      </c>
      <c r="BE3" s="127" t="s">
        <v>150</v>
      </c>
      <c r="BF3" s="127" t="s">
        <v>151</v>
      </c>
      <c r="BG3" s="127" t="s">
        <v>152</v>
      </c>
      <c r="BH3" s="127" t="s">
        <v>153</v>
      </c>
      <c r="BI3" s="127" t="s">
        <v>154</v>
      </c>
      <c r="BJ3" s="127" t="s">
        <v>155</v>
      </c>
      <c r="BK3" s="127" t="s">
        <v>156</v>
      </c>
      <c r="BL3" s="127" t="s">
        <v>157</v>
      </c>
      <c r="BM3" s="127" t="s">
        <v>158</v>
      </c>
      <c r="BN3" s="127" t="s">
        <v>159</v>
      </c>
      <c r="BO3" s="127" t="s">
        <v>160</v>
      </c>
      <c r="BP3" s="127" t="s">
        <v>161</v>
      </c>
      <c r="BQ3" s="127" t="s">
        <v>162</v>
      </c>
      <c r="BR3" s="127" t="s">
        <v>163</v>
      </c>
      <c r="BS3" s="127" t="s">
        <v>164</v>
      </c>
      <c r="BT3" s="127" t="s">
        <v>165</v>
      </c>
      <c r="BU3" s="127" t="s">
        <v>166</v>
      </c>
      <c r="BV3" s="127" t="s">
        <v>167</v>
      </c>
      <c r="BW3" s="127" t="s">
        <v>168</v>
      </c>
      <c r="BX3" s="127" t="s">
        <v>169</v>
      </c>
      <c r="BY3" s="127" t="s">
        <v>170</v>
      </c>
      <c r="BZ3" s="127" t="s">
        <v>171</v>
      </c>
      <c r="CA3" s="127" t="s">
        <v>172</v>
      </c>
      <c r="CB3" s="127" t="s">
        <v>173</v>
      </c>
      <c r="CC3" s="127" t="s">
        <v>174</v>
      </c>
      <c r="CD3" s="127" t="s">
        <v>175</v>
      </c>
      <c r="CE3" s="127" t="s">
        <v>176</v>
      </c>
      <c r="CF3" s="127" t="s">
        <v>177</v>
      </c>
      <c r="CG3" s="127" t="s">
        <v>178</v>
      </c>
      <c r="CH3" s="127" t="s">
        <v>179</v>
      </c>
      <c r="CI3" s="127" t="s">
        <v>180</v>
      </c>
      <c r="CJ3" s="127" t="s">
        <v>181</v>
      </c>
      <c r="CK3" s="127" t="s">
        <v>182</v>
      </c>
      <c r="CL3" s="127" t="s">
        <v>183</v>
      </c>
      <c r="CM3" s="127" t="s">
        <v>184</v>
      </c>
      <c r="CN3" s="127" t="s">
        <v>185</v>
      </c>
      <c r="CO3" s="127" t="s">
        <v>186</v>
      </c>
      <c r="CP3" s="127" t="s">
        <v>187</v>
      </c>
      <c r="CQ3" s="127" t="s">
        <v>188</v>
      </c>
      <c r="CR3" s="127" t="s">
        <v>189</v>
      </c>
      <c r="CS3" s="127" t="s">
        <v>190</v>
      </c>
      <c r="CT3" s="127" t="s">
        <v>191</v>
      </c>
      <c r="CU3" s="127" t="s">
        <v>192</v>
      </c>
      <c r="CV3" s="127" t="s">
        <v>193</v>
      </c>
      <c r="CW3" s="127" t="s">
        <v>194</v>
      </c>
      <c r="CX3" s="127" t="s">
        <v>195</v>
      </c>
      <c r="CY3" s="127" t="s">
        <v>196</v>
      </c>
      <c r="CZ3" s="219"/>
      <c r="DB3" s="130"/>
    </row>
    <row r="4" spans="1:106" s="4" customFormat="1" ht="15" customHeight="1" x14ac:dyDescent="0.2">
      <c r="A4" s="14" t="s">
        <v>66</v>
      </c>
      <c r="B4" s="219"/>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128"/>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128"/>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128"/>
      <c r="CO4" s="63"/>
      <c r="CP4" s="63"/>
      <c r="CQ4" s="63"/>
      <c r="CR4" s="63"/>
      <c r="CS4" s="63"/>
      <c r="CT4" s="63"/>
      <c r="CU4" s="63"/>
      <c r="CV4" s="63"/>
      <c r="CW4" s="63"/>
      <c r="CX4" s="63"/>
      <c r="CY4" s="128"/>
      <c r="CZ4" s="219"/>
      <c r="DB4" s="130"/>
    </row>
    <row r="5" spans="1:106" s="4" customFormat="1" ht="15" customHeight="1" x14ac:dyDescent="0.2">
      <c r="A5" s="14" t="s">
        <v>121</v>
      </c>
      <c r="B5" s="219"/>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128"/>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128"/>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128"/>
      <c r="CO5" s="63"/>
      <c r="CP5" s="63"/>
      <c r="CQ5" s="63"/>
      <c r="CR5" s="63"/>
      <c r="CS5" s="63"/>
      <c r="CT5" s="63"/>
      <c r="CU5" s="63"/>
      <c r="CV5" s="63"/>
      <c r="CW5" s="63"/>
      <c r="CX5" s="63"/>
      <c r="CY5" s="128"/>
      <c r="CZ5" s="219"/>
      <c r="DB5" s="130"/>
    </row>
    <row r="6" spans="1:106" s="4" customFormat="1" ht="15" customHeight="1" x14ac:dyDescent="0.2">
      <c r="A6" s="14" t="s">
        <v>122</v>
      </c>
      <c r="B6" s="219"/>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128"/>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128"/>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128"/>
      <c r="CO6" s="63"/>
      <c r="CP6" s="63"/>
      <c r="CQ6" s="63"/>
      <c r="CR6" s="63"/>
      <c r="CS6" s="63"/>
      <c r="CT6" s="63"/>
      <c r="CU6" s="63"/>
      <c r="CV6" s="63"/>
      <c r="CW6" s="63"/>
      <c r="CX6" s="63"/>
      <c r="CY6" s="128"/>
      <c r="CZ6" s="219"/>
      <c r="DB6" s="130"/>
    </row>
    <row r="7" spans="1:106" s="4" customFormat="1" ht="15" customHeight="1" x14ac:dyDescent="0.2">
      <c r="A7" s="14" t="s">
        <v>67</v>
      </c>
      <c r="B7" s="219"/>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128"/>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128"/>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128"/>
      <c r="CO7" s="63"/>
      <c r="CP7" s="63"/>
      <c r="CQ7" s="63"/>
      <c r="CR7" s="63"/>
      <c r="CS7" s="63"/>
      <c r="CT7" s="63"/>
      <c r="CU7" s="63"/>
      <c r="CV7" s="63"/>
      <c r="CW7" s="63"/>
      <c r="CX7" s="63"/>
      <c r="CY7" s="128"/>
      <c r="CZ7" s="219"/>
      <c r="DB7" s="130"/>
    </row>
    <row r="8" spans="1:106" s="4" customFormat="1" ht="15" customHeight="1" x14ac:dyDescent="0.2">
      <c r="A8" s="14" t="s">
        <v>68</v>
      </c>
      <c r="B8" s="219"/>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128"/>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128"/>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128"/>
      <c r="CO8" s="63"/>
      <c r="CP8" s="63"/>
      <c r="CQ8" s="63"/>
      <c r="CR8" s="63"/>
      <c r="CS8" s="63"/>
      <c r="CT8" s="63"/>
      <c r="CU8" s="63"/>
      <c r="CV8" s="63"/>
      <c r="CW8" s="63"/>
      <c r="CX8" s="63"/>
      <c r="CY8" s="128"/>
      <c r="CZ8" s="219"/>
      <c r="DB8" s="130"/>
    </row>
    <row r="9" spans="1:106" s="4" customFormat="1" ht="15" customHeight="1" x14ac:dyDescent="0.2">
      <c r="A9" s="14" t="s">
        <v>69</v>
      </c>
      <c r="B9" s="219"/>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128"/>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128"/>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128"/>
      <c r="CO9" s="63"/>
      <c r="CP9" s="63"/>
      <c r="CQ9" s="63"/>
      <c r="CR9" s="63"/>
      <c r="CS9" s="63"/>
      <c r="CT9" s="63"/>
      <c r="CU9" s="63"/>
      <c r="CV9" s="63"/>
      <c r="CW9" s="63"/>
      <c r="CX9" s="63"/>
      <c r="CY9" s="128"/>
      <c r="CZ9" s="219"/>
      <c r="DB9" s="130"/>
    </row>
    <row r="10" spans="1:106" s="4" customFormat="1" ht="15" customHeight="1" x14ac:dyDescent="0.2">
      <c r="A10" s="14" t="s">
        <v>70</v>
      </c>
      <c r="B10" s="219"/>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128"/>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128"/>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128"/>
      <c r="CO10" s="63"/>
      <c r="CP10" s="63"/>
      <c r="CQ10" s="63"/>
      <c r="CR10" s="63"/>
      <c r="CS10" s="63"/>
      <c r="CT10" s="63"/>
      <c r="CU10" s="63"/>
      <c r="CV10" s="63"/>
      <c r="CW10" s="63"/>
      <c r="CX10" s="63"/>
      <c r="CY10" s="128"/>
      <c r="CZ10" s="219"/>
      <c r="DB10" s="130"/>
    </row>
    <row r="11" spans="1:106" s="4" customFormat="1" ht="15" customHeight="1" x14ac:dyDescent="0.2">
      <c r="A11" s="183" t="s">
        <v>71</v>
      </c>
      <c r="B11" s="219"/>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B11" s="130"/>
    </row>
    <row r="12" spans="1:106" s="4" customFormat="1" ht="15" customHeight="1" x14ac:dyDescent="0.2">
      <c r="A12" s="222" t="s">
        <v>72</v>
      </c>
      <c r="B12" s="219"/>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27"/>
      <c r="CZ12" s="227"/>
      <c r="DB12" s="130"/>
    </row>
    <row r="13" spans="1:106" s="4" customFormat="1" ht="15" customHeight="1" x14ac:dyDescent="0.2">
      <c r="A13" s="223" t="s">
        <v>73</v>
      </c>
      <c r="B13" s="14" t="s">
        <v>74</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8"/>
      <c r="CZ13" s="219"/>
      <c r="DB13" s="130"/>
    </row>
    <row r="14" spans="1:106" s="4" customFormat="1" ht="15" customHeight="1" x14ac:dyDescent="0.2">
      <c r="A14" s="223" t="s">
        <v>75</v>
      </c>
      <c r="B14" s="14" t="s">
        <v>76</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8"/>
      <c r="CZ14" s="219"/>
      <c r="DB14" s="130"/>
    </row>
    <row r="15" spans="1:106" s="4" customFormat="1" ht="15" customHeight="1" x14ac:dyDescent="0.2">
      <c r="A15" s="223" t="s">
        <v>77</v>
      </c>
      <c r="B15" s="14" t="s">
        <v>78</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8"/>
      <c r="CZ15" s="219"/>
      <c r="DB15" s="130"/>
    </row>
    <row r="16" spans="1:106" s="4" customFormat="1" ht="15" customHeight="1" x14ac:dyDescent="0.2">
      <c r="A16" s="222" t="s">
        <v>79</v>
      </c>
      <c r="B16" s="227"/>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27"/>
      <c r="CZ16" s="227"/>
      <c r="DB16" s="130"/>
    </row>
    <row r="17" spans="1:106" s="4" customFormat="1" ht="15" customHeight="1" x14ac:dyDescent="0.2">
      <c r="A17" s="223" t="s">
        <v>73</v>
      </c>
      <c r="B17" s="14" t="s">
        <v>74</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8"/>
      <c r="CZ17" s="219"/>
      <c r="DB17" s="130"/>
    </row>
    <row r="18" spans="1:106" s="4" customFormat="1" ht="15" customHeight="1" x14ac:dyDescent="0.2">
      <c r="A18" s="223" t="s">
        <v>80</v>
      </c>
      <c r="B18" s="14" t="s">
        <v>81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8"/>
      <c r="CZ18" s="219"/>
      <c r="DB18" s="130"/>
    </row>
    <row r="19" spans="1:106" s="4" customFormat="1" ht="15" customHeight="1" x14ac:dyDescent="0.2">
      <c r="A19" s="223" t="s">
        <v>82</v>
      </c>
      <c r="B19" s="14" t="s">
        <v>83</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8"/>
      <c r="CZ19" s="219"/>
      <c r="DB19" s="130"/>
    </row>
    <row r="20" spans="1:106" s="4" customFormat="1" ht="15" customHeight="1" x14ac:dyDescent="0.2">
      <c r="A20" s="222" t="s">
        <v>84</v>
      </c>
      <c r="B20" s="227"/>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c r="CG20" s="278"/>
      <c r="CH20" s="278"/>
      <c r="CI20" s="278"/>
      <c r="CJ20" s="278"/>
      <c r="CK20" s="278"/>
      <c r="CL20" s="278"/>
      <c r="CM20" s="278"/>
      <c r="CN20" s="278"/>
      <c r="CO20" s="278"/>
      <c r="CP20" s="278"/>
      <c r="CQ20" s="278"/>
      <c r="CR20" s="278"/>
      <c r="CS20" s="278"/>
      <c r="CT20" s="278"/>
      <c r="CU20" s="278"/>
      <c r="CV20" s="278"/>
      <c r="CW20" s="278"/>
      <c r="CX20" s="278"/>
      <c r="CY20" s="227"/>
      <c r="CZ20" s="227"/>
      <c r="DB20" s="130"/>
    </row>
    <row r="21" spans="1:106" s="4" customFormat="1" ht="15" customHeight="1" x14ac:dyDescent="0.2">
      <c r="A21" s="223" t="s">
        <v>85</v>
      </c>
      <c r="B21" s="14" t="s">
        <v>78</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8"/>
      <c r="CZ21" s="219"/>
      <c r="DB21" s="130"/>
    </row>
    <row r="22" spans="1:106" s="4" customFormat="1" ht="15" customHeight="1" x14ac:dyDescent="0.2">
      <c r="A22" s="223" t="s">
        <v>86</v>
      </c>
      <c r="B22" s="14" t="s">
        <v>83</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8"/>
      <c r="CZ22" s="219"/>
      <c r="DB22" s="130"/>
    </row>
    <row r="23" spans="1:106" s="4" customFormat="1" ht="15" customHeight="1" x14ac:dyDescent="0.2">
      <c r="A23" s="222" t="s">
        <v>87</v>
      </c>
      <c r="B23" s="227"/>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27"/>
      <c r="CZ23" s="227"/>
      <c r="DB23" s="130"/>
    </row>
    <row r="24" spans="1:106" s="4" customFormat="1" ht="15" customHeight="1" x14ac:dyDescent="0.2">
      <c r="A24" s="223" t="s">
        <v>88</v>
      </c>
      <c r="B24" s="14" t="s">
        <v>83</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8"/>
      <c r="CZ24" s="219"/>
      <c r="DB24" s="130"/>
    </row>
    <row r="25" spans="1:106" s="4" customFormat="1" ht="15" customHeight="1" x14ac:dyDescent="0.2">
      <c r="A25" s="223" t="s">
        <v>88</v>
      </c>
      <c r="B25" s="14" t="s">
        <v>111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8"/>
      <c r="CZ25" s="219"/>
      <c r="DB25" s="130"/>
    </row>
    <row r="26" spans="1:106" s="4" customFormat="1" ht="15" customHeight="1" x14ac:dyDescent="0.2">
      <c r="A26" s="279" t="s">
        <v>89</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B26" s="130"/>
    </row>
    <row r="27" spans="1:106" s="4" customFormat="1" ht="15" customHeight="1" x14ac:dyDescent="0.2">
      <c r="A27" s="14" t="s">
        <v>123</v>
      </c>
      <c r="B27" s="14" t="s">
        <v>76</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8"/>
      <c r="CZ27" s="219"/>
      <c r="DB27" s="130"/>
    </row>
    <row r="28" spans="1:106" s="4" customFormat="1" ht="15" customHeight="1" x14ac:dyDescent="0.2">
      <c r="A28" s="14" t="s">
        <v>124</v>
      </c>
      <c r="B28" s="14" t="s">
        <v>81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8"/>
      <c r="CZ28" s="219"/>
      <c r="DB28" s="130"/>
    </row>
    <row r="29" spans="1:106" s="4" customFormat="1" ht="15" customHeight="1" x14ac:dyDescent="0.2">
      <c r="A29" s="14" t="s">
        <v>125</v>
      </c>
      <c r="B29" s="14" t="s">
        <v>81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8"/>
      <c r="CZ29" s="219"/>
      <c r="DB29" s="130"/>
    </row>
    <row r="30" spans="1:106" s="4" customFormat="1" ht="15" customHeight="1" x14ac:dyDescent="0.2">
      <c r="A30" s="219"/>
      <c r="B30" s="14" t="s">
        <v>110</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8"/>
      <c r="CZ30" s="219"/>
      <c r="DB30" s="130"/>
    </row>
    <row r="31" spans="1:106" s="4" customFormat="1" ht="15" customHeight="1" x14ac:dyDescent="0.2">
      <c r="A31" s="280" t="s">
        <v>90</v>
      </c>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B31" s="130"/>
    </row>
    <row r="32" spans="1:106" s="4" customFormat="1" ht="15" customHeight="1" x14ac:dyDescent="0.2">
      <c r="A32" s="14" t="s">
        <v>72</v>
      </c>
      <c r="B32" s="14" t="s">
        <v>74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8"/>
      <c r="CZ32" s="219"/>
      <c r="DB32" s="130"/>
    </row>
    <row r="33" spans="1:106" s="4" customFormat="1" ht="15" customHeight="1" x14ac:dyDescent="0.2">
      <c r="A33" s="14" t="s">
        <v>79</v>
      </c>
      <c r="B33" s="14" t="s">
        <v>74</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8"/>
      <c r="CZ33" s="219"/>
      <c r="DB33" s="130"/>
    </row>
    <row r="34" spans="1:106" s="4" customFormat="1" ht="15" customHeight="1" x14ac:dyDescent="0.2">
      <c r="A34" s="14" t="s">
        <v>84</v>
      </c>
      <c r="B34" s="14" t="s">
        <v>74</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8"/>
      <c r="CZ34" s="219"/>
      <c r="DB34" s="130"/>
    </row>
    <row r="35" spans="1:106" s="4" customFormat="1" ht="15" customHeight="1" x14ac:dyDescent="0.2">
      <c r="A35" s="14" t="s">
        <v>87</v>
      </c>
      <c r="B35" s="14" t="s">
        <v>74</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8"/>
      <c r="CZ35" s="219"/>
      <c r="DB35" s="130"/>
    </row>
    <row r="36" spans="1:106" s="4" customFormat="1" ht="15" customHeight="1" x14ac:dyDescent="0.2">
      <c r="A36" s="219"/>
      <c r="B36" s="14" t="s">
        <v>91</v>
      </c>
      <c r="C36" s="185">
        <f>SUM(C32:CY35)</f>
        <v>0</v>
      </c>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27"/>
      <c r="CZ36" s="227"/>
      <c r="DB36" s="130"/>
    </row>
    <row r="37" spans="1:106" s="4" customFormat="1" ht="15" customHeight="1" x14ac:dyDescent="0.2">
      <c r="A37" s="183" t="s">
        <v>92</v>
      </c>
      <c r="B37" s="219"/>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B37" s="130"/>
    </row>
    <row r="38" spans="1:106" s="4" customFormat="1" ht="15" customHeight="1" x14ac:dyDescent="0.2">
      <c r="A38" s="14" t="s">
        <v>93</v>
      </c>
      <c r="B38" s="14" t="s">
        <v>74</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8"/>
      <c r="CZ38" s="219"/>
      <c r="DB38" s="130"/>
    </row>
    <row r="39" spans="1:106" s="4" customFormat="1" ht="15" customHeight="1" x14ac:dyDescent="0.2">
      <c r="A39" s="14" t="s">
        <v>94</v>
      </c>
      <c r="B39" s="14" t="s">
        <v>74</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8"/>
      <c r="CZ39" s="219"/>
      <c r="DB39" s="130"/>
    </row>
    <row r="40" spans="1:106" s="4" customFormat="1" ht="15" customHeight="1" x14ac:dyDescent="0.2">
      <c r="A40" s="14" t="s">
        <v>95</v>
      </c>
      <c r="B40" s="14" t="s">
        <v>74</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8"/>
      <c r="CZ40" s="219"/>
      <c r="DB40" s="130"/>
    </row>
    <row r="41" spans="1:106" s="4" customFormat="1" ht="15" customHeight="1" x14ac:dyDescent="0.2">
      <c r="A41" s="219"/>
      <c r="B41" s="14" t="s">
        <v>91</v>
      </c>
      <c r="C41" s="185">
        <f>SUM(C38:CY40)</f>
        <v>0</v>
      </c>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B41" s="130"/>
    </row>
    <row r="42" spans="1:106" s="4" customFormat="1" ht="15" customHeight="1" thickBot="1" x14ac:dyDescent="0.25">
      <c r="A42" s="227"/>
      <c r="B42" s="227"/>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B42" s="130"/>
    </row>
    <row r="43" spans="1:106" s="4" customFormat="1" ht="32.25" thickBot="1" x14ac:dyDescent="0.25">
      <c r="A43" s="309" t="s">
        <v>487</v>
      </c>
      <c r="B43" s="14" t="s">
        <v>96</v>
      </c>
      <c r="C43" s="184">
        <f>C41+C36</f>
        <v>0</v>
      </c>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B43" s="130"/>
    </row>
    <row r="44" spans="1:106" ht="15" customHeight="1" x14ac:dyDescent="0.25">
      <c r="A44" s="71"/>
      <c r="B44" s="71"/>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6"/>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219"/>
      <c r="CZ44" s="5"/>
      <c r="DB44" s="119"/>
    </row>
  </sheetData>
  <sheetProtection algorithmName="SHA-512" hashValue="Q7yMdVpmJs/qmab4ZfAj/gCTtXDsWzmsLerToI373k1CGqjIT6WwBxNMncUaLY3EXpRbH2IJ+0s6bb5JklzqEQ==" saltValue="kMqD/UkIFh8BjHwOoNsuMw==" spinCount="100000" sheet="1" formatCells="0" formatColumns="0" formatRows="0" insertHyperlinks="0"/>
  <customSheetViews>
    <customSheetView guid="{21DD1AAC-BC09-4161-82EE-F7E1955272A0}" showPageBreaks="1" fitToPage="1" printArea="1" view="pageBreakPreview">
      <pane ySplit="13" topLeftCell="A44" activePane="bottomLeft" state="frozen"/>
      <selection pane="bottomLeft" activeCell="AB10" sqref="AB10"/>
      <rowBreaks count="1" manualBreakCount="1">
        <brk id="41" max="38" man="1"/>
      </rowBreaks>
      <pageMargins left="0.31496062992125984" right="0.23622047244094491" top="0.98425196850393704" bottom="0.98425196850393704" header="0.51181102362204722" footer="0.51181102362204722"/>
      <printOptions horizontalCentered="1" verticalCentered="1"/>
      <pageSetup paperSize="9" scale="16" fitToHeight="0" orientation="landscape" r:id="rId1"/>
      <headerFooter alignWithMargins="0"/>
    </customSheetView>
    <customSheetView guid="{1C86D249-38D6-494B-9A9C-7DB890D2E43B}" showPageBreaks="1" fitToPage="1" printArea="1" view="pageBreakPreview">
      <pane ySplit="13" topLeftCell="A44" activePane="bottomLeft" state="frozen"/>
      <selection pane="bottomLeft" activeCell="AB10" sqref="AB10"/>
      <rowBreaks count="1" manualBreakCount="1">
        <brk id="41" max="38" man="1"/>
      </rowBreaks>
      <pageMargins left="0.31496062992125984" right="0.23622047244094491" top="0.98425196850393704" bottom="0.98425196850393704" header="0.51181102362204722" footer="0.51181102362204722"/>
      <printOptions horizontalCentered="1" verticalCentered="1"/>
      <pageSetup paperSize="9" scale="17" fitToHeight="0" orientation="landscape" r:id="rId2"/>
      <headerFooter alignWithMargins="0"/>
    </customSheetView>
  </customSheetViews>
  <dataValidations count="5">
    <dataValidation type="decimal" allowBlank="1" showInputMessage="1" showErrorMessage="1" sqref="IY5:KB5 SU5:TX5 ACQ5:ADT5 AMM5:ANP5 AWI5:AXL5 BGE5:BHH5 BQA5:BRD5 BZW5:CAZ5 CJS5:CKV5 CTO5:CUR5 DDK5:DEN5 DNG5:DOJ5 DXC5:DYF5 EGY5:EIB5 EQU5:ERX5 FAQ5:FBT5 FKM5:FLP5 FUI5:FVL5 GEE5:GFH5 GOA5:GPD5 GXW5:GYZ5 HHS5:HIV5 HRO5:HSR5 IBK5:ICN5 ILG5:IMJ5 IVC5:IWF5 JEY5:JGB5 JOU5:JPX5 JYQ5:JZT5 KIM5:KJP5 KSI5:KTL5 LCE5:LDH5 LMA5:LND5 LVW5:LWZ5 MFS5:MGV5 MPO5:MQR5 MZK5:NAN5 NJG5:NKJ5 NTC5:NUF5 OCY5:OEB5 OMU5:ONX5 OWQ5:OXT5 PGM5:PHP5 PQI5:PRL5 QAE5:QBH5 QKA5:QLD5 QTW5:QUZ5 RDS5:REV5 RNO5:ROR5 RXK5:RYN5 SHG5:SIJ5 SRC5:SSF5 TAY5:TCB5 TKU5:TLX5 TUQ5:TVT5 UEM5:UFP5 UOI5:UPL5 UYE5:UZH5 VIA5:VJD5 VRW5:VSZ5 WBS5:WCV5 WLO5:WMR5 WVK5:WWN5 C5:CX5" xr:uid="{00000000-0002-0000-0400-000000000000}">
      <formula1>12000000</formula1>
      <formula2>12009999</formula2>
    </dataValidation>
    <dataValidation type="whole" allowBlank="1" showInputMessage="1" showErrorMessage="1" sqref="IY6:KB6 SU6:TX6 ACQ6:ADT6 AMM6:ANP6 AWI6:AXL6 BGE6:BHH6 BQA6:BRD6 BZW6:CAZ6 CJS6:CKV6 CTO6:CUR6 DDK6:DEN6 DNG6:DOJ6 DXC6:DYF6 EGY6:EIB6 EQU6:ERX6 FAQ6:FBT6 FKM6:FLP6 FUI6:FVL6 GEE6:GFH6 GOA6:GPD6 GXW6:GYZ6 HHS6:HIV6 HRO6:HSR6 IBK6:ICN6 ILG6:IMJ6 IVC6:IWF6 JEY6:JGB6 JOU6:JPX6 JYQ6:JZT6 KIM6:KJP6 KSI6:KTL6 LCE6:LDH6 LMA6:LND6 LVW6:LWZ6 MFS6:MGV6 MPO6:MQR6 MZK6:NAN6 NJG6:NKJ6 NTC6:NUF6 OCY6:OEB6 OMU6:ONX6 OWQ6:OXT6 PGM6:PHP6 PQI6:PRL6 QAE6:QBH6 QKA6:QLD6 QTW6:QUZ6 RDS6:REV6 RNO6:ROR6 RXK6:RYN6 SHG6:SIJ6 SRC6:SSF6 TAY6:TCB6 TKU6:TLX6 TUQ6:TVT6 UEM6:UFP6 UOI6:UPL6 UYE6:UZH6 VIA6:VJD6 VRW6:VSZ6 WBS6:WCV6 WLO6:WMR6 WVK6:WWN6 C6:CX6" xr:uid="{00000000-0002-0000-0400-000001000000}">
      <formula1>1</formula1>
      <formula2>10</formula2>
    </dataValidation>
    <dataValidation type="textLength" operator="equal" allowBlank="1" showInputMessage="1" showErrorMessage="1" sqref="IY9:KB9 SU9:TX9 ACQ9:ADT9 AMM9:ANP9 AWI9:AXL9 BGE9:BHH9 BQA9:BRD9 BZW9:CAZ9 CJS9:CKV9 CTO9:CUR9 DDK9:DEN9 DNG9:DOJ9 DXC9:DYF9 EGY9:EIB9 EQU9:ERX9 FAQ9:FBT9 FKM9:FLP9 FUI9:FVL9 GEE9:GFH9 GOA9:GPD9 GXW9:GYZ9 HHS9:HIV9 HRO9:HSR9 IBK9:ICN9 ILG9:IMJ9 IVC9:IWF9 JEY9:JGB9 JOU9:JPX9 JYQ9:JZT9 KIM9:KJP9 KSI9:KTL9 LCE9:LDH9 LMA9:LND9 LVW9:LWZ9 MFS9:MGV9 MPO9:MQR9 MZK9:NAN9 NJG9:NKJ9 NTC9:NUF9 OCY9:OEB9 OMU9:ONX9 OWQ9:OXT9 PGM9:PHP9 PQI9:PRL9 QAE9:QBH9 QKA9:QLD9 QTW9:QUZ9 RDS9:REV9 RNO9:ROR9 RXK9:RYN9 SHG9:SIJ9 SRC9:SSF9 TAY9:TCB9 TKU9:TLX9 TUQ9:TVT9 UEM9:UFP9 UOI9:UPL9 UYE9:UZH9 VIA9:VJD9 VRW9:VSZ9 WBS9:WCV9 WLO9:WMR9 WVK9:WWN9 C9:CX9" xr:uid="{00000000-0002-0000-0400-000002000000}">
      <formula1>16</formula1>
    </dataValidation>
    <dataValidation type="list" allowBlank="1" showInputMessage="1" showErrorMessage="1" sqref="IY7:KB7 SU7:TX7 ACQ7:ADT7 AMM7:ANP7 AWI7:AXL7 BGE7:BHH7 BQA7:BRD7 BZW7:CAZ7 CJS7:CKV7 CTO7:CUR7 DDK7:DEN7 DNG7:DOJ7 DXC7:DYF7 EGY7:EIB7 EQU7:ERX7 FAQ7:FBT7 FKM7:FLP7 FUI7:FVL7 GEE7:GFH7 GOA7:GPD7 GXW7:GYZ7 HHS7:HIV7 HRO7:HSR7 IBK7:ICN7 ILG7:IMJ7 IVC7:IWF7 JEY7:JGB7 JOU7:JPX7 JYQ7:JZT7 KIM7:KJP7 KSI7:KTL7 LCE7:LDH7 LMA7:LND7 LVW7:LWZ7 MFS7:MGV7 MPO7:MQR7 MZK7:NAN7 NJG7:NKJ7 NTC7:NUF7 OCY7:OEB7 OMU7:ONX7 OWQ7:OXT7 PGM7:PHP7 PQI7:PRL7 QAE7:QBH7 QKA7:QLD7 QTW7:QUZ7 RDS7:REV7 RNO7:ROR7 RXK7:RYN7 SHG7:SIJ7 SRC7:SSF7 TAY7:TCB7 TKU7:TLX7 TUQ7:TVT7 UEM7:UFP7 UOI7:UPL7 UYE7:UZH7 VIA7:VJD7 VRW7:VSZ7 WBS7:WCV7 WLO7:WMR7 WVK7:WWN7 C7:CX7" xr:uid="{00000000-0002-0000-0400-000003000000}">
      <formula1>"Gaspool, Net Connect Germany"</formula1>
    </dataValidation>
    <dataValidation type="list" allowBlank="1" showInputMessage="1" showErrorMessage="1" sqref="IY10:KB10 SU10:TX10 ACQ10:ADT10 AMM10:ANP10 AWI10:AXL10 BGE10:BHH10 BQA10:BRD10 BZW10:CAZ10 CJS10:CKV10 CTO10:CUR10 DDK10:DEN10 DNG10:DOJ10 DXC10:DYF10 EGY10:EIB10 EQU10:ERX10 FAQ10:FBT10 FKM10:FLP10 FUI10:FVL10 GEE10:GFH10 GOA10:GPD10 GXW10:GYZ10 HHS10:HIV10 HRO10:HSR10 IBK10:ICN10 ILG10:IMJ10 IVC10:IWF10 JEY10:JGB10 JOU10:JPX10 JYQ10:JZT10 KIM10:KJP10 KSI10:KTL10 LCE10:LDH10 LMA10:LND10 LVW10:LWZ10 MFS10:MGV10 MPO10:MQR10 MZK10:NAN10 NJG10:NKJ10 NTC10:NUF10 OCY10:OEB10 OMU10:ONX10 OWQ10:OXT10 PGM10:PHP10 PQI10:PRL10 QAE10:QBH10 QKA10:QLD10 QTW10:QUZ10 RDS10:REV10 RNO10:ROR10 RXK10:RYN10 SHG10:SIJ10 SRC10:SSF10 TAY10:TCB10 TKU10:TLX10 TUQ10:TVT10 UEM10:UFP10 UOI10:UPL10 UYE10:UZH10 VIA10:VJD10 VRW10:VSZ10 WBS10:WCV10 WLO10:WMR10 WVK10:WWN10 C10:CX10" xr:uid="{00000000-0002-0000-0400-000004000000}">
      <formula1>"L-Gas,H-Gas"</formula1>
    </dataValidation>
  </dataValidations>
  <printOptions horizontalCentered="1" verticalCentered="1"/>
  <pageMargins left="0.31496062992125984" right="0.23622047244094491" top="0.98425196850393704" bottom="0.98425196850393704" header="0.51181102362204722" footer="0.51181102362204722"/>
  <pageSetup paperSize="9" scale="2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h_Messung">
    <pageSetUpPr fitToPage="1"/>
  </sheetPr>
  <dimension ref="A1:F22"/>
  <sheetViews>
    <sheetView showGridLines="0" zoomScaleNormal="100" zoomScaleSheetLayoutView="100" workbookViewId="0">
      <selection activeCell="B15" sqref="B15"/>
    </sheetView>
  </sheetViews>
  <sheetFormatPr baseColWidth="10" defaultColWidth="11.42578125" defaultRowHeight="12.75" customHeight="1" x14ac:dyDescent="0.2"/>
  <cols>
    <col min="1" max="1" width="107" style="13" bestFit="1" customWidth="1"/>
    <col min="2" max="2" width="41" style="13" customWidth="1"/>
    <col min="3" max="3" width="37.140625" style="13" customWidth="1"/>
    <col min="4" max="5" width="3.28515625" style="13" customWidth="1"/>
    <col min="6" max="8" width="11.42578125" style="13" customWidth="1"/>
    <col min="9" max="16384" width="11.42578125" style="13"/>
  </cols>
  <sheetData>
    <row r="1" spans="1:6" ht="18.75" x14ac:dyDescent="0.2">
      <c r="A1" s="220" t="s">
        <v>488</v>
      </c>
      <c r="B1" s="19"/>
      <c r="C1" s="19"/>
      <c r="D1" s="19"/>
      <c r="E1" s="19"/>
      <c r="F1" s="19"/>
    </row>
    <row r="2" spans="1:6" s="15" customFormat="1" ht="12.75" customHeight="1" x14ac:dyDescent="0.2">
      <c r="A2" s="14"/>
      <c r="B2" s="197"/>
      <c r="C2" s="196"/>
      <c r="D2" s="196"/>
    </row>
    <row r="3" spans="1:6" s="16" customFormat="1" ht="15.75" x14ac:dyDescent="0.25">
      <c r="A3" s="127" t="s">
        <v>498</v>
      </c>
      <c r="B3" s="133" t="s">
        <v>445</v>
      </c>
      <c r="C3" s="133" t="s">
        <v>446</v>
      </c>
      <c r="D3" s="131"/>
      <c r="E3" s="131"/>
      <c r="F3" s="131"/>
    </row>
    <row r="4" spans="1:6" s="18" customFormat="1" ht="15.75" x14ac:dyDescent="0.2">
      <c r="A4" s="17" t="s">
        <v>30</v>
      </c>
      <c r="B4" s="134"/>
      <c r="C4" s="398"/>
      <c r="D4" s="20"/>
      <c r="E4" s="20"/>
      <c r="F4" s="20"/>
    </row>
    <row r="5" spans="1:6" s="212" customFormat="1" ht="15.75" x14ac:dyDescent="0.2">
      <c r="A5" s="438" t="s">
        <v>644</v>
      </c>
      <c r="B5" s="134"/>
      <c r="C5" s="20"/>
      <c r="D5" s="20"/>
      <c r="E5" s="20"/>
      <c r="F5" s="20"/>
    </row>
    <row r="6" spans="1:6" s="18" customFormat="1" ht="15.75" x14ac:dyDescent="0.2">
      <c r="A6" s="17" t="s">
        <v>31</v>
      </c>
      <c r="B6" s="134"/>
      <c r="C6" s="398"/>
      <c r="D6" s="20"/>
      <c r="E6" s="20"/>
      <c r="F6" s="20"/>
    </row>
    <row r="7" spans="1:6" s="212" customFormat="1" ht="15.75" x14ac:dyDescent="0.2">
      <c r="A7" s="438" t="s">
        <v>644</v>
      </c>
      <c r="B7" s="134"/>
      <c r="C7" s="20"/>
      <c r="D7" s="20"/>
      <c r="E7" s="20"/>
      <c r="F7" s="20"/>
    </row>
    <row r="8" spans="1:6" s="18" customFormat="1" ht="15.75" x14ac:dyDescent="0.2">
      <c r="A8" s="14"/>
      <c r="B8" s="390"/>
      <c r="C8" s="399"/>
      <c r="D8" s="20"/>
      <c r="E8" s="20"/>
      <c r="F8" s="20"/>
    </row>
    <row r="9" spans="1:6" s="18" customFormat="1" ht="15.75" x14ac:dyDescent="0.2">
      <c r="A9" s="127" t="str">
        <f>IF(A_Stammdaten!B14="bitte wählen","für das zu meldende Kalenderjahr bei effizienter Leistungserbringung entstandende tatsächliche IST-Kosten für",CONCATENATE("für das Kalenderjahr "&amp;A_Stammdaten!B14&amp;" bei effizienter Leistungserbringung entstandende tatsächliche IST-Kosten für"))</f>
        <v>für das Kalenderjahr 2022 bei effizienter Leistungserbringung entstandende tatsächliche IST-Kosten für</v>
      </c>
      <c r="B9" s="224"/>
      <c r="C9" s="399"/>
      <c r="D9" s="20"/>
      <c r="E9" s="20"/>
      <c r="F9" s="20"/>
    </row>
    <row r="10" spans="1:6" ht="15.75" x14ac:dyDescent="0.2">
      <c r="A10" s="17" t="s">
        <v>30</v>
      </c>
      <c r="B10" s="134"/>
      <c r="C10" s="398"/>
      <c r="D10" s="19"/>
      <c r="E10" s="19"/>
      <c r="F10" s="19"/>
    </row>
    <row r="11" spans="1:6" s="58" customFormat="1" ht="15.75" x14ac:dyDescent="0.2">
      <c r="A11" s="438" t="s">
        <v>644</v>
      </c>
      <c r="B11" s="134"/>
      <c r="C11" s="19"/>
      <c r="D11" s="19"/>
      <c r="E11" s="19"/>
      <c r="F11" s="19"/>
    </row>
    <row r="12" spans="1:6" ht="15.75" x14ac:dyDescent="0.2">
      <c r="A12" s="17" t="s">
        <v>31</v>
      </c>
      <c r="B12" s="134"/>
      <c r="C12" s="398"/>
      <c r="D12" s="19"/>
      <c r="E12" s="19"/>
      <c r="F12" s="19"/>
    </row>
    <row r="13" spans="1:6" s="58" customFormat="1" ht="15.75" x14ac:dyDescent="0.2">
      <c r="A13" s="438" t="s">
        <v>644</v>
      </c>
      <c r="B13" s="134"/>
      <c r="C13" s="19"/>
      <c r="D13" s="19"/>
      <c r="E13" s="19"/>
      <c r="F13" s="19"/>
    </row>
    <row r="14" spans="1:6" x14ac:dyDescent="0.2">
      <c r="A14" s="19"/>
      <c r="B14" s="19"/>
      <c r="C14" s="19"/>
      <c r="D14" s="19"/>
      <c r="E14" s="19"/>
      <c r="F14" s="19"/>
    </row>
    <row r="15" spans="1:6" ht="15.75" customHeight="1" x14ac:dyDescent="0.25">
      <c r="A15" s="17" t="s">
        <v>499</v>
      </c>
      <c r="B15" s="400">
        <f>SUM(B10,-B11,B12,-B13)-SUM(B4,-B5,B6,-B7)</f>
        <v>0</v>
      </c>
      <c r="C15" s="343"/>
      <c r="D15" s="19"/>
      <c r="E15" s="19"/>
      <c r="F15" s="19"/>
    </row>
    <row r="16" spans="1:6" s="58" customFormat="1" ht="15.75" customHeight="1" x14ac:dyDescent="0.2">
      <c r="A16" s="343"/>
      <c r="B16" s="343"/>
      <c r="C16" s="343"/>
      <c r="D16" s="19"/>
      <c r="E16" s="19"/>
      <c r="F16" s="19"/>
    </row>
    <row r="17" spans="1:6" s="18" customFormat="1" ht="18.75" x14ac:dyDescent="0.2">
      <c r="A17" s="220" t="s">
        <v>489</v>
      </c>
      <c r="B17" s="19"/>
      <c r="C17" s="20"/>
      <c r="D17" s="132"/>
      <c r="E17" s="132"/>
      <c r="F17" s="132"/>
    </row>
    <row r="18" spans="1:6" s="18" customFormat="1" ht="15.75" x14ac:dyDescent="0.2">
      <c r="A18" s="17" t="s">
        <v>32</v>
      </c>
      <c r="B18" s="128" t="s">
        <v>0</v>
      </c>
      <c r="C18" s="20"/>
      <c r="D18" s="20"/>
      <c r="E18" s="20"/>
      <c r="F18" s="20"/>
    </row>
    <row r="19" spans="1:6" s="18" customFormat="1" ht="15.75" x14ac:dyDescent="0.2">
      <c r="A19" s="17" t="s">
        <v>33</v>
      </c>
      <c r="B19" s="128" t="s">
        <v>0</v>
      </c>
      <c r="C19" s="20"/>
      <c r="D19" s="20"/>
      <c r="E19" s="20"/>
      <c r="F19" s="20"/>
    </row>
    <row r="20" spans="1:6" s="18" customFormat="1" ht="9.75" customHeight="1" x14ac:dyDescent="0.2">
      <c r="A20" s="20"/>
      <c r="B20" s="21"/>
      <c r="C20" s="20"/>
      <c r="D20" s="20"/>
      <c r="E20" s="20"/>
      <c r="F20" s="20"/>
    </row>
    <row r="21" spans="1:6" ht="12.75" customHeight="1" x14ac:dyDescent="0.2">
      <c r="A21" s="58"/>
      <c r="B21" s="58"/>
      <c r="C21" s="58"/>
    </row>
    <row r="22" spans="1:6" ht="12.75" customHeight="1" x14ac:dyDescent="0.2">
      <c r="A22" s="58"/>
      <c r="B22" s="58"/>
      <c r="C22" s="58"/>
    </row>
  </sheetData>
  <sheetProtection algorithmName="SHA-512" hashValue="AzVqPSciko9dJrtx5kvAvmXjZ0Vt2d7r62voYPbQGqhazG6oZ7Md1eZtzYBCB8THVvvyWL/9Kfoj/TU2TlZ60g==" saltValue="LIjif9FuUVqxYwPCChLaJQ==" spinCount="100000" sheet="1" formatCells="0" formatColumns="0" formatRows="0" insertHyperlinks="0"/>
  <customSheetViews>
    <customSheetView guid="{21DD1AAC-BC09-4161-82EE-F7E1955272A0}" showPageBreaks="1" fitToPage="1" printArea="1" view="pageBreakPreview">
      <selection activeCell="C12" sqref="C12"/>
      <pageMargins left="0.78740157480314965" right="0.78740157480314965" top="0.98425196850393704" bottom="0.98425196850393704" header="0.51181102362204722" footer="0.51181102362204722"/>
      <printOptions horizontalCentered="1" verticalCentered="1"/>
      <pageSetup paperSize="9" scale="67" orientation="landscape" r:id="rId1"/>
      <headerFooter alignWithMargins="0"/>
    </customSheetView>
    <customSheetView guid="{1C86D249-38D6-494B-9A9C-7DB890D2E43B}" showPageBreaks="1" fitToPage="1" printArea="1" view="pageBreakPreview">
      <selection activeCell="C12" sqref="C12"/>
      <pageMargins left="0.78740157480314965" right="0.78740157480314965" top="0.98425196850393704" bottom="0.98425196850393704" header="0.51181102362204722" footer="0.51181102362204722"/>
      <printOptions horizontalCentered="1" verticalCentered="1"/>
      <pageSetup paperSize="9" scale="68" orientation="landscape" r:id="rId2"/>
      <headerFooter alignWithMargins="0"/>
    </customSheetView>
  </customSheetViews>
  <dataValidations xWindow="963" yWindow="402" count="4">
    <dataValidation type="decimal" allowBlank="1" showInputMessage="1" showErrorMessage="1" sqref="B10:C13 C4 B5:C5 C6 B7:C8" xr:uid="{00000000-0002-0000-0500-000000000000}">
      <formula1>0</formula1>
      <formula2>100000000</formula2>
    </dataValidation>
    <dataValidation type="list" allowBlank="1" showInputMessage="1" showErrorMessage="1" sqref="B18:B19" xr:uid="{00000000-0002-0000-0500-000001000000}">
      <formula1>"bitte wählen,Ja,Nein"</formula1>
    </dataValidation>
    <dataValidation allowBlank="1" showInputMessage="1" showErrorMessage="1" promptTitle="Hinweis !" prompt="Es sind die Kosten für Messstellenbetrieb und Messung die im  Ausgangsniveau angesetzt wurden, anzugeben._x000a_" sqref="B3" xr:uid="{00000000-0002-0000-0500-000002000000}"/>
    <dataValidation type="decimal" allowBlank="1" showInputMessage="1" showErrorMessage="1" promptTitle="Hinweis !" prompt="Es sind die Kosten für Messstellenbetrieb und Messung die im  Ausgangsniveau angesetzt wurden, anzugeben." sqref="B4 B6" xr:uid="{00000000-0002-0000-0500-000003000000}">
      <formula1>0</formula1>
      <formula2>100000000</formula2>
    </dataValidation>
  </dataValidations>
  <printOptions horizontalCentered="1" verticalCentered="1"/>
  <pageMargins left="0.78740157480314965" right="0.78740157480314965" top="0.98425196850393704" bottom="0.98425196850393704" header="0.51181102362204722" footer="0.51181102362204722"/>
  <pageSetup paperSize="9" scale="68"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2"/>
    <pageSetUpPr fitToPage="1"/>
  </sheetPr>
  <dimension ref="A1:L55"/>
  <sheetViews>
    <sheetView showGridLines="0" zoomScaleNormal="100" zoomScaleSheetLayoutView="100" workbookViewId="0"/>
  </sheetViews>
  <sheetFormatPr baseColWidth="10" defaultColWidth="11.42578125" defaultRowHeight="11.25" x14ac:dyDescent="0.2"/>
  <cols>
    <col min="1" max="1" width="22.85546875" style="74" customWidth="1"/>
    <col min="2" max="2" width="27.140625" style="74" customWidth="1"/>
    <col min="3" max="3" width="33.7109375" style="74" customWidth="1"/>
    <col min="4" max="4" width="22.140625" style="74" customWidth="1"/>
    <col min="5" max="5" width="8.7109375" style="74" customWidth="1"/>
    <col min="6" max="6" width="19.140625" style="74" customWidth="1"/>
    <col min="7" max="7" width="8.7109375" style="74" customWidth="1"/>
    <col min="8" max="9" width="23.5703125" style="74" customWidth="1"/>
    <col min="10" max="10" width="8.28515625" style="228" customWidth="1"/>
    <col min="11" max="16384" width="11.42578125" style="74"/>
  </cols>
  <sheetData>
    <row r="1" spans="1:12" s="68" customFormat="1" ht="18.75" x14ac:dyDescent="0.25">
      <c r="A1" s="386" t="s">
        <v>490</v>
      </c>
      <c r="B1" s="226"/>
      <c r="C1" s="226"/>
      <c r="D1" s="226"/>
      <c r="E1" s="226"/>
      <c r="F1" s="226"/>
      <c r="G1" s="226"/>
      <c r="H1" s="226"/>
      <c r="I1" s="226"/>
      <c r="J1" s="226"/>
      <c r="K1" s="67"/>
      <c r="L1" s="67"/>
    </row>
    <row r="2" spans="1:12" s="68" customFormat="1" ht="21" x14ac:dyDescent="0.25">
      <c r="A2" s="225"/>
      <c r="B2" s="226"/>
      <c r="C2" s="226"/>
      <c r="D2" s="226"/>
      <c r="E2" s="226"/>
      <c r="F2" s="226"/>
      <c r="G2" s="226"/>
      <c r="H2" s="226"/>
      <c r="I2" s="226"/>
      <c r="J2" s="226"/>
      <c r="K2" s="67"/>
      <c r="L2" s="67"/>
    </row>
    <row r="3" spans="1:12" s="68" customFormat="1" ht="15" x14ac:dyDescent="0.25">
      <c r="A3" s="127" t="s">
        <v>104</v>
      </c>
      <c r="B3" s="127" t="s">
        <v>105</v>
      </c>
      <c r="C3" s="193" t="s">
        <v>27</v>
      </c>
      <c r="D3" s="193" t="s">
        <v>106</v>
      </c>
      <c r="E3" s="193" t="s">
        <v>107</v>
      </c>
      <c r="F3" s="193" t="s">
        <v>108</v>
      </c>
      <c r="G3" s="193" t="s">
        <v>107</v>
      </c>
      <c r="H3" s="193" t="s">
        <v>115</v>
      </c>
      <c r="I3" s="193" t="s">
        <v>116</v>
      </c>
      <c r="J3" s="71"/>
    </row>
    <row r="4" spans="1:12" s="71" customFormat="1" ht="15" x14ac:dyDescent="0.25">
      <c r="A4" s="313"/>
      <c r="B4" s="313"/>
      <c r="C4" s="313"/>
      <c r="D4" s="313"/>
      <c r="E4" s="313"/>
      <c r="F4" s="313"/>
      <c r="G4" s="313"/>
      <c r="H4" s="69">
        <f>SUM(H5:H54)</f>
        <v>0</v>
      </c>
      <c r="I4" s="70">
        <f>SUM(I5:I54)</f>
        <v>0</v>
      </c>
    </row>
    <row r="5" spans="1:12" s="68" customFormat="1" ht="15" x14ac:dyDescent="0.25">
      <c r="A5" s="310"/>
      <c r="B5" s="311"/>
      <c r="C5" s="311"/>
      <c r="D5" s="311"/>
      <c r="E5" s="419"/>
      <c r="F5" s="312"/>
      <c r="G5" s="427"/>
      <c r="H5" s="72">
        <f>IF(A5="Kosten",D5*F5,0)</f>
        <v>0</v>
      </c>
      <c r="I5" s="72">
        <f>IF(A5="Erlös",D5*F5,0)</f>
        <v>0</v>
      </c>
      <c r="J5" s="71"/>
    </row>
    <row r="6" spans="1:12" s="68" customFormat="1" ht="15" x14ac:dyDescent="0.25">
      <c r="A6" s="310"/>
      <c r="B6" s="311"/>
      <c r="C6" s="311"/>
      <c r="D6" s="311"/>
      <c r="E6" s="419"/>
      <c r="F6" s="312"/>
      <c r="G6" s="418"/>
      <c r="H6" s="72">
        <f t="shared" ref="H6:H54" si="0">IF(A6="Kosten",D6*F6,0)</f>
        <v>0</v>
      </c>
      <c r="I6" s="72">
        <f t="shared" ref="I6:I54" si="1">IF(A6="Erlös",D6*F6,0)</f>
        <v>0</v>
      </c>
      <c r="J6" s="71"/>
    </row>
    <row r="7" spans="1:12" s="73" customFormat="1" ht="15" x14ac:dyDescent="0.2">
      <c r="A7" s="310"/>
      <c r="B7" s="311"/>
      <c r="C7" s="311"/>
      <c r="D7" s="311"/>
      <c r="E7" s="419"/>
      <c r="F7" s="312"/>
      <c r="G7" s="418"/>
      <c r="H7" s="72">
        <f t="shared" si="0"/>
        <v>0</v>
      </c>
      <c r="I7" s="72">
        <f t="shared" si="1"/>
        <v>0</v>
      </c>
      <c r="J7" s="227"/>
    </row>
    <row r="8" spans="1:12" s="73" customFormat="1" ht="15" x14ac:dyDescent="0.2">
      <c r="A8" s="310"/>
      <c r="B8" s="311"/>
      <c r="C8" s="311"/>
      <c r="D8" s="311"/>
      <c r="E8" s="419"/>
      <c r="F8" s="312"/>
      <c r="G8" s="418"/>
      <c r="H8" s="72">
        <f t="shared" si="0"/>
        <v>0</v>
      </c>
      <c r="I8" s="72">
        <f t="shared" si="1"/>
        <v>0</v>
      </c>
      <c r="J8" s="227"/>
    </row>
    <row r="9" spans="1:12" s="73" customFormat="1" ht="15" x14ac:dyDescent="0.2">
      <c r="A9" s="310"/>
      <c r="B9" s="311"/>
      <c r="C9" s="311"/>
      <c r="D9" s="311"/>
      <c r="E9" s="419"/>
      <c r="F9" s="312"/>
      <c r="G9" s="418"/>
      <c r="H9" s="72">
        <f t="shared" si="0"/>
        <v>0</v>
      </c>
      <c r="I9" s="72">
        <f t="shared" si="1"/>
        <v>0</v>
      </c>
      <c r="J9" s="227"/>
    </row>
    <row r="10" spans="1:12" s="73" customFormat="1" ht="15" x14ac:dyDescent="0.2">
      <c r="A10" s="310"/>
      <c r="B10" s="311"/>
      <c r="C10" s="311"/>
      <c r="D10" s="311"/>
      <c r="E10" s="419"/>
      <c r="F10" s="312"/>
      <c r="G10" s="418"/>
      <c r="H10" s="72">
        <f t="shared" si="0"/>
        <v>0</v>
      </c>
      <c r="I10" s="72">
        <f t="shared" si="1"/>
        <v>0</v>
      </c>
      <c r="J10" s="227"/>
    </row>
    <row r="11" spans="1:12" s="73" customFormat="1" ht="15" x14ac:dyDescent="0.2">
      <c r="A11" s="310"/>
      <c r="B11" s="311"/>
      <c r="C11" s="311"/>
      <c r="D11" s="311"/>
      <c r="E11" s="419"/>
      <c r="F11" s="312"/>
      <c r="G11" s="418"/>
      <c r="H11" s="72">
        <f t="shared" si="0"/>
        <v>0</v>
      </c>
      <c r="I11" s="72">
        <f t="shared" si="1"/>
        <v>0</v>
      </c>
      <c r="J11" s="227"/>
    </row>
    <row r="12" spans="1:12" s="73" customFormat="1" ht="15" x14ac:dyDescent="0.2">
      <c r="A12" s="310"/>
      <c r="B12" s="311"/>
      <c r="C12" s="311"/>
      <c r="D12" s="311"/>
      <c r="E12" s="419"/>
      <c r="F12" s="312"/>
      <c r="G12" s="418"/>
      <c r="H12" s="72">
        <f t="shared" si="0"/>
        <v>0</v>
      </c>
      <c r="I12" s="72">
        <f t="shared" si="1"/>
        <v>0</v>
      </c>
      <c r="J12" s="227"/>
    </row>
    <row r="13" spans="1:12" s="73" customFormat="1" ht="15" x14ac:dyDescent="0.2">
      <c r="A13" s="310"/>
      <c r="B13" s="311"/>
      <c r="C13" s="311"/>
      <c r="D13" s="311"/>
      <c r="E13" s="419"/>
      <c r="F13" s="312"/>
      <c r="G13" s="418"/>
      <c r="H13" s="72">
        <f t="shared" si="0"/>
        <v>0</v>
      </c>
      <c r="I13" s="72">
        <f t="shared" si="1"/>
        <v>0</v>
      </c>
      <c r="J13" s="227"/>
    </row>
    <row r="14" spans="1:12" s="73" customFormat="1" ht="15" x14ac:dyDescent="0.2">
      <c r="A14" s="310"/>
      <c r="B14" s="311"/>
      <c r="C14" s="311"/>
      <c r="D14" s="311"/>
      <c r="E14" s="419"/>
      <c r="F14" s="312"/>
      <c r="G14" s="418"/>
      <c r="H14" s="72">
        <f t="shared" si="0"/>
        <v>0</v>
      </c>
      <c r="I14" s="72">
        <f t="shared" si="1"/>
        <v>0</v>
      </c>
      <c r="J14" s="227"/>
    </row>
    <row r="15" spans="1:12" s="73" customFormat="1" ht="15" x14ac:dyDescent="0.2">
      <c r="A15" s="310"/>
      <c r="B15" s="311"/>
      <c r="C15" s="311"/>
      <c r="D15" s="311"/>
      <c r="E15" s="419"/>
      <c r="F15" s="312"/>
      <c r="G15" s="418"/>
      <c r="H15" s="72">
        <f t="shared" si="0"/>
        <v>0</v>
      </c>
      <c r="I15" s="72">
        <f t="shared" si="1"/>
        <v>0</v>
      </c>
      <c r="J15" s="227"/>
    </row>
    <row r="16" spans="1:12" s="73" customFormat="1" ht="15" x14ac:dyDescent="0.2">
      <c r="A16" s="310"/>
      <c r="B16" s="311"/>
      <c r="C16" s="311"/>
      <c r="D16" s="311"/>
      <c r="E16" s="419"/>
      <c r="F16" s="312"/>
      <c r="G16" s="418"/>
      <c r="H16" s="72">
        <f t="shared" si="0"/>
        <v>0</v>
      </c>
      <c r="I16" s="72">
        <f t="shared" si="1"/>
        <v>0</v>
      </c>
      <c r="J16" s="227"/>
    </row>
    <row r="17" spans="1:10" s="73" customFormat="1" ht="15" x14ac:dyDescent="0.2">
      <c r="A17" s="310"/>
      <c r="B17" s="311"/>
      <c r="C17" s="311"/>
      <c r="D17" s="311"/>
      <c r="E17" s="419"/>
      <c r="F17" s="312"/>
      <c r="G17" s="418"/>
      <c r="H17" s="72">
        <f t="shared" si="0"/>
        <v>0</v>
      </c>
      <c r="I17" s="72">
        <f t="shared" si="1"/>
        <v>0</v>
      </c>
      <c r="J17" s="227"/>
    </row>
    <row r="18" spans="1:10" s="73" customFormat="1" ht="15" x14ac:dyDescent="0.2">
      <c r="A18" s="310"/>
      <c r="B18" s="311"/>
      <c r="C18" s="311"/>
      <c r="D18" s="311"/>
      <c r="E18" s="419"/>
      <c r="F18" s="312"/>
      <c r="G18" s="418"/>
      <c r="H18" s="72">
        <f t="shared" si="0"/>
        <v>0</v>
      </c>
      <c r="I18" s="72">
        <f t="shared" si="1"/>
        <v>0</v>
      </c>
      <c r="J18" s="227"/>
    </row>
    <row r="19" spans="1:10" s="73" customFormat="1" ht="15" x14ac:dyDescent="0.2">
      <c r="A19" s="310"/>
      <c r="B19" s="311"/>
      <c r="C19" s="311"/>
      <c r="D19" s="311"/>
      <c r="E19" s="419"/>
      <c r="F19" s="312"/>
      <c r="G19" s="418"/>
      <c r="H19" s="72">
        <f t="shared" si="0"/>
        <v>0</v>
      </c>
      <c r="I19" s="72">
        <f t="shared" si="1"/>
        <v>0</v>
      </c>
      <c r="J19" s="227"/>
    </row>
    <row r="20" spans="1:10" s="73" customFormat="1" ht="15" x14ac:dyDescent="0.2">
      <c r="A20" s="310"/>
      <c r="B20" s="311"/>
      <c r="C20" s="311"/>
      <c r="D20" s="311"/>
      <c r="E20" s="419"/>
      <c r="F20" s="312"/>
      <c r="G20" s="418"/>
      <c r="H20" s="72">
        <f t="shared" si="0"/>
        <v>0</v>
      </c>
      <c r="I20" s="72">
        <f t="shared" si="1"/>
        <v>0</v>
      </c>
      <c r="J20" s="227"/>
    </row>
    <row r="21" spans="1:10" s="73" customFormat="1" ht="15" x14ac:dyDescent="0.2">
      <c r="A21" s="310"/>
      <c r="B21" s="311"/>
      <c r="C21" s="311"/>
      <c r="D21" s="311"/>
      <c r="E21" s="419"/>
      <c r="F21" s="312"/>
      <c r="G21" s="418"/>
      <c r="H21" s="72">
        <f t="shared" si="0"/>
        <v>0</v>
      </c>
      <c r="I21" s="72">
        <f t="shared" si="1"/>
        <v>0</v>
      </c>
      <c r="J21" s="227"/>
    </row>
    <row r="22" spans="1:10" s="73" customFormat="1" ht="15" x14ac:dyDescent="0.2">
      <c r="A22" s="310"/>
      <c r="B22" s="311"/>
      <c r="C22" s="311"/>
      <c r="D22" s="311"/>
      <c r="E22" s="419"/>
      <c r="F22" s="312"/>
      <c r="G22" s="418"/>
      <c r="H22" s="72">
        <f t="shared" si="0"/>
        <v>0</v>
      </c>
      <c r="I22" s="72">
        <f t="shared" si="1"/>
        <v>0</v>
      </c>
      <c r="J22" s="227"/>
    </row>
    <row r="23" spans="1:10" s="73" customFormat="1" ht="15" x14ac:dyDescent="0.2">
      <c r="A23" s="310"/>
      <c r="B23" s="311"/>
      <c r="C23" s="311"/>
      <c r="D23" s="311"/>
      <c r="E23" s="419"/>
      <c r="F23" s="312"/>
      <c r="G23" s="418"/>
      <c r="H23" s="72">
        <f t="shared" si="0"/>
        <v>0</v>
      </c>
      <c r="I23" s="72">
        <f t="shared" si="1"/>
        <v>0</v>
      </c>
      <c r="J23" s="227"/>
    </row>
    <row r="24" spans="1:10" s="73" customFormat="1" ht="15" x14ac:dyDescent="0.2">
      <c r="A24" s="310"/>
      <c r="B24" s="311"/>
      <c r="C24" s="311"/>
      <c r="D24" s="311"/>
      <c r="E24" s="419"/>
      <c r="F24" s="312"/>
      <c r="G24" s="418"/>
      <c r="H24" s="72">
        <f t="shared" si="0"/>
        <v>0</v>
      </c>
      <c r="I24" s="72">
        <f t="shared" si="1"/>
        <v>0</v>
      </c>
      <c r="J24" s="227"/>
    </row>
    <row r="25" spans="1:10" s="73" customFormat="1" ht="15" x14ac:dyDescent="0.2">
      <c r="A25" s="310"/>
      <c r="B25" s="311"/>
      <c r="C25" s="311"/>
      <c r="D25" s="311"/>
      <c r="E25" s="419"/>
      <c r="F25" s="312"/>
      <c r="G25" s="418"/>
      <c r="H25" s="72">
        <f t="shared" si="0"/>
        <v>0</v>
      </c>
      <c r="I25" s="72">
        <f t="shared" si="1"/>
        <v>0</v>
      </c>
      <c r="J25" s="227"/>
    </row>
    <row r="26" spans="1:10" s="73" customFormat="1" ht="15" x14ac:dyDescent="0.2">
      <c r="A26" s="310"/>
      <c r="B26" s="311"/>
      <c r="C26" s="311"/>
      <c r="D26" s="311"/>
      <c r="E26" s="419"/>
      <c r="F26" s="312"/>
      <c r="G26" s="418"/>
      <c r="H26" s="72">
        <f t="shared" si="0"/>
        <v>0</v>
      </c>
      <c r="I26" s="72">
        <f t="shared" si="1"/>
        <v>0</v>
      </c>
      <c r="J26" s="227"/>
    </row>
    <row r="27" spans="1:10" s="73" customFormat="1" ht="15" x14ac:dyDescent="0.2">
      <c r="A27" s="310"/>
      <c r="B27" s="311"/>
      <c r="C27" s="311"/>
      <c r="D27" s="311"/>
      <c r="E27" s="419"/>
      <c r="F27" s="312"/>
      <c r="G27" s="418"/>
      <c r="H27" s="72">
        <f t="shared" si="0"/>
        <v>0</v>
      </c>
      <c r="I27" s="72">
        <f t="shared" si="1"/>
        <v>0</v>
      </c>
      <c r="J27" s="227"/>
    </row>
    <row r="28" spans="1:10" s="73" customFormat="1" ht="15" x14ac:dyDescent="0.2">
      <c r="A28" s="310"/>
      <c r="B28" s="311"/>
      <c r="C28" s="311"/>
      <c r="D28" s="311"/>
      <c r="E28" s="419"/>
      <c r="F28" s="312"/>
      <c r="G28" s="418"/>
      <c r="H28" s="72">
        <f t="shared" si="0"/>
        <v>0</v>
      </c>
      <c r="I28" s="72">
        <f t="shared" si="1"/>
        <v>0</v>
      </c>
      <c r="J28" s="227"/>
    </row>
    <row r="29" spans="1:10" s="73" customFormat="1" ht="15" x14ac:dyDescent="0.2">
      <c r="A29" s="310"/>
      <c r="B29" s="311"/>
      <c r="C29" s="311"/>
      <c r="D29" s="311"/>
      <c r="E29" s="419"/>
      <c r="F29" s="312"/>
      <c r="G29" s="418"/>
      <c r="H29" s="72">
        <f t="shared" si="0"/>
        <v>0</v>
      </c>
      <c r="I29" s="72">
        <f t="shared" si="1"/>
        <v>0</v>
      </c>
      <c r="J29" s="227"/>
    </row>
    <row r="30" spans="1:10" s="73" customFormat="1" ht="15" x14ac:dyDescent="0.2">
      <c r="A30" s="310"/>
      <c r="B30" s="311"/>
      <c r="C30" s="311"/>
      <c r="D30" s="311"/>
      <c r="E30" s="419"/>
      <c r="F30" s="312"/>
      <c r="G30" s="418"/>
      <c r="H30" s="72">
        <f t="shared" si="0"/>
        <v>0</v>
      </c>
      <c r="I30" s="72">
        <f t="shared" si="1"/>
        <v>0</v>
      </c>
      <c r="J30" s="227"/>
    </row>
    <row r="31" spans="1:10" s="73" customFormat="1" ht="15" x14ac:dyDescent="0.2">
      <c r="A31" s="310"/>
      <c r="B31" s="311"/>
      <c r="C31" s="311"/>
      <c r="D31" s="311"/>
      <c r="E31" s="419"/>
      <c r="F31" s="312"/>
      <c r="G31" s="418"/>
      <c r="H31" s="72">
        <f t="shared" si="0"/>
        <v>0</v>
      </c>
      <c r="I31" s="72">
        <f t="shared" si="1"/>
        <v>0</v>
      </c>
      <c r="J31" s="227"/>
    </row>
    <row r="32" spans="1:10" s="73" customFormat="1" ht="15" x14ac:dyDescent="0.2">
      <c r="A32" s="310"/>
      <c r="B32" s="311"/>
      <c r="C32" s="311"/>
      <c r="D32" s="311"/>
      <c r="E32" s="419"/>
      <c r="F32" s="312"/>
      <c r="G32" s="418"/>
      <c r="H32" s="72">
        <f t="shared" si="0"/>
        <v>0</v>
      </c>
      <c r="I32" s="72">
        <f t="shared" si="1"/>
        <v>0</v>
      </c>
      <c r="J32" s="227"/>
    </row>
    <row r="33" spans="1:10" s="73" customFormat="1" ht="15" x14ac:dyDescent="0.2">
      <c r="A33" s="310"/>
      <c r="B33" s="311"/>
      <c r="C33" s="311"/>
      <c r="D33" s="311"/>
      <c r="E33" s="419"/>
      <c r="F33" s="312"/>
      <c r="G33" s="418"/>
      <c r="H33" s="72">
        <f t="shared" si="0"/>
        <v>0</v>
      </c>
      <c r="I33" s="72">
        <f t="shared" si="1"/>
        <v>0</v>
      </c>
      <c r="J33" s="227"/>
    </row>
    <row r="34" spans="1:10" s="73" customFormat="1" ht="15" x14ac:dyDescent="0.2">
      <c r="A34" s="310"/>
      <c r="B34" s="311"/>
      <c r="C34" s="311"/>
      <c r="D34" s="311"/>
      <c r="E34" s="419"/>
      <c r="F34" s="312"/>
      <c r="G34" s="418"/>
      <c r="H34" s="72">
        <f t="shared" si="0"/>
        <v>0</v>
      </c>
      <c r="I34" s="72">
        <f t="shared" si="1"/>
        <v>0</v>
      </c>
      <c r="J34" s="227"/>
    </row>
    <row r="35" spans="1:10" s="73" customFormat="1" ht="15" x14ac:dyDescent="0.2">
      <c r="A35" s="310"/>
      <c r="B35" s="311"/>
      <c r="C35" s="311"/>
      <c r="D35" s="311"/>
      <c r="E35" s="419"/>
      <c r="F35" s="312"/>
      <c r="G35" s="418"/>
      <c r="H35" s="72">
        <f t="shared" si="0"/>
        <v>0</v>
      </c>
      <c r="I35" s="72">
        <f t="shared" si="1"/>
        <v>0</v>
      </c>
      <c r="J35" s="227"/>
    </row>
    <row r="36" spans="1:10" s="73" customFormat="1" ht="15" x14ac:dyDescent="0.2">
      <c r="A36" s="310"/>
      <c r="B36" s="311"/>
      <c r="C36" s="311"/>
      <c r="D36" s="311"/>
      <c r="E36" s="419"/>
      <c r="F36" s="312"/>
      <c r="G36" s="418"/>
      <c r="H36" s="72">
        <f t="shared" si="0"/>
        <v>0</v>
      </c>
      <c r="I36" s="72">
        <f t="shared" si="1"/>
        <v>0</v>
      </c>
      <c r="J36" s="227"/>
    </row>
    <row r="37" spans="1:10" s="73" customFormat="1" ht="15" x14ac:dyDescent="0.2">
      <c r="A37" s="310"/>
      <c r="B37" s="311"/>
      <c r="C37" s="311"/>
      <c r="D37" s="311"/>
      <c r="E37" s="419"/>
      <c r="F37" s="312"/>
      <c r="G37" s="418"/>
      <c r="H37" s="72">
        <f t="shared" si="0"/>
        <v>0</v>
      </c>
      <c r="I37" s="72">
        <f t="shared" si="1"/>
        <v>0</v>
      </c>
      <c r="J37" s="227"/>
    </row>
    <row r="38" spans="1:10" s="73" customFormat="1" ht="15" x14ac:dyDescent="0.2">
      <c r="A38" s="310"/>
      <c r="B38" s="311"/>
      <c r="C38" s="311"/>
      <c r="D38" s="311"/>
      <c r="E38" s="419"/>
      <c r="F38" s="312"/>
      <c r="G38" s="418"/>
      <c r="H38" s="72">
        <f t="shared" si="0"/>
        <v>0</v>
      </c>
      <c r="I38" s="72">
        <f t="shared" si="1"/>
        <v>0</v>
      </c>
      <c r="J38" s="227"/>
    </row>
    <row r="39" spans="1:10" s="73" customFormat="1" ht="15" x14ac:dyDescent="0.2">
      <c r="A39" s="310"/>
      <c r="B39" s="311"/>
      <c r="C39" s="311"/>
      <c r="D39" s="311"/>
      <c r="E39" s="419"/>
      <c r="F39" s="312"/>
      <c r="G39" s="418"/>
      <c r="H39" s="72">
        <f t="shared" si="0"/>
        <v>0</v>
      </c>
      <c r="I39" s="72">
        <f t="shared" si="1"/>
        <v>0</v>
      </c>
      <c r="J39" s="227"/>
    </row>
    <row r="40" spans="1:10" s="73" customFormat="1" ht="15" x14ac:dyDescent="0.2">
      <c r="A40" s="310"/>
      <c r="B40" s="311"/>
      <c r="C40" s="311"/>
      <c r="D40" s="311"/>
      <c r="E40" s="419"/>
      <c r="F40" s="312"/>
      <c r="G40" s="418"/>
      <c r="H40" s="72">
        <f t="shared" si="0"/>
        <v>0</v>
      </c>
      <c r="I40" s="72">
        <f t="shared" si="1"/>
        <v>0</v>
      </c>
      <c r="J40" s="227"/>
    </row>
    <row r="41" spans="1:10" s="73" customFormat="1" ht="15" x14ac:dyDescent="0.2">
      <c r="A41" s="310"/>
      <c r="B41" s="311"/>
      <c r="C41" s="311"/>
      <c r="D41" s="311"/>
      <c r="E41" s="419"/>
      <c r="F41" s="312"/>
      <c r="G41" s="418"/>
      <c r="H41" s="72">
        <f t="shared" si="0"/>
        <v>0</v>
      </c>
      <c r="I41" s="72">
        <f t="shared" si="1"/>
        <v>0</v>
      </c>
      <c r="J41" s="227"/>
    </row>
    <row r="42" spans="1:10" s="73" customFormat="1" ht="15" x14ac:dyDescent="0.2">
      <c r="A42" s="310"/>
      <c r="B42" s="311"/>
      <c r="C42" s="311"/>
      <c r="D42" s="311"/>
      <c r="E42" s="419"/>
      <c r="F42" s="312"/>
      <c r="G42" s="418"/>
      <c r="H42" s="72">
        <f t="shared" si="0"/>
        <v>0</v>
      </c>
      <c r="I42" s="72">
        <f t="shared" si="1"/>
        <v>0</v>
      </c>
      <c r="J42" s="227"/>
    </row>
    <row r="43" spans="1:10" s="73" customFormat="1" ht="15" x14ac:dyDescent="0.2">
      <c r="A43" s="310"/>
      <c r="B43" s="311"/>
      <c r="C43" s="311"/>
      <c r="D43" s="311"/>
      <c r="E43" s="419"/>
      <c r="F43" s="312"/>
      <c r="G43" s="418"/>
      <c r="H43" s="72">
        <f t="shared" si="0"/>
        <v>0</v>
      </c>
      <c r="I43" s="72">
        <f t="shared" si="1"/>
        <v>0</v>
      </c>
      <c r="J43" s="227"/>
    </row>
    <row r="44" spans="1:10" s="73" customFormat="1" ht="15" x14ac:dyDescent="0.2">
      <c r="A44" s="310"/>
      <c r="B44" s="311"/>
      <c r="C44" s="311"/>
      <c r="D44" s="311"/>
      <c r="E44" s="419"/>
      <c r="F44" s="312"/>
      <c r="G44" s="418"/>
      <c r="H44" s="72">
        <f t="shared" si="0"/>
        <v>0</v>
      </c>
      <c r="I44" s="72">
        <f t="shared" si="1"/>
        <v>0</v>
      </c>
      <c r="J44" s="227"/>
    </row>
    <row r="45" spans="1:10" s="73" customFormat="1" ht="15" x14ac:dyDescent="0.2">
      <c r="A45" s="310"/>
      <c r="B45" s="311"/>
      <c r="C45" s="311"/>
      <c r="D45" s="311"/>
      <c r="E45" s="419"/>
      <c r="F45" s="312"/>
      <c r="G45" s="418"/>
      <c r="H45" s="72">
        <f t="shared" si="0"/>
        <v>0</v>
      </c>
      <c r="I45" s="72">
        <f t="shared" si="1"/>
        <v>0</v>
      </c>
      <c r="J45" s="227"/>
    </row>
    <row r="46" spans="1:10" s="73" customFormat="1" ht="15" x14ac:dyDescent="0.2">
      <c r="A46" s="310"/>
      <c r="B46" s="311"/>
      <c r="C46" s="311"/>
      <c r="D46" s="311"/>
      <c r="E46" s="419"/>
      <c r="F46" s="312"/>
      <c r="G46" s="418"/>
      <c r="H46" s="72">
        <f t="shared" si="0"/>
        <v>0</v>
      </c>
      <c r="I46" s="72">
        <f t="shared" si="1"/>
        <v>0</v>
      </c>
      <c r="J46" s="227"/>
    </row>
    <row r="47" spans="1:10" s="73" customFormat="1" ht="15" x14ac:dyDescent="0.2">
      <c r="A47" s="310"/>
      <c r="B47" s="311"/>
      <c r="C47" s="311"/>
      <c r="D47" s="311"/>
      <c r="E47" s="419"/>
      <c r="F47" s="312"/>
      <c r="G47" s="418"/>
      <c r="H47" s="72">
        <f t="shared" si="0"/>
        <v>0</v>
      </c>
      <c r="I47" s="72">
        <f t="shared" si="1"/>
        <v>0</v>
      </c>
      <c r="J47" s="227"/>
    </row>
    <row r="48" spans="1:10" s="73" customFormat="1" ht="15" x14ac:dyDescent="0.2">
      <c r="A48" s="310"/>
      <c r="B48" s="311"/>
      <c r="C48" s="311"/>
      <c r="D48" s="311"/>
      <c r="E48" s="419"/>
      <c r="F48" s="312"/>
      <c r="G48" s="418"/>
      <c r="H48" s="72">
        <f t="shared" si="0"/>
        <v>0</v>
      </c>
      <c r="I48" s="72">
        <f t="shared" si="1"/>
        <v>0</v>
      </c>
      <c r="J48" s="227"/>
    </row>
    <row r="49" spans="1:10" s="73" customFormat="1" ht="15" x14ac:dyDescent="0.2">
      <c r="A49" s="310"/>
      <c r="B49" s="311"/>
      <c r="C49" s="311"/>
      <c r="D49" s="311"/>
      <c r="E49" s="419"/>
      <c r="F49" s="312"/>
      <c r="G49" s="418"/>
      <c r="H49" s="72">
        <f t="shared" si="0"/>
        <v>0</v>
      </c>
      <c r="I49" s="72">
        <f t="shared" si="1"/>
        <v>0</v>
      </c>
      <c r="J49" s="227"/>
    </row>
    <row r="50" spans="1:10" s="73" customFormat="1" ht="15" x14ac:dyDescent="0.2">
      <c r="A50" s="310"/>
      <c r="B50" s="311"/>
      <c r="C50" s="311"/>
      <c r="D50" s="311"/>
      <c r="E50" s="419"/>
      <c r="F50" s="312"/>
      <c r="G50" s="418"/>
      <c r="H50" s="72">
        <f t="shared" si="0"/>
        <v>0</v>
      </c>
      <c r="I50" s="72">
        <f t="shared" si="1"/>
        <v>0</v>
      </c>
      <c r="J50" s="227"/>
    </row>
    <row r="51" spans="1:10" s="73" customFormat="1" ht="15" x14ac:dyDescent="0.2">
      <c r="A51" s="310"/>
      <c r="B51" s="311"/>
      <c r="C51" s="311"/>
      <c r="D51" s="311"/>
      <c r="E51" s="419"/>
      <c r="F51" s="312"/>
      <c r="G51" s="418"/>
      <c r="H51" s="72">
        <f t="shared" si="0"/>
        <v>0</v>
      </c>
      <c r="I51" s="72">
        <f t="shared" si="1"/>
        <v>0</v>
      </c>
      <c r="J51" s="227"/>
    </row>
    <row r="52" spans="1:10" s="73" customFormat="1" ht="15" x14ac:dyDescent="0.2">
      <c r="A52" s="310"/>
      <c r="B52" s="311"/>
      <c r="C52" s="311"/>
      <c r="D52" s="311"/>
      <c r="E52" s="419"/>
      <c r="F52" s="312"/>
      <c r="G52" s="418"/>
      <c r="H52" s="72">
        <f t="shared" si="0"/>
        <v>0</v>
      </c>
      <c r="I52" s="72">
        <f t="shared" si="1"/>
        <v>0</v>
      </c>
      <c r="J52" s="227"/>
    </row>
    <row r="53" spans="1:10" s="73" customFormat="1" ht="15" x14ac:dyDescent="0.2">
      <c r="A53" s="310"/>
      <c r="B53" s="311"/>
      <c r="C53" s="311"/>
      <c r="D53" s="311"/>
      <c r="E53" s="419"/>
      <c r="F53" s="312"/>
      <c r="G53" s="418"/>
      <c r="H53" s="72">
        <f t="shared" si="0"/>
        <v>0</v>
      </c>
      <c r="I53" s="72">
        <f t="shared" si="1"/>
        <v>0</v>
      </c>
      <c r="J53" s="227"/>
    </row>
    <row r="54" spans="1:10" s="73" customFormat="1" ht="15" x14ac:dyDescent="0.2">
      <c r="A54" s="310"/>
      <c r="B54" s="311"/>
      <c r="C54" s="311"/>
      <c r="D54" s="311"/>
      <c r="E54" s="419"/>
      <c r="F54" s="312"/>
      <c r="G54" s="418"/>
      <c r="H54" s="72">
        <f t="shared" si="0"/>
        <v>0</v>
      </c>
      <c r="I54" s="72">
        <f t="shared" si="1"/>
        <v>0</v>
      </c>
      <c r="J54" s="227"/>
    </row>
    <row r="55" spans="1:10" s="73" customFormat="1" ht="15.75" x14ac:dyDescent="0.25">
      <c r="A55" s="229"/>
      <c r="B55" s="229"/>
      <c r="C55" s="229"/>
      <c r="D55" s="229"/>
      <c r="E55" s="229"/>
      <c r="F55" s="229"/>
      <c r="G55" s="230"/>
      <c r="H55" s="227"/>
      <c r="I55" s="227"/>
      <c r="J55" s="227"/>
    </row>
  </sheetData>
  <sheetProtection algorithmName="SHA-512" hashValue="Q7RzKX5T3lxpI3x+HzzL4aXeVyTOl80Nm1TCATUybf9neAaRmDT1esK32JuGxGmAHn7qSKwpZFEoilr5Eba8jA==" saltValue="hUc8cBj0IX7Gr7h8XUBGKA==" spinCount="100000" sheet="1" objects="1" scenarios="1" formatCells="0" formatColumns="0" formatRows="0" insertHyperlinks="0"/>
  <dataValidations count="1">
    <dataValidation type="list" allowBlank="1" showInputMessage="1" showErrorMessage="1" sqref="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A5:A54" xr:uid="{00000000-0002-0000-06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theme="5"/>
    <pageSetUpPr fitToPage="1"/>
  </sheetPr>
  <dimension ref="A1:K55"/>
  <sheetViews>
    <sheetView showGridLines="0" zoomScaleNormal="100" zoomScaleSheetLayoutView="100" workbookViewId="0">
      <selection activeCell="C21" sqref="C21"/>
    </sheetView>
  </sheetViews>
  <sheetFormatPr baseColWidth="10" defaultColWidth="11.42578125" defaultRowHeight="15" x14ac:dyDescent="0.25"/>
  <cols>
    <col min="1" max="1" width="30.85546875" style="75" customWidth="1"/>
    <col min="2" max="2" width="25.140625" style="75" customWidth="1"/>
    <col min="3" max="3" width="25.42578125" style="75" customWidth="1"/>
    <col min="4" max="4" width="20.140625" style="75" customWidth="1"/>
    <col min="5" max="5" width="25.7109375" style="75" customWidth="1"/>
    <col min="6" max="6" width="21.85546875" style="75" customWidth="1"/>
    <col min="7" max="8" width="19" style="75" customWidth="1"/>
    <col min="9" max="9" width="7" style="75" customWidth="1"/>
    <col min="10" max="16384" width="11.42578125" style="75"/>
  </cols>
  <sheetData>
    <row r="1" spans="1:11" ht="18.75" x14ac:dyDescent="0.25">
      <c r="A1" s="220" t="s">
        <v>491</v>
      </c>
    </row>
    <row r="2" spans="1:11" s="83" customFormat="1" ht="21" x14ac:dyDescent="0.25">
      <c r="A2" s="231"/>
    </row>
    <row r="3" spans="1:11" ht="30" x14ac:dyDescent="0.25">
      <c r="A3" s="193" t="s">
        <v>102</v>
      </c>
      <c r="B3" s="193" t="s">
        <v>103</v>
      </c>
      <c r="C3" s="193" t="s">
        <v>374</v>
      </c>
      <c r="D3" s="193" t="s">
        <v>375</v>
      </c>
      <c r="E3" s="193" t="s">
        <v>376</v>
      </c>
      <c r="F3" s="193" t="s">
        <v>377</v>
      </c>
      <c r="G3" s="194" t="s">
        <v>378</v>
      </c>
      <c r="H3" s="194" t="s">
        <v>117</v>
      </c>
      <c r="I3" s="76"/>
      <c r="J3" s="76"/>
      <c r="K3" s="76"/>
    </row>
    <row r="4" spans="1:11" s="80" customFormat="1" x14ac:dyDescent="0.25">
      <c r="A4" s="313"/>
      <c r="B4" s="313"/>
      <c r="C4" s="313" t="s">
        <v>379</v>
      </c>
      <c r="D4" s="313"/>
      <c r="E4" s="313" t="s">
        <v>380</v>
      </c>
      <c r="F4" s="313" t="s">
        <v>381</v>
      </c>
      <c r="G4" s="313" t="s">
        <v>382</v>
      </c>
      <c r="H4" s="77">
        <f>SUM(H5:H54)</f>
        <v>0</v>
      </c>
      <c r="I4" s="78"/>
      <c r="J4" s="78"/>
      <c r="K4" s="79"/>
    </row>
    <row r="5" spans="1:11" x14ac:dyDescent="0.25">
      <c r="A5" s="316"/>
      <c r="B5" s="316"/>
      <c r="C5" s="316"/>
      <c r="D5" s="316"/>
      <c r="E5" s="316"/>
      <c r="F5" s="317"/>
      <c r="G5" s="317"/>
      <c r="H5" s="314">
        <f>B5*C5*G5+E5*F5</f>
        <v>0</v>
      </c>
      <c r="K5" s="71"/>
    </row>
    <row r="6" spans="1:11" x14ac:dyDescent="0.25">
      <c r="A6" s="316"/>
      <c r="B6" s="316"/>
      <c r="C6" s="316"/>
      <c r="D6" s="316"/>
      <c r="E6" s="316"/>
      <c r="F6" s="317"/>
      <c r="G6" s="317"/>
      <c r="H6" s="315">
        <f t="shared" ref="H6:H54" si="0">B6*C6*G6+E6*F6</f>
        <v>0</v>
      </c>
      <c r="K6" s="71"/>
    </row>
    <row r="7" spans="1:11" x14ac:dyDescent="0.25">
      <c r="A7" s="316"/>
      <c r="B7" s="316"/>
      <c r="C7" s="316"/>
      <c r="D7" s="316"/>
      <c r="E7" s="316"/>
      <c r="F7" s="317"/>
      <c r="G7" s="317"/>
      <c r="H7" s="315">
        <f t="shared" si="0"/>
        <v>0</v>
      </c>
      <c r="K7" s="71"/>
    </row>
    <row r="8" spans="1:11" x14ac:dyDescent="0.25">
      <c r="A8" s="316"/>
      <c r="B8" s="316"/>
      <c r="C8" s="316"/>
      <c r="D8" s="316"/>
      <c r="E8" s="316"/>
      <c r="F8" s="317"/>
      <c r="G8" s="317"/>
      <c r="H8" s="315">
        <f t="shared" si="0"/>
        <v>0</v>
      </c>
      <c r="K8" s="71"/>
    </row>
    <row r="9" spans="1:11" x14ac:dyDescent="0.25">
      <c r="A9" s="316"/>
      <c r="B9" s="316"/>
      <c r="C9" s="316"/>
      <c r="D9" s="316"/>
      <c r="E9" s="316"/>
      <c r="F9" s="317"/>
      <c r="G9" s="317"/>
      <c r="H9" s="315">
        <f t="shared" si="0"/>
        <v>0</v>
      </c>
      <c r="K9" s="71"/>
    </row>
    <row r="10" spans="1:11" x14ac:dyDescent="0.25">
      <c r="A10" s="316"/>
      <c r="B10" s="316"/>
      <c r="C10" s="316"/>
      <c r="D10" s="316"/>
      <c r="E10" s="316"/>
      <c r="F10" s="317"/>
      <c r="G10" s="317"/>
      <c r="H10" s="315">
        <f t="shared" si="0"/>
        <v>0</v>
      </c>
      <c r="K10" s="71"/>
    </row>
    <row r="11" spans="1:11" x14ac:dyDescent="0.25">
      <c r="A11" s="316"/>
      <c r="B11" s="316"/>
      <c r="C11" s="316"/>
      <c r="D11" s="316"/>
      <c r="E11" s="316"/>
      <c r="F11" s="317"/>
      <c r="G11" s="317"/>
      <c r="H11" s="315">
        <f t="shared" si="0"/>
        <v>0</v>
      </c>
      <c r="K11" s="71"/>
    </row>
    <row r="12" spans="1:11" x14ac:dyDescent="0.25">
      <c r="A12" s="316"/>
      <c r="B12" s="316"/>
      <c r="C12" s="316"/>
      <c r="D12" s="316"/>
      <c r="E12" s="316"/>
      <c r="F12" s="317"/>
      <c r="G12" s="317"/>
      <c r="H12" s="315">
        <f t="shared" si="0"/>
        <v>0</v>
      </c>
      <c r="K12" s="71"/>
    </row>
    <row r="13" spans="1:11" x14ac:dyDescent="0.25">
      <c r="A13" s="316"/>
      <c r="B13" s="316"/>
      <c r="C13" s="316"/>
      <c r="D13" s="316"/>
      <c r="E13" s="316"/>
      <c r="F13" s="317"/>
      <c r="G13" s="317"/>
      <c r="H13" s="315">
        <f t="shared" si="0"/>
        <v>0</v>
      </c>
      <c r="K13" s="71"/>
    </row>
    <row r="14" spans="1:11" x14ac:dyDescent="0.25">
      <c r="A14" s="316"/>
      <c r="B14" s="316"/>
      <c r="C14" s="316"/>
      <c r="D14" s="316"/>
      <c r="E14" s="316"/>
      <c r="F14" s="317"/>
      <c r="G14" s="317"/>
      <c r="H14" s="315">
        <f t="shared" si="0"/>
        <v>0</v>
      </c>
      <c r="K14" s="71"/>
    </row>
    <row r="15" spans="1:11" x14ac:dyDescent="0.25">
      <c r="A15" s="316"/>
      <c r="B15" s="316"/>
      <c r="C15" s="316"/>
      <c r="D15" s="316"/>
      <c r="E15" s="316"/>
      <c r="F15" s="317"/>
      <c r="G15" s="317"/>
      <c r="H15" s="315">
        <f t="shared" si="0"/>
        <v>0</v>
      </c>
      <c r="K15" s="71"/>
    </row>
    <row r="16" spans="1:11" x14ac:dyDescent="0.25">
      <c r="A16" s="316"/>
      <c r="B16" s="316"/>
      <c r="C16" s="316"/>
      <c r="D16" s="316"/>
      <c r="E16" s="316"/>
      <c r="F16" s="317"/>
      <c r="G16" s="317"/>
      <c r="H16" s="315">
        <f t="shared" si="0"/>
        <v>0</v>
      </c>
      <c r="K16" s="71"/>
    </row>
    <row r="17" spans="1:11" x14ac:dyDescent="0.25">
      <c r="A17" s="316"/>
      <c r="B17" s="316"/>
      <c r="C17" s="316"/>
      <c r="D17" s="316"/>
      <c r="E17" s="316"/>
      <c r="F17" s="317"/>
      <c r="G17" s="317"/>
      <c r="H17" s="315">
        <f t="shared" si="0"/>
        <v>0</v>
      </c>
      <c r="K17" s="71"/>
    </row>
    <row r="18" spans="1:11" x14ac:dyDescent="0.25">
      <c r="A18" s="316"/>
      <c r="B18" s="316"/>
      <c r="C18" s="316"/>
      <c r="D18" s="316"/>
      <c r="E18" s="316"/>
      <c r="F18" s="317"/>
      <c r="G18" s="317"/>
      <c r="H18" s="315">
        <f t="shared" si="0"/>
        <v>0</v>
      </c>
      <c r="K18" s="71"/>
    </row>
    <row r="19" spans="1:11" x14ac:dyDescent="0.25">
      <c r="A19" s="316"/>
      <c r="B19" s="316"/>
      <c r="C19" s="316"/>
      <c r="D19" s="316"/>
      <c r="E19" s="316"/>
      <c r="F19" s="317"/>
      <c r="G19" s="317"/>
      <c r="H19" s="315">
        <f t="shared" si="0"/>
        <v>0</v>
      </c>
      <c r="K19" s="71"/>
    </row>
    <row r="20" spans="1:11" x14ac:dyDescent="0.25">
      <c r="A20" s="316"/>
      <c r="B20" s="316"/>
      <c r="C20" s="316"/>
      <c r="D20" s="316"/>
      <c r="E20" s="316"/>
      <c r="F20" s="317"/>
      <c r="G20" s="317"/>
      <c r="H20" s="315">
        <f t="shared" si="0"/>
        <v>0</v>
      </c>
      <c r="K20" s="71"/>
    </row>
    <row r="21" spans="1:11" x14ac:dyDescent="0.25">
      <c r="A21" s="316"/>
      <c r="B21" s="316"/>
      <c r="C21" s="316"/>
      <c r="D21" s="316"/>
      <c r="E21" s="316"/>
      <c r="F21" s="317"/>
      <c r="G21" s="317"/>
      <c r="H21" s="315">
        <f t="shared" si="0"/>
        <v>0</v>
      </c>
      <c r="K21" s="71"/>
    </row>
    <row r="22" spans="1:11" x14ac:dyDescent="0.25">
      <c r="A22" s="316"/>
      <c r="B22" s="316"/>
      <c r="C22" s="316"/>
      <c r="D22" s="316"/>
      <c r="E22" s="316"/>
      <c r="F22" s="317"/>
      <c r="G22" s="317"/>
      <c r="H22" s="315">
        <f t="shared" si="0"/>
        <v>0</v>
      </c>
      <c r="K22" s="71"/>
    </row>
    <row r="23" spans="1:11" x14ac:dyDescent="0.25">
      <c r="A23" s="316"/>
      <c r="B23" s="316"/>
      <c r="C23" s="316"/>
      <c r="D23" s="316"/>
      <c r="E23" s="316"/>
      <c r="F23" s="317"/>
      <c r="G23" s="317"/>
      <c r="H23" s="315">
        <f t="shared" si="0"/>
        <v>0</v>
      </c>
      <c r="K23" s="71"/>
    </row>
    <row r="24" spans="1:11" x14ac:dyDescent="0.25">
      <c r="A24" s="316"/>
      <c r="B24" s="316"/>
      <c r="C24" s="316"/>
      <c r="D24" s="316"/>
      <c r="E24" s="316"/>
      <c r="F24" s="317"/>
      <c r="G24" s="317"/>
      <c r="H24" s="315">
        <f t="shared" si="0"/>
        <v>0</v>
      </c>
      <c r="K24" s="71"/>
    </row>
    <row r="25" spans="1:11" x14ac:dyDescent="0.25">
      <c r="A25" s="316"/>
      <c r="B25" s="316"/>
      <c r="C25" s="316"/>
      <c r="D25" s="316"/>
      <c r="E25" s="316"/>
      <c r="F25" s="317"/>
      <c r="G25" s="317"/>
      <c r="H25" s="315">
        <f t="shared" si="0"/>
        <v>0</v>
      </c>
      <c r="K25" s="71"/>
    </row>
    <row r="26" spans="1:11" x14ac:dyDescent="0.25">
      <c r="A26" s="316"/>
      <c r="B26" s="316"/>
      <c r="C26" s="316"/>
      <c r="D26" s="316"/>
      <c r="E26" s="316"/>
      <c r="F26" s="317"/>
      <c r="G26" s="317"/>
      <c r="H26" s="315">
        <f t="shared" si="0"/>
        <v>0</v>
      </c>
      <c r="K26" s="71"/>
    </row>
    <row r="27" spans="1:11" x14ac:dyDescent="0.25">
      <c r="A27" s="316"/>
      <c r="B27" s="316"/>
      <c r="C27" s="316"/>
      <c r="D27" s="316"/>
      <c r="E27" s="316"/>
      <c r="F27" s="317"/>
      <c r="G27" s="317"/>
      <c r="H27" s="315">
        <f t="shared" si="0"/>
        <v>0</v>
      </c>
      <c r="K27" s="71"/>
    </row>
    <row r="28" spans="1:11" x14ac:dyDescent="0.25">
      <c r="A28" s="316"/>
      <c r="B28" s="316"/>
      <c r="C28" s="316"/>
      <c r="D28" s="316"/>
      <c r="E28" s="316"/>
      <c r="F28" s="317"/>
      <c r="G28" s="317"/>
      <c r="H28" s="315">
        <f t="shared" si="0"/>
        <v>0</v>
      </c>
      <c r="K28" s="71"/>
    </row>
    <row r="29" spans="1:11" x14ac:dyDescent="0.25">
      <c r="A29" s="316"/>
      <c r="B29" s="316"/>
      <c r="C29" s="316"/>
      <c r="D29" s="316"/>
      <c r="E29" s="316"/>
      <c r="F29" s="317"/>
      <c r="G29" s="317"/>
      <c r="H29" s="315">
        <f t="shared" si="0"/>
        <v>0</v>
      </c>
      <c r="K29" s="71"/>
    </row>
    <row r="30" spans="1:11" x14ac:dyDescent="0.25">
      <c r="A30" s="316"/>
      <c r="B30" s="316"/>
      <c r="C30" s="316"/>
      <c r="D30" s="316"/>
      <c r="E30" s="316"/>
      <c r="F30" s="317"/>
      <c r="G30" s="317"/>
      <c r="H30" s="315">
        <f t="shared" si="0"/>
        <v>0</v>
      </c>
      <c r="K30" s="71"/>
    </row>
    <row r="31" spans="1:11" x14ac:dyDescent="0.25">
      <c r="A31" s="316"/>
      <c r="B31" s="316"/>
      <c r="C31" s="316"/>
      <c r="D31" s="316"/>
      <c r="E31" s="316"/>
      <c r="F31" s="317"/>
      <c r="G31" s="317"/>
      <c r="H31" s="315">
        <f t="shared" si="0"/>
        <v>0</v>
      </c>
      <c r="K31" s="71"/>
    </row>
    <row r="32" spans="1:11" x14ac:dyDescent="0.25">
      <c r="A32" s="316"/>
      <c r="B32" s="316"/>
      <c r="C32" s="316"/>
      <c r="D32" s="316"/>
      <c r="E32" s="316"/>
      <c r="F32" s="317"/>
      <c r="G32" s="317"/>
      <c r="H32" s="315">
        <f t="shared" si="0"/>
        <v>0</v>
      </c>
      <c r="K32" s="71"/>
    </row>
    <row r="33" spans="1:11" x14ac:dyDescent="0.25">
      <c r="A33" s="316"/>
      <c r="B33" s="316"/>
      <c r="C33" s="316"/>
      <c r="D33" s="316"/>
      <c r="E33" s="316"/>
      <c r="F33" s="317"/>
      <c r="G33" s="317"/>
      <c r="H33" s="315">
        <f t="shared" si="0"/>
        <v>0</v>
      </c>
      <c r="K33" s="71"/>
    </row>
    <row r="34" spans="1:11" x14ac:dyDescent="0.25">
      <c r="A34" s="316"/>
      <c r="B34" s="316"/>
      <c r="C34" s="316"/>
      <c r="D34" s="316"/>
      <c r="E34" s="316"/>
      <c r="F34" s="317"/>
      <c r="G34" s="317"/>
      <c r="H34" s="315">
        <f t="shared" si="0"/>
        <v>0</v>
      </c>
      <c r="K34" s="71"/>
    </row>
    <row r="35" spans="1:11" x14ac:dyDescent="0.25">
      <c r="A35" s="316"/>
      <c r="B35" s="316"/>
      <c r="C35" s="316"/>
      <c r="D35" s="316"/>
      <c r="E35" s="316"/>
      <c r="F35" s="317"/>
      <c r="G35" s="317"/>
      <c r="H35" s="315">
        <f t="shared" si="0"/>
        <v>0</v>
      </c>
      <c r="K35" s="71"/>
    </row>
    <row r="36" spans="1:11" x14ac:dyDescent="0.25">
      <c r="A36" s="316"/>
      <c r="B36" s="316"/>
      <c r="C36" s="316"/>
      <c r="D36" s="316"/>
      <c r="E36" s="316"/>
      <c r="F36" s="317"/>
      <c r="G36" s="317"/>
      <c r="H36" s="315">
        <f t="shared" si="0"/>
        <v>0</v>
      </c>
      <c r="K36" s="71"/>
    </row>
    <row r="37" spans="1:11" x14ac:dyDescent="0.25">
      <c r="A37" s="316"/>
      <c r="B37" s="316"/>
      <c r="C37" s="316"/>
      <c r="D37" s="316"/>
      <c r="E37" s="316"/>
      <c r="F37" s="317"/>
      <c r="G37" s="317"/>
      <c r="H37" s="315">
        <f t="shared" si="0"/>
        <v>0</v>
      </c>
      <c r="K37" s="71"/>
    </row>
    <row r="38" spans="1:11" x14ac:dyDescent="0.25">
      <c r="A38" s="316"/>
      <c r="B38" s="316"/>
      <c r="C38" s="316"/>
      <c r="D38" s="316"/>
      <c r="E38" s="316"/>
      <c r="F38" s="317"/>
      <c r="G38" s="317"/>
      <c r="H38" s="315">
        <f t="shared" si="0"/>
        <v>0</v>
      </c>
      <c r="K38" s="71"/>
    </row>
    <row r="39" spans="1:11" x14ac:dyDescent="0.25">
      <c r="A39" s="316"/>
      <c r="B39" s="316"/>
      <c r="C39" s="316"/>
      <c r="D39" s="316"/>
      <c r="E39" s="316"/>
      <c r="F39" s="317"/>
      <c r="G39" s="317"/>
      <c r="H39" s="315">
        <f t="shared" si="0"/>
        <v>0</v>
      </c>
      <c r="K39" s="71"/>
    </row>
    <row r="40" spans="1:11" x14ac:dyDescent="0.25">
      <c r="A40" s="316"/>
      <c r="B40" s="316"/>
      <c r="C40" s="316"/>
      <c r="D40" s="316"/>
      <c r="E40" s="316"/>
      <c r="F40" s="317"/>
      <c r="G40" s="317"/>
      <c r="H40" s="315">
        <f t="shared" si="0"/>
        <v>0</v>
      </c>
      <c r="K40" s="71"/>
    </row>
    <row r="41" spans="1:11" x14ac:dyDescent="0.25">
      <c r="A41" s="316"/>
      <c r="B41" s="316"/>
      <c r="C41" s="316"/>
      <c r="D41" s="316"/>
      <c r="E41" s="316"/>
      <c r="F41" s="317"/>
      <c r="G41" s="317"/>
      <c r="H41" s="315">
        <f t="shared" si="0"/>
        <v>0</v>
      </c>
      <c r="K41" s="71"/>
    </row>
    <row r="42" spans="1:11" x14ac:dyDescent="0.25">
      <c r="A42" s="316"/>
      <c r="B42" s="316"/>
      <c r="C42" s="316"/>
      <c r="D42" s="316"/>
      <c r="E42" s="316"/>
      <c r="F42" s="317"/>
      <c r="G42" s="317"/>
      <c r="H42" s="315">
        <f t="shared" si="0"/>
        <v>0</v>
      </c>
      <c r="K42" s="71"/>
    </row>
    <row r="43" spans="1:11" x14ac:dyDescent="0.25">
      <c r="A43" s="316"/>
      <c r="B43" s="316"/>
      <c r="C43" s="316"/>
      <c r="D43" s="316"/>
      <c r="E43" s="316"/>
      <c r="F43" s="317"/>
      <c r="G43" s="317"/>
      <c r="H43" s="315">
        <f t="shared" si="0"/>
        <v>0</v>
      </c>
      <c r="K43" s="71"/>
    </row>
    <row r="44" spans="1:11" x14ac:dyDescent="0.25">
      <c r="A44" s="316"/>
      <c r="B44" s="316"/>
      <c r="C44" s="316"/>
      <c r="D44" s="316"/>
      <c r="E44" s="316"/>
      <c r="F44" s="317"/>
      <c r="G44" s="317"/>
      <c r="H44" s="315">
        <f t="shared" si="0"/>
        <v>0</v>
      </c>
      <c r="K44" s="71"/>
    </row>
    <row r="45" spans="1:11" x14ac:dyDescent="0.25">
      <c r="A45" s="316"/>
      <c r="B45" s="316"/>
      <c r="C45" s="316"/>
      <c r="D45" s="316"/>
      <c r="E45" s="316"/>
      <c r="F45" s="317"/>
      <c r="G45" s="317"/>
      <c r="H45" s="315">
        <f t="shared" si="0"/>
        <v>0</v>
      </c>
      <c r="K45" s="71"/>
    </row>
    <row r="46" spans="1:11" x14ac:dyDescent="0.25">
      <c r="A46" s="316"/>
      <c r="B46" s="316"/>
      <c r="C46" s="316"/>
      <c r="D46" s="316"/>
      <c r="E46" s="316"/>
      <c r="F46" s="317"/>
      <c r="G46" s="317"/>
      <c r="H46" s="315">
        <f t="shared" si="0"/>
        <v>0</v>
      </c>
      <c r="K46" s="71"/>
    </row>
    <row r="47" spans="1:11" x14ac:dyDescent="0.25">
      <c r="A47" s="316"/>
      <c r="B47" s="316"/>
      <c r="C47" s="316"/>
      <c r="D47" s="316"/>
      <c r="E47" s="316"/>
      <c r="F47" s="317"/>
      <c r="G47" s="317"/>
      <c r="H47" s="315">
        <f t="shared" si="0"/>
        <v>0</v>
      </c>
      <c r="K47" s="71"/>
    </row>
    <row r="48" spans="1:11" x14ac:dyDescent="0.25">
      <c r="A48" s="316"/>
      <c r="B48" s="316"/>
      <c r="C48" s="316"/>
      <c r="D48" s="316"/>
      <c r="E48" s="316"/>
      <c r="F48" s="317"/>
      <c r="G48" s="317"/>
      <c r="H48" s="315">
        <f t="shared" si="0"/>
        <v>0</v>
      </c>
      <c r="K48" s="71"/>
    </row>
    <row r="49" spans="1:11" x14ac:dyDescent="0.25">
      <c r="A49" s="316"/>
      <c r="B49" s="316"/>
      <c r="C49" s="316"/>
      <c r="D49" s="316"/>
      <c r="E49" s="316"/>
      <c r="F49" s="317"/>
      <c r="G49" s="317"/>
      <c r="H49" s="315">
        <f t="shared" si="0"/>
        <v>0</v>
      </c>
      <c r="K49" s="71"/>
    </row>
    <row r="50" spans="1:11" x14ac:dyDescent="0.25">
      <c r="A50" s="316"/>
      <c r="B50" s="316"/>
      <c r="C50" s="316"/>
      <c r="D50" s="316"/>
      <c r="E50" s="316"/>
      <c r="F50" s="317"/>
      <c r="G50" s="317"/>
      <c r="H50" s="315">
        <f t="shared" si="0"/>
        <v>0</v>
      </c>
      <c r="K50" s="71"/>
    </row>
    <row r="51" spans="1:11" x14ac:dyDescent="0.25">
      <c r="A51" s="316"/>
      <c r="B51" s="316"/>
      <c r="C51" s="316"/>
      <c r="D51" s="316"/>
      <c r="E51" s="316"/>
      <c r="F51" s="317"/>
      <c r="G51" s="317"/>
      <c r="H51" s="315">
        <f t="shared" si="0"/>
        <v>0</v>
      </c>
      <c r="K51" s="71"/>
    </row>
    <row r="52" spans="1:11" x14ac:dyDescent="0.25">
      <c r="A52" s="316"/>
      <c r="B52" s="316"/>
      <c r="C52" s="316"/>
      <c r="D52" s="316"/>
      <c r="E52" s="316"/>
      <c r="F52" s="317"/>
      <c r="G52" s="317"/>
      <c r="H52" s="315">
        <f t="shared" si="0"/>
        <v>0</v>
      </c>
      <c r="K52" s="71"/>
    </row>
    <row r="53" spans="1:11" x14ac:dyDescent="0.25">
      <c r="A53" s="316"/>
      <c r="B53" s="316"/>
      <c r="C53" s="316"/>
      <c r="D53" s="316"/>
      <c r="E53" s="316"/>
      <c r="F53" s="317"/>
      <c r="G53" s="317"/>
      <c r="H53" s="315">
        <f t="shared" si="0"/>
        <v>0</v>
      </c>
      <c r="K53" s="71"/>
    </row>
    <row r="54" spans="1:11" x14ac:dyDescent="0.25">
      <c r="A54" s="316"/>
      <c r="B54" s="316"/>
      <c r="C54" s="316"/>
      <c r="D54" s="316"/>
      <c r="E54" s="316"/>
      <c r="F54" s="317"/>
      <c r="G54" s="317"/>
      <c r="H54" s="315">
        <f t="shared" si="0"/>
        <v>0</v>
      </c>
      <c r="K54" s="71"/>
    </row>
    <row r="55" spans="1:11" ht="15" customHeight="1" x14ac:dyDescent="0.25">
      <c r="A55" s="83"/>
      <c r="B55" s="71"/>
      <c r="C55" s="83"/>
      <c r="D55" s="83"/>
      <c r="E55" s="83"/>
      <c r="F55" s="83"/>
      <c r="G55" s="83"/>
      <c r="H55" s="83"/>
      <c r="I55" s="83"/>
      <c r="K55" s="71"/>
    </row>
  </sheetData>
  <sheetProtection password="DCC3" sheet="1" objects="1" scenarios="1" formatCells="0" formatColumns="0" formatRows="0" insertHyperlinks="0"/>
  <dataValidations count="4">
    <dataValidation operator="greaterThan" allowBlank="1" showInputMessage="1" showErrorMessage="1" sqref="E5:E54 IU7:IU55 SQ7:SQ55 ACM7:ACM55 AMI7:AMI55 AWE7:AWE55 BGA7:BGA55 BPW7:BPW55 BZS7:BZS55 CJO7:CJO55 CTK7:CTK55 DDG7:DDG55 DNC7:DNC55 DWY7:DWY55 EGU7:EGU55 EQQ7:EQQ55 FAM7:FAM55 FKI7:FKI55 FUE7:FUE55 GEA7:GEA55 GNW7:GNW55 GXS7:GXS55 HHO7:HHO55 HRK7:HRK55 IBG7:IBG55 ILC7:ILC55 IUY7:IUY55 JEU7:JEU55 JOQ7:JOQ55 JYM7:JYM55 KII7:KII55 KSE7:KSE55 LCA7:LCA55 LLW7:LLW55 LVS7:LVS55 MFO7:MFO55 MPK7:MPK55 MZG7:MZG55 NJC7:NJC55 NSY7:NSY55 OCU7:OCU55 OMQ7:OMQ55 OWM7:OWM55 PGI7:PGI55 PQE7:PQE55 QAA7:QAA55 QJW7:QJW55 QTS7:QTS55 RDO7:RDO55 RNK7:RNK55 RXG7:RXG55 SHC7:SHC55 SQY7:SQY55 TAU7:TAU55 TKQ7:TKQ55 TUM7:TUM55 UEI7:UEI55 UOE7:UOE55 UYA7:UYA55 VHW7:VHW55 VRS7:VRS55 WBO7:WBO55 WLK7:WLK55 WVG7:WVG55 JC7:JC55 SY7:SY55 ACU7:ACU55 AMQ7:AMQ55 AWM7:AWM55 BGI7:BGI55 BQE7:BQE55 CAA7:CAA55 CJW7:CJW55 CTS7:CTS55 DDO7:DDO55 DNK7:DNK55 DXG7:DXG55 EHC7:EHC55 EQY7:EQY55 FAU7:FAU55 FKQ7:FKQ55 FUM7:FUM55 GEI7:GEI55 GOE7:GOE55 GYA7:GYA55 HHW7:HHW55 HRS7:HRS55 IBO7:IBO55 ILK7:ILK55 IVG7:IVG55 JFC7:JFC55 JOY7:JOY55 JYU7:JYU55 KIQ7:KIQ55 KSM7:KSM55 LCI7:LCI55 LME7:LME55 LWA7:LWA55 MFW7:MFW55 MPS7:MPS55 MZO7:MZO55 NJK7:NJK55 NTG7:NTG55 ODC7:ODC55 OMY7:OMY55 OWU7:OWU55 PGQ7:PGQ55 PQM7:PQM55 QAI7:QAI55 QKE7:QKE55 QUA7:QUA55 RDW7:RDW55 RNS7:RNS55 RXO7:RXO55 SHK7:SHK55 SRG7:SRG55 TBC7:TBC55 TKY7:TKY55 TUU7:TUU55 UEQ7:UEQ55 UOM7:UOM55 UYI7:UYI55 VIE7:VIE55 VSA7:VSA55 WBW7:WBW55 WLS7:WLS55 WVO7:WVO55" xr:uid="{00000000-0002-0000-0700-000000000000}"/>
    <dataValidation type="whole" operator="greaterThan" allowBlank="1" showInputMessage="1" showErrorMessage="1" sqref="IZ7:IZ55 SV7:SV55 ACR7:ACR55 AMN7:AMN55 AWJ7:AWJ55 BGF7:BGF55 BQB7:BQB55 BZX7:BZX55 CJT7:CJT55 CTP7:CTP55 DDL7:DDL55 DNH7:DNH55 DXD7:DXD55 EGZ7:EGZ55 EQV7:EQV55 FAR7:FAR55 FKN7:FKN55 FUJ7:FUJ55 GEF7:GEF55 GOB7:GOB55 GXX7:GXX55 HHT7:HHT55 HRP7:HRP55 IBL7:IBL55 ILH7:ILH55 IVD7:IVD55 JEZ7:JEZ55 JOV7:JOV55 JYR7:JYR55 KIN7:KIN55 KSJ7:KSJ55 LCF7:LCF55 LMB7:LMB55 LVX7:LVX55 MFT7:MFT55 MPP7:MPP55 MZL7:MZL55 NJH7:NJH55 NTD7:NTD55 OCZ7:OCZ55 OMV7:OMV55 OWR7:OWR55 PGN7:PGN55 PQJ7:PQJ55 QAF7:QAF55 QKB7:QKB55 QTX7:QTX55 RDT7:RDT55 RNP7:RNP55 RXL7:RXL55 SHH7:SHH55 SRD7:SRD55 TAZ7:TAZ55 TKV7:TKV55 TUR7:TUR55 UEN7:UEN55 UOJ7:UOJ55 UYF7:UYF55 VIB7:VIB55 VRX7:VRX55 WBT7:WBT55 WLP7:WLP55 WVL7:WVL55 B5:B54 IR7:IR55 SN7:SN55 ACJ7:ACJ55 AMF7:AMF55 AWB7:AWB55 BFX7:BFX55 BPT7:BPT55 BZP7:BZP55 CJL7:CJL55 CTH7:CTH55 DDD7:DDD55 DMZ7:DMZ55 DWV7:DWV55 EGR7:EGR55 EQN7:EQN55 FAJ7:FAJ55 FKF7:FKF55 FUB7:FUB55 GDX7:GDX55 GNT7:GNT55 GXP7:GXP55 HHL7:HHL55 HRH7:HRH55 IBD7:IBD55 IKZ7:IKZ55 IUV7:IUV55 JER7:JER55 JON7:JON55 JYJ7:JYJ55 KIF7:KIF55 KSB7:KSB55 LBX7:LBX55 LLT7:LLT55 LVP7:LVP55 MFL7:MFL55 MPH7:MPH55 MZD7:MZD55 NIZ7:NIZ55 NSV7:NSV55 OCR7:OCR55 OMN7:OMN55 OWJ7:OWJ55 PGF7:PGF55 PQB7:PQB55 PZX7:PZX55 QJT7:QJT55 QTP7:QTP55 RDL7:RDL55 RNH7:RNH55 RXD7:RXD55 SGZ7:SGZ55 SQV7:SQV55 TAR7:TAR55 TKN7:TKN55 TUJ7:TUJ55 UEF7:UEF55 UOB7:UOB55 UXX7:UXX55 VHT7:VHT55 VRP7:VRP55 WBL7:WBL55 WLH7:WLH55 WVD7:WVD55" xr:uid="{00000000-0002-0000-0700-000001000000}">
      <formula1>0</formula1>
    </dataValidation>
    <dataValidation type="list" operator="greaterThan" allowBlank="1" showInputMessage="1" showErrorMessage="1" sqref="D5:D54 IT7:IT55 SP7:SP55 ACL7:ACL55 AMH7:AMH55 AWD7:AWD55 BFZ7:BFZ55 BPV7:BPV55 BZR7:BZR55 CJN7:CJN55 CTJ7:CTJ55 DDF7:DDF55 DNB7:DNB55 DWX7:DWX55 EGT7:EGT55 EQP7:EQP55 FAL7:FAL55 FKH7:FKH55 FUD7:FUD55 GDZ7:GDZ55 GNV7:GNV55 GXR7:GXR55 HHN7:HHN55 HRJ7:HRJ55 IBF7:IBF55 ILB7:ILB55 IUX7:IUX55 JET7:JET55 JOP7:JOP55 JYL7:JYL55 KIH7:KIH55 KSD7:KSD55 LBZ7:LBZ55 LLV7:LLV55 LVR7:LVR55 MFN7:MFN55 MPJ7:MPJ55 MZF7:MZF55 NJB7:NJB55 NSX7:NSX55 OCT7:OCT55 OMP7:OMP55 OWL7:OWL55 PGH7:PGH55 PQD7:PQD55 PZZ7:PZZ55 QJV7:QJV55 QTR7:QTR55 RDN7:RDN55 RNJ7:RNJ55 RXF7:RXF55 SHB7:SHB55 SQX7:SQX55 TAT7:TAT55 TKP7:TKP55 TUL7:TUL55 UEH7:UEH55 UOD7:UOD55 UXZ7:UXZ55 VHV7:VHV55 VRR7:VRR55 WBN7:WBN55 WLJ7:WLJ55 WVF7:WVF55 JB7:JB55 SX7:SX55 ACT7:ACT55 AMP7:AMP55 AWL7:AWL55 BGH7:BGH55 BQD7:BQD55 BZZ7:BZZ55 CJV7:CJV55 CTR7:CTR55 DDN7:DDN55 DNJ7:DNJ55 DXF7:DXF55 EHB7:EHB55 EQX7:EQX55 FAT7:FAT55 FKP7:FKP55 FUL7:FUL55 GEH7:GEH55 GOD7:GOD55 GXZ7:GXZ55 HHV7:HHV55 HRR7:HRR55 IBN7:IBN55 ILJ7:ILJ55 IVF7:IVF55 JFB7:JFB55 JOX7:JOX55 JYT7:JYT55 KIP7:KIP55 KSL7:KSL55 LCH7:LCH55 LMD7:LMD55 LVZ7:LVZ55 MFV7:MFV55 MPR7:MPR55 MZN7:MZN55 NJJ7:NJJ55 NTF7:NTF55 ODB7:ODB55 OMX7:OMX55 OWT7:OWT55 PGP7:PGP55 PQL7:PQL55 QAH7:QAH55 QKD7:QKD55 QTZ7:QTZ55 RDV7:RDV55 RNR7:RNR55 RXN7:RXN55 SHJ7:SHJ55 SRF7:SRF55 TBB7:TBB55 TKX7:TKX55 TUT7:TUT55 UEP7:UEP55 UOL7:UOL55 UYH7:UYH55 VID7:VID55 VRZ7:VRZ55 WBV7:WBV55 WLR7:WLR55 WVN7:WVN55" xr:uid="{00000000-0002-0000-0700-000002000000}">
      <formula1>"Positiv,Negativ"</formula1>
    </dataValidation>
    <dataValidation type="decimal" operator="greaterThan" allowBlank="1" showInputMessage="1" showErrorMessage="1" sqref="JA7:JA55 SW7:SW55 ACS7:ACS55 AMO7:AMO55 AWK7:AWK55 BGG7:BGG55 BQC7:BQC55 BZY7:BZY55 CJU7:CJU55 CTQ7:CTQ55 DDM7:DDM55 DNI7:DNI55 DXE7:DXE55 EHA7:EHA55 EQW7:EQW55 FAS7:FAS55 FKO7:FKO55 FUK7:FUK55 GEG7:GEG55 GOC7:GOC55 GXY7:GXY55 HHU7:HHU55 HRQ7:HRQ55 IBM7:IBM55 ILI7:ILI55 IVE7:IVE55 JFA7:JFA55 JOW7:JOW55 JYS7:JYS55 KIO7:KIO55 KSK7:KSK55 LCG7:LCG55 LMC7:LMC55 LVY7:LVY55 MFU7:MFU55 MPQ7:MPQ55 MZM7:MZM55 NJI7:NJI55 NTE7:NTE55 ODA7:ODA55 OMW7:OMW55 OWS7:OWS55 PGO7:PGO55 PQK7:PQK55 QAG7:QAG55 QKC7:QKC55 QTY7:QTY55 RDU7:RDU55 RNQ7:RNQ55 RXM7:RXM55 SHI7:SHI55 SRE7:SRE55 TBA7:TBA55 TKW7:TKW55 TUS7:TUS55 UEO7:UEO55 UOK7:UOK55 UYG7:UYG55 VIC7:VIC55 VRY7:VRY55 WBU7:WBU55 WLQ7:WLQ55 WVM7:WVM55 C5:C54 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xr:uid="{00000000-0002-0000-0700-000003000000}">
      <formula1>0</formula1>
    </dataValidation>
  </dataValidations>
  <printOptions horizontalCentered="1" verticalCentered="1"/>
  <pageMargins left="0.78740157480314965" right="0.78740157480314965" top="0.98425196850393704" bottom="0.98425196850393704" header="0.51181102362204722" footer="0.51181102362204722"/>
  <pageSetup paperSize="9"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E55"/>
  <sheetViews>
    <sheetView showGridLines="0" zoomScaleNormal="100" zoomScaleSheetLayoutView="100" workbookViewId="0">
      <selection activeCell="A5" sqref="A5:B5"/>
    </sheetView>
  </sheetViews>
  <sheetFormatPr baseColWidth="10" defaultColWidth="11.42578125" defaultRowHeight="15" x14ac:dyDescent="0.25"/>
  <cols>
    <col min="1" max="1" width="30.85546875" style="83" customWidth="1"/>
    <col min="2" max="2" width="19" style="83" customWidth="1"/>
    <col min="3" max="3" width="81.5703125" style="83" customWidth="1"/>
    <col min="4" max="16384" width="11.42578125" style="83"/>
  </cols>
  <sheetData>
    <row r="1" spans="1:5" ht="18.75" x14ac:dyDescent="0.25">
      <c r="A1" s="220" t="s">
        <v>675</v>
      </c>
    </row>
    <row r="2" spans="1:5" ht="21" x14ac:dyDescent="0.25">
      <c r="A2" s="231"/>
    </row>
    <row r="3" spans="1:5" ht="15.75" x14ac:dyDescent="0.25">
      <c r="A3" s="193" t="s">
        <v>676</v>
      </c>
      <c r="B3" s="194" t="s">
        <v>115</v>
      </c>
      <c r="C3" s="193" t="s">
        <v>528</v>
      </c>
      <c r="D3" s="76"/>
      <c r="E3" s="76"/>
    </row>
    <row r="4" spans="1:5" s="80" customFormat="1" x14ac:dyDescent="0.25">
      <c r="A4" s="313"/>
      <c r="B4" s="77">
        <f>SUM(B5:B54)</f>
        <v>0</v>
      </c>
      <c r="C4" s="313"/>
      <c r="D4" s="78"/>
      <c r="E4" s="79"/>
    </row>
    <row r="5" spans="1:5" x14ac:dyDescent="0.25">
      <c r="A5" s="448"/>
      <c r="B5" s="316"/>
      <c r="C5" s="448"/>
      <c r="E5" s="71"/>
    </row>
    <row r="6" spans="1:5" x14ac:dyDescent="0.25">
      <c r="A6" s="448"/>
      <c r="B6" s="316"/>
      <c r="C6" s="316"/>
      <c r="E6" s="71"/>
    </row>
    <row r="7" spans="1:5" x14ac:dyDescent="0.25">
      <c r="A7" s="448"/>
      <c r="B7" s="316"/>
      <c r="C7" s="316"/>
      <c r="E7" s="71"/>
    </row>
    <row r="8" spans="1:5" x14ac:dyDescent="0.25">
      <c r="A8" s="448"/>
      <c r="B8" s="316"/>
      <c r="C8" s="316"/>
      <c r="E8" s="71"/>
    </row>
    <row r="9" spans="1:5" x14ac:dyDescent="0.25">
      <c r="A9" s="448"/>
      <c r="B9" s="316"/>
      <c r="C9" s="316"/>
      <c r="E9" s="71"/>
    </row>
    <row r="10" spans="1:5" x14ac:dyDescent="0.25">
      <c r="A10" s="448"/>
      <c r="B10" s="316"/>
      <c r="C10" s="316"/>
      <c r="E10" s="71"/>
    </row>
    <row r="11" spans="1:5" x14ac:dyDescent="0.25">
      <c r="A11" s="448"/>
      <c r="B11" s="316"/>
      <c r="C11" s="316"/>
      <c r="E11" s="71"/>
    </row>
    <row r="12" spans="1:5" x14ac:dyDescent="0.25">
      <c r="A12" s="448"/>
      <c r="B12" s="316"/>
      <c r="C12" s="316"/>
      <c r="E12" s="71"/>
    </row>
    <row r="13" spans="1:5" x14ac:dyDescent="0.25">
      <c r="A13" s="448"/>
      <c r="B13" s="316"/>
      <c r="C13" s="316"/>
      <c r="E13" s="71"/>
    </row>
    <row r="14" spans="1:5" x14ac:dyDescent="0.25">
      <c r="A14" s="448"/>
      <c r="B14" s="316"/>
      <c r="C14" s="316"/>
      <c r="E14" s="71"/>
    </row>
    <row r="15" spans="1:5" x14ac:dyDescent="0.25">
      <c r="A15" s="448"/>
      <c r="B15" s="316"/>
      <c r="C15" s="316"/>
      <c r="E15" s="71"/>
    </row>
    <row r="16" spans="1:5" x14ac:dyDescent="0.25">
      <c r="A16" s="448"/>
      <c r="B16" s="316"/>
      <c r="C16" s="316"/>
      <c r="E16" s="71"/>
    </row>
    <row r="17" spans="1:5" x14ac:dyDescent="0.25">
      <c r="A17" s="448"/>
      <c r="B17" s="316"/>
      <c r="C17" s="316"/>
      <c r="E17" s="71"/>
    </row>
    <row r="18" spans="1:5" x14ac:dyDescent="0.25">
      <c r="A18" s="448"/>
      <c r="B18" s="316"/>
      <c r="C18" s="316"/>
      <c r="E18" s="71"/>
    </row>
    <row r="19" spans="1:5" x14ac:dyDescent="0.25">
      <c r="A19" s="448"/>
      <c r="B19" s="316"/>
      <c r="C19" s="316"/>
      <c r="E19" s="71"/>
    </row>
    <row r="20" spans="1:5" x14ac:dyDescent="0.25">
      <c r="A20" s="448"/>
      <c r="B20" s="316"/>
      <c r="C20" s="316"/>
      <c r="E20" s="71"/>
    </row>
    <row r="21" spans="1:5" x14ac:dyDescent="0.25">
      <c r="A21" s="448"/>
      <c r="B21" s="316"/>
      <c r="C21" s="316"/>
      <c r="E21" s="71"/>
    </row>
    <row r="22" spans="1:5" x14ac:dyDescent="0.25">
      <c r="A22" s="448"/>
      <c r="B22" s="316"/>
      <c r="C22" s="316"/>
      <c r="E22" s="71"/>
    </row>
    <row r="23" spans="1:5" x14ac:dyDescent="0.25">
      <c r="A23" s="448"/>
      <c r="B23" s="316"/>
      <c r="C23" s="316"/>
      <c r="E23" s="71"/>
    </row>
    <row r="24" spans="1:5" x14ac:dyDescent="0.25">
      <c r="A24" s="448"/>
      <c r="B24" s="316"/>
      <c r="C24" s="316"/>
      <c r="E24" s="71"/>
    </row>
    <row r="25" spans="1:5" x14ac:dyDescent="0.25">
      <c r="A25" s="448"/>
      <c r="B25" s="316"/>
      <c r="C25" s="316"/>
      <c r="E25" s="71"/>
    </row>
    <row r="26" spans="1:5" x14ac:dyDescent="0.25">
      <c r="A26" s="448"/>
      <c r="B26" s="316"/>
      <c r="C26" s="316"/>
      <c r="E26" s="71"/>
    </row>
    <row r="27" spans="1:5" x14ac:dyDescent="0.25">
      <c r="A27" s="448"/>
      <c r="B27" s="316"/>
      <c r="C27" s="316"/>
      <c r="E27" s="71"/>
    </row>
    <row r="28" spans="1:5" x14ac:dyDescent="0.25">
      <c r="A28" s="448"/>
      <c r="B28" s="316"/>
      <c r="C28" s="316"/>
      <c r="E28" s="71"/>
    </row>
    <row r="29" spans="1:5" x14ac:dyDescent="0.25">
      <c r="A29" s="448"/>
      <c r="B29" s="316"/>
      <c r="C29" s="316"/>
      <c r="E29" s="71"/>
    </row>
    <row r="30" spans="1:5" x14ac:dyDescent="0.25">
      <c r="A30" s="448"/>
      <c r="B30" s="316"/>
      <c r="C30" s="316"/>
      <c r="E30" s="71"/>
    </row>
    <row r="31" spans="1:5" x14ac:dyDescent="0.25">
      <c r="A31" s="448"/>
      <c r="B31" s="316"/>
      <c r="C31" s="316"/>
      <c r="E31" s="71"/>
    </row>
    <row r="32" spans="1:5" x14ac:dyDescent="0.25">
      <c r="A32" s="448"/>
      <c r="B32" s="316"/>
      <c r="C32" s="316"/>
      <c r="E32" s="71"/>
    </row>
    <row r="33" spans="1:5" x14ac:dyDescent="0.25">
      <c r="A33" s="448"/>
      <c r="B33" s="316"/>
      <c r="C33" s="316"/>
      <c r="E33" s="71"/>
    </row>
    <row r="34" spans="1:5" x14ac:dyDescent="0.25">
      <c r="A34" s="448"/>
      <c r="B34" s="316"/>
      <c r="C34" s="316"/>
      <c r="E34" s="71"/>
    </row>
    <row r="35" spans="1:5" x14ac:dyDescent="0.25">
      <c r="A35" s="448"/>
      <c r="B35" s="316"/>
      <c r="C35" s="316"/>
      <c r="E35" s="71"/>
    </row>
    <row r="36" spans="1:5" x14ac:dyDescent="0.25">
      <c r="A36" s="448"/>
      <c r="B36" s="316"/>
      <c r="C36" s="316"/>
      <c r="E36" s="71"/>
    </row>
    <row r="37" spans="1:5" x14ac:dyDescent="0.25">
      <c r="A37" s="448"/>
      <c r="B37" s="316"/>
      <c r="C37" s="316"/>
      <c r="E37" s="71"/>
    </row>
    <row r="38" spans="1:5" x14ac:dyDescent="0.25">
      <c r="A38" s="448"/>
      <c r="B38" s="316"/>
      <c r="C38" s="316"/>
      <c r="E38" s="71"/>
    </row>
    <row r="39" spans="1:5" x14ac:dyDescent="0.25">
      <c r="A39" s="448"/>
      <c r="B39" s="316"/>
      <c r="C39" s="316"/>
      <c r="E39" s="71"/>
    </row>
    <row r="40" spans="1:5" x14ac:dyDescent="0.25">
      <c r="A40" s="448"/>
      <c r="B40" s="316"/>
      <c r="C40" s="316"/>
      <c r="E40" s="71"/>
    </row>
    <row r="41" spans="1:5" x14ac:dyDescent="0.25">
      <c r="A41" s="448"/>
      <c r="B41" s="316"/>
      <c r="C41" s="316"/>
      <c r="E41" s="71"/>
    </row>
    <row r="42" spans="1:5" x14ac:dyDescent="0.25">
      <c r="A42" s="448"/>
      <c r="B42" s="316"/>
      <c r="C42" s="316"/>
      <c r="E42" s="71"/>
    </row>
    <row r="43" spans="1:5" x14ac:dyDescent="0.25">
      <c r="A43" s="448"/>
      <c r="B43" s="316"/>
      <c r="C43" s="316"/>
      <c r="E43" s="71"/>
    </row>
    <row r="44" spans="1:5" x14ac:dyDescent="0.25">
      <c r="A44" s="448"/>
      <c r="B44" s="316"/>
      <c r="C44" s="316"/>
      <c r="E44" s="71"/>
    </row>
    <row r="45" spans="1:5" x14ac:dyDescent="0.25">
      <c r="A45" s="448"/>
      <c r="B45" s="316"/>
      <c r="C45" s="316"/>
      <c r="E45" s="71"/>
    </row>
    <row r="46" spans="1:5" x14ac:dyDescent="0.25">
      <c r="A46" s="448"/>
      <c r="B46" s="316"/>
      <c r="C46" s="316"/>
      <c r="E46" s="71"/>
    </row>
    <row r="47" spans="1:5" x14ac:dyDescent="0.25">
      <c r="A47" s="448"/>
      <c r="B47" s="316"/>
      <c r="C47" s="316"/>
      <c r="E47" s="71"/>
    </row>
    <row r="48" spans="1:5" x14ac:dyDescent="0.25">
      <c r="A48" s="448"/>
      <c r="B48" s="316"/>
      <c r="C48" s="316"/>
      <c r="E48" s="71"/>
    </row>
    <row r="49" spans="1:5" x14ac:dyDescent="0.25">
      <c r="A49" s="448"/>
      <c r="B49" s="316"/>
      <c r="C49" s="316"/>
      <c r="E49" s="71"/>
    </row>
    <row r="50" spans="1:5" x14ac:dyDescent="0.25">
      <c r="A50" s="448"/>
      <c r="B50" s="316"/>
      <c r="C50" s="316"/>
      <c r="E50" s="71"/>
    </row>
    <row r="51" spans="1:5" x14ac:dyDescent="0.25">
      <c r="A51" s="448"/>
      <c r="B51" s="316"/>
      <c r="C51" s="316"/>
      <c r="E51" s="71"/>
    </row>
    <row r="52" spans="1:5" x14ac:dyDescent="0.25">
      <c r="A52" s="448"/>
      <c r="B52" s="316"/>
      <c r="C52" s="316"/>
      <c r="E52" s="71"/>
    </row>
    <row r="53" spans="1:5" x14ac:dyDescent="0.25">
      <c r="A53" s="448"/>
      <c r="B53" s="316"/>
      <c r="C53" s="316"/>
      <c r="E53" s="71"/>
    </row>
    <row r="54" spans="1:5" x14ac:dyDescent="0.25">
      <c r="A54" s="448"/>
      <c r="B54" s="316"/>
      <c r="C54" s="316"/>
      <c r="E54" s="71"/>
    </row>
    <row r="55" spans="1:5" ht="15" customHeight="1" x14ac:dyDescent="0.25">
      <c r="E55" s="71"/>
    </row>
  </sheetData>
  <sheetProtection algorithmName="SHA-512" hashValue="TwQhHAEsvZafHJKdZLBJPBM8hoWRAVGCDLifP5GYSUZn6TVWFUrhPBBDsOn76YzDHy57wO60d1byFirqQI2xog==" saltValue="fBxAA9k52/eR7xPfkFTxEg==" spinCount="100000" sheet="1" formatCells="0" formatColumns="0" formatRows="0" insertHyperlinks="0"/>
  <dataValidations count="6">
    <dataValidation type="decimal" operator="greaterThan" allowBlank="1" showInputMessage="1" showErrorMessage="1" sqref="IU7:IU55 SQ7:SQ55 ACM7:ACM55 AMI7:AMI55 AWE7:AWE55 BGA7:BGA55 BPW7:BPW55 BZS7:BZS55 CJO7:CJO55 CTK7:CTK55 DDG7:DDG55 DNC7:DNC55 DWY7:DWY55 EGU7:EGU55 EQQ7:EQQ55 FAM7:FAM55 FKI7:FKI55 FUE7:FUE55 GEA7:GEA55 GNW7:GNW55 GXS7:GXS55 HHO7:HHO55 HRK7:HRK55 IBG7:IBG55 ILC7:ILC55 IUY7:IUY55 JEU7:JEU55 JOQ7:JOQ55 JYM7:JYM55 KII7:KII55 KSE7:KSE55 LCA7:LCA55 LLW7:LLW55 LVS7:LVS55 MFO7:MFO55 MPK7:MPK55 MZG7:MZG55 NJC7:NJC55 NSY7:NSY55 OCU7:OCU55 OMQ7:OMQ55 OWM7:OWM55 PGI7:PGI55 PQE7:PQE55 QAA7:QAA55 QJW7:QJW55 QTS7:QTS55 RDO7:RDO55 RNK7:RNK55 RXG7:RXG55 SHC7:SHC55 SQY7:SQY55 TAU7:TAU55 TKQ7:TKQ55 TUM7:TUM55 UEI7:UEI55 UOE7:UOE55 UYA7:UYA55 VHW7:VHW55 VRS7:VRS55 WBO7:WBO55 WLK7:WLK55 WVG7:WVG55 IM7:IM55 SI7:SI55 ACE7:ACE55 AMA7:AMA55 AVW7:AVW55 BFS7:BFS55 BPO7:BPO55 BZK7:BZK55 CJG7:CJG55 CTC7:CTC55 DCY7:DCY55 DMU7:DMU55 DWQ7:DWQ55 EGM7:EGM55 EQI7:EQI55 FAE7:FAE55 FKA7:FKA55 FTW7:FTW55 GDS7:GDS55 GNO7:GNO55 GXK7:GXK55 HHG7:HHG55 HRC7:HRC55 IAY7:IAY55 IKU7:IKU55 IUQ7:IUQ55 JEM7:JEM55 JOI7:JOI55 JYE7:JYE55 KIA7:KIA55 KRW7:KRW55 LBS7:LBS55 LLO7:LLO55 LVK7:LVK55 MFG7:MFG55 MPC7:MPC55 MYY7:MYY55 NIU7:NIU55 NSQ7:NSQ55 OCM7:OCM55 OMI7:OMI55 OWE7:OWE55 PGA7:PGA55 PPW7:PPW55 PZS7:PZS55 QJO7:QJO55 QTK7:QTK55 RDG7:RDG55 RNC7:RNC55 RWY7:RWY55 SGU7:SGU55 SQQ7:SQQ55 TAM7:TAM55 TKI7:TKI55 TUE7:TUE55 UEA7:UEA55 UNW7:UNW55 UXS7:UXS55 VHO7:VHO55 VRK7:VRK55 WBG7:WBG55 WLC7:WLC55 WUY7:WUY55" xr:uid="{00000000-0002-0000-0800-000000000000}">
      <formula1>0</formula1>
    </dataValidation>
    <dataValidation type="list" operator="greaterThan" allowBlank="1" showInputMessage="1" showErrorMessage="1" sqref="IN7:IN55 SJ7:SJ55 ACF7:ACF55 AMB7:AMB55 AVX7:AVX55 BFT7:BFT55 BPP7:BPP55 BZL7:BZL55 CJH7:CJH55 CTD7:CTD55 DCZ7:DCZ55 DMV7:DMV55 DWR7:DWR55 EGN7:EGN55 EQJ7:EQJ55 FAF7:FAF55 FKB7:FKB55 FTX7:FTX55 GDT7:GDT55 GNP7:GNP55 GXL7:GXL55 HHH7:HHH55 HRD7:HRD55 IAZ7:IAZ55 IKV7:IKV55 IUR7:IUR55 JEN7:JEN55 JOJ7:JOJ55 JYF7:JYF55 KIB7:KIB55 KRX7:KRX55 LBT7:LBT55 LLP7:LLP55 LVL7:LVL55 MFH7:MFH55 MPD7:MPD55 MYZ7:MYZ55 NIV7:NIV55 NSR7:NSR55 OCN7:OCN55 OMJ7:OMJ55 OWF7:OWF55 PGB7:PGB55 PPX7:PPX55 PZT7:PZT55 QJP7:QJP55 QTL7:QTL55 RDH7:RDH55 RND7:RND55 RWZ7:RWZ55 SGV7:SGV55 SQR7:SQR55 TAN7:TAN55 TKJ7:TKJ55 TUF7:TUF55 UEB7:UEB55 UNX7:UNX55 UXT7:UXT55 VHP7:VHP55 VRL7:VRL55 WBH7:WBH55 WLD7:WLD55 WUZ7:WUZ55 IV7:IV55 SR7:SR55 ACN7:ACN55 AMJ7:AMJ55 AWF7:AWF55 BGB7:BGB55 BPX7:BPX55 BZT7:BZT55 CJP7:CJP55 CTL7:CTL55 DDH7:DDH55 DND7:DND55 DWZ7:DWZ55 EGV7:EGV55 EQR7:EQR55 FAN7:FAN55 FKJ7:FKJ55 FUF7:FUF55 GEB7:GEB55 GNX7:GNX55 GXT7:GXT55 HHP7:HHP55 HRL7:HRL55 IBH7:IBH55 ILD7:ILD55 IUZ7:IUZ55 JEV7:JEV55 JOR7:JOR55 JYN7:JYN55 KIJ7:KIJ55 KSF7:KSF55 LCB7:LCB55 LLX7:LLX55 LVT7:LVT55 MFP7:MFP55 MPL7:MPL55 MZH7:MZH55 NJD7:NJD55 NSZ7:NSZ55 OCV7:OCV55 OMR7:OMR55 OWN7:OWN55 PGJ7:PGJ55 PQF7:PQF55 QAB7:QAB55 QJX7:QJX55 QTT7:QTT55 RDP7:RDP55 RNL7:RNL55 RXH7:RXH55 SHD7:SHD55 SQZ7:SQZ55 TAV7:TAV55 TKR7:TKR55 TUN7:TUN55 UEJ7:UEJ55 UOF7:UOF55 UYB7:UYB55 VHX7:VHX55 VRT7:VRT55 WBP7:WBP55 WLL7:WLL55 WVH7:WVH55" xr:uid="{00000000-0002-0000-0800-000001000000}">
      <formula1>"Positiv,Negativ"</formula1>
    </dataValidation>
    <dataValidation type="whole" operator="greaterThan" allowBlank="1" showInputMessage="1" showErrorMessage="1" sqref="IT7:IT55 SP7:SP55 ACL7:ACL55 AMH7:AMH55 AWD7:AWD55 BFZ7:BFZ55 BPV7:BPV55 BZR7:BZR55 CJN7:CJN55 CTJ7:CTJ55 DDF7:DDF55 DNB7:DNB55 DWX7:DWX55 EGT7:EGT55 EQP7:EQP55 FAL7:FAL55 FKH7:FKH55 FUD7:FUD55 GDZ7:GDZ55 GNV7:GNV55 GXR7:GXR55 HHN7:HHN55 HRJ7:HRJ55 IBF7:IBF55 ILB7:ILB55 IUX7:IUX55 JET7:JET55 JOP7:JOP55 JYL7:JYL55 KIH7:KIH55 KSD7:KSD55 LBZ7:LBZ55 LLV7:LLV55 LVR7:LVR55 MFN7:MFN55 MPJ7:MPJ55 MZF7:MZF55 NJB7:NJB55 NSX7:NSX55 OCT7:OCT55 OMP7:OMP55 OWL7:OWL55 PGH7:PGH55 PQD7:PQD55 PZZ7:PZZ55 QJV7:QJV55 QTR7:QTR55 RDN7:RDN55 RNJ7:RNJ55 RXF7:RXF55 SHB7:SHB55 SQX7:SQX55 TAT7:TAT55 TKP7:TKP55 TUL7:TUL55 UEH7:UEH55 UOD7:UOD55 UXZ7:UXZ55 VHV7:VHV55 VRR7:VRR55 WBN7:WBN55 WLJ7:WLJ55 WVF7:WVF55 IL7:IL55 SH7:SH55 ACD7:ACD55 ALZ7:ALZ55 AVV7:AVV55 BFR7:BFR55 BPN7:BPN55 BZJ7:BZJ55 CJF7:CJF55 CTB7:CTB55 DCX7:DCX55 DMT7:DMT55 DWP7:DWP55 EGL7:EGL55 EQH7:EQH55 FAD7:FAD55 FJZ7:FJZ55 FTV7:FTV55 GDR7:GDR55 GNN7:GNN55 GXJ7:GXJ55 HHF7:HHF55 HRB7:HRB55 IAX7:IAX55 IKT7:IKT55 IUP7:IUP55 JEL7:JEL55 JOH7:JOH55 JYD7:JYD55 KHZ7:KHZ55 KRV7:KRV55 LBR7:LBR55 LLN7:LLN55 LVJ7:LVJ55 MFF7:MFF55 MPB7:MPB55 MYX7:MYX55 NIT7:NIT55 NSP7:NSP55 OCL7:OCL55 OMH7:OMH55 OWD7:OWD55 PFZ7:PFZ55 PPV7:PPV55 PZR7:PZR55 QJN7:QJN55 QTJ7:QTJ55 RDF7:RDF55 RNB7:RNB55 RWX7:RWX55 SGT7:SGT55 SQP7:SQP55 TAL7:TAL55 TKH7:TKH55 TUD7:TUD55 UDZ7:UDZ55 UNV7:UNV55 UXR7:UXR55 VHN7:VHN55 VRJ7:VRJ55 WBF7:WBF55 WLB7:WLB55 WUX7:WUX55 C5:C54" xr:uid="{00000000-0002-0000-0800-000002000000}">
      <formula1>0</formula1>
    </dataValidation>
    <dataValidation operator="greaterThan" allowBlank="1" showInputMessage="1" showErrorMessage="1" sqref="IO7:IO55 SK7:SK55 ACG7:ACG55 AMC7:AMC55 AVY7:AVY55 BFU7:BFU55 BPQ7:BPQ55 BZM7:BZM55 CJI7:CJI55 CTE7:CTE55 DDA7:DDA55 DMW7:DMW55 DWS7:DWS55 EGO7:EGO55 EQK7:EQK55 FAG7:FAG55 FKC7:FKC55 FTY7:FTY55 GDU7:GDU55 GNQ7:GNQ55 GXM7:GXM55 HHI7:HHI55 HRE7:HRE55 IBA7:IBA55 IKW7:IKW55 IUS7:IUS55 JEO7:JEO55 JOK7:JOK55 JYG7:JYG55 KIC7:KIC55 KRY7:KRY55 LBU7:LBU55 LLQ7:LLQ55 LVM7:LVM55 MFI7:MFI55 MPE7:MPE55 MZA7:MZA55 NIW7:NIW55 NSS7:NSS55 OCO7:OCO55 OMK7:OMK55 OWG7:OWG55 PGC7:PGC55 PPY7:PPY55 PZU7:PZU55 QJQ7:QJQ55 QTM7:QTM55 RDI7:RDI55 RNE7:RNE55 RXA7:RXA55 SGW7:SGW55 SQS7:SQS55 TAO7:TAO55 TKK7:TKK55 TUG7:TUG55 UEC7:UEC55 UNY7:UNY55 UXU7:UXU55 VHQ7:VHQ55 VRM7:VRM55 WBI7:WBI55 WLE7:WLE55 WVA7:WVA55 IW7:IW55 SS7:SS55 ACO7:ACO55 AMK7:AMK55 AWG7:AWG55 BGC7:BGC55 BPY7:BPY55 BZU7:BZU55 CJQ7:CJQ55 CTM7:CTM55 DDI7:DDI55 DNE7:DNE55 DXA7:DXA55 EGW7:EGW55 EQS7:EQS55 FAO7:FAO55 FKK7:FKK55 FUG7:FUG55 GEC7:GEC55 GNY7:GNY55 GXU7:GXU55 HHQ7:HHQ55 HRM7:HRM55 IBI7:IBI55 ILE7:ILE55 IVA7:IVA55 JEW7:JEW55 JOS7:JOS55 JYO7:JYO55 KIK7:KIK55 KSG7:KSG55 LCC7:LCC55 LLY7:LLY55 LVU7:LVU55 MFQ7:MFQ55 MPM7:MPM55 MZI7:MZI55 NJE7:NJE55 NTA7:NTA55 OCW7:OCW55 OMS7:OMS55 OWO7:OWO55 PGK7:PGK55 PQG7:PQG55 QAC7:QAC55 QJY7:QJY55 QTU7:QTU55 RDQ7:RDQ55 RNM7:RNM55 RXI7:RXI55 SHE7:SHE55 SRA7:SRA55 TAW7:TAW55 TKS7:TKS55 TUO7:TUO55 UEK7:UEK55 UOG7:UOG55 UYC7:UYC55 VHY7:VHY55 VRU7:VRU55 WBQ7:WBQ55 WLM7:WLM55 WVI7:WVI55" xr:uid="{00000000-0002-0000-0800-000003000000}"/>
    <dataValidation type="custom" allowBlank="1" showInputMessage="1" showErrorMessage="1" errorTitle="Ungültige Eingabe" error="Bitte eine Zahl eingeben." sqref="B5:B54" xr:uid="{00000000-0002-0000-0800-000004000000}">
      <formula1>ISNUMBER(B5)</formula1>
    </dataValidation>
    <dataValidation type="list" allowBlank="1" showInputMessage="1" showErrorMessage="1" sqref="A5:A54" xr:uid="{00000000-0002-0000-0800-000005000000}">
      <formula1>"VIP-Wheeling,Drittnetznutzung,Börsenbasiertes Spread-Produkt,Kapazitätsrückkäufe"</formula1>
    </dataValidation>
  </dataValidations>
  <printOptions horizontalCentered="1" verticalCentered="1"/>
  <pageMargins left="0.78740157480314965" right="0.78740157480314965" top="0.98425196850393704" bottom="0.98425196850393704" header="0.51181102362204722" footer="0.51181102362204722"/>
  <pageSetup paperSize="9"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J55"/>
  <sheetViews>
    <sheetView showGridLines="0" zoomScaleNormal="100" zoomScaleSheetLayoutView="100" workbookViewId="0">
      <selection activeCell="C5" sqref="C5:E5"/>
    </sheetView>
  </sheetViews>
  <sheetFormatPr baseColWidth="10" defaultColWidth="11.42578125" defaultRowHeight="11.25" x14ac:dyDescent="0.2"/>
  <cols>
    <col min="1" max="1" width="27.140625" style="74" customWidth="1"/>
    <col min="2" max="2" width="33.7109375" style="74" customWidth="1"/>
    <col min="3" max="3" width="22.140625" style="74" customWidth="1"/>
    <col min="4" max="4" width="8.7109375" style="74" customWidth="1"/>
    <col min="5" max="5" width="19.140625" style="74" customWidth="1"/>
    <col min="6" max="6" width="8.7109375" style="74" customWidth="1"/>
    <col min="7" max="7" width="23.5703125" style="74" customWidth="1"/>
    <col min="8" max="8" width="8.28515625" style="228" customWidth="1"/>
    <col min="9" max="16384" width="11.42578125" style="74"/>
  </cols>
  <sheetData>
    <row r="1" spans="1:10" s="68" customFormat="1" ht="18.75" x14ac:dyDescent="0.25">
      <c r="A1" s="386" t="s">
        <v>679</v>
      </c>
      <c r="B1" s="226"/>
      <c r="C1" s="226"/>
      <c r="D1" s="226"/>
      <c r="E1" s="226"/>
      <c r="F1" s="226"/>
      <c r="G1" s="226"/>
      <c r="H1" s="226"/>
      <c r="I1" s="67"/>
      <c r="J1" s="67"/>
    </row>
    <row r="2" spans="1:10" s="68" customFormat="1" ht="15" x14ac:dyDescent="0.25">
      <c r="A2" s="226"/>
      <c r="B2" s="226"/>
      <c r="C2" s="226"/>
      <c r="D2" s="226"/>
      <c r="E2" s="226"/>
      <c r="F2" s="226"/>
      <c r="G2" s="226"/>
      <c r="H2" s="226"/>
      <c r="I2" s="67"/>
      <c r="J2" s="67"/>
    </row>
    <row r="3" spans="1:10" s="68" customFormat="1" ht="15" x14ac:dyDescent="0.25">
      <c r="A3" s="127" t="s">
        <v>680</v>
      </c>
      <c r="B3" s="193" t="s">
        <v>683</v>
      </c>
      <c r="C3" s="193" t="s">
        <v>106</v>
      </c>
      <c r="D3" s="193" t="s">
        <v>107</v>
      </c>
      <c r="E3" s="193" t="s">
        <v>108</v>
      </c>
      <c r="F3" s="193" t="s">
        <v>107</v>
      </c>
      <c r="G3" s="193" t="s">
        <v>115</v>
      </c>
      <c r="H3" s="71"/>
    </row>
    <row r="4" spans="1:10" s="71" customFormat="1" ht="15" x14ac:dyDescent="0.25">
      <c r="A4" s="313"/>
      <c r="B4" s="313"/>
      <c r="C4" s="313"/>
      <c r="D4" s="313"/>
      <c r="E4" s="313"/>
      <c r="F4" s="313"/>
      <c r="G4" s="69">
        <f>SUM(G5:G54)</f>
        <v>0</v>
      </c>
    </row>
    <row r="5" spans="1:10" s="68" customFormat="1" ht="15" x14ac:dyDescent="0.25">
      <c r="A5" s="311"/>
      <c r="B5" s="311"/>
      <c r="C5" s="449"/>
      <c r="D5" s="419"/>
      <c r="E5" s="312"/>
      <c r="F5" s="427"/>
      <c r="G5" s="72">
        <f>C5*E5</f>
        <v>0</v>
      </c>
      <c r="H5" s="71"/>
    </row>
    <row r="6" spans="1:10" s="68" customFormat="1" ht="15" x14ac:dyDescent="0.25">
      <c r="A6" s="311"/>
      <c r="B6" s="311"/>
      <c r="C6" s="311"/>
      <c r="D6" s="419"/>
      <c r="E6" s="312"/>
      <c r="F6" s="418"/>
      <c r="G6" s="72">
        <f t="shared" ref="G6:G54" si="0">C6*E6</f>
        <v>0</v>
      </c>
      <c r="H6" s="71"/>
    </row>
    <row r="7" spans="1:10" s="73" customFormat="1" ht="15" x14ac:dyDescent="0.2">
      <c r="A7" s="311"/>
      <c r="B7" s="311"/>
      <c r="C7" s="311"/>
      <c r="D7" s="419"/>
      <c r="E7" s="312"/>
      <c r="F7" s="418"/>
      <c r="G7" s="72">
        <f t="shared" si="0"/>
        <v>0</v>
      </c>
      <c r="H7" s="227"/>
    </row>
    <row r="8" spans="1:10" s="73" customFormat="1" ht="15" x14ac:dyDescent="0.2">
      <c r="A8" s="311"/>
      <c r="B8" s="311"/>
      <c r="C8" s="311"/>
      <c r="D8" s="419"/>
      <c r="E8" s="312"/>
      <c r="F8" s="418"/>
      <c r="G8" s="72">
        <f t="shared" si="0"/>
        <v>0</v>
      </c>
      <c r="H8" s="227"/>
    </row>
    <row r="9" spans="1:10" s="73" customFormat="1" ht="15" x14ac:dyDescent="0.2">
      <c r="A9" s="311"/>
      <c r="B9" s="311"/>
      <c r="C9" s="311"/>
      <c r="D9" s="419"/>
      <c r="E9" s="312"/>
      <c r="F9" s="418"/>
      <c r="G9" s="72">
        <f t="shared" si="0"/>
        <v>0</v>
      </c>
      <c r="H9" s="227"/>
    </row>
    <row r="10" spans="1:10" s="73" customFormat="1" ht="15" x14ac:dyDescent="0.2">
      <c r="A10" s="311"/>
      <c r="B10" s="311"/>
      <c r="C10" s="311"/>
      <c r="D10" s="419"/>
      <c r="E10" s="312"/>
      <c r="F10" s="418"/>
      <c r="G10" s="72">
        <f t="shared" si="0"/>
        <v>0</v>
      </c>
      <c r="H10" s="227"/>
    </row>
    <row r="11" spans="1:10" s="73" customFormat="1" ht="15" x14ac:dyDescent="0.2">
      <c r="A11" s="311"/>
      <c r="B11" s="311"/>
      <c r="C11" s="311"/>
      <c r="D11" s="419"/>
      <c r="E11" s="312"/>
      <c r="F11" s="418"/>
      <c r="G11" s="72">
        <f t="shared" si="0"/>
        <v>0</v>
      </c>
      <c r="H11" s="227"/>
    </row>
    <row r="12" spans="1:10" s="73" customFormat="1" ht="15" x14ac:dyDescent="0.2">
      <c r="A12" s="311"/>
      <c r="B12" s="311"/>
      <c r="C12" s="311"/>
      <c r="D12" s="419"/>
      <c r="E12" s="312"/>
      <c r="F12" s="418"/>
      <c r="G12" s="72">
        <f t="shared" si="0"/>
        <v>0</v>
      </c>
      <c r="H12" s="227"/>
    </row>
    <row r="13" spans="1:10" s="73" customFormat="1" ht="15" x14ac:dyDescent="0.2">
      <c r="A13" s="311"/>
      <c r="B13" s="311"/>
      <c r="C13" s="311"/>
      <c r="D13" s="419"/>
      <c r="E13" s="312"/>
      <c r="F13" s="418"/>
      <c r="G13" s="72">
        <f t="shared" si="0"/>
        <v>0</v>
      </c>
      <c r="H13" s="227"/>
    </row>
    <row r="14" spans="1:10" s="73" customFormat="1" ht="15" x14ac:dyDescent="0.2">
      <c r="A14" s="311"/>
      <c r="B14" s="311"/>
      <c r="C14" s="311"/>
      <c r="D14" s="419"/>
      <c r="E14" s="312"/>
      <c r="F14" s="418"/>
      <c r="G14" s="72">
        <f t="shared" si="0"/>
        <v>0</v>
      </c>
      <c r="H14" s="227"/>
    </row>
    <row r="15" spans="1:10" s="73" customFormat="1" ht="15" x14ac:dyDescent="0.2">
      <c r="A15" s="311"/>
      <c r="B15" s="311"/>
      <c r="C15" s="311"/>
      <c r="D15" s="419"/>
      <c r="E15" s="312"/>
      <c r="F15" s="418"/>
      <c r="G15" s="72">
        <f t="shared" si="0"/>
        <v>0</v>
      </c>
      <c r="H15" s="227"/>
    </row>
    <row r="16" spans="1:10" s="73" customFormat="1" ht="15" x14ac:dyDescent="0.2">
      <c r="A16" s="311"/>
      <c r="B16" s="311"/>
      <c r="C16" s="311"/>
      <c r="D16" s="419"/>
      <c r="E16" s="312"/>
      <c r="F16" s="418"/>
      <c r="G16" s="72">
        <f t="shared" si="0"/>
        <v>0</v>
      </c>
      <c r="H16" s="227"/>
    </row>
    <row r="17" spans="1:8" s="73" customFormat="1" ht="15" x14ac:dyDescent="0.2">
      <c r="A17" s="311"/>
      <c r="B17" s="311"/>
      <c r="C17" s="311"/>
      <c r="D17" s="419"/>
      <c r="E17" s="312"/>
      <c r="F17" s="418"/>
      <c r="G17" s="72">
        <f t="shared" si="0"/>
        <v>0</v>
      </c>
      <c r="H17" s="227"/>
    </row>
    <row r="18" spans="1:8" s="73" customFormat="1" ht="15" x14ac:dyDescent="0.2">
      <c r="A18" s="311"/>
      <c r="B18" s="311"/>
      <c r="C18" s="311"/>
      <c r="D18" s="419"/>
      <c r="E18" s="312"/>
      <c r="F18" s="418"/>
      <c r="G18" s="72">
        <f t="shared" si="0"/>
        <v>0</v>
      </c>
      <c r="H18" s="227"/>
    </row>
    <row r="19" spans="1:8" s="73" customFormat="1" ht="15" x14ac:dyDescent="0.2">
      <c r="A19" s="311"/>
      <c r="B19" s="311"/>
      <c r="C19" s="311"/>
      <c r="D19" s="419"/>
      <c r="E19" s="312"/>
      <c r="F19" s="418"/>
      <c r="G19" s="72">
        <f t="shared" si="0"/>
        <v>0</v>
      </c>
      <c r="H19" s="227"/>
    </row>
    <row r="20" spans="1:8" s="73" customFormat="1" ht="15" x14ac:dyDescent="0.2">
      <c r="A20" s="311"/>
      <c r="B20" s="311"/>
      <c r="C20" s="311"/>
      <c r="D20" s="419"/>
      <c r="E20" s="312"/>
      <c r="F20" s="418"/>
      <c r="G20" s="72">
        <f t="shared" si="0"/>
        <v>0</v>
      </c>
      <c r="H20" s="227"/>
    </row>
    <row r="21" spans="1:8" s="73" customFormat="1" ht="15" x14ac:dyDescent="0.2">
      <c r="A21" s="311"/>
      <c r="B21" s="311"/>
      <c r="C21" s="311"/>
      <c r="D21" s="419"/>
      <c r="E21" s="312"/>
      <c r="F21" s="418"/>
      <c r="G21" s="72">
        <f t="shared" si="0"/>
        <v>0</v>
      </c>
      <c r="H21" s="227"/>
    </row>
    <row r="22" spans="1:8" s="73" customFormat="1" ht="15" x14ac:dyDescent="0.2">
      <c r="A22" s="311"/>
      <c r="B22" s="311"/>
      <c r="C22" s="311"/>
      <c r="D22" s="419"/>
      <c r="E22" s="312"/>
      <c r="F22" s="418"/>
      <c r="G22" s="72">
        <f t="shared" si="0"/>
        <v>0</v>
      </c>
      <c r="H22" s="227"/>
    </row>
    <row r="23" spans="1:8" s="73" customFormat="1" ht="15" x14ac:dyDescent="0.2">
      <c r="A23" s="311"/>
      <c r="B23" s="311"/>
      <c r="C23" s="311"/>
      <c r="D23" s="419"/>
      <c r="E23" s="312"/>
      <c r="F23" s="418"/>
      <c r="G23" s="72">
        <f t="shared" si="0"/>
        <v>0</v>
      </c>
      <c r="H23" s="227"/>
    </row>
    <row r="24" spans="1:8" s="73" customFormat="1" ht="15" x14ac:dyDescent="0.2">
      <c r="A24" s="311"/>
      <c r="B24" s="311"/>
      <c r="C24" s="311"/>
      <c r="D24" s="419"/>
      <c r="E24" s="312"/>
      <c r="F24" s="418"/>
      <c r="G24" s="72">
        <f t="shared" si="0"/>
        <v>0</v>
      </c>
      <c r="H24" s="227"/>
    </row>
    <row r="25" spans="1:8" s="73" customFormat="1" ht="15" x14ac:dyDescent="0.2">
      <c r="A25" s="311"/>
      <c r="B25" s="311"/>
      <c r="C25" s="311"/>
      <c r="D25" s="419"/>
      <c r="E25" s="312"/>
      <c r="F25" s="418"/>
      <c r="G25" s="72">
        <f t="shared" si="0"/>
        <v>0</v>
      </c>
      <c r="H25" s="227"/>
    </row>
    <row r="26" spans="1:8" s="73" customFormat="1" ht="15" x14ac:dyDescent="0.2">
      <c r="A26" s="311"/>
      <c r="B26" s="311"/>
      <c r="C26" s="311"/>
      <c r="D26" s="419"/>
      <c r="E26" s="312"/>
      <c r="F26" s="418"/>
      <c r="G26" s="72">
        <f t="shared" si="0"/>
        <v>0</v>
      </c>
      <c r="H26" s="227"/>
    </row>
    <row r="27" spans="1:8" s="73" customFormat="1" ht="15" x14ac:dyDescent="0.2">
      <c r="A27" s="311"/>
      <c r="B27" s="311"/>
      <c r="C27" s="311"/>
      <c r="D27" s="419"/>
      <c r="E27" s="312"/>
      <c r="F27" s="418"/>
      <c r="G27" s="72">
        <f t="shared" si="0"/>
        <v>0</v>
      </c>
      <c r="H27" s="227"/>
    </row>
    <row r="28" spans="1:8" s="73" customFormat="1" ht="15" x14ac:dyDescent="0.2">
      <c r="A28" s="311"/>
      <c r="B28" s="311"/>
      <c r="C28" s="311"/>
      <c r="D28" s="419"/>
      <c r="E28" s="312"/>
      <c r="F28" s="418"/>
      <c r="G28" s="72">
        <f t="shared" si="0"/>
        <v>0</v>
      </c>
      <c r="H28" s="227"/>
    </row>
    <row r="29" spans="1:8" s="73" customFormat="1" ht="15" x14ac:dyDescent="0.2">
      <c r="A29" s="311"/>
      <c r="B29" s="311"/>
      <c r="C29" s="311"/>
      <c r="D29" s="419"/>
      <c r="E29" s="312"/>
      <c r="F29" s="418"/>
      <c r="G29" s="72">
        <f t="shared" si="0"/>
        <v>0</v>
      </c>
      <c r="H29" s="227"/>
    </row>
    <row r="30" spans="1:8" s="73" customFormat="1" ht="15" x14ac:dyDescent="0.2">
      <c r="A30" s="311"/>
      <c r="B30" s="311"/>
      <c r="C30" s="311"/>
      <c r="D30" s="419"/>
      <c r="E30" s="312"/>
      <c r="F30" s="418"/>
      <c r="G30" s="72">
        <f t="shared" si="0"/>
        <v>0</v>
      </c>
      <c r="H30" s="227"/>
    </row>
    <row r="31" spans="1:8" s="73" customFormat="1" ht="15" x14ac:dyDescent="0.2">
      <c r="A31" s="311"/>
      <c r="B31" s="311"/>
      <c r="C31" s="311"/>
      <c r="D31" s="419"/>
      <c r="E31" s="312"/>
      <c r="F31" s="418"/>
      <c r="G31" s="72">
        <f t="shared" si="0"/>
        <v>0</v>
      </c>
      <c r="H31" s="227"/>
    </row>
    <row r="32" spans="1:8" s="73" customFormat="1" ht="15" x14ac:dyDescent="0.2">
      <c r="A32" s="311"/>
      <c r="B32" s="311"/>
      <c r="C32" s="311"/>
      <c r="D32" s="419"/>
      <c r="E32" s="312"/>
      <c r="F32" s="418"/>
      <c r="G32" s="72">
        <f t="shared" si="0"/>
        <v>0</v>
      </c>
      <c r="H32" s="227"/>
    </row>
    <row r="33" spans="1:8" s="73" customFormat="1" ht="15" x14ac:dyDescent="0.2">
      <c r="A33" s="311"/>
      <c r="B33" s="311"/>
      <c r="C33" s="311"/>
      <c r="D33" s="419"/>
      <c r="E33" s="312"/>
      <c r="F33" s="418"/>
      <c r="G33" s="72">
        <f t="shared" si="0"/>
        <v>0</v>
      </c>
      <c r="H33" s="227"/>
    </row>
    <row r="34" spans="1:8" s="73" customFormat="1" ht="15" x14ac:dyDescent="0.2">
      <c r="A34" s="311"/>
      <c r="B34" s="311"/>
      <c r="C34" s="311"/>
      <c r="D34" s="419"/>
      <c r="E34" s="312"/>
      <c r="F34" s="418"/>
      <c r="G34" s="72">
        <f t="shared" si="0"/>
        <v>0</v>
      </c>
      <c r="H34" s="227"/>
    </row>
    <row r="35" spans="1:8" s="73" customFormat="1" ht="15" x14ac:dyDescent="0.2">
      <c r="A35" s="311"/>
      <c r="B35" s="311"/>
      <c r="C35" s="311"/>
      <c r="D35" s="419"/>
      <c r="E35" s="312"/>
      <c r="F35" s="418"/>
      <c r="G35" s="72">
        <f t="shared" si="0"/>
        <v>0</v>
      </c>
      <c r="H35" s="227"/>
    </row>
    <row r="36" spans="1:8" s="73" customFormat="1" ht="15" x14ac:dyDescent="0.2">
      <c r="A36" s="311"/>
      <c r="B36" s="311"/>
      <c r="C36" s="311"/>
      <c r="D36" s="419"/>
      <c r="E36" s="312"/>
      <c r="F36" s="418"/>
      <c r="G36" s="72">
        <f t="shared" si="0"/>
        <v>0</v>
      </c>
      <c r="H36" s="227"/>
    </row>
    <row r="37" spans="1:8" s="73" customFormat="1" ht="15" x14ac:dyDescent="0.2">
      <c r="A37" s="311"/>
      <c r="B37" s="311"/>
      <c r="C37" s="311"/>
      <c r="D37" s="419"/>
      <c r="E37" s="312"/>
      <c r="F37" s="418"/>
      <c r="G37" s="72">
        <f t="shared" si="0"/>
        <v>0</v>
      </c>
      <c r="H37" s="227"/>
    </row>
    <row r="38" spans="1:8" s="73" customFormat="1" ht="15" x14ac:dyDescent="0.2">
      <c r="A38" s="311"/>
      <c r="B38" s="311"/>
      <c r="C38" s="311"/>
      <c r="D38" s="419"/>
      <c r="E38" s="312"/>
      <c r="F38" s="418"/>
      <c r="G38" s="72">
        <f t="shared" si="0"/>
        <v>0</v>
      </c>
      <c r="H38" s="227"/>
    </row>
    <row r="39" spans="1:8" s="73" customFormat="1" ht="15" x14ac:dyDescent="0.2">
      <c r="A39" s="311"/>
      <c r="B39" s="311"/>
      <c r="C39" s="311"/>
      <c r="D39" s="419"/>
      <c r="E39" s="312"/>
      <c r="F39" s="418"/>
      <c r="G39" s="72">
        <f t="shared" si="0"/>
        <v>0</v>
      </c>
      <c r="H39" s="227"/>
    </row>
    <row r="40" spans="1:8" s="73" customFormat="1" ht="15" x14ac:dyDescent="0.2">
      <c r="A40" s="311"/>
      <c r="B40" s="311"/>
      <c r="C40" s="311"/>
      <c r="D40" s="419"/>
      <c r="E40" s="312"/>
      <c r="F40" s="418"/>
      <c r="G40" s="72">
        <f t="shared" si="0"/>
        <v>0</v>
      </c>
      <c r="H40" s="227"/>
    </row>
    <row r="41" spans="1:8" s="73" customFormat="1" ht="15" x14ac:dyDescent="0.2">
      <c r="A41" s="311"/>
      <c r="B41" s="311"/>
      <c r="C41" s="311"/>
      <c r="D41" s="419"/>
      <c r="E41" s="312"/>
      <c r="F41" s="418"/>
      <c r="G41" s="72">
        <f t="shared" si="0"/>
        <v>0</v>
      </c>
      <c r="H41" s="227"/>
    </row>
    <row r="42" spans="1:8" s="73" customFormat="1" ht="15" x14ac:dyDescent="0.2">
      <c r="A42" s="311"/>
      <c r="B42" s="311"/>
      <c r="C42" s="311"/>
      <c r="D42" s="419"/>
      <c r="E42" s="312"/>
      <c r="F42" s="418"/>
      <c r="G42" s="72">
        <f t="shared" si="0"/>
        <v>0</v>
      </c>
      <c r="H42" s="227"/>
    </row>
    <row r="43" spans="1:8" s="73" customFormat="1" ht="15" x14ac:dyDescent="0.2">
      <c r="A43" s="311"/>
      <c r="B43" s="311"/>
      <c r="C43" s="311"/>
      <c r="D43" s="419"/>
      <c r="E43" s="312"/>
      <c r="F43" s="418"/>
      <c r="G43" s="72">
        <f t="shared" si="0"/>
        <v>0</v>
      </c>
      <c r="H43" s="227"/>
    </row>
    <row r="44" spans="1:8" s="73" customFormat="1" ht="15" x14ac:dyDescent="0.2">
      <c r="A44" s="311"/>
      <c r="B44" s="311"/>
      <c r="C44" s="311"/>
      <c r="D44" s="419"/>
      <c r="E44" s="312"/>
      <c r="F44" s="418"/>
      <c r="G44" s="72">
        <f t="shared" si="0"/>
        <v>0</v>
      </c>
      <c r="H44" s="227"/>
    </row>
    <row r="45" spans="1:8" s="73" customFormat="1" ht="15" x14ac:dyDescent="0.2">
      <c r="A45" s="311"/>
      <c r="B45" s="311"/>
      <c r="C45" s="311"/>
      <c r="D45" s="419"/>
      <c r="E45" s="312"/>
      <c r="F45" s="418"/>
      <c r="G45" s="72">
        <f t="shared" si="0"/>
        <v>0</v>
      </c>
      <c r="H45" s="227"/>
    </row>
    <row r="46" spans="1:8" s="73" customFormat="1" ht="15" x14ac:dyDescent="0.2">
      <c r="A46" s="311"/>
      <c r="B46" s="311"/>
      <c r="C46" s="311"/>
      <c r="D46" s="419"/>
      <c r="E46" s="312"/>
      <c r="F46" s="418"/>
      <c r="G46" s="72">
        <f t="shared" si="0"/>
        <v>0</v>
      </c>
      <c r="H46" s="227"/>
    </row>
    <row r="47" spans="1:8" s="73" customFormat="1" ht="15" x14ac:dyDescent="0.2">
      <c r="A47" s="311"/>
      <c r="B47" s="311"/>
      <c r="C47" s="311"/>
      <c r="D47" s="419"/>
      <c r="E47" s="312"/>
      <c r="F47" s="418"/>
      <c r="G47" s="72">
        <f t="shared" si="0"/>
        <v>0</v>
      </c>
      <c r="H47" s="227"/>
    </row>
    <row r="48" spans="1:8" s="73" customFormat="1" ht="15" x14ac:dyDescent="0.2">
      <c r="A48" s="311"/>
      <c r="B48" s="311"/>
      <c r="C48" s="311"/>
      <c r="D48" s="419"/>
      <c r="E48" s="312"/>
      <c r="F48" s="418"/>
      <c r="G48" s="72">
        <f t="shared" si="0"/>
        <v>0</v>
      </c>
      <c r="H48" s="227"/>
    </row>
    <row r="49" spans="1:8" s="73" customFormat="1" ht="15" x14ac:dyDescent="0.2">
      <c r="A49" s="311"/>
      <c r="B49" s="311"/>
      <c r="C49" s="311"/>
      <c r="D49" s="419"/>
      <c r="E49" s="312"/>
      <c r="F49" s="418"/>
      <c r="G49" s="72">
        <f t="shared" si="0"/>
        <v>0</v>
      </c>
      <c r="H49" s="227"/>
    </row>
    <row r="50" spans="1:8" s="73" customFormat="1" ht="15" x14ac:dyDescent="0.2">
      <c r="A50" s="311"/>
      <c r="B50" s="311"/>
      <c r="C50" s="311"/>
      <c r="D50" s="419"/>
      <c r="E50" s="312"/>
      <c r="F50" s="418"/>
      <c r="G50" s="72">
        <f t="shared" si="0"/>
        <v>0</v>
      </c>
      <c r="H50" s="227"/>
    </row>
    <row r="51" spans="1:8" s="73" customFormat="1" ht="15" x14ac:dyDescent="0.2">
      <c r="A51" s="311"/>
      <c r="B51" s="311"/>
      <c r="C51" s="311"/>
      <c r="D51" s="419"/>
      <c r="E51" s="312"/>
      <c r="F51" s="418"/>
      <c r="G51" s="72">
        <f t="shared" si="0"/>
        <v>0</v>
      </c>
      <c r="H51" s="227"/>
    </row>
    <row r="52" spans="1:8" s="73" customFormat="1" ht="15" x14ac:dyDescent="0.2">
      <c r="A52" s="311"/>
      <c r="B52" s="311"/>
      <c r="C52" s="311"/>
      <c r="D52" s="419"/>
      <c r="E52" s="312"/>
      <c r="F52" s="418"/>
      <c r="G52" s="72">
        <f t="shared" si="0"/>
        <v>0</v>
      </c>
      <c r="H52" s="227"/>
    </row>
    <row r="53" spans="1:8" s="73" customFormat="1" ht="15" x14ac:dyDescent="0.2">
      <c r="A53" s="311"/>
      <c r="B53" s="311"/>
      <c r="C53" s="311"/>
      <c r="D53" s="419"/>
      <c r="E53" s="312"/>
      <c r="F53" s="418"/>
      <c r="G53" s="72">
        <f t="shared" si="0"/>
        <v>0</v>
      </c>
      <c r="H53" s="227"/>
    </row>
    <row r="54" spans="1:8" s="73" customFormat="1" ht="15" x14ac:dyDescent="0.2">
      <c r="A54" s="311"/>
      <c r="B54" s="311"/>
      <c r="C54" s="311"/>
      <c r="D54" s="419"/>
      <c r="E54" s="312"/>
      <c r="F54" s="418"/>
      <c r="G54" s="72">
        <f t="shared" si="0"/>
        <v>0</v>
      </c>
      <c r="H54" s="227"/>
    </row>
    <row r="55" spans="1:8" s="73" customFormat="1" ht="15.75" x14ac:dyDescent="0.25">
      <c r="A55" s="229"/>
      <c r="B55" s="229"/>
      <c r="C55" s="229"/>
      <c r="D55" s="229"/>
      <c r="E55" s="229"/>
      <c r="F55" s="230"/>
      <c r="G55" s="227"/>
      <c r="H55" s="227"/>
    </row>
  </sheetData>
  <sheetProtection algorithmName="SHA-512" hashValue="spr7lrESTvU3Vz8j9CoQH57Uz1XIiqrCnvFrG6TGSxsN+VK4eyaSwBWwClqKeSzPbLJ3zpfSKCbut9fmiEEicg==" saltValue="clpwveZYfOS94odEgGzxDw==" spinCount="100000" sheet="1" formatCells="0" formatColumns="0" formatRows="0" insertHyperlinks="0"/>
  <dataValidations count="1">
    <dataValidation type="list" allowBlank="1" showInputMessage="1" showErrorMessage="1" sqref="IQ7:IQ55 SM7:SM55 ACI7:ACI55 AME7:AME55 AWA7:AWA55 BFW7:BFW55 BPS7:BPS55 BZO7:BZO55 CJK7:CJK55 CTG7:CTG55 DDC7:DDC55 DMY7:DMY55 DWU7:DWU55 EGQ7:EGQ55 EQM7:EQM55 FAI7:FAI55 FKE7:FKE55 FUA7:FUA55 GDW7:GDW55 GNS7:GNS55 GXO7:GXO55 HHK7:HHK55 HRG7:HRG55 IBC7:IBC55 IKY7:IKY55 IUU7:IUU55 JEQ7:JEQ55 JOM7:JOM55 JYI7:JYI55 KIE7:KIE55 KSA7:KSA55 LBW7:LBW55 LLS7:LLS55 LVO7:LVO55 MFK7:MFK55 MPG7:MPG55 MZC7:MZC55 NIY7:NIY55 NSU7:NSU55 OCQ7:OCQ55 OMM7:OMM55 OWI7:OWI55 PGE7:PGE55 PQA7:PQA55 PZW7:PZW55 QJS7:QJS55 QTO7:QTO55 RDK7:RDK55 RNG7:RNG55 RXC7:RXC55 SGY7:SGY55 SQU7:SQU55 TAQ7:TAQ55 TKM7:TKM55 TUI7:TUI55 UEE7:UEE55 UOA7:UOA55 UXW7:UXW55 VHS7:VHS55 VRO7:VRO55 WBK7:WBK55 WLG7:WLG55 WVC7:WVC55" xr:uid="{00000000-0002-0000-09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A1:J55"/>
  <sheetViews>
    <sheetView showGridLines="0" zoomScaleNormal="100" zoomScaleSheetLayoutView="100" workbookViewId="0">
      <selection activeCell="E33" sqref="E33"/>
    </sheetView>
  </sheetViews>
  <sheetFormatPr baseColWidth="10" defaultColWidth="11.42578125" defaultRowHeight="11.25" x14ac:dyDescent="0.2"/>
  <cols>
    <col min="1" max="1" width="94.42578125" style="74" customWidth="1"/>
    <col min="2" max="2" width="33.7109375" style="74" customWidth="1"/>
    <col min="3" max="3" width="22.140625" style="74" customWidth="1"/>
    <col min="4" max="4" width="8.7109375" style="74" customWidth="1"/>
    <col min="5" max="5" width="19.140625" style="74" customWidth="1"/>
    <col min="6" max="6" width="8.7109375" style="74" customWidth="1"/>
    <col min="7" max="7" width="23.5703125" style="74" customWidth="1"/>
    <col min="8" max="8" width="8.28515625" style="228" customWidth="1"/>
    <col min="9" max="16384" width="11.42578125" style="74"/>
  </cols>
  <sheetData>
    <row r="1" spans="1:10" s="68" customFormat="1" ht="18.75" x14ac:dyDescent="0.25">
      <c r="A1" s="386" t="s">
        <v>687</v>
      </c>
      <c r="B1" s="226"/>
      <c r="C1" s="226"/>
      <c r="D1" s="226"/>
      <c r="E1" s="226"/>
      <c r="F1" s="226"/>
      <c r="G1" s="226"/>
      <c r="H1" s="226"/>
      <c r="I1" s="67"/>
      <c r="J1" s="67"/>
    </row>
    <row r="2" spans="1:10" s="68" customFormat="1" ht="15" x14ac:dyDescent="0.25">
      <c r="A2" s="226"/>
      <c r="B2" s="226"/>
      <c r="C2" s="226"/>
      <c r="D2" s="226"/>
      <c r="E2" s="226"/>
      <c r="F2" s="226"/>
      <c r="G2" s="226"/>
      <c r="H2" s="226"/>
      <c r="I2" s="67"/>
      <c r="J2" s="67"/>
    </row>
    <row r="3" spans="1:10" s="68" customFormat="1" ht="15" x14ac:dyDescent="0.25">
      <c r="A3" s="127" t="s">
        <v>680</v>
      </c>
      <c r="B3" s="193" t="s">
        <v>683</v>
      </c>
      <c r="C3" s="193" t="s">
        <v>106</v>
      </c>
      <c r="D3" s="193" t="s">
        <v>107</v>
      </c>
      <c r="E3" s="193" t="s">
        <v>108</v>
      </c>
      <c r="F3" s="193" t="s">
        <v>107</v>
      </c>
      <c r="G3" s="193" t="s">
        <v>115</v>
      </c>
      <c r="H3" s="71"/>
    </row>
    <row r="4" spans="1:10" s="71" customFormat="1" ht="15" x14ac:dyDescent="0.25">
      <c r="A4" s="451"/>
      <c r="B4" s="451"/>
      <c r="C4" s="451"/>
      <c r="D4" s="451"/>
      <c r="E4" s="451"/>
      <c r="F4" s="451"/>
      <c r="G4" s="69">
        <f>SUM(G5:G54)</f>
        <v>0</v>
      </c>
    </row>
    <row r="5" spans="1:10" s="68" customFormat="1" ht="14.45" customHeight="1" x14ac:dyDescent="0.25">
      <c r="A5" s="452"/>
      <c r="B5" s="453"/>
      <c r="C5" s="454"/>
      <c r="D5" s="454"/>
      <c r="E5" s="455"/>
      <c r="F5" s="454"/>
      <c r="G5" s="72">
        <f>C5*E5</f>
        <v>0</v>
      </c>
      <c r="H5" s="71"/>
    </row>
    <row r="6" spans="1:10" s="68" customFormat="1" ht="14.45" customHeight="1" x14ac:dyDescent="0.25">
      <c r="A6" s="453"/>
      <c r="B6" s="453"/>
      <c r="C6" s="453"/>
      <c r="D6" s="454"/>
      <c r="E6" s="455"/>
      <c r="F6" s="456"/>
      <c r="G6" s="72">
        <f t="shared" ref="G6:G54" si="0">C6*E6</f>
        <v>0</v>
      </c>
      <c r="H6" s="71"/>
    </row>
    <row r="7" spans="1:10" s="73" customFormat="1" ht="14.45" customHeight="1" x14ac:dyDescent="0.2">
      <c r="A7" s="453"/>
      <c r="B7" s="453"/>
      <c r="C7" s="453"/>
      <c r="D7" s="454"/>
      <c r="E7" s="455"/>
      <c r="F7" s="456"/>
      <c r="G7" s="72">
        <f t="shared" si="0"/>
        <v>0</v>
      </c>
      <c r="H7" s="227"/>
    </row>
    <row r="8" spans="1:10" s="73" customFormat="1" ht="14.45" customHeight="1" x14ac:dyDescent="0.2">
      <c r="A8" s="453"/>
      <c r="B8" s="453"/>
      <c r="C8" s="453"/>
      <c r="D8" s="454"/>
      <c r="E8" s="455"/>
      <c r="F8" s="456"/>
      <c r="G8" s="72">
        <f t="shared" si="0"/>
        <v>0</v>
      </c>
      <c r="H8" s="227"/>
    </row>
    <row r="9" spans="1:10" s="73" customFormat="1" ht="14.45" customHeight="1" x14ac:dyDescent="0.2">
      <c r="A9" s="453"/>
      <c r="B9" s="453"/>
      <c r="C9" s="453"/>
      <c r="D9" s="454"/>
      <c r="E9" s="455"/>
      <c r="F9" s="456"/>
      <c r="G9" s="72">
        <f t="shared" si="0"/>
        <v>0</v>
      </c>
      <c r="H9" s="227"/>
    </row>
    <row r="10" spans="1:10" s="73" customFormat="1" ht="14.45" customHeight="1" x14ac:dyDescent="0.2">
      <c r="A10" s="453"/>
      <c r="B10" s="453"/>
      <c r="C10" s="453"/>
      <c r="D10" s="454"/>
      <c r="E10" s="455"/>
      <c r="F10" s="456"/>
      <c r="G10" s="72">
        <f t="shared" si="0"/>
        <v>0</v>
      </c>
      <c r="H10" s="227"/>
    </row>
    <row r="11" spans="1:10" s="73" customFormat="1" ht="14.45" customHeight="1" x14ac:dyDescent="0.2">
      <c r="A11" s="453"/>
      <c r="B11" s="453"/>
      <c r="C11" s="453"/>
      <c r="D11" s="454"/>
      <c r="E11" s="455"/>
      <c r="F11" s="456"/>
      <c r="G11" s="72">
        <f t="shared" si="0"/>
        <v>0</v>
      </c>
      <c r="H11" s="227"/>
    </row>
    <row r="12" spans="1:10" s="73" customFormat="1" ht="14.45" customHeight="1" x14ac:dyDescent="0.2">
      <c r="A12" s="453"/>
      <c r="B12" s="453"/>
      <c r="C12" s="453"/>
      <c r="D12" s="454"/>
      <c r="E12" s="455"/>
      <c r="F12" s="456"/>
      <c r="G12" s="72">
        <f t="shared" si="0"/>
        <v>0</v>
      </c>
      <c r="H12" s="227"/>
    </row>
    <row r="13" spans="1:10" s="73" customFormat="1" ht="14.45" customHeight="1" x14ac:dyDescent="0.2">
      <c r="A13" s="453"/>
      <c r="B13" s="453"/>
      <c r="C13" s="453"/>
      <c r="D13" s="454"/>
      <c r="E13" s="455"/>
      <c r="F13" s="456"/>
      <c r="G13" s="72">
        <f t="shared" si="0"/>
        <v>0</v>
      </c>
      <c r="H13" s="227"/>
    </row>
    <row r="14" spans="1:10" s="73" customFormat="1" ht="14.45" customHeight="1" x14ac:dyDescent="0.2">
      <c r="A14" s="453"/>
      <c r="B14" s="453"/>
      <c r="C14" s="453"/>
      <c r="D14" s="454"/>
      <c r="E14" s="455"/>
      <c r="F14" s="456"/>
      <c r="G14" s="72">
        <f t="shared" si="0"/>
        <v>0</v>
      </c>
      <c r="H14" s="227"/>
    </row>
    <row r="15" spans="1:10" s="73" customFormat="1" ht="14.45" customHeight="1" x14ac:dyDescent="0.2">
      <c r="A15" s="453"/>
      <c r="B15" s="453"/>
      <c r="C15" s="453"/>
      <c r="D15" s="454"/>
      <c r="E15" s="455"/>
      <c r="F15" s="456"/>
      <c r="G15" s="72">
        <f t="shared" si="0"/>
        <v>0</v>
      </c>
      <c r="H15" s="227"/>
    </row>
    <row r="16" spans="1:10" s="73" customFormat="1" ht="14.45" customHeight="1" x14ac:dyDescent="0.2">
      <c r="A16" s="453"/>
      <c r="B16" s="453"/>
      <c r="C16" s="453"/>
      <c r="D16" s="454"/>
      <c r="E16" s="455"/>
      <c r="F16" s="456"/>
      <c r="G16" s="72">
        <f t="shared" si="0"/>
        <v>0</v>
      </c>
      <c r="H16" s="227"/>
    </row>
    <row r="17" spans="1:8" s="73" customFormat="1" ht="14.45" customHeight="1" x14ac:dyDescent="0.2">
      <c r="A17" s="453"/>
      <c r="B17" s="453"/>
      <c r="C17" s="453"/>
      <c r="D17" s="454"/>
      <c r="E17" s="455"/>
      <c r="F17" s="456"/>
      <c r="G17" s="72">
        <f t="shared" si="0"/>
        <v>0</v>
      </c>
      <c r="H17" s="227"/>
    </row>
    <row r="18" spans="1:8" s="73" customFormat="1" ht="14.45" customHeight="1" x14ac:dyDescent="0.2">
      <c r="A18" s="453"/>
      <c r="B18" s="453"/>
      <c r="C18" s="453"/>
      <c r="D18" s="454"/>
      <c r="E18" s="455"/>
      <c r="F18" s="456"/>
      <c r="G18" s="72">
        <f t="shared" si="0"/>
        <v>0</v>
      </c>
      <c r="H18" s="227"/>
    </row>
    <row r="19" spans="1:8" s="73" customFormat="1" ht="14.45" customHeight="1" x14ac:dyDescent="0.2">
      <c r="A19" s="453"/>
      <c r="B19" s="453"/>
      <c r="C19" s="453"/>
      <c r="D19" s="454"/>
      <c r="E19" s="455"/>
      <c r="F19" s="456"/>
      <c r="G19" s="72">
        <f t="shared" si="0"/>
        <v>0</v>
      </c>
      <c r="H19" s="227"/>
    </row>
    <row r="20" spans="1:8" s="73" customFormat="1" ht="14.45" customHeight="1" x14ac:dyDescent="0.2">
      <c r="A20" s="453"/>
      <c r="B20" s="453"/>
      <c r="C20" s="453"/>
      <c r="D20" s="454"/>
      <c r="E20" s="455"/>
      <c r="F20" s="456"/>
      <c r="G20" s="72">
        <f t="shared" si="0"/>
        <v>0</v>
      </c>
      <c r="H20" s="227"/>
    </row>
    <row r="21" spans="1:8" s="73" customFormat="1" ht="14.45" customHeight="1" x14ac:dyDescent="0.2">
      <c r="A21" s="453"/>
      <c r="B21" s="453"/>
      <c r="C21" s="453"/>
      <c r="D21" s="454"/>
      <c r="E21" s="455"/>
      <c r="F21" s="456"/>
      <c r="G21" s="72">
        <f t="shared" si="0"/>
        <v>0</v>
      </c>
      <c r="H21" s="227"/>
    </row>
    <row r="22" spans="1:8" s="73" customFormat="1" ht="14.45" customHeight="1" x14ac:dyDescent="0.2">
      <c r="A22" s="453"/>
      <c r="B22" s="453"/>
      <c r="C22" s="453"/>
      <c r="D22" s="454"/>
      <c r="E22" s="455"/>
      <c r="F22" s="456"/>
      <c r="G22" s="72">
        <f t="shared" si="0"/>
        <v>0</v>
      </c>
      <c r="H22" s="227"/>
    </row>
    <row r="23" spans="1:8" s="73" customFormat="1" ht="14.45" customHeight="1" x14ac:dyDescent="0.2">
      <c r="A23" s="453"/>
      <c r="B23" s="453"/>
      <c r="C23" s="453"/>
      <c r="D23" s="454"/>
      <c r="E23" s="455"/>
      <c r="F23" s="456"/>
      <c r="G23" s="72">
        <f t="shared" si="0"/>
        <v>0</v>
      </c>
      <c r="H23" s="227"/>
    </row>
    <row r="24" spans="1:8" s="73" customFormat="1" ht="14.45" customHeight="1" x14ac:dyDescent="0.2">
      <c r="A24" s="453"/>
      <c r="B24" s="453"/>
      <c r="C24" s="453"/>
      <c r="D24" s="454"/>
      <c r="E24" s="455"/>
      <c r="F24" s="456"/>
      <c r="G24" s="72">
        <f t="shared" si="0"/>
        <v>0</v>
      </c>
      <c r="H24" s="227"/>
    </row>
    <row r="25" spans="1:8" s="73" customFormat="1" ht="14.45" customHeight="1" x14ac:dyDescent="0.2">
      <c r="A25" s="453"/>
      <c r="B25" s="453"/>
      <c r="C25" s="453"/>
      <c r="D25" s="454"/>
      <c r="E25" s="455"/>
      <c r="F25" s="456"/>
      <c r="G25" s="72">
        <f t="shared" si="0"/>
        <v>0</v>
      </c>
      <c r="H25" s="227"/>
    </row>
    <row r="26" spans="1:8" s="73" customFormat="1" ht="14.45" customHeight="1" x14ac:dyDescent="0.2">
      <c r="A26" s="453"/>
      <c r="B26" s="453"/>
      <c r="C26" s="453"/>
      <c r="D26" s="454"/>
      <c r="E26" s="455"/>
      <c r="F26" s="456"/>
      <c r="G26" s="72">
        <f t="shared" si="0"/>
        <v>0</v>
      </c>
      <c r="H26" s="227"/>
    </row>
    <row r="27" spans="1:8" s="73" customFormat="1" ht="14.45" customHeight="1" x14ac:dyDescent="0.2">
      <c r="A27" s="453"/>
      <c r="B27" s="453"/>
      <c r="C27" s="453"/>
      <c r="D27" s="454"/>
      <c r="E27" s="455"/>
      <c r="F27" s="456"/>
      <c r="G27" s="72">
        <f t="shared" si="0"/>
        <v>0</v>
      </c>
      <c r="H27" s="227"/>
    </row>
    <row r="28" spans="1:8" s="73" customFormat="1" ht="14.45" customHeight="1" x14ac:dyDescent="0.2">
      <c r="A28" s="453"/>
      <c r="B28" s="453"/>
      <c r="C28" s="453"/>
      <c r="D28" s="454"/>
      <c r="E28" s="455"/>
      <c r="F28" s="456"/>
      <c r="G28" s="72">
        <f t="shared" si="0"/>
        <v>0</v>
      </c>
      <c r="H28" s="227"/>
    </row>
    <row r="29" spans="1:8" s="73" customFormat="1" ht="14.45" customHeight="1" x14ac:dyDescent="0.2">
      <c r="A29" s="453"/>
      <c r="B29" s="453"/>
      <c r="C29" s="453"/>
      <c r="D29" s="454"/>
      <c r="E29" s="455"/>
      <c r="F29" s="456"/>
      <c r="G29" s="72">
        <f t="shared" si="0"/>
        <v>0</v>
      </c>
      <c r="H29" s="227"/>
    </row>
    <row r="30" spans="1:8" s="73" customFormat="1" ht="14.45" customHeight="1" x14ac:dyDescent="0.2">
      <c r="A30" s="453"/>
      <c r="B30" s="453"/>
      <c r="C30" s="453"/>
      <c r="D30" s="454"/>
      <c r="E30" s="455"/>
      <c r="F30" s="456"/>
      <c r="G30" s="72">
        <f t="shared" si="0"/>
        <v>0</v>
      </c>
      <c r="H30" s="227"/>
    </row>
    <row r="31" spans="1:8" s="73" customFormat="1" ht="14.45" customHeight="1" x14ac:dyDescent="0.2">
      <c r="A31" s="453"/>
      <c r="B31" s="453"/>
      <c r="C31" s="453"/>
      <c r="D31" s="454"/>
      <c r="E31" s="455"/>
      <c r="F31" s="456"/>
      <c r="G31" s="72">
        <f t="shared" si="0"/>
        <v>0</v>
      </c>
      <c r="H31" s="227"/>
    </row>
    <row r="32" spans="1:8" s="73" customFormat="1" ht="14.45" customHeight="1" x14ac:dyDescent="0.2">
      <c r="A32" s="453"/>
      <c r="B32" s="453"/>
      <c r="C32" s="453"/>
      <c r="D32" s="454"/>
      <c r="E32" s="455"/>
      <c r="F32" s="456"/>
      <c r="G32" s="72">
        <f t="shared" si="0"/>
        <v>0</v>
      </c>
      <c r="H32" s="227"/>
    </row>
    <row r="33" spans="1:8" s="73" customFormat="1" ht="14.45" customHeight="1" x14ac:dyDescent="0.2">
      <c r="A33" s="453"/>
      <c r="B33" s="453"/>
      <c r="C33" s="453"/>
      <c r="D33" s="454"/>
      <c r="E33" s="455"/>
      <c r="F33" s="456"/>
      <c r="G33" s="72">
        <f t="shared" si="0"/>
        <v>0</v>
      </c>
      <c r="H33" s="227"/>
    </row>
    <row r="34" spans="1:8" s="73" customFormat="1" ht="14.45" customHeight="1" x14ac:dyDescent="0.2">
      <c r="A34" s="453"/>
      <c r="B34" s="453"/>
      <c r="C34" s="453"/>
      <c r="D34" s="454"/>
      <c r="E34" s="455"/>
      <c r="F34" s="456"/>
      <c r="G34" s="72">
        <f t="shared" si="0"/>
        <v>0</v>
      </c>
      <c r="H34" s="227"/>
    </row>
    <row r="35" spans="1:8" s="73" customFormat="1" ht="14.45" customHeight="1" x14ac:dyDescent="0.2">
      <c r="A35" s="453"/>
      <c r="B35" s="453"/>
      <c r="C35" s="453"/>
      <c r="D35" s="454"/>
      <c r="E35" s="455"/>
      <c r="F35" s="456"/>
      <c r="G35" s="72">
        <f t="shared" si="0"/>
        <v>0</v>
      </c>
      <c r="H35" s="227"/>
    </row>
    <row r="36" spans="1:8" s="73" customFormat="1" ht="14.45" customHeight="1" x14ac:dyDescent="0.2">
      <c r="A36" s="453"/>
      <c r="B36" s="453"/>
      <c r="C36" s="453"/>
      <c r="D36" s="454"/>
      <c r="E36" s="455"/>
      <c r="F36" s="456"/>
      <c r="G36" s="72">
        <f t="shared" si="0"/>
        <v>0</v>
      </c>
      <c r="H36" s="227"/>
    </row>
    <row r="37" spans="1:8" s="73" customFormat="1" ht="14.45" customHeight="1" x14ac:dyDescent="0.2">
      <c r="A37" s="453"/>
      <c r="B37" s="453"/>
      <c r="C37" s="453"/>
      <c r="D37" s="454"/>
      <c r="E37" s="455"/>
      <c r="F37" s="456"/>
      <c r="G37" s="72">
        <f t="shared" si="0"/>
        <v>0</v>
      </c>
      <c r="H37" s="227"/>
    </row>
    <row r="38" spans="1:8" s="73" customFormat="1" ht="14.45" customHeight="1" x14ac:dyDescent="0.2">
      <c r="A38" s="453"/>
      <c r="B38" s="453"/>
      <c r="C38" s="453"/>
      <c r="D38" s="454"/>
      <c r="E38" s="455"/>
      <c r="F38" s="456"/>
      <c r="G38" s="72">
        <f t="shared" si="0"/>
        <v>0</v>
      </c>
      <c r="H38" s="227"/>
    </row>
    <row r="39" spans="1:8" s="73" customFormat="1" ht="14.45" customHeight="1" x14ac:dyDescent="0.2">
      <c r="A39" s="453"/>
      <c r="B39" s="453"/>
      <c r="C39" s="453"/>
      <c r="D39" s="454"/>
      <c r="E39" s="455"/>
      <c r="F39" s="456"/>
      <c r="G39" s="72">
        <f t="shared" si="0"/>
        <v>0</v>
      </c>
      <c r="H39" s="227"/>
    </row>
    <row r="40" spans="1:8" s="73" customFormat="1" ht="14.45" customHeight="1" x14ac:dyDescent="0.2">
      <c r="A40" s="453"/>
      <c r="B40" s="453"/>
      <c r="C40" s="453"/>
      <c r="D40" s="454"/>
      <c r="E40" s="455"/>
      <c r="F40" s="456"/>
      <c r="G40" s="72">
        <f t="shared" si="0"/>
        <v>0</v>
      </c>
      <c r="H40" s="227"/>
    </row>
    <row r="41" spans="1:8" s="73" customFormat="1" ht="14.45" customHeight="1" x14ac:dyDescent="0.2">
      <c r="A41" s="453"/>
      <c r="B41" s="453"/>
      <c r="C41" s="453"/>
      <c r="D41" s="454"/>
      <c r="E41" s="455"/>
      <c r="F41" s="456"/>
      <c r="G41" s="72">
        <f t="shared" si="0"/>
        <v>0</v>
      </c>
      <c r="H41" s="227"/>
    </row>
    <row r="42" spans="1:8" s="73" customFormat="1" ht="14.45" customHeight="1" x14ac:dyDescent="0.2">
      <c r="A42" s="453"/>
      <c r="B42" s="453"/>
      <c r="C42" s="453"/>
      <c r="D42" s="454"/>
      <c r="E42" s="455"/>
      <c r="F42" s="456"/>
      <c r="G42" s="72">
        <f t="shared" si="0"/>
        <v>0</v>
      </c>
      <c r="H42" s="227"/>
    </row>
    <row r="43" spans="1:8" s="73" customFormat="1" ht="14.45" customHeight="1" x14ac:dyDescent="0.2">
      <c r="A43" s="453"/>
      <c r="B43" s="453"/>
      <c r="C43" s="453"/>
      <c r="D43" s="454"/>
      <c r="E43" s="455"/>
      <c r="F43" s="456"/>
      <c r="G43" s="72">
        <f t="shared" si="0"/>
        <v>0</v>
      </c>
      <c r="H43" s="227"/>
    </row>
    <row r="44" spans="1:8" s="73" customFormat="1" ht="14.45" customHeight="1" x14ac:dyDescent="0.2">
      <c r="A44" s="453"/>
      <c r="B44" s="453"/>
      <c r="C44" s="453"/>
      <c r="D44" s="454"/>
      <c r="E44" s="455"/>
      <c r="F44" s="456"/>
      <c r="G44" s="72">
        <f t="shared" si="0"/>
        <v>0</v>
      </c>
      <c r="H44" s="227"/>
    </row>
    <row r="45" spans="1:8" s="73" customFormat="1" ht="14.45" customHeight="1" x14ac:dyDescent="0.2">
      <c r="A45" s="453"/>
      <c r="B45" s="453"/>
      <c r="C45" s="453"/>
      <c r="D45" s="454"/>
      <c r="E45" s="455"/>
      <c r="F45" s="456"/>
      <c r="G45" s="72">
        <f t="shared" si="0"/>
        <v>0</v>
      </c>
      <c r="H45" s="227"/>
    </row>
    <row r="46" spans="1:8" s="73" customFormat="1" ht="14.45" customHeight="1" x14ac:dyDescent="0.2">
      <c r="A46" s="453"/>
      <c r="B46" s="453"/>
      <c r="C46" s="453"/>
      <c r="D46" s="454"/>
      <c r="E46" s="455"/>
      <c r="F46" s="456"/>
      <c r="G46" s="72">
        <f t="shared" si="0"/>
        <v>0</v>
      </c>
      <c r="H46" s="227"/>
    </row>
    <row r="47" spans="1:8" s="73" customFormat="1" ht="14.45" customHeight="1" x14ac:dyDescent="0.2">
      <c r="A47" s="453"/>
      <c r="B47" s="453"/>
      <c r="C47" s="453"/>
      <c r="D47" s="454"/>
      <c r="E47" s="455"/>
      <c r="F47" s="456"/>
      <c r="G47" s="72">
        <f t="shared" si="0"/>
        <v>0</v>
      </c>
      <c r="H47" s="227"/>
    </row>
    <row r="48" spans="1:8" s="73" customFormat="1" ht="14.45" customHeight="1" x14ac:dyDescent="0.2">
      <c r="A48" s="453"/>
      <c r="B48" s="453"/>
      <c r="C48" s="453"/>
      <c r="D48" s="454"/>
      <c r="E48" s="455"/>
      <c r="F48" s="456"/>
      <c r="G48" s="72">
        <f t="shared" si="0"/>
        <v>0</v>
      </c>
      <c r="H48" s="227"/>
    </row>
    <row r="49" spans="1:8" s="73" customFormat="1" ht="14.45" customHeight="1" x14ac:dyDescent="0.2">
      <c r="A49" s="453"/>
      <c r="B49" s="453"/>
      <c r="C49" s="453"/>
      <c r="D49" s="454"/>
      <c r="E49" s="455"/>
      <c r="F49" s="456"/>
      <c r="G49" s="72">
        <f t="shared" si="0"/>
        <v>0</v>
      </c>
      <c r="H49" s="227"/>
    </row>
    <row r="50" spans="1:8" s="73" customFormat="1" ht="14.45" customHeight="1" x14ac:dyDescent="0.2">
      <c r="A50" s="453"/>
      <c r="B50" s="453"/>
      <c r="C50" s="453"/>
      <c r="D50" s="454"/>
      <c r="E50" s="455"/>
      <c r="F50" s="456"/>
      <c r="G50" s="72">
        <f t="shared" si="0"/>
        <v>0</v>
      </c>
      <c r="H50" s="227"/>
    </row>
    <row r="51" spans="1:8" s="73" customFormat="1" ht="14.45" customHeight="1" x14ac:dyDescent="0.2">
      <c r="A51" s="453"/>
      <c r="B51" s="453"/>
      <c r="C51" s="453"/>
      <c r="D51" s="454"/>
      <c r="E51" s="455"/>
      <c r="F51" s="456"/>
      <c r="G51" s="72">
        <f t="shared" si="0"/>
        <v>0</v>
      </c>
      <c r="H51" s="227"/>
    </row>
    <row r="52" spans="1:8" s="73" customFormat="1" ht="14.45" customHeight="1" x14ac:dyDescent="0.2">
      <c r="A52" s="453"/>
      <c r="B52" s="453"/>
      <c r="C52" s="453"/>
      <c r="D52" s="454"/>
      <c r="E52" s="455"/>
      <c r="F52" s="456"/>
      <c r="G52" s="72">
        <f t="shared" si="0"/>
        <v>0</v>
      </c>
      <c r="H52" s="227"/>
    </row>
    <row r="53" spans="1:8" s="73" customFormat="1" ht="14.45" customHeight="1" x14ac:dyDescent="0.2">
      <c r="A53" s="453"/>
      <c r="B53" s="453"/>
      <c r="C53" s="453"/>
      <c r="D53" s="454"/>
      <c r="E53" s="455"/>
      <c r="F53" s="456"/>
      <c r="G53" s="72">
        <f t="shared" si="0"/>
        <v>0</v>
      </c>
      <c r="H53" s="227"/>
    </row>
    <row r="54" spans="1:8" s="73" customFormat="1" ht="14.45" customHeight="1" x14ac:dyDescent="0.2">
      <c r="A54" s="453"/>
      <c r="B54" s="453"/>
      <c r="C54" s="453"/>
      <c r="D54" s="454"/>
      <c r="E54" s="455"/>
      <c r="F54" s="456"/>
      <c r="G54" s="72">
        <f t="shared" si="0"/>
        <v>0</v>
      </c>
      <c r="H54" s="227"/>
    </row>
    <row r="55" spans="1:8" s="73" customFormat="1" ht="15.75" x14ac:dyDescent="0.25">
      <c r="A55" s="229"/>
      <c r="B55" s="229"/>
      <c r="C55" s="229"/>
      <c r="D55" s="229"/>
      <c r="E55" s="229"/>
      <c r="F55" s="230"/>
      <c r="G55" s="227"/>
      <c r="H55" s="227"/>
    </row>
  </sheetData>
  <sheetProtection algorithmName="SHA-512" hashValue="BIP0nVdJ1PH5kEFRc4DbHv5J8FWxAngW7T2gVw0ebrZ/KB/aKSRACeNm8RBb6AwXQy6QTGZ1xCiPHL88gu4nPg==" saltValue="lAkXb0L3y6p0Ogh2eN0mvQ==" spinCount="100000" sheet="1" formatCells="0" formatColumns="0" formatRows="0" insertHyperlinks="0"/>
  <dataValidations count="1">
    <dataValidation type="list" allowBlank="1" showInputMessage="1" showErrorMessage="1" sqref="IQ7:IQ55 SM7:SM55 ACI7:ACI55 AME7:AME55 AWA7:AWA55 BFW7:BFW55 BPS7:BPS55 BZO7:BZO55 CJK7:CJK55 CTG7:CTG55 DDC7:DDC55 DMY7:DMY55 DWU7:DWU55 EGQ7:EGQ55 EQM7:EQM55 FAI7:FAI55 FKE7:FKE55 FUA7:FUA55 GDW7:GDW55 GNS7:GNS55 GXO7:GXO55 HHK7:HHK55 HRG7:HRG55 IBC7:IBC55 IKY7:IKY55 IUU7:IUU55 JEQ7:JEQ55 JOM7:JOM55 JYI7:JYI55 KIE7:KIE55 KSA7:KSA55 LBW7:LBW55 LLS7:LLS55 LVO7:LVO55 MFK7:MFK55 MPG7:MPG55 MZC7:MZC55 NIY7:NIY55 NSU7:NSU55 OCQ7:OCQ55 OMM7:OMM55 OWI7:OWI55 PGE7:PGE55 PQA7:PQA55 PZW7:PZW55 QJS7:QJS55 QTO7:QTO55 RDK7:RDK55 RNG7:RNG55 RXC7:RXC55 SGY7:SGY55 SQU7:SQU55 TAQ7:TAQ55 TKM7:TKM55 TUI7:TUI55 UEE7:UEE55 UOA7:UOA55 UXW7:UXW55 VHS7:VHS55 VRO7:VRO55 WBK7:WBK55 WLG7:WLG55 WVC7:WVC55" xr:uid="{00000000-0002-0000-0A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Listen!$M$2:$M$5</xm:f>
          </x14:formula1>
          <xm:sqref>A5:A54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wsh_Kapazitaetsueberlassung">
    <tabColor theme="5"/>
    <pageSetUpPr fitToPage="1"/>
  </sheetPr>
  <dimension ref="A1:S17"/>
  <sheetViews>
    <sheetView showGridLines="0" zoomScaleNormal="100" zoomScaleSheetLayoutView="100" workbookViewId="0">
      <selection activeCell="C22" sqref="C22"/>
    </sheetView>
  </sheetViews>
  <sheetFormatPr baseColWidth="10" defaultColWidth="11.42578125" defaultRowHeight="17.100000000000001" customHeight="1" x14ac:dyDescent="0.25"/>
  <cols>
    <col min="1" max="1" width="64.7109375" style="11" customWidth="1"/>
    <col min="2" max="2" width="15.42578125" style="83" customWidth="1"/>
    <col min="3" max="12" width="25.85546875" style="83" customWidth="1"/>
    <col min="13" max="18" width="25.85546875" style="83" hidden="1" customWidth="1"/>
    <col min="19" max="19" width="3.5703125" style="83" customWidth="1"/>
    <col min="20" max="16384" width="11.42578125" style="83"/>
  </cols>
  <sheetData>
    <row r="1" spans="1:19" s="12" customFormat="1" ht="18.75" x14ac:dyDescent="0.25">
      <c r="A1" s="220" t="s">
        <v>501</v>
      </c>
      <c r="B1" s="318"/>
      <c r="C1" s="318"/>
      <c r="D1" s="318"/>
      <c r="E1" s="318"/>
      <c r="F1" s="318"/>
      <c r="G1" s="318"/>
      <c r="H1" s="227"/>
      <c r="I1" s="227"/>
      <c r="J1" s="227"/>
      <c r="K1" s="227"/>
      <c r="L1" s="227"/>
      <c r="M1" s="227"/>
      <c r="N1" s="227"/>
      <c r="O1" s="227"/>
      <c r="P1" s="227"/>
      <c r="Q1" s="227"/>
      <c r="R1" s="227"/>
      <c r="S1" s="227"/>
    </row>
    <row r="2" spans="1:19" ht="12.75" customHeight="1" x14ac:dyDescent="0.25">
      <c r="A2" s="232"/>
      <c r="B2" s="227"/>
      <c r="C2" s="71"/>
      <c r="D2" s="71"/>
      <c r="E2" s="71"/>
      <c r="F2" s="71"/>
      <c r="G2" s="71"/>
      <c r="H2" s="71"/>
      <c r="I2" s="71"/>
      <c r="J2" s="71"/>
      <c r="K2" s="71"/>
      <c r="L2" s="71"/>
      <c r="M2" s="71"/>
      <c r="N2" s="71"/>
      <c r="O2" s="71"/>
      <c r="P2" s="71"/>
      <c r="Q2" s="71"/>
      <c r="R2" s="71"/>
      <c r="S2" s="71"/>
    </row>
    <row r="3" spans="1:19" ht="15" customHeight="1" x14ac:dyDescent="0.25">
      <c r="A3" s="186" t="s">
        <v>97</v>
      </c>
      <c r="B3" s="227"/>
      <c r="C3" s="137">
        <v>1</v>
      </c>
      <c r="D3" s="137">
        <v>2</v>
      </c>
      <c r="E3" s="137">
        <v>3</v>
      </c>
      <c r="F3" s="137">
        <v>4</v>
      </c>
      <c r="G3" s="137">
        <v>5</v>
      </c>
      <c r="H3" s="137">
        <v>6</v>
      </c>
      <c r="I3" s="137">
        <v>7</v>
      </c>
      <c r="J3" s="137">
        <v>8</v>
      </c>
      <c r="K3" s="137">
        <v>9</v>
      </c>
      <c r="L3" s="137">
        <v>10</v>
      </c>
      <c r="M3" s="137">
        <v>11</v>
      </c>
      <c r="N3" s="137">
        <v>12</v>
      </c>
      <c r="O3" s="137">
        <v>13</v>
      </c>
      <c r="P3" s="137">
        <v>14</v>
      </c>
      <c r="Q3" s="137">
        <v>15</v>
      </c>
      <c r="R3" s="137">
        <v>16</v>
      </c>
      <c r="S3" s="71"/>
    </row>
    <row r="4" spans="1:19" ht="15.75" x14ac:dyDescent="0.25">
      <c r="A4" s="14" t="s">
        <v>66</v>
      </c>
      <c r="B4" s="227"/>
      <c r="C4" s="391"/>
      <c r="D4" s="138"/>
      <c r="E4" s="138"/>
      <c r="F4" s="138"/>
      <c r="G4" s="138"/>
      <c r="H4" s="138"/>
      <c r="I4" s="138"/>
      <c r="J4" s="138"/>
      <c r="K4" s="138"/>
      <c r="L4" s="138"/>
      <c r="M4" s="138"/>
      <c r="N4" s="138"/>
      <c r="O4" s="138"/>
      <c r="P4" s="138"/>
      <c r="Q4" s="138"/>
      <c r="R4" s="138"/>
      <c r="S4" s="71"/>
    </row>
    <row r="5" spans="1:19" ht="15.75" x14ac:dyDescent="0.25">
      <c r="A5" s="14" t="s">
        <v>121</v>
      </c>
      <c r="B5" s="227"/>
      <c r="C5" s="139"/>
      <c r="D5" s="139"/>
      <c r="E5" s="139"/>
      <c r="F5" s="139"/>
      <c r="G5" s="139"/>
      <c r="H5" s="139"/>
      <c r="I5" s="139"/>
      <c r="J5" s="139"/>
      <c r="K5" s="139"/>
      <c r="L5" s="139"/>
      <c r="M5" s="139"/>
      <c r="N5" s="139"/>
      <c r="O5" s="139"/>
      <c r="P5" s="139"/>
      <c r="Q5" s="139"/>
      <c r="R5" s="139"/>
      <c r="S5" s="71"/>
    </row>
    <row r="6" spans="1:19" ht="15.75" x14ac:dyDescent="0.25">
      <c r="A6" s="14" t="s">
        <v>122</v>
      </c>
      <c r="B6" s="227"/>
      <c r="C6" s="139"/>
      <c r="D6" s="139"/>
      <c r="E6" s="139"/>
      <c r="F6" s="139"/>
      <c r="G6" s="139"/>
      <c r="H6" s="139"/>
      <c r="I6" s="139"/>
      <c r="J6" s="139"/>
      <c r="K6" s="139"/>
      <c r="L6" s="139"/>
      <c r="M6" s="139"/>
      <c r="N6" s="139"/>
      <c r="O6" s="139"/>
      <c r="P6" s="139"/>
      <c r="Q6" s="139"/>
      <c r="R6" s="139"/>
      <c r="S6" s="71"/>
    </row>
    <row r="7" spans="1:19" ht="15.75" x14ac:dyDescent="0.25">
      <c r="A7" s="14" t="s">
        <v>67</v>
      </c>
      <c r="B7" s="227"/>
      <c r="C7" s="391"/>
      <c r="D7" s="138"/>
      <c r="E7" s="138"/>
      <c r="F7" s="138"/>
      <c r="G7" s="138"/>
      <c r="H7" s="138"/>
      <c r="I7" s="138"/>
      <c r="J7" s="138"/>
      <c r="K7" s="138"/>
      <c r="L7" s="138"/>
      <c r="M7" s="138"/>
      <c r="N7" s="138"/>
      <c r="O7" s="138"/>
      <c r="P7" s="138"/>
      <c r="Q7" s="138"/>
      <c r="R7" s="138"/>
      <c r="S7" s="71"/>
    </row>
    <row r="8" spans="1:19" s="4" customFormat="1" ht="15.75" x14ac:dyDescent="0.2">
      <c r="A8" s="14" t="s">
        <v>98</v>
      </c>
      <c r="B8" s="227"/>
      <c r="C8" s="128"/>
      <c r="D8" s="128"/>
      <c r="E8" s="128"/>
      <c r="F8" s="128"/>
      <c r="G8" s="128"/>
      <c r="H8" s="128"/>
      <c r="I8" s="128"/>
      <c r="J8" s="128"/>
      <c r="K8" s="128"/>
      <c r="L8" s="128"/>
      <c r="M8" s="128"/>
      <c r="N8" s="128"/>
      <c r="O8" s="128"/>
      <c r="P8" s="128"/>
      <c r="Q8" s="128"/>
      <c r="R8" s="128"/>
      <c r="S8" s="227"/>
    </row>
    <row r="9" spans="1:19" ht="15.75" x14ac:dyDescent="0.25">
      <c r="A9" s="186" t="s">
        <v>99</v>
      </c>
      <c r="B9" s="71"/>
      <c r="C9" s="71"/>
      <c r="D9" s="71"/>
      <c r="E9" s="71"/>
      <c r="F9" s="71"/>
      <c r="G9" s="71"/>
      <c r="H9" s="71"/>
      <c r="I9" s="71"/>
      <c r="J9" s="71"/>
      <c r="K9" s="71"/>
      <c r="L9" s="71"/>
      <c r="M9" s="71"/>
      <c r="N9" s="71"/>
      <c r="O9" s="71"/>
      <c r="P9" s="71"/>
      <c r="Q9" s="71"/>
      <c r="R9" s="71"/>
      <c r="S9" s="71"/>
    </row>
    <row r="10" spans="1:19" s="4" customFormat="1" ht="15.75" x14ac:dyDescent="0.2">
      <c r="A10" s="227"/>
      <c r="B10" s="14" t="s">
        <v>81</v>
      </c>
      <c r="C10" s="335"/>
      <c r="D10" s="335"/>
      <c r="E10" s="335"/>
      <c r="F10" s="335"/>
      <c r="G10" s="335"/>
      <c r="H10" s="335"/>
      <c r="I10" s="335"/>
      <c r="J10" s="335"/>
      <c r="K10" s="335"/>
      <c r="L10" s="335"/>
      <c r="M10" s="335"/>
      <c r="N10" s="335"/>
      <c r="O10" s="335"/>
      <c r="P10" s="335"/>
      <c r="Q10" s="335"/>
      <c r="R10" s="335"/>
      <c r="S10" s="227"/>
    </row>
    <row r="11" spans="1:19" s="4" customFormat="1" ht="18" x14ac:dyDescent="0.2">
      <c r="A11" s="227"/>
      <c r="B11" s="14" t="s">
        <v>110</v>
      </c>
      <c r="C11" s="138"/>
      <c r="D11" s="138"/>
      <c r="E11" s="138"/>
      <c r="F11" s="138"/>
      <c r="G11" s="138"/>
      <c r="H11" s="138"/>
      <c r="I11" s="138"/>
      <c r="J11" s="138"/>
      <c r="K11" s="138"/>
      <c r="L11" s="138"/>
      <c r="M11" s="138"/>
      <c r="N11" s="138"/>
      <c r="O11" s="138"/>
      <c r="P11" s="138"/>
      <c r="Q11" s="138"/>
      <c r="R11" s="138"/>
      <c r="S11" s="227"/>
    </row>
    <row r="12" spans="1:19" ht="15.75" x14ac:dyDescent="0.25">
      <c r="A12" s="186" t="s">
        <v>100</v>
      </c>
      <c r="B12" s="71"/>
      <c r="C12" s="332"/>
      <c r="D12" s="333"/>
      <c r="E12" s="333"/>
      <c r="F12" s="333"/>
      <c r="G12" s="333"/>
      <c r="H12" s="333"/>
      <c r="I12" s="333"/>
      <c r="J12" s="333"/>
      <c r="K12" s="333"/>
      <c r="L12" s="333"/>
      <c r="M12" s="333"/>
      <c r="N12" s="333"/>
      <c r="O12" s="333"/>
      <c r="P12" s="333"/>
      <c r="Q12" s="333"/>
      <c r="R12" s="333"/>
      <c r="S12" s="71"/>
    </row>
    <row r="13" spans="1:19" ht="15.75" x14ac:dyDescent="0.25">
      <c r="A13" s="227"/>
      <c r="B13" s="14" t="s">
        <v>83</v>
      </c>
      <c r="C13" s="140"/>
      <c r="D13" s="140"/>
      <c r="E13" s="140"/>
      <c r="F13" s="140"/>
      <c r="G13" s="140"/>
      <c r="H13" s="140"/>
      <c r="I13" s="140"/>
      <c r="J13" s="140"/>
      <c r="K13" s="140"/>
      <c r="L13" s="140"/>
      <c r="M13" s="140"/>
      <c r="N13" s="140"/>
      <c r="O13" s="140"/>
      <c r="P13" s="140"/>
      <c r="Q13" s="140"/>
      <c r="R13" s="140"/>
      <c r="S13" s="71"/>
    </row>
    <row r="14" spans="1:19" ht="18" x14ac:dyDescent="0.25">
      <c r="A14" s="227"/>
      <c r="B14" s="14" t="s">
        <v>111</v>
      </c>
      <c r="C14" s="140"/>
      <c r="D14" s="140"/>
      <c r="E14" s="140"/>
      <c r="F14" s="140"/>
      <c r="G14" s="140"/>
      <c r="H14" s="140"/>
      <c r="I14" s="140"/>
      <c r="J14" s="140"/>
      <c r="K14" s="140"/>
      <c r="L14" s="140"/>
      <c r="M14" s="140"/>
      <c r="N14" s="140"/>
      <c r="O14" s="140"/>
      <c r="P14" s="140"/>
      <c r="Q14" s="140"/>
      <c r="R14" s="140"/>
      <c r="S14" s="71"/>
    </row>
    <row r="15" spans="1:19" ht="15.75" x14ac:dyDescent="0.25">
      <c r="A15" s="186" t="s">
        <v>101</v>
      </c>
      <c r="B15" s="71"/>
      <c r="C15" s="71"/>
      <c r="D15" s="71"/>
      <c r="E15" s="71"/>
      <c r="F15" s="71"/>
      <c r="G15" s="71"/>
      <c r="H15" s="71"/>
      <c r="I15" s="71"/>
      <c r="J15" s="71"/>
      <c r="K15" s="71"/>
      <c r="L15" s="71"/>
      <c r="M15" s="71"/>
      <c r="N15" s="71"/>
      <c r="O15" s="71"/>
      <c r="P15" s="71"/>
      <c r="Q15" s="71"/>
      <c r="R15" s="71"/>
      <c r="S15" s="71"/>
    </row>
    <row r="16" spans="1:19" ht="15.75" x14ac:dyDescent="0.25">
      <c r="A16" s="232"/>
      <c r="B16" s="14" t="s">
        <v>74</v>
      </c>
      <c r="C16" s="140"/>
      <c r="D16" s="140"/>
      <c r="E16" s="140"/>
      <c r="F16" s="140"/>
      <c r="G16" s="140"/>
      <c r="H16" s="140"/>
      <c r="I16" s="140"/>
      <c r="J16" s="140"/>
      <c r="K16" s="140"/>
      <c r="L16" s="140"/>
      <c r="M16" s="140"/>
      <c r="N16" s="140"/>
      <c r="O16" s="140"/>
      <c r="P16" s="140"/>
      <c r="Q16" s="140"/>
      <c r="R16" s="140"/>
      <c r="S16" s="71"/>
    </row>
    <row r="17" spans="1:19" ht="15" x14ac:dyDescent="0.25">
      <c r="A17" s="71"/>
      <c r="B17" s="227"/>
      <c r="C17" s="320">
        <f>SUM(C16:R16)</f>
        <v>0</v>
      </c>
      <c r="D17" s="319"/>
      <c r="E17" s="319"/>
      <c r="F17" s="319"/>
      <c r="G17" s="319"/>
      <c r="H17" s="319"/>
      <c r="I17" s="319"/>
      <c r="J17" s="319"/>
      <c r="K17" s="319"/>
      <c r="L17" s="319"/>
      <c r="M17" s="319"/>
      <c r="N17" s="319"/>
      <c r="O17" s="319"/>
      <c r="P17" s="319"/>
      <c r="Q17" s="319"/>
      <c r="R17" s="319"/>
      <c r="S17" s="71"/>
    </row>
  </sheetData>
  <sheetProtection algorithmName="SHA-512" hashValue="O+FXbtBhMCMrcYpxtAVBKBSjFYugLGctdBSx3W3OOl99a4+jrBxb3Bw4SuQoPtKSbiysw0piZbdNiHT21DnxcA==" saltValue="HU0G6MjFWe6ztPI6vXwLGw==" spinCount="100000" sheet="1" formatCells="0" formatColumns="0" formatRows="0" insertHyperlinks="0"/>
  <customSheetViews>
    <customSheetView guid="{21DD1AAC-BC09-4161-82EE-F7E1955272A0}" showPageBreaks="1" fitToPage="1" printArea="1" hiddenColumns="1" view="pageBreakPreview">
      <pane xSplit="6" topLeftCell="G1" activePane="topRight" state="frozen"/>
      <selection pane="topRight" activeCell="C34" sqref="C34"/>
      <pageMargins left="0.78740157480314965" right="0.78740157480314965" top="0.98425196850393704" bottom="0.98425196850393704" header="0.51181102362204722" footer="0.51181102362204722"/>
      <printOptions horizontalCentered="1" verticalCentered="1"/>
      <pageSetup paperSize="9" scale="53" fitToHeight="0" orientation="landscape" verticalDpi="599" r:id="rId1"/>
      <headerFooter alignWithMargins="0"/>
    </customSheetView>
    <customSheetView guid="{1C86D249-38D6-494B-9A9C-7DB890D2E43B}" showPageBreaks="1" fitToPage="1" printArea="1" hiddenColumns="1" view="pageBreakPreview">
      <pane xSplit="6" topLeftCell="G1" activePane="topRight" state="frozen"/>
      <selection pane="topRight" activeCell="C34" sqref="C34"/>
      <pageMargins left="0.78740157480314965" right="0.78740157480314965" top="0.98425196850393704" bottom="0.98425196850393704" header="0.51181102362204722" footer="0.51181102362204722"/>
      <printOptions horizontalCentered="1" verticalCentered="1"/>
      <pageSetup paperSize="9" scale="54" fitToHeight="0" orientation="landscape" verticalDpi="599" r:id="rId2"/>
      <headerFooter alignWithMargins="0"/>
    </customSheetView>
  </customSheetViews>
  <dataValidations count="3">
    <dataValidation type="list" allowBlank="1" showInputMessage="1" showErrorMessage="1" sqref="C7:R7" xr:uid="{00000000-0002-0000-0B00-000000000000}">
      <formula1>"Gaspool, Net Connect Germany"</formula1>
    </dataValidation>
    <dataValidation type="whole" allowBlank="1" showInputMessage="1" showErrorMessage="1" sqref="C6:R6" xr:uid="{00000000-0002-0000-0B00-000001000000}">
      <formula1>1</formula1>
      <formula2>20</formula2>
    </dataValidation>
    <dataValidation type="whole" allowBlank="1" showInputMessage="1" showErrorMessage="1" sqref="C5:R5" xr:uid="{00000000-0002-0000-0B00-000002000000}">
      <formula1>12000000</formula1>
      <formula2>12009999</formula2>
    </dataValidation>
  </dataValidations>
  <printOptions horizontalCentered="1" verticalCentered="1"/>
  <pageMargins left="0.78740157480314965" right="0.78740157480314965" top="0.98425196850393704" bottom="0.98425196850393704" header="0.51181102362204722" footer="0.51181102362204722"/>
  <pageSetup paperSize="9" scale="54" fitToHeight="0" orientation="landscape" verticalDpi="599"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theme="9"/>
  </sheetPr>
  <dimension ref="A1:BL22"/>
  <sheetViews>
    <sheetView showGridLines="0" topLeftCell="B1" zoomScaleNormal="100" workbookViewId="0">
      <selection activeCell="B13" sqref="B13"/>
    </sheetView>
  </sheetViews>
  <sheetFormatPr baseColWidth="10" defaultColWidth="11.42578125" defaultRowHeight="12.75" x14ac:dyDescent="0.2"/>
  <cols>
    <col min="1" max="1" width="4.28515625" style="28" bestFit="1" customWidth="1"/>
    <col min="2" max="2" width="8.5703125" style="28" customWidth="1"/>
    <col min="3" max="3" width="35.28515625" style="28" customWidth="1"/>
    <col min="4" max="5" width="13.140625" style="28" bestFit="1" customWidth="1"/>
    <col min="6" max="6" width="14.5703125" style="28" bestFit="1" customWidth="1"/>
    <col min="7" max="25" width="11.7109375" style="28" bestFit="1" customWidth="1"/>
    <col min="26" max="26" width="11.42578125" style="218" customWidth="1"/>
    <col min="27" max="27" width="11.42578125" style="28" customWidth="1"/>
    <col min="28" max="16384" width="11.42578125" style="28"/>
  </cols>
  <sheetData>
    <row r="1" spans="1:64" s="218" customFormat="1" ht="18.75" x14ac:dyDescent="0.3">
      <c r="A1" s="321" t="s">
        <v>496</v>
      </c>
      <c r="B1" s="58"/>
      <c r="C1" s="58"/>
      <c r="D1" s="58"/>
      <c r="E1" s="58">
        <v>21</v>
      </c>
      <c r="F1" s="58">
        <v>22</v>
      </c>
      <c r="G1" s="58">
        <v>23</v>
      </c>
      <c r="H1" s="58">
        <v>24</v>
      </c>
      <c r="I1" s="58">
        <v>25</v>
      </c>
      <c r="J1" s="58">
        <v>26</v>
      </c>
      <c r="K1" s="58">
        <v>27</v>
      </c>
      <c r="L1" s="58">
        <v>28</v>
      </c>
      <c r="M1" s="58">
        <v>29</v>
      </c>
      <c r="N1" s="58">
        <v>30</v>
      </c>
      <c r="O1" s="58">
        <v>31</v>
      </c>
      <c r="P1" s="58">
        <v>32</v>
      </c>
      <c r="Q1" s="58">
        <v>33</v>
      </c>
      <c r="R1" s="58">
        <v>34</v>
      </c>
      <c r="S1" s="58">
        <v>35</v>
      </c>
      <c r="T1" s="58">
        <v>36</v>
      </c>
      <c r="U1" s="58">
        <v>37</v>
      </c>
      <c r="V1" s="58">
        <v>38</v>
      </c>
      <c r="W1" s="58">
        <v>39</v>
      </c>
      <c r="X1" s="58">
        <v>40</v>
      </c>
      <c r="Y1" s="58">
        <v>41</v>
      </c>
      <c r="Z1" s="58">
        <v>42</v>
      </c>
      <c r="AA1" s="58">
        <v>43</v>
      </c>
      <c r="AB1" s="58">
        <v>44</v>
      </c>
      <c r="AC1" s="58">
        <v>45</v>
      </c>
      <c r="AD1" s="58">
        <v>46</v>
      </c>
      <c r="AE1" s="58">
        <v>47</v>
      </c>
      <c r="AF1" s="58">
        <v>48</v>
      </c>
      <c r="AG1" s="58">
        <v>49</v>
      </c>
      <c r="AH1" s="58">
        <v>50</v>
      </c>
      <c r="AI1" s="58">
        <v>51</v>
      </c>
      <c r="AJ1" s="58">
        <v>52</v>
      </c>
      <c r="AK1" s="58">
        <v>53</v>
      </c>
      <c r="AL1" s="58">
        <v>54</v>
      </c>
      <c r="AM1" s="58">
        <v>55</v>
      </c>
      <c r="AN1" s="58">
        <v>56</v>
      </c>
      <c r="AO1" s="58">
        <v>57</v>
      </c>
      <c r="AP1" s="58">
        <v>58</v>
      </c>
      <c r="AQ1" s="58">
        <v>59</v>
      </c>
      <c r="AR1" s="58">
        <v>60</v>
      </c>
      <c r="AS1" s="58">
        <v>61</v>
      </c>
      <c r="AT1" s="58">
        <v>62</v>
      </c>
      <c r="AU1" s="58">
        <v>63</v>
      </c>
      <c r="AV1" s="58">
        <v>64</v>
      </c>
      <c r="AW1" s="58">
        <v>65</v>
      </c>
      <c r="AX1" s="58">
        <v>66</v>
      </c>
      <c r="AY1" s="58">
        <v>67</v>
      </c>
      <c r="AZ1" s="58">
        <v>68</v>
      </c>
      <c r="BA1" s="58">
        <v>69</v>
      </c>
      <c r="BB1" s="58">
        <v>70</v>
      </c>
      <c r="BC1" s="58">
        <v>71</v>
      </c>
      <c r="BD1" s="58">
        <v>72</v>
      </c>
      <c r="BE1" s="58">
        <v>73</v>
      </c>
      <c r="BF1" s="58">
        <v>74</v>
      </c>
      <c r="BG1" s="58">
        <v>75</v>
      </c>
      <c r="BH1" s="58">
        <v>76</v>
      </c>
      <c r="BI1" s="58">
        <v>77</v>
      </c>
      <c r="BJ1" s="58">
        <v>78</v>
      </c>
      <c r="BK1" s="58">
        <v>79</v>
      </c>
      <c r="BL1" s="58">
        <v>80</v>
      </c>
    </row>
    <row r="2" spans="1:64" ht="15" x14ac:dyDescent="0.25">
      <c r="A2" s="145" t="s">
        <v>231</v>
      </c>
      <c r="B2" s="147"/>
      <c r="C2" s="146"/>
      <c r="D2" s="144" t="s">
        <v>109</v>
      </c>
      <c r="E2" s="144" t="str">
        <f t="shared" ref="E2:Y2" ca="1" si="0">INDIRECT("A_Stammdaten!$A"&amp;E1)</f>
        <v>NB1</v>
      </c>
      <c r="F2" s="144" t="str">
        <f t="shared" ca="1" si="0"/>
        <v>VP1</v>
      </c>
      <c r="G2" s="144">
        <f t="shared" ca="1" si="0"/>
        <v>0</v>
      </c>
      <c r="H2" s="144">
        <f t="shared" ca="1" si="0"/>
        <v>0</v>
      </c>
      <c r="I2" s="144">
        <f t="shared" ca="1" si="0"/>
        <v>0</v>
      </c>
      <c r="J2" s="144">
        <f t="shared" ca="1" si="0"/>
        <v>0</v>
      </c>
      <c r="K2" s="144">
        <f t="shared" ca="1" si="0"/>
        <v>0</v>
      </c>
      <c r="L2" s="144">
        <f t="shared" ca="1" si="0"/>
        <v>0</v>
      </c>
      <c r="M2" s="144">
        <f t="shared" ca="1" si="0"/>
        <v>0</v>
      </c>
      <c r="N2" s="144">
        <f t="shared" ca="1" si="0"/>
        <v>0</v>
      </c>
      <c r="O2" s="144">
        <f t="shared" ca="1" si="0"/>
        <v>0</v>
      </c>
      <c r="P2" s="144">
        <f t="shared" ca="1" si="0"/>
        <v>0</v>
      </c>
      <c r="Q2" s="144">
        <f t="shared" ca="1" si="0"/>
        <v>0</v>
      </c>
      <c r="R2" s="144">
        <f t="shared" ca="1" si="0"/>
        <v>0</v>
      </c>
      <c r="S2" s="144">
        <f t="shared" ca="1" si="0"/>
        <v>0</v>
      </c>
      <c r="T2" s="144">
        <f t="shared" ca="1" si="0"/>
        <v>0</v>
      </c>
      <c r="U2" s="144">
        <f t="shared" ca="1" si="0"/>
        <v>0</v>
      </c>
      <c r="V2" s="144">
        <f t="shared" ca="1" si="0"/>
        <v>0</v>
      </c>
      <c r="W2" s="144">
        <f t="shared" ca="1" si="0"/>
        <v>0</v>
      </c>
      <c r="X2" s="144">
        <f t="shared" ca="1" si="0"/>
        <v>0</v>
      </c>
      <c r="Y2" s="144">
        <f t="shared" ca="1" si="0"/>
        <v>0</v>
      </c>
      <c r="Z2" s="144">
        <f ca="1">INDIRECT("A_Stammdaten!$A"&amp;Z1)</f>
        <v>0</v>
      </c>
      <c r="AA2" s="144">
        <f t="shared" ref="AA2:BB2" ca="1" si="1">INDIRECT("A_Stammdaten!$A"&amp;AA1)</f>
        <v>0</v>
      </c>
      <c r="AB2" s="144">
        <f t="shared" ca="1" si="1"/>
        <v>0</v>
      </c>
      <c r="AC2" s="144">
        <f t="shared" ca="1" si="1"/>
        <v>0</v>
      </c>
      <c r="AD2" s="144">
        <f t="shared" ca="1" si="1"/>
        <v>0</v>
      </c>
      <c r="AE2" s="144">
        <f t="shared" ca="1" si="1"/>
        <v>0</v>
      </c>
      <c r="AF2" s="144">
        <f t="shared" ca="1" si="1"/>
        <v>0</v>
      </c>
      <c r="AG2" s="144">
        <f t="shared" ca="1" si="1"/>
        <v>0</v>
      </c>
      <c r="AH2" s="144">
        <f t="shared" ca="1" si="1"/>
        <v>0</v>
      </c>
      <c r="AI2" s="144">
        <f t="shared" ca="1" si="1"/>
        <v>0</v>
      </c>
      <c r="AJ2" s="144">
        <f t="shared" ca="1" si="1"/>
        <v>0</v>
      </c>
      <c r="AK2" s="144">
        <f t="shared" ca="1" si="1"/>
        <v>0</v>
      </c>
      <c r="AL2" s="144">
        <f t="shared" ca="1" si="1"/>
        <v>0</v>
      </c>
      <c r="AM2" s="144">
        <f t="shared" ca="1" si="1"/>
        <v>0</v>
      </c>
      <c r="AN2" s="144">
        <f t="shared" ca="1" si="1"/>
        <v>0</v>
      </c>
      <c r="AO2" s="144">
        <f t="shared" ca="1" si="1"/>
        <v>0</v>
      </c>
      <c r="AP2" s="144">
        <f t="shared" ca="1" si="1"/>
        <v>0</v>
      </c>
      <c r="AQ2" s="144">
        <f t="shared" ca="1" si="1"/>
        <v>0</v>
      </c>
      <c r="AR2" s="144">
        <f t="shared" ca="1" si="1"/>
        <v>0</v>
      </c>
      <c r="AS2" s="144">
        <f t="shared" ca="1" si="1"/>
        <v>0</v>
      </c>
      <c r="AT2" s="144">
        <f t="shared" ca="1" si="1"/>
        <v>0</v>
      </c>
      <c r="AU2" s="144">
        <f t="shared" ca="1" si="1"/>
        <v>0</v>
      </c>
      <c r="AV2" s="144">
        <f t="shared" ca="1" si="1"/>
        <v>0</v>
      </c>
      <c r="AW2" s="144">
        <f t="shared" ca="1" si="1"/>
        <v>0</v>
      </c>
      <c r="AX2" s="144">
        <f t="shared" ca="1" si="1"/>
        <v>0</v>
      </c>
      <c r="AY2" s="144">
        <f t="shared" ca="1" si="1"/>
        <v>0</v>
      </c>
      <c r="AZ2" s="144">
        <f t="shared" ca="1" si="1"/>
        <v>0</v>
      </c>
      <c r="BA2" s="144">
        <f t="shared" ca="1" si="1"/>
        <v>0</v>
      </c>
      <c r="BB2" s="144">
        <f t="shared" ca="1" si="1"/>
        <v>0</v>
      </c>
      <c r="BC2" s="144">
        <f t="shared" ref="BC2:BL2" ca="1" si="2">INDIRECT("A_Stammdaten!$A"&amp;BC1)</f>
        <v>0</v>
      </c>
      <c r="BD2" s="144">
        <f t="shared" ca="1" si="2"/>
        <v>0</v>
      </c>
      <c r="BE2" s="144">
        <f t="shared" ca="1" si="2"/>
        <v>0</v>
      </c>
      <c r="BF2" s="144">
        <f t="shared" ca="1" si="2"/>
        <v>0</v>
      </c>
      <c r="BG2" s="144">
        <f t="shared" ca="1" si="2"/>
        <v>0</v>
      </c>
      <c r="BH2" s="144">
        <f t="shared" ca="1" si="2"/>
        <v>0</v>
      </c>
      <c r="BI2" s="144">
        <f t="shared" ca="1" si="2"/>
        <v>0</v>
      </c>
      <c r="BJ2" s="144">
        <f t="shared" ca="1" si="2"/>
        <v>0</v>
      </c>
      <c r="BK2" s="144">
        <f t="shared" ca="1" si="2"/>
        <v>0</v>
      </c>
      <c r="BL2" s="144">
        <f t="shared" ca="1" si="2"/>
        <v>0</v>
      </c>
    </row>
    <row r="3" spans="1:64" s="29" customFormat="1" ht="15.75" x14ac:dyDescent="0.25">
      <c r="A3" s="402" t="s">
        <v>232</v>
      </c>
      <c r="B3" s="403" t="s">
        <v>233</v>
      </c>
      <c r="C3" s="404"/>
      <c r="D3" s="187">
        <f ca="1">SUM(D4:D5)</f>
        <v>0</v>
      </c>
      <c r="E3" s="187">
        <f t="shared" ref="E3:Y3" ca="1" si="3">SUM(E4:E5)</f>
        <v>0</v>
      </c>
      <c r="F3" s="187">
        <f t="shared" ca="1" si="3"/>
        <v>0</v>
      </c>
      <c r="G3" s="187">
        <f t="shared" ca="1" si="3"/>
        <v>0</v>
      </c>
      <c r="H3" s="187">
        <f t="shared" ca="1" si="3"/>
        <v>0</v>
      </c>
      <c r="I3" s="187">
        <f t="shared" ca="1" si="3"/>
        <v>0</v>
      </c>
      <c r="J3" s="187">
        <f t="shared" ca="1" si="3"/>
        <v>0</v>
      </c>
      <c r="K3" s="187">
        <f t="shared" ca="1" si="3"/>
        <v>0</v>
      </c>
      <c r="L3" s="187">
        <f t="shared" ca="1" si="3"/>
        <v>0</v>
      </c>
      <c r="M3" s="187">
        <f t="shared" ca="1" si="3"/>
        <v>0</v>
      </c>
      <c r="N3" s="187">
        <f t="shared" ca="1" si="3"/>
        <v>0</v>
      </c>
      <c r="O3" s="187">
        <f t="shared" ca="1" si="3"/>
        <v>0</v>
      </c>
      <c r="P3" s="187">
        <f t="shared" ca="1" si="3"/>
        <v>0</v>
      </c>
      <c r="Q3" s="187">
        <f t="shared" ca="1" si="3"/>
        <v>0</v>
      </c>
      <c r="R3" s="187">
        <f t="shared" ca="1" si="3"/>
        <v>0</v>
      </c>
      <c r="S3" s="187">
        <f t="shared" ca="1" si="3"/>
        <v>0</v>
      </c>
      <c r="T3" s="187">
        <f t="shared" ca="1" si="3"/>
        <v>0</v>
      </c>
      <c r="U3" s="187">
        <f t="shared" ca="1" si="3"/>
        <v>0</v>
      </c>
      <c r="V3" s="187">
        <f t="shared" ca="1" si="3"/>
        <v>0</v>
      </c>
      <c r="W3" s="187">
        <f t="shared" ca="1" si="3"/>
        <v>0</v>
      </c>
      <c r="X3" s="187">
        <f t="shared" ca="1" si="3"/>
        <v>0</v>
      </c>
      <c r="Y3" s="187">
        <f t="shared" ca="1" si="3"/>
        <v>0</v>
      </c>
      <c r="Z3" s="187">
        <f t="shared" ref="Z3:BB3" ca="1" si="4">SUM(Z4:Z5)</f>
        <v>0</v>
      </c>
      <c r="AA3" s="187">
        <f t="shared" ca="1" si="4"/>
        <v>0</v>
      </c>
      <c r="AB3" s="187">
        <f t="shared" ca="1" si="4"/>
        <v>0</v>
      </c>
      <c r="AC3" s="187">
        <f t="shared" ca="1" si="4"/>
        <v>0</v>
      </c>
      <c r="AD3" s="187">
        <f t="shared" ca="1" si="4"/>
        <v>0</v>
      </c>
      <c r="AE3" s="187">
        <f t="shared" ca="1" si="4"/>
        <v>0</v>
      </c>
      <c r="AF3" s="187">
        <f t="shared" ca="1" si="4"/>
        <v>0</v>
      </c>
      <c r="AG3" s="187">
        <f t="shared" ca="1" si="4"/>
        <v>0</v>
      </c>
      <c r="AH3" s="187">
        <f t="shared" ca="1" si="4"/>
        <v>0</v>
      </c>
      <c r="AI3" s="187">
        <f t="shared" ca="1" si="4"/>
        <v>0</v>
      </c>
      <c r="AJ3" s="187">
        <f t="shared" ca="1" si="4"/>
        <v>0</v>
      </c>
      <c r="AK3" s="187">
        <f t="shared" ca="1" si="4"/>
        <v>0</v>
      </c>
      <c r="AL3" s="187">
        <f t="shared" ca="1" si="4"/>
        <v>0</v>
      </c>
      <c r="AM3" s="187">
        <f t="shared" ca="1" si="4"/>
        <v>0</v>
      </c>
      <c r="AN3" s="187">
        <f t="shared" ca="1" si="4"/>
        <v>0</v>
      </c>
      <c r="AO3" s="187">
        <f t="shared" ca="1" si="4"/>
        <v>0</v>
      </c>
      <c r="AP3" s="187">
        <f t="shared" ca="1" si="4"/>
        <v>0</v>
      </c>
      <c r="AQ3" s="187">
        <f t="shared" ca="1" si="4"/>
        <v>0</v>
      </c>
      <c r="AR3" s="187">
        <f t="shared" ca="1" si="4"/>
        <v>0</v>
      </c>
      <c r="AS3" s="187">
        <f t="shared" ca="1" si="4"/>
        <v>0</v>
      </c>
      <c r="AT3" s="187">
        <f t="shared" ca="1" si="4"/>
        <v>0</v>
      </c>
      <c r="AU3" s="187">
        <f t="shared" ca="1" si="4"/>
        <v>0</v>
      </c>
      <c r="AV3" s="187">
        <f t="shared" ca="1" si="4"/>
        <v>0</v>
      </c>
      <c r="AW3" s="187">
        <f t="shared" ca="1" si="4"/>
        <v>0</v>
      </c>
      <c r="AX3" s="187">
        <f t="shared" ca="1" si="4"/>
        <v>0</v>
      </c>
      <c r="AY3" s="187">
        <f t="shared" ca="1" si="4"/>
        <v>0</v>
      </c>
      <c r="AZ3" s="187">
        <f t="shared" ca="1" si="4"/>
        <v>0</v>
      </c>
      <c r="BA3" s="187">
        <f t="shared" ca="1" si="4"/>
        <v>0</v>
      </c>
      <c r="BB3" s="187">
        <f t="shared" ca="1" si="4"/>
        <v>0</v>
      </c>
      <c r="BC3" s="187">
        <f t="shared" ref="BC3:BL3" ca="1" si="5">SUM(BC4:BC5)</f>
        <v>0</v>
      </c>
      <c r="BD3" s="187">
        <f t="shared" ca="1" si="5"/>
        <v>0</v>
      </c>
      <c r="BE3" s="187">
        <f t="shared" ca="1" si="5"/>
        <v>0</v>
      </c>
      <c r="BF3" s="187">
        <f t="shared" ca="1" si="5"/>
        <v>0</v>
      </c>
      <c r="BG3" s="187">
        <f t="shared" ca="1" si="5"/>
        <v>0</v>
      </c>
      <c r="BH3" s="187">
        <f t="shared" ca="1" si="5"/>
        <v>0</v>
      </c>
      <c r="BI3" s="187">
        <f t="shared" ca="1" si="5"/>
        <v>0</v>
      </c>
      <c r="BJ3" s="187">
        <f t="shared" ca="1" si="5"/>
        <v>0</v>
      </c>
      <c r="BK3" s="187">
        <f t="shared" ca="1" si="5"/>
        <v>0</v>
      </c>
      <c r="BL3" s="187">
        <f t="shared" ca="1" si="5"/>
        <v>0</v>
      </c>
    </row>
    <row r="4" spans="1:64" ht="15" x14ac:dyDescent="0.25">
      <c r="A4" s="405"/>
      <c r="B4" s="406"/>
      <c r="C4" s="407" t="s">
        <v>234</v>
      </c>
      <c r="D4" s="382">
        <f ca="1">SUM(E4:BL4)</f>
        <v>0</v>
      </c>
      <c r="E4" s="190">
        <f ca="1">SUMIF(F_SAV!$A$5:$A$2004,E_KKAuf!E$2,F_SAV!$AC$5:$AC$2004)</f>
        <v>0</v>
      </c>
      <c r="F4" s="190">
        <f ca="1">SUMIF(F_SAV!$A$5:$A$2004,E_KKAuf!F2,F_SAV!$AC$5:$AC$2004)</f>
        <v>0</v>
      </c>
      <c r="G4" s="190">
        <f ca="1">SUMIF(F_SAV!$A$5:$A$2004,E_KKAuf!G2,F_SAV!$AC$5:$AC$2004)</f>
        <v>0</v>
      </c>
      <c r="H4" s="190">
        <f ca="1">SUMIF(F_SAV!$A$5:$A$2004,E_KKAuf!H2,F_SAV!$AC$5:$AC$2004)</f>
        <v>0</v>
      </c>
      <c r="I4" s="190">
        <f ca="1">SUMIF(F_SAV!$A$5:$A$2004,E_KKAuf!I2,F_SAV!$AC$5:$AC$2004)</f>
        <v>0</v>
      </c>
      <c r="J4" s="190">
        <f ca="1">SUMIF(F_SAV!$A$5:$A$2004,E_KKAuf!J2,F_SAV!$AC$5:$AC$2004)</f>
        <v>0</v>
      </c>
      <c r="K4" s="190">
        <f ca="1">SUMIF(F_SAV!$A$5:$A$2004,E_KKAuf!K2,F_SAV!$AC$5:$AC$2004)</f>
        <v>0</v>
      </c>
      <c r="L4" s="190">
        <f ca="1">SUMIF(F_SAV!$A$5:$A$2004,E_KKAuf!L2,F_SAV!$AC$5:$AC$2004)</f>
        <v>0</v>
      </c>
      <c r="M4" s="190">
        <f ca="1">SUMIF(F_SAV!$A$5:$A$2004,E_KKAuf!M2,F_SAV!$AC$5:$AC$2004)</f>
        <v>0</v>
      </c>
      <c r="N4" s="190">
        <f ca="1">SUMIF(F_SAV!$A$5:$A$2004,E_KKAuf!N2,F_SAV!$AC$5:$AC$2004)</f>
        <v>0</v>
      </c>
      <c r="O4" s="190">
        <f ca="1">SUMIF(F_SAV!$A$5:$A$2004,E_KKAuf!O2,F_SAV!$AC$5:$AC$2004)</f>
        <v>0</v>
      </c>
      <c r="P4" s="190">
        <f ca="1">SUMIF(F_SAV!$A$5:$A$2004,E_KKAuf!P2,F_SAV!$AC$5:$AC$2004)</f>
        <v>0</v>
      </c>
      <c r="Q4" s="190">
        <f ca="1">SUMIF(F_SAV!$A$5:$A$2004,E_KKAuf!Q2,F_SAV!$AC$5:$AC$2004)</f>
        <v>0</v>
      </c>
      <c r="R4" s="190">
        <f ca="1">SUMIF(F_SAV!$A$5:$A$2004,E_KKAuf!R2,F_SAV!$AC$5:$AC$2004)</f>
        <v>0</v>
      </c>
      <c r="S4" s="190">
        <f ca="1">SUMIF(F_SAV!$A$5:$A$2004,E_KKAuf!S2,F_SAV!$AC$5:$AC$2004)</f>
        <v>0</v>
      </c>
      <c r="T4" s="190">
        <f ca="1">SUMIF(F_SAV!$A$5:$A$2004,E_KKAuf!T2,F_SAV!$AC$5:$AC$2004)</f>
        <v>0</v>
      </c>
      <c r="U4" s="190">
        <f ca="1">SUMIF(F_SAV!$A$5:$A$2004,E_KKAuf!U2,F_SAV!$AC$5:$AC$2004)</f>
        <v>0</v>
      </c>
      <c r="V4" s="190">
        <f ca="1">SUMIF(F_SAV!$A$5:$A$2004,E_KKAuf!V2,F_SAV!$AC$5:$AC$2004)</f>
        <v>0</v>
      </c>
      <c r="W4" s="190">
        <f ca="1">SUMIF(F_SAV!$A$5:$A$2004,E_KKAuf!W2,F_SAV!$AC$5:$AC$2004)</f>
        <v>0</v>
      </c>
      <c r="X4" s="190">
        <f ca="1">SUMIF(F_SAV!$A$5:$A$2004,E_KKAuf!X2,F_SAV!$AC$5:$AC$2004)</f>
        <v>0</v>
      </c>
      <c r="Y4" s="190">
        <f ca="1">SUMIF(F_SAV!$A$5:$A$2004,E_KKAuf!Y2,F_SAV!$AC$5:$AC$2004)</f>
        <v>0</v>
      </c>
      <c r="Z4" s="190">
        <f ca="1">SUMIF(F_SAV!$A$5:$A$2004,E_KKAuf!Z2,F_SAV!$AC$5:$AC$2004)</f>
        <v>0</v>
      </c>
      <c r="AA4" s="190">
        <f ca="1">SUMIF(F_SAV!$A$5:$A$2004,E_KKAuf!AA2,F_SAV!$AC$5:$AC$2004)</f>
        <v>0</v>
      </c>
      <c r="AB4" s="190">
        <f ca="1">SUMIF(F_SAV!$A$5:$A$2004,E_KKAuf!AB2,F_SAV!$AC$5:$AC$2004)</f>
        <v>0</v>
      </c>
      <c r="AC4" s="190">
        <f ca="1">SUMIF(F_SAV!$A$5:$A$2004,E_KKAuf!AC2,F_SAV!$AC$5:$AC$2004)</f>
        <v>0</v>
      </c>
      <c r="AD4" s="190">
        <f ca="1">SUMIF(F_SAV!$A$5:$A$2004,E_KKAuf!AD2,F_SAV!$AC$5:$AC$2004)</f>
        <v>0</v>
      </c>
      <c r="AE4" s="190">
        <f ca="1">SUMIF(F_SAV!$A$5:$A$2004,E_KKAuf!AE2,F_SAV!$AC$5:$AC$2004)</f>
        <v>0</v>
      </c>
      <c r="AF4" s="190">
        <f ca="1">SUMIF(F_SAV!$A$5:$A$2004,E_KKAuf!AF2,F_SAV!$AC$5:$AC$2004)</f>
        <v>0</v>
      </c>
      <c r="AG4" s="190">
        <f ca="1">SUMIF(F_SAV!$A$5:$A$2004,E_KKAuf!AG2,F_SAV!$AC$5:$AC$2004)</f>
        <v>0</v>
      </c>
      <c r="AH4" s="190">
        <f ca="1">SUMIF(F_SAV!$A$5:$A$2004,E_KKAuf!AH2,F_SAV!$AC$5:$AC$2004)</f>
        <v>0</v>
      </c>
      <c r="AI4" s="190">
        <f ca="1">SUMIF(F_SAV!$A$5:$A$2004,E_KKAuf!AI2,F_SAV!$AC$5:$AC$2004)</f>
        <v>0</v>
      </c>
      <c r="AJ4" s="190">
        <f ca="1">SUMIF(F_SAV!$A$5:$A$2004,E_KKAuf!AJ2,F_SAV!$AC$5:$AC$2004)</f>
        <v>0</v>
      </c>
      <c r="AK4" s="190">
        <f ca="1">SUMIF(F_SAV!$A$5:$A$2004,E_KKAuf!AK2,F_SAV!$AC$5:$AC$2004)</f>
        <v>0</v>
      </c>
      <c r="AL4" s="190">
        <f ca="1">SUMIF(F_SAV!$A$5:$A$2004,E_KKAuf!AL2,F_SAV!$AC$5:$AC$2004)</f>
        <v>0</v>
      </c>
      <c r="AM4" s="190">
        <f ca="1">SUMIF(F_SAV!$A$5:$A$2004,E_KKAuf!AM2,F_SAV!$AC$5:$AC$2004)</f>
        <v>0</v>
      </c>
      <c r="AN4" s="190">
        <f ca="1">SUMIF(F_SAV!$A$5:$A$2004,E_KKAuf!AN2,F_SAV!$AC$5:$AC$2004)</f>
        <v>0</v>
      </c>
      <c r="AO4" s="190">
        <f ca="1">SUMIF(F_SAV!$A$5:$A$2004,E_KKAuf!AO2,F_SAV!$AC$5:$AC$2004)</f>
        <v>0</v>
      </c>
      <c r="AP4" s="190">
        <f ca="1">SUMIF(F_SAV!$A$5:$A$2004,E_KKAuf!AP2,F_SAV!$AC$5:$AC$2004)</f>
        <v>0</v>
      </c>
      <c r="AQ4" s="190">
        <f ca="1">SUMIF(F_SAV!$A$5:$A$2004,E_KKAuf!AQ2,F_SAV!$AC$5:$AC$2004)</f>
        <v>0</v>
      </c>
      <c r="AR4" s="190">
        <f ca="1">SUMIF(F_SAV!$A$5:$A$2004,E_KKAuf!AR2,F_SAV!$AC$5:$AC$2004)</f>
        <v>0</v>
      </c>
      <c r="AS4" s="190">
        <f ca="1">SUMIF(F_SAV!$A$5:$A$2004,E_KKAuf!AS2,F_SAV!$AC$5:$AC$2004)</f>
        <v>0</v>
      </c>
      <c r="AT4" s="190">
        <f ca="1">SUMIF(F_SAV!$A$5:$A$2004,E_KKAuf!AT2,F_SAV!$AC$5:$AC$2004)</f>
        <v>0</v>
      </c>
      <c r="AU4" s="190">
        <f ca="1">SUMIF(F_SAV!$A$5:$A$2004,E_KKAuf!AU2,F_SAV!$AC$5:$AC$2004)</f>
        <v>0</v>
      </c>
      <c r="AV4" s="190">
        <f ca="1">SUMIF(F_SAV!$A$5:$A$2004,E_KKAuf!AV2,F_SAV!$AC$5:$AC$2004)</f>
        <v>0</v>
      </c>
      <c r="AW4" s="190">
        <f ca="1">SUMIF(F_SAV!$A$5:$A$2004,E_KKAuf!AW2,F_SAV!$AC$5:$AC$2004)</f>
        <v>0</v>
      </c>
      <c r="AX4" s="190">
        <f ca="1">SUMIF(F_SAV!$A$5:$A$2004,E_KKAuf!AX2,F_SAV!$AC$5:$AC$2004)</f>
        <v>0</v>
      </c>
      <c r="AY4" s="190">
        <f ca="1">SUMIF(F_SAV!$A$5:$A$2004,E_KKAuf!AY2,F_SAV!$AC$5:$AC$2004)</f>
        <v>0</v>
      </c>
      <c r="AZ4" s="190">
        <f ca="1">SUMIF(F_SAV!$A$5:$A$2004,E_KKAuf!AZ2,F_SAV!$AC$5:$AC$2004)</f>
        <v>0</v>
      </c>
      <c r="BA4" s="190">
        <f ca="1">SUMIF(F_SAV!$A$5:$A$2004,E_KKAuf!BA2,F_SAV!$AC$5:$AC$2004)</f>
        <v>0</v>
      </c>
      <c r="BB4" s="190">
        <f ca="1">SUMIF(F_SAV!$A$5:$A$2004,E_KKAuf!BB2,F_SAV!$AC$5:$AC$2004)</f>
        <v>0</v>
      </c>
      <c r="BC4" s="190">
        <f ca="1">SUMIF(F_SAV!$A$5:$A$2004,E_KKAuf!BC2,F_SAV!$AC$5:$AC$2004)</f>
        <v>0</v>
      </c>
      <c r="BD4" s="190">
        <f ca="1">SUMIF(F_SAV!$A$5:$A$2004,E_KKAuf!BD2,F_SAV!$AC$5:$AC$2004)</f>
        <v>0</v>
      </c>
      <c r="BE4" s="190">
        <f ca="1">SUMIF(F_SAV!$A$5:$A$2004,E_KKAuf!BE2,F_SAV!$AC$5:$AC$2004)</f>
        <v>0</v>
      </c>
      <c r="BF4" s="190">
        <f ca="1">SUMIF(F_SAV!$A$5:$A$2004,E_KKAuf!BF2,F_SAV!$AC$5:$AC$2004)</f>
        <v>0</v>
      </c>
      <c r="BG4" s="190">
        <f ca="1">SUMIF(F_SAV!$A$5:$A$2004,E_KKAuf!BG2,F_SAV!$AC$5:$AC$2004)</f>
        <v>0</v>
      </c>
      <c r="BH4" s="190">
        <f ca="1">SUMIF(F_SAV!$A$5:$A$2004,E_KKAuf!BH2,F_SAV!$AC$5:$AC$2004)</f>
        <v>0</v>
      </c>
      <c r="BI4" s="190">
        <f ca="1">SUMIF(F_SAV!$A$5:$A$2004,E_KKAuf!BI2,F_SAV!$AC$5:$AC$2004)</f>
        <v>0</v>
      </c>
      <c r="BJ4" s="190">
        <f ca="1">SUMIF(F_SAV!$A$5:$A$2004,E_KKAuf!BJ2,F_SAV!$AC$5:$AC$2004)</f>
        <v>0</v>
      </c>
      <c r="BK4" s="190">
        <f ca="1">SUMIF(F_SAV!$A$5:$A$2004,E_KKAuf!BK2,F_SAV!$AC$5:$AC$2004)</f>
        <v>0</v>
      </c>
      <c r="BL4" s="190">
        <f ca="1">SUMIF(F_SAV!$A$5:$A$2004,E_KKAuf!BL2,F_SAV!$AC$5:$AC$2004)</f>
        <v>0</v>
      </c>
    </row>
    <row r="5" spans="1:64" ht="15" x14ac:dyDescent="0.25">
      <c r="A5" s="405"/>
      <c r="B5" s="406"/>
      <c r="C5" s="407" t="s">
        <v>235</v>
      </c>
      <c r="D5" s="382">
        <f ca="1">SUM(E5:BL5)</f>
        <v>0</v>
      </c>
      <c r="E5" s="190">
        <f ca="1">SUMIFS(F3_WAV!$N$5:$N$204,F3_WAV!$A$5:$A$204,E2,F3_WAV!$D$5:$D$204,"&gt;2009",F3_WAV!$D$5:$D$204,"&lt;="&amp;A_Stammdaten!$B$14)-SUMIFS(F3_WAV!$N$5:$N$204,F3_WAV!$A$5:$A$204,E2,F3_WAV!$B$5:$B$204,"Geschäfts- oder Firmenwert",F3_WAV!$D$5:$D$204,"&gt;2010",F3_WAV!$D$5:$D$204,"&lt;="&amp;A_Stammdaten!$B$14)</f>
        <v>0</v>
      </c>
      <c r="F5" s="190">
        <f ca="1">SUMIFS(F3_WAV!$N$5:$N$204,F3_WAV!$A$5:$A$204,F2,F3_WAV!$D$5:$D$204,"&gt;2009",F3_WAV!$D$5:$D$204,"&lt;="&amp;A_Stammdaten!$B$14)-SUMIFS(F3_WAV!$N$5:$N$204,F3_WAV!$A$5:$A$204,F2,F3_WAV!$B$5:$B$204,"Geschäfts- oder Firmenwert",F3_WAV!$D$5:$D$204,"&gt;2010",F3_WAV!$D$5:$D$204,"&lt;="&amp;A_Stammdaten!$B$14)</f>
        <v>0</v>
      </c>
      <c r="G5" s="190">
        <f ca="1">SUMIFS(F3_WAV!$N$5:$N$204,F3_WAV!$A$5:$A$204,G2,F3_WAV!$D$5:$D$204,"&gt;2009",F3_WAV!$D$5:$D$204,"&lt;="&amp;A_Stammdaten!$B$14)-SUMIFS(F3_WAV!$N$5:$N$204,F3_WAV!$A$5:$A$204,G2,F3_WAV!$B$5:$B$204,"Geschäfts- oder Firmenwert",F3_WAV!$D$5:$D$204,"&gt;2010",F3_WAV!$D$5:$D$204,"&lt;="&amp;A_Stammdaten!$B$14)</f>
        <v>0</v>
      </c>
      <c r="H5" s="190">
        <f ca="1">SUMIFS(F3_WAV!$N$5:$N$204,F3_WAV!$A$5:$A$204,H2,F3_WAV!$D$5:$D$204,"&gt;2009",F3_WAV!$D$5:$D$204,"&lt;="&amp;A_Stammdaten!$B$14)-SUMIFS(F3_WAV!$N$5:$N$204,F3_WAV!$A$5:$A$204,H2,F3_WAV!$B$5:$B$204,"Geschäfts- oder Firmenwert",F3_WAV!$D$5:$D$204,"&gt;2010",F3_WAV!$D$5:$D$204,"&lt;="&amp;A_Stammdaten!$B$14)</f>
        <v>0</v>
      </c>
      <c r="I5" s="190">
        <f ca="1">SUMIFS(F3_WAV!$N$5:$N$204,F3_WAV!$A$5:$A$204,I2,F3_WAV!$D$5:$D$204,"&gt;2009",F3_WAV!$D$5:$D$204,"&lt;="&amp;A_Stammdaten!$B$14)-SUMIFS(F3_WAV!$N$5:$N$204,F3_WAV!$A$5:$A$204,I2,F3_WAV!$B$5:$B$204,"Geschäfts- oder Firmenwert",F3_WAV!$D$5:$D$204,"&gt;2010",F3_WAV!$D$5:$D$204,"&lt;="&amp;A_Stammdaten!$B$14)</f>
        <v>0</v>
      </c>
      <c r="J5" s="190">
        <f ca="1">SUMIFS(F3_WAV!$N$5:$N$204,F3_WAV!$A$5:$A$204,J2,F3_WAV!$D$5:$D$204,"&gt;2009",F3_WAV!$D$5:$D$204,"&lt;="&amp;A_Stammdaten!$B$14)-SUMIFS(F3_WAV!$N$5:$N$204,F3_WAV!$A$5:$A$204,J2,F3_WAV!$B$5:$B$204,"Geschäfts- oder Firmenwert",F3_WAV!$D$5:$D$204,"&gt;2010",F3_WAV!$D$5:$D$204,"&lt;="&amp;A_Stammdaten!$B$14)</f>
        <v>0</v>
      </c>
      <c r="K5" s="190">
        <f ca="1">SUMIFS(F3_WAV!$N$5:$N$204,F3_WAV!$A$5:$A$204,K2,F3_WAV!$D$5:$D$204,"&gt;2009",F3_WAV!$D$5:$D$204,"&lt;="&amp;A_Stammdaten!$B$14)-SUMIFS(F3_WAV!$N$5:$N$204,F3_WAV!$A$5:$A$204,K2,F3_WAV!$B$5:$B$204,"Geschäfts- oder Firmenwert",F3_WAV!$D$5:$D$204,"&gt;2010",F3_WAV!$D$5:$D$204,"&lt;="&amp;A_Stammdaten!$B$14)</f>
        <v>0</v>
      </c>
      <c r="L5" s="190">
        <f ca="1">SUMIFS(F3_WAV!$N$5:$N$204,F3_WAV!$A$5:$A$204,L2,F3_WAV!$D$5:$D$204,"&gt;2009",F3_WAV!$D$5:$D$204,"&lt;="&amp;A_Stammdaten!$B$14)-SUMIFS(F3_WAV!$N$5:$N$204,F3_WAV!$A$5:$A$204,L2,F3_WAV!$B$5:$B$204,"Geschäfts- oder Firmenwert",F3_WAV!$D$5:$D$204,"&gt;2010",F3_WAV!$D$5:$D$204,"&lt;="&amp;A_Stammdaten!$B$14)</f>
        <v>0</v>
      </c>
      <c r="M5" s="190">
        <f ca="1">SUMIFS(F3_WAV!$N$5:$N$204,F3_WAV!$A$5:$A$204,M2,F3_WAV!$D$5:$D$204,"&gt;2009",F3_WAV!$D$5:$D$204,"&lt;="&amp;A_Stammdaten!$B$14)-SUMIFS(F3_WAV!$N$5:$N$204,F3_WAV!$A$5:$A$204,M2,F3_WAV!$B$5:$B$204,"Geschäfts- oder Firmenwert",F3_WAV!$D$5:$D$204,"&gt;2010",F3_WAV!$D$5:$D$204,"&lt;="&amp;A_Stammdaten!$B$14)</f>
        <v>0</v>
      </c>
      <c r="N5" s="190">
        <f ca="1">SUMIFS(F3_WAV!$N$5:$N$204,F3_WAV!$A$5:$A$204,N2,F3_WAV!$D$5:$D$204,"&gt;2009",F3_WAV!$D$5:$D$204,"&lt;="&amp;A_Stammdaten!$B$14)-SUMIFS(F3_WAV!$N$5:$N$204,F3_WAV!$A$5:$A$204,N2,F3_WAV!$B$5:$B$204,"Geschäfts- oder Firmenwert",F3_WAV!$D$5:$D$204,"&gt;2010",F3_WAV!$D$5:$D$204,"&lt;="&amp;A_Stammdaten!$B$14)</f>
        <v>0</v>
      </c>
      <c r="O5" s="190">
        <f ca="1">SUMIFS(F3_WAV!$N$5:$N$204,F3_WAV!$A$5:$A$204,O2,F3_WAV!$D$5:$D$204,"&gt;2009",F3_WAV!$D$5:$D$204,"&lt;="&amp;A_Stammdaten!$B$14)-SUMIFS(F3_WAV!$N$5:$N$204,F3_WAV!$A$5:$A$204,O2,F3_WAV!$B$5:$B$204,"Geschäfts- oder Firmenwert",F3_WAV!$D$5:$D$204,"&gt;2010",F3_WAV!$D$5:$D$204,"&lt;="&amp;A_Stammdaten!$B$14)</f>
        <v>0</v>
      </c>
      <c r="P5" s="190">
        <f ca="1">SUMIFS(F3_WAV!$N$5:$N$204,F3_WAV!$A$5:$A$204,P2,F3_WAV!$D$5:$D$204,"&gt;2009",F3_WAV!$D$5:$D$204,"&lt;="&amp;A_Stammdaten!$B$14)-SUMIFS(F3_WAV!$N$5:$N$204,F3_WAV!$A$5:$A$204,P2,F3_WAV!$B$5:$B$204,"Geschäfts- oder Firmenwert",F3_WAV!$D$5:$D$204,"&gt;2010",F3_WAV!$D$5:$D$204,"&lt;="&amp;A_Stammdaten!$B$14)</f>
        <v>0</v>
      </c>
      <c r="Q5" s="190">
        <f ca="1">SUMIFS(F3_WAV!$N$5:$N$204,F3_WAV!$A$5:$A$204,Q2,F3_WAV!$D$5:$D$204,"&gt;2009",F3_WAV!$D$5:$D$204,"&lt;="&amp;A_Stammdaten!$B$14)-SUMIFS(F3_WAV!$N$5:$N$204,F3_WAV!$A$5:$A$204,Q2,F3_WAV!$B$5:$B$204,"Geschäfts- oder Firmenwert",F3_WAV!$D$5:$D$204,"&gt;2010",F3_WAV!$D$5:$D$204,"&lt;="&amp;A_Stammdaten!$B$14)</f>
        <v>0</v>
      </c>
      <c r="R5" s="190">
        <f ca="1">SUMIFS(F3_WAV!$N$5:$N$204,F3_WAV!$A$5:$A$204,R2,F3_WAV!$D$5:$D$204,"&gt;2009",F3_WAV!$D$5:$D$204,"&lt;="&amp;A_Stammdaten!$B$14)-SUMIFS(F3_WAV!$N$5:$N$204,F3_WAV!$A$5:$A$204,R2,F3_WAV!$B$5:$B$204,"Geschäfts- oder Firmenwert",F3_WAV!$D$5:$D$204,"&gt;2010",F3_WAV!$D$5:$D$204,"&lt;="&amp;A_Stammdaten!$B$14)</f>
        <v>0</v>
      </c>
      <c r="S5" s="190">
        <f ca="1">SUMIFS(F3_WAV!$N$5:$N$204,F3_WAV!$A$5:$A$204,S2,F3_WAV!$D$5:$D$204,"&gt;2009",F3_WAV!$D$5:$D$204,"&lt;="&amp;A_Stammdaten!$B$14)-SUMIFS(F3_WAV!$N$5:$N$204,F3_WAV!$A$5:$A$204,S2,F3_WAV!$B$5:$B$204,"Geschäfts- oder Firmenwert",F3_WAV!$D$5:$D$204,"&gt;2010",F3_WAV!$D$5:$D$204,"&lt;="&amp;A_Stammdaten!$B$14)</f>
        <v>0</v>
      </c>
      <c r="T5" s="190">
        <f ca="1">SUMIFS(F3_WAV!$N$5:$N$204,F3_WAV!$A$5:$A$204,T2,F3_WAV!$D$5:$D$204,"&gt;2009",F3_WAV!$D$5:$D$204,"&lt;="&amp;A_Stammdaten!$B$14)-SUMIFS(F3_WAV!$N$5:$N$204,F3_WAV!$A$5:$A$204,T2,F3_WAV!$B$5:$B$204,"Geschäfts- oder Firmenwert",F3_WAV!$D$5:$D$204,"&gt;2010",F3_WAV!$D$5:$D$204,"&lt;="&amp;A_Stammdaten!$B$14)</f>
        <v>0</v>
      </c>
      <c r="U5" s="190">
        <f ca="1">SUMIFS(F3_WAV!$N$5:$N$204,F3_WAV!$A$5:$A$204,U2,F3_WAV!$D$5:$D$204,"&gt;2009",F3_WAV!$D$5:$D$204,"&lt;="&amp;A_Stammdaten!$B$14)-SUMIFS(F3_WAV!$N$5:$N$204,F3_WAV!$A$5:$A$204,U2,F3_WAV!$B$5:$B$204,"Geschäfts- oder Firmenwert",F3_WAV!$D$5:$D$204,"&gt;2010",F3_WAV!$D$5:$D$204,"&lt;="&amp;A_Stammdaten!$B$14)</f>
        <v>0</v>
      </c>
      <c r="V5" s="190">
        <f ca="1">SUMIFS(F3_WAV!$N$5:$N$204,F3_WAV!$A$5:$A$204,V2,F3_WAV!$D$5:$D$204,"&gt;2009",F3_WAV!$D$5:$D$204,"&lt;="&amp;A_Stammdaten!$B$14)-SUMIFS(F3_WAV!$N$5:$N$204,F3_WAV!$A$5:$A$204,V2,F3_WAV!$B$5:$B$204,"Geschäfts- oder Firmenwert",F3_WAV!$D$5:$D$204,"&gt;2010",F3_WAV!$D$5:$D$204,"&lt;="&amp;A_Stammdaten!$B$14)</f>
        <v>0</v>
      </c>
      <c r="W5" s="190">
        <f ca="1">SUMIFS(F3_WAV!$N$5:$N$204,F3_WAV!$A$5:$A$204,W2,F3_WAV!$D$5:$D$204,"&gt;2009",F3_WAV!$D$5:$D$204,"&lt;="&amp;A_Stammdaten!$B$14)-SUMIFS(F3_WAV!$N$5:$N$204,F3_WAV!$A$5:$A$204,W2,F3_WAV!$B$5:$B$204,"Geschäfts- oder Firmenwert",F3_WAV!$D$5:$D$204,"&gt;2010",F3_WAV!$D$5:$D$204,"&lt;="&amp;A_Stammdaten!$B$14)</f>
        <v>0</v>
      </c>
      <c r="X5" s="190">
        <f ca="1">SUMIFS(F3_WAV!$N$5:$N$204,F3_WAV!$A$5:$A$204,X2,F3_WAV!$D$5:$D$204,"&gt;2009",F3_WAV!$D$5:$D$204,"&lt;="&amp;A_Stammdaten!$B$14)-SUMIFS(F3_WAV!$N$5:$N$204,F3_WAV!$A$5:$A$204,X2,F3_WAV!$B$5:$B$204,"Geschäfts- oder Firmenwert",F3_WAV!$D$5:$D$204,"&gt;2010",F3_WAV!$D$5:$D$204,"&lt;="&amp;A_Stammdaten!$B$14)</f>
        <v>0</v>
      </c>
      <c r="Y5" s="190">
        <f ca="1">SUMIFS(F3_WAV!$N$5:$N$204,F3_WAV!$A$5:$A$204,Y2,F3_WAV!$D$5:$D$204,"&gt;2009",F3_WAV!$D$5:$D$204,"&lt;="&amp;A_Stammdaten!$B$14)-SUMIFS(F3_WAV!$N$5:$N$204,F3_WAV!$A$5:$A$204,Y2,F3_WAV!$B$5:$B$204,"Geschäfts- oder Firmenwert",F3_WAV!$D$5:$D$204,"&gt;2010",F3_WAV!$D$5:$D$204,"&lt;="&amp;A_Stammdaten!$B$14)</f>
        <v>0</v>
      </c>
      <c r="Z5" s="190">
        <f ca="1">SUMIFS(F3_WAV!$N$5:$N$204,F3_WAV!$A$5:$A$204,Z2,F3_WAV!$D$5:$D$204,"&gt;2009",F3_WAV!$D$5:$D$204,"&lt;="&amp;A_Stammdaten!$B$14)-SUMIFS(F3_WAV!$N$5:$N$204,F3_WAV!$A$5:$A$204,Z2,F3_WAV!$B$5:$B$204,"Geschäfts- oder Firmenwert",F3_WAV!$D$5:$D$204,"&gt;2010",F3_WAV!$D$5:$D$204,"&lt;="&amp;A_Stammdaten!$B$14)</f>
        <v>0</v>
      </c>
      <c r="AA5" s="190">
        <f ca="1">SUMIFS(F3_WAV!$N$5:$N$204,F3_WAV!$A$5:$A$204,AA2,F3_WAV!$D$5:$D$204,"&gt;2009",F3_WAV!$D$5:$D$204,"&lt;="&amp;A_Stammdaten!$B$14)-SUMIFS(F3_WAV!$N$5:$N$204,F3_WAV!$A$5:$A$204,AA2,F3_WAV!$B$5:$B$204,"Geschäfts- oder Firmenwert",F3_WAV!$D$5:$D$204,"&gt;2010",F3_WAV!$D$5:$D$204,"&lt;="&amp;A_Stammdaten!$B$14)</f>
        <v>0</v>
      </c>
      <c r="AB5" s="190">
        <f ca="1">SUMIFS(F3_WAV!$N$5:$N$204,F3_WAV!$A$5:$A$204,AB2,F3_WAV!$D$5:$D$204,"&gt;2009",F3_WAV!$D$5:$D$204,"&lt;="&amp;A_Stammdaten!$B$14)-SUMIFS(F3_WAV!$N$5:$N$204,F3_WAV!$A$5:$A$204,AB2,F3_WAV!$B$5:$B$204,"Geschäfts- oder Firmenwert",F3_WAV!$D$5:$D$204,"&gt;2010",F3_WAV!$D$5:$D$204,"&lt;="&amp;A_Stammdaten!$B$14)</f>
        <v>0</v>
      </c>
      <c r="AC5" s="190">
        <f ca="1">SUMIFS(F3_WAV!$N$5:$N$204,F3_WAV!$A$5:$A$204,AC2,F3_WAV!$D$5:$D$204,"&gt;2009",F3_WAV!$D$5:$D$204,"&lt;="&amp;A_Stammdaten!$B$14)-SUMIFS(F3_WAV!$N$5:$N$204,F3_WAV!$A$5:$A$204,AC2,F3_WAV!$B$5:$B$204,"Geschäfts- oder Firmenwert",F3_WAV!$D$5:$D$204,"&gt;2010",F3_WAV!$D$5:$D$204,"&lt;="&amp;A_Stammdaten!$B$14)</f>
        <v>0</v>
      </c>
      <c r="AD5" s="190">
        <f ca="1">SUMIFS(F3_WAV!$N$5:$N$204,F3_WAV!$A$5:$A$204,AD2,F3_WAV!$D$5:$D$204,"&gt;2009",F3_WAV!$D$5:$D$204,"&lt;="&amp;A_Stammdaten!$B$14)-SUMIFS(F3_WAV!$N$5:$N$204,F3_WAV!$A$5:$A$204,AD2,F3_WAV!$B$5:$B$204,"Geschäfts- oder Firmenwert",F3_WAV!$D$5:$D$204,"&gt;2010",F3_WAV!$D$5:$D$204,"&lt;="&amp;A_Stammdaten!$B$14)</f>
        <v>0</v>
      </c>
      <c r="AE5" s="190">
        <f ca="1">SUMIFS(F3_WAV!$N$5:$N$204,F3_WAV!$A$5:$A$204,AE2,F3_WAV!$D$5:$D$204,"&gt;2009",F3_WAV!$D$5:$D$204,"&lt;="&amp;A_Stammdaten!$B$14)-SUMIFS(F3_WAV!$N$5:$N$204,F3_WAV!$A$5:$A$204,AE2,F3_WAV!$B$5:$B$204,"Geschäfts- oder Firmenwert",F3_WAV!$D$5:$D$204,"&gt;2010",F3_WAV!$D$5:$D$204,"&lt;="&amp;A_Stammdaten!$B$14)</f>
        <v>0</v>
      </c>
      <c r="AF5" s="190">
        <f ca="1">SUMIFS(F3_WAV!$N$5:$N$204,F3_WAV!$A$5:$A$204,AF2,F3_WAV!$D$5:$D$204,"&gt;2009",F3_WAV!$D$5:$D$204,"&lt;="&amp;A_Stammdaten!$B$14)-SUMIFS(F3_WAV!$N$5:$N$204,F3_WAV!$A$5:$A$204,AF2,F3_WAV!$B$5:$B$204,"Geschäfts- oder Firmenwert",F3_WAV!$D$5:$D$204,"&gt;2010",F3_WAV!$D$5:$D$204,"&lt;="&amp;A_Stammdaten!$B$14)</f>
        <v>0</v>
      </c>
      <c r="AG5" s="190">
        <f ca="1">SUMIFS(F3_WAV!$N$5:$N$204,F3_WAV!$A$5:$A$204,AG2,F3_WAV!$D$5:$D$204,"&gt;2009",F3_WAV!$D$5:$D$204,"&lt;="&amp;A_Stammdaten!$B$14)-SUMIFS(F3_WAV!$N$5:$N$204,F3_WAV!$A$5:$A$204,AG2,F3_WAV!$B$5:$B$204,"Geschäfts- oder Firmenwert",F3_WAV!$D$5:$D$204,"&gt;2010",F3_WAV!$D$5:$D$204,"&lt;="&amp;A_Stammdaten!$B$14)</f>
        <v>0</v>
      </c>
      <c r="AH5" s="190">
        <f ca="1">SUMIFS(F3_WAV!$N$5:$N$204,F3_WAV!$A$5:$A$204,AH2,F3_WAV!$D$5:$D$204,"&gt;2009",F3_WAV!$D$5:$D$204,"&lt;="&amp;A_Stammdaten!$B$14)-SUMIFS(F3_WAV!$N$5:$N$204,F3_WAV!$A$5:$A$204,AH2,F3_WAV!$B$5:$B$204,"Geschäfts- oder Firmenwert",F3_WAV!$D$5:$D$204,"&gt;2010",F3_WAV!$D$5:$D$204,"&lt;="&amp;A_Stammdaten!$B$14)</f>
        <v>0</v>
      </c>
      <c r="AI5" s="190">
        <f ca="1">SUMIFS(F3_WAV!$N$5:$N$204,F3_WAV!$A$5:$A$204,AI2,F3_WAV!$D$5:$D$204,"&gt;2009",F3_WAV!$D$5:$D$204,"&lt;="&amp;A_Stammdaten!$B$14)-SUMIFS(F3_WAV!$N$5:$N$204,F3_WAV!$A$5:$A$204,AI2,F3_WAV!$B$5:$B$204,"Geschäfts- oder Firmenwert",F3_WAV!$D$5:$D$204,"&gt;2010",F3_WAV!$D$5:$D$204,"&lt;="&amp;A_Stammdaten!$B$14)</f>
        <v>0</v>
      </c>
      <c r="AJ5" s="190">
        <f ca="1">SUMIFS(F3_WAV!$N$5:$N$204,F3_WAV!$A$5:$A$204,AJ2,F3_WAV!$D$5:$D$204,"&gt;2009",F3_WAV!$D$5:$D$204,"&lt;="&amp;A_Stammdaten!$B$14)-SUMIFS(F3_WAV!$N$5:$N$204,F3_WAV!$A$5:$A$204,AJ2,F3_WAV!$B$5:$B$204,"Geschäfts- oder Firmenwert",F3_WAV!$D$5:$D$204,"&gt;2010",F3_WAV!$D$5:$D$204,"&lt;="&amp;A_Stammdaten!$B$14)</f>
        <v>0</v>
      </c>
      <c r="AK5" s="190">
        <f ca="1">SUMIFS(F3_WAV!$N$5:$N$204,F3_WAV!$A$5:$A$204,AK2,F3_WAV!$D$5:$D$204,"&gt;2009",F3_WAV!$D$5:$D$204,"&lt;="&amp;A_Stammdaten!$B$14)-SUMIFS(F3_WAV!$N$5:$N$204,F3_WAV!$A$5:$A$204,AK2,F3_WAV!$B$5:$B$204,"Geschäfts- oder Firmenwert",F3_WAV!$D$5:$D$204,"&gt;2010",F3_WAV!$D$5:$D$204,"&lt;="&amp;A_Stammdaten!$B$14)</f>
        <v>0</v>
      </c>
      <c r="AL5" s="190">
        <f ca="1">SUMIFS(F3_WAV!$N$5:$N$204,F3_WAV!$A$5:$A$204,AL2,F3_WAV!$D$5:$D$204,"&gt;2009",F3_WAV!$D$5:$D$204,"&lt;="&amp;A_Stammdaten!$B$14)-SUMIFS(F3_WAV!$N$5:$N$204,F3_WAV!$A$5:$A$204,AL2,F3_WAV!$B$5:$B$204,"Geschäfts- oder Firmenwert",F3_WAV!$D$5:$D$204,"&gt;2010",F3_WAV!$D$5:$D$204,"&lt;="&amp;A_Stammdaten!$B$14)</f>
        <v>0</v>
      </c>
      <c r="AM5" s="190">
        <f ca="1">SUMIFS(F3_WAV!$N$5:$N$204,F3_WAV!$A$5:$A$204,AM2,F3_WAV!$D$5:$D$204,"&gt;2009",F3_WAV!$D$5:$D$204,"&lt;="&amp;A_Stammdaten!$B$14)-SUMIFS(F3_WAV!$N$5:$N$204,F3_WAV!$A$5:$A$204,AM2,F3_WAV!$B$5:$B$204,"Geschäfts- oder Firmenwert",F3_WAV!$D$5:$D$204,"&gt;2010",F3_WAV!$D$5:$D$204,"&lt;="&amp;A_Stammdaten!$B$14)</f>
        <v>0</v>
      </c>
      <c r="AN5" s="190">
        <f ca="1">SUMIFS(F3_WAV!$N$5:$N$204,F3_WAV!$A$5:$A$204,AN2,F3_WAV!$D$5:$D$204,"&gt;2009",F3_WAV!$D$5:$D$204,"&lt;="&amp;A_Stammdaten!$B$14)-SUMIFS(F3_WAV!$N$5:$N$204,F3_WAV!$A$5:$A$204,AN2,F3_WAV!$B$5:$B$204,"Geschäfts- oder Firmenwert",F3_WAV!$D$5:$D$204,"&gt;2010",F3_WAV!$D$5:$D$204,"&lt;="&amp;A_Stammdaten!$B$14)</f>
        <v>0</v>
      </c>
      <c r="AO5" s="190">
        <f ca="1">SUMIFS(F3_WAV!$N$5:$N$204,F3_WAV!$A$5:$A$204,AO2,F3_WAV!$D$5:$D$204,"&gt;2009",F3_WAV!$D$5:$D$204,"&lt;="&amp;A_Stammdaten!$B$14)-SUMIFS(F3_WAV!$N$5:$N$204,F3_WAV!$A$5:$A$204,AO2,F3_WAV!$B$5:$B$204,"Geschäfts- oder Firmenwert",F3_WAV!$D$5:$D$204,"&gt;2010",F3_WAV!$D$5:$D$204,"&lt;="&amp;A_Stammdaten!$B$14)</f>
        <v>0</v>
      </c>
      <c r="AP5" s="190">
        <f ca="1">SUMIFS(F3_WAV!$N$5:$N$204,F3_WAV!$A$5:$A$204,AP2,F3_WAV!$D$5:$D$204,"&gt;2009",F3_WAV!$D$5:$D$204,"&lt;="&amp;A_Stammdaten!$B$14)-SUMIFS(F3_WAV!$N$5:$N$204,F3_WAV!$A$5:$A$204,AP2,F3_WAV!$B$5:$B$204,"Geschäfts- oder Firmenwert",F3_WAV!$D$5:$D$204,"&gt;2010",F3_WAV!$D$5:$D$204,"&lt;="&amp;A_Stammdaten!$B$14)</f>
        <v>0</v>
      </c>
      <c r="AQ5" s="190">
        <f ca="1">SUMIFS(F3_WAV!$N$5:$N$204,F3_WAV!$A$5:$A$204,AQ2,F3_WAV!$D$5:$D$204,"&gt;2009",F3_WAV!$D$5:$D$204,"&lt;="&amp;A_Stammdaten!$B$14)-SUMIFS(F3_WAV!$N$5:$N$204,F3_WAV!$A$5:$A$204,AQ2,F3_WAV!$B$5:$B$204,"Geschäfts- oder Firmenwert",F3_WAV!$D$5:$D$204,"&gt;2010",F3_WAV!$D$5:$D$204,"&lt;="&amp;A_Stammdaten!$B$14)</f>
        <v>0</v>
      </c>
      <c r="AR5" s="190">
        <f ca="1">SUMIFS(F3_WAV!$N$5:$N$204,F3_WAV!$A$5:$A$204,AR2,F3_WAV!$D$5:$D$204,"&gt;2009",F3_WAV!$D$5:$D$204,"&lt;="&amp;A_Stammdaten!$B$14)-SUMIFS(F3_WAV!$N$5:$N$204,F3_WAV!$A$5:$A$204,AR2,F3_WAV!$B$5:$B$204,"Geschäfts- oder Firmenwert",F3_WAV!$D$5:$D$204,"&gt;2010",F3_WAV!$D$5:$D$204,"&lt;="&amp;A_Stammdaten!$B$14)</f>
        <v>0</v>
      </c>
      <c r="AS5" s="190">
        <f ca="1">SUMIFS(F3_WAV!$N$5:$N$204,F3_WAV!$A$5:$A$204,AS2,F3_WAV!$D$5:$D$204,"&gt;2009",F3_WAV!$D$5:$D$204,"&lt;="&amp;A_Stammdaten!$B$14)-SUMIFS(F3_WAV!$N$5:$N$204,F3_WAV!$A$5:$A$204,AS2,F3_WAV!$B$5:$B$204,"Geschäfts- oder Firmenwert",F3_WAV!$D$5:$D$204,"&gt;2010",F3_WAV!$D$5:$D$204,"&lt;="&amp;A_Stammdaten!$B$14)</f>
        <v>0</v>
      </c>
      <c r="AT5" s="190">
        <f ca="1">SUMIFS(F3_WAV!$N$5:$N$204,F3_WAV!$A$5:$A$204,AT2,F3_WAV!$D$5:$D$204,"&gt;2009",F3_WAV!$D$5:$D$204,"&lt;="&amp;A_Stammdaten!$B$14)-SUMIFS(F3_WAV!$N$5:$N$204,F3_WAV!$A$5:$A$204,AT2,F3_WAV!$B$5:$B$204,"Geschäfts- oder Firmenwert",F3_WAV!$D$5:$D$204,"&gt;2010",F3_WAV!$D$5:$D$204,"&lt;="&amp;A_Stammdaten!$B$14)</f>
        <v>0</v>
      </c>
      <c r="AU5" s="190">
        <f ca="1">SUMIFS(F3_WAV!$N$5:$N$204,F3_WAV!$A$5:$A$204,AU2,F3_WAV!$D$5:$D$204,"&gt;2009",F3_WAV!$D$5:$D$204,"&lt;="&amp;A_Stammdaten!$B$14)-SUMIFS(F3_WAV!$N$5:$N$204,F3_WAV!$A$5:$A$204,AU2,F3_WAV!$B$5:$B$204,"Geschäfts- oder Firmenwert",F3_WAV!$D$5:$D$204,"&gt;2010",F3_WAV!$D$5:$D$204,"&lt;="&amp;A_Stammdaten!$B$14)</f>
        <v>0</v>
      </c>
      <c r="AV5" s="190">
        <f ca="1">SUMIFS(F3_WAV!$N$5:$N$204,F3_WAV!$A$5:$A$204,AV2,F3_WAV!$D$5:$D$204,"&gt;2009",F3_WAV!$D$5:$D$204,"&lt;="&amp;A_Stammdaten!$B$14)-SUMIFS(F3_WAV!$N$5:$N$204,F3_WAV!$A$5:$A$204,AV2,F3_WAV!$B$5:$B$204,"Geschäfts- oder Firmenwert",F3_WAV!$D$5:$D$204,"&gt;2010",F3_WAV!$D$5:$D$204,"&lt;="&amp;A_Stammdaten!$B$14)</f>
        <v>0</v>
      </c>
      <c r="AW5" s="190">
        <f ca="1">SUMIFS(F3_WAV!$N$5:$N$204,F3_WAV!$A$5:$A$204,AW2,F3_WAV!$D$5:$D$204,"&gt;2009",F3_WAV!$D$5:$D$204,"&lt;="&amp;A_Stammdaten!$B$14)-SUMIFS(F3_WAV!$N$5:$N$204,F3_WAV!$A$5:$A$204,AW2,F3_WAV!$B$5:$B$204,"Geschäfts- oder Firmenwert",F3_WAV!$D$5:$D$204,"&gt;2010",F3_WAV!$D$5:$D$204,"&lt;="&amp;A_Stammdaten!$B$14)</f>
        <v>0</v>
      </c>
      <c r="AX5" s="190">
        <f ca="1">SUMIFS(F3_WAV!$N$5:$N$204,F3_WAV!$A$5:$A$204,AX2,F3_WAV!$D$5:$D$204,"&gt;2009",F3_WAV!$D$5:$D$204,"&lt;="&amp;A_Stammdaten!$B$14)-SUMIFS(F3_WAV!$N$5:$N$204,F3_WAV!$A$5:$A$204,AX2,F3_WAV!$B$5:$B$204,"Geschäfts- oder Firmenwert",F3_WAV!$D$5:$D$204,"&gt;2010",F3_WAV!$D$5:$D$204,"&lt;="&amp;A_Stammdaten!$B$14)</f>
        <v>0</v>
      </c>
      <c r="AY5" s="190">
        <f ca="1">SUMIFS(F3_WAV!$N$5:$N$204,F3_WAV!$A$5:$A$204,AY2,F3_WAV!$D$5:$D$204,"&gt;2009",F3_WAV!$D$5:$D$204,"&lt;="&amp;A_Stammdaten!$B$14)-SUMIFS(F3_WAV!$N$5:$N$204,F3_WAV!$A$5:$A$204,AY2,F3_WAV!$B$5:$B$204,"Geschäfts- oder Firmenwert",F3_WAV!$D$5:$D$204,"&gt;2010",F3_WAV!$D$5:$D$204,"&lt;="&amp;A_Stammdaten!$B$14)</f>
        <v>0</v>
      </c>
      <c r="AZ5" s="190">
        <f ca="1">SUMIFS(F3_WAV!$N$5:$N$204,F3_WAV!$A$5:$A$204,AZ2,F3_WAV!$D$5:$D$204,"&gt;2009",F3_WAV!$D$5:$D$204,"&lt;="&amp;A_Stammdaten!$B$14)-SUMIFS(F3_WAV!$N$5:$N$204,F3_WAV!$A$5:$A$204,AZ2,F3_WAV!$B$5:$B$204,"Geschäfts- oder Firmenwert",F3_WAV!$D$5:$D$204,"&gt;2010",F3_WAV!$D$5:$D$204,"&lt;="&amp;A_Stammdaten!$B$14)</f>
        <v>0</v>
      </c>
      <c r="BA5" s="190">
        <f ca="1">SUMIFS(F3_WAV!$N$5:$N$204,F3_WAV!$A$5:$A$204,BA2,F3_WAV!$D$5:$D$204,"&gt;2009",F3_WAV!$D$5:$D$204,"&lt;="&amp;A_Stammdaten!$B$14)-SUMIFS(F3_WAV!$N$5:$N$204,F3_WAV!$A$5:$A$204,BA2,F3_WAV!$B$5:$B$204,"Geschäfts- oder Firmenwert",F3_WAV!$D$5:$D$204,"&gt;2010",F3_WAV!$D$5:$D$204,"&lt;="&amp;A_Stammdaten!$B$14)</f>
        <v>0</v>
      </c>
      <c r="BB5" s="190">
        <f ca="1">SUMIFS(F3_WAV!$N$5:$N$204,F3_WAV!$A$5:$A$204,BB2,F3_WAV!$D$5:$D$204,"&gt;2009",F3_WAV!$D$5:$D$204,"&lt;="&amp;A_Stammdaten!$B$14)-SUMIFS(F3_WAV!$N$5:$N$204,F3_WAV!$A$5:$A$204,BB2,F3_WAV!$B$5:$B$204,"Geschäfts- oder Firmenwert",F3_WAV!$D$5:$D$204,"&gt;2010",F3_WAV!$D$5:$D$204,"&lt;="&amp;A_Stammdaten!$B$14)</f>
        <v>0</v>
      </c>
      <c r="BC5" s="190">
        <f ca="1">SUMIFS(F3_WAV!$N$5:$N$204,F3_WAV!$A$5:$A$204,BC2,F3_WAV!$D$5:$D$204,"&gt;2009",F3_WAV!$D$5:$D$204,"&lt;="&amp;A_Stammdaten!$B$14)-SUMIFS(F3_WAV!$N$5:$N$204,F3_WAV!$A$5:$A$204,BC2,F3_WAV!$B$5:$B$204,"Geschäfts- oder Firmenwert",F3_WAV!$D$5:$D$204,"&gt;2010",F3_WAV!$D$5:$D$204,"&lt;="&amp;A_Stammdaten!$B$14)</f>
        <v>0</v>
      </c>
      <c r="BD5" s="190">
        <f ca="1">SUMIFS(F3_WAV!$N$5:$N$204,F3_WAV!$A$5:$A$204,BD2,F3_WAV!$D$5:$D$204,"&gt;2009",F3_WAV!$D$5:$D$204,"&lt;="&amp;A_Stammdaten!$B$14)-SUMIFS(F3_WAV!$N$5:$N$204,F3_WAV!$A$5:$A$204,BD2,F3_WAV!$B$5:$B$204,"Geschäfts- oder Firmenwert",F3_WAV!$D$5:$D$204,"&gt;2010",F3_WAV!$D$5:$D$204,"&lt;="&amp;A_Stammdaten!$B$14)</f>
        <v>0</v>
      </c>
      <c r="BE5" s="190">
        <f ca="1">SUMIFS(F3_WAV!$N$5:$N$204,F3_WAV!$A$5:$A$204,BE2,F3_WAV!$D$5:$D$204,"&gt;2009",F3_WAV!$D$5:$D$204,"&lt;="&amp;A_Stammdaten!$B$14)-SUMIFS(F3_WAV!$N$5:$N$204,F3_WAV!$A$5:$A$204,BE2,F3_WAV!$B$5:$B$204,"Geschäfts- oder Firmenwert",F3_WAV!$D$5:$D$204,"&gt;2010",F3_WAV!$D$5:$D$204,"&lt;="&amp;A_Stammdaten!$B$14)</f>
        <v>0</v>
      </c>
      <c r="BF5" s="190">
        <f ca="1">SUMIFS(F3_WAV!$N$5:$N$204,F3_WAV!$A$5:$A$204,BF2,F3_WAV!$D$5:$D$204,"&gt;2009",F3_WAV!$D$5:$D$204,"&lt;="&amp;A_Stammdaten!$B$14)-SUMIFS(F3_WAV!$N$5:$N$204,F3_WAV!$A$5:$A$204,BF2,F3_WAV!$B$5:$B$204,"Geschäfts- oder Firmenwert",F3_WAV!$D$5:$D$204,"&gt;2010",F3_WAV!$D$5:$D$204,"&lt;="&amp;A_Stammdaten!$B$14)</f>
        <v>0</v>
      </c>
      <c r="BG5" s="190">
        <f ca="1">SUMIFS(F3_WAV!$N$5:$N$204,F3_WAV!$A$5:$A$204,BG2,F3_WAV!$D$5:$D$204,"&gt;2009",F3_WAV!$D$5:$D$204,"&lt;="&amp;A_Stammdaten!$B$14)-SUMIFS(F3_WAV!$N$5:$N$204,F3_WAV!$A$5:$A$204,BG2,F3_WAV!$B$5:$B$204,"Geschäfts- oder Firmenwert",F3_WAV!$D$5:$D$204,"&gt;2010",F3_WAV!$D$5:$D$204,"&lt;="&amp;A_Stammdaten!$B$14)</f>
        <v>0</v>
      </c>
      <c r="BH5" s="190">
        <f ca="1">SUMIFS(F3_WAV!$N$5:$N$204,F3_WAV!$A$5:$A$204,BH2,F3_WAV!$D$5:$D$204,"&gt;2009",F3_WAV!$D$5:$D$204,"&lt;="&amp;A_Stammdaten!$B$14)-SUMIFS(F3_WAV!$N$5:$N$204,F3_WAV!$A$5:$A$204,BH2,F3_WAV!$B$5:$B$204,"Geschäfts- oder Firmenwert",F3_WAV!$D$5:$D$204,"&gt;2010",F3_WAV!$D$5:$D$204,"&lt;="&amp;A_Stammdaten!$B$14)</f>
        <v>0</v>
      </c>
      <c r="BI5" s="190">
        <f ca="1">SUMIFS(F3_WAV!$N$5:$N$204,F3_WAV!$A$5:$A$204,BI2,F3_WAV!$D$5:$D$204,"&gt;2009",F3_WAV!$D$5:$D$204,"&lt;="&amp;A_Stammdaten!$B$14)-SUMIFS(F3_WAV!$N$5:$N$204,F3_WAV!$A$5:$A$204,BI2,F3_WAV!$B$5:$B$204,"Geschäfts- oder Firmenwert",F3_WAV!$D$5:$D$204,"&gt;2010",F3_WAV!$D$5:$D$204,"&lt;="&amp;A_Stammdaten!$B$14)</f>
        <v>0</v>
      </c>
      <c r="BJ5" s="190">
        <f ca="1">SUMIFS(F3_WAV!$N$5:$N$204,F3_WAV!$A$5:$A$204,BJ2,F3_WAV!$D$5:$D$204,"&gt;2009",F3_WAV!$D$5:$D$204,"&lt;="&amp;A_Stammdaten!$B$14)-SUMIFS(F3_WAV!$N$5:$N$204,F3_WAV!$A$5:$A$204,BJ2,F3_WAV!$B$5:$B$204,"Geschäfts- oder Firmenwert",F3_WAV!$D$5:$D$204,"&gt;2010",F3_WAV!$D$5:$D$204,"&lt;="&amp;A_Stammdaten!$B$14)</f>
        <v>0</v>
      </c>
      <c r="BK5" s="190">
        <f ca="1">SUMIFS(F3_WAV!$N$5:$N$204,F3_WAV!$A$5:$A$204,BK2,F3_WAV!$D$5:$D$204,"&gt;2009",F3_WAV!$D$5:$D$204,"&lt;="&amp;A_Stammdaten!$B$14)-SUMIFS(F3_WAV!$N$5:$N$204,F3_WAV!$A$5:$A$204,BK2,F3_WAV!$B$5:$B$204,"Geschäfts- oder Firmenwert",F3_WAV!$D$5:$D$204,"&gt;2010",F3_WAV!$D$5:$D$204,"&lt;="&amp;A_Stammdaten!$B$14)</f>
        <v>0</v>
      </c>
      <c r="BL5" s="190">
        <f ca="1">SUMIFS(F3_WAV!$N$5:$N$204,F3_WAV!$A$5:$A$204,BL2,F3_WAV!$D$5:$D$204,"&gt;2009",F3_WAV!$D$5:$D$204,"&lt;="&amp;A_Stammdaten!$B$14)-SUMIFS(F3_WAV!$N$5:$N$204,F3_WAV!$A$5:$A$204,BL2,F3_WAV!$B$5:$B$204,"Geschäfts- oder Firmenwert",F3_WAV!$D$5:$D$204,"&gt;2010",F3_WAV!$D$5:$D$204,"&lt;="&amp;A_Stammdaten!$B$14)</f>
        <v>0</v>
      </c>
    </row>
    <row r="6" spans="1:64" ht="15" x14ac:dyDescent="0.25">
      <c r="A6" s="405" t="s">
        <v>236</v>
      </c>
      <c r="B6" s="406" t="str">
        <f>"kalkulatorische Restwerte zum 01.01."&amp;A_Stammdaten!B14</f>
        <v>kalkulatorische Restwerte zum 01.01.2022</v>
      </c>
      <c r="C6" s="408"/>
      <c r="D6" s="187">
        <f ca="1">SUM(D7:D8,-D9)</f>
        <v>0</v>
      </c>
      <c r="E6" s="187">
        <f t="shared" ref="E6:Y6" ca="1" si="6">SUM(E7:E8,-E9)</f>
        <v>0</v>
      </c>
      <c r="F6" s="187">
        <f t="shared" ca="1" si="6"/>
        <v>0</v>
      </c>
      <c r="G6" s="187">
        <f t="shared" ca="1" si="6"/>
        <v>0</v>
      </c>
      <c r="H6" s="187">
        <f t="shared" ca="1" si="6"/>
        <v>0</v>
      </c>
      <c r="I6" s="187">
        <f t="shared" ca="1" si="6"/>
        <v>0</v>
      </c>
      <c r="J6" s="187">
        <f t="shared" ca="1" si="6"/>
        <v>0</v>
      </c>
      <c r="K6" s="187">
        <f t="shared" ca="1" si="6"/>
        <v>0</v>
      </c>
      <c r="L6" s="187">
        <f t="shared" ca="1" si="6"/>
        <v>0</v>
      </c>
      <c r="M6" s="187">
        <f t="shared" ca="1" si="6"/>
        <v>0</v>
      </c>
      <c r="N6" s="187">
        <f t="shared" ca="1" si="6"/>
        <v>0</v>
      </c>
      <c r="O6" s="187">
        <f t="shared" ca="1" si="6"/>
        <v>0</v>
      </c>
      <c r="P6" s="187">
        <f t="shared" ca="1" si="6"/>
        <v>0</v>
      </c>
      <c r="Q6" s="187">
        <f t="shared" ca="1" si="6"/>
        <v>0</v>
      </c>
      <c r="R6" s="187">
        <f t="shared" ca="1" si="6"/>
        <v>0</v>
      </c>
      <c r="S6" s="187">
        <f t="shared" ca="1" si="6"/>
        <v>0</v>
      </c>
      <c r="T6" s="187">
        <f t="shared" ca="1" si="6"/>
        <v>0</v>
      </c>
      <c r="U6" s="187">
        <f t="shared" ca="1" si="6"/>
        <v>0</v>
      </c>
      <c r="V6" s="187">
        <f t="shared" ca="1" si="6"/>
        <v>0</v>
      </c>
      <c r="W6" s="187">
        <f t="shared" ca="1" si="6"/>
        <v>0</v>
      </c>
      <c r="X6" s="187">
        <f t="shared" ca="1" si="6"/>
        <v>0</v>
      </c>
      <c r="Y6" s="187">
        <f t="shared" ca="1" si="6"/>
        <v>0</v>
      </c>
      <c r="Z6" s="187">
        <f t="shared" ref="Z6:BB6" ca="1" si="7">SUM(Z7:Z8,-Z9)</f>
        <v>0</v>
      </c>
      <c r="AA6" s="187">
        <f t="shared" ca="1" si="7"/>
        <v>0</v>
      </c>
      <c r="AB6" s="187">
        <f t="shared" ca="1" si="7"/>
        <v>0</v>
      </c>
      <c r="AC6" s="187">
        <f t="shared" ca="1" si="7"/>
        <v>0</v>
      </c>
      <c r="AD6" s="187">
        <f t="shared" ca="1" si="7"/>
        <v>0</v>
      </c>
      <c r="AE6" s="187">
        <f t="shared" ca="1" si="7"/>
        <v>0</v>
      </c>
      <c r="AF6" s="187">
        <f t="shared" ca="1" si="7"/>
        <v>0</v>
      </c>
      <c r="AG6" s="187">
        <f t="shared" ca="1" si="7"/>
        <v>0</v>
      </c>
      <c r="AH6" s="187">
        <f t="shared" ca="1" si="7"/>
        <v>0</v>
      </c>
      <c r="AI6" s="187">
        <f t="shared" ca="1" si="7"/>
        <v>0</v>
      </c>
      <c r="AJ6" s="187">
        <f t="shared" ca="1" si="7"/>
        <v>0</v>
      </c>
      <c r="AK6" s="187">
        <f t="shared" ca="1" si="7"/>
        <v>0</v>
      </c>
      <c r="AL6" s="187">
        <f t="shared" ca="1" si="7"/>
        <v>0</v>
      </c>
      <c r="AM6" s="187">
        <f t="shared" ca="1" si="7"/>
        <v>0</v>
      </c>
      <c r="AN6" s="187">
        <f t="shared" ca="1" si="7"/>
        <v>0</v>
      </c>
      <c r="AO6" s="187">
        <f t="shared" ca="1" si="7"/>
        <v>0</v>
      </c>
      <c r="AP6" s="187">
        <f t="shared" ca="1" si="7"/>
        <v>0</v>
      </c>
      <c r="AQ6" s="187">
        <f t="shared" ca="1" si="7"/>
        <v>0</v>
      </c>
      <c r="AR6" s="187">
        <f t="shared" ca="1" si="7"/>
        <v>0</v>
      </c>
      <c r="AS6" s="187">
        <f t="shared" ca="1" si="7"/>
        <v>0</v>
      </c>
      <c r="AT6" s="187">
        <f t="shared" ca="1" si="7"/>
        <v>0</v>
      </c>
      <c r="AU6" s="187">
        <f t="shared" ca="1" si="7"/>
        <v>0</v>
      </c>
      <c r="AV6" s="187">
        <f t="shared" ca="1" si="7"/>
        <v>0</v>
      </c>
      <c r="AW6" s="187">
        <f t="shared" ca="1" si="7"/>
        <v>0</v>
      </c>
      <c r="AX6" s="187">
        <f t="shared" ca="1" si="7"/>
        <v>0</v>
      </c>
      <c r="AY6" s="187">
        <f t="shared" ca="1" si="7"/>
        <v>0</v>
      </c>
      <c r="AZ6" s="187">
        <f t="shared" ca="1" si="7"/>
        <v>0</v>
      </c>
      <c r="BA6" s="187">
        <f t="shared" ca="1" si="7"/>
        <v>0</v>
      </c>
      <c r="BB6" s="187">
        <f t="shared" ca="1" si="7"/>
        <v>0</v>
      </c>
      <c r="BC6" s="187">
        <f t="shared" ref="BC6:BL6" ca="1" si="8">SUM(BC7:BC8,-BC9)</f>
        <v>0</v>
      </c>
      <c r="BD6" s="187">
        <f t="shared" ca="1" si="8"/>
        <v>0</v>
      </c>
      <c r="BE6" s="187">
        <f t="shared" ca="1" si="8"/>
        <v>0</v>
      </c>
      <c r="BF6" s="187">
        <f t="shared" ca="1" si="8"/>
        <v>0</v>
      </c>
      <c r="BG6" s="187">
        <f t="shared" ca="1" si="8"/>
        <v>0</v>
      </c>
      <c r="BH6" s="187">
        <f t="shared" ca="1" si="8"/>
        <v>0</v>
      </c>
      <c r="BI6" s="187">
        <f t="shared" ca="1" si="8"/>
        <v>0</v>
      </c>
      <c r="BJ6" s="187">
        <f t="shared" ca="1" si="8"/>
        <v>0</v>
      </c>
      <c r="BK6" s="187">
        <f t="shared" ca="1" si="8"/>
        <v>0</v>
      </c>
      <c r="BL6" s="187">
        <f t="shared" ca="1" si="8"/>
        <v>0</v>
      </c>
    </row>
    <row r="7" spans="1:64" ht="15" x14ac:dyDescent="0.25">
      <c r="A7" s="405"/>
      <c r="B7" s="406"/>
      <c r="C7" s="408" t="s">
        <v>234</v>
      </c>
      <c r="D7" s="382">
        <f ca="1">SUM(E7:BL7)</f>
        <v>0</v>
      </c>
      <c r="E7" s="190">
        <f ca="1">SUMIF(F_SAV!$A$5:$A$2004,E_KKAuf!E$2,F_SAV!$AB$5:$AB$2004)</f>
        <v>0</v>
      </c>
      <c r="F7" s="190">
        <f ca="1">SUMIF(F_SAV!$A$5:$A$2004,E_KKAuf!F$2,F_SAV!$AB$5:$AB$2004)</f>
        <v>0</v>
      </c>
      <c r="G7" s="190">
        <f ca="1">SUMIF(F_SAV!$A$5:$A$2004,E_KKAuf!G$2,F_SAV!$AB$5:$AB$2004)</f>
        <v>0</v>
      </c>
      <c r="H7" s="190">
        <f ca="1">SUMIF(F_SAV!$A$5:$A$2004,E_KKAuf!H$2,F_SAV!$AB$5:$AB$2004)</f>
        <v>0</v>
      </c>
      <c r="I7" s="190">
        <f ca="1">SUMIF(F_SAV!$A$5:$A$2004,E_KKAuf!I$2,F_SAV!$AB$5:$AB$2004)</f>
        <v>0</v>
      </c>
      <c r="J7" s="190">
        <f ca="1">SUMIF(F_SAV!$A$5:$A$2004,E_KKAuf!J$2,F_SAV!$AB$5:$AB$2004)</f>
        <v>0</v>
      </c>
      <c r="K7" s="190">
        <f ca="1">SUMIF(F_SAV!$A$5:$A$2004,E_KKAuf!K$2,F_SAV!$AB$5:$AB$2004)</f>
        <v>0</v>
      </c>
      <c r="L7" s="190">
        <f ca="1">SUMIF(F_SAV!$A$5:$A$2004,E_KKAuf!L$2,F_SAV!$AB$5:$AB$2004)</f>
        <v>0</v>
      </c>
      <c r="M7" s="190">
        <f ca="1">SUMIF(F_SAV!$A$5:$A$2004,E_KKAuf!M$2,F_SAV!$AB$5:$AB$2004)</f>
        <v>0</v>
      </c>
      <c r="N7" s="190">
        <f ca="1">SUMIF(F_SAV!$A$5:$A$2004,E_KKAuf!N$2,F_SAV!$AB$5:$AB$2004)</f>
        <v>0</v>
      </c>
      <c r="O7" s="190">
        <f ca="1">SUMIF(F_SAV!$A$5:$A$2004,E_KKAuf!O$2,F_SAV!$AB$5:$AB$2004)</f>
        <v>0</v>
      </c>
      <c r="P7" s="190">
        <f ca="1">SUMIF(F_SAV!$A$5:$A$2004,E_KKAuf!P$2,F_SAV!$AB$5:$AB$2004)</f>
        <v>0</v>
      </c>
      <c r="Q7" s="190">
        <f ca="1">SUMIF(F_SAV!$A$5:$A$2004,E_KKAuf!Q$2,F_SAV!$AB$5:$AB$2004)</f>
        <v>0</v>
      </c>
      <c r="R7" s="190">
        <f ca="1">SUMIF(F_SAV!$A$5:$A$2004,E_KKAuf!R$2,F_SAV!$AB$5:$AB$2004)</f>
        <v>0</v>
      </c>
      <c r="S7" s="190">
        <f ca="1">SUMIF(F_SAV!$A$5:$A$2004,E_KKAuf!S$2,F_SAV!$AB$5:$AB$2004)</f>
        <v>0</v>
      </c>
      <c r="T7" s="190">
        <f ca="1">SUMIF(F_SAV!$A$5:$A$2004,E_KKAuf!T$2,F_SAV!$AB$5:$AB$2004)</f>
        <v>0</v>
      </c>
      <c r="U7" s="190">
        <f ca="1">SUMIF(F_SAV!$A$5:$A$2004,E_KKAuf!U$2,F_SAV!$AB$5:$AB$2004)</f>
        <v>0</v>
      </c>
      <c r="V7" s="190">
        <f ca="1">SUMIF(F_SAV!$A$5:$A$2004,E_KKAuf!V$2,F_SAV!$AB$5:$AB$2004)</f>
        <v>0</v>
      </c>
      <c r="W7" s="190">
        <f ca="1">SUMIF(F_SAV!$A$5:$A$2004,E_KKAuf!W$2,F_SAV!$AB$5:$AB$2004)</f>
        <v>0</v>
      </c>
      <c r="X7" s="190">
        <f ca="1">SUMIF(F_SAV!$A$5:$A$2004,E_KKAuf!X$2,F_SAV!$AB$5:$AB$2004)</f>
        <v>0</v>
      </c>
      <c r="Y7" s="190">
        <f ca="1">SUMIF(F_SAV!$A$5:$A$2004,E_KKAuf!Y$2,F_SAV!$AB$5:$AB$2004)</f>
        <v>0</v>
      </c>
      <c r="Z7" s="190">
        <f ca="1">SUMIF(F_SAV!$A$5:$A$2004,E_KKAuf!Z$2,F_SAV!$AB$5:$AB$2004)</f>
        <v>0</v>
      </c>
      <c r="AA7" s="190">
        <f ca="1">SUMIF(F_SAV!$A$5:$A$2004,E_KKAuf!AA$2,F_SAV!$AB$5:$AB$2004)</f>
        <v>0</v>
      </c>
      <c r="AB7" s="190">
        <f ca="1">SUMIF(F_SAV!$A$5:$A$2004,E_KKAuf!AB$2,F_SAV!$AB$5:$AB$2004)</f>
        <v>0</v>
      </c>
      <c r="AC7" s="190">
        <f ca="1">SUMIF(F_SAV!$A$5:$A$2004,E_KKAuf!AC$2,F_SAV!$AB$5:$AB$2004)</f>
        <v>0</v>
      </c>
      <c r="AD7" s="190">
        <f ca="1">SUMIF(F_SAV!$A$5:$A$2004,E_KKAuf!AD$2,F_SAV!$AB$5:$AB$2004)</f>
        <v>0</v>
      </c>
      <c r="AE7" s="190">
        <f ca="1">SUMIF(F_SAV!$A$5:$A$2004,E_KKAuf!AE$2,F_SAV!$AB$5:$AB$2004)</f>
        <v>0</v>
      </c>
      <c r="AF7" s="190">
        <f ca="1">SUMIF(F_SAV!$A$5:$A$2004,E_KKAuf!AF$2,F_SAV!$AB$5:$AB$2004)</f>
        <v>0</v>
      </c>
      <c r="AG7" s="190">
        <f ca="1">SUMIF(F_SAV!$A$5:$A$2004,E_KKAuf!AG$2,F_SAV!$AB$5:$AB$2004)</f>
        <v>0</v>
      </c>
      <c r="AH7" s="190">
        <f ca="1">SUMIF(F_SAV!$A$5:$A$2004,E_KKAuf!AH$2,F_SAV!$AB$5:$AB$2004)</f>
        <v>0</v>
      </c>
      <c r="AI7" s="190">
        <f ca="1">SUMIF(F_SAV!$A$5:$A$2004,E_KKAuf!AI$2,F_SAV!$AB$5:$AB$2004)</f>
        <v>0</v>
      </c>
      <c r="AJ7" s="190">
        <f ca="1">SUMIF(F_SAV!$A$5:$A$2004,E_KKAuf!AJ$2,F_SAV!$AB$5:$AB$2004)</f>
        <v>0</v>
      </c>
      <c r="AK7" s="190">
        <f ca="1">SUMIF(F_SAV!$A$5:$A$2004,E_KKAuf!AK$2,F_SAV!$AB$5:$AB$2004)</f>
        <v>0</v>
      </c>
      <c r="AL7" s="190">
        <f ca="1">SUMIF(F_SAV!$A$5:$A$2004,E_KKAuf!AL$2,F_SAV!$AB$5:$AB$2004)</f>
        <v>0</v>
      </c>
      <c r="AM7" s="190">
        <f ca="1">SUMIF(F_SAV!$A$5:$A$2004,E_KKAuf!AM$2,F_SAV!$AB$5:$AB$2004)</f>
        <v>0</v>
      </c>
      <c r="AN7" s="190">
        <f ca="1">SUMIF(F_SAV!$A$5:$A$2004,E_KKAuf!AN$2,F_SAV!$AB$5:$AB$2004)</f>
        <v>0</v>
      </c>
      <c r="AO7" s="190">
        <f ca="1">SUMIF(F_SAV!$A$5:$A$2004,E_KKAuf!AO$2,F_SAV!$AB$5:$AB$2004)</f>
        <v>0</v>
      </c>
      <c r="AP7" s="190">
        <f ca="1">SUMIF(F_SAV!$A$5:$A$2004,E_KKAuf!AP$2,F_SAV!$AB$5:$AB$2004)</f>
        <v>0</v>
      </c>
      <c r="AQ7" s="190">
        <f ca="1">SUMIF(F_SAV!$A$5:$A$2004,E_KKAuf!AQ$2,F_SAV!$AB$5:$AB$2004)</f>
        <v>0</v>
      </c>
      <c r="AR7" s="190">
        <f ca="1">SUMIF(F_SAV!$A$5:$A$2004,E_KKAuf!AR$2,F_SAV!$AB$5:$AB$2004)</f>
        <v>0</v>
      </c>
      <c r="AS7" s="190">
        <f ca="1">SUMIF(F_SAV!$A$5:$A$2004,E_KKAuf!AS$2,F_SAV!$AB$5:$AB$2004)</f>
        <v>0</v>
      </c>
      <c r="AT7" s="190">
        <f ca="1">SUMIF(F_SAV!$A$5:$A$2004,E_KKAuf!AT$2,F_SAV!$AB$5:$AB$2004)</f>
        <v>0</v>
      </c>
      <c r="AU7" s="190">
        <f ca="1">SUMIF(F_SAV!$A$5:$A$2004,E_KKAuf!AU$2,F_SAV!$AB$5:$AB$2004)</f>
        <v>0</v>
      </c>
      <c r="AV7" s="190">
        <f ca="1">SUMIF(F_SAV!$A$5:$A$2004,E_KKAuf!AV$2,F_SAV!$AB$5:$AB$2004)</f>
        <v>0</v>
      </c>
      <c r="AW7" s="190">
        <f ca="1">SUMIF(F_SAV!$A$5:$A$2004,E_KKAuf!AW$2,F_SAV!$AB$5:$AB$2004)</f>
        <v>0</v>
      </c>
      <c r="AX7" s="190">
        <f ca="1">SUMIF(F_SAV!$A$5:$A$2004,E_KKAuf!AX$2,F_SAV!$AB$5:$AB$2004)</f>
        <v>0</v>
      </c>
      <c r="AY7" s="190">
        <f ca="1">SUMIF(F_SAV!$A$5:$A$2004,E_KKAuf!AY$2,F_SAV!$AB$5:$AB$2004)</f>
        <v>0</v>
      </c>
      <c r="AZ7" s="190">
        <f ca="1">SUMIF(F_SAV!$A$5:$A$2004,E_KKAuf!AZ$2,F_SAV!$AB$5:$AB$2004)</f>
        <v>0</v>
      </c>
      <c r="BA7" s="190">
        <f ca="1">SUMIF(F_SAV!$A$5:$A$2004,E_KKAuf!BA$2,F_SAV!$AB$5:$AB$2004)</f>
        <v>0</v>
      </c>
      <c r="BB7" s="190">
        <f ca="1">SUMIF(F_SAV!$A$5:$A$2004,E_KKAuf!BB$2,F_SAV!$AB$5:$AB$2004)</f>
        <v>0</v>
      </c>
      <c r="BC7" s="190">
        <f ca="1">SUMIF(F_SAV!$A$5:$A$2004,E_KKAuf!BC$2,F_SAV!$AB$5:$AB$2004)</f>
        <v>0</v>
      </c>
      <c r="BD7" s="190">
        <f ca="1">SUMIF(F_SAV!$A$5:$A$2004,E_KKAuf!BD$2,F_SAV!$AB$5:$AB$2004)</f>
        <v>0</v>
      </c>
      <c r="BE7" s="190">
        <f ca="1">SUMIF(F_SAV!$A$5:$A$2004,E_KKAuf!BE$2,F_SAV!$AB$5:$AB$2004)</f>
        <v>0</v>
      </c>
      <c r="BF7" s="190">
        <f ca="1">SUMIF(F_SAV!$A$5:$A$2004,E_KKAuf!BF$2,F_SAV!$AB$5:$AB$2004)</f>
        <v>0</v>
      </c>
      <c r="BG7" s="190">
        <f ca="1">SUMIF(F_SAV!$A$5:$A$2004,E_KKAuf!BG$2,F_SAV!$AB$5:$AB$2004)</f>
        <v>0</v>
      </c>
      <c r="BH7" s="190">
        <f ca="1">SUMIF(F_SAV!$A$5:$A$2004,E_KKAuf!BH$2,F_SAV!$AB$5:$AB$2004)</f>
        <v>0</v>
      </c>
      <c r="BI7" s="190">
        <f ca="1">SUMIF(F_SAV!$A$5:$A$2004,E_KKAuf!BI$2,F_SAV!$AB$5:$AB$2004)</f>
        <v>0</v>
      </c>
      <c r="BJ7" s="190">
        <f ca="1">SUMIF(F_SAV!$A$5:$A$2004,E_KKAuf!BJ$2,F_SAV!$AB$5:$AB$2004)</f>
        <v>0</v>
      </c>
      <c r="BK7" s="190">
        <f ca="1">SUMIF(F_SAV!$A$5:$A$2004,E_KKAuf!BK$2,F_SAV!$AB$5:$AB$2004)</f>
        <v>0</v>
      </c>
      <c r="BL7" s="190">
        <f ca="1">SUMIF(F_SAV!$A$5:$A$2004,E_KKAuf!BL$2,F_SAV!$AB$5:$AB$2004)</f>
        <v>0</v>
      </c>
    </row>
    <row r="8" spans="1:64" ht="15" x14ac:dyDescent="0.25">
      <c r="A8" s="405"/>
      <c r="B8" s="406"/>
      <c r="C8" s="408" t="s">
        <v>235</v>
      </c>
      <c r="D8" s="382">
        <f ca="1">SUM(E8:BL8)</f>
        <v>0</v>
      </c>
      <c r="E8" s="190">
        <f ca="1">SUMIFS(F3_WAV!$M$5:$M$204,F3_WAV!$A$5:$A$204,E$2,F3_WAV!$D$5:$D$204,"&gt;2009",F3_WAV!$D$5:$D$204,"&lt;="&amp;A_Stammdaten!$B$14)-SUMIFS(F3_WAV!$M$5:$M$204,F3_WAV!$A$5:$A$204,E$2,F3_WAV!$B$5:$B$204,"Geschäfts- oder Firmenwert",F3_WAV!$D$5:$D$204,"&gt;2009",F3_WAV!$D$5:$D$204,"&lt;="&amp;A_Stammdaten!$B$14)-SUMIFS(F3_WAV!$M$5:$M$204,F3_WAV!$A$5:$A$204,E$2,F3_WAV!$B$5:$B$204,"geleistete Anzahlungen und Anlagen im Bau des Sachanlagevermögens",F3_WAV!$D$5:$D$204,"="&amp;A_Stammdaten!$B$14)-SUMIFS(F3_WAV!$M$5:$M$204,F3_WAV!$A$5:$A$204,E$2,F3_WAV!$B$5:$B$204,"geleistete Anzahlungen auf immaterielle Vermögensgegenstände",F3_WAV!$D$5:$D$204,"="&amp;A_Stammdaten!$B$14)</f>
        <v>0</v>
      </c>
      <c r="F8" s="190">
        <f ca="1">SUMIFS(F3_WAV!$M$5:$M$204,F3_WAV!$A$5:$A$204,F$2,F3_WAV!$D$5:$D$204,"&gt;2009",F3_WAV!$D$5:$D$204,"&lt;="&amp;A_Stammdaten!$B$14)-SUMIFS(F3_WAV!$M$5:$M$204,F3_WAV!$A$5:$A$204,F$2,F3_WAV!$B$5:$B$204,"Geschäfts- oder Firmenwert",F3_WAV!$D$5:$D$204,"&gt;2009",F3_WAV!$D$5:$D$204,"&lt;="&amp;A_Stammdaten!$B$14)-SUMIFS(F3_WAV!$M$5:$M$204,F3_WAV!$A$5:$A$204,F$2,F3_WAV!$B$5:$B$204,"geleistete Anzahlungen und Anlagen im Bau des Sachanlagevermögens",F3_WAV!$D$5:$D$204,"="&amp;A_Stammdaten!$B$14)-SUMIFS(F3_WAV!$M$5:$M$204,F3_WAV!$A$5:$A$204,F$2,F3_WAV!$B$5:$B$204,"geleistete Anzahlungen auf immaterielle Vermögensgegenstände",F3_WAV!$D$5:$D$204,"="&amp;A_Stammdaten!$B$14)</f>
        <v>0</v>
      </c>
      <c r="G8" s="190">
        <f ca="1">SUMIFS(F3_WAV!$M$5:$M$204,F3_WAV!$A$5:$A$204,G$2,F3_WAV!$D$5:$D$204,"&gt;2009",F3_WAV!$D$5:$D$204,"&lt;="&amp;A_Stammdaten!$B$14)-SUMIFS(F3_WAV!$M$5:$M$204,F3_WAV!$A$5:$A$204,G$2,F3_WAV!$B$5:$B$204,"Geschäfts- oder Firmenwert",F3_WAV!$D$5:$D$204,"&gt;2009",F3_WAV!$D$5:$D$204,"&lt;="&amp;A_Stammdaten!$B$14)-SUMIFS(F3_WAV!$M$5:$M$204,F3_WAV!$A$5:$A$204,G$2,F3_WAV!$B$5:$B$204,"geleistete Anzahlungen und Anlagen im Bau des Sachanlagevermögens",F3_WAV!$D$5:$D$204,"="&amp;A_Stammdaten!$B$14)-SUMIFS(F3_WAV!$M$5:$M$204,F3_WAV!$A$5:$A$204,G$2,F3_WAV!$B$5:$B$204,"geleistete Anzahlungen auf immaterielle Vermögensgegenstände",F3_WAV!$D$5:$D$204,"="&amp;A_Stammdaten!$B$14)</f>
        <v>0</v>
      </c>
      <c r="H8" s="190">
        <f ca="1">SUMIFS(F3_WAV!$M$5:$M$204,F3_WAV!$A$5:$A$204,H$2,F3_WAV!$D$5:$D$204,"&gt;2009",F3_WAV!$D$5:$D$204,"&lt;="&amp;A_Stammdaten!$B$14)-SUMIFS(F3_WAV!$M$5:$M$204,F3_WAV!$A$5:$A$204,H$2,F3_WAV!$B$5:$B$204,"Geschäfts- oder Firmenwert",F3_WAV!$D$5:$D$204,"&gt;2009",F3_WAV!$D$5:$D$204,"&lt;="&amp;A_Stammdaten!$B$14)-SUMIFS(F3_WAV!$M$5:$M$204,F3_WAV!$A$5:$A$204,H$2,F3_WAV!$B$5:$B$204,"geleistete Anzahlungen und Anlagen im Bau des Sachanlagevermögens",F3_WAV!$D$5:$D$204,"="&amp;A_Stammdaten!$B$14)-SUMIFS(F3_WAV!$M$5:$M$204,F3_WAV!$A$5:$A$204,H$2,F3_WAV!$B$5:$B$204,"geleistete Anzahlungen auf immaterielle Vermögensgegenstände",F3_WAV!$D$5:$D$204,"="&amp;A_Stammdaten!$B$14)</f>
        <v>0</v>
      </c>
      <c r="I8" s="190">
        <f ca="1">SUMIFS(F3_WAV!$M$5:$M$204,F3_WAV!$A$5:$A$204,I$2,F3_WAV!$D$5:$D$204,"&gt;2009",F3_WAV!$D$5:$D$204,"&lt;="&amp;A_Stammdaten!$B$14)-SUMIFS(F3_WAV!$M$5:$M$204,F3_WAV!$A$5:$A$204,I$2,F3_WAV!$B$5:$B$204,"Geschäfts- oder Firmenwert",F3_WAV!$D$5:$D$204,"&gt;2009",F3_WAV!$D$5:$D$204,"&lt;="&amp;A_Stammdaten!$B$14)-SUMIFS(F3_WAV!$M$5:$M$204,F3_WAV!$A$5:$A$204,I$2,F3_WAV!$B$5:$B$204,"geleistete Anzahlungen und Anlagen im Bau des Sachanlagevermögens",F3_WAV!$D$5:$D$204,"="&amp;A_Stammdaten!$B$14)-SUMIFS(F3_WAV!$M$5:$M$204,F3_WAV!$A$5:$A$204,I$2,F3_WAV!$B$5:$B$204,"geleistete Anzahlungen auf immaterielle Vermögensgegenstände",F3_WAV!$D$5:$D$204,"="&amp;A_Stammdaten!$B$14)</f>
        <v>0</v>
      </c>
      <c r="J8" s="190">
        <f ca="1">SUMIFS(F3_WAV!$M$5:$M$204,F3_WAV!$A$5:$A$204,J$2,F3_WAV!$D$5:$D$204,"&gt;2009",F3_WAV!$D$5:$D$204,"&lt;="&amp;A_Stammdaten!$B$14)-SUMIFS(F3_WAV!$M$5:$M$204,F3_WAV!$A$5:$A$204,J$2,F3_WAV!$B$5:$B$204,"Geschäfts- oder Firmenwert",F3_WAV!$D$5:$D$204,"&gt;2009",F3_WAV!$D$5:$D$204,"&lt;="&amp;A_Stammdaten!$B$14)-SUMIFS(F3_WAV!$M$5:$M$204,F3_WAV!$A$5:$A$204,J$2,F3_WAV!$B$5:$B$204,"geleistete Anzahlungen und Anlagen im Bau des Sachanlagevermögens",F3_WAV!$D$5:$D$204,"="&amp;A_Stammdaten!$B$14)-SUMIFS(F3_WAV!$M$5:$M$204,F3_WAV!$A$5:$A$204,J$2,F3_WAV!$B$5:$B$204,"geleistete Anzahlungen auf immaterielle Vermögensgegenstände",F3_WAV!$D$5:$D$204,"="&amp;A_Stammdaten!$B$14)</f>
        <v>0</v>
      </c>
      <c r="K8" s="190">
        <f ca="1">SUMIFS(F3_WAV!$M$5:$M$204,F3_WAV!$A$5:$A$204,K$2,F3_WAV!$D$5:$D$204,"&gt;2009",F3_WAV!$D$5:$D$204,"&lt;="&amp;A_Stammdaten!$B$14)-SUMIFS(F3_WAV!$M$5:$M$204,F3_WAV!$A$5:$A$204,K$2,F3_WAV!$B$5:$B$204,"Geschäfts- oder Firmenwert",F3_WAV!$D$5:$D$204,"&gt;2009",F3_WAV!$D$5:$D$204,"&lt;="&amp;A_Stammdaten!$B$14)-SUMIFS(F3_WAV!$M$5:$M$204,F3_WAV!$A$5:$A$204,K$2,F3_WAV!$B$5:$B$204,"geleistete Anzahlungen und Anlagen im Bau des Sachanlagevermögens",F3_WAV!$D$5:$D$204,"="&amp;A_Stammdaten!$B$14)-SUMIFS(F3_WAV!$M$5:$M$204,F3_WAV!$A$5:$A$204,K$2,F3_WAV!$B$5:$B$204,"geleistete Anzahlungen auf immaterielle Vermögensgegenstände",F3_WAV!$D$5:$D$204,"="&amp;A_Stammdaten!$B$14)</f>
        <v>0</v>
      </c>
      <c r="L8" s="190">
        <f ca="1">SUMIFS(F3_WAV!$M$5:$M$204,F3_WAV!$A$5:$A$204,L$2,F3_WAV!$D$5:$D$204,"&gt;2009",F3_WAV!$D$5:$D$204,"&lt;="&amp;A_Stammdaten!$B$14)-SUMIFS(F3_WAV!$M$5:$M$204,F3_WAV!$A$5:$A$204,L$2,F3_WAV!$B$5:$B$204,"Geschäfts- oder Firmenwert",F3_WAV!$D$5:$D$204,"&gt;2009",F3_WAV!$D$5:$D$204,"&lt;="&amp;A_Stammdaten!$B$14)-SUMIFS(F3_WAV!$M$5:$M$204,F3_WAV!$A$5:$A$204,L$2,F3_WAV!$B$5:$B$204,"geleistete Anzahlungen und Anlagen im Bau des Sachanlagevermögens",F3_WAV!$D$5:$D$204,"="&amp;A_Stammdaten!$B$14)-SUMIFS(F3_WAV!$M$5:$M$204,F3_WAV!$A$5:$A$204,L$2,F3_WAV!$B$5:$B$204,"geleistete Anzahlungen auf immaterielle Vermögensgegenstände",F3_WAV!$D$5:$D$204,"="&amp;A_Stammdaten!$B$14)</f>
        <v>0</v>
      </c>
      <c r="M8" s="190">
        <f ca="1">SUMIFS(F3_WAV!$M$5:$M$204,F3_WAV!$A$5:$A$204,M$2,F3_WAV!$D$5:$D$204,"&gt;2009",F3_WAV!$D$5:$D$204,"&lt;="&amp;A_Stammdaten!$B$14)-SUMIFS(F3_WAV!$M$5:$M$204,F3_WAV!$A$5:$A$204,M$2,F3_WAV!$B$5:$B$204,"Geschäfts- oder Firmenwert",F3_WAV!$D$5:$D$204,"&gt;2009",F3_WAV!$D$5:$D$204,"&lt;="&amp;A_Stammdaten!$B$14)-SUMIFS(F3_WAV!$M$5:$M$204,F3_WAV!$A$5:$A$204,M$2,F3_WAV!$B$5:$B$204,"geleistete Anzahlungen und Anlagen im Bau des Sachanlagevermögens",F3_WAV!$D$5:$D$204,"="&amp;A_Stammdaten!$B$14)-SUMIFS(F3_WAV!$M$5:$M$204,F3_WAV!$A$5:$A$204,M$2,F3_WAV!$B$5:$B$204,"geleistete Anzahlungen auf immaterielle Vermögensgegenstände",F3_WAV!$D$5:$D$204,"="&amp;A_Stammdaten!$B$14)</f>
        <v>0</v>
      </c>
      <c r="N8" s="190">
        <f ca="1">SUMIFS(F3_WAV!$M$5:$M$204,F3_WAV!$A$5:$A$204,N$2,F3_WAV!$D$5:$D$204,"&gt;2009",F3_WAV!$D$5:$D$204,"&lt;="&amp;A_Stammdaten!$B$14)-SUMIFS(F3_WAV!$M$5:$M$204,F3_WAV!$A$5:$A$204,N$2,F3_WAV!$B$5:$B$204,"Geschäfts- oder Firmenwert",F3_WAV!$D$5:$D$204,"&gt;2009",F3_WAV!$D$5:$D$204,"&lt;="&amp;A_Stammdaten!$B$14)-SUMIFS(F3_WAV!$M$5:$M$204,F3_WAV!$A$5:$A$204,N$2,F3_WAV!$B$5:$B$204,"geleistete Anzahlungen und Anlagen im Bau des Sachanlagevermögens",F3_WAV!$D$5:$D$204,"="&amp;A_Stammdaten!$B$14)-SUMIFS(F3_WAV!$M$5:$M$204,F3_WAV!$A$5:$A$204,N$2,F3_WAV!$B$5:$B$204,"geleistete Anzahlungen auf immaterielle Vermögensgegenstände",F3_WAV!$D$5:$D$204,"="&amp;A_Stammdaten!$B$14)</f>
        <v>0</v>
      </c>
      <c r="O8" s="190">
        <f ca="1">SUMIFS(F3_WAV!$M$5:$M$204,F3_WAV!$A$5:$A$204,O$2,F3_WAV!$D$5:$D$204,"&gt;2009",F3_WAV!$D$5:$D$204,"&lt;="&amp;A_Stammdaten!$B$14)-SUMIFS(F3_WAV!$M$5:$M$204,F3_WAV!$A$5:$A$204,O$2,F3_WAV!$B$5:$B$204,"Geschäfts- oder Firmenwert",F3_WAV!$D$5:$D$204,"&gt;2009",F3_WAV!$D$5:$D$204,"&lt;="&amp;A_Stammdaten!$B$14)-SUMIFS(F3_WAV!$M$5:$M$204,F3_WAV!$A$5:$A$204,O$2,F3_WAV!$B$5:$B$204,"geleistete Anzahlungen und Anlagen im Bau des Sachanlagevermögens",F3_WAV!$D$5:$D$204,"="&amp;A_Stammdaten!$B$14)-SUMIFS(F3_WAV!$M$5:$M$204,F3_WAV!$A$5:$A$204,O$2,F3_WAV!$B$5:$B$204,"geleistete Anzahlungen auf immaterielle Vermögensgegenstände",F3_WAV!$D$5:$D$204,"="&amp;A_Stammdaten!$B$14)</f>
        <v>0</v>
      </c>
      <c r="P8" s="190">
        <f ca="1">SUMIFS(F3_WAV!$M$5:$M$204,F3_WAV!$A$5:$A$204,P$2,F3_WAV!$D$5:$D$204,"&gt;2009",F3_WAV!$D$5:$D$204,"&lt;="&amp;A_Stammdaten!$B$14)-SUMIFS(F3_WAV!$M$5:$M$204,F3_WAV!$A$5:$A$204,P$2,F3_WAV!$B$5:$B$204,"Geschäfts- oder Firmenwert",F3_WAV!$D$5:$D$204,"&gt;2009",F3_WAV!$D$5:$D$204,"&lt;="&amp;A_Stammdaten!$B$14)-SUMIFS(F3_WAV!$M$5:$M$204,F3_WAV!$A$5:$A$204,P$2,F3_WAV!$B$5:$B$204,"geleistete Anzahlungen und Anlagen im Bau des Sachanlagevermögens",F3_WAV!$D$5:$D$204,"="&amp;A_Stammdaten!$B$14)-SUMIFS(F3_WAV!$M$5:$M$204,F3_WAV!$A$5:$A$204,P$2,F3_WAV!$B$5:$B$204,"geleistete Anzahlungen auf immaterielle Vermögensgegenstände",F3_WAV!$D$5:$D$204,"="&amp;A_Stammdaten!$B$14)</f>
        <v>0</v>
      </c>
      <c r="Q8" s="190">
        <f ca="1">SUMIFS(F3_WAV!$M$5:$M$204,F3_WAV!$A$5:$A$204,Q$2,F3_WAV!$D$5:$D$204,"&gt;2009",F3_WAV!$D$5:$D$204,"&lt;="&amp;A_Stammdaten!$B$14)-SUMIFS(F3_WAV!$M$5:$M$204,F3_WAV!$A$5:$A$204,Q$2,F3_WAV!$B$5:$B$204,"Geschäfts- oder Firmenwert",F3_WAV!$D$5:$D$204,"&gt;2009",F3_WAV!$D$5:$D$204,"&lt;="&amp;A_Stammdaten!$B$14)-SUMIFS(F3_WAV!$M$5:$M$204,F3_WAV!$A$5:$A$204,Q$2,F3_WAV!$B$5:$B$204,"geleistete Anzahlungen und Anlagen im Bau des Sachanlagevermögens",F3_WAV!$D$5:$D$204,"="&amp;A_Stammdaten!$B$14)-SUMIFS(F3_WAV!$M$5:$M$204,F3_WAV!$A$5:$A$204,Q$2,F3_WAV!$B$5:$B$204,"geleistete Anzahlungen auf immaterielle Vermögensgegenstände",F3_WAV!$D$5:$D$204,"="&amp;A_Stammdaten!$B$14)</f>
        <v>0</v>
      </c>
      <c r="R8" s="190">
        <f ca="1">SUMIFS(F3_WAV!$M$5:$M$204,F3_WAV!$A$5:$A$204,R$2,F3_WAV!$D$5:$D$204,"&gt;2009",F3_WAV!$D$5:$D$204,"&lt;="&amp;A_Stammdaten!$B$14)-SUMIFS(F3_WAV!$M$5:$M$204,F3_WAV!$A$5:$A$204,R$2,F3_WAV!$B$5:$B$204,"Geschäfts- oder Firmenwert",F3_WAV!$D$5:$D$204,"&gt;2009",F3_WAV!$D$5:$D$204,"&lt;="&amp;A_Stammdaten!$B$14)-SUMIFS(F3_WAV!$M$5:$M$204,F3_WAV!$A$5:$A$204,R$2,F3_WAV!$B$5:$B$204,"geleistete Anzahlungen und Anlagen im Bau des Sachanlagevermögens",F3_WAV!$D$5:$D$204,"="&amp;A_Stammdaten!$B$14)-SUMIFS(F3_WAV!$M$5:$M$204,F3_WAV!$A$5:$A$204,R$2,F3_WAV!$B$5:$B$204,"geleistete Anzahlungen auf immaterielle Vermögensgegenstände",F3_WAV!$D$5:$D$204,"="&amp;A_Stammdaten!$B$14)</f>
        <v>0</v>
      </c>
      <c r="S8" s="190">
        <f ca="1">SUMIFS(F3_WAV!$M$5:$M$204,F3_WAV!$A$5:$A$204,S$2,F3_WAV!$D$5:$D$204,"&gt;2009",F3_WAV!$D$5:$D$204,"&lt;="&amp;A_Stammdaten!$B$14)-SUMIFS(F3_WAV!$M$5:$M$204,F3_WAV!$A$5:$A$204,S$2,F3_WAV!$B$5:$B$204,"Geschäfts- oder Firmenwert",F3_WAV!$D$5:$D$204,"&gt;2009",F3_WAV!$D$5:$D$204,"&lt;="&amp;A_Stammdaten!$B$14)-SUMIFS(F3_WAV!$M$5:$M$204,F3_WAV!$A$5:$A$204,S$2,F3_WAV!$B$5:$B$204,"geleistete Anzahlungen und Anlagen im Bau des Sachanlagevermögens",F3_WAV!$D$5:$D$204,"="&amp;A_Stammdaten!$B$14)-SUMIFS(F3_WAV!$M$5:$M$204,F3_WAV!$A$5:$A$204,S$2,F3_WAV!$B$5:$B$204,"geleistete Anzahlungen auf immaterielle Vermögensgegenstände",F3_WAV!$D$5:$D$204,"="&amp;A_Stammdaten!$B$14)</f>
        <v>0</v>
      </c>
      <c r="T8" s="190">
        <f ca="1">SUMIFS(F3_WAV!$M$5:$M$204,F3_WAV!$A$5:$A$204,T$2,F3_WAV!$D$5:$D$204,"&gt;2009",F3_WAV!$D$5:$D$204,"&lt;="&amp;A_Stammdaten!$B$14)-SUMIFS(F3_WAV!$M$5:$M$204,F3_WAV!$A$5:$A$204,T$2,F3_WAV!$B$5:$B$204,"Geschäfts- oder Firmenwert",F3_WAV!$D$5:$D$204,"&gt;2009",F3_WAV!$D$5:$D$204,"&lt;="&amp;A_Stammdaten!$B$14)-SUMIFS(F3_WAV!$M$5:$M$204,F3_WAV!$A$5:$A$204,T$2,F3_WAV!$B$5:$B$204,"geleistete Anzahlungen und Anlagen im Bau des Sachanlagevermögens",F3_WAV!$D$5:$D$204,"="&amp;A_Stammdaten!$B$14)-SUMIFS(F3_WAV!$M$5:$M$204,F3_WAV!$A$5:$A$204,T$2,F3_WAV!$B$5:$B$204,"geleistete Anzahlungen auf immaterielle Vermögensgegenstände",F3_WAV!$D$5:$D$204,"="&amp;A_Stammdaten!$B$14)</f>
        <v>0</v>
      </c>
      <c r="U8" s="190">
        <f ca="1">SUMIFS(F3_WAV!$M$5:$M$204,F3_WAV!$A$5:$A$204,U$2,F3_WAV!$D$5:$D$204,"&gt;2009",F3_WAV!$D$5:$D$204,"&lt;="&amp;A_Stammdaten!$B$14)-SUMIFS(F3_WAV!$M$5:$M$204,F3_WAV!$A$5:$A$204,U$2,F3_WAV!$B$5:$B$204,"Geschäfts- oder Firmenwert",F3_WAV!$D$5:$D$204,"&gt;2009",F3_WAV!$D$5:$D$204,"&lt;="&amp;A_Stammdaten!$B$14)-SUMIFS(F3_WAV!$M$5:$M$204,F3_WAV!$A$5:$A$204,U$2,F3_WAV!$B$5:$B$204,"geleistete Anzahlungen und Anlagen im Bau des Sachanlagevermögens",F3_WAV!$D$5:$D$204,"="&amp;A_Stammdaten!$B$14)-SUMIFS(F3_WAV!$M$5:$M$204,F3_WAV!$A$5:$A$204,U$2,F3_WAV!$B$5:$B$204,"geleistete Anzahlungen auf immaterielle Vermögensgegenstände",F3_WAV!$D$5:$D$204,"="&amp;A_Stammdaten!$B$14)</f>
        <v>0</v>
      </c>
      <c r="V8" s="190">
        <f ca="1">SUMIFS(F3_WAV!$M$5:$M$204,F3_WAV!$A$5:$A$204,V$2,F3_WAV!$D$5:$D$204,"&gt;2009",F3_WAV!$D$5:$D$204,"&lt;="&amp;A_Stammdaten!$B$14)-SUMIFS(F3_WAV!$M$5:$M$204,F3_WAV!$A$5:$A$204,V$2,F3_WAV!$B$5:$B$204,"Geschäfts- oder Firmenwert",F3_WAV!$D$5:$D$204,"&gt;2009",F3_WAV!$D$5:$D$204,"&lt;="&amp;A_Stammdaten!$B$14)-SUMIFS(F3_WAV!$M$5:$M$204,F3_WAV!$A$5:$A$204,V$2,F3_WAV!$B$5:$B$204,"geleistete Anzahlungen und Anlagen im Bau des Sachanlagevermögens",F3_WAV!$D$5:$D$204,"="&amp;A_Stammdaten!$B$14)-SUMIFS(F3_WAV!$M$5:$M$204,F3_WAV!$A$5:$A$204,V$2,F3_WAV!$B$5:$B$204,"geleistete Anzahlungen auf immaterielle Vermögensgegenstände",F3_WAV!$D$5:$D$204,"="&amp;A_Stammdaten!$B$14)</f>
        <v>0</v>
      </c>
      <c r="W8" s="190">
        <f ca="1">SUMIFS(F3_WAV!$M$5:$M$204,F3_WAV!$A$5:$A$204,W$2,F3_WAV!$D$5:$D$204,"&gt;2009",F3_WAV!$D$5:$D$204,"&lt;="&amp;A_Stammdaten!$B$14)-SUMIFS(F3_WAV!$M$5:$M$204,F3_WAV!$A$5:$A$204,W$2,F3_WAV!$B$5:$B$204,"Geschäfts- oder Firmenwert",F3_WAV!$D$5:$D$204,"&gt;2009",F3_WAV!$D$5:$D$204,"&lt;="&amp;A_Stammdaten!$B$14)-SUMIFS(F3_WAV!$M$5:$M$204,F3_WAV!$A$5:$A$204,W$2,F3_WAV!$B$5:$B$204,"geleistete Anzahlungen und Anlagen im Bau des Sachanlagevermögens",F3_WAV!$D$5:$D$204,"="&amp;A_Stammdaten!$B$14)-SUMIFS(F3_WAV!$M$5:$M$204,F3_WAV!$A$5:$A$204,W$2,F3_WAV!$B$5:$B$204,"geleistete Anzahlungen auf immaterielle Vermögensgegenstände",F3_WAV!$D$5:$D$204,"="&amp;A_Stammdaten!$B$14)</f>
        <v>0</v>
      </c>
      <c r="X8" s="190">
        <f ca="1">SUMIFS(F3_WAV!$M$5:$M$204,F3_WAV!$A$5:$A$204,X$2,F3_WAV!$D$5:$D$204,"&gt;2009",F3_WAV!$D$5:$D$204,"&lt;="&amp;A_Stammdaten!$B$14)-SUMIFS(F3_WAV!$M$5:$M$204,F3_WAV!$A$5:$A$204,X$2,F3_WAV!$B$5:$B$204,"Geschäfts- oder Firmenwert",F3_WAV!$D$5:$D$204,"&gt;2009",F3_WAV!$D$5:$D$204,"&lt;="&amp;A_Stammdaten!$B$14)-SUMIFS(F3_WAV!$M$5:$M$204,F3_WAV!$A$5:$A$204,X$2,F3_WAV!$B$5:$B$204,"geleistete Anzahlungen und Anlagen im Bau des Sachanlagevermögens",F3_WAV!$D$5:$D$204,"="&amp;A_Stammdaten!$B$14)-SUMIFS(F3_WAV!$M$5:$M$204,F3_WAV!$A$5:$A$204,X$2,F3_WAV!$B$5:$B$204,"geleistete Anzahlungen auf immaterielle Vermögensgegenstände",F3_WAV!$D$5:$D$204,"="&amp;A_Stammdaten!$B$14)</f>
        <v>0</v>
      </c>
      <c r="Y8" s="190">
        <f ca="1">SUMIFS(F3_WAV!$M$5:$M$204,F3_WAV!$A$5:$A$204,Y$2,F3_WAV!$D$5:$D$204,"&gt;2009",F3_WAV!$D$5:$D$204,"&lt;="&amp;A_Stammdaten!$B$14)-SUMIFS(F3_WAV!$M$5:$M$204,F3_WAV!$A$5:$A$204,Y$2,F3_WAV!$B$5:$B$204,"Geschäfts- oder Firmenwert",F3_WAV!$D$5:$D$204,"&gt;2009",F3_WAV!$D$5:$D$204,"&lt;="&amp;A_Stammdaten!$B$14)-SUMIFS(F3_WAV!$M$5:$M$204,F3_WAV!$A$5:$A$204,Y$2,F3_WAV!$B$5:$B$204,"geleistete Anzahlungen und Anlagen im Bau des Sachanlagevermögens",F3_WAV!$D$5:$D$204,"="&amp;A_Stammdaten!$B$14)-SUMIFS(F3_WAV!$M$5:$M$204,F3_WAV!$A$5:$A$204,Y$2,F3_WAV!$B$5:$B$204,"geleistete Anzahlungen auf immaterielle Vermögensgegenstände",F3_WAV!$D$5:$D$204,"="&amp;A_Stammdaten!$B$14)</f>
        <v>0</v>
      </c>
      <c r="Z8" s="190">
        <f ca="1">SUMIFS(F3_WAV!$M$5:$M$204,F3_WAV!$A$5:$A$204,Z$2,F3_WAV!$D$5:$D$204,"&gt;2009",F3_WAV!$D$5:$D$204,"&lt;="&amp;A_Stammdaten!$B$14)-SUMIFS(F3_WAV!$M$5:$M$204,F3_WAV!$A$5:$A$204,Z$2,F3_WAV!$B$5:$B$204,"Geschäfts- oder Firmenwert",F3_WAV!$D$5:$D$204,"&gt;2009",F3_WAV!$D$5:$D$204,"&lt;="&amp;A_Stammdaten!$B$14)-SUMIFS(F3_WAV!$M$5:$M$204,F3_WAV!$A$5:$A$204,Z$2,F3_WAV!$B$5:$B$204,"geleistete Anzahlungen und Anlagen im Bau des Sachanlagevermögens",F3_WAV!$D$5:$D$204,"="&amp;A_Stammdaten!$B$14)-SUMIFS(F3_WAV!$M$5:$M$204,F3_WAV!$A$5:$A$204,Z$2,F3_WAV!$B$5:$B$204,"geleistete Anzahlungen auf immaterielle Vermögensgegenstände",F3_WAV!$D$5:$D$204,"="&amp;A_Stammdaten!$B$14)</f>
        <v>0</v>
      </c>
      <c r="AA8" s="190">
        <f ca="1">SUMIFS(F3_WAV!$M$5:$M$204,F3_WAV!$A$5:$A$204,AA$2,F3_WAV!$D$5:$D$204,"&gt;2009",F3_WAV!$D$5:$D$204,"&lt;="&amp;A_Stammdaten!$B$14)-SUMIFS(F3_WAV!$M$5:$M$204,F3_WAV!$A$5:$A$204,AA$2,F3_WAV!$B$5:$B$204,"Geschäfts- oder Firmenwert",F3_WAV!$D$5:$D$204,"&gt;2009",F3_WAV!$D$5:$D$204,"&lt;="&amp;A_Stammdaten!$B$14)-SUMIFS(F3_WAV!$M$5:$M$204,F3_WAV!$A$5:$A$204,AA$2,F3_WAV!$B$5:$B$204,"geleistete Anzahlungen und Anlagen im Bau des Sachanlagevermögens",F3_WAV!$D$5:$D$204,"="&amp;A_Stammdaten!$B$14)-SUMIFS(F3_WAV!$M$5:$M$204,F3_WAV!$A$5:$A$204,AA$2,F3_WAV!$B$5:$B$204,"geleistete Anzahlungen auf immaterielle Vermögensgegenstände",F3_WAV!$D$5:$D$204,"="&amp;A_Stammdaten!$B$14)</f>
        <v>0</v>
      </c>
      <c r="AB8" s="190">
        <f ca="1">SUMIFS(F3_WAV!$M$5:$M$204,F3_WAV!$A$5:$A$204,AB$2,F3_WAV!$D$5:$D$204,"&gt;2009",F3_WAV!$D$5:$D$204,"&lt;="&amp;A_Stammdaten!$B$14)-SUMIFS(F3_WAV!$M$5:$M$204,F3_WAV!$A$5:$A$204,AB$2,F3_WAV!$B$5:$B$204,"Geschäfts- oder Firmenwert",F3_WAV!$D$5:$D$204,"&gt;2009",F3_WAV!$D$5:$D$204,"&lt;="&amp;A_Stammdaten!$B$14)-SUMIFS(F3_WAV!$M$5:$M$204,F3_WAV!$A$5:$A$204,AB$2,F3_WAV!$B$5:$B$204,"geleistete Anzahlungen und Anlagen im Bau des Sachanlagevermögens",F3_WAV!$D$5:$D$204,"="&amp;A_Stammdaten!$B$14)-SUMIFS(F3_WAV!$M$5:$M$204,F3_WAV!$A$5:$A$204,AB$2,F3_WAV!$B$5:$B$204,"geleistete Anzahlungen auf immaterielle Vermögensgegenstände",F3_WAV!$D$5:$D$204,"="&amp;A_Stammdaten!$B$14)</f>
        <v>0</v>
      </c>
      <c r="AC8" s="190">
        <f ca="1">SUMIFS(F3_WAV!$M$5:$M$204,F3_WAV!$A$5:$A$204,AC$2,F3_WAV!$D$5:$D$204,"&gt;2009",F3_WAV!$D$5:$D$204,"&lt;="&amp;A_Stammdaten!$B$14)-SUMIFS(F3_WAV!$M$5:$M$204,F3_WAV!$A$5:$A$204,AC$2,F3_WAV!$B$5:$B$204,"Geschäfts- oder Firmenwert",F3_WAV!$D$5:$D$204,"&gt;2009",F3_WAV!$D$5:$D$204,"&lt;="&amp;A_Stammdaten!$B$14)-SUMIFS(F3_WAV!$M$5:$M$204,F3_WAV!$A$5:$A$204,AC$2,F3_WAV!$B$5:$B$204,"geleistete Anzahlungen und Anlagen im Bau des Sachanlagevermögens",F3_WAV!$D$5:$D$204,"="&amp;A_Stammdaten!$B$14)-SUMIFS(F3_WAV!$M$5:$M$204,F3_WAV!$A$5:$A$204,AC$2,F3_WAV!$B$5:$B$204,"geleistete Anzahlungen auf immaterielle Vermögensgegenstände",F3_WAV!$D$5:$D$204,"="&amp;A_Stammdaten!$B$14)</f>
        <v>0</v>
      </c>
      <c r="AD8" s="190">
        <f ca="1">SUMIFS(F3_WAV!$M$5:$M$204,F3_WAV!$A$5:$A$204,AD$2,F3_WAV!$D$5:$D$204,"&gt;2009",F3_WAV!$D$5:$D$204,"&lt;="&amp;A_Stammdaten!$B$14)-SUMIFS(F3_WAV!$M$5:$M$204,F3_WAV!$A$5:$A$204,AD$2,F3_WAV!$B$5:$B$204,"Geschäfts- oder Firmenwert",F3_WAV!$D$5:$D$204,"&gt;2009",F3_WAV!$D$5:$D$204,"&lt;="&amp;A_Stammdaten!$B$14)-SUMIFS(F3_WAV!$M$5:$M$204,F3_WAV!$A$5:$A$204,AD$2,F3_WAV!$B$5:$B$204,"geleistete Anzahlungen und Anlagen im Bau des Sachanlagevermögens",F3_WAV!$D$5:$D$204,"="&amp;A_Stammdaten!$B$14)-SUMIFS(F3_WAV!$M$5:$M$204,F3_WAV!$A$5:$A$204,AD$2,F3_WAV!$B$5:$B$204,"geleistete Anzahlungen auf immaterielle Vermögensgegenstände",F3_WAV!$D$5:$D$204,"="&amp;A_Stammdaten!$B$14)</f>
        <v>0</v>
      </c>
      <c r="AE8" s="190">
        <f ca="1">SUMIFS(F3_WAV!$M$5:$M$204,F3_WAV!$A$5:$A$204,AE$2,F3_WAV!$D$5:$D$204,"&gt;2009",F3_WAV!$D$5:$D$204,"&lt;="&amp;A_Stammdaten!$B$14)-SUMIFS(F3_WAV!$M$5:$M$204,F3_WAV!$A$5:$A$204,AE$2,F3_WAV!$B$5:$B$204,"Geschäfts- oder Firmenwert",F3_WAV!$D$5:$D$204,"&gt;2009",F3_WAV!$D$5:$D$204,"&lt;="&amp;A_Stammdaten!$B$14)-SUMIFS(F3_WAV!$M$5:$M$204,F3_WAV!$A$5:$A$204,AE$2,F3_WAV!$B$5:$B$204,"geleistete Anzahlungen und Anlagen im Bau des Sachanlagevermögens",F3_WAV!$D$5:$D$204,"="&amp;A_Stammdaten!$B$14)-SUMIFS(F3_WAV!$M$5:$M$204,F3_WAV!$A$5:$A$204,AE$2,F3_WAV!$B$5:$B$204,"geleistete Anzahlungen auf immaterielle Vermögensgegenstände",F3_WAV!$D$5:$D$204,"="&amp;A_Stammdaten!$B$14)</f>
        <v>0</v>
      </c>
      <c r="AF8" s="190">
        <f ca="1">SUMIFS(F3_WAV!$M$5:$M$204,F3_WAV!$A$5:$A$204,AF$2,F3_WAV!$D$5:$D$204,"&gt;2009",F3_WAV!$D$5:$D$204,"&lt;="&amp;A_Stammdaten!$B$14)-SUMIFS(F3_WAV!$M$5:$M$204,F3_WAV!$A$5:$A$204,AF$2,F3_WAV!$B$5:$B$204,"Geschäfts- oder Firmenwert",F3_WAV!$D$5:$D$204,"&gt;2009",F3_WAV!$D$5:$D$204,"&lt;="&amp;A_Stammdaten!$B$14)-SUMIFS(F3_WAV!$M$5:$M$204,F3_WAV!$A$5:$A$204,AF$2,F3_WAV!$B$5:$B$204,"geleistete Anzahlungen und Anlagen im Bau des Sachanlagevermögens",F3_WAV!$D$5:$D$204,"="&amp;A_Stammdaten!$B$14)-SUMIFS(F3_WAV!$M$5:$M$204,F3_WAV!$A$5:$A$204,AF$2,F3_WAV!$B$5:$B$204,"geleistete Anzahlungen auf immaterielle Vermögensgegenstände",F3_WAV!$D$5:$D$204,"="&amp;A_Stammdaten!$B$14)</f>
        <v>0</v>
      </c>
      <c r="AG8" s="190">
        <f ca="1">SUMIFS(F3_WAV!$M$5:$M$204,F3_WAV!$A$5:$A$204,AG$2,F3_WAV!$D$5:$D$204,"&gt;2009",F3_WAV!$D$5:$D$204,"&lt;="&amp;A_Stammdaten!$B$14)-SUMIFS(F3_WAV!$M$5:$M$204,F3_WAV!$A$5:$A$204,AG$2,F3_WAV!$B$5:$B$204,"Geschäfts- oder Firmenwert",F3_WAV!$D$5:$D$204,"&gt;2009",F3_WAV!$D$5:$D$204,"&lt;="&amp;A_Stammdaten!$B$14)-SUMIFS(F3_WAV!$M$5:$M$204,F3_WAV!$A$5:$A$204,AG$2,F3_WAV!$B$5:$B$204,"geleistete Anzahlungen und Anlagen im Bau des Sachanlagevermögens",F3_WAV!$D$5:$D$204,"="&amp;A_Stammdaten!$B$14)-SUMIFS(F3_WAV!$M$5:$M$204,F3_WAV!$A$5:$A$204,AG$2,F3_WAV!$B$5:$B$204,"geleistete Anzahlungen auf immaterielle Vermögensgegenstände",F3_WAV!$D$5:$D$204,"="&amp;A_Stammdaten!$B$14)</f>
        <v>0</v>
      </c>
      <c r="AH8" s="190">
        <f ca="1">SUMIFS(F3_WAV!$M$5:$M$204,F3_WAV!$A$5:$A$204,AH$2,F3_WAV!$D$5:$D$204,"&gt;2009",F3_WAV!$D$5:$D$204,"&lt;="&amp;A_Stammdaten!$B$14)-SUMIFS(F3_WAV!$M$5:$M$204,F3_WAV!$A$5:$A$204,AH$2,F3_WAV!$B$5:$B$204,"Geschäfts- oder Firmenwert",F3_WAV!$D$5:$D$204,"&gt;2009",F3_WAV!$D$5:$D$204,"&lt;="&amp;A_Stammdaten!$B$14)-SUMIFS(F3_WAV!$M$5:$M$204,F3_WAV!$A$5:$A$204,AH$2,F3_WAV!$B$5:$B$204,"geleistete Anzahlungen und Anlagen im Bau des Sachanlagevermögens",F3_WAV!$D$5:$D$204,"="&amp;A_Stammdaten!$B$14)-SUMIFS(F3_WAV!$M$5:$M$204,F3_WAV!$A$5:$A$204,AH$2,F3_WAV!$B$5:$B$204,"geleistete Anzahlungen auf immaterielle Vermögensgegenstände",F3_WAV!$D$5:$D$204,"="&amp;A_Stammdaten!$B$14)</f>
        <v>0</v>
      </c>
      <c r="AI8" s="190">
        <f ca="1">SUMIFS(F3_WAV!$M$5:$M$204,F3_WAV!$A$5:$A$204,AI$2,F3_WAV!$D$5:$D$204,"&gt;2009",F3_WAV!$D$5:$D$204,"&lt;="&amp;A_Stammdaten!$B$14)-SUMIFS(F3_WAV!$M$5:$M$204,F3_WAV!$A$5:$A$204,AI$2,F3_WAV!$B$5:$B$204,"Geschäfts- oder Firmenwert",F3_WAV!$D$5:$D$204,"&gt;2009",F3_WAV!$D$5:$D$204,"&lt;="&amp;A_Stammdaten!$B$14)-SUMIFS(F3_WAV!$M$5:$M$204,F3_WAV!$A$5:$A$204,AI$2,F3_WAV!$B$5:$B$204,"geleistete Anzahlungen und Anlagen im Bau des Sachanlagevermögens",F3_WAV!$D$5:$D$204,"="&amp;A_Stammdaten!$B$14)-SUMIFS(F3_WAV!$M$5:$M$204,F3_WAV!$A$5:$A$204,AI$2,F3_WAV!$B$5:$B$204,"geleistete Anzahlungen auf immaterielle Vermögensgegenstände",F3_WAV!$D$5:$D$204,"="&amp;A_Stammdaten!$B$14)</f>
        <v>0</v>
      </c>
      <c r="AJ8" s="190">
        <f ca="1">SUMIFS(F3_WAV!$M$5:$M$204,F3_WAV!$A$5:$A$204,AJ$2,F3_WAV!$D$5:$D$204,"&gt;2009",F3_WAV!$D$5:$D$204,"&lt;="&amp;A_Stammdaten!$B$14)-SUMIFS(F3_WAV!$M$5:$M$204,F3_WAV!$A$5:$A$204,AJ$2,F3_WAV!$B$5:$B$204,"Geschäfts- oder Firmenwert",F3_WAV!$D$5:$D$204,"&gt;2009",F3_WAV!$D$5:$D$204,"&lt;="&amp;A_Stammdaten!$B$14)-SUMIFS(F3_WAV!$M$5:$M$204,F3_WAV!$A$5:$A$204,AJ$2,F3_WAV!$B$5:$B$204,"geleistete Anzahlungen und Anlagen im Bau des Sachanlagevermögens",F3_WAV!$D$5:$D$204,"="&amp;A_Stammdaten!$B$14)-SUMIFS(F3_WAV!$M$5:$M$204,F3_WAV!$A$5:$A$204,AJ$2,F3_WAV!$B$5:$B$204,"geleistete Anzahlungen auf immaterielle Vermögensgegenstände",F3_WAV!$D$5:$D$204,"="&amp;A_Stammdaten!$B$14)</f>
        <v>0</v>
      </c>
      <c r="AK8" s="190">
        <f ca="1">SUMIFS(F3_WAV!$M$5:$M$204,F3_WAV!$A$5:$A$204,AK$2,F3_WAV!$D$5:$D$204,"&gt;2009",F3_WAV!$D$5:$D$204,"&lt;="&amp;A_Stammdaten!$B$14)-SUMIFS(F3_WAV!$M$5:$M$204,F3_WAV!$A$5:$A$204,AK$2,F3_WAV!$B$5:$B$204,"Geschäfts- oder Firmenwert",F3_WAV!$D$5:$D$204,"&gt;2009",F3_WAV!$D$5:$D$204,"&lt;="&amp;A_Stammdaten!$B$14)-SUMIFS(F3_WAV!$M$5:$M$204,F3_WAV!$A$5:$A$204,AK$2,F3_WAV!$B$5:$B$204,"geleistete Anzahlungen und Anlagen im Bau des Sachanlagevermögens",F3_WAV!$D$5:$D$204,"="&amp;A_Stammdaten!$B$14)-SUMIFS(F3_WAV!$M$5:$M$204,F3_WAV!$A$5:$A$204,AK$2,F3_WAV!$B$5:$B$204,"geleistete Anzahlungen auf immaterielle Vermögensgegenstände",F3_WAV!$D$5:$D$204,"="&amp;A_Stammdaten!$B$14)</f>
        <v>0</v>
      </c>
      <c r="AL8" s="190">
        <f ca="1">SUMIFS(F3_WAV!$M$5:$M$204,F3_WAV!$A$5:$A$204,AL$2,F3_WAV!$D$5:$D$204,"&gt;2009",F3_WAV!$D$5:$D$204,"&lt;="&amp;A_Stammdaten!$B$14)-SUMIFS(F3_WAV!$M$5:$M$204,F3_WAV!$A$5:$A$204,AL$2,F3_WAV!$B$5:$B$204,"Geschäfts- oder Firmenwert",F3_WAV!$D$5:$D$204,"&gt;2009",F3_WAV!$D$5:$D$204,"&lt;="&amp;A_Stammdaten!$B$14)-SUMIFS(F3_WAV!$M$5:$M$204,F3_WAV!$A$5:$A$204,AL$2,F3_WAV!$B$5:$B$204,"geleistete Anzahlungen und Anlagen im Bau des Sachanlagevermögens",F3_WAV!$D$5:$D$204,"="&amp;A_Stammdaten!$B$14)-SUMIFS(F3_WAV!$M$5:$M$204,F3_WAV!$A$5:$A$204,AL$2,F3_WAV!$B$5:$B$204,"geleistete Anzahlungen auf immaterielle Vermögensgegenstände",F3_WAV!$D$5:$D$204,"="&amp;A_Stammdaten!$B$14)</f>
        <v>0</v>
      </c>
      <c r="AM8" s="190">
        <f ca="1">SUMIFS(F3_WAV!$M$5:$M$204,F3_WAV!$A$5:$A$204,AM$2,F3_WAV!$D$5:$D$204,"&gt;2009",F3_WAV!$D$5:$D$204,"&lt;="&amp;A_Stammdaten!$B$14)-SUMIFS(F3_WAV!$M$5:$M$204,F3_WAV!$A$5:$A$204,AM$2,F3_WAV!$B$5:$B$204,"Geschäfts- oder Firmenwert",F3_WAV!$D$5:$D$204,"&gt;2009",F3_WAV!$D$5:$D$204,"&lt;="&amp;A_Stammdaten!$B$14)-SUMIFS(F3_WAV!$M$5:$M$204,F3_WAV!$A$5:$A$204,AM$2,F3_WAV!$B$5:$B$204,"geleistete Anzahlungen und Anlagen im Bau des Sachanlagevermögens",F3_WAV!$D$5:$D$204,"="&amp;A_Stammdaten!$B$14)-SUMIFS(F3_WAV!$M$5:$M$204,F3_WAV!$A$5:$A$204,AM$2,F3_WAV!$B$5:$B$204,"geleistete Anzahlungen auf immaterielle Vermögensgegenstände",F3_WAV!$D$5:$D$204,"="&amp;A_Stammdaten!$B$14)</f>
        <v>0</v>
      </c>
      <c r="AN8" s="190">
        <f ca="1">SUMIFS(F3_WAV!$M$5:$M$204,F3_WAV!$A$5:$A$204,AN$2,F3_WAV!$D$5:$D$204,"&gt;2009",F3_WAV!$D$5:$D$204,"&lt;="&amp;A_Stammdaten!$B$14)-SUMIFS(F3_WAV!$M$5:$M$204,F3_WAV!$A$5:$A$204,AN$2,F3_WAV!$B$5:$B$204,"Geschäfts- oder Firmenwert",F3_WAV!$D$5:$D$204,"&gt;2009",F3_WAV!$D$5:$D$204,"&lt;="&amp;A_Stammdaten!$B$14)-SUMIFS(F3_WAV!$M$5:$M$204,F3_WAV!$A$5:$A$204,AN$2,F3_WAV!$B$5:$B$204,"geleistete Anzahlungen und Anlagen im Bau des Sachanlagevermögens",F3_WAV!$D$5:$D$204,"="&amp;A_Stammdaten!$B$14)-SUMIFS(F3_WAV!$M$5:$M$204,F3_WAV!$A$5:$A$204,AN$2,F3_WAV!$B$5:$B$204,"geleistete Anzahlungen auf immaterielle Vermögensgegenstände",F3_WAV!$D$5:$D$204,"="&amp;A_Stammdaten!$B$14)</f>
        <v>0</v>
      </c>
      <c r="AO8" s="190">
        <f ca="1">SUMIFS(F3_WAV!$M$5:$M$204,F3_WAV!$A$5:$A$204,AO$2,F3_WAV!$D$5:$D$204,"&gt;2009",F3_WAV!$D$5:$D$204,"&lt;="&amp;A_Stammdaten!$B$14)-SUMIFS(F3_WAV!$M$5:$M$204,F3_WAV!$A$5:$A$204,AO$2,F3_WAV!$B$5:$B$204,"Geschäfts- oder Firmenwert",F3_WAV!$D$5:$D$204,"&gt;2009",F3_WAV!$D$5:$D$204,"&lt;="&amp;A_Stammdaten!$B$14)-SUMIFS(F3_WAV!$M$5:$M$204,F3_WAV!$A$5:$A$204,AO$2,F3_WAV!$B$5:$B$204,"geleistete Anzahlungen und Anlagen im Bau des Sachanlagevermögens",F3_WAV!$D$5:$D$204,"="&amp;A_Stammdaten!$B$14)-SUMIFS(F3_WAV!$M$5:$M$204,F3_WAV!$A$5:$A$204,AO$2,F3_WAV!$B$5:$B$204,"geleistete Anzahlungen auf immaterielle Vermögensgegenstände",F3_WAV!$D$5:$D$204,"="&amp;A_Stammdaten!$B$14)</f>
        <v>0</v>
      </c>
      <c r="AP8" s="190">
        <f ca="1">SUMIFS(F3_WAV!$M$5:$M$204,F3_WAV!$A$5:$A$204,AP$2,F3_WAV!$D$5:$D$204,"&gt;2009",F3_WAV!$D$5:$D$204,"&lt;="&amp;A_Stammdaten!$B$14)-SUMIFS(F3_WAV!$M$5:$M$204,F3_WAV!$A$5:$A$204,AP$2,F3_WAV!$B$5:$B$204,"Geschäfts- oder Firmenwert",F3_WAV!$D$5:$D$204,"&gt;2009",F3_WAV!$D$5:$D$204,"&lt;="&amp;A_Stammdaten!$B$14)-SUMIFS(F3_WAV!$M$5:$M$204,F3_WAV!$A$5:$A$204,AP$2,F3_WAV!$B$5:$B$204,"geleistete Anzahlungen und Anlagen im Bau des Sachanlagevermögens",F3_WAV!$D$5:$D$204,"="&amp;A_Stammdaten!$B$14)-SUMIFS(F3_WAV!$M$5:$M$204,F3_WAV!$A$5:$A$204,AP$2,F3_WAV!$B$5:$B$204,"geleistete Anzahlungen auf immaterielle Vermögensgegenstände",F3_WAV!$D$5:$D$204,"="&amp;A_Stammdaten!$B$14)</f>
        <v>0</v>
      </c>
      <c r="AQ8" s="190">
        <f ca="1">SUMIFS(F3_WAV!$M$5:$M$204,F3_WAV!$A$5:$A$204,AQ$2,F3_WAV!$D$5:$D$204,"&gt;2009",F3_WAV!$D$5:$D$204,"&lt;="&amp;A_Stammdaten!$B$14)-SUMIFS(F3_WAV!$M$5:$M$204,F3_WAV!$A$5:$A$204,AQ$2,F3_WAV!$B$5:$B$204,"Geschäfts- oder Firmenwert",F3_WAV!$D$5:$D$204,"&gt;2009",F3_WAV!$D$5:$D$204,"&lt;="&amp;A_Stammdaten!$B$14)-SUMIFS(F3_WAV!$M$5:$M$204,F3_WAV!$A$5:$A$204,AQ$2,F3_WAV!$B$5:$B$204,"geleistete Anzahlungen und Anlagen im Bau des Sachanlagevermögens",F3_WAV!$D$5:$D$204,"="&amp;A_Stammdaten!$B$14)-SUMIFS(F3_WAV!$M$5:$M$204,F3_WAV!$A$5:$A$204,AQ$2,F3_WAV!$B$5:$B$204,"geleistete Anzahlungen auf immaterielle Vermögensgegenstände",F3_WAV!$D$5:$D$204,"="&amp;A_Stammdaten!$B$14)</f>
        <v>0</v>
      </c>
      <c r="AR8" s="190">
        <f ca="1">SUMIFS(F3_WAV!$M$5:$M$204,F3_WAV!$A$5:$A$204,AR$2,F3_WAV!$D$5:$D$204,"&gt;2009",F3_WAV!$D$5:$D$204,"&lt;="&amp;A_Stammdaten!$B$14)-SUMIFS(F3_WAV!$M$5:$M$204,F3_WAV!$A$5:$A$204,AR$2,F3_WAV!$B$5:$B$204,"Geschäfts- oder Firmenwert",F3_WAV!$D$5:$D$204,"&gt;2009",F3_WAV!$D$5:$D$204,"&lt;="&amp;A_Stammdaten!$B$14)-SUMIFS(F3_WAV!$M$5:$M$204,F3_WAV!$A$5:$A$204,AR$2,F3_WAV!$B$5:$B$204,"geleistete Anzahlungen und Anlagen im Bau des Sachanlagevermögens",F3_WAV!$D$5:$D$204,"="&amp;A_Stammdaten!$B$14)-SUMIFS(F3_WAV!$M$5:$M$204,F3_WAV!$A$5:$A$204,AR$2,F3_WAV!$B$5:$B$204,"geleistete Anzahlungen auf immaterielle Vermögensgegenstände",F3_WAV!$D$5:$D$204,"="&amp;A_Stammdaten!$B$14)</f>
        <v>0</v>
      </c>
      <c r="AS8" s="190">
        <f ca="1">SUMIFS(F3_WAV!$M$5:$M$204,F3_WAV!$A$5:$A$204,AS$2,F3_WAV!$D$5:$D$204,"&gt;2009",F3_WAV!$D$5:$D$204,"&lt;="&amp;A_Stammdaten!$B$14)-SUMIFS(F3_WAV!$M$5:$M$204,F3_WAV!$A$5:$A$204,AS$2,F3_WAV!$B$5:$B$204,"Geschäfts- oder Firmenwert",F3_WAV!$D$5:$D$204,"&gt;2009",F3_WAV!$D$5:$D$204,"&lt;="&amp;A_Stammdaten!$B$14)-SUMIFS(F3_WAV!$M$5:$M$204,F3_WAV!$A$5:$A$204,AS$2,F3_WAV!$B$5:$B$204,"geleistete Anzahlungen und Anlagen im Bau des Sachanlagevermögens",F3_WAV!$D$5:$D$204,"="&amp;A_Stammdaten!$B$14)-SUMIFS(F3_WAV!$M$5:$M$204,F3_WAV!$A$5:$A$204,AS$2,F3_WAV!$B$5:$B$204,"geleistete Anzahlungen auf immaterielle Vermögensgegenstände",F3_WAV!$D$5:$D$204,"="&amp;A_Stammdaten!$B$14)</f>
        <v>0</v>
      </c>
      <c r="AT8" s="190">
        <f ca="1">SUMIFS(F3_WAV!$M$5:$M$204,F3_WAV!$A$5:$A$204,AT$2,F3_WAV!$D$5:$D$204,"&gt;2009",F3_WAV!$D$5:$D$204,"&lt;="&amp;A_Stammdaten!$B$14)-SUMIFS(F3_WAV!$M$5:$M$204,F3_WAV!$A$5:$A$204,AT$2,F3_WAV!$B$5:$B$204,"Geschäfts- oder Firmenwert",F3_WAV!$D$5:$D$204,"&gt;2009",F3_WAV!$D$5:$D$204,"&lt;="&amp;A_Stammdaten!$B$14)-SUMIFS(F3_WAV!$M$5:$M$204,F3_WAV!$A$5:$A$204,AT$2,F3_WAV!$B$5:$B$204,"geleistete Anzahlungen und Anlagen im Bau des Sachanlagevermögens",F3_WAV!$D$5:$D$204,"="&amp;A_Stammdaten!$B$14)-SUMIFS(F3_WAV!$M$5:$M$204,F3_WAV!$A$5:$A$204,AT$2,F3_WAV!$B$5:$B$204,"geleistete Anzahlungen auf immaterielle Vermögensgegenstände",F3_WAV!$D$5:$D$204,"="&amp;A_Stammdaten!$B$14)</f>
        <v>0</v>
      </c>
      <c r="AU8" s="190">
        <f ca="1">SUMIFS(F3_WAV!$M$5:$M$204,F3_WAV!$A$5:$A$204,AU$2,F3_WAV!$D$5:$D$204,"&gt;2009",F3_WAV!$D$5:$D$204,"&lt;="&amp;A_Stammdaten!$B$14)-SUMIFS(F3_WAV!$M$5:$M$204,F3_WAV!$A$5:$A$204,AU$2,F3_WAV!$B$5:$B$204,"Geschäfts- oder Firmenwert",F3_WAV!$D$5:$D$204,"&gt;2009",F3_WAV!$D$5:$D$204,"&lt;="&amp;A_Stammdaten!$B$14)-SUMIFS(F3_WAV!$M$5:$M$204,F3_WAV!$A$5:$A$204,AU$2,F3_WAV!$B$5:$B$204,"geleistete Anzahlungen und Anlagen im Bau des Sachanlagevermögens",F3_WAV!$D$5:$D$204,"="&amp;A_Stammdaten!$B$14)-SUMIFS(F3_WAV!$M$5:$M$204,F3_WAV!$A$5:$A$204,AU$2,F3_WAV!$B$5:$B$204,"geleistete Anzahlungen auf immaterielle Vermögensgegenstände",F3_WAV!$D$5:$D$204,"="&amp;A_Stammdaten!$B$14)</f>
        <v>0</v>
      </c>
      <c r="AV8" s="190">
        <f ca="1">SUMIFS(F3_WAV!$M$5:$M$204,F3_WAV!$A$5:$A$204,AV$2,F3_WAV!$D$5:$D$204,"&gt;2009",F3_WAV!$D$5:$D$204,"&lt;="&amp;A_Stammdaten!$B$14)-SUMIFS(F3_WAV!$M$5:$M$204,F3_WAV!$A$5:$A$204,AV$2,F3_WAV!$B$5:$B$204,"Geschäfts- oder Firmenwert",F3_WAV!$D$5:$D$204,"&gt;2009",F3_WAV!$D$5:$D$204,"&lt;="&amp;A_Stammdaten!$B$14)-SUMIFS(F3_WAV!$M$5:$M$204,F3_WAV!$A$5:$A$204,AV$2,F3_WAV!$B$5:$B$204,"geleistete Anzahlungen und Anlagen im Bau des Sachanlagevermögens",F3_WAV!$D$5:$D$204,"="&amp;A_Stammdaten!$B$14)-SUMIFS(F3_WAV!$M$5:$M$204,F3_WAV!$A$5:$A$204,AV$2,F3_WAV!$B$5:$B$204,"geleistete Anzahlungen auf immaterielle Vermögensgegenstände",F3_WAV!$D$5:$D$204,"="&amp;A_Stammdaten!$B$14)</f>
        <v>0</v>
      </c>
      <c r="AW8" s="190">
        <f ca="1">SUMIFS(F3_WAV!$M$5:$M$204,F3_WAV!$A$5:$A$204,AW$2,F3_WAV!$D$5:$D$204,"&gt;2009",F3_WAV!$D$5:$D$204,"&lt;="&amp;A_Stammdaten!$B$14)-SUMIFS(F3_WAV!$M$5:$M$204,F3_WAV!$A$5:$A$204,AW$2,F3_WAV!$B$5:$B$204,"Geschäfts- oder Firmenwert",F3_WAV!$D$5:$D$204,"&gt;2009",F3_WAV!$D$5:$D$204,"&lt;="&amp;A_Stammdaten!$B$14)-SUMIFS(F3_WAV!$M$5:$M$204,F3_WAV!$A$5:$A$204,AW$2,F3_WAV!$B$5:$B$204,"geleistete Anzahlungen und Anlagen im Bau des Sachanlagevermögens",F3_WAV!$D$5:$D$204,"="&amp;A_Stammdaten!$B$14)-SUMIFS(F3_WAV!$M$5:$M$204,F3_WAV!$A$5:$A$204,AW$2,F3_WAV!$B$5:$B$204,"geleistete Anzahlungen auf immaterielle Vermögensgegenstände",F3_WAV!$D$5:$D$204,"="&amp;A_Stammdaten!$B$14)</f>
        <v>0</v>
      </c>
      <c r="AX8" s="190">
        <f ca="1">SUMIFS(F3_WAV!$M$5:$M$204,F3_WAV!$A$5:$A$204,AX$2,F3_WAV!$D$5:$D$204,"&gt;2009",F3_WAV!$D$5:$D$204,"&lt;="&amp;A_Stammdaten!$B$14)-SUMIFS(F3_WAV!$M$5:$M$204,F3_WAV!$A$5:$A$204,AX$2,F3_WAV!$B$5:$B$204,"Geschäfts- oder Firmenwert",F3_WAV!$D$5:$D$204,"&gt;2009",F3_WAV!$D$5:$D$204,"&lt;="&amp;A_Stammdaten!$B$14)-SUMIFS(F3_WAV!$M$5:$M$204,F3_WAV!$A$5:$A$204,AX$2,F3_WAV!$B$5:$B$204,"geleistete Anzahlungen und Anlagen im Bau des Sachanlagevermögens",F3_WAV!$D$5:$D$204,"="&amp;A_Stammdaten!$B$14)-SUMIFS(F3_WAV!$M$5:$M$204,F3_WAV!$A$5:$A$204,AX$2,F3_WAV!$B$5:$B$204,"geleistete Anzahlungen auf immaterielle Vermögensgegenstände",F3_WAV!$D$5:$D$204,"="&amp;A_Stammdaten!$B$14)</f>
        <v>0</v>
      </c>
      <c r="AY8" s="190">
        <f ca="1">SUMIFS(F3_WAV!$M$5:$M$204,F3_WAV!$A$5:$A$204,AY$2,F3_WAV!$D$5:$D$204,"&gt;2009",F3_WAV!$D$5:$D$204,"&lt;="&amp;A_Stammdaten!$B$14)-SUMIFS(F3_WAV!$M$5:$M$204,F3_WAV!$A$5:$A$204,AY$2,F3_WAV!$B$5:$B$204,"Geschäfts- oder Firmenwert",F3_WAV!$D$5:$D$204,"&gt;2009",F3_WAV!$D$5:$D$204,"&lt;="&amp;A_Stammdaten!$B$14)-SUMIFS(F3_WAV!$M$5:$M$204,F3_WAV!$A$5:$A$204,AY$2,F3_WAV!$B$5:$B$204,"geleistete Anzahlungen und Anlagen im Bau des Sachanlagevermögens",F3_WAV!$D$5:$D$204,"="&amp;A_Stammdaten!$B$14)-SUMIFS(F3_WAV!$M$5:$M$204,F3_WAV!$A$5:$A$204,AY$2,F3_WAV!$B$5:$B$204,"geleistete Anzahlungen auf immaterielle Vermögensgegenstände",F3_WAV!$D$5:$D$204,"="&amp;A_Stammdaten!$B$14)</f>
        <v>0</v>
      </c>
      <c r="AZ8" s="190">
        <f ca="1">SUMIFS(F3_WAV!$M$5:$M$204,F3_WAV!$A$5:$A$204,AZ$2,F3_WAV!$D$5:$D$204,"&gt;2009",F3_WAV!$D$5:$D$204,"&lt;="&amp;A_Stammdaten!$B$14)-SUMIFS(F3_WAV!$M$5:$M$204,F3_WAV!$A$5:$A$204,AZ$2,F3_WAV!$B$5:$B$204,"Geschäfts- oder Firmenwert",F3_WAV!$D$5:$D$204,"&gt;2009",F3_WAV!$D$5:$D$204,"&lt;="&amp;A_Stammdaten!$B$14)-SUMIFS(F3_WAV!$M$5:$M$204,F3_WAV!$A$5:$A$204,AZ$2,F3_WAV!$B$5:$B$204,"geleistete Anzahlungen und Anlagen im Bau des Sachanlagevermögens",F3_WAV!$D$5:$D$204,"="&amp;A_Stammdaten!$B$14)-SUMIFS(F3_WAV!$M$5:$M$204,F3_WAV!$A$5:$A$204,AZ$2,F3_WAV!$B$5:$B$204,"geleistete Anzahlungen auf immaterielle Vermögensgegenstände",F3_WAV!$D$5:$D$204,"="&amp;A_Stammdaten!$B$14)</f>
        <v>0</v>
      </c>
      <c r="BA8" s="190">
        <f ca="1">SUMIFS(F3_WAV!$M$5:$M$204,F3_WAV!$A$5:$A$204,BA$2,F3_WAV!$D$5:$D$204,"&gt;2009",F3_WAV!$D$5:$D$204,"&lt;="&amp;A_Stammdaten!$B$14)-SUMIFS(F3_WAV!$M$5:$M$204,F3_WAV!$A$5:$A$204,BA$2,F3_WAV!$B$5:$B$204,"Geschäfts- oder Firmenwert",F3_WAV!$D$5:$D$204,"&gt;2009",F3_WAV!$D$5:$D$204,"&lt;="&amp;A_Stammdaten!$B$14)-SUMIFS(F3_WAV!$M$5:$M$204,F3_WAV!$A$5:$A$204,BA$2,F3_WAV!$B$5:$B$204,"geleistete Anzahlungen und Anlagen im Bau des Sachanlagevermögens",F3_WAV!$D$5:$D$204,"="&amp;A_Stammdaten!$B$14)-SUMIFS(F3_WAV!$M$5:$M$204,F3_WAV!$A$5:$A$204,BA$2,F3_WAV!$B$5:$B$204,"geleistete Anzahlungen auf immaterielle Vermögensgegenstände",F3_WAV!$D$5:$D$204,"="&amp;A_Stammdaten!$B$14)</f>
        <v>0</v>
      </c>
      <c r="BB8" s="190">
        <f ca="1">SUMIFS(F3_WAV!$M$5:$M$204,F3_WAV!$A$5:$A$204,BB$2,F3_WAV!$D$5:$D$204,"&gt;2009",F3_WAV!$D$5:$D$204,"&lt;="&amp;A_Stammdaten!$B$14)-SUMIFS(F3_WAV!$M$5:$M$204,F3_WAV!$A$5:$A$204,BB$2,F3_WAV!$B$5:$B$204,"Geschäfts- oder Firmenwert",F3_WAV!$D$5:$D$204,"&gt;2009",F3_WAV!$D$5:$D$204,"&lt;="&amp;A_Stammdaten!$B$14)-SUMIFS(F3_WAV!$M$5:$M$204,F3_WAV!$A$5:$A$204,BB$2,F3_WAV!$B$5:$B$204,"geleistete Anzahlungen und Anlagen im Bau des Sachanlagevermögens",F3_WAV!$D$5:$D$204,"="&amp;A_Stammdaten!$B$14)-SUMIFS(F3_WAV!$M$5:$M$204,F3_WAV!$A$5:$A$204,BB$2,F3_WAV!$B$5:$B$204,"geleistete Anzahlungen auf immaterielle Vermögensgegenstände",F3_WAV!$D$5:$D$204,"="&amp;A_Stammdaten!$B$14)</f>
        <v>0</v>
      </c>
      <c r="BC8" s="190">
        <f ca="1">SUMIFS(F3_WAV!$M$5:$M$204,F3_WAV!$A$5:$A$204,BC$2,F3_WAV!$D$5:$D$204,"&gt;2009",F3_WAV!$D$5:$D$204,"&lt;="&amp;A_Stammdaten!$B$14)-SUMIFS(F3_WAV!$M$5:$M$204,F3_WAV!$A$5:$A$204,BC$2,F3_WAV!$B$5:$B$204,"Geschäfts- oder Firmenwert",F3_WAV!$D$5:$D$204,"&gt;2009",F3_WAV!$D$5:$D$204,"&lt;="&amp;A_Stammdaten!$B$14)-SUMIFS(F3_WAV!$M$5:$M$204,F3_WAV!$A$5:$A$204,BC$2,F3_WAV!$B$5:$B$204,"geleistete Anzahlungen und Anlagen im Bau des Sachanlagevermögens",F3_WAV!$D$5:$D$204,"="&amp;A_Stammdaten!$B$14)-SUMIFS(F3_WAV!$M$5:$M$204,F3_WAV!$A$5:$A$204,BC$2,F3_WAV!$B$5:$B$204,"geleistete Anzahlungen auf immaterielle Vermögensgegenstände",F3_WAV!$D$5:$D$204,"="&amp;A_Stammdaten!$B$14)</f>
        <v>0</v>
      </c>
      <c r="BD8" s="190">
        <f ca="1">SUMIFS(F3_WAV!$M$5:$M$204,F3_WAV!$A$5:$A$204,BD$2,F3_WAV!$D$5:$D$204,"&gt;2009",F3_WAV!$D$5:$D$204,"&lt;="&amp;A_Stammdaten!$B$14)-SUMIFS(F3_WAV!$M$5:$M$204,F3_WAV!$A$5:$A$204,BD$2,F3_WAV!$B$5:$B$204,"Geschäfts- oder Firmenwert",F3_WAV!$D$5:$D$204,"&gt;2009",F3_WAV!$D$5:$D$204,"&lt;="&amp;A_Stammdaten!$B$14)-SUMIFS(F3_WAV!$M$5:$M$204,F3_WAV!$A$5:$A$204,BD$2,F3_WAV!$B$5:$B$204,"geleistete Anzahlungen und Anlagen im Bau des Sachanlagevermögens",F3_WAV!$D$5:$D$204,"="&amp;A_Stammdaten!$B$14)-SUMIFS(F3_WAV!$M$5:$M$204,F3_WAV!$A$5:$A$204,BD$2,F3_WAV!$B$5:$B$204,"geleistete Anzahlungen auf immaterielle Vermögensgegenstände",F3_WAV!$D$5:$D$204,"="&amp;A_Stammdaten!$B$14)</f>
        <v>0</v>
      </c>
      <c r="BE8" s="190">
        <f ca="1">SUMIFS(F3_WAV!$M$5:$M$204,F3_WAV!$A$5:$A$204,BE$2,F3_WAV!$D$5:$D$204,"&gt;2009",F3_WAV!$D$5:$D$204,"&lt;="&amp;A_Stammdaten!$B$14)-SUMIFS(F3_WAV!$M$5:$M$204,F3_WAV!$A$5:$A$204,BE$2,F3_WAV!$B$5:$B$204,"Geschäfts- oder Firmenwert",F3_WAV!$D$5:$D$204,"&gt;2009",F3_WAV!$D$5:$D$204,"&lt;="&amp;A_Stammdaten!$B$14)-SUMIFS(F3_WAV!$M$5:$M$204,F3_WAV!$A$5:$A$204,BE$2,F3_WAV!$B$5:$B$204,"geleistete Anzahlungen und Anlagen im Bau des Sachanlagevermögens",F3_WAV!$D$5:$D$204,"="&amp;A_Stammdaten!$B$14)-SUMIFS(F3_WAV!$M$5:$M$204,F3_WAV!$A$5:$A$204,BE$2,F3_WAV!$B$5:$B$204,"geleistete Anzahlungen auf immaterielle Vermögensgegenstände",F3_WAV!$D$5:$D$204,"="&amp;A_Stammdaten!$B$14)</f>
        <v>0</v>
      </c>
      <c r="BF8" s="190">
        <f ca="1">SUMIFS(F3_WAV!$M$5:$M$204,F3_WAV!$A$5:$A$204,BF$2,F3_WAV!$D$5:$D$204,"&gt;2009",F3_WAV!$D$5:$D$204,"&lt;="&amp;A_Stammdaten!$B$14)-SUMIFS(F3_WAV!$M$5:$M$204,F3_WAV!$A$5:$A$204,BF$2,F3_WAV!$B$5:$B$204,"Geschäfts- oder Firmenwert",F3_WAV!$D$5:$D$204,"&gt;2009",F3_WAV!$D$5:$D$204,"&lt;="&amp;A_Stammdaten!$B$14)-SUMIFS(F3_WAV!$M$5:$M$204,F3_WAV!$A$5:$A$204,BF$2,F3_WAV!$B$5:$B$204,"geleistete Anzahlungen und Anlagen im Bau des Sachanlagevermögens",F3_WAV!$D$5:$D$204,"="&amp;A_Stammdaten!$B$14)-SUMIFS(F3_WAV!$M$5:$M$204,F3_WAV!$A$5:$A$204,BF$2,F3_WAV!$B$5:$B$204,"geleistete Anzahlungen auf immaterielle Vermögensgegenstände",F3_WAV!$D$5:$D$204,"="&amp;A_Stammdaten!$B$14)</f>
        <v>0</v>
      </c>
      <c r="BG8" s="190">
        <f ca="1">SUMIFS(F3_WAV!$M$5:$M$204,F3_WAV!$A$5:$A$204,BG$2,F3_WAV!$D$5:$D$204,"&gt;2009",F3_WAV!$D$5:$D$204,"&lt;="&amp;A_Stammdaten!$B$14)-SUMIFS(F3_WAV!$M$5:$M$204,F3_WAV!$A$5:$A$204,BG$2,F3_WAV!$B$5:$B$204,"Geschäfts- oder Firmenwert",F3_WAV!$D$5:$D$204,"&gt;2009",F3_WAV!$D$5:$D$204,"&lt;="&amp;A_Stammdaten!$B$14)-SUMIFS(F3_WAV!$M$5:$M$204,F3_WAV!$A$5:$A$204,BG$2,F3_WAV!$B$5:$B$204,"geleistete Anzahlungen und Anlagen im Bau des Sachanlagevermögens",F3_WAV!$D$5:$D$204,"="&amp;A_Stammdaten!$B$14)-SUMIFS(F3_WAV!$M$5:$M$204,F3_WAV!$A$5:$A$204,BG$2,F3_WAV!$B$5:$B$204,"geleistete Anzahlungen auf immaterielle Vermögensgegenstände",F3_WAV!$D$5:$D$204,"="&amp;A_Stammdaten!$B$14)</f>
        <v>0</v>
      </c>
      <c r="BH8" s="190">
        <f ca="1">SUMIFS(F3_WAV!$M$5:$M$204,F3_WAV!$A$5:$A$204,BH$2,F3_WAV!$D$5:$D$204,"&gt;2009",F3_WAV!$D$5:$D$204,"&lt;="&amp;A_Stammdaten!$B$14)-SUMIFS(F3_WAV!$M$5:$M$204,F3_WAV!$A$5:$A$204,BH$2,F3_WAV!$B$5:$B$204,"Geschäfts- oder Firmenwert",F3_WAV!$D$5:$D$204,"&gt;2009",F3_WAV!$D$5:$D$204,"&lt;="&amp;A_Stammdaten!$B$14)-SUMIFS(F3_WAV!$M$5:$M$204,F3_WAV!$A$5:$A$204,BH$2,F3_WAV!$B$5:$B$204,"geleistete Anzahlungen und Anlagen im Bau des Sachanlagevermögens",F3_WAV!$D$5:$D$204,"="&amp;A_Stammdaten!$B$14)-SUMIFS(F3_WAV!$M$5:$M$204,F3_WAV!$A$5:$A$204,BH$2,F3_WAV!$B$5:$B$204,"geleistete Anzahlungen auf immaterielle Vermögensgegenstände",F3_WAV!$D$5:$D$204,"="&amp;A_Stammdaten!$B$14)</f>
        <v>0</v>
      </c>
      <c r="BI8" s="190">
        <f ca="1">SUMIFS(F3_WAV!$M$5:$M$204,F3_WAV!$A$5:$A$204,BI$2,F3_WAV!$D$5:$D$204,"&gt;2009",F3_WAV!$D$5:$D$204,"&lt;="&amp;A_Stammdaten!$B$14)-SUMIFS(F3_WAV!$M$5:$M$204,F3_WAV!$A$5:$A$204,BI$2,F3_WAV!$B$5:$B$204,"Geschäfts- oder Firmenwert",F3_WAV!$D$5:$D$204,"&gt;2009",F3_WAV!$D$5:$D$204,"&lt;="&amp;A_Stammdaten!$B$14)-SUMIFS(F3_WAV!$M$5:$M$204,F3_WAV!$A$5:$A$204,BI$2,F3_WAV!$B$5:$B$204,"geleistete Anzahlungen und Anlagen im Bau des Sachanlagevermögens",F3_WAV!$D$5:$D$204,"="&amp;A_Stammdaten!$B$14)-SUMIFS(F3_WAV!$M$5:$M$204,F3_WAV!$A$5:$A$204,BI$2,F3_WAV!$B$5:$B$204,"geleistete Anzahlungen auf immaterielle Vermögensgegenstände",F3_WAV!$D$5:$D$204,"="&amp;A_Stammdaten!$B$14)</f>
        <v>0</v>
      </c>
      <c r="BJ8" s="190">
        <f ca="1">SUMIFS(F3_WAV!$M$5:$M$204,F3_WAV!$A$5:$A$204,BJ$2,F3_WAV!$D$5:$D$204,"&gt;2009",F3_WAV!$D$5:$D$204,"&lt;="&amp;A_Stammdaten!$B$14)-SUMIFS(F3_WAV!$M$5:$M$204,F3_WAV!$A$5:$A$204,BJ$2,F3_WAV!$B$5:$B$204,"Geschäfts- oder Firmenwert",F3_WAV!$D$5:$D$204,"&gt;2009",F3_WAV!$D$5:$D$204,"&lt;="&amp;A_Stammdaten!$B$14)-SUMIFS(F3_WAV!$M$5:$M$204,F3_WAV!$A$5:$A$204,BJ$2,F3_WAV!$B$5:$B$204,"geleistete Anzahlungen und Anlagen im Bau des Sachanlagevermögens",F3_WAV!$D$5:$D$204,"="&amp;A_Stammdaten!$B$14)-SUMIFS(F3_WAV!$M$5:$M$204,F3_WAV!$A$5:$A$204,BJ$2,F3_WAV!$B$5:$B$204,"geleistete Anzahlungen auf immaterielle Vermögensgegenstände",F3_WAV!$D$5:$D$204,"="&amp;A_Stammdaten!$B$14)</f>
        <v>0</v>
      </c>
      <c r="BK8" s="190">
        <f ca="1">SUMIFS(F3_WAV!$M$5:$M$204,F3_WAV!$A$5:$A$204,BK$2,F3_WAV!$D$5:$D$204,"&gt;2009",F3_WAV!$D$5:$D$204,"&lt;="&amp;A_Stammdaten!$B$14)-SUMIFS(F3_WAV!$M$5:$M$204,F3_WAV!$A$5:$A$204,BK$2,F3_WAV!$B$5:$B$204,"Geschäfts- oder Firmenwert",F3_WAV!$D$5:$D$204,"&gt;2009",F3_WAV!$D$5:$D$204,"&lt;="&amp;A_Stammdaten!$B$14)-SUMIFS(F3_WAV!$M$5:$M$204,F3_WAV!$A$5:$A$204,BK$2,F3_WAV!$B$5:$B$204,"geleistete Anzahlungen und Anlagen im Bau des Sachanlagevermögens",F3_WAV!$D$5:$D$204,"="&amp;A_Stammdaten!$B$14)-SUMIFS(F3_WAV!$M$5:$M$204,F3_WAV!$A$5:$A$204,BK$2,F3_WAV!$B$5:$B$204,"geleistete Anzahlungen auf immaterielle Vermögensgegenstände",F3_WAV!$D$5:$D$204,"="&amp;A_Stammdaten!$B$14)</f>
        <v>0</v>
      </c>
      <c r="BL8" s="190">
        <f ca="1">SUMIFS(F3_WAV!$M$5:$M$204,F3_WAV!$A$5:$A$204,BL$2,F3_WAV!$D$5:$D$204,"&gt;2009",F3_WAV!$D$5:$D$204,"&lt;="&amp;A_Stammdaten!$B$14)-SUMIFS(F3_WAV!$M$5:$M$204,F3_WAV!$A$5:$A$204,BL$2,F3_WAV!$B$5:$B$204,"Geschäfts- oder Firmenwert",F3_WAV!$D$5:$D$204,"&gt;2009",F3_WAV!$D$5:$D$204,"&lt;="&amp;A_Stammdaten!$B$14)-SUMIFS(F3_WAV!$M$5:$M$204,F3_WAV!$A$5:$A$204,BL$2,F3_WAV!$B$5:$B$204,"geleistete Anzahlungen und Anlagen im Bau des Sachanlagevermögens",F3_WAV!$D$5:$D$204,"="&amp;A_Stammdaten!$B$14)-SUMIFS(F3_WAV!$M$5:$M$204,F3_WAV!$A$5:$A$204,BL$2,F3_WAV!$B$5:$B$204,"geleistete Anzahlungen auf immaterielle Vermögensgegenstände",F3_WAV!$D$5:$D$204,"="&amp;A_Stammdaten!$B$14)</f>
        <v>0</v>
      </c>
    </row>
    <row r="9" spans="1:64" ht="15" x14ac:dyDescent="0.25">
      <c r="A9" s="405"/>
      <c r="B9" s="406"/>
      <c r="C9" s="408" t="s">
        <v>237</v>
      </c>
      <c r="D9" s="382">
        <f ca="1">SUM(E9:BL9)</f>
        <v>0</v>
      </c>
      <c r="E9" s="190">
        <f ca="1">SUMIFS(F2_BKZ_NAKB!$J$32:$J$400,F2_BKZ_NAKB!$A$32:$A$400,E2)</f>
        <v>0</v>
      </c>
      <c r="F9" s="190">
        <f ca="1">SUMIFS(F2_BKZ_NAKB!$J$32:$J$400,F2_BKZ_NAKB!$A$32:$A$400,F2)</f>
        <v>0</v>
      </c>
      <c r="G9" s="190">
        <f ca="1">SUMIFS(F2_BKZ_NAKB!$J$32:$J$400,F2_BKZ_NAKB!$A$32:$A$400,G2)</f>
        <v>0</v>
      </c>
      <c r="H9" s="190">
        <f ca="1">SUMIFS(F2_BKZ_NAKB!$J$32:$J$400,F2_BKZ_NAKB!$A$32:$A$400,H2)</f>
        <v>0</v>
      </c>
      <c r="I9" s="190">
        <f ca="1">SUMIFS(F2_BKZ_NAKB!$J$32:$J$400,F2_BKZ_NAKB!$A$32:$A$400,I2)</f>
        <v>0</v>
      </c>
      <c r="J9" s="190">
        <f ca="1">SUMIFS(F2_BKZ_NAKB!$J$32:$J$400,F2_BKZ_NAKB!$A$32:$A$400,J2)</f>
        <v>0</v>
      </c>
      <c r="K9" s="190">
        <f ca="1">SUMIFS(F2_BKZ_NAKB!$J$32:$J$400,F2_BKZ_NAKB!$A$32:$A$400,K2)</f>
        <v>0</v>
      </c>
      <c r="L9" s="190">
        <f ca="1">SUMIFS(F2_BKZ_NAKB!$J$32:$J$400,F2_BKZ_NAKB!$A$32:$A$400,L2)</f>
        <v>0</v>
      </c>
      <c r="M9" s="190">
        <f ca="1">SUMIFS(F2_BKZ_NAKB!$J$32:$J$400,F2_BKZ_NAKB!$A$32:$A$400,M2)</f>
        <v>0</v>
      </c>
      <c r="N9" s="190">
        <f ca="1">SUMIFS(F2_BKZ_NAKB!$J$32:$J$400,F2_BKZ_NAKB!$A$32:$A$400,N2)</f>
        <v>0</v>
      </c>
      <c r="O9" s="190">
        <f ca="1">SUMIFS(F2_BKZ_NAKB!$J$32:$J$400,F2_BKZ_NAKB!$A$32:$A$400,O2)</f>
        <v>0</v>
      </c>
      <c r="P9" s="190">
        <f ca="1">SUMIFS(F2_BKZ_NAKB!$J$32:$J$400,F2_BKZ_NAKB!$A$32:$A$400,P2)</f>
        <v>0</v>
      </c>
      <c r="Q9" s="190">
        <f ca="1">SUMIFS(F2_BKZ_NAKB!$J$32:$J$400,F2_BKZ_NAKB!$A$32:$A$400,Q2)</f>
        <v>0</v>
      </c>
      <c r="R9" s="190">
        <f ca="1">SUMIFS(F2_BKZ_NAKB!$J$32:$J$400,F2_BKZ_NAKB!$A$32:$A$400,R2)</f>
        <v>0</v>
      </c>
      <c r="S9" s="190">
        <f ca="1">SUMIFS(F2_BKZ_NAKB!$J$32:$J$400,F2_BKZ_NAKB!$A$32:$A$400,S2)</f>
        <v>0</v>
      </c>
      <c r="T9" s="190">
        <f ca="1">SUMIFS(F2_BKZ_NAKB!$J$32:$J$400,F2_BKZ_NAKB!$A$32:$A$400,T2)</f>
        <v>0</v>
      </c>
      <c r="U9" s="190">
        <f ca="1">SUMIFS(F2_BKZ_NAKB!$J$32:$J$400,F2_BKZ_NAKB!$A$32:$A$400,U2)</f>
        <v>0</v>
      </c>
      <c r="V9" s="190">
        <f ca="1">SUMIFS(F2_BKZ_NAKB!$J$32:$J$400,F2_BKZ_NAKB!$A$32:$A$400,V2)</f>
        <v>0</v>
      </c>
      <c r="W9" s="190">
        <f ca="1">SUMIFS(F2_BKZ_NAKB!$J$32:$J$400,F2_BKZ_NAKB!$A$32:$A$400,W2)</f>
        <v>0</v>
      </c>
      <c r="X9" s="190">
        <f ca="1">SUMIFS(F2_BKZ_NAKB!$J$32:$J$400,F2_BKZ_NAKB!$A$32:$A$400,X2)</f>
        <v>0</v>
      </c>
      <c r="Y9" s="190">
        <f ca="1">SUMIFS(F2_BKZ_NAKB!$J$32:$J$400,F2_BKZ_NAKB!$A$32:$A$400,Y2)</f>
        <v>0</v>
      </c>
      <c r="Z9" s="190">
        <f ca="1">SUMIFS(F2_BKZ_NAKB!$J$32:$J$400,F2_BKZ_NAKB!$A$32:$A$400,Z2)</f>
        <v>0</v>
      </c>
      <c r="AA9" s="190">
        <f ca="1">SUMIFS(F2_BKZ_NAKB!$J$32:$J$400,F2_BKZ_NAKB!$A$32:$A$400,AA2)</f>
        <v>0</v>
      </c>
      <c r="AB9" s="190">
        <f ca="1">SUMIFS(F2_BKZ_NAKB!$J$32:$J$400,F2_BKZ_NAKB!$A$32:$A$400,AB2)</f>
        <v>0</v>
      </c>
      <c r="AC9" s="190">
        <f ca="1">SUMIFS(F2_BKZ_NAKB!$J$32:$J$400,F2_BKZ_NAKB!$A$32:$A$400,AC2)</f>
        <v>0</v>
      </c>
      <c r="AD9" s="190">
        <f ca="1">SUMIFS(F2_BKZ_NAKB!$J$32:$J$400,F2_BKZ_NAKB!$A$32:$A$400,AD2)</f>
        <v>0</v>
      </c>
      <c r="AE9" s="190">
        <f ca="1">SUMIFS(F2_BKZ_NAKB!$J$32:$J$400,F2_BKZ_NAKB!$A$32:$A$400,AE2)</f>
        <v>0</v>
      </c>
      <c r="AF9" s="190">
        <f ca="1">SUMIFS(F2_BKZ_NAKB!$J$32:$J$400,F2_BKZ_NAKB!$A$32:$A$400,AF2)</f>
        <v>0</v>
      </c>
      <c r="AG9" s="190">
        <f ca="1">SUMIFS(F2_BKZ_NAKB!$J$32:$J$400,F2_BKZ_NAKB!$A$32:$A$400,AG2)</f>
        <v>0</v>
      </c>
      <c r="AH9" s="190">
        <f ca="1">SUMIFS(F2_BKZ_NAKB!$J$32:$J$400,F2_BKZ_NAKB!$A$32:$A$400,AH2)</f>
        <v>0</v>
      </c>
      <c r="AI9" s="190">
        <f ca="1">SUMIFS(F2_BKZ_NAKB!$J$32:$J$400,F2_BKZ_NAKB!$A$32:$A$400,AI2)</f>
        <v>0</v>
      </c>
      <c r="AJ9" s="190">
        <f ca="1">SUMIFS(F2_BKZ_NAKB!$J$32:$J$400,F2_BKZ_NAKB!$A$32:$A$400,AJ2)</f>
        <v>0</v>
      </c>
      <c r="AK9" s="190">
        <f ca="1">SUMIFS(F2_BKZ_NAKB!$J$32:$J$400,F2_BKZ_NAKB!$A$32:$A$400,AK2)</f>
        <v>0</v>
      </c>
      <c r="AL9" s="190">
        <f ca="1">SUMIFS(F2_BKZ_NAKB!$J$32:$J$400,F2_BKZ_NAKB!$A$32:$A$400,AL2)</f>
        <v>0</v>
      </c>
      <c r="AM9" s="190">
        <f ca="1">SUMIFS(F2_BKZ_NAKB!$J$32:$J$400,F2_BKZ_NAKB!$A$32:$A$400,AM2)</f>
        <v>0</v>
      </c>
      <c r="AN9" s="190">
        <f ca="1">SUMIFS(F2_BKZ_NAKB!$J$32:$J$400,F2_BKZ_NAKB!$A$32:$A$400,AN2)</f>
        <v>0</v>
      </c>
      <c r="AO9" s="190">
        <f ca="1">SUMIFS(F2_BKZ_NAKB!$J$32:$J$400,F2_BKZ_NAKB!$A$32:$A$400,AO2)</f>
        <v>0</v>
      </c>
      <c r="AP9" s="190">
        <f ca="1">SUMIFS(F2_BKZ_NAKB!$J$32:$J$400,F2_BKZ_NAKB!$A$32:$A$400,AP2)</f>
        <v>0</v>
      </c>
      <c r="AQ9" s="190">
        <f ca="1">SUMIFS(F2_BKZ_NAKB!$J$32:$J$400,F2_BKZ_NAKB!$A$32:$A$400,AQ2)</f>
        <v>0</v>
      </c>
      <c r="AR9" s="190">
        <f ca="1">SUMIFS(F2_BKZ_NAKB!$J$32:$J$400,F2_BKZ_NAKB!$A$32:$A$400,AR2)</f>
        <v>0</v>
      </c>
      <c r="AS9" s="190">
        <f ca="1">SUMIFS(F2_BKZ_NAKB!$J$32:$J$400,F2_BKZ_NAKB!$A$32:$A$400,AS2)</f>
        <v>0</v>
      </c>
      <c r="AT9" s="190">
        <f ca="1">SUMIFS(F2_BKZ_NAKB!$J$32:$J$400,F2_BKZ_NAKB!$A$32:$A$400,AT2)</f>
        <v>0</v>
      </c>
      <c r="AU9" s="190">
        <f ca="1">SUMIFS(F2_BKZ_NAKB!$J$32:$J$400,F2_BKZ_NAKB!$A$32:$A$400,AU2)</f>
        <v>0</v>
      </c>
      <c r="AV9" s="190">
        <f ca="1">SUMIFS(F2_BKZ_NAKB!$J$32:$J$400,F2_BKZ_NAKB!$A$32:$A$400,AV2)</f>
        <v>0</v>
      </c>
      <c r="AW9" s="190">
        <f ca="1">SUMIFS(F2_BKZ_NAKB!$J$32:$J$400,F2_BKZ_NAKB!$A$32:$A$400,AW2)</f>
        <v>0</v>
      </c>
      <c r="AX9" s="190">
        <f ca="1">SUMIFS(F2_BKZ_NAKB!$J$32:$J$400,F2_BKZ_NAKB!$A$32:$A$400,AX2)</f>
        <v>0</v>
      </c>
      <c r="AY9" s="190">
        <f ca="1">SUMIFS(F2_BKZ_NAKB!$J$32:$J$400,F2_BKZ_NAKB!$A$32:$A$400,AY2)</f>
        <v>0</v>
      </c>
      <c r="AZ9" s="190">
        <f ca="1">SUMIFS(F2_BKZ_NAKB!$J$32:$J$400,F2_BKZ_NAKB!$A$32:$A$400,AZ2)</f>
        <v>0</v>
      </c>
      <c r="BA9" s="190">
        <f ca="1">SUMIFS(F2_BKZ_NAKB!$J$32:$J$400,F2_BKZ_NAKB!$A$32:$A$400,BA2)</f>
        <v>0</v>
      </c>
      <c r="BB9" s="190">
        <f ca="1">SUMIFS(F2_BKZ_NAKB!$J$32:$J$400,F2_BKZ_NAKB!$A$32:$A$400,BB2)</f>
        <v>0</v>
      </c>
      <c r="BC9" s="190">
        <f ca="1">SUMIFS(F2_BKZ_NAKB!$J$32:$J$400,F2_BKZ_NAKB!$A$32:$A$400,BC2)</f>
        <v>0</v>
      </c>
      <c r="BD9" s="190">
        <f ca="1">SUMIFS(F2_BKZ_NAKB!$J$32:$J$400,F2_BKZ_NAKB!$A$32:$A$400,BD2)</f>
        <v>0</v>
      </c>
      <c r="BE9" s="190">
        <f ca="1">SUMIFS(F2_BKZ_NAKB!$J$32:$J$400,F2_BKZ_NAKB!$A$32:$A$400,BE2)</f>
        <v>0</v>
      </c>
      <c r="BF9" s="190">
        <f ca="1">SUMIFS(F2_BKZ_NAKB!$J$32:$J$400,F2_BKZ_NAKB!$A$32:$A$400,BF2)</f>
        <v>0</v>
      </c>
      <c r="BG9" s="190">
        <f ca="1">SUMIFS(F2_BKZ_NAKB!$J$32:$J$400,F2_BKZ_NAKB!$A$32:$A$400,BG2)</f>
        <v>0</v>
      </c>
      <c r="BH9" s="190">
        <f ca="1">SUMIFS(F2_BKZ_NAKB!$J$32:$J$400,F2_BKZ_NAKB!$A$32:$A$400,BH2)</f>
        <v>0</v>
      </c>
      <c r="BI9" s="190">
        <f ca="1">SUMIFS(F2_BKZ_NAKB!$J$32:$J$400,F2_BKZ_NAKB!$A$32:$A$400,BI2)</f>
        <v>0</v>
      </c>
      <c r="BJ9" s="190">
        <f ca="1">SUMIFS(F2_BKZ_NAKB!$J$32:$J$400,F2_BKZ_NAKB!$A$32:$A$400,BJ2)</f>
        <v>0</v>
      </c>
      <c r="BK9" s="190">
        <f ca="1">SUMIFS(F2_BKZ_NAKB!$J$32:$J$400,F2_BKZ_NAKB!$A$32:$A$400,BK2)</f>
        <v>0</v>
      </c>
      <c r="BL9" s="190">
        <f ca="1">SUMIFS(F2_BKZ_NAKB!$J$32:$J$400,F2_BKZ_NAKB!$A$32:$A$400,BL2)</f>
        <v>0</v>
      </c>
    </row>
    <row r="10" spans="1:64" ht="15" x14ac:dyDescent="0.25">
      <c r="A10" s="405" t="s">
        <v>238</v>
      </c>
      <c r="B10" s="406" t="str">
        <f>"kalkulatorische Restwerte zum 31.12."&amp;A_Stammdaten!B14</f>
        <v>kalkulatorische Restwerte zum 31.12.2022</v>
      </c>
      <c r="C10" s="408"/>
      <c r="D10" s="187">
        <f ca="1">SUM(D11:D12,-D13)</f>
        <v>0</v>
      </c>
      <c r="E10" s="187">
        <f t="shared" ref="E10:Y10" ca="1" si="9">SUM(E11:E12,-E13)</f>
        <v>0</v>
      </c>
      <c r="F10" s="187">
        <f t="shared" ca="1" si="9"/>
        <v>0</v>
      </c>
      <c r="G10" s="187">
        <f t="shared" ca="1" si="9"/>
        <v>0</v>
      </c>
      <c r="H10" s="187">
        <f t="shared" ca="1" si="9"/>
        <v>0</v>
      </c>
      <c r="I10" s="187">
        <f t="shared" ca="1" si="9"/>
        <v>0</v>
      </c>
      <c r="J10" s="187">
        <f t="shared" ca="1" si="9"/>
        <v>0</v>
      </c>
      <c r="K10" s="187">
        <f t="shared" ca="1" si="9"/>
        <v>0</v>
      </c>
      <c r="L10" s="187">
        <f t="shared" ca="1" si="9"/>
        <v>0</v>
      </c>
      <c r="M10" s="187">
        <f t="shared" ca="1" si="9"/>
        <v>0</v>
      </c>
      <c r="N10" s="187">
        <f t="shared" ca="1" si="9"/>
        <v>0</v>
      </c>
      <c r="O10" s="187">
        <f t="shared" ca="1" si="9"/>
        <v>0</v>
      </c>
      <c r="P10" s="187">
        <f t="shared" ca="1" si="9"/>
        <v>0</v>
      </c>
      <c r="Q10" s="187">
        <f t="shared" ca="1" si="9"/>
        <v>0</v>
      </c>
      <c r="R10" s="187">
        <f t="shared" ca="1" si="9"/>
        <v>0</v>
      </c>
      <c r="S10" s="187">
        <f t="shared" ca="1" si="9"/>
        <v>0</v>
      </c>
      <c r="T10" s="187">
        <f t="shared" ca="1" si="9"/>
        <v>0</v>
      </c>
      <c r="U10" s="187">
        <f t="shared" ca="1" si="9"/>
        <v>0</v>
      </c>
      <c r="V10" s="187">
        <f t="shared" ca="1" si="9"/>
        <v>0</v>
      </c>
      <c r="W10" s="187">
        <f t="shared" ca="1" si="9"/>
        <v>0</v>
      </c>
      <c r="X10" s="187">
        <f t="shared" ca="1" si="9"/>
        <v>0</v>
      </c>
      <c r="Y10" s="187">
        <f t="shared" ca="1" si="9"/>
        <v>0</v>
      </c>
      <c r="Z10" s="187">
        <f t="shared" ref="Z10:BB10" ca="1" si="10">SUM(Z11:Z12,-Z13)</f>
        <v>0</v>
      </c>
      <c r="AA10" s="187">
        <f t="shared" ca="1" si="10"/>
        <v>0</v>
      </c>
      <c r="AB10" s="187">
        <f t="shared" ca="1" si="10"/>
        <v>0</v>
      </c>
      <c r="AC10" s="187">
        <f t="shared" ca="1" si="10"/>
        <v>0</v>
      </c>
      <c r="AD10" s="187">
        <f t="shared" ca="1" si="10"/>
        <v>0</v>
      </c>
      <c r="AE10" s="187">
        <f t="shared" ca="1" si="10"/>
        <v>0</v>
      </c>
      <c r="AF10" s="187">
        <f t="shared" ca="1" si="10"/>
        <v>0</v>
      </c>
      <c r="AG10" s="187">
        <f t="shared" ca="1" si="10"/>
        <v>0</v>
      </c>
      <c r="AH10" s="187">
        <f t="shared" ca="1" si="10"/>
        <v>0</v>
      </c>
      <c r="AI10" s="187">
        <f t="shared" ca="1" si="10"/>
        <v>0</v>
      </c>
      <c r="AJ10" s="187">
        <f t="shared" ca="1" si="10"/>
        <v>0</v>
      </c>
      <c r="AK10" s="187">
        <f t="shared" ca="1" si="10"/>
        <v>0</v>
      </c>
      <c r="AL10" s="187">
        <f t="shared" ca="1" si="10"/>
        <v>0</v>
      </c>
      <c r="AM10" s="187">
        <f t="shared" ca="1" si="10"/>
        <v>0</v>
      </c>
      <c r="AN10" s="187">
        <f t="shared" ca="1" si="10"/>
        <v>0</v>
      </c>
      <c r="AO10" s="187">
        <f t="shared" ca="1" si="10"/>
        <v>0</v>
      </c>
      <c r="AP10" s="187">
        <f t="shared" ca="1" si="10"/>
        <v>0</v>
      </c>
      <c r="AQ10" s="187">
        <f t="shared" ca="1" si="10"/>
        <v>0</v>
      </c>
      <c r="AR10" s="187">
        <f t="shared" ca="1" si="10"/>
        <v>0</v>
      </c>
      <c r="AS10" s="187">
        <f t="shared" ca="1" si="10"/>
        <v>0</v>
      </c>
      <c r="AT10" s="187">
        <f t="shared" ca="1" si="10"/>
        <v>0</v>
      </c>
      <c r="AU10" s="187">
        <f t="shared" ca="1" si="10"/>
        <v>0</v>
      </c>
      <c r="AV10" s="187">
        <f t="shared" ca="1" si="10"/>
        <v>0</v>
      </c>
      <c r="AW10" s="187">
        <f t="shared" ca="1" si="10"/>
        <v>0</v>
      </c>
      <c r="AX10" s="187">
        <f t="shared" ca="1" si="10"/>
        <v>0</v>
      </c>
      <c r="AY10" s="187">
        <f t="shared" ca="1" si="10"/>
        <v>0</v>
      </c>
      <c r="AZ10" s="187">
        <f t="shared" ca="1" si="10"/>
        <v>0</v>
      </c>
      <c r="BA10" s="187">
        <f t="shared" ca="1" si="10"/>
        <v>0</v>
      </c>
      <c r="BB10" s="187">
        <f t="shared" ca="1" si="10"/>
        <v>0</v>
      </c>
      <c r="BC10" s="187">
        <f t="shared" ref="BC10:BL10" ca="1" si="11">SUM(BC11:BC12,-BC13)</f>
        <v>0</v>
      </c>
      <c r="BD10" s="187">
        <f t="shared" ca="1" si="11"/>
        <v>0</v>
      </c>
      <c r="BE10" s="187">
        <f t="shared" ca="1" si="11"/>
        <v>0</v>
      </c>
      <c r="BF10" s="187">
        <f t="shared" ca="1" si="11"/>
        <v>0</v>
      </c>
      <c r="BG10" s="187">
        <f t="shared" ca="1" si="11"/>
        <v>0</v>
      </c>
      <c r="BH10" s="187">
        <f t="shared" ca="1" si="11"/>
        <v>0</v>
      </c>
      <c r="BI10" s="187">
        <f t="shared" ca="1" si="11"/>
        <v>0</v>
      </c>
      <c r="BJ10" s="187">
        <f t="shared" ca="1" si="11"/>
        <v>0</v>
      </c>
      <c r="BK10" s="187">
        <f t="shared" ca="1" si="11"/>
        <v>0</v>
      </c>
      <c r="BL10" s="187">
        <f t="shared" ca="1" si="11"/>
        <v>0</v>
      </c>
    </row>
    <row r="11" spans="1:64" ht="15" x14ac:dyDescent="0.25">
      <c r="A11" s="405"/>
      <c r="B11" s="406"/>
      <c r="C11" s="408" t="s">
        <v>234</v>
      </c>
      <c r="D11" s="382">
        <f t="shared" ref="D11:D16" ca="1" si="12">SUM(E11:BL11)</f>
        <v>0</v>
      </c>
      <c r="E11" s="190">
        <f ca="1">SUMIF(F_SAV!$A$5:$A$2004,E_KKAuf!E$2,F_SAV!$AD$5:$AD$2004)</f>
        <v>0</v>
      </c>
      <c r="F11" s="190">
        <f ca="1">SUMIF(F_SAV!$A$5:$A$2004,E_KKAuf!F$2,F_SAV!$AD$5:$AD$2004)</f>
        <v>0</v>
      </c>
      <c r="G11" s="190">
        <f ca="1">SUMIF(F_SAV!$A$5:$A$2004,E_KKAuf!G$2,F_SAV!$AD$5:$AD$2004)</f>
        <v>0</v>
      </c>
      <c r="H11" s="190">
        <f ca="1">SUMIF(F_SAV!$A$5:$A$2004,E_KKAuf!H$2,F_SAV!$AD$5:$AD$2004)</f>
        <v>0</v>
      </c>
      <c r="I11" s="190">
        <f ca="1">SUMIF(F_SAV!$A$5:$A$2004,E_KKAuf!I$2,F_SAV!$AD$5:$AD$2004)</f>
        <v>0</v>
      </c>
      <c r="J11" s="190">
        <f ca="1">SUMIF(F_SAV!$A$5:$A$2004,E_KKAuf!J$2,F_SAV!$AD$5:$AD$2004)</f>
        <v>0</v>
      </c>
      <c r="K11" s="190">
        <f ca="1">SUMIF(F_SAV!$A$5:$A$2004,E_KKAuf!K$2,F_SAV!$AD$5:$AD$2004)</f>
        <v>0</v>
      </c>
      <c r="L11" s="190">
        <f ca="1">SUMIF(F_SAV!$A$5:$A$2004,E_KKAuf!L$2,F_SAV!$AD$5:$AD$2004)</f>
        <v>0</v>
      </c>
      <c r="M11" s="190">
        <f ca="1">SUMIF(F_SAV!$A$5:$A$2004,E_KKAuf!M$2,F_SAV!$AD$5:$AD$2004)</f>
        <v>0</v>
      </c>
      <c r="N11" s="190">
        <f ca="1">SUMIF(F_SAV!$A$5:$A$2004,E_KKAuf!N$2,F_SAV!$AD$5:$AD$2004)</f>
        <v>0</v>
      </c>
      <c r="O11" s="190">
        <f ca="1">SUMIF(F_SAV!$A$5:$A$2004,E_KKAuf!O$2,F_SAV!$AD$5:$AD$2004)</f>
        <v>0</v>
      </c>
      <c r="P11" s="190">
        <f ca="1">SUMIF(F_SAV!$A$5:$A$2004,E_KKAuf!P$2,F_SAV!$AD$5:$AD$2004)</f>
        <v>0</v>
      </c>
      <c r="Q11" s="190">
        <f ca="1">SUMIF(F_SAV!$A$5:$A$2004,E_KKAuf!Q$2,F_SAV!$AD$5:$AD$2004)</f>
        <v>0</v>
      </c>
      <c r="R11" s="190">
        <f ca="1">SUMIF(F_SAV!$A$5:$A$2004,E_KKAuf!R$2,F_SAV!$AD$5:$AD$2004)</f>
        <v>0</v>
      </c>
      <c r="S11" s="190">
        <f ca="1">SUMIF(F_SAV!$A$5:$A$2004,E_KKAuf!S$2,F_SAV!$AD$5:$AD$2004)</f>
        <v>0</v>
      </c>
      <c r="T11" s="190">
        <f ca="1">SUMIF(F_SAV!$A$5:$A$2004,E_KKAuf!T$2,F_SAV!$AD$5:$AD$2004)</f>
        <v>0</v>
      </c>
      <c r="U11" s="190">
        <f ca="1">SUMIF(F_SAV!$A$5:$A$2004,E_KKAuf!U$2,F_SAV!$AD$5:$AD$2004)</f>
        <v>0</v>
      </c>
      <c r="V11" s="190">
        <f ca="1">SUMIF(F_SAV!$A$5:$A$2004,E_KKAuf!V$2,F_SAV!$AD$5:$AD$2004)</f>
        <v>0</v>
      </c>
      <c r="W11" s="190">
        <f ca="1">SUMIF(F_SAV!$A$5:$A$2004,E_KKAuf!W$2,F_SAV!$AD$5:$AD$2004)</f>
        <v>0</v>
      </c>
      <c r="X11" s="190">
        <f ca="1">SUMIF(F_SAV!$A$5:$A$2004,E_KKAuf!X$2,F_SAV!$AD$5:$AD$2004)</f>
        <v>0</v>
      </c>
      <c r="Y11" s="190">
        <f ca="1">SUMIF(F_SAV!$A$5:$A$2004,E_KKAuf!Y$2,F_SAV!$AD$5:$AD$2004)</f>
        <v>0</v>
      </c>
      <c r="Z11" s="190">
        <f ca="1">SUMIF(F_SAV!$A$5:$A$2004,E_KKAuf!Z$2,F_SAV!$AD$5:$AD$2004)</f>
        <v>0</v>
      </c>
      <c r="AA11" s="190">
        <f ca="1">SUMIF(F_SAV!$A$5:$A$2004,E_KKAuf!AA$2,F_SAV!$AD$5:$AD$2004)</f>
        <v>0</v>
      </c>
      <c r="AB11" s="190">
        <f ca="1">SUMIF(F_SAV!$A$5:$A$2004,E_KKAuf!AB$2,F_SAV!$AD$5:$AD$2004)</f>
        <v>0</v>
      </c>
      <c r="AC11" s="190">
        <f ca="1">SUMIF(F_SAV!$A$5:$A$2004,E_KKAuf!AC$2,F_SAV!$AD$5:$AD$2004)</f>
        <v>0</v>
      </c>
      <c r="AD11" s="190">
        <f ca="1">SUMIF(F_SAV!$A$5:$A$2004,E_KKAuf!AD$2,F_SAV!$AD$5:$AD$2004)</f>
        <v>0</v>
      </c>
      <c r="AE11" s="190">
        <f ca="1">SUMIF(F_SAV!$A$5:$A$2004,E_KKAuf!AE$2,F_SAV!$AD$5:$AD$2004)</f>
        <v>0</v>
      </c>
      <c r="AF11" s="190">
        <f ca="1">SUMIF(F_SAV!$A$5:$A$2004,E_KKAuf!AF$2,F_SAV!$AD$5:$AD$2004)</f>
        <v>0</v>
      </c>
      <c r="AG11" s="190">
        <f ca="1">SUMIF(F_SAV!$A$5:$A$2004,E_KKAuf!AG$2,F_SAV!$AD$5:$AD$2004)</f>
        <v>0</v>
      </c>
      <c r="AH11" s="190">
        <f ca="1">SUMIF(F_SAV!$A$5:$A$2004,E_KKAuf!AH$2,F_SAV!$AD$5:$AD$2004)</f>
        <v>0</v>
      </c>
      <c r="AI11" s="190">
        <f ca="1">SUMIF(F_SAV!$A$5:$A$2004,E_KKAuf!AI$2,F_SAV!$AD$5:$AD$2004)</f>
        <v>0</v>
      </c>
      <c r="AJ11" s="190">
        <f ca="1">SUMIF(F_SAV!$A$5:$A$2004,E_KKAuf!AJ$2,F_SAV!$AD$5:$AD$2004)</f>
        <v>0</v>
      </c>
      <c r="AK11" s="190">
        <f ca="1">SUMIF(F_SAV!$A$5:$A$2004,E_KKAuf!AK$2,F_SAV!$AD$5:$AD$2004)</f>
        <v>0</v>
      </c>
      <c r="AL11" s="190">
        <f ca="1">SUMIF(F_SAV!$A$5:$A$2004,E_KKAuf!AL$2,F_SAV!$AD$5:$AD$2004)</f>
        <v>0</v>
      </c>
      <c r="AM11" s="190">
        <f ca="1">SUMIF(F_SAV!$A$5:$A$2004,E_KKAuf!AM$2,F_SAV!$AD$5:$AD$2004)</f>
        <v>0</v>
      </c>
      <c r="AN11" s="190">
        <f ca="1">SUMIF(F_SAV!$A$5:$A$2004,E_KKAuf!AN$2,F_SAV!$AD$5:$AD$2004)</f>
        <v>0</v>
      </c>
      <c r="AO11" s="190">
        <f ca="1">SUMIF(F_SAV!$A$5:$A$2004,E_KKAuf!AO$2,F_SAV!$AD$5:$AD$2004)</f>
        <v>0</v>
      </c>
      <c r="AP11" s="190">
        <f ca="1">SUMIF(F_SAV!$A$5:$A$2004,E_KKAuf!AP$2,F_SAV!$AD$5:$AD$2004)</f>
        <v>0</v>
      </c>
      <c r="AQ11" s="190">
        <f ca="1">SUMIF(F_SAV!$A$5:$A$2004,E_KKAuf!AQ$2,F_SAV!$AD$5:$AD$2004)</f>
        <v>0</v>
      </c>
      <c r="AR11" s="190">
        <f ca="1">SUMIF(F_SAV!$A$5:$A$2004,E_KKAuf!AR$2,F_SAV!$AD$5:$AD$2004)</f>
        <v>0</v>
      </c>
      <c r="AS11" s="190">
        <f ca="1">SUMIF(F_SAV!$A$5:$A$2004,E_KKAuf!AS$2,F_SAV!$AD$5:$AD$2004)</f>
        <v>0</v>
      </c>
      <c r="AT11" s="190">
        <f ca="1">SUMIF(F_SAV!$A$5:$A$2004,E_KKAuf!AT$2,F_SAV!$AD$5:$AD$2004)</f>
        <v>0</v>
      </c>
      <c r="AU11" s="190">
        <f ca="1">SUMIF(F_SAV!$A$5:$A$2004,E_KKAuf!AU$2,F_SAV!$AD$5:$AD$2004)</f>
        <v>0</v>
      </c>
      <c r="AV11" s="190">
        <f ca="1">SUMIF(F_SAV!$A$5:$A$2004,E_KKAuf!AV$2,F_SAV!$AD$5:$AD$2004)</f>
        <v>0</v>
      </c>
      <c r="AW11" s="190">
        <f ca="1">SUMIF(F_SAV!$A$5:$A$2004,E_KKAuf!AW$2,F_SAV!$AD$5:$AD$2004)</f>
        <v>0</v>
      </c>
      <c r="AX11" s="190">
        <f ca="1">SUMIF(F_SAV!$A$5:$A$2004,E_KKAuf!AX$2,F_SAV!$AD$5:$AD$2004)</f>
        <v>0</v>
      </c>
      <c r="AY11" s="190">
        <f ca="1">SUMIF(F_SAV!$A$5:$A$2004,E_KKAuf!AY$2,F_SAV!$AD$5:$AD$2004)</f>
        <v>0</v>
      </c>
      <c r="AZ11" s="190">
        <f ca="1">SUMIF(F_SAV!$A$5:$A$2004,E_KKAuf!AZ$2,F_SAV!$AD$5:$AD$2004)</f>
        <v>0</v>
      </c>
      <c r="BA11" s="190">
        <f ca="1">SUMIF(F_SAV!$A$5:$A$2004,E_KKAuf!BA$2,F_SAV!$AD$5:$AD$2004)</f>
        <v>0</v>
      </c>
      <c r="BB11" s="190">
        <f ca="1">SUMIF(F_SAV!$A$5:$A$2004,E_KKAuf!BB$2,F_SAV!$AD$5:$AD$2004)</f>
        <v>0</v>
      </c>
      <c r="BC11" s="190">
        <f ca="1">SUMIF(F_SAV!$A$5:$A$2004,E_KKAuf!BC$2,F_SAV!$AD$5:$AD$2004)</f>
        <v>0</v>
      </c>
      <c r="BD11" s="190">
        <f ca="1">SUMIF(F_SAV!$A$5:$A$2004,E_KKAuf!BD$2,F_SAV!$AD$5:$AD$2004)</f>
        <v>0</v>
      </c>
      <c r="BE11" s="190">
        <f ca="1">SUMIF(F_SAV!$A$5:$A$2004,E_KKAuf!BE$2,F_SAV!$AD$5:$AD$2004)</f>
        <v>0</v>
      </c>
      <c r="BF11" s="190">
        <f ca="1">SUMIF(F_SAV!$A$5:$A$2004,E_KKAuf!BF$2,F_SAV!$AD$5:$AD$2004)</f>
        <v>0</v>
      </c>
      <c r="BG11" s="190">
        <f ca="1">SUMIF(F_SAV!$A$5:$A$2004,E_KKAuf!BG$2,F_SAV!$AD$5:$AD$2004)</f>
        <v>0</v>
      </c>
      <c r="BH11" s="190">
        <f ca="1">SUMIF(F_SAV!$A$5:$A$2004,E_KKAuf!BH$2,F_SAV!$AD$5:$AD$2004)</f>
        <v>0</v>
      </c>
      <c r="BI11" s="190">
        <f ca="1">SUMIF(F_SAV!$A$5:$A$2004,E_KKAuf!BI$2,F_SAV!$AD$5:$AD$2004)</f>
        <v>0</v>
      </c>
      <c r="BJ11" s="190">
        <f ca="1">SUMIF(F_SAV!$A$5:$A$2004,E_KKAuf!BJ$2,F_SAV!$AD$5:$AD$2004)</f>
        <v>0</v>
      </c>
      <c r="BK11" s="190">
        <f ca="1">SUMIF(F_SAV!$A$5:$A$2004,E_KKAuf!BK$2,F_SAV!$AD$5:$AD$2004)</f>
        <v>0</v>
      </c>
      <c r="BL11" s="190">
        <f ca="1">SUMIF(F_SAV!$A$5:$A$2004,E_KKAuf!BL$2,F_SAV!$AD$5:$AD$2004)</f>
        <v>0</v>
      </c>
    </row>
    <row r="12" spans="1:64" ht="15" x14ac:dyDescent="0.25">
      <c r="A12" s="405"/>
      <c r="B12" s="406"/>
      <c r="C12" s="408" t="s">
        <v>235</v>
      </c>
      <c r="D12" s="382">
        <f t="shared" ca="1" si="12"/>
        <v>0</v>
      </c>
      <c r="E12" s="190">
        <f ca="1">SUMIFS(F3_WAV!$O$5:$O$204,F3_WAV!$A$5:$A$204,E$2,F3_WAV!$D$5:$D$204,"&gt;2009",F3_WAV!$D$5:$D$204,"&lt;="&amp;A_Stammdaten!$B$14)-SUMIFS(F3_WAV!$O$5:$O$204,F3_WAV!$A$5:$A$204,E$2,F3_WAV!$B$5:$B$204,"Geschäfts- oder Firmenwert",F3_WAV!$D$5:$D$204,"&gt;2010",F3_WAV!$D$5:$D$204,"&lt;="&amp;A_Stammdaten!$B$14)</f>
        <v>0</v>
      </c>
      <c r="F12" s="190">
        <f ca="1">SUMIFS(F3_WAV!$O$5:$O$204,F3_WAV!$A$5:$A$204,F$2,F3_WAV!$D$5:$D$204,"&gt;2009",F3_WAV!$D$5:$D$204,"&lt;="&amp;A_Stammdaten!$B$14)-SUMIFS(F3_WAV!$O$5:$O$204,F3_WAV!$A$5:$A$204,F$2,F3_WAV!$B$5:$B$204,"Geschäfts- oder Firmenwert",F3_WAV!$D$5:$D$204,"&gt;2010",F3_WAV!$D$5:$D$204,"&lt;="&amp;A_Stammdaten!$B$14)</f>
        <v>0</v>
      </c>
      <c r="G12" s="190">
        <f ca="1">SUMIFS(F3_WAV!$O$5:$O$204,F3_WAV!$A$5:$A$204,G$2,F3_WAV!$D$5:$D$204,"&gt;2009",F3_WAV!$D$5:$D$204,"&lt;="&amp;A_Stammdaten!$B$14)-SUMIFS(F3_WAV!$O$5:$O$204,F3_WAV!$A$5:$A$204,G$2,F3_WAV!$B$5:$B$204,"Geschäfts- oder Firmenwert",F3_WAV!$D$5:$D$204,"&gt;2010",F3_WAV!$D$5:$D$204,"&lt;="&amp;A_Stammdaten!$B$14)</f>
        <v>0</v>
      </c>
      <c r="H12" s="190">
        <f ca="1">SUMIFS(F3_WAV!$O$5:$O$204,F3_WAV!$A$5:$A$204,H$2,F3_WAV!$D$5:$D$204,"&gt;2009",F3_WAV!$D$5:$D$204,"&lt;="&amp;A_Stammdaten!$B$14)-SUMIFS(F3_WAV!$O$5:$O$204,F3_WAV!$A$5:$A$204,H$2,F3_WAV!$B$5:$B$204,"Geschäfts- oder Firmenwert",F3_WAV!$D$5:$D$204,"&gt;2010",F3_WAV!$D$5:$D$204,"&lt;="&amp;A_Stammdaten!$B$14)</f>
        <v>0</v>
      </c>
      <c r="I12" s="190">
        <f ca="1">SUMIFS(F3_WAV!$O$5:$O$204,F3_WAV!$A$5:$A$204,I$2,F3_WAV!$D$5:$D$204,"&gt;2009",F3_WAV!$D$5:$D$204,"&lt;="&amp;A_Stammdaten!$B$14)-SUMIFS(F3_WAV!$O$5:$O$204,F3_WAV!$A$5:$A$204,I$2,F3_WAV!$B$5:$B$204,"Geschäfts- oder Firmenwert",F3_WAV!$D$5:$D$204,"&gt;2010",F3_WAV!$D$5:$D$204,"&lt;="&amp;A_Stammdaten!$B$14)</f>
        <v>0</v>
      </c>
      <c r="J12" s="190">
        <f ca="1">SUMIFS(F3_WAV!$O$5:$O$204,F3_WAV!$A$5:$A$204,J$2,F3_WAV!$D$5:$D$204,"&gt;2009",F3_WAV!$D$5:$D$204,"&lt;="&amp;A_Stammdaten!$B$14)-SUMIFS(F3_WAV!$O$5:$O$204,F3_WAV!$A$5:$A$204,J$2,F3_WAV!$B$5:$B$204,"Geschäfts- oder Firmenwert",F3_WAV!$D$5:$D$204,"&gt;2010",F3_WAV!$D$5:$D$204,"&lt;="&amp;A_Stammdaten!$B$14)</f>
        <v>0</v>
      </c>
      <c r="K12" s="190">
        <f ca="1">SUMIFS(F3_WAV!$O$5:$O$204,F3_WAV!$A$5:$A$204,K$2,F3_WAV!$D$5:$D$204,"&gt;2009",F3_WAV!$D$5:$D$204,"&lt;="&amp;A_Stammdaten!$B$14)-SUMIFS(F3_WAV!$O$5:$O$204,F3_WAV!$A$5:$A$204,K$2,F3_WAV!$B$5:$B$204,"Geschäfts- oder Firmenwert",F3_WAV!$D$5:$D$204,"&gt;2010",F3_WAV!$D$5:$D$204,"&lt;="&amp;A_Stammdaten!$B$14)</f>
        <v>0</v>
      </c>
      <c r="L12" s="190">
        <f ca="1">SUMIFS(F3_WAV!$O$5:$O$204,F3_WAV!$A$5:$A$204,L$2,F3_WAV!$D$5:$D$204,"&gt;2009",F3_WAV!$D$5:$D$204,"&lt;="&amp;A_Stammdaten!$B$14)-SUMIFS(F3_WAV!$O$5:$O$204,F3_WAV!$A$5:$A$204,L$2,F3_WAV!$B$5:$B$204,"Geschäfts- oder Firmenwert",F3_WAV!$D$5:$D$204,"&gt;2010",F3_WAV!$D$5:$D$204,"&lt;="&amp;A_Stammdaten!$B$14)</f>
        <v>0</v>
      </c>
      <c r="M12" s="190">
        <f ca="1">SUMIFS(F3_WAV!$O$5:$O$204,F3_WAV!$A$5:$A$204,M$2,F3_WAV!$D$5:$D$204,"&gt;2009",F3_WAV!$D$5:$D$204,"&lt;="&amp;A_Stammdaten!$B$14)-SUMIFS(F3_WAV!$O$5:$O$204,F3_WAV!$A$5:$A$204,M$2,F3_WAV!$B$5:$B$204,"Geschäfts- oder Firmenwert",F3_WAV!$D$5:$D$204,"&gt;2010",F3_WAV!$D$5:$D$204,"&lt;="&amp;A_Stammdaten!$B$14)</f>
        <v>0</v>
      </c>
      <c r="N12" s="190">
        <f ca="1">SUMIFS(F3_WAV!$O$5:$O$204,F3_WAV!$A$5:$A$204,N$2,F3_WAV!$D$5:$D$204,"&gt;2009",F3_WAV!$D$5:$D$204,"&lt;="&amp;A_Stammdaten!$B$14)-SUMIFS(F3_WAV!$O$5:$O$204,F3_WAV!$A$5:$A$204,N$2,F3_WAV!$B$5:$B$204,"Geschäfts- oder Firmenwert",F3_WAV!$D$5:$D$204,"&gt;2010",F3_WAV!$D$5:$D$204,"&lt;="&amp;A_Stammdaten!$B$14)</f>
        <v>0</v>
      </c>
      <c r="O12" s="190">
        <f ca="1">SUMIFS(F3_WAV!$O$5:$O$204,F3_WAV!$A$5:$A$204,O$2,F3_WAV!$D$5:$D$204,"&gt;2009",F3_WAV!$D$5:$D$204,"&lt;="&amp;A_Stammdaten!$B$14)-SUMIFS(F3_WAV!$O$5:$O$204,F3_WAV!$A$5:$A$204,O$2,F3_WAV!$B$5:$B$204,"Geschäfts- oder Firmenwert",F3_WAV!$D$5:$D$204,"&gt;2010",F3_WAV!$D$5:$D$204,"&lt;="&amp;A_Stammdaten!$B$14)</f>
        <v>0</v>
      </c>
      <c r="P12" s="190">
        <f ca="1">SUMIFS(F3_WAV!$O$5:$O$204,F3_WAV!$A$5:$A$204,P$2,F3_WAV!$D$5:$D$204,"&gt;2009",F3_WAV!$D$5:$D$204,"&lt;="&amp;A_Stammdaten!$B$14)-SUMIFS(F3_WAV!$O$5:$O$204,F3_WAV!$A$5:$A$204,P$2,F3_WAV!$B$5:$B$204,"Geschäfts- oder Firmenwert",F3_WAV!$D$5:$D$204,"&gt;2010",F3_WAV!$D$5:$D$204,"&lt;="&amp;A_Stammdaten!$B$14)</f>
        <v>0</v>
      </c>
      <c r="Q12" s="190">
        <f ca="1">SUMIFS(F3_WAV!$O$5:$O$204,F3_WAV!$A$5:$A$204,Q$2,F3_WAV!$D$5:$D$204,"&gt;2009",F3_WAV!$D$5:$D$204,"&lt;="&amp;A_Stammdaten!$B$14)-SUMIFS(F3_WAV!$O$5:$O$204,F3_WAV!$A$5:$A$204,Q$2,F3_WAV!$B$5:$B$204,"Geschäfts- oder Firmenwert",F3_WAV!$D$5:$D$204,"&gt;2010",F3_WAV!$D$5:$D$204,"&lt;="&amp;A_Stammdaten!$B$14)</f>
        <v>0</v>
      </c>
      <c r="R12" s="190">
        <f ca="1">SUMIFS(F3_WAV!$O$5:$O$204,F3_WAV!$A$5:$A$204,R$2,F3_WAV!$D$5:$D$204,"&gt;2009",F3_WAV!$D$5:$D$204,"&lt;="&amp;A_Stammdaten!$B$14)-SUMIFS(F3_WAV!$O$5:$O$204,F3_WAV!$A$5:$A$204,R$2,F3_WAV!$B$5:$B$204,"Geschäfts- oder Firmenwert",F3_WAV!$D$5:$D$204,"&gt;2010",F3_WAV!$D$5:$D$204,"&lt;="&amp;A_Stammdaten!$B$14)</f>
        <v>0</v>
      </c>
      <c r="S12" s="190">
        <f ca="1">SUMIFS(F3_WAV!$O$5:$O$204,F3_WAV!$A$5:$A$204,S$2,F3_WAV!$D$5:$D$204,"&gt;2009",F3_WAV!$D$5:$D$204,"&lt;="&amp;A_Stammdaten!$B$14)-SUMIFS(F3_WAV!$O$5:$O$204,F3_WAV!$A$5:$A$204,S$2,F3_WAV!$B$5:$B$204,"Geschäfts- oder Firmenwert",F3_WAV!$D$5:$D$204,"&gt;2010",F3_WAV!$D$5:$D$204,"&lt;="&amp;A_Stammdaten!$B$14)</f>
        <v>0</v>
      </c>
      <c r="T12" s="190">
        <f ca="1">SUMIFS(F3_WAV!$O$5:$O$204,F3_WAV!$A$5:$A$204,T$2,F3_WAV!$D$5:$D$204,"&gt;2009",F3_WAV!$D$5:$D$204,"&lt;="&amp;A_Stammdaten!$B$14)-SUMIFS(F3_WAV!$O$5:$O$204,F3_WAV!$A$5:$A$204,T$2,F3_WAV!$B$5:$B$204,"Geschäfts- oder Firmenwert",F3_WAV!$D$5:$D$204,"&gt;2010",F3_WAV!$D$5:$D$204,"&lt;="&amp;A_Stammdaten!$B$14)</f>
        <v>0</v>
      </c>
      <c r="U12" s="190">
        <f ca="1">SUMIFS(F3_WAV!$O$5:$O$204,F3_WAV!$A$5:$A$204,U$2,F3_WAV!$D$5:$D$204,"&gt;2009",F3_WAV!$D$5:$D$204,"&lt;="&amp;A_Stammdaten!$B$14)-SUMIFS(F3_WAV!$O$5:$O$204,F3_WAV!$A$5:$A$204,U$2,F3_WAV!$B$5:$B$204,"Geschäfts- oder Firmenwert",F3_WAV!$D$5:$D$204,"&gt;2010",F3_WAV!$D$5:$D$204,"&lt;="&amp;A_Stammdaten!$B$14)</f>
        <v>0</v>
      </c>
      <c r="V12" s="190">
        <f ca="1">SUMIFS(F3_WAV!$O$5:$O$204,F3_WAV!$A$5:$A$204,V$2,F3_WAV!$D$5:$D$204,"&gt;2009",F3_WAV!$D$5:$D$204,"&lt;="&amp;A_Stammdaten!$B$14)-SUMIFS(F3_WAV!$O$5:$O$204,F3_WAV!$A$5:$A$204,V$2,F3_WAV!$B$5:$B$204,"Geschäfts- oder Firmenwert",F3_WAV!$D$5:$D$204,"&gt;2010",F3_WAV!$D$5:$D$204,"&lt;="&amp;A_Stammdaten!$B$14)</f>
        <v>0</v>
      </c>
      <c r="W12" s="190">
        <f ca="1">SUMIFS(F3_WAV!$O$5:$O$204,F3_WAV!$A$5:$A$204,W$2,F3_WAV!$D$5:$D$204,"&gt;2009",F3_WAV!$D$5:$D$204,"&lt;="&amp;A_Stammdaten!$B$14)-SUMIFS(F3_WAV!$O$5:$O$204,F3_WAV!$A$5:$A$204,W$2,F3_WAV!$B$5:$B$204,"Geschäfts- oder Firmenwert",F3_WAV!$D$5:$D$204,"&gt;2010",F3_WAV!$D$5:$D$204,"&lt;="&amp;A_Stammdaten!$B$14)</f>
        <v>0</v>
      </c>
      <c r="X12" s="190">
        <f ca="1">SUMIFS(F3_WAV!$O$5:$O$204,F3_WAV!$A$5:$A$204,X$2,F3_WAV!$D$5:$D$204,"&gt;2009",F3_WAV!$D$5:$D$204,"&lt;="&amp;A_Stammdaten!$B$14)-SUMIFS(F3_WAV!$O$5:$O$204,F3_WAV!$A$5:$A$204,X$2,F3_WAV!$B$5:$B$204,"Geschäfts- oder Firmenwert",F3_WAV!$D$5:$D$204,"&gt;2010",F3_WAV!$D$5:$D$204,"&lt;="&amp;A_Stammdaten!$B$14)</f>
        <v>0</v>
      </c>
      <c r="Y12" s="190">
        <f ca="1">SUMIFS(F3_WAV!$O$5:$O$204,F3_WAV!$A$5:$A$204,Y$2,F3_WAV!$D$5:$D$204,"&gt;2009",F3_WAV!$D$5:$D$204,"&lt;="&amp;A_Stammdaten!$B$14)-SUMIFS(F3_WAV!$O$5:$O$204,F3_WAV!$A$5:$A$204,Y$2,F3_WAV!$B$5:$B$204,"Geschäfts- oder Firmenwert",F3_WAV!$D$5:$D$204,"&gt;2010",F3_WAV!$D$5:$D$204,"&lt;="&amp;A_Stammdaten!$B$14)</f>
        <v>0</v>
      </c>
      <c r="Z12" s="190">
        <f ca="1">SUMIFS(F3_WAV!$O$5:$O$204,F3_WAV!$A$5:$A$204,Z$2,F3_WAV!$D$5:$D$204,"&gt;2009",F3_WAV!$D$5:$D$204,"&lt;="&amp;A_Stammdaten!$B$14)-SUMIFS(F3_WAV!$O$5:$O$204,F3_WAV!$A$5:$A$204,Z$2,F3_WAV!$B$5:$B$204,"Geschäfts- oder Firmenwert",F3_WAV!$D$5:$D$204,"&gt;2010",F3_WAV!$D$5:$D$204,"&lt;="&amp;A_Stammdaten!$B$14)</f>
        <v>0</v>
      </c>
      <c r="AA12" s="190">
        <f ca="1">SUMIFS(F3_WAV!$O$5:$O$204,F3_WAV!$A$5:$A$204,AA$2,F3_WAV!$D$5:$D$204,"&gt;2009",F3_WAV!$D$5:$D$204,"&lt;="&amp;A_Stammdaten!$B$14)-SUMIFS(F3_WAV!$O$5:$O$204,F3_WAV!$A$5:$A$204,AA$2,F3_WAV!$B$5:$B$204,"Geschäfts- oder Firmenwert",F3_WAV!$D$5:$D$204,"&gt;2010",F3_WAV!$D$5:$D$204,"&lt;="&amp;A_Stammdaten!$B$14)</f>
        <v>0</v>
      </c>
      <c r="AB12" s="190">
        <f ca="1">SUMIFS(F3_WAV!$O$5:$O$204,F3_WAV!$A$5:$A$204,AB$2,F3_WAV!$D$5:$D$204,"&gt;2009",F3_WAV!$D$5:$D$204,"&lt;="&amp;A_Stammdaten!$B$14)-SUMIFS(F3_WAV!$O$5:$O$204,F3_WAV!$A$5:$A$204,AB$2,F3_WAV!$B$5:$B$204,"Geschäfts- oder Firmenwert",F3_WAV!$D$5:$D$204,"&gt;2010",F3_WAV!$D$5:$D$204,"&lt;="&amp;A_Stammdaten!$B$14)</f>
        <v>0</v>
      </c>
      <c r="AC12" s="190">
        <f ca="1">SUMIFS(F3_WAV!$O$5:$O$204,F3_WAV!$A$5:$A$204,AC$2,F3_WAV!$D$5:$D$204,"&gt;2009",F3_WAV!$D$5:$D$204,"&lt;="&amp;A_Stammdaten!$B$14)-SUMIFS(F3_WAV!$O$5:$O$204,F3_WAV!$A$5:$A$204,AC$2,F3_WAV!$B$5:$B$204,"Geschäfts- oder Firmenwert",F3_WAV!$D$5:$D$204,"&gt;2010",F3_WAV!$D$5:$D$204,"&lt;="&amp;A_Stammdaten!$B$14)</f>
        <v>0</v>
      </c>
      <c r="AD12" s="190">
        <f ca="1">SUMIFS(F3_WAV!$O$5:$O$204,F3_WAV!$A$5:$A$204,AD$2,F3_WAV!$D$5:$D$204,"&gt;2009",F3_WAV!$D$5:$D$204,"&lt;="&amp;A_Stammdaten!$B$14)-SUMIFS(F3_WAV!$O$5:$O$204,F3_WAV!$A$5:$A$204,AD$2,F3_WAV!$B$5:$B$204,"Geschäfts- oder Firmenwert",F3_WAV!$D$5:$D$204,"&gt;2010",F3_WAV!$D$5:$D$204,"&lt;="&amp;A_Stammdaten!$B$14)</f>
        <v>0</v>
      </c>
      <c r="AE12" s="190">
        <f ca="1">SUMIFS(F3_WAV!$O$5:$O$204,F3_WAV!$A$5:$A$204,AE$2,F3_WAV!$D$5:$D$204,"&gt;2009",F3_WAV!$D$5:$D$204,"&lt;="&amp;A_Stammdaten!$B$14)-SUMIFS(F3_WAV!$O$5:$O$204,F3_WAV!$A$5:$A$204,AE$2,F3_WAV!$B$5:$B$204,"Geschäfts- oder Firmenwert",F3_WAV!$D$5:$D$204,"&gt;2010",F3_WAV!$D$5:$D$204,"&lt;="&amp;A_Stammdaten!$B$14)</f>
        <v>0</v>
      </c>
      <c r="AF12" s="190">
        <f ca="1">SUMIFS(F3_WAV!$O$5:$O$204,F3_WAV!$A$5:$A$204,AF$2,F3_WAV!$D$5:$D$204,"&gt;2009",F3_WAV!$D$5:$D$204,"&lt;="&amp;A_Stammdaten!$B$14)-SUMIFS(F3_WAV!$O$5:$O$204,F3_WAV!$A$5:$A$204,AF$2,F3_WAV!$B$5:$B$204,"Geschäfts- oder Firmenwert",F3_WAV!$D$5:$D$204,"&gt;2010",F3_WAV!$D$5:$D$204,"&lt;="&amp;A_Stammdaten!$B$14)</f>
        <v>0</v>
      </c>
      <c r="AG12" s="190">
        <f ca="1">SUMIFS(F3_WAV!$O$5:$O$204,F3_WAV!$A$5:$A$204,AG$2,F3_WAV!$D$5:$D$204,"&gt;2009",F3_WAV!$D$5:$D$204,"&lt;="&amp;A_Stammdaten!$B$14)-SUMIFS(F3_WAV!$O$5:$O$204,F3_WAV!$A$5:$A$204,AG$2,F3_WAV!$B$5:$B$204,"Geschäfts- oder Firmenwert",F3_WAV!$D$5:$D$204,"&gt;2010",F3_WAV!$D$5:$D$204,"&lt;="&amp;A_Stammdaten!$B$14)</f>
        <v>0</v>
      </c>
      <c r="AH12" s="190">
        <f ca="1">SUMIFS(F3_WAV!$O$5:$O$204,F3_WAV!$A$5:$A$204,AH$2,F3_WAV!$D$5:$D$204,"&gt;2009",F3_WAV!$D$5:$D$204,"&lt;="&amp;A_Stammdaten!$B$14)-SUMIFS(F3_WAV!$O$5:$O$204,F3_WAV!$A$5:$A$204,AH$2,F3_WAV!$B$5:$B$204,"Geschäfts- oder Firmenwert",F3_WAV!$D$5:$D$204,"&gt;2010",F3_WAV!$D$5:$D$204,"&lt;="&amp;A_Stammdaten!$B$14)</f>
        <v>0</v>
      </c>
      <c r="AI12" s="190">
        <f ca="1">SUMIFS(F3_WAV!$O$5:$O$204,F3_WAV!$A$5:$A$204,AI$2,F3_WAV!$D$5:$D$204,"&gt;2009",F3_WAV!$D$5:$D$204,"&lt;="&amp;A_Stammdaten!$B$14)-SUMIFS(F3_WAV!$O$5:$O$204,F3_WAV!$A$5:$A$204,AI$2,F3_WAV!$B$5:$B$204,"Geschäfts- oder Firmenwert",F3_WAV!$D$5:$D$204,"&gt;2010",F3_WAV!$D$5:$D$204,"&lt;="&amp;A_Stammdaten!$B$14)</f>
        <v>0</v>
      </c>
      <c r="AJ12" s="190">
        <f ca="1">SUMIFS(F3_WAV!$O$5:$O$204,F3_WAV!$A$5:$A$204,AJ$2,F3_WAV!$D$5:$D$204,"&gt;2009",F3_WAV!$D$5:$D$204,"&lt;="&amp;A_Stammdaten!$B$14)-SUMIFS(F3_WAV!$O$5:$O$204,F3_WAV!$A$5:$A$204,AJ$2,F3_WAV!$B$5:$B$204,"Geschäfts- oder Firmenwert",F3_WAV!$D$5:$D$204,"&gt;2010",F3_WAV!$D$5:$D$204,"&lt;="&amp;A_Stammdaten!$B$14)</f>
        <v>0</v>
      </c>
      <c r="AK12" s="190">
        <f ca="1">SUMIFS(F3_WAV!$O$5:$O$204,F3_WAV!$A$5:$A$204,AK$2,F3_WAV!$D$5:$D$204,"&gt;2009",F3_WAV!$D$5:$D$204,"&lt;="&amp;A_Stammdaten!$B$14)-SUMIFS(F3_WAV!$O$5:$O$204,F3_WAV!$A$5:$A$204,AK$2,F3_WAV!$B$5:$B$204,"Geschäfts- oder Firmenwert",F3_WAV!$D$5:$D$204,"&gt;2010",F3_WAV!$D$5:$D$204,"&lt;="&amp;A_Stammdaten!$B$14)</f>
        <v>0</v>
      </c>
      <c r="AL12" s="190">
        <f ca="1">SUMIFS(F3_WAV!$O$5:$O$204,F3_WAV!$A$5:$A$204,AL$2,F3_WAV!$D$5:$D$204,"&gt;2009",F3_WAV!$D$5:$D$204,"&lt;="&amp;A_Stammdaten!$B$14)-SUMIFS(F3_WAV!$O$5:$O$204,F3_WAV!$A$5:$A$204,AL$2,F3_WAV!$B$5:$B$204,"Geschäfts- oder Firmenwert",F3_WAV!$D$5:$D$204,"&gt;2010",F3_WAV!$D$5:$D$204,"&lt;="&amp;A_Stammdaten!$B$14)</f>
        <v>0</v>
      </c>
      <c r="AM12" s="190">
        <f ca="1">SUMIFS(F3_WAV!$O$5:$O$204,F3_WAV!$A$5:$A$204,AM$2,F3_WAV!$D$5:$D$204,"&gt;2009",F3_WAV!$D$5:$D$204,"&lt;="&amp;A_Stammdaten!$B$14)-SUMIFS(F3_WAV!$O$5:$O$204,F3_WAV!$A$5:$A$204,AM$2,F3_WAV!$B$5:$B$204,"Geschäfts- oder Firmenwert",F3_WAV!$D$5:$D$204,"&gt;2010",F3_WAV!$D$5:$D$204,"&lt;="&amp;A_Stammdaten!$B$14)</f>
        <v>0</v>
      </c>
      <c r="AN12" s="190">
        <f ca="1">SUMIFS(F3_WAV!$O$5:$O$204,F3_WAV!$A$5:$A$204,AN$2,F3_WAV!$D$5:$D$204,"&gt;2009",F3_WAV!$D$5:$D$204,"&lt;="&amp;A_Stammdaten!$B$14)-SUMIFS(F3_WAV!$O$5:$O$204,F3_WAV!$A$5:$A$204,AN$2,F3_WAV!$B$5:$B$204,"Geschäfts- oder Firmenwert",F3_WAV!$D$5:$D$204,"&gt;2010",F3_WAV!$D$5:$D$204,"&lt;="&amp;A_Stammdaten!$B$14)</f>
        <v>0</v>
      </c>
      <c r="AO12" s="190">
        <f ca="1">SUMIFS(F3_WAV!$O$5:$O$204,F3_WAV!$A$5:$A$204,AO$2,F3_WAV!$D$5:$D$204,"&gt;2009",F3_WAV!$D$5:$D$204,"&lt;="&amp;A_Stammdaten!$B$14)-SUMIFS(F3_WAV!$O$5:$O$204,F3_WAV!$A$5:$A$204,AO$2,F3_WAV!$B$5:$B$204,"Geschäfts- oder Firmenwert",F3_WAV!$D$5:$D$204,"&gt;2010",F3_WAV!$D$5:$D$204,"&lt;="&amp;A_Stammdaten!$B$14)</f>
        <v>0</v>
      </c>
      <c r="AP12" s="190">
        <f ca="1">SUMIFS(F3_WAV!$O$5:$O$204,F3_WAV!$A$5:$A$204,AP$2,F3_WAV!$D$5:$D$204,"&gt;2009",F3_WAV!$D$5:$D$204,"&lt;="&amp;A_Stammdaten!$B$14)-SUMIFS(F3_WAV!$O$5:$O$204,F3_WAV!$A$5:$A$204,AP$2,F3_WAV!$B$5:$B$204,"Geschäfts- oder Firmenwert",F3_WAV!$D$5:$D$204,"&gt;2010",F3_WAV!$D$5:$D$204,"&lt;="&amp;A_Stammdaten!$B$14)</f>
        <v>0</v>
      </c>
      <c r="AQ12" s="190">
        <f ca="1">SUMIFS(F3_WAV!$O$5:$O$204,F3_WAV!$A$5:$A$204,AQ$2,F3_WAV!$D$5:$D$204,"&gt;2009",F3_WAV!$D$5:$D$204,"&lt;="&amp;A_Stammdaten!$B$14)-SUMIFS(F3_WAV!$O$5:$O$204,F3_WAV!$A$5:$A$204,AQ$2,F3_WAV!$B$5:$B$204,"Geschäfts- oder Firmenwert",F3_WAV!$D$5:$D$204,"&gt;2010",F3_WAV!$D$5:$D$204,"&lt;="&amp;A_Stammdaten!$B$14)</f>
        <v>0</v>
      </c>
      <c r="AR12" s="190">
        <f ca="1">SUMIFS(F3_WAV!$O$5:$O$204,F3_WAV!$A$5:$A$204,AR$2,F3_WAV!$D$5:$D$204,"&gt;2009",F3_WAV!$D$5:$D$204,"&lt;="&amp;A_Stammdaten!$B$14)-SUMIFS(F3_WAV!$O$5:$O$204,F3_WAV!$A$5:$A$204,AR$2,F3_WAV!$B$5:$B$204,"Geschäfts- oder Firmenwert",F3_WAV!$D$5:$D$204,"&gt;2010",F3_WAV!$D$5:$D$204,"&lt;="&amp;A_Stammdaten!$B$14)</f>
        <v>0</v>
      </c>
      <c r="AS12" s="190">
        <f ca="1">SUMIFS(F3_WAV!$O$5:$O$204,F3_WAV!$A$5:$A$204,AS$2,F3_WAV!$D$5:$D$204,"&gt;2009",F3_WAV!$D$5:$D$204,"&lt;="&amp;A_Stammdaten!$B$14)-SUMIFS(F3_WAV!$O$5:$O$204,F3_WAV!$A$5:$A$204,AS$2,F3_WAV!$B$5:$B$204,"Geschäfts- oder Firmenwert",F3_WAV!$D$5:$D$204,"&gt;2010",F3_WAV!$D$5:$D$204,"&lt;="&amp;A_Stammdaten!$B$14)</f>
        <v>0</v>
      </c>
      <c r="AT12" s="190">
        <f ca="1">SUMIFS(F3_WAV!$O$5:$O$204,F3_WAV!$A$5:$A$204,AT$2,F3_WAV!$D$5:$D$204,"&gt;2009",F3_WAV!$D$5:$D$204,"&lt;="&amp;A_Stammdaten!$B$14)-SUMIFS(F3_WAV!$O$5:$O$204,F3_WAV!$A$5:$A$204,AT$2,F3_WAV!$B$5:$B$204,"Geschäfts- oder Firmenwert",F3_WAV!$D$5:$D$204,"&gt;2010",F3_WAV!$D$5:$D$204,"&lt;="&amp;A_Stammdaten!$B$14)</f>
        <v>0</v>
      </c>
      <c r="AU12" s="190">
        <f ca="1">SUMIFS(F3_WAV!$O$5:$O$204,F3_WAV!$A$5:$A$204,AU$2,F3_WAV!$D$5:$D$204,"&gt;2009",F3_WAV!$D$5:$D$204,"&lt;="&amp;A_Stammdaten!$B$14)-SUMIFS(F3_WAV!$O$5:$O$204,F3_WAV!$A$5:$A$204,AU$2,F3_WAV!$B$5:$B$204,"Geschäfts- oder Firmenwert",F3_WAV!$D$5:$D$204,"&gt;2010",F3_WAV!$D$5:$D$204,"&lt;="&amp;A_Stammdaten!$B$14)</f>
        <v>0</v>
      </c>
      <c r="AV12" s="190">
        <f ca="1">SUMIFS(F3_WAV!$O$5:$O$204,F3_WAV!$A$5:$A$204,AV$2,F3_WAV!$D$5:$D$204,"&gt;2009",F3_WAV!$D$5:$D$204,"&lt;="&amp;A_Stammdaten!$B$14)-SUMIFS(F3_WAV!$O$5:$O$204,F3_WAV!$A$5:$A$204,AV$2,F3_WAV!$B$5:$B$204,"Geschäfts- oder Firmenwert",F3_WAV!$D$5:$D$204,"&gt;2010",F3_WAV!$D$5:$D$204,"&lt;="&amp;A_Stammdaten!$B$14)</f>
        <v>0</v>
      </c>
      <c r="AW12" s="190">
        <f ca="1">SUMIFS(F3_WAV!$O$5:$O$204,F3_WAV!$A$5:$A$204,AW$2,F3_WAV!$D$5:$D$204,"&gt;2009",F3_WAV!$D$5:$D$204,"&lt;="&amp;A_Stammdaten!$B$14)-SUMIFS(F3_WAV!$O$5:$O$204,F3_WAV!$A$5:$A$204,AW$2,F3_WAV!$B$5:$B$204,"Geschäfts- oder Firmenwert",F3_WAV!$D$5:$D$204,"&gt;2010",F3_WAV!$D$5:$D$204,"&lt;="&amp;A_Stammdaten!$B$14)</f>
        <v>0</v>
      </c>
      <c r="AX12" s="190">
        <f ca="1">SUMIFS(F3_WAV!$O$5:$O$204,F3_WAV!$A$5:$A$204,AX$2,F3_WAV!$D$5:$D$204,"&gt;2009",F3_WAV!$D$5:$D$204,"&lt;="&amp;A_Stammdaten!$B$14)-SUMIFS(F3_WAV!$O$5:$O$204,F3_WAV!$A$5:$A$204,AX$2,F3_WAV!$B$5:$B$204,"Geschäfts- oder Firmenwert",F3_WAV!$D$5:$D$204,"&gt;2010",F3_WAV!$D$5:$D$204,"&lt;="&amp;A_Stammdaten!$B$14)</f>
        <v>0</v>
      </c>
      <c r="AY12" s="190">
        <f ca="1">SUMIFS(F3_WAV!$O$5:$O$204,F3_WAV!$A$5:$A$204,AY$2,F3_WAV!$D$5:$D$204,"&gt;2009",F3_WAV!$D$5:$D$204,"&lt;="&amp;A_Stammdaten!$B$14)-SUMIFS(F3_WAV!$O$5:$O$204,F3_WAV!$A$5:$A$204,AY$2,F3_WAV!$B$5:$B$204,"Geschäfts- oder Firmenwert",F3_WAV!$D$5:$D$204,"&gt;2010",F3_WAV!$D$5:$D$204,"&lt;="&amp;A_Stammdaten!$B$14)</f>
        <v>0</v>
      </c>
      <c r="AZ12" s="190">
        <f ca="1">SUMIFS(F3_WAV!$O$5:$O$204,F3_WAV!$A$5:$A$204,AZ$2,F3_WAV!$D$5:$D$204,"&gt;2009",F3_WAV!$D$5:$D$204,"&lt;="&amp;A_Stammdaten!$B$14)-SUMIFS(F3_WAV!$O$5:$O$204,F3_WAV!$A$5:$A$204,AZ$2,F3_WAV!$B$5:$B$204,"Geschäfts- oder Firmenwert",F3_WAV!$D$5:$D$204,"&gt;2010",F3_WAV!$D$5:$D$204,"&lt;="&amp;A_Stammdaten!$B$14)</f>
        <v>0</v>
      </c>
      <c r="BA12" s="190">
        <f ca="1">SUMIFS(F3_WAV!$O$5:$O$204,F3_WAV!$A$5:$A$204,BA$2,F3_WAV!$D$5:$D$204,"&gt;2009",F3_WAV!$D$5:$D$204,"&lt;="&amp;A_Stammdaten!$B$14)-SUMIFS(F3_WAV!$O$5:$O$204,F3_WAV!$A$5:$A$204,BA$2,F3_WAV!$B$5:$B$204,"Geschäfts- oder Firmenwert",F3_WAV!$D$5:$D$204,"&gt;2010",F3_WAV!$D$5:$D$204,"&lt;="&amp;A_Stammdaten!$B$14)</f>
        <v>0</v>
      </c>
      <c r="BB12" s="190">
        <f ca="1">SUMIFS(F3_WAV!$O$5:$O$204,F3_WAV!$A$5:$A$204,BB$2,F3_WAV!$D$5:$D$204,"&gt;2009",F3_WAV!$D$5:$D$204,"&lt;="&amp;A_Stammdaten!$B$14)-SUMIFS(F3_WAV!$O$5:$O$204,F3_WAV!$A$5:$A$204,BB$2,F3_WAV!$B$5:$B$204,"Geschäfts- oder Firmenwert",F3_WAV!$D$5:$D$204,"&gt;2010",F3_WAV!$D$5:$D$204,"&lt;="&amp;A_Stammdaten!$B$14)</f>
        <v>0</v>
      </c>
      <c r="BC12" s="190">
        <f ca="1">SUMIFS(F3_WAV!$O$5:$O$204,F3_WAV!$A$5:$A$204,BC$2,F3_WAV!$D$5:$D$204,"&gt;2009",F3_WAV!$D$5:$D$204,"&lt;="&amp;A_Stammdaten!$B$14)-SUMIFS(F3_WAV!$O$5:$O$204,F3_WAV!$A$5:$A$204,BC$2,F3_WAV!$B$5:$B$204,"Geschäfts- oder Firmenwert",F3_WAV!$D$5:$D$204,"&gt;2010",F3_WAV!$D$5:$D$204,"&lt;="&amp;A_Stammdaten!$B$14)</f>
        <v>0</v>
      </c>
      <c r="BD12" s="190">
        <f ca="1">SUMIFS(F3_WAV!$O$5:$O$204,F3_WAV!$A$5:$A$204,BD$2,F3_WAV!$D$5:$D$204,"&gt;2009",F3_WAV!$D$5:$D$204,"&lt;="&amp;A_Stammdaten!$B$14)-SUMIFS(F3_WAV!$O$5:$O$204,F3_WAV!$A$5:$A$204,BD$2,F3_WAV!$B$5:$B$204,"Geschäfts- oder Firmenwert",F3_WAV!$D$5:$D$204,"&gt;2010",F3_WAV!$D$5:$D$204,"&lt;="&amp;A_Stammdaten!$B$14)</f>
        <v>0</v>
      </c>
      <c r="BE12" s="190">
        <f ca="1">SUMIFS(F3_WAV!$O$5:$O$204,F3_WAV!$A$5:$A$204,BE$2,F3_WAV!$D$5:$D$204,"&gt;2009",F3_WAV!$D$5:$D$204,"&lt;="&amp;A_Stammdaten!$B$14)-SUMIFS(F3_WAV!$O$5:$O$204,F3_WAV!$A$5:$A$204,BE$2,F3_WAV!$B$5:$B$204,"Geschäfts- oder Firmenwert",F3_WAV!$D$5:$D$204,"&gt;2010",F3_WAV!$D$5:$D$204,"&lt;="&amp;A_Stammdaten!$B$14)</f>
        <v>0</v>
      </c>
      <c r="BF12" s="190">
        <f ca="1">SUMIFS(F3_WAV!$O$5:$O$204,F3_WAV!$A$5:$A$204,BF$2,F3_WAV!$D$5:$D$204,"&gt;2009",F3_WAV!$D$5:$D$204,"&lt;="&amp;A_Stammdaten!$B$14)-SUMIFS(F3_WAV!$O$5:$O$204,F3_WAV!$A$5:$A$204,BF$2,F3_WAV!$B$5:$B$204,"Geschäfts- oder Firmenwert",F3_WAV!$D$5:$D$204,"&gt;2010",F3_WAV!$D$5:$D$204,"&lt;="&amp;A_Stammdaten!$B$14)</f>
        <v>0</v>
      </c>
      <c r="BG12" s="190">
        <f ca="1">SUMIFS(F3_WAV!$O$5:$O$204,F3_WAV!$A$5:$A$204,BG$2,F3_WAV!$D$5:$D$204,"&gt;2009",F3_WAV!$D$5:$D$204,"&lt;="&amp;A_Stammdaten!$B$14)-SUMIFS(F3_WAV!$O$5:$O$204,F3_WAV!$A$5:$A$204,BG$2,F3_WAV!$B$5:$B$204,"Geschäfts- oder Firmenwert",F3_WAV!$D$5:$D$204,"&gt;2010",F3_WAV!$D$5:$D$204,"&lt;="&amp;A_Stammdaten!$B$14)</f>
        <v>0</v>
      </c>
      <c r="BH12" s="190">
        <f ca="1">SUMIFS(F3_WAV!$O$5:$O$204,F3_WAV!$A$5:$A$204,BH$2,F3_WAV!$D$5:$D$204,"&gt;2009",F3_WAV!$D$5:$D$204,"&lt;="&amp;A_Stammdaten!$B$14)-SUMIFS(F3_WAV!$O$5:$O$204,F3_WAV!$A$5:$A$204,BH$2,F3_WAV!$B$5:$B$204,"Geschäfts- oder Firmenwert",F3_WAV!$D$5:$D$204,"&gt;2010",F3_WAV!$D$5:$D$204,"&lt;="&amp;A_Stammdaten!$B$14)</f>
        <v>0</v>
      </c>
      <c r="BI12" s="190">
        <f ca="1">SUMIFS(F3_WAV!$O$5:$O$204,F3_WAV!$A$5:$A$204,BI$2,F3_WAV!$D$5:$D$204,"&gt;2009",F3_WAV!$D$5:$D$204,"&lt;="&amp;A_Stammdaten!$B$14)-SUMIFS(F3_WAV!$O$5:$O$204,F3_WAV!$A$5:$A$204,BI$2,F3_WAV!$B$5:$B$204,"Geschäfts- oder Firmenwert",F3_WAV!$D$5:$D$204,"&gt;2010",F3_WAV!$D$5:$D$204,"&lt;="&amp;A_Stammdaten!$B$14)</f>
        <v>0</v>
      </c>
      <c r="BJ12" s="190">
        <f ca="1">SUMIFS(F3_WAV!$O$5:$O$204,F3_WAV!$A$5:$A$204,BJ$2,F3_WAV!$D$5:$D$204,"&gt;2009",F3_WAV!$D$5:$D$204,"&lt;="&amp;A_Stammdaten!$B$14)-SUMIFS(F3_WAV!$O$5:$O$204,F3_WAV!$A$5:$A$204,BJ$2,F3_WAV!$B$5:$B$204,"Geschäfts- oder Firmenwert",F3_WAV!$D$5:$D$204,"&gt;2010",F3_WAV!$D$5:$D$204,"&lt;="&amp;A_Stammdaten!$B$14)</f>
        <v>0</v>
      </c>
      <c r="BK12" s="190">
        <f ca="1">SUMIFS(F3_WAV!$O$5:$O$204,F3_WAV!$A$5:$A$204,BK$2,F3_WAV!$D$5:$D$204,"&gt;2009",F3_WAV!$D$5:$D$204,"&lt;="&amp;A_Stammdaten!$B$14)-SUMIFS(F3_WAV!$O$5:$O$204,F3_WAV!$A$5:$A$204,BK$2,F3_WAV!$B$5:$B$204,"Geschäfts- oder Firmenwert",F3_WAV!$D$5:$D$204,"&gt;2010",F3_WAV!$D$5:$D$204,"&lt;="&amp;A_Stammdaten!$B$14)</f>
        <v>0</v>
      </c>
      <c r="BL12" s="190">
        <f ca="1">SUMIFS(F3_WAV!$O$5:$O$204,F3_WAV!$A$5:$A$204,BL$2,F3_WAV!$D$5:$D$204,"&gt;2009",F3_WAV!$D$5:$D$204,"&lt;="&amp;A_Stammdaten!$B$14)-SUMIFS(F3_WAV!$O$5:$O$204,F3_WAV!$A$5:$A$204,BL$2,F3_WAV!$B$5:$B$204,"Geschäfts- oder Firmenwert",F3_WAV!$D$5:$D$204,"&gt;2010",F3_WAV!$D$5:$D$204,"&lt;="&amp;A_Stammdaten!$B$14)</f>
        <v>0</v>
      </c>
    </row>
    <row r="13" spans="1:64" ht="15" x14ac:dyDescent="0.25">
      <c r="A13" s="405"/>
      <c r="B13" s="406"/>
      <c r="C13" s="408" t="s">
        <v>237</v>
      </c>
      <c r="D13" s="382">
        <f t="shared" ca="1" si="12"/>
        <v>0</v>
      </c>
      <c r="E13" s="190">
        <f ca="1">SUMIFS(F2_BKZ_NAKB!$K$32:$K$400,F2_BKZ_NAKB!$A$32:$A$400,E2)</f>
        <v>0</v>
      </c>
      <c r="F13" s="190">
        <f ca="1">SUMIFS(F2_BKZ_NAKB!$K$32:$K$400,F2_BKZ_NAKB!$A$32:$A$400,F2)</f>
        <v>0</v>
      </c>
      <c r="G13" s="190">
        <f ca="1">SUMIFS(F2_BKZ_NAKB!$K$32:$K$400,F2_BKZ_NAKB!$A$32:$A$400,G2)</f>
        <v>0</v>
      </c>
      <c r="H13" s="190">
        <f ca="1">SUMIFS(F2_BKZ_NAKB!$K$32:$K$400,F2_BKZ_NAKB!$A$32:$A$400,H2)</f>
        <v>0</v>
      </c>
      <c r="I13" s="190">
        <f ca="1">SUMIFS(F2_BKZ_NAKB!$K$32:$K$400,F2_BKZ_NAKB!$A$32:$A$400,I2)</f>
        <v>0</v>
      </c>
      <c r="J13" s="190">
        <f ca="1">SUMIFS(F2_BKZ_NAKB!$K$32:$K$400,F2_BKZ_NAKB!$A$32:$A$400,J2)</f>
        <v>0</v>
      </c>
      <c r="K13" s="190">
        <f ca="1">SUMIFS(F2_BKZ_NAKB!$K$32:$K$400,F2_BKZ_NAKB!$A$32:$A$400,K2)</f>
        <v>0</v>
      </c>
      <c r="L13" s="190">
        <f ca="1">SUMIFS(F2_BKZ_NAKB!$K$32:$K$400,F2_BKZ_NAKB!$A$32:$A$400,L2)</f>
        <v>0</v>
      </c>
      <c r="M13" s="190">
        <f ca="1">SUMIFS(F2_BKZ_NAKB!$K$32:$K$400,F2_BKZ_NAKB!$A$32:$A$400,M2)</f>
        <v>0</v>
      </c>
      <c r="N13" s="190">
        <f ca="1">SUMIFS(F2_BKZ_NAKB!$K$32:$K$400,F2_BKZ_NAKB!$A$32:$A$400,N2)</f>
        <v>0</v>
      </c>
      <c r="O13" s="190">
        <f ca="1">SUMIFS(F2_BKZ_NAKB!$K$32:$K$400,F2_BKZ_NAKB!$A$32:$A$400,O2)</f>
        <v>0</v>
      </c>
      <c r="P13" s="190">
        <f ca="1">SUMIFS(F2_BKZ_NAKB!$K$32:$K$400,F2_BKZ_NAKB!$A$32:$A$400,P2)</f>
        <v>0</v>
      </c>
      <c r="Q13" s="190">
        <f ca="1">SUMIFS(F2_BKZ_NAKB!$K$32:$K$400,F2_BKZ_NAKB!$A$32:$A$400,Q2)</f>
        <v>0</v>
      </c>
      <c r="R13" s="190">
        <f ca="1">SUMIFS(F2_BKZ_NAKB!$K$32:$K$400,F2_BKZ_NAKB!$A$32:$A$400,R2)</f>
        <v>0</v>
      </c>
      <c r="S13" s="190">
        <f ca="1">SUMIFS(F2_BKZ_NAKB!$K$32:$K$400,F2_BKZ_NAKB!$A$32:$A$400,S2)</f>
        <v>0</v>
      </c>
      <c r="T13" s="190">
        <f ca="1">SUMIFS(F2_BKZ_NAKB!$K$32:$K$400,F2_BKZ_NAKB!$A$32:$A$400,T2)</f>
        <v>0</v>
      </c>
      <c r="U13" s="190">
        <f ca="1">SUMIFS(F2_BKZ_NAKB!$K$32:$K$400,F2_BKZ_NAKB!$A$32:$A$400,U2)</f>
        <v>0</v>
      </c>
      <c r="V13" s="190">
        <f ca="1">SUMIFS(F2_BKZ_NAKB!$K$32:$K$400,F2_BKZ_NAKB!$A$32:$A$400,V2)</f>
        <v>0</v>
      </c>
      <c r="W13" s="190">
        <f ca="1">SUMIFS(F2_BKZ_NAKB!$K$32:$K$400,F2_BKZ_NAKB!$A$32:$A$400,W2)</f>
        <v>0</v>
      </c>
      <c r="X13" s="190">
        <f ca="1">SUMIFS(F2_BKZ_NAKB!$K$32:$K$400,F2_BKZ_NAKB!$A$32:$A$400,X2)</f>
        <v>0</v>
      </c>
      <c r="Y13" s="190">
        <f ca="1">SUMIFS(F2_BKZ_NAKB!$K$32:$K$400,F2_BKZ_NAKB!$A$32:$A$400,Y2)</f>
        <v>0</v>
      </c>
      <c r="Z13" s="190">
        <f ca="1">SUMIFS(F2_BKZ_NAKB!$K$32:$K$400,F2_BKZ_NAKB!$A$32:$A$400,Z2)</f>
        <v>0</v>
      </c>
      <c r="AA13" s="190">
        <f ca="1">SUMIFS(F2_BKZ_NAKB!$K$32:$K$400,F2_BKZ_NAKB!$A$32:$A$400,AA2)</f>
        <v>0</v>
      </c>
      <c r="AB13" s="190">
        <f ca="1">SUMIFS(F2_BKZ_NAKB!$K$32:$K$400,F2_BKZ_NAKB!$A$32:$A$400,AB2)</f>
        <v>0</v>
      </c>
      <c r="AC13" s="190">
        <f ca="1">SUMIFS(F2_BKZ_NAKB!$K$32:$K$400,F2_BKZ_NAKB!$A$32:$A$400,AC2)</f>
        <v>0</v>
      </c>
      <c r="AD13" s="190">
        <f ca="1">SUMIFS(F2_BKZ_NAKB!$K$32:$K$400,F2_BKZ_NAKB!$A$32:$A$400,AD2)</f>
        <v>0</v>
      </c>
      <c r="AE13" s="190">
        <f ca="1">SUMIFS(F2_BKZ_NAKB!$K$32:$K$400,F2_BKZ_NAKB!$A$32:$A$400,AE2)</f>
        <v>0</v>
      </c>
      <c r="AF13" s="190">
        <f ca="1">SUMIFS(F2_BKZ_NAKB!$K$32:$K$400,F2_BKZ_NAKB!$A$32:$A$400,AF2)</f>
        <v>0</v>
      </c>
      <c r="AG13" s="190">
        <f ca="1">SUMIFS(F2_BKZ_NAKB!$K$32:$K$400,F2_BKZ_NAKB!$A$32:$A$400,AG2)</f>
        <v>0</v>
      </c>
      <c r="AH13" s="190">
        <f ca="1">SUMIFS(F2_BKZ_NAKB!$K$32:$K$400,F2_BKZ_NAKB!$A$32:$A$400,AH2)</f>
        <v>0</v>
      </c>
      <c r="AI13" s="190">
        <f ca="1">SUMIFS(F2_BKZ_NAKB!$K$32:$K$400,F2_BKZ_NAKB!$A$32:$A$400,AI2)</f>
        <v>0</v>
      </c>
      <c r="AJ13" s="190">
        <f ca="1">SUMIFS(F2_BKZ_NAKB!$K$32:$K$400,F2_BKZ_NAKB!$A$32:$A$400,AJ2)</f>
        <v>0</v>
      </c>
      <c r="AK13" s="190">
        <f ca="1">SUMIFS(F2_BKZ_NAKB!$K$32:$K$400,F2_BKZ_NAKB!$A$32:$A$400,AK2)</f>
        <v>0</v>
      </c>
      <c r="AL13" s="190">
        <f ca="1">SUMIFS(F2_BKZ_NAKB!$K$32:$K$400,F2_BKZ_NAKB!$A$32:$A$400,AL2)</f>
        <v>0</v>
      </c>
      <c r="AM13" s="190">
        <f ca="1">SUMIFS(F2_BKZ_NAKB!$K$32:$K$400,F2_BKZ_NAKB!$A$32:$A$400,AM2)</f>
        <v>0</v>
      </c>
      <c r="AN13" s="190">
        <f ca="1">SUMIFS(F2_BKZ_NAKB!$K$32:$K$400,F2_BKZ_NAKB!$A$32:$A$400,AN2)</f>
        <v>0</v>
      </c>
      <c r="AO13" s="190">
        <f ca="1">SUMIFS(F2_BKZ_NAKB!$K$32:$K$400,F2_BKZ_NAKB!$A$32:$A$400,AO2)</f>
        <v>0</v>
      </c>
      <c r="AP13" s="190">
        <f ca="1">SUMIFS(F2_BKZ_NAKB!$K$32:$K$400,F2_BKZ_NAKB!$A$32:$A$400,AP2)</f>
        <v>0</v>
      </c>
      <c r="AQ13" s="190">
        <f ca="1">SUMIFS(F2_BKZ_NAKB!$K$32:$K$400,F2_BKZ_NAKB!$A$32:$A$400,AQ2)</f>
        <v>0</v>
      </c>
      <c r="AR13" s="190">
        <f ca="1">SUMIFS(F2_BKZ_NAKB!$K$32:$K$400,F2_BKZ_NAKB!$A$32:$A$400,AR2)</f>
        <v>0</v>
      </c>
      <c r="AS13" s="190">
        <f ca="1">SUMIFS(F2_BKZ_NAKB!$K$32:$K$400,F2_BKZ_NAKB!$A$32:$A$400,AS2)</f>
        <v>0</v>
      </c>
      <c r="AT13" s="190">
        <f ca="1">SUMIFS(F2_BKZ_NAKB!$K$32:$K$400,F2_BKZ_NAKB!$A$32:$A$400,AT2)</f>
        <v>0</v>
      </c>
      <c r="AU13" s="190">
        <f ca="1">SUMIFS(F2_BKZ_NAKB!$K$32:$K$400,F2_BKZ_NAKB!$A$32:$A$400,AU2)</f>
        <v>0</v>
      </c>
      <c r="AV13" s="190">
        <f ca="1">SUMIFS(F2_BKZ_NAKB!$K$32:$K$400,F2_BKZ_NAKB!$A$32:$A$400,AV2)</f>
        <v>0</v>
      </c>
      <c r="AW13" s="190">
        <f ca="1">SUMIFS(F2_BKZ_NAKB!$K$32:$K$400,F2_BKZ_NAKB!$A$32:$A$400,AW2)</f>
        <v>0</v>
      </c>
      <c r="AX13" s="190">
        <f ca="1">SUMIFS(F2_BKZ_NAKB!$K$32:$K$400,F2_BKZ_NAKB!$A$32:$A$400,AX2)</f>
        <v>0</v>
      </c>
      <c r="AY13" s="190">
        <f ca="1">SUMIFS(F2_BKZ_NAKB!$K$32:$K$400,F2_BKZ_NAKB!$A$32:$A$400,AY2)</f>
        <v>0</v>
      </c>
      <c r="AZ13" s="190">
        <f ca="1">SUMIFS(F2_BKZ_NAKB!$K$32:$K$400,F2_BKZ_NAKB!$A$32:$A$400,AZ2)</f>
        <v>0</v>
      </c>
      <c r="BA13" s="190">
        <f ca="1">SUMIFS(F2_BKZ_NAKB!$K$32:$K$400,F2_BKZ_NAKB!$A$32:$A$400,BA2)</f>
        <v>0</v>
      </c>
      <c r="BB13" s="190">
        <f ca="1">SUMIFS(F2_BKZ_NAKB!$K$32:$K$400,F2_BKZ_NAKB!$A$32:$A$400,BB2)</f>
        <v>0</v>
      </c>
      <c r="BC13" s="190">
        <f ca="1">SUMIFS(F2_BKZ_NAKB!$K$32:$K$400,F2_BKZ_NAKB!$A$32:$A$400,BC2)</f>
        <v>0</v>
      </c>
      <c r="BD13" s="190">
        <f ca="1">SUMIFS(F2_BKZ_NAKB!$K$32:$K$400,F2_BKZ_NAKB!$A$32:$A$400,BD2)</f>
        <v>0</v>
      </c>
      <c r="BE13" s="190">
        <f ca="1">SUMIFS(F2_BKZ_NAKB!$K$32:$K$400,F2_BKZ_NAKB!$A$32:$A$400,BE2)</f>
        <v>0</v>
      </c>
      <c r="BF13" s="190">
        <f ca="1">SUMIFS(F2_BKZ_NAKB!$K$32:$K$400,F2_BKZ_NAKB!$A$32:$A$400,BF2)</f>
        <v>0</v>
      </c>
      <c r="BG13" s="190">
        <f ca="1">SUMIFS(F2_BKZ_NAKB!$K$32:$K$400,F2_BKZ_NAKB!$A$32:$A$400,BG2)</f>
        <v>0</v>
      </c>
      <c r="BH13" s="190">
        <f ca="1">SUMIFS(F2_BKZ_NAKB!$K$32:$K$400,F2_BKZ_NAKB!$A$32:$A$400,BH2)</f>
        <v>0</v>
      </c>
      <c r="BI13" s="190">
        <f ca="1">SUMIFS(F2_BKZ_NAKB!$K$32:$K$400,F2_BKZ_NAKB!$A$32:$A$400,BI2)</f>
        <v>0</v>
      </c>
      <c r="BJ13" s="190">
        <f ca="1">SUMIFS(F2_BKZ_NAKB!$K$32:$K$400,F2_BKZ_NAKB!$A$32:$A$400,BJ2)</f>
        <v>0</v>
      </c>
      <c r="BK13" s="190">
        <f ca="1">SUMIFS(F2_BKZ_NAKB!$K$32:$K$400,F2_BKZ_NAKB!$A$32:$A$400,BK2)</f>
        <v>0</v>
      </c>
      <c r="BL13" s="190">
        <f ca="1">SUMIFS(F2_BKZ_NAKB!$K$32:$K$400,F2_BKZ_NAKB!$A$32:$A$400,BL2)</f>
        <v>0</v>
      </c>
    </row>
    <row r="14" spans="1:64" ht="15" x14ac:dyDescent="0.25">
      <c r="A14" s="405" t="s">
        <v>239</v>
      </c>
      <c r="B14" s="406" t="s">
        <v>240</v>
      </c>
      <c r="C14" s="408"/>
      <c r="D14" s="382">
        <f t="shared" ca="1" si="12"/>
        <v>0</v>
      </c>
      <c r="E14" s="187">
        <f t="shared" ref="E14:Y14" ca="1" si="13">AVERAGE(SUM(E7:E8,-E9),SUM(E11:E12,-E13))</f>
        <v>0</v>
      </c>
      <c r="F14" s="187">
        <f t="shared" ca="1" si="13"/>
        <v>0</v>
      </c>
      <c r="G14" s="187">
        <f t="shared" ca="1" si="13"/>
        <v>0</v>
      </c>
      <c r="H14" s="187">
        <f t="shared" ca="1" si="13"/>
        <v>0</v>
      </c>
      <c r="I14" s="187">
        <f t="shared" ca="1" si="13"/>
        <v>0</v>
      </c>
      <c r="J14" s="187">
        <f t="shared" ca="1" si="13"/>
        <v>0</v>
      </c>
      <c r="K14" s="187">
        <f t="shared" ca="1" si="13"/>
        <v>0</v>
      </c>
      <c r="L14" s="187">
        <f t="shared" ca="1" si="13"/>
        <v>0</v>
      </c>
      <c r="M14" s="187">
        <f t="shared" ca="1" si="13"/>
        <v>0</v>
      </c>
      <c r="N14" s="187">
        <f t="shared" ca="1" si="13"/>
        <v>0</v>
      </c>
      <c r="O14" s="187">
        <f t="shared" ca="1" si="13"/>
        <v>0</v>
      </c>
      <c r="P14" s="187">
        <f t="shared" ca="1" si="13"/>
        <v>0</v>
      </c>
      <c r="Q14" s="187">
        <f t="shared" ca="1" si="13"/>
        <v>0</v>
      </c>
      <c r="R14" s="187">
        <f t="shared" ca="1" si="13"/>
        <v>0</v>
      </c>
      <c r="S14" s="187">
        <f t="shared" ca="1" si="13"/>
        <v>0</v>
      </c>
      <c r="T14" s="187">
        <f t="shared" ca="1" si="13"/>
        <v>0</v>
      </c>
      <c r="U14" s="187">
        <f t="shared" ca="1" si="13"/>
        <v>0</v>
      </c>
      <c r="V14" s="187">
        <f t="shared" ca="1" si="13"/>
        <v>0</v>
      </c>
      <c r="W14" s="187">
        <f t="shared" ca="1" si="13"/>
        <v>0</v>
      </c>
      <c r="X14" s="187">
        <f t="shared" ca="1" si="13"/>
        <v>0</v>
      </c>
      <c r="Y14" s="187">
        <f t="shared" ca="1" si="13"/>
        <v>0</v>
      </c>
      <c r="Z14" s="187">
        <f t="shared" ref="Z14:BB14" ca="1" si="14">AVERAGE(SUM(Z7:Z8,-Z9),SUM(Z11:Z12,-Z13))</f>
        <v>0</v>
      </c>
      <c r="AA14" s="187">
        <f t="shared" ca="1" si="14"/>
        <v>0</v>
      </c>
      <c r="AB14" s="187">
        <f t="shared" ca="1" si="14"/>
        <v>0</v>
      </c>
      <c r="AC14" s="187">
        <f t="shared" ca="1" si="14"/>
        <v>0</v>
      </c>
      <c r="AD14" s="187">
        <f t="shared" ca="1" si="14"/>
        <v>0</v>
      </c>
      <c r="AE14" s="187">
        <f t="shared" ca="1" si="14"/>
        <v>0</v>
      </c>
      <c r="AF14" s="187">
        <f t="shared" ca="1" si="14"/>
        <v>0</v>
      </c>
      <c r="AG14" s="187">
        <f t="shared" ca="1" si="14"/>
        <v>0</v>
      </c>
      <c r="AH14" s="187">
        <f t="shared" ca="1" si="14"/>
        <v>0</v>
      </c>
      <c r="AI14" s="187">
        <f t="shared" ca="1" si="14"/>
        <v>0</v>
      </c>
      <c r="AJ14" s="187">
        <f t="shared" ca="1" si="14"/>
        <v>0</v>
      </c>
      <c r="AK14" s="187">
        <f t="shared" ca="1" si="14"/>
        <v>0</v>
      </c>
      <c r="AL14" s="187">
        <f t="shared" ca="1" si="14"/>
        <v>0</v>
      </c>
      <c r="AM14" s="187">
        <f t="shared" ca="1" si="14"/>
        <v>0</v>
      </c>
      <c r="AN14" s="187">
        <f t="shared" ca="1" si="14"/>
        <v>0</v>
      </c>
      <c r="AO14" s="187">
        <f t="shared" ca="1" si="14"/>
        <v>0</v>
      </c>
      <c r="AP14" s="187">
        <f t="shared" ca="1" si="14"/>
        <v>0</v>
      </c>
      <c r="AQ14" s="187">
        <f t="shared" ca="1" si="14"/>
        <v>0</v>
      </c>
      <c r="AR14" s="187">
        <f t="shared" ca="1" si="14"/>
        <v>0</v>
      </c>
      <c r="AS14" s="187">
        <f t="shared" ca="1" si="14"/>
        <v>0</v>
      </c>
      <c r="AT14" s="187">
        <f t="shared" ca="1" si="14"/>
        <v>0</v>
      </c>
      <c r="AU14" s="187">
        <f t="shared" ca="1" si="14"/>
        <v>0</v>
      </c>
      <c r="AV14" s="187">
        <f t="shared" ca="1" si="14"/>
        <v>0</v>
      </c>
      <c r="AW14" s="187">
        <f t="shared" ca="1" si="14"/>
        <v>0</v>
      </c>
      <c r="AX14" s="187">
        <f t="shared" ca="1" si="14"/>
        <v>0</v>
      </c>
      <c r="AY14" s="187">
        <f t="shared" ca="1" si="14"/>
        <v>0</v>
      </c>
      <c r="AZ14" s="187">
        <f t="shared" ca="1" si="14"/>
        <v>0</v>
      </c>
      <c r="BA14" s="187">
        <f t="shared" ca="1" si="14"/>
        <v>0</v>
      </c>
      <c r="BB14" s="187">
        <f t="shared" ca="1" si="14"/>
        <v>0</v>
      </c>
      <c r="BC14" s="187">
        <f t="shared" ref="BC14:BL14" ca="1" si="15">AVERAGE(SUM(BC7:BC8,-BC9),SUM(BC11:BC12,-BC13))</f>
        <v>0</v>
      </c>
      <c r="BD14" s="187">
        <f t="shared" ca="1" si="15"/>
        <v>0</v>
      </c>
      <c r="BE14" s="187">
        <f t="shared" ca="1" si="15"/>
        <v>0</v>
      </c>
      <c r="BF14" s="187">
        <f t="shared" ca="1" si="15"/>
        <v>0</v>
      </c>
      <c r="BG14" s="187">
        <f t="shared" ca="1" si="15"/>
        <v>0</v>
      </c>
      <c r="BH14" s="187">
        <f t="shared" ca="1" si="15"/>
        <v>0</v>
      </c>
      <c r="BI14" s="187">
        <f t="shared" ca="1" si="15"/>
        <v>0</v>
      </c>
      <c r="BJ14" s="187">
        <f t="shared" ca="1" si="15"/>
        <v>0</v>
      </c>
      <c r="BK14" s="187">
        <f t="shared" ca="1" si="15"/>
        <v>0</v>
      </c>
      <c r="BL14" s="187">
        <f t="shared" ca="1" si="15"/>
        <v>0</v>
      </c>
    </row>
    <row r="15" spans="1:64" s="29" customFormat="1" ht="15.75" x14ac:dyDescent="0.25">
      <c r="A15" s="409" t="s">
        <v>241</v>
      </c>
      <c r="B15" s="410" t="s">
        <v>242</v>
      </c>
      <c r="C15" s="411"/>
      <c r="D15" s="382">
        <f t="shared" ca="1" si="12"/>
        <v>0</v>
      </c>
      <c r="E15" s="190">
        <f ca="1">E14*Listen!$G$4</f>
        <v>0</v>
      </c>
      <c r="F15" s="190">
        <f ca="1">F14*Listen!$G$4</f>
        <v>0</v>
      </c>
      <c r="G15" s="190">
        <f ca="1">G14*Listen!$G$4</f>
        <v>0</v>
      </c>
      <c r="H15" s="190">
        <f ca="1">H14*Listen!$G$4</f>
        <v>0</v>
      </c>
      <c r="I15" s="190">
        <f ca="1">I14*Listen!$G$4</f>
        <v>0</v>
      </c>
      <c r="J15" s="190">
        <f ca="1">J14*Listen!$G$4</f>
        <v>0</v>
      </c>
      <c r="K15" s="190">
        <f ca="1">K14*Listen!$G$4</f>
        <v>0</v>
      </c>
      <c r="L15" s="190">
        <f ca="1">L14*Listen!$G$4</f>
        <v>0</v>
      </c>
      <c r="M15" s="190">
        <f ca="1">M14*Listen!$G$4</f>
        <v>0</v>
      </c>
      <c r="N15" s="190">
        <f ca="1">N14*Listen!$G$4</f>
        <v>0</v>
      </c>
      <c r="O15" s="190">
        <f ca="1">O14*Listen!$G$4</f>
        <v>0</v>
      </c>
      <c r="P15" s="190">
        <f ca="1">P14*Listen!$G$4</f>
        <v>0</v>
      </c>
      <c r="Q15" s="190">
        <f ca="1">Q14*Listen!$G$4</f>
        <v>0</v>
      </c>
      <c r="R15" s="190">
        <f ca="1">R14*Listen!$G$4</f>
        <v>0</v>
      </c>
      <c r="S15" s="190">
        <f ca="1">S14*Listen!$G$4</f>
        <v>0</v>
      </c>
      <c r="T15" s="190">
        <f ca="1">T14*Listen!$G$4</f>
        <v>0</v>
      </c>
      <c r="U15" s="190">
        <f ca="1">U14*Listen!$G$4</f>
        <v>0</v>
      </c>
      <c r="V15" s="190">
        <f ca="1">V14*Listen!$G$4</f>
        <v>0</v>
      </c>
      <c r="W15" s="190">
        <f ca="1">W14*Listen!$G$4</f>
        <v>0</v>
      </c>
      <c r="X15" s="190">
        <f ca="1">X14*Listen!$G$4</f>
        <v>0</v>
      </c>
      <c r="Y15" s="190">
        <f ca="1">Y14*Listen!$G$4</f>
        <v>0</v>
      </c>
      <c r="Z15" s="190">
        <f ca="1">Z14*Listen!$G$4</f>
        <v>0</v>
      </c>
      <c r="AA15" s="190">
        <f ca="1">AA14*Listen!$G$4</f>
        <v>0</v>
      </c>
      <c r="AB15" s="190">
        <f ca="1">AB14*Listen!$G$4</f>
        <v>0</v>
      </c>
      <c r="AC15" s="190">
        <f ca="1">AC14*Listen!$G$4</f>
        <v>0</v>
      </c>
      <c r="AD15" s="190">
        <f ca="1">AD14*Listen!$G$4</f>
        <v>0</v>
      </c>
      <c r="AE15" s="190">
        <f ca="1">AE14*Listen!$G$4</f>
        <v>0</v>
      </c>
      <c r="AF15" s="190">
        <f ca="1">AF14*Listen!$G$4</f>
        <v>0</v>
      </c>
      <c r="AG15" s="190">
        <f ca="1">AG14*Listen!$G$4</f>
        <v>0</v>
      </c>
      <c r="AH15" s="190">
        <f ca="1">AH14*Listen!$G$4</f>
        <v>0</v>
      </c>
      <c r="AI15" s="190">
        <f ca="1">AI14*Listen!$G$4</f>
        <v>0</v>
      </c>
      <c r="AJ15" s="190">
        <f ca="1">AJ14*Listen!$G$4</f>
        <v>0</v>
      </c>
      <c r="AK15" s="190">
        <f ca="1">AK14*Listen!$G$4</f>
        <v>0</v>
      </c>
      <c r="AL15" s="190">
        <f ca="1">AL14*Listen!$G$4</f>
        <v>0</v>
      </c>
      <c r="AM15" s="190">
        <f ca="1">AM14*Listen!$G$4</f>
        <v>0</v>
      </c>
      <c r="AN15" s="190">
        <f ca="1">AN14*Listen!$G$4</f>
        <v>0</v>
      </c>
      <c r="AO15" s="190">
        <f ca="1">AO14*Listen!$G$4</f>
        <v>0</v>
      </c>
      <c r="AP15" s="190">
        <f ca="1">AP14*Listen!$G$4</f>
        <v>0</v>
      </c>
      <c r="AQ15" s="190">
        <f ca="1">AQ14*Listen!$G$4</f>
        <v>0</v>
      </c>
      <c r="AR15" s="190">
        <f ca="1">AR14*Listen!$G$4</f>
        <v>0</v>
      </c>
      <c r="AS15" s="190">
        <f ca="1">AS14*Listen!$G$4</f>
        <v>0</v>
      </c>
      <c r="AT15" s="190">
        <f ca="1">AT14*Listen!$G$4</f>
        <v>0</v>
      </c>
      <c r="AU15" s="190">
        <f ca="1">AU14*Listen!$G$4</f>
        <v>0</v>
      </c>
      <c r="AV15" s="190">
        <f ca="1">AV14*Listen!$G$4</f>
        <v>0</v>
      </c>
      <c r="AW15" s="190">
        <f ca="1">AW14*Listen!$G$4</f>
        <v>0</v>
      </c>
      <c r="AX15" s="190">
        <f ca="1">AX14*Listen!$G$4</f>
        <v>0</v>
      </c>
      <c r="AY15" s="190">
        <f ca="1">AY14*Listen!$G$4</f>
        <v>0</v>
      </c>
      <c r="AZ15" s="190">
        <f ca="1">AZ14*Listen!$G$4</f>
        <v>0</v>
      </c>
      <c r="BA15" s="190">
        <f ca="1">BA14*Listen!$G$4</f>
        <v>0</v>
      </c>
      <c r="BB15" s="190">
        <f ca="1">BB14*Listen!$G$4</f>
        <v>0</v>
      </c>
      <c r="BC15" s="190">
        <f ca="1">BC14*Listen!$G$4</f>
        <v>0</v>
      </c>
      <c r="BD15" s="190">
        <f ca="1">BD14*Listen!$G$4</f>
        <v>0</v>
      </c>
      <c r="BE15" s="190">
        <f ca="1">BE14*Listen!$G$4</f>
        <v>0</v>
      </c>
      <c r="BF15" s="190">
        <f ca="1">BF14*Listen!$G$4</f>
        <v>0</v>
      </c>
      <c r="BG15" s="190">
        <f ca="1">BG14*Listen!$G$4</f>
        <v>0</v>
      </c>
      <c r="BH15" s="190">
        <f ca="1">BH14*Listen!$G$4</f>
        <v>0</v>
      </c>
      <c r="BI15" s="190">
        <f ca="1">BI14*Listen!$G$4</f>
        <v>0</v>
      </c>
      <c r="BJ15" s="190">
        <f ca="1">BJ14*Listen!$G$4</f>
        <v>0</v>
      </c>
      <c r="BK15" s="190">
        <f ca="1">BK14*Listen!$G$4</f>
        <v>0</v>
      </c>
      <c r="BL15" s="190">
        <f ca="1">BL14*Listen!$G$4</f>
        <v>0</v>
      </c>
    </row>
    <row r="16" spans="1:64" s="29" customFormat="1" ht="15.75" x14ac:dyDescent="0.25">
      <c r="A16" s="412" t="s">
        <v>243</v>
      </c>
      <c r="B16" s="413" t="s">
        <v>244</v>
      </c>
      <c r="C16" s="414"/>
      <c r="D16" s="382">
        <f t="shared" ca="1" si="12"/>
        <v>0</v>
      </c>
      <c r="E16" s="190">
        <f ca="1">E14*0.4*Listen!$G$2*0.035*INDIRECT("A_Stammdaten!$D"&amp;E1)</f>
        <v>0</v>
      </c>
      <c r="F16" s="190">
        <f ca="1">F14*0.4*Listen!$G$2*0.035*INDIRECT("A_Stammdaten!$D"&amp;F1)</f>
        <v>0</v>
      </c>
      <c r="G16" s="190">
        <f ca="1">G14*0.4*Listen!$G$2*0.035*INDIRECT("A_Stammdaten!$D"&amp;G1)</f>
        <v>0</v>
      </c>
      <c r="H16" s="190">
        <f ca="1">H14*0.4*Listen!$G$2*0.035*INDIRECT("A_Stammdaten!$D"&amp;H1)</f>
        <v>0</v>
      </c>
      <c r="I16" s="190">
        <f ca="1">I14*0.4*Listen!$G$2*0.035*INDIRECT("A_Stammdaten!$D"&amp;I1)</f>
        <v>0</v>
      </c>
      <c r="J16" s="190">
        <f ca="1">J14*0.4*Listen!$G$2*0.035*INDIRECT("A_Stammdaten!$D"&amp;J1)</f>
        <v>0</v>
      </c>
      <c r="K16" s="190">
        <f ca="1">K14*0.4*Listen!$G$2*0.035*INDIRECT("A_Stammdaten!$D"&amp;K1)</f>
        <v>0</v>
      </c>
      <c r="L16" s="190">
        <f ca="1">L14*0.4*Listen!$G$2*0.035*INDIRECT("A_Stammdaten!$D"&amp;L1)</f>
        <v>0</v>
      </c>
      <c r="M16" s="190">
        <f ca="1">M14*0.4*Listen!$G$2*0.035*INDIRECT("A_Stammdaten!$D"&amp;M1)</f>
        <v>0</v>
      </c>
      <c r="N16" s="190">
        <f ca="1">N14*0.4*Listen!$G$2*0.035*INDIRECT("A_Stammdaten!$D"&amp;N1)</f>
        <v>0</v>
      </c>
      <c r="O16" s="190">
        <f ca="1">O14*0.4*Listen!$G$2*0.035*INDIRECT("A_Stammdaten!$D"&amp;O1)</f>
        <v>0</v>
      </c>
      <c r="P16" s="190">
        <f ca="1">P14*0.4*Listen!$G$2*0.035*INDIRECT("A_Stammdaten!$D"&amp;P1)</f>
        <v>0</v>
      </c>
      <c r="Q16" s="190">
        <f ca="1">Q14*0.4*Listen!$G$2*0.035*INDIRECT("A_Stammdaten!$D"&amp;Q1)</f>
        <v>0</v>
      </c>
      <c r="R16" s="190">
        <f ca="1">R14*0.4*Listen!$G$2*0.035*INDIRECT("A_Stammdaten!$D"&amp;R1)</f>
        <v>0</v>
      </c>
      <c r="S16" s="190">
        <f ca="1">S14*0.4*Listen!$G$2*0.035*INDIRECT("A_Stammdaten!$D"&amp;S1)</f>
        <v>0</v>
      </c>
      <c r="T16" s="190">
        <f ca="1">T14*0.4*Listen!$G$2*0.035*INDIRECT("A_Stammdaten!$D"&amp;T1)</f>
        <v>0</v>
      </c>
      <c r="U16" s="190">
        <f ca="1">U14*0.4*Listen!$G$2*0.035*INDIRECT("A_Stammdaten!$D"&amp;U1)</f>
        <v>0</v>
      </c>
      <c r="V16" s="190">
        <f ca="1">V14*0.4*Listen!$G$2*0.035*INDIRECT("A_Stammdaten!$D"&amp;V1)</f>
        <v>0</v>
      </c>
      <c r="W16" s="190">
        <f ca="1">W14*0.4*Listen!$G$2*0.035*INDIRECT("A_Stammdaten!$D"&amp;W1)</f>
        <v>0</v>
      </c>
      <c r="X16" s="190">
        <f ca="1">X14*0.4*Listen!$G$2*0.035*INDIRECT("A_Stammdaten!$D"&amp;X1)</f>
        <v>0</v>
      </c>
      <c r="Y16" s="190">
        <f ca="1">Y14*0.4*Listen!$G$2*0.035*INDIRECT("A_Stammdaten!$D"&amp;Y1)</f>
        <v>0</v>
      </c>
      <c r="Z16" s="190">
        <f ca="1">Z14*0.4*Listen!$G$2*0.035*INDIRECT("A_Stammdaten!$D"&amp;Z1)</f>
        <v>0</v>
      </c>
      <c r="AA16" s="190">
        <f ca="1">AA14*0.4*Listen!$G$2*0.035*INDIRECT("A_Stammdaten!$D"&amp;AA1)</f>
        <v>0</v>
      </c>
      <c r="AB16" s="190">
        <f ca="1">AB14*0.4*Listen!$G$2*0.035*INDIRECT("A_Stammdaten!$D"&amp;AB1)</f>
        <v>0</v>
      </c>
      <c r="AC16" s="190">
        <f ca="1">AC14*0.4*Listen!$G$2*0.035*INDIRECT("A_Stammdaten!$D"&amp;AC1)</f>
        <v>0</v>
      </c>
      <c r="AD16" s="190">
        <f ca="1">AD14*0.4*Listen!$G$2*0.035*INDIRECT("A_Stammdaten!$D"&amp;AD1)</f>
        <v>0</v>
      </c>
      <c r="AE16" s="190">
        <f ca="1">AE14*0.4*Listen!$G$2*0.035*INDIRECT("A_Stammdaten!$D"&amp;AE1)</f>
        <v>0</v>
      </c>
      <c r="AF16" s="190">
        <f ca="1">AF14*0.4*Listen!$G$2*0.035*INDIRECT("A_Stammdaten!$D"&amp;AF1)</f>
        <v>0</v>
      </c>
      <c r="AG16" s="190">
        <f ca="1">AG14*0.4*Listen!$G$2*0.035*INDIRECT("A_Stammdaten!$D"&amp;AG1)</f>
        <v>0</v>
      </c>
      <c r="AH16" s="190">
        <f ca="1">AH14*0.4*Listen!$G$2*0.035*INDIRECT("A_Stammdaten!$D"&amp;AH1)</f>
        <v>0</v>
      </c>
      <c r="AI16" s="190">
        <f ca="1">AI14*0.4*Listen!$G$2*0.035*INDIRECT("A_Stammdaten!$D"&amp;AI1)</f>
        <v>0</v>
      </c>
      <c r="AJ16" s="190">
        <f ca="1">AJ14*0.4*Listen!$G$2*0.035*INDIRECT("A_Stammdaten!$D"&amp;AJ1)</f>
        <v>0</v>
      </c>
      <c r="AK16" s="190">
        <f ca="1">AK14*0.4*Listen!$G$2*0.035*INDIRECT("A_Stammdaten!$D"&amp;AK1)</f>
        <v>0</v>
      </c>
      <c r="AL16" s="190">
        <f ca="1">AL14*0.4*Listen!$G$2*0.035*INDIRECT("A_Stammdaten!$D"&amp;AL1)</f>
        <v>0</v>
      </c>
      <c r="AM16" s="190">
        <f ca="1">AM14*0.4*Listen!$G$2*0.035*INDIRECT("A_Stammdaten!$D"&amp;AM1)</f>
        <v>0</v>
      </c>
      <c r="AN16" s="190">
        <f ca="1">AN14*0.4*Listen!$G$2*0.035*INDIRECT("A_Stammdaten!$D"&amp;AN1)</f>
        <v>0</v>
      </c>
      <c r="AO16" s="190">
        <f ca="1">AO14*0.4*Listen!$G$2*0.035*INDIRECT("A_Stammdaten!$D"&amp;AO1)</f>
        <v>0</v>
      </c>
      <c r="AP16" s="190">
        <f ca="1">AP14*0.4*Listen!$G$2*0.035*INDIRECT("A_Stammdaten!$D"&amp;AP1)</f>
        <v>0</v>
      </c>
      <c r="AQ16" s="190">
        <f ca="1">AQ14*0.4*Listen!$G$2*0.035*INDIRECT("A_Stammdaten!$D"&amp;AQ1)</f>
        <v>0</v>
      </c>
      <c r="AR16" s="190">
        <f ca="1">AR14*0.4*Listen!$G$2*0.035*INDIRECT("A_Stammdaten!$D"&amp;AR1)</f>
        <v>0</v>
      </c>
      <c r="AS16" s="190">
        <f ca="1">AS14*0.4*Listen!$G$2*0.035*INDIRECT("A_Stammdaten!$D"&amp;AS1)</f>
        <v>0</v>
      </c>
      <c r="AT16" s="190">
        <f ca="1">AT14*0.4*Listen!$G$2*0.035*INDIRECT("A_Stammdaten!$D"&amp;AT1)</f>
        <v>0</v>
      </c>
      <c r="AU16" s="190">
        <f ca="1">AU14*0.4*Listen!$G$2*0.035*INDIRECT("A_Stammdaten!$D"&amp;AU1)</f>
        <v>0</v>
      </c>
      <c r="AV16" s="190">
        <f ca="1">AV14*0.4*Listen!$G$2*0.035*INDIRECT("A_Stammdaten!$D"&amp;AV1)</f>
        <v>0</v>
      </c>
      <c r="AW16" s="190">
        <f ca="1">AW14*0.4*Listen!$G$2*0.035*INDIRECT("A_Stammdaten!$D"&amp;AW1)</f>
        <v>0</v>
      </c>
      <c r="AX16" s="190">
        <f ca="1">AX14*0.4*Listen!$G$2*0.035*INDIRECT("A_Stammdaten!$D"&amp;AX1)</f>
        <v>0</v>
      </c>
      <c r="AY16" s="190">
        <f ca="1">AY14*0.4*Listen!$G$2*0.035*INDIRECT("A_Stammdaten!$D"&amp;AY1)</f>
        <v>0</v>
      </c>
      <c r="AZ16" s="190">
        <f ca="1">AZ14*0.4*Listen!$G$2*0.035*INDIRECT("A_Stammdaten!$D"&amp;AZ1)</f>
        <v>0</v>
      </c>
      <c r="BA16" s="190">
        <f ca="1">BA14*0.4*Listen!$G$2*0.035*INDIRECT("A_Stammdaten!$D"&amp;BA1)</f>
        <v>0</v>
      </c>
      <c r="BB16" s="190">
        <f ca="1">BB14*0.4*Listen!$G$2*0.035*INDIRECT("A_Stammdaten!$D"&amp;BB1)</f>
        <v>0</v>
      </c>
      <c r="BC16" s="190">
        <f ca="1">BC14*0.4*Listen!$G$2*0.035*INDIRECT("A_Stammdaten!$D"&amp;BC1)</f>
        <v>0</v>
      </c>
      <c r="BD16" s="190">
        <f ca="1">BD14*0.4*Listen!$G$2*0.035*INDIRECT("A_Stammdaten!$D"&amp;BD1)</f>
        <v>0</v>
      </c>
      <c r="BE16" s="190">
        <f ca="1">BE14*0.4*Listen!$G$2*0.035*INDIRECT("A_Stammdaten!$D"&amp;BE1)</f>
        <v>0</v>
      </c>
      <c r="BF16" s="190">
        <f ca="1">BF14*0.4*Listen!$G$2*0.035*INDIRECT("A_Stammdaten!$D"&amp;BF1)</f>
        <v>0</v>
      </c>
      <c r="BG16" s="190">
        <f ca="1">BG14*0.4*Listen!$G$2*0.035*INDIRECT("A_Stammdaten!$D"&amp;BG1)</f>
        <v>0</v>
      </c>
      <c r="BH16" s="190">
        <f ca="1">BH14*0.4*Listen!$G$2*0.035*INDIRECT("A_Stammdaten!$D"&amp;BH1)</f>
        <v>0</v>
      </c>
      <c r="BI16" s="190">
        <f ca="1">BI14*0.4*Listen!$G$2*0.035*INDIRECT("A_Stammdaten!$D"&amp;BI1)</f>
        <v>0</v>
      </c>
      <c r="BJ16" s="190">
        <f ca="1">BJ14*0.4*Listen!$G$2*0.035*INDIRECT("A_Stammdaten!$D"&amp;BJ1)</f>
        <v>0</v>
      </c>
      <c r="BK16" s="190">
        <f ca="1">BK14*0.4*Listen!$G$2*0.035*INDIRECT("A_Stammdaten!$D"&amp;BK1)</f>
        <v>0</v>
      </c>
      <c r="BL16" s="190">
        <f ca="1">BL14*0.4*Listen!$G$2*0.035*INDIRECT("A_Stammdaten!$D"&amp;BL1)</f>
        <v>0</v>
      </c>
    </row>
    <row r="17" spans="1:64" s="29" customFormat="1" ht="15.75" x14ac:dyDescent="0.25">
      <c r="A17" s="409" t="s">
        <v>245</v>
      </c>
      <c r="B17" s="410" t="s">
        <v>497</v>
      </c>
      <c r="C17" s="415"/>
      <c r="D17" s="187">
        <f t="shared" ref="D17:Y17" ca="1" si="16">SUM(D3,D15:D16)</f>
        <v>0</v>
      </c>
      <c r="E17" s="187">
        <f t="shared" ca="1" si="16"/>
        <v>0</v>
      </c>
      <c r="F17" s="187">
        <f t="shared" ca="1" si="16"/>
        <v>0</v>
      </c>
      <c r="G17" s="187">
        <f t="shared" ca="1" si="16"/>
        <v>0</v>
      </c>
      <c r="H17" s="187">
        <f t="shared" ca="1" si="16"/>
        <v>0</v>
      </c>
      <c r="I17" s="187">
        <f t="shared" ca="1" si="16"/>
        <v>0</v>
      </c>
      <c r="J17" s="187">
        <f t="shared" ca="1" si="16"/>
        <v>0</v>
      </c>
      <c r="K17" s="187">
        <f t="shared" ca="1" si="16"/>
        <v>0</v>
      </c>
      <c r="L17" s="187">
        <f t="shared" ca="1" si="16"/>
        <v>0</v>
      </c>
      <c r="M17" s="187">
        <f t="shared" ca="1" si="16"/>
        <v>0</v>
      </c>
      <c r="N17" s="187">
        <f t="shared" ca="1" si="16"/>
        <v>0</v>
      </c>
      <c r="O17" s="187">
        <f t="shared" ca="1" si="16"/>
        <v>0</v>
      </c>
      <c r="P17" s="187">
        <f t="shared" ca="1" si="16"/>
        <v>0</v>
      </c>
      <c r="Q17" s="187">
        <f t="shared" ca="1" si="16"/>
        <v>0</v>
      </c>
      <c r="R17" s="187">
        <f t="shared" ca="1" si="16"/>
        <v>0</v>
      </c>
      <c r="S17" s="187">
        <f t="shared" ca="1" si="16"/>
        <v>0</v>
      </c>
      <c r="T17" s="187">
        <f t="shared" ca="1" si="16"/>
        <v>0</v>
      </c>
      <c r="U17" s="187">
        <f t="shared" ca="1" si="16"/>
        <v>0</v>
      </c>
      <c r="V17" s="187">
        <f t="shared" ca="1" si="16"/>
        <v>0</v>
      </c>
      <c r="W17" s="187">
        <f t="shared" ca="1" si="16"/>
        <v>0</v>
      </c>
      <c r="X17" s="187">
        <f t="shared" ca="1" si="16"/>
        <v>0</v>
      </c>
      <c r="Y17" s="187">
        <f t="shared" ca="1" si="16"/>
        <v>0</v>
      </c>
      <c r="Z17" s="187">
        <f t="shared" ref="Z17:BB17" ca="1" si="17">SUM(Z3,Z15:Z16)</f>
        <v>0</v>
      </c>
      <c r="AA17" s="187">
        <f t="shared" ca="1" si="17"/>
        <v>0</v>
      </c>
      <c r="AB17" s="187">
        <f t="shared" ca="1" si="17"/>
        <v>0</v>
      </c>
      <c r="AC17" s="187">
        <f t="shared" ca="1" si="17"/>
        <v>0</v>
      </c>
      <c r="AD17" s="187">
        <f t="shared" ca="1" si="17"/>
        <v>0</v>
      </c>
      <c r="AE17" s="187">
        <f t="shared" ca="1" si="17"/>
        <v>0</v>
      </c>
      <c r="AF17" s="187">
        <f t="shared" ca="1" si="17"/>
        <v>0</v>
      </c>
      <c r="AG17" s="187">
        <f t="shared" ca="1" si="17"/>
        <v>0</v>
      </c>
      <c r="AH17" s="187">
        <f t="shared" ca="1" si="17"/>
        <v>0</v>
      </c>
      <c r="AI17" s="187">
        <f t="shared" ca="1" si="17"/>
        <v>0</v>
      </c>
      <c r="AJ17" s="187">
        <f t="shared" ca="1" si="17"/>
        <v>0</v>
      </c>
      <c r="AK17" s="187">
        <f t="shared" ca="1" si="17"/>
        <v>0</v>
      </c>
      <c r="AL17" s="187">
        <f t="shared" ca="1" si="17"/>
        <v>0</v>
      </c>
      <c r="AM17" s="187">
        <f t="shared" ca="1" si="17"/>
        <v>0</v>
      </c>
      <c r="AN17" s="187">
        <f t="shared" ca="1" si="17"/>
        <v>0</v>
      </c>
      <c r="AO17" s="187">
        <f t="shared" ca="1" si="17"/>
        <v>0</v>
      </c>
      <c r="AP17" s="187">
        <f t="shared" ca="1" si="17"/>
        <v>0</v>
      </c>
      <c r="AQ17" s="187">
        <f t="shared" ca="1" si="17"/>
        <v>0</v>
      </c>
      <c r="AR17" s="187">
        <f t="shared" ca="1" si="17"/>
        <v>0</v>
      </c>
      <c r="AS17" s="187">
        <f t="shared" ca="1" si="17"/>
        <v>0</v>
      </c>
      <c r="AT17" s="187">
        <f t="shared" ca="1" si="17"/>
        <v>0</v>
      </c>
      <c r="AU17" s="187">
        <f t="shared" ca="1" si="17"/>
        <v>0</v>
      </c>
      <c r="AV17" s="187">
        <f t="shared" ca="1" si="17"/>
        <v>0</v>
      </c>
      <c r="AW17" s="187">
        <f t="shared" ca="1" si="17"/>
        <v>0</v>
      </c>
      <c r="AX17" s="187">
        <f t="shared" ca="1" si="17"/>
        <v>0</v>
      </c>
      <c r="AY17" s="187">
        <f t="shared" ca="1" si="17"/>
        <v>0</v>
      </c>
      <c r="AZ17" s="187">
        <f t="shared" ca="1" si="17"/>
        <v>0</v>
      </c>
      <c r="BA17" s="187">
        <f t="shared" ca="1" si="17"/>
        <v>0</v>
      </c>
      <c r="BB17" s="187">
        <f t="shared" ca="1" si="17"/>
        <v>0</v>
      </c>
      <c r="BC17" s="187">
        <f t="shared" ref="BC17:BL17" ca="1" si="18">SUM(BC3,BC15:BC16)</f>
        <v>0</v>
      </c>
      <c r="BD17" s="187">
        <f t="shared" ca="1" si="18"/>
        <v>0</v>
      </c>
      <c r="BE17" s="187">
        <f t="shared" ca="1" si="18"/>
        <v>0</v>
      </c>
      <c r="BF17" s="187">
        <f t="shared" ca="1" si="18"/>
        <v>0</v>
      </c>
      <c r="BG17" s="187">
        <f t="shared" ca="1" si="18"/>
        <v>0</v>
      </c>
      <c r="BH17" s="187">
        <f t="shared" ca="1" si="18"/>
        <v>0</v>
      </c>
      <c r="BI17" s="187">
        <f t="shared" ca="1" si="18"/>
        <v>0</v>
      </c>
      <c r="BJ17" s="187">
        <f t="shared" ca="1" si="18"/>
        <v>0</v>
      </c>
      <c r="BK17" s="187">
        <f t="shared" ca="1" si="18"/>
        <v>0</v>
      </c>
      <c r="BL17" s="187">
        <f t="shared" ca="1" si="18"/>
        <v>0</v>
      </c>
    </row>
    <row r="18" spans="1:64" s="218" customFormat="1" x14ac:dyDescent="0.2"/>
    <row r="20" spans="1:64" x14ac:dyDescent="0.2">
      <c r="E20" s="401"/>
    </row>
    <row r="21" spans="1:64" x14ac:dyDescent="0.2">
      <c r="F21" s="401"/>
    </row>
    <row r="22" spans="1:64" x14ac:dyDescent="0.2">
      <c r="F22" s="401"/>
    </row>
  </sheetData>
  <sheetProtection algorithmName="SHA-512" hashValue="eOmk54bgHO3mveQUTZDfTfetKo1zYnzs4yCbtGPTnbn/lkAgLckdDX6rBbN6M1t0ttzeHiwT9CPcKKJY3oxtew==" saltValue="0N6FwV62uB0eEcvsQF4T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tabColor theme="9"/>
  </sheetPr>
  <dimension ref="A1:AN2005"/>
  <sheetViews>
    <sheetView showGridLines="0" zoomScale="79" zoomScaleNormal="79" workbookViewId="0">
      <pane ySplit="4" topLeftCell="A5" activePane="bottomLeft" state="frozen"/>
      <selection activeCell="C23" sqref="C23:H23"/>
      <selection pane="bottomLeft" activeCell="C5" sqref="C5"/>
    </sheetView>
  </sheetViews>
  <sheetFormatPr baseColWidth="10" defaultColWidth="9.140625" defaultRowHeight="12.75" x14ac:dyDescent="0.2"/>
  <cols>
    <col min="1" max="1" width="9.140625" style="25" customWidth="1"/>
    <col min="2" max="2" width="49.42578125" style="25" customWidth="1"/>
    <col min="3" max="3" width="14.5703125" style="36" customWidth="1"/>
    <col min="4" max="4" width="17.28515625" style="25" customWidth="1"/>
    <col min="5" max="7" width="19.42578125" style="25" customWidth="1"/>
    <col min="8" max="10" width="17.28515625" style="25" customWidth="1"/>
    <col min="11" max="11" width="17.28515625" style="55" customWidth="1"/>
    <col min="12" max="12" width="17.28515625" style="25" customWidth="1"/>
    <col min="13" max="13" width="17.28515625" style="55" customWidth="1"/>
    <col min="14" max="16" width="17.28515625" style="25" customWidth="1"/>
    <col min="17" max="17" width="17.28515625" style="55" customWidth="1"/>
    <col min="18" max="18" width="25.140625" style="25" customWidth="1"/>
    <col min="19" max="20" width="10.7109375" style="25" customWidth="1"/>
    <col min="21" max="27" width="6.28515625" style="25" customWidth="1"/>
    <col min="28" max="28" width="13.85546875" style="25" customWidth="1"/>
    <col min="29" max="29" width="16.42578125" style="25" customWidth="1"/>
    <col min="30" max="30" width="13.42578125" style="25" customWidth="1"/>
    <col min="31" max="31" width="10.42578125" style="25" customWidth="1"/>
    <col min="32" max="32" width="11.5703125" style="25" customWidth="1"/>
    <col min="33" max="33" width="9.140625" style="25" customWidth="1"/>
    <col min="34" max="34" width="9.28515625" style="25" customWidth="1"/>
    <col min="35" max="35" width="10.140625" style="25" customWidth="1"/>
    <col min="36" max="36" width="10.42578125" style="25" customWidth="1"/>
    <col min="37" max="37" width="12.7109375" style="25" customWidth="1"/>
    <col min="38" max="38" width="51.7109375" style="93" customWidth="1"/>
    <col min="39" max="39" width="16.42578125" style="25" customWidth="1"/>
    <col min="40" max="40" width="23.28515625" style="25" customWidth="1"/>
    <col min="41" max="41" width="16.85546875" style="25" customWidth="1"/>
    <col min="42" max="16384" width="9.140625" style="25"/>
  </cols>
  <sheetData>
    <row r="1" spans="1:40" s="93" customFormat="1" ht="18.75" x14ac:dyDescent="0.3">
      <c r="A1" s="321" t="s">
        <v>492</v>
      </c>
      <c r="B1" s="58"/>
      <c r="C1" s="58"/>
      <c r="D1" s="58"/>
      <c r="E1" s="58"/>
      <c r="F1" s="58"/>
      <c r="H1" s="58"/>
      <c r="I1" s="58"/>
      <c r="J1" s="58"/>
      <c r="K1" s="58"/>
      <c r="L1" s="58"/>
      <c r="M1" s="58"/>
      <c r="N1" s="58"/>
      <c r="O1" s="58"/>
      <c r="P1" s="58"/>
      <c r="Q1" s="58"/>
      <c r="R1" s="58"/>
      <c r="S1" s="58"/>
      <c r="T1" s="58"/>
      <c r="U1" s="58"/>
      <c r="V1" s="58"/>
      <c r="W1" s="58"/>
      <c r="X1" s="58"/>
      <c r="Y1" s="321"/>
      <c r="Z1" s="58"/>
      <c r="AA1" s="58"/>
      <c r="AB1" s="58"/>
      <c r="AC1" s="58"/>
      <c r="AD1" s="58"/>
      <c r="AE1" s="58"/>
      <c r="AF1" s="58"/>
      <c r="AG1" s="58"/>
      <c r="AH1" s="58"/>
      <c r="AI1" s="58"/>
      <c r="AJ1" s="58"/>
      <c r="AK1" s="58"/>
    </row>
    <row r="2" spans="1:40" ht="15" x14ac:dyDescent="0.25">
      <c r="A2" s="144" t="str">
        <f>ROMAN(COLUMN(A1))</f>
        <v>I</v>
      </c>
      <c r="B2" s="144" t="str">
        <f t="shared" ref="B2:AL2" si="0">ROMAN(COLUMN(B1))</f>
        <v>II</v>
      </c>
      <c r="C2" s="144" t="str">
        <f t="shared" si="0"/>
        <v>III</v>
      </c>
      <c r="D2" s="144" t="str">
        <f t="shared" si="0"/>
        <v>IV</v>
      </c>
      <c r="E2" s="144" t="str">
        <f t="shared" si="0"/>
        <v>V</v>
      </c>
      <c r="F2" s="144" t="str">
        <f t="shared" si="0"/>
        <v>VI</v>
      </c>
      <c r="G2" s="144" t="str">
        <f t="shared" si="0"/>
        <v>VII</v>
      </c>
      <c r="H2" s="144" t="str">
        <f t="shared" si="0"/>
        <v>VIII</v>
      </c>
      <c r="I2" s="144" t="str">
        <f t="shared" si="0"/>
        <v>IX</v>
      </c>
      <c r="J2" s="144" t="str">
        <f t="shared" si="0"/>
        <v>X</v>
      </c>
      <c r="K2" s="144" t="str">
        <f t="shared" si="0"/>
        <v>XI</v>
      </c>
      <c r="L2" s="144" t="str">
        <f t="shared" si="0"/>
        <v>XII</v>
      </c>
      <c r="M2" s="144" t="str">
        <f t="shared" si="0"/>
        <v>XIII</v>
      </c>
      <c r="N2" s="144" t="str">
        <f t="shared" si="0"/>
        <v>XIV</v>
      </c>
      <c r="O2" s="144" t="str">
        <f t="shared" si="0"/>
        <v>XV</v>
      </c>
      <c r="P2" s="144" t="str">
        <f t="shared" si="0"/>
        <v>XVI</v>
      </c>
      <c r="Q2" s="144" t="str">
        <f t="shared" si="0"/>
        <v>XVII</v>
      </c>
      <c r="R2" s="144" t="str">
        <f t="shared" si="0"/>
        <v>XVIII</v>
      </c>
      <c r="S2" s="144" t="str">
        <f t="shared" si="0"/>
        <v>XIX</v>
      </c>
      <c r="T2" s="144" t="str">
        <f t="shared" si="0"/>
        <v>XX</v>
      </c>
      <c r="U2" s="144" t="str">
        <f t="shared" si="0"/>
        <v>XXI</v>
      </c>
      <c r="V2" s="144" t="str">
        <f t="shared" si="0"/>
        <v>XXII</v>
      </c>
      <c r="W2" s="144" t="str">
        <f t="shared" si="0"/>
        <v>XXIII</v>
      </c>
      <c r="X2" s="144" t="str">
        <f t="shared" si="0"/>
        <v>XXIV</v>
      </c>
      <c r="Y2" s="144" t="str">
        <f t="shared" si="0"/>
        <v>XXV</v>
      </c>
      <c r="Z2" s="144" t="str">
        <f t="shared" si="0"/>
        <v>XXVI</v>
      </c>
      <c r="AA2" s="144" t="str">
        <f t="shared" si="0"/>
        <v>XXVII</v>
      </c>
      <c r="AB2" s="144" t="str">
        <f t="shared" si="0"/>
        <v>XXVIII</v>
      </c>
      <c r="AC2" s="144" t="str">
        <f t="shared" si="0"/>
        <v>XXIX</v>
      </c>
      <c r="AD2" s="144" t="str">
        <f t="shared" si="0"/>
        <v>XXX</v>
      </c>
      <c r="AE2" s="144" t="str">
        <f t="shared" si="0"/>
        <v>XXXI</v>
      </c>
      <c r="AF2" s="144" t="str">
        <f t="shared" si="0"/>
        <v>XXXII</v>
      </c>
      <c r="AG2" s="144" t="str">
        <f t="shared" si="0"/>
        <v>XXXIII</v>
      </c>
      <c r="AH2" s="144" t="str">
        <f t="shared" si="0"/>
        <v>XXXIV</v>
      </c>
      <c r="AI2" s="144" t="str">
        <f t="shared" si="0"/>
        <v>XXXV</v>
      </c>
      <c r="AJ2" s="144" t="str">
        <f t="shared" si="0"/>
        <v>XXXVI</v>
      </c>
      <c r="AK2" s="144" t="str">
        <f t="shared" si="0"/>
        <v>XXXVII</v>
      </c>
      <c r="AL2" s="144" t="str">
        <f t="shared" si="0"/>
        <v>XXXVIII</v>
      </c>
    </row>
    <row r="3" spans="1:40" ht="15" x14ac:dyDescent="0.25">
      <c r="A3" s="148" t="s">
        <v>246</v>
      </c>
      <c r="B3" s="149"/>
      <c r="C3" s="150"/>
      <c r="D3" s="148" t="s">
        <v>455</v>
      </c>
      <c r="E3" s="149"/>
      <c r="F3" s="149"/>
      <c r="G3" s="149"/>
      <c r="H3" s="149"/>
      <c r="I3" s="149"/>
      <c r="J3" s="149"/>
      <c r="K3" s="149"/>
      <c r="L3" s="149"/>
      <c r="M3" s="149"/>
      <c r="N3" s="149"/>
      <c r="O3" s="149"/>
      <c r="P3" s="149"/>
      <c r="Q3" s="149"/>
      <c r="R3" s="149"/>
      <c r="S3" s="151" t="s">
        <v>247</v>
      </c>
      <c r="T3" s="152"/>
      <c r="U3" s="152"/>
      <c r="V3" s="152"/>
      <c r="W3" s="152"/>
      <c r="X3" s="152"/>
      <c r="Y3" s="152"/>
      <c r="Z3" s="152"/>
      <c r="AA3" s="153"/>
      <c r="AB3" s="151" t="s">
        <v>248</v>
      </c>
      <c r="AC3" s="152"/>
      <c r="AD3" s="153"/>
      <c r="AE3" s="151" t="s">
        <v>249</v>
      </c>
      <c r="AF3" s="152"/>
      <c r="AG3" s="152"/>
      <c r="AH3" s="152"/>
      <c r="AI3" s="152"/>
      <c r="AJ3" s="152"/>
      <c r="AK3" s="153"/>
      <c r="AL3" s="149"/>
    </row>
    <row r="4" spans="1:40" s="30" customFormat="1" ht="75" x14ac:dyDescent="0.2">
      <c r="A4" s="154" t="s">
        <v>227</v>
      </c>
      <c r="B4" s="154" t="s">
        <v>250</v>
      </c>
      <c r="C4" s="154" t="s">
        <v>251</v>
      </c>
      <c r="D4" s="195" t="s">
        <v>454</v>
      </c>
      <c r="E4" s="126" t="s">
        <v>252</v>
      </c>
      <c r="F4" s="126" t="s">
        <v>253</v>
      </c>
      <c r="G4" s="126" t="s">
        <v>254</v>
      </c>
      <c r="H4" s="126" t="s">
        <v>255</v>
      </c>
      <c r="I4" s="126" t="s">
        <v>256</v>
      </c>
      <c r="J4" s="441" t="s">
        <v>662</v>
      </c>
      <c r="K4" s="126" t="s">
        <v>647</v>
      </c>
      <c r="L4" s="441" t="s">
        <v>663</v>
      </c>
      <c r="M4" s="126" t="s">
        <v>648</v>
      </c>
      <c r="N4" s="126" t="str">
        <f>"historische AK/HK zum Stand 31.12."&amp;A_Stammdaten!B14</f>
        <v>historische AK/HK zum Stand 31.12.2022</v>
      </c>
      <c r="O4" s="126" t="s">
        <v>259</v>
      </c>
      <c r="P4" s="126" t="s">
        <v>260</v>
      </c>
      <c r="Q4" s="440" t="s">
        <v>658</v>
      </c>
      <c r="R4" s="126" t="str">
        <f>"zu berücksichtigende historische AK/HK zum Stand 31.12."&amp;A_Stammdaten!B14&amp;""</f>
        <v>zu berücksichtigende historische AK/HK zum Stand 31.12.2022</v>
      </c>
      <c r="S4" s="154" t="s">
        <v>261</v>
      </c>
      <c r="T4" s="154" t="s">
        <v>262</v>
      </c>
      <c r="U4" s="126">
        <v>2016</v>
      </c>
      <c r="V4" s="126">
        <v>2017</v>
      </c>
      <c r="W4" s="126">
        <v>2018</v>
      </c>
      <c r="X4" s="126">
        <v>2019</v>
      </c>
      <c r="Y4" s="126">
        <v>2020</v>
      </c>
      <c r="Z4" s="126">
        <v>2021</v>
      </c>
      <c r="AA4" s="126">
        <v>2022</v>
      </c>
      <c r="AB4" s="126" t="str">
        <f>"Restwert zum 01.01."&amp;A_Stammdaten!B14</f>
        <v>Restwert zum 01.01.2022</v>
      </c>
      <c r="AC4" s="126" t="str">
        <f>"Abschreibungen "&amp;A_Stammdaten!B14</f>
        <v>Abschreibungen 2022</v>
      </c>
      <c r="AD4" s="126" t="str">
        <f>"Restwert zum 31.12."&amp;A_Stammdaten!B14</f>
        <v>Restwert zum 31.12.2022</v>
      </c>
      <c r="AE4" s="126">
        <v>2016</v>
      </c>
      <c r="AF4" s="126">
        <v>2017</v>
      </c>
      <c r="AG4" s="126">
        <v>2018</v>
      </c>
      <c r="AH4" s="126">
        <v>2019</v>
      </c>
      <c r="AI4" s="126">
        <v>2020</v>
      </c>
      <c r="AJ4" s="126">
        <v>2021</v>
      </c>
      <c r="AK4" s="126">
        <v>2022</v>
      </c>
      <c r="AL4" s="439" t="s">
        <v>27</v>
      </c>
    </row>
    <row r="5" spans="1:40" s="33" customFormat="1" ht="15" x14ac:dyDescent="0.25">
      <c r="A5" s="31"/>
      <c r="B5" s="31"/>
      <c r="C5" s="32"/>
      <c r="D5" s="31"/>
      <c r="E5" s="31"/>
      <c r="F5" s="31"/>
      <c r="G5" s="31"/>
      <c r="H5" s="31"/>
      <c r="I5" s="31"/>
      <c r="J5" s="31"/>
      <c r="K5" s="31"/>
      <c r="L5" s="31"/>
      <c r="M5" s="31"/>
      <c r="N5" s="187">
        <f>SUM(D5,E5,G5,H5,J5,K5)-SUM(F5,I5,L5,M5)</f>
        <v>0</v>
      </c>
      <c r="O5" s="31"/>
      <c r="P5" s="31"/>
      <c r="Q5" s="31"/>
      <c r="R5" s="187">
        <f>N5-SUM(O5:Q5)</f>
        <v>0</v>
      </c>
      <c r="S5" s="188">
        <f>IF(ISBLANK($B5),0,VLOOKUP($B5,Listen!$A$2:$C$44,2,FALSE))</f>
        <v>0</v>
      </c>
      <c r="T5" s="188">
        <f>IF(ISBLANK($B5),0,VLOOKUP($B5,Listen!$A$2:$C$44,3,FALSE))</f>
        <v>0</v>
      </c>
      <c r="U5" s="189">
        <f t="shared" ref="U5:AA20" si="1">$S5</f>
        <v>0</v>
      </c>
      <c r="V5" s="189">
        <f t="shared" si="1"/>
        <v>0</v>
      </c>
      <c r="W5" s="189">
        <f t="shared" si="1"/>
        <v>0</v>
      </c>
      <c r="X5" s="189">
        <f t="shared" si="1"/>
        <v>0</v>
      </c>
      <c r="Y5" s="189">
        <f t="shared" si="1"/>
        <v>0</v>
      </c>
      <c r="Z5" s="189">
        <f t="shared" si="1"/>
        <v>0</v>
      </c>
      <c r="AA5" s="189">
        <f t="shared" si="1"/>
        <v>0</v>
      </c>
      <c r="AB5" s="187">
        <f>AD5+AC5</f>
        <v>0</v>
      </c>
      <c r="AC5" s="190">
        <f>IF(C5=A_Stammdaten!$B$14,F_SAV!$R5-F_SAV!$AD5,HLOOKUP(A_Stammdaten!$B$14-1,$AE$4:$AK$2004,ROW(C5)-3,FALSE)-$AD5)</f>
        <v>0</v>
      </c>
      <c r="AD5" s="190">
        <f>HLOOKUP(A_Stammdaten!$B$14,$AE$4:$AK$2004,ROW(C5)-3,FALSE)</f>
        <v>0</v>
      </c>
      <c r="AE5" s="187">
        <f t="shared" ref="AE5:AE68" si="2">IF(OR($C5=0,$R5=0),0,IF($C5&lt;=AE$4,$R5-$R5/U5*(AE$4-$C5+1),0))</f>
        <v>0</v>
      </c>
      <c r="AF5" s="187">
        <f t="shared" ref="AF5:AF68" si="3">IF(OR($C5=0,$R5=0,V5-(AF$4-$C5)=0),0,IF($C5&lt;AF$4,AE5-AE5/(V5-(AF$4-$C5)),IF($C5=AF$4,$R5-$R5/V5,0)))</f>
        <v>0</v>
      </c>
      <c r="AG5" s="187">
        <f t="shared" ref="AG5:AG68" si="4">IF(OR($C5=0,$R5=0,W5-(AG$4-$C5)=0),0,IF($C5&lt;AG$4,AF5-AF5/(W5-(AG$4-$C5)),IF($C5=AG$4,$R5-$R5/W5,0)))</f>
        <v>0</v>
      </c>
      <c r="AH5" s="187">
        <f t="shared" ref="AH5:AH68" si="5">IF(OR($C5=0,$R5=0,X5-(AH$4-$C5)=0),0,IF($C5&lt;AH$4,AG5-AG5/(X5-(AH$4-$C5)),IF($C5=AH$4,$R5-$R5/X5,0)))</f>
        <v>0</v>
      </c>
      <c r="AI5" s="187">
        <f t="shared" ref="AI5:AI68" si="6">IF(OR($C5=0,$R5=0,Y5-(AI$4-$C5)=0),0,IF($C5&lt;AI$4,AH5-AH5/(Y5-(AI$4-$C5)),IF($C5=AI$4,$R5-$R5/Y5,0)))</f>
        <v>0</v>
      </c>
      <c r="AJ5" s="187">
        <f t="shared" ref="AJ5:AJ68" si="7">IF(OR($C5=0,$R5=0,Z5-(AJ$4-$C5)=0),0,IF($C5&lt;AJ$4,AI5-AI5/(Z5-(AJ$4-$C5)),IF($C5=AJ$4,$R5-$R5/Z5,0)))</f>
        <v>0</v>
      </c>
      <c r="AK5" s="187">
        <f t="shared" ref="AK5:AK68" si="8">IF(OR($C5=0,$R5=0,AA5-(AK$4-$C5)=0),0,IF($C5&lt;AK$4,AJ5-AJ5/(AA5-(AK$4-$C5)),IF($C5=AK$4,$R5-$R5/AA5,0)))</f>
        <v>0</v>
      </c>
      <c r="AL5" s="31"/>
      <c r="AN5" s="34"/>
    </row>
    <row r="6" spans="1:40" s="33" customFormat="1" ht="15" x14ac:dyDescent="0.25">
      <c r="A6" s="31"/>
      <c r="B6" s="31"/>
      <c r="C6" s="32"/>
      <c r="D6" s="31"/>
      <c r="E6" s="31"/>
      <c r="F6" s="31"/>
      <c r="G6" s="31"/>
      <c r="H6" s="31"/>
      <c r="I6" s="31"/>
      <c r="J6" s="31"/>
      <c r="K6" s="31"/>
      <c r="L6" s="31"/>
      <c r="M6" s="31"/>
      <c r="N6" s="187">
        <f t="shared" ref="N6:N69" si="9">SUM(D6,E6,G6,H6,J6,K6)-SUM(F6,I6,L6,M6)</f>
        <v>0</v>
      </c>
      <c r="O6" s="31"/>
      <c r="P6" s="31"/>
      <c r="Q6" s="31"/>
      <c r="R6" s="187">
        <f t="shared" ref="R6:R69" si="10">N6-SUM(O6:Q6)</f>
        <v>0</v>
      </c>
      <c r="S6" s="188">
        <f>IF(ISBLANK($B6),0,VLOOKUP($B6,Listen!$A$2:$C$44,2,FALSE))</f>
        <v>0</v>
      </c>
      <c r="T6" s="188">
        <f>IF(ISBLANK($B6),0,VLOOKUP($B6,Listen!$A$2:$C$44,3,FALSE))</f>
        <v>0</v>
      </c>
      <c r="U6" s="189">
        <f t="shared" si="1"/>
        <v>0</v>
      </c>
      <c r="V6" s="189">
        <f t="shared" si="1"/>
        <v>0</v>
      </c>
      <c r="W6" s="189">
        <f t="shared" si="1"/>
        <v>0</v>
      </c>
      <c r="X6" s="189">
        <f t="shared" si="1"/>
        <v>0</v>
      </c>
      <c r="Y6" s="189">
        <f t="shared" si="1"/>
        <v>0</v>
      </c>
      <c r="Z6" s="189">
        <f t="shared" si="1"/>
        <v>0</v>
      </c>
      <c r="AA6" s="189">
        <f t="shared" si="1"/>
        <v>0</v>
      </c>
      <c r="AB6" s="187">
        <f t="shared" ref="AB6:AB34" si="11">AD6+AC6</f>
        <v>0</v>
      </c>
      <c r="AC6" s="190">
        <f>IF(C6=A_Stammdaten!$B$14,F_SAV!$R6-F_SAV!$AD6,HLOOKUP(A_Stammdaten!$B$14-1,$AE$4:$AK$2004,ROW(C6)-3,FALSE)-$AD6)</f>
        <v>0</v>
      </c>
      <c r="AD6" s="190">
        <f>HLOOKUP(A_Stammdaten!$B$14,$AE$4:$AK$2004,ROW(C6)-3,FALSE)</f>
        <v>0</v>
      </c>
      <c r="AE6" s="187">
        <f t="shared" si="2"/>
        <v>0</v>
      </c>
      <c r="AF6" s="187">
        <f t="shared" si="3"/>
        <v>0</v>
      </c>
      <c r="AG6" s="187">
        <f t="shared" si="4"/>
        <v>0</v>
      </c>
      <c r="AH6" s="187">
        <f t="shared" si="5"/>
        <v>0</v>
      </c>
      <c r="AI6" s="187">
        <f t="shared" si="6"/>
        <v>0</v>
      </c>
      <c r="AJ6" s="187">
        <f t="shared" si="7"/>
        <v>0</v>
      </c>
      <c r="AK6" s="187">
        <f t="shared" si="8"/>
        <v>0</v>
      </c>
      <c r="AL6" s="31"/>
    </row>
    <row r="7" spans="1:40" s="33" customFormat="1" ht="15" x14ac:dyDescent="0.25">
      <c r="A7" s="31"/>
      <c r="B7" s="31"/>
      <c r="C7" s="32"/>
      <c r="D7" s="31"/>
      <c r="E7" s="31"/>
      <c r="F7" s="31"/>
      <c r="G7" s="31"/>
      <c r="H7" s="31"/>
      <c r="I7" s="31"/>
      <c r="J7" s="31"/>
      <c r="K7" s="31"/>
      <c r="L7" s="31"/>
      <c r="M7" s="31"/>
      <c r="N7" s="187">
        <f t="shared" si="9"/>
        <v>0</v>
      </c>
      <c r="O7" s="31"/>
      <c r="P7" s="31"/>
      <c r="Q7" s="31"/>
      <c r="R7" s="187">
        <f t="shared" si="10"/>
        <v>0</v>
      </c>
      <c r="S7" s="188">
        <f>IF(ISBLANK($B7),0,VLOOKUP($B7,Listen!$A$2:$C$44,2,FALSE))</f>
        <v>0</v>
      </c>
      <c r="T7" s="188">
        <f>IF(ISBLANK($B7),0,VLOOKUP($B7,Listen!$A$2:$C$44,3,FALSE))</f>
        <v>0</v>
      </c>
      <c r="U7" s="189">
        <f t="shared" si="1"/>
        <v>0</v>
      </c>
      <c r="V7" s="189">
        <f t="shared" si="1"/>
        <v>0</v>
      </c>
      <c r="W7" s="189">
        <f t="shared" si="1"/>
        <v>0</v>
      </c>
      <c r="X7" s="189">
        <f t="shared" si="1"/>
        <v>0</v>
      </c>
      <c r="Y7" s="189">
        <f t="shared" si="1"/>
        <v>0</v>
      </c>
      <c r="Z7" s="189">
        <f t="shared" si="1"/>
        <v>0</v>
      </c>
      <c r="AA7" s="189">
        <f t="shared" si="1"/>
        <v>0</v>
      </c>
      <c r="AB7" s="187">
        <f t="shared" si="11"/>
        <v>0</v>
      </c>
      <c r="AC7" s="190">
        <f>IF(C7=A_Stammdaten!$B$14,F_SAV!$R7-F_SAV!$AD7,HLOOKUP(A_Stammdaten!$B$14-1,$AE$4:$AK$2004,ROW(C7)-3,FALSE)-$AD7)</f>
        <v>0</v>
      </c>
      <c r="AD7" s="190">
        <f>HLOOKUP(A_Stammdaten!$B$14,$AE$4:$AK$2004,ROW(C7)-3,FALSE)</f>
        <v>0</v>
      </c>
      <c r="AE7" s="187">
        <f t="shared" si="2"/>
        <v>0</v>
      </c>
      <c r="AF7" s="187">
        <f t="shared" si="3"/>
        <v>0</v>
      </c>
      <c r="AG7" s="187">
        <f t="shared" si="4"/>
        <v>0</v>
      </c>
      <c r="AH7" s="187">
        <f t="shared" si="5"/>
        <v>0</v>
      </c>
      <c r="AI7" s="187">
        <f t="shared" si="6"/>
        <v>0</v>
      </c>
      <c r="AJ7" s="187">
        <f t="shared" si="7"/>
        <v>0</v>
      </c>
      <c r="AK7" s="187">
        <f t="shared" si="8"/>
        <v>0</v>
      </c>
      <c r="AL7" s="31"/>
    </row>
    <row r="8" spans="1:40" s="33" customFormat="1" ht="15" x14ac:dyDescent="0.25">
      <c r="A8" s="31"/>
      <c r="B8" s="31"/>
      <c r="C8" s="32"/>
      <c r="D8" s="31"/>
      <c r="E8" s="31"/>
      <c r="F8" s="31"/>
      <c r="G8" s="31"/>
      <c r="H8" s="31"/>
      <c r="I8" s="31"/>
      <c r="J8" s="31"/>
      <c r="K8" s="31"/>
      <c r="L8" s="31"/>
      <c r="M8" s="31"/>
      <c r="N8" s="187">
        <f t="shared" si="9"/>
        <v>0</v>
      </c>
      <c r="O8" s="31"/>
      <c r="P8" s="31"/>
      <c r="Q8" s="31"/>
      <c r="R8" s="187">
        <f t="shared" si="10"/>
        <v>0</v>
      </c>
      <c r="S8" s="188">
        <f>IF(ISBLANK($B8),0,VLOOKUP($B8,Listen!$A$2:$C$44,2,FALSE))</f>
        <v>0</v>
      </c>
      <c r="T8" s="188">
        <f>IF(ISBLANK($B8),0,VLOOKUP($B8,Listen!$A$2:$C$44,3,FALSE))</f>
        <v>0</v>
      </c>
      <c r="U8" s="189">
        <f t="shared" si="1"/>
        <v>0</v>
      </c>
      <c r="V8" s="189">
        <f t="shared" si="1"/>
        <v>0</v>
      </c>
      <c r="W8" s="189">
        <f t="shared" si="1"/>
        <v>0</v>
      </c>
      <c r="X8" s="189">
        <f t="shared" si="1"/>
        <v>0</v>
      </c>
      <c r="Y8" s="189">
        <f t="shared" si="1"/>
        <v>0</v>
      </c>
      <c r="Z8" s="189">
        <f t="shared" si="1"/>
        <v>0</v>
      </c>
      <c r="AA8" s="189">
        <f t="shared" si="1"/>
        <v>0</v>
      </c>
      <c r="AB8" s="187">
        <f t="shared" si="11"/>
        <v>0</v>
      </c>
      <c r="AC8" s="190">
        <f>IF(C8=A_Stammdaten!$B$14,F_SAV!$R8-F_SAV!$AD8,HLOOKUP(A_Stammdaten!$B$14-1,$AE$4:$AK$2004,ROW(C8)-3,FALSE)-$AD8)</f>
        <v>0</v>
      </c>
      <c r="AD8" s="190">
        <f>HLOOKUP(A_Stammdaten!$B$14,$AE$4:$AK$2004,ROW(C8)-3,FALSE)</f>
        <v>0</v>
      </c>
      <c r="AE8" s="187">
        <f t="shared" si="2"/>
        <v>0</v>
      </c>
      <c r="AF8" s="187">
        <f t="shared" si="3"/>
        <v>0</v>
      </c>
      <c r="AG8" s="187">
        <f t="shared" si="4"/>
        <v>0</v>
      </c>
      <c r="AH8" s="187">
        <f t="shared" si="5"/>
        <v>0</v>
      </c>
      <c r="AI8" s="187">
        <f t="shared" si="6"/>
        <v>0</v>
      </c>
      <c r="AJ8" s="187">
        <f t="shared" si="7"/>
        <v>0</v>
      </c>
      <c r="AK8" s="187">
        <f t="shared" si="8"/>
        <v>0</v>
      </c>
      <c r="AL8" s="31"/>
    </row>
    <row r="9" spans="1:40" s="33" customFormat="1" ht="15" x14ac:dyDescent="0.25">
      <c r="A9" s="31"/>
      <c r="B9" s="31"/>
      <c r="C9" s="32"/>
      <c r="D9" s="31"/>
      <c r="E9" s="31"/>
      <c r="F9" s="31"/>
      <c r="G9" s="31"/>
      <c r="H9" s="31"/>
      <c r="I9" s="31"/>
      <c r="J9" s="31"/>
      <c r="K9" s="31"/>
      <c r="L9" s="31"/>
      <c r="M9" s="31"/>
      <c r="N9" s="187">
        <f t="shared" si="9"/>
        <v>0</v>
      </c>
      <c r="O9" s="31"/>
      <c r="P9" s="31"/>
      <c r="Q9" s="31"/>
      <c r="R9" s="187">
        <f t="shared" si="10"/>
        <v>0</v>
      </c>
      <c r="S9" s="188">
        <f>IF(ISBLANK($B9),0,VLOOKUP($B9,Listen!$A$2:$C$44,2,FALSE))</f>
        <v>0</v>
      </c>
      <c r="T9" s="188">
        <f>IF(ISBLANK($B9),0,VLOOKUP($B9,Listen!$A$2:$C$44,3,FALSE))</f>
        <v>0</v>
      </c>
      <c r="U9" s="189">
        <f t="shared" si="1"/>
        <v>0</v>
      </c>
      <c r="V9" s="189">
        <f t="shared" si="1"/>
        <v>0</v>
      </c>
      <c r="W9" s="189">
        <f t="shared" si="1"/>
        <v>0</v>
      </c>
      <c r="X9" s="189">
        <f t="shared" si="1"/>
        <v>0</v>
      </c>
      <c r="Y9" s="189">
        <f t="shared" si="1"/>
        <v>0</v>
      </c>
      <c r="Z9" s="189">
        <f t="shared" si="1"/>
        <v>0</v>
      </c>
      <c r="AA9" s="189">
        <f t="shared" si="1"/>
        <v>0</v>
      </c>
      <c r="AB9" s="187">
        <f t="shared" si="11"/>
        <v>0</v>
      </c>
      <c r="AC9" s="190">
        <f>IF(C9=A_Stammdaten!$B$14,F_SAV!$R9-F_SAV!$AD9,HLOOKUP(A_Stammdaten!$B$14-1,$AE$4:$AK$2004,ROW(C9)-3,FALSE)-$AD9)</f>
        <v>0</v>
      </c>
      <c r="AD9" s="190">
        <f>HLOOKUP(A_Stammdaten!$B$14,$AE$4:$AK$2004,ROW(C9)-3,FALSE)</f>
        <v>0</v>
      </c>
      <c r="AE9" s="187">
        <f t="shared" si="2"/>
        <v>0</v>
      </c>
      <c r="AF9" s="187">
        <f t="shared" si="3"/>
        <v>0</v>
      </c>
      <c r="AG9" s="187">
        <f t="shared" si="4"/>
        <v>0</v>
      </c>
      <c r="AH9" s="187">
        <f t="shared" si="5"/>
        <v>0</v>
      </c>
      <c r="AI9" s="187">
        <f t="shared" si="6"/>
        <v>0</v>
      </c>
      <c r="AJ9" s="187">
        <f t="shared" si="7"/>
        <v>0</v>
      </c>
      <c r="AK9" s="187">
        <f t="shared" si="8"/>
        <v>0</v>
      </c>
      <c r="AL9" s="31"/>
    </row>
    <row r="10" spans="1:40" s="33" customFormat="1" ht="15" x14ac:dyDescent="0.25">
      <c r="A10" s="31"/>
      <c r="B10" s="31"/>
      <c r="C10" s="32"/>
      <c r="D10" s="31"/>
      <c r="E10" s="31"/>
      <c r="F10" s="31"/>
      <c r="G10" s="31"/>
      <c r="H10" s="31"/>
      <c r="I10" s="31"/>
      <c r="J10" s="31"/>
      <c r="K10" s="31"/>
      <c r="L10" s="31"/>
      <c r="M10" s="31"/>
      <c r="N10" s="187">
        <f t="shared" si="9"/>
        <v>0</v>
      </c>
      <c r="O10" s="31"/>
      <c r="P10" s="31"/>
      <c r="Q10" s="31"/>
      <c r="R10" s="187">
        <f t="shared" si="10"/>
        <v>0</v>
      </c>
      <c r="S10" s="188">
        <f>IF(ISBLANK($B10),0,VLOOKUP($B10,Listen!$A$2:$C$44,2,FALSE))</f>
        <v>0</v>
      </c>
      <c r="T10" s="188">
        <f>IF(ISBLANK($B10),0,VLOOKUP($B10,Listen!$A$2:$C$44,3,FALSE))</f>
        <v>0</v>
      </c>
      <c r="U10" s="189">
        <f t="shared" si="1"/>
        <v>0</v>
      </c>
      <c r="V10" s="189">
        <f t="shared" si="1"/>
        <v>0</v>
      </c>
      <c r="W10" s="189">
        <f t="shared" si="1"/>
        <v>0</v>
      </c>
      <c r="X10" s="189">
        <f t="shared" si="1"/>
        <v>0</v>
      </c>
      <c r="Y10" s="189">
        <f t="shared" si="1"/>
        <v>0</v>
      </c>
      <c r="Z10" s="189">
        <f t="shared" si="1"/>
        <v>0</v>
      </c>
      <c r="AA10" s="189">
        <f t="shared" si="1"/>
        <v>0</v>
      </c>
      <c r="AB10" s="187">
        <f t="shared" si="11"/>
        <v>0</v>
      </c>
      <c r="AC10" s="190">
        <f>IF(C10=A_Stammdaten!$B$14,F_SAV!$R10-F_SAV!$AD10,HLOOKUP(A_Stammdaten!$B$14-1,$AE$4:$AK$2004,ROW(C10)-3,FALSE)-$AD10)</f>
        <v>0</v>
      </c>
      <c r="AD10" s="190">
        <f>HLOOKUP(A_Stammdaten!$B$14,$AE$4:$AK$2004,ROW(C10)-3,FALSE)</f>
        <v>0</v>
      </c>
      <c r="AE10" s="187">
        <f t="shared" si="2"/>
        <v>0</v>
      </c>
      <c r="AF10" s="187">
        <f t="shared" si="3"/>
        <v>0</v>
      </c>
      <c r="AG10" s="187">
        <f t="shared" si="4"/>
        <v>0</v>
      </c>
      <c r="AH10" s="187">
        <f t="shared" si="5"/>
        <v>0</v>
      </c>
      <c r="AI10" s="187">
        <f t="shared" si="6"/>
        <v>0</v>
      </c>
      <c r="AJ10" s="187">
        <f t="shared" si="7"/>
        <v>0</v>
      </c>
      <c r="AK10" s="187">
        <f t="shared" si="8"/>
        <v>0</v>
      </c>
      <c r="AL10" s="31"/>
    </row>
    <row r="11" spans="1:40" s="33" customFormat="1" ht="15" x14ac:dyDescent="0.25">
      <c r="A11" s="31"/>
      <c r="B11" s="31"/>
      <c r="C11" s="32"/>
      <c r="D11" s="31"/>
      <c r="E11" s="31"/>
      <c r="F11" s="31"/>
      <c r="G11" s="31"/>
      <c r="H11" s="31"/>
      <c r="I11" s="31"/>
      <c r="J11" s="31"/>
      <c r="K11" s="31"/>
      <c r="L11" s="31"/>
      <c r="M11" s="31"/>
      <c r="N11" s="187">
        <f t="shared" si="9"/>
        <v>0</v>
      </c>
      <c r="O11" s="31"/>
      <c r="P11" s="31"/>
      <c r="Q11" s="31"/>
      <c r="R11" s="187">
        <f t="shared" si="10"/>
        <v>0</v>
      </c>
      <c r="S11" s="188">
        <f>IF(ISBLANK($B11),0,VLOOKUP($B11,Listen!$A$2:$C$44,2,FALSE))</f>
        <v>0</v>
      </c>
      <c r="T11" s="188">
        <f>IF(ISBLANK($B11),0,VLOOKUP($B11,Listen!$A$2:$C$44,3,FALSE))</f>
        <v>0</v>
      </c>
      <c r="U11" s="189">
        <f t="shared" si="1"/>
        <v>0</v>
      </c>
      <c r="V11" s="189">
        <f t="shared" si="1"/>
        <v>0</v>
      </c>
      <c r="W11" s="189">
        <f t="shared" si="1"/>
        <v>0</v>
      </c>
      <c r="X11" s="189">
        <f t="shared" si="1"/>
        <v>0</v>
      </c>
      <c r="Y11" s="189">
        <f t="shared" si="1"/>
        <v>0</v>
      </c>
      <c r="Z11" s="189">
        <f t="shared" si="1"/>
        <v>0</v>
      </c>
      <c r="AA11" s="189">
        <f t="shared" si="1"/>
        <v>0</v>
      </c>
      <c r="AB11" s="187">
        <f t="shared" si="11"/>
        <v>0</v>
      </c>
      <c r="AC11" s="190">
        <f>IF(C11=A_Stammdaten!$B$14,F_SAV!$R11-F_SAV!$AD11,HLOOKUP(A_Stammdaten!$B$14-1,$AE$4:$AK$2004,ROW(C11)-3,FALSE)-$AD11)</f>
        <v>0</v>
      </c>
      <c r="AD11" s="190">
        <f>HLOOKUP(A_Stammdaten!$B$14,$AE$4:$AK$2004,ROW(C11)-3,FALSE)</f>
        <v>0</v>
      </c>
      <c r="AE11" s="187">
        <f t="shared" si="2"/>
        <v>0</v>
      </c>
      <c r="AF11" s="187">
        <f t="shared" si="3"/>
        <v>0</v>
      </c>
      <c r="AG11" s="187">
        <f t="shared" si="4"/>
        <v>0</v>
      </c>
      <c r="AH11" s="187">
        <f t="shared" si="5"/>
        <v>0</v>
      </c>
      <c r="AI11" s="187">
        <f t="shared" si="6"/>
        <v>0</v>
      </c>
      <c r="AJ11" s="187">
        <f t="shared" si="7"/>
        <v>0</v>
      </c>
      <c r="AK11" s="187">
        <f t="shared" si="8"/>
        <v>0</v>
      </c>
      <c r="AL11" s="31"/>
    </row>
    <row r="12" spans="1:40" s="33" customFormat="1" ht="15" x14ac:dyDescent="0.25">
      <c r="A12" s="31"/>
      <c r="B12" s="31"/>
      <c r="C12" s="32"/>
      <c r="D12" s="31"/>
      <c r="E12" s="31"/>
      <c r="F12" s="31"/>
      <c r="G12" s="31"/>
      <c r="H12" s="31"/>
      <c r="I12" s="31"/>
      <c r="J12" s="31"/>
      <c r="K12" s="31"/>
      <c r="L12" s="31"/>
      <c r="M12" s="31"/>
      <c r="N12" s="187">
        <f t="shared" si="9"/>
        <v>0</v>
      </c>
      <c r="O12" s="31"/>
      <c r="P12" s="31"/>
      <c r="Q12" s="31"/>
      <c r="R12" s="187">
        <f t="shared" si="10"/>
        <v>0</v>
      </c>
      <c r="S12" s="188">
        <f>IF(ISBLANK($B12),0,VLOOKUP($B12,Listen!$A$2:$C$44,2,FALSE))</f>
        <v>0</v>
      </c>
      <c r="T12" s="188">
        <f>IF(ISBLANK($B12),0,VLOOKUP($B12,Listen!$A$2:$C$44,3,FALSE))</f>
        <v>0</v>
      </c>
      <c r="U12" s="189">
        <f t="shared" si="1"/>
        <v>0</v>
      </c>
      <c r="V12" s="189">
        <f t="shared" si="1"/>
        <v>0</v>
      </c>
      <c r="W12" s="189">
        <f t="shared" si="1"/>
        <v>0</v>
      </c>
      <c r="X12" s="189">
        <f t="shared" si="1"/>
        <v>0</v>
      </c>
      <c r="Y12" s="189">
        <f t="shared" si="1"/>
        <v>0</v>
      </c>
      <c r="Z12" s="189">
        <f t="shared" si="1"/>
        <v>0</v>
      </c>
      <c r="AA12" s="189">
        <f t="shared" si="1"/>
        <v>0</v>
      </c>
      <c r="AB12" s="187">
        <f t="shared" si="11"/>
        <v>0</v>
      </c>
      <c r="AC12" s="190">
        <f>IF(C12=A_Stammdaten!$B$14,F_SAV!$R12-F_SAV!$AD12,HLOOKUP(A_Stammdaten!$B$14-1,$AE$4:$AK$2004,ROW(C12)-3,FALSE)-$AD12)</f>
        <v>0</v>
      </c>
      <c r="AD12" s="190">
        <f>HLOOKUP(A_Stammdaten!$B$14,$AE$4:$AK$2004,ROW(C12)-3,FALSE)</f>
        <v>0</v>
      </c>
      <c r="AE12" s="187">
        <f t="shared" si="2"/>
        <v>0</v>
      </c>
      <c r="AF12" s="187">
        <f t="shared" si="3"/>
        <v>0</v>
      </c>
      <c r="AG12" s="187">
        <f t="shared" si="4"/>
        <v>0</v>
      </c>
      <c r="AH12" s="187">
        <f t="shared" si="5"/>
        <v>0</v>
      </c>
      <c r="AI12" s="187">
        <f t="shared" si="6"/>
        <v>0</v>
      </c>
      <c r="AJ12" s="187">
        <f t="shared" si="7"/>
        <v>0</v>
      </c>
      <c r="AK12" s="187">
        <f t="shared" si="8"/>
        <v>0</v>
      </c>
      <c r="AL12" s="31"/>
    </row>
    <row r="13" spans="1:40" s="33" customFormat="1" ht="15" x14ac:dyDescent="0.25">
      <c r="A13" s="31"/>
      <c r="B13" s="31"/>
      <c r="C13" s="32"/>
      <c r="D13" s="31"/>
      <c r="E13" s="31"/>
      <c r="F13" s="31"/>
      <c r="G13" s="31"/>
      <c r="H13" s="31"/>
      <c r="I13" s="31"/>
      <c r="J13" s="31"/>
      <c r="K13" s="31"/>
      <c r="L13" s="31"/>
      <c r="M13" s="31"/>
      <c r="N13" s="187">
        <f t="shared" si="9"/>
        <v>0</v>
      </c>
      <c r="O13" s="31"/>
      <c r="P13" s="31"/>
      <c r="Q13" s="31"/>
      <c r="R13" s="187">
        <f t="shared" si="10"/>
        <v>0</v>
      </c>
      <c r="S13" s="188">
        <f>IF(ISBLANK($B13),0,VLOOKUP($B13,Listen!$A$2:$C$44,2,FALSE))</f>
        <v>0</v>
      </c>
      <c r="T13" s="188">
        <f>IF(ISBLANK($B13),0,VLOOKUP($B13,Listen!$A$2:$C$44,3,FALSE))</f>
        <v>0</v>
      </c>
      <c r="U13" s="189">
        <f t="shared" si="1"/>
        <v>0</v>
      </c>
      <c r="V13" s="189">
        <f t="shared" si="1"/>
        <v>0</v>
      </c>
      <c r="W13" s="189">
        <f t="shared" si="1"/>
        <v>0</v>
      </c>
      <c r="X13" s="189">
        <f t="shared" si="1"/>
        <v>0</v>
      </c>
      <c r="Y13" s="189">
        <f t="shared" si="1"/>
        <v>0</v>
      </c>
      <c r="Z13" s="189">
        <f t="shared" si="1"/>
        <v>0</v>
      </c>
      <c r="AA13" s="189">
        <f t="shared" si="1"/>
        <v>0</v>
      </c>
      <c r="AB13" s="187">
        <f t="shared" si="11"/>
        <v>0</v>
      </c>
      <c r="AC13" s="190">
        <f>IF(C13=A_Stammdaten!$B$14,F_SAV!$R13-F_SAV!$AD13,HLOOKUP(A_Stammdaten!$B$14-1,$AE$4:$AK$2004,ROW(C13)-3,FALSE)-$AD13)</f>
        <v>0</v>
      </c>
      <c r="AD13" s="190">
        <f>HLOOKUP(A_Stammdaten!$B$14,$AE$4:$AK$2004,ROW(C13)-3,FALSE)</f>
        <v>0</v>
      </c>
      <c r="AE13" s="187">
        <f t="shared" si="2"/>
        <v>0</v>
      </c>
      <c r="AF13" s="187">
        <f t="shared" si="3"/>
        <v>0</v>
      </c>
      <c r="AG13" s="187">
        <f t="shared" si="4"/>
        <v>0</v>
      </c>
      <c r="AH13" s="187">
        <f t="shared" si="5"/>
        <v>0</v>
      </c>
      <c r="AI13" s="187">
        <f t="shared" si="6"/>
        <v>0</v>
      </c>
      <c r="AJ13" s="187">
        <f t="shared" si="7"/>
        <v>0</v>
      </c>
      <c r="AK13" s="187">
        <f t="shared" si="8"/>
        <v>0</v>
      </c>
      <c r="AL13" s="31"/>
    </row>
    <row r="14" spans="1:40" s="33" customFormat="1" ht="15" x14ac:dyDescent="0.25">
      <c r="A14" s="31"/>
      <c r="B14" s="31"/>
      <c r="C14" s="32"/>
      <c r="D14" s="31"/>
      <c r="E14" s="31"/>
      <c r="F14" s="31"/>
      <c r="G14" s="31"/>
      <c r="H14" s="31"/>
      <c r="I14" s="31"/>
      <c r="J14" s="31"/>
      <c r="K14" s="31"/>
      <c r="L14" s="31"/>
      <c r="M14" s="31"/>
      <c r="N14" s="187">
        <f t="shared" si="9"/>
        <v>0</v>
      </c>
      <c r="O14" s="31"/>
      <c r="P14" s="31"/>
      <c r="Q14" s="31"/>
      <c r="R14" s="187">
        <f t="shared" si="10"/>
        <v>0</v>
      </c>
      <c r="S14" s="188">
        <f>IF(ISBLANK($B14),0,VLOOKUP($B14,Listen!$A$2:$C$44,2,FALSE))</f>
        <v>0</v>
      </c>
      <c r="T14" s="188">
        <f>IF(ISBLANK($B14),0,VLOOKUP($B14,Listen!$A$2:$C$44,3,FALSE))</f>
        <v>0</v>
      </c>
      <c r="U14" s="189">
        <f t="shared" si="1"/>
        <v>0</v>
      </c>
      <c r="V14" s="189">
        <f t="shared" si="1"/>
        <v>0</v>
      </c>
      <c r="W14" s="189">
        <f t="shared" si="1"/>
        <v>0</v>
      </c>
      <c r="X14" s="189">
        <f t="shared" si="1"/>
        <v>0</v>
      </c>
      <c r="Y14" s="189">
        <f t="shared" si="1"/>
        <v>0</v>
      </c>
      <c r="Z14" s="189">
        <f t="shared" si="1"/>
        <v>0</v>
      </c>
      <c r="AA14" s="189">
        <f t="shared" si="1"/>
        <v>0</v>
      </c>
      <c r="AB14" s="187">
        <f t="shared" si="11"/>
        <v>0</v>
      </c>
      <c r="AC14" s="190">
        <f>IF(C14=A_Stammdaten!$B$14,F_SAV!$R14-F_SAV!$AD14,HLOOKUP(A_Stammdaten!$B$14-1,$AE$4:$AK$2004,ROW(C14)-3,FALSE)-$AD14)</f>
        <v>0</v>
      </c>
      <c r="AD14" s="190">
        <f>HLOOKUP(A_Stammdaten!$B$14,$AE$4:$AK$2004,ROW(C14)-3,FALSE)</f>
        <v>0</v>
      </c>
      <c r="AE14" s="187">
        <f t="shared" si="2"/>
        <v>0</v>
      </c>
      <c r="AF14" s="187">
        <f t="shared" si="3"/>
        <v>0</v>
      </c>
      <c r="AG14" s="187">
        <f t="shared" si="4"/>
        <v>0</v>
      </c>
      <c r="AH14" s="187">
        <f t="shared" si="5"/>
        <v>0</v>
      </c>
      <c r="AI14" s="187">
        <f t="shared" si="6"/>
        <v>0</v>
      </c>
      <c r="AJ14" s="187">
        <f t="shared" si="7"/>
        <v>0</v>
      </c>
      <c r="AK14" s="187">
        <f t="shared" si="8"/>
        <v>0</v>
      </c>
      <c r="AL14" s="31"/>
    </row>
    <row r="15" spans="1:40" s="33" customFormat="1" ht="15" x14ac:dyDescent="0.25">
      <c r="A15" s="31"/>
      <c r="B15" s="31"/>
      <c r="C15" s="32"/>
      <c r="D15" s="31"/>
      <c r="E15" s="31"/>
      <c r="F15" s="31"/>
      <c r="G15" s="31"/>
      <c r="H15" s="31"/>
      <c r="I15" s="31"/>
      <c r="J15" s="31"/>
      <c r="K15" s="31"/>
      <c r="L15" s="31"/>
      <c r="M15" s="31"/>
      <c r="N15" s="187">
        <f t="shared" si="9"/>
        <v>0</v>
      </c>
      <c r="O15" s="31"/>
      <c r="P15" s="31"/>
      <c r="Q15" s="31"/>
      <c r="R15" s="187">
        <f t="shared" si="10"/>
        <v>0</v>
      </c>
      <c r="S15" s="188">
        <f>IF(ISBLANK($B15),0,VLOOKUP($B15,Listen!$A$2:$C$44,2,FALSE))</f>
        <v>0</v>
      </c>
      <c r="T15" s="188">
        <f>IF(ISBLANK($B15),0,VLOOKUP($B15,Listen!$A$2:$C$44,3,FALSE))</f>
        <v>0</v>
      </c>
      <c r="U15" s="189">
        <f t="shared" si="1"/>
        <v>0</v>
      </c>
      <c r="V15" s="189">
        <f t="shared" si="1"/>
        <v>0</v>
      </c>
      <c r="W15" s="189">
        <f t="shared" si="1"/>
        <v>0</v>
      </c>
      <c r="X15" s="189">
        <f t="shared" si="1"/>
        <v>0</v>
      </c>
      <c r="Y15" s="189">
        <f t="shared" si="1"/>
        <v>0</v>
      </c>
      <c r="Z15" s="189">
        <f t="shared" si="1"/>
        <v>0</v>
      </c>
      <c r="AA15" s="189">
        <f t="shared" si="1"/>
        <v>0</v>
      </c>
      <c r="AB15" s="187">
        <f t="shared" si="11"/>
        <v>0</v>
      </c>
      <c r="AC15" s="190">
        <f>IF(C15=A_Stammdaten!$B$14,F_SAV!$R15-F_SAV!$AD15,HLOOKUP(A_Stammdaten!$B$14-1,$AE$4:$AK$2004,ROW(C15)-3,FALSE)-$AD15)</f>
        <v>0</v>
      </c>
      <c r="AD15" s="190">
        <f>HLOOKUP(A_Stammdaten!$B$14,$AE$4:$AK$2004,ROW(C15)-3,FALSE)</f>
        <v>0</v>
      </c>
      <c r="AE15" s="187">
        <f t="shared" si="2"/>
        <v>0</v>
      </c>
      <c r="AF15" s="187">
        <f t="shared" si="3"/>
        <v>0</v>
      </c>
      <c r="AG15" s="187">
        <f t="shared" si="4"/>
        <v>0</v>
      </c>
      <c r="AH15" s="187">
        <f t="shared" si="5"/>
        <v>0</v>
      </c>
      <c r="AI15" s="187">
        <f t="shared" si="6"/>
        <v>0</v>
      </c>
      <c r="AJ15" s="187">
        <f t="shared" si="7"/>
        <v>0</v>
      </c>
      <c r="AK15" s="187">
        <f t="shared" si="8"/>
        <v>0</v>
      </c>
      <c r="AL15" s="31"/>
    </row>
    <row r="16" spans="1:40" s="33" customFormat="1" ht="15" x14ac:dyDescent="0.25">
      <c r="A16" s="35"/>
      <c r="B16" s="31"/>
      <c r="C16" s="32"/>
      <c r="D16" s="31"/>
      <c r="E16" s="31"/>
      <c r="F16" s="31"/>
      <c r="G16" s="31"/>
      <c r="H16" s="31"/>
      <c r="I16" s="31"/>
      <c r="J16" s="31"/>
      <c r="K16" s="31"/>
      <c r="L16" s="31"/>
      <c r="M16" s="31"/>
      <c r="N16" s="187">
        <f t="shared" si="9"/>
        <v>0</v>
      </c>
      <c r="O16" s="31"/>
      <c r="P16" s="31"/>
      <c r="Q16" s="31"/>
      <c r="R16" s="187">
        <f t="shared" si="10"/>
        <v>0</v>
      </c>
      <c r="S16" s="188">
        <f>IF(ISBLANK($B16),0,VLOOKUP($B16,Listen!$A$2:$C$44,2,FALSE))</f>
        <v>0</v>
      </c>
      <c r="T16" s="188">
        <f>IF(ISBLANK($B16),0,VLOOKUP($B16,Listen!$A$2:$C$44,3,FALSE))</f>
        <v>0</v>
      </c>
      <c r="U16" s="189">
        <f t="shared" si="1"/>
        <v>0</v>
      </c>
      <c r="V16" s="189">
        <f t="shared" si="1"/>
        <v>0</v>
      </c>
      <c r="W16" s="189">
        <f t="shared" si="1"/>
        <v>0</v>
      </c>
      <c r="X16" s="189">
        <f t="shared" si="1"/>
        <v>0</v>
      </c>
      <c r="Y16" s="189">
        <f t="shared" si="1"/>
        <v>0</v>
      </c>
      <c r="Z16" s="189">
        <f t="shared" si="1"/>
        <v>0</v>
      </c>
      <c r="AA16" s="189">
        <f t="shared" si="1"/>
        <v>0</v>
      </c>
      <c r="AB16" s="187">
        <f t="shared" si="11"/>
        <v>0</v>
      </c>
      <c r="AC16" s="190">
        <f>IF(C16=A_Stammdaten!$B$14,F_SAV!$R16-F_SAV!$AD16,HLOOKUP(A_Stammdaten!$B$14-1,$AE$4:$AK$2004,ROW(C16)-3,FALSE)-$AD16)</f>
        <v>0</v>
      </c>
      <c r="AD16" s="190">
        <f>HLOOKUP(A_Stammdaten!$B$14,$AE$4:$AK$2004,ROW(C16)-3,FALSE)</f>
        <v>0</v>
      </c>
      <c r="AE16" s="187">
        <f t="shared" si="2"/>
        <v>0</v>
      </c>
      <c r="AF16" s="187">
        <f t="shared" si="3"/>
        <v>0</v>
      </c>
      <c r="AG16" s="187">
        <f t="shared" si="4"/>
        <v>0</v>
      </c>
      <c r="AH16" s="187">
        <f t="shared" si="5"/>
        <v>0</v>
      </c>
      <c r="AI16" s="187">
        <f t="shared" si="6"/>
        <v>0</v>
      </c>
      <c r="AJ16" s="187">
        <f t="shared" si="7"/>
        <v>0</v>
      </c>
      <c r="AK16" s="187">
        <f t="shared" si="8"/>
        <v>0</v>
      </c>
      <c r="AL16" s="31"/>
    </row>
    <row r="17" spans="1:38" s="33" customFormat="1" ht="15" x14ac:dyDescent="0.25">
      <c r="A17" s="31"/>
      <c r="B17" s="31"/>
      <c r="C17" s="32"/>
      <c r="D17" s="31"/>
      <c r="E17" s="31"/>
      <c r="F17" s="31"/>
      <c r="G17" s="31"/>
      <c r="H17" s="31"/>
      <c r="I17" s="31"/>
      <c r="J17" s="31"/>
      <c r="K17" s="31"/>
      <c r="L17" s="31"/>
      <c r="M17" s="31"/>
      <c r="N17" s="187">
        <f t="shared" si="9"/>
        <v>0</v>
      </c>
      <c r="O17" s="31"/>
      <c r="P17" s="31"/>
      <c r="Q17" s="31"/>
      <c r="R17" s="187">
        <f t="shared" si="10"/>
        <v>0</v>
      </c>
      <c r="S17" s="188">
        <f>IF(ISBLANK($B17),0,VLOOKUP($B17,Listen!$A$2:$C$44,2,FALSE))</f>
        <v>0</v>
      </c>
      <c r="T17" s="188">
        <f>IF(ISBLANK($B17),0,VLOOKUP($B17,Listen!$A$2:$C$44,3,FALSE))</f>
        <v>0</v>
      </c>
      <c r="U17" s="189">
        <f t="shared" si="1"/>
        <v>0</v>
      </c>
      <c r="V17" s="189">
        <f t="shared" si="1"/>
        <v>0</v>
      </c>
      <c r="W17" s="189">
        <f t="shared" si="1"/>
        <v>0</v>
      </c>
      <c r="X17" s="189">
        <f t="shared" si="1"/>
        <v>0</v>
      </c>
      <c r="Y17" s="189">
        <f t="shared" si="1"/>
        <v>0</v>
      </c>
      <c r="Z17" s="189">
        <f t="shared" si="1"/>
        <v>0</v>
      </c>
      <c r="AA17" s="189">
        <f t="shared" si="1"/>
        <v>0</v>
      </c>
      <c r="AB17" s="187">
        <f t="shared" si="11"/>
        <v>0</v>
      </c>
      <c r="AC17" s="190">
        <f>IF(C17=A_Stammdaten!$B$14,F_SAV!$R17-F_SAV!$AD17,HLOOKUP(A_Stammdaten!$B$14-1,$AE$4:$AK$2004,ROW(C17)-3,FALSE)-$AD17)</f>
        <v>0</v>
      </c>
      <c r="AD17" s="190">
        <f>HLOOKUP(A_Stammdaten!$B$14,$AE$4:$AK$2004,ROW(C17)-3,FALSE)</f>
        <v>0</v>
      </c>
      <c r="AE17" s="187">
        <f t="shared" si="2"/>
        <v>0</v>
      </c>
      <c r="AF17" s="187">
        <f t="shared" si="3"/>
        <v>0</v>
      </c>
      <c r="AG17" s="187">
        <f t="shared" si="4"/>
        <v>0</v>
      </c>
      <c r="AH17" s="187">
        <f t="shared" si="5"/>
        <v>0</v>
      </c>
      <c r="AI17" s="187">
        <f t="shared" si="6"/>
        <v>0</v>
      </c>
      <c r="AJ17" s="187">
        <f t="shared" si="7"/>
        <v>0</v>
      </c>
      <c r="AK17" s="187">
        <f t="shared" si="8"/>
        <v>0</v>
      </c>
      <c r="AL17" s="31"/>
    </row>
    <row r="18" spans="1:38" s="33" customFormat="1" ht="15" x14ac:dyDescent="0.25">
      <c r="A18" s="35"/>
      <c r="B18" s="31"/>
      <c r="C18" s="32"/>
      <c r="D18" s="31"/>
      <c r="E18" s="31"/>
      <c r="F18" s="31"/>
      <c r="G18" s="31"/>
      <c r="H18" s="31"/>
      <c r="I18" s="31"/>
      <c r="J18" s="31"/>
      <c r="K18" s="31"/>
      <c r="L18" s="31"/>
      <c r="M18" s="31"/>
      <c r="N18" s="187">
        <f t="shared" si="9"/>
        <v>0</v>
      </c>
      <c r="O18" s="31"/>
      <c r="P18" s="31"/>
      <c r="Q18" s="31"/>
      <c r="R18" s="187">
        <f t="shared" si="10"/>
        <v>0</v>
      </c>
      <c r="S18" s="188">
        <f>IF(ISBLANK($B18),0,VLOOKUP($B18,Listen!$A$2:$C$44,2,FALSE))</f>
        <v>0</v>
      </c>
      <c r="T18" s="188">
        <f>IF(ISBLANK($B18),0,VLOOKUP($B18,Listen!$A$2:$C$44,3,FALSE))</f>
        <v>0</v>
      </c>
      <c r="U18" s="189">
        <f t="shared" si="1"/>
        <v>0</v>
      </c>
      <c r="V18" s="189">
        <f t="shared" si="1"/>
        <v>0</v>
      </c>
      <c r="W18" s="189">
        <f t="shared" si="1"/>
        <v>0</v>
      </c>
      <c r="X18" s="189">
        <f t="shared" si="1"/>
        <v>0</v>
      </c>
      <c r="Y18" s="189">
        <f t="shared" si="1"/>
        <v>0</v>
      </c>
      <c r="Z18" s="189">
        <f t="shared" si="1"/>
        <v>0</v>
      </c>
      <c r="AA18" s="189">
        <f t="shared" si="1"/>
        <v>0</v>
      </c>
      <c r="AB18" s="187">
        <f t="shared" si="11"/>
        <v>0</v>
      </c>
      <c r="AC18" s="190">
        <f>IF(C18=A_Stammdaten!$B$14,F_SAV!$R18-F_SAV!$AD18,HLOOKUP(A_Stammdaten!$B$14-1,$AE$4:$AK$2004,ROW(C18)-3,FALSE)-$AD18)</f>
        <v>0</v>
      </c>
      <c r="AD18" s="190">
        <f>HLOOKUP(A_Stammdaten!$B$14,$AE$4:$AK$2004,ROW(C18)-3,FALSE)</f>
        <v>0</v>
      </c>
      <c r="AE18" s="187">
        <f t="shared" si="2"/>
        <v>0</v>
      </c>
      <c r="AF18" s="187">
        <f t="shared" si="3"/>
        <v>0</v>
      </c>
      <c r="AG18" s="187">
        <f t="shared" si="4"/>
        <v>0</v>
      </c>
      <c r="AH18" s="187">
        <f t="shared" si="5"/>
        <v>0</v>
      </c>
      <c r="AI18" s="187">
        <f t="shared" si="6"/>
        <v>0</v>
      </c>
      <c r="AJ18" s="187">
        <f t="shared" si="7"/>
        <v>0</v>
      </c>
      <c r="AK18" s="187">
        <f t="shared" si="8"/>
        <v>0</v>
      </c>
      <c r="AL18" s="31"/>
    </row>
    <row r="19" spans="1:38" s="33" customFormat="1" ht="15" x14ac:dyDescent="0.25">
      <c r="A19" s="31"/>
      <c r="B19" s="31"/>
      <c r="C19" s="32"/>
      <c r="D19" s="31"/>
      <c r="E19" s="31"/>
      <c r="F19" s="31"/>
      <c r="G19" s="31"/>
      <c r="H19" s="31"/>
      <c r="I19" s="31"/>
      <c r="J19" s="31"/>
      <c r="K19" s="31"/>
      <c r="L19" s="31"/>
      <c r="M19" s="31"/>
      <c r="N19" s="187">
        <f t="shared" si="9"/>
        <v>0</v>
      </c>
      <c r="O19" s="31"/>
      <c r="P19" s="31"/>
      <c r="Q19" s="31"/>
      <c r="R19" s="187">
        <f t="shared" si="10"/>
        <v>0</v>
      </c>
      <c r="S19" s="188">
        <f>IF(ISBLANK($B19),0,VLOOKUP($B19,Listen!$A$2:$C$44,2,FALSE))</f>
        <v>0</v>
      </c>
      <c r="T19" s="188">
        <f>IF(ISBLANK($B19),0,VLOOKUP($B19,Listen!$A$2:$C$44,3,FALSE))</f>
        <v>0</v>
      </c>
      <c r="U19" s="189">
        <f t="shared" si="1"/>
        <v>0</v>
      </c>
      <c r="V19" s="189">
        <f t="shared" si="1"/>
        <v>0</v>
      </c>
      <c r="W19" s="189">
        <f t="shared" si="1"/>
        <v>0</v>
      </c>
      <c r="X19" s="189">
        <f t="shared" si="1"/>
        <v>0</v>
      </c>
      <c r="Y19" s="189">
        <f t="shared" si="1"/>
        <v>0</v>
      </c>
      <c r="Z19" s="189">
        <f t="shared" si="1"/>
        <v>0</v>
      </c>
      <c r="AA19" s="189">
        <f t="shared" si="1"/>
        <v>0</v>
      </c>
      <c r="AB19" s="187">
        <f t="shared" si="11"/>
        <v>0</v>
      </c>
      <c r="AC19" s="190">
        <f>IF(C19=A_Stammdaten!$B$14,F_SAV!$R19-F_SAV!$AD19,HLOOKUP(A_Stammdaten!$B$14-1,$AE$4:$AK$2004,ROW(C19)-3,FALSE)-$AD19)</f>
        <v>0</v>
      </c>
      <c r="AD19" s="190">
        <f>HLOOKUP(A_Stammdaten!$B$14,$AE$4:$AK$2004,ROW(C19)-3,FALSE)</f>
        <v>0</v>
      </c>
      <c r="AE19" s="187">
        <f t="shared" si="2"/>
        <v>0</v>
      </c>
      <c r="AF19" s="187">
        <f t="shared" si="3"/>
        <v>0</v>
      </c>
      <c r="AG19" s="187">
        <f t="shared" si="4"/>
        <v>0</v>
      </c>
      <c r="AH19" s="187">
        <f t="shared" si="5"/>
        <v>0</v>
      </c>
      <c r="AI19" s="187">
        <f t="shared" si="6"/>
        <v>0</v>
      </c>
      <c r="AJ19" s="187">
        <f t="shared" si="7"/>
        <v>0</v>
      </c>
      <c r="AK19" s="187">
        <f t="shared" si="8"/>
        <v>0</v>
      </c>
      <c r="AL19" s="31"/>
    </row>
    <row r="20" spans="1:38" s="33" customFormat="1" ht="15" x14ac:dyDescent="0.25">
      <c r="A20" s="35"/>
      <c r="B20" s="31"/>
      <c r="C20" s="32"/>
      <c r="D20" s="31"/>
      <c r="E20" s="31"/>
      <c r="F20" s="31"/>
      <c r="G20" s="31"/>
      <c r="H20" s="31"/>
      <c r="I20" s="31"/>
      <c r="J20" s="31"/>
      <c r="K20" s="31"/>
      <c r="L20" s="31"/>
      <c r="M20" s="31"/>
      <c r="N20" s="187">
        <f t="shared" si="9"/>
        <v>0</v>
      </c>
      <c r="O20" s="31"/>
      <c r="P20" s="31"/>
      <c r="Q20" s="31"/>
      <c r="R20" s="187">
        <f t="shared" si="10"/>
        <v>0</v>
      </c>
      <c r="S20" s="188">
        <f>IF(ISBLANK($B20),0,VLOOKUP($B20,Listen!$A$2:$C$44,2,FALSE))</f>
        <v>0</v>
      </c>
      <c r="T20" s="188">
        <f>IF(ISBLANK($B20),0,VLOOKUP($B20,Listen!$A$2:$C$44,3,FALSE))</f>
        <v>0</v>
      </c>
      <c r="U20" s="189">
        <f t="shared" si="1"/>
        <v>0</v>
      </c>
      <c r="V20" s="189">
        <f t="shared" si="1"/>
        <v>0</v>
      </c>
      <c r="W20" s="189">
        <f t="shared" si="1"/>
        <v>0</v>
      </c>
      <c r="X20" s="189">
        <f t="shared" si="1"/>
        <v>0</v>
      </c>
      <c r="Y20" s="189">
        <f t="shared" si="1"/>
        <v>0</v>
      </c>
      <c r="Z20" s="189">
        <f t="shared" si="1"/>
        <v>0</v>
      </c>
      <c r="AA20" s="189">
        <f t="shared" si="1"/>
        <v>0</v>
      </c>
      <c r="AB20" s="187">
        <f t="shared" si="11"/>
        <v>0</v>
      </c>
      <c r="AC20" s="190">
        <f>IF(C20=A_Stammdaten!$B$14,F_SAV!$R20-F_SAV!$AD20,HLOOKUP(A_Stammdaten!$B$14-1,$AE$4:$AK$2004,ROW(C20)-3,FALSE)-$AD20)</f>
        <v>0</v>
      </c>
      <c r="AD20" s="190">
        <f>HLOOKUP(A_Stammdaten!$B$14,$AE$4:$AK$2004,ROW(C20)-3,FALSE)</f>
        <v>0</v>
      </c>
      <c r="AE20" s="187">
        <f t="shared" si="2"/>
        <v>0</v>
      </c>
      <c r="AF20" s="187">
        <f t="shared" si="3"/>
        <v>0</v>
      </c>
      <c r="AG20" s="187">
        <f t="shared" si="4"/>
        <v>0</v>
      </c>
      <c r="AH20" s="187">
        <f t="shared" si="5"/>
        <v>0</v>
      </c>
      <c r="AI20" s="187">
        <f t="shared" si="6"/>
        <v>0</v>
      </c>
      <c r="AJ20" s="187">
        <f t="shared" si="7"/>
        <v>0</v>
      </c>
      <c r="AK20" s="187">
        <f t="shared" si="8"/>
        <v>0</v>
      </c>
      <c r="AL20" s="31"/>
    </row>
    <row r="21" spans="1:38" s="33" customFormat="1" ht="15" x14ac:dyDescent="0.25">
      <c r="A21" s="31"/>
      <c r="B21" s="31"/>
      <c r="C21" s="32"/>
      <c r="D21" s="31"/>
      <c r="E21" s="31"/>
      <c r="F21" s="31"/>
      <c r="G21" s="31"/>
      <c r="H21" s="31"/>
      <c r="I21" s="31"/>
      <c r="J21" s="31"/>
      <c r="K21" s="31"/>
      <c r="L21" s="31"/>
      <c r="M21" s="31"/>
      <c r="N21" s="187">
        <f t="shared" si="9"/>
        <v>0</v>
      </c>
      <c r="O21" s="31"/>
      <c r="P21" s="31"/>
      <c r="Q21" s="31"/>
      <c r="R21" s="187">
        <f t="shared" si="10"/>
        <v>0</v>
      </c>
      <c r="S21" s="188">
        <f>IF(ISBLANK($B21),0,VLOOKUP($B21,Listen!$A$2:$C$44,2,FALSE))</f>
        <v>0</v>
      </c>
      <c r="T21" s="188">
        <f>IF(ISBLANK($B21),0,VLOOKUP($B21,Listen!$A$2:$C$44,3,FALSE))</f>
        <v>0</v>
      </c>
      <c r="U21" s="189">
        <f t="shared" ref="U21:AA37" si="12">$S21</f>
        <v>0</v>
      </c>
      <c r="V21" s="189">
        <f t="shared" si="12"/>
        <v>0</v>
      </c>
      <c r="W21" s="189">
        <f t="shared" si="12"/>
        <v>0</v>
      </c>
      <c r="X21" s="189">
        <f t="shared" si="12"/>
        <v>0</v>
      </c>
      <c r="Y21" s="189">
        <f t="shared" si="12"/>
        <v>0</v>
      </c>
      <c r="Z21" s="189">
        <f t="shared" si="12"/>
        <v>0</v>
      </c>
      <c r="AA21" s="189">
        <f t="shared" si="12"/>
        <v>0</v>
      </c>
      <c r="AB21" s="187">
        <f t="shared" si="11"/>
        <v>0</v>
      </c>
      <c r="AC21" s="190">
        <f>IF(C21=A_Stammdaten!$B$14,F_SAV!$R21-F_SAV!$AD21,HLOOKUP(A_Stammdaten!$B$14-1,$AE$4:$AK$2004,ROW(C21)-3,FALSE)-$AD21)</f>
        <v>0</v>
      </c>
      <c r="AD21" s="190">
        <f>HLOOKUP(A_Stammdaten!$B$14,$AE$4:$AK$2004,ROW(C21)-3,FALSE)</f>
        <v>0</v>
      </c>
      <c r="AE21" s="187">
        <f t="shared" si="2"/>
        <v>0</v>
      </c>
      <c r="AF21" s="187">
        <f t="shared" si="3"/>
        <v>0</v>
      </c>
      <c r="AG21" s="187">
        <f t="shared" si="4"/>
        <v>0</v>
      </c>
      <c r="AH21" s="187">
        <f t="shared" si="5"/>
        <v>0</v>
      </c>
      <c r="AI21" s="187">
        <f t="shared" si="6"/>
        <v>0</v>
      </c>
      <c r="AJ21" s="187">
        <f t="shared" si="7"/>
        <v>0</v>
      </c>
      <c r="AK21" s="187">
        <f t="shared" si="8"/>
        <v>0</v>
      </c>
      <c r="AL21" s="31"/>
    </row>
    <row r="22" spans="1:38" s="33" customFormat="1" ht="15" x14ac:dyDescent="0.25">
      <c r="A22" s="35"/>
      <c r="B22" s="31"/>
      <c r="C22" s="32"/>
      <c r="D22" s="31"/>
      <c r="E22" s="31"/>
      <c r="F22" s="31"/>
      <c r="G22" s="31"/>
      <c r="H22" s="31"/>
      <c r="I22" s="31"/>
      <c r="J22" s="31"/>
      <c r="K22" s="31"/>
      <c r="L22" s="31"/>
      <c r="M22" s="31"/>
      <c r="N22" s="187">
        <f t="shared" si="9"/>
        <v>0</v>
      </c>
      <c r="O22" s="31"/>
      <c r="P22" s="31"/>
      <c r="Q22" s="31"/>
      <c r="R22" s="187">
        <f t="shared" si="10"/>
        <v>0</v>
      </c>
      <c r="S22" s="188">
        <f>IF(ISBLANK($B22),0,VLOOKUP($B22,Listen!$A$2:$C$44,2,FALSE))</f>
        <v>0</v>
      </c>
      <c r="T22" s="188">
        <f>IF(ISBLANK($B22),0,VLOOKUP($B22,Listen!$A$2:$C$44,3,FALSE))</f>
        <v>0</v>
      </c>
      <c r="U22" s="189">
        <f t="shared" si="12"/>
        <v>0</v>
      </c>
      <c r="V22" s="189">
        <f t="shared" si="12"/>
        <v>0</v>
      </c>
      <c r="W22" s="189">
        <f t="shared" si="12"/>
        <v>0</v>
      </c>
      <c r="X22" s="189">
        <f t="shared" si="12"/>
        <v>0</v>
      </c>
      <c r="Y22" s="189">
        <f t="shared" si="12"/>
        <v>0</v>
      </c>
      <c r="Z22" s="189">
        <f t="shared" si="12"/>
        <v>0</v>
      </c>
      <c r="AA22" s="189">
        <f t="shared" si="12"/>
        <v>0</v>
      </c>
      <c r="AB22" s="187">
        <f t="shared" si="11"/>
        <v>0</v>
      </c>
      <c r="AC22" s="190">
        <f>IF(C22=A_Stammdaten!$B$14,F_SAV!$R22-F_SAV!$AD22,HLOOKUP(A_Stammdaten!$B$14-1,$AE$4:$AK$2004,ROW(C22)-3,FALSE)-$AD22)</f>
        <v>0</v>
      </c>
      <c r="AD22" s="190">
        <f>HLOOKUP(A_Stammdaten!$B$14,$AE$4:$AK$2004,ROW(C22)-3,FALSE)</f>
        <v>0</v>
      </c>
      <c r="AE22" s="187">
        <f t="shared" si="2"/>
        <v>0</v>
      </c>
      <c r="AF22" s="187">
        <f t="shared" si="3"/>
        <v>0</v>
      </c>
      <c r="AG22" s="187">
        <f t="shared" si="4"/>
        <v>0</v>
      </c>
      <c r="AH22" s="187">
        <f t="shared" si="5"/>
        <v>0</v>
      </c>
      <c r="AI22" s="187">
        <f t="shared" si="6"/>
        <v>0</v>
      </c>
      <c r="AJ22" s="187">
        <f t="shared" si="7"/>
        <v>0</v>
      </c>
      <c r="AK22" s="187">
        <f t="shared" si="8"/>
        <v>0</v>
      </c>
      <c r="AL22" s="31"/>
    </row>
    <row r="23" spans="1:38" s="33" customFormat="1" ht="15" x14ac:dyDescent="0.25">
      <c r="A23" s="31"/>
      <c r="B23" s="31"/>
      <c r="C23" s="32"/>
      <c r="D23" s="31"/>
      <c r="E23" s="31"/>
      <c r="F23" s="31"/>
      <c r="G23" s="31"/>
      <c r="H23" s="31"/>
      <c r="I23" s="31"/>
      <c r="J23" s="31"/>
      <c r="K23" s="31"/>
      <c r="L23" s="31"/>
      <c r="M23" s="31"/>
      <c r="N23" s="187">
        <f t="shared" si="9"/>
        <v>0</v>
      </c>
      <c r="O23" s="31"/>
      <c r="P23" s="31"/>
      <c r="Q23" s="31"/>
      <c r="R23" s="187">
        <f t="shared" si="10"/>
        <v>0</v>
      </c>
      <c r="S23" s="188">
        <f>IF(ISBLANK($B23),0,VLOOKUP($B23,Listen!$A$2:$C$44,2,FALSE))</f>
        <v>0</v>
      </c>
      <c r="T23" s="188">
        <f>IF(ISBLANK($B23),0,VLOOKUP($B23,Listen!$A$2:$C$44,3,FALSE))</f>
        <v>0</v>
      </c>
      <c r="U23" s="189">
        <f t="shared" si="12"/>
        <v>0</v>
      </c>
      <c r="V23" s="189">
        <f t="shared" si="12"/>
        <v>0</v>
      </c>
      <c r="W23" s="189">
        <f t="shared" si="12"/>
        <v>0</v>
      </c>
      <c r="X23" s="189">
        <f t="shared" si="12"/>
        <v>0</v>
      </c>
      <c r="Y23" s="189">
        <f t="shared" si="12"/>
        <v>0</v>
      </c>
      <c r="Z23" s="189">
        <f t="shared" si="12"/>
        <v>0</v>
      </c>
      <c r="AA23" s="189">
        <f t="shared" si="12"/>
        <v>0</v>
      </c>
      <c r="AB23" s="187">
        <f t="shared" si="11"/>
        <v>0</v>
      </c>
      <c r="AC23" s="190">
        <f>IF(C23=A_Stammdaten!$B$14,F_SAV!$R23-F_SAV!$AD23,HLOOKUP(A_Stammdaten!$B$14-1,$AE$4:$AK$2004,ROW(C23)-3,FALSE)-$AD23)</f>
        <v>0</v>
      </c>
      <c r="AD23" s="190">
        <f>HLOOKUP(A_Stammdaten!$B$14,$AE$4:$AK$2004,ROW(C23)-3,FALSE)</f>
        <v>0</v>
      </c>
      <c r="AE23" s="187">
        <f t="shared" si="2"/>
        <v>0</v>
      </c>
      <c r="AF23" s="187">
        <f t="shared" si="3"/>
        <v>0</v>
      </c>
      <c r="AG23" s="187">
        <f t="shared" si="4"/>
        <v>0</v>
      </c>
      <c r="AH23" s="187">
        <f t="shared" si="5"/>
        <v>0</v>
      </c>
      <c r="AI23" s="187">
        <f t="shared" si="6"/>
        <v>0</v>
      </c>
      <c r="AJ23" s="187">
        <f t="shared" si="7"/>
        <v>0</v>
      </c>
      <c r="AK23" s="187">
        <f t="shared" si="8"/>
        <v>0</v>
      </c>
      <c r="AL23" s="31"/>
    </row>
    <row r="24" spans="1:38" s="33" customFormat="1" ht="15" x14ac:dyDescent="0.25">
      <c r="A24" s="35"/>
      <c r="B24" s="31"/>
      <c r="C24" s="32"/>
      <c r="D24" s="31"/>
      <c r="E24" s="31"/>
      <c r="F24" s="31"/>
      <c r="G24" s="31"/>
      <c r="H24" s="31"/>
      <c r="I24" s="31"/>
      <c r="J24" s="31"/>
      <c r="K24" s="31"/>
      <c r="L24" s="31"/>
      <c r="M24" s="31"/>
      <c r="N24" s="187">
        <f t="shared" si="9"/>
        <v>0</v>
      </c>
      <c r="O24" s="31"/>
      <c r="P24" s="31"/>
      <c r="Q24" s="31"/>
      <c r="R24" s="187">
        <f t="shared" si="10"/>
        <v>0</v>
      </c>
      <c r="S24" s="188">
        <f>IF(ISBLANK($B24),0,VLOOKUP($B24,Listen!$A$2:$C$44,2,FALSE))</f>
        <v>0</v>
      </c>
      <c r="T24" s="188">
        <f>IF(ISBLANK($B24),0,VLOOKUP($B24,Listen!$A$2:$C$44,3,FALSE))</f>
        <v>0</v>
      </c>
      <c r="U24" s="189">
        <f t="shared" si="12"/>
        <v>0</v>
      </c>
      <c r="V24" s="189">
        <f t="shared" si="12"/>
        <v>0</v>
      </c>
      <c r="W24" s="189">
        <f t="shared" si="12"/>
        <v>0</v>
      </c>
      <c r="X24" s="189">
        <f t="shared" si="12"/>
        <v>0</v>
      </c>
      <c r="Y24" s="189">
        <f t="shared" si="12"/>
        <v>0</v>
      </c>
      <c r="Z24" s="189">
        <f t="shared" si="12"/>
        <v>0</v>
      </c>
      <c r="AA24" s="189">
        <f t="shared" si="12"/>
        <v>0</v>
      </c>
      <c r="AB24" s="187">
        <f t="shared" si="11"/>
        <v>0</v>
      </c>
      <c r="AC24" s="190">
        <f>IF(C24=A_Stammdaten!$B$14,F_SAV!$R24-F_SAV!$AD24,HLOOKUP(A_Stammdaten!$B$14-1,$AE$4:$AK$2004,ROW(C24)-3,FALSE)-$AD24)</f>
        <v>0</v>
      </c>
      <c r="AD24" s="190">
        <f>HLOOKUP(A_Stammdaten!$B$14,$AE$4:$AK$2004,ROW(C24)-3,FALSE)</f>
        <v>0</v>
      </c>
      <c r="AE24" s="187">
        <f t="shared" si="2"/>
        <v>0</v>
      </c>
      <c r="AF24" s="187">
        <f t="shared" si="3"/>
        <v>0</v>
      </c>
      <c r="AG24" s="187">
        <f t="shared" si="4"/>
        <v>0</v>
      </c>
      <c r="AH24" s="187">
        <f t="shared" si="5"/>
        <v>0</v>
      </c>
      <c r="AI24" s="187">
        <f t="shared" si="6"/>
        <v>0</v>
      </c>
      <c r="AJ24" s="187">
        <f t="shared" si="7"/>
        <v>0</v>
      </c>
      <c r="AK24" s="187">
        <f t="shared" si="8"/>
        <v>0</v>
      </c>
      <c r="AL24" s="31"/>
    </row>
    <row r="25" spans="1:38" s="33" customFormat="1" ht="15" x14ac:dyDescent="0.25">
      <c r="A25" s="31"/>
      <c r="B25" s="31"/>
      <c r="C25" s="32"/>
      <c r="D25" s="31"/>
      <c r="E25" s="31"/>
      <c r="F25" s="31"/>
      <c r="G25" s="31"/>
      <c r="H25" s="31"/>
      <c r="I25" s="31"/>
      <c r="J25" s="31"/>
      <c r="K25" s="31"/>
      <c r="L25" s="31"/>
      <c r="M25" s="31"/>
      <c r="N25" s="187">
        <f t="shared" si="9"/>
        <v>0</v>
      </c>
      <c r="O25" s="31"/>
      <c r="P25" s="31"/>
      <c r="Q25" s="31"/>
      <c r="R25" s="187">
        <f t="shared" si="10"/>
        <v>0</v>
      </c>
      <c r="S25" s="188">
        <f>IF(ISBLANK($B25),0,VLOOKUP($B25,Listen!$A$2:$C$44,2,FALSE))</f>
        <v>0</v>
      </c>
      <c r="T25" s="188">
        <f>IF(ISBLANK($B25),0,VLOOKUP($B25,Listen!$A$2:$C$44,3,FALSE))</f>
        <v>0</v>
      </c>
      <c r="U25" s="189">
        <f t="shared" si="12"/>
        <v>0</v>
      </c>
      <c r="V25" s="189">
        <f t="shared" si="12"/>
        <v>0</v>
      </c>
      <c r="W25" s="189">
        <f t="shared" si="12"/>
        <v>0</v>
      </c>
      <c r="X25" s="189">
        <f t="shared" si="12"/>
        <v>0</v>
      </c>
      <c r="Y25" s="189">
        <f t="shared" si="12"/>
        <v>0</v>
      </c>
      <c r="Z25" s="189">
        <f t="shared" si="12"/>
        <v>0</v>
      </c>
      <c r="AA25" s="189">
        <f t="shared" si="12"/>
        <v>0</v>
      </c>
      <c r="AB25" s="187">
        <f t="shared" si="11"/>
        <v>0</v>
      </c>
      <c r="AC25" s="190">
        <f>IF(C25=A_Stammdaten!$B$14,F_SAV!$R25-F_SAV!$AD25,HLOOKUP(A_Stammdaten!$B$14-1,$AE$4:$AK$2004,ROW(C25)-3,FALSE)-$AD25)</f>
        <v>0</v>
      </c>
      <c r="AD25" s="190">
        <f>HLOOKUP(A_Stammdaten!$B$14,$AE$4:$AK$2004,ROW(C25)-3,FALSE)</f>
        <v>0</v>
      </c>
      <c r="AE25" s="187">
        <f t="shared" si="2"/>
        <v>0</v>
      </c>
      <c r="AF25" s="187">
        <f t="shared" si="3"/>
        <v>0</v>
      </c>
      <c r="AG25" s="187">
        <f t="shared" si="4"/>
        <v>0</v>
      </c>
      <c r="AH25" s="187">
        <f t="shared" si="5"/>
        <v>0</v>
      </c>
      <c r="AI25" s="187">
        <f t="shared" si="6"/>
        <v>0</v>
      </c>
      <c r="AJ25" s="187">
        <f t="shared" si="7"/>
        <v>0</v>
      </c>
      <c r="AK25" s="187">
        <f t="shared" si="8"/>
        <v>0</v>
      </c>
      <c r="AL25" s="31"/>
    </row>
    <row r="26" spans="1:38" s="33" customFormat="1" ht="15" x14ac:dyDescent="0.25">
      <c r="A26" s="35"/>
      <c r="B26" s="31"/>
      <c r="C26" s="32"/>
      <c r="D26" s="31"/>
      <c r="E26" s="31"/>
      <c r="F26" s="31"/>
      <c r="G26" s="31"/>
      <c r="H26" s="31"/>
      <c r="I26" s="31"/>
      <c r="J26" s="31"/>
      <c r="K26" s="31"/>
      <c r="L26" s="31"/>
      <c r="M26" s="31"/>
      <c r="N26" s="187">
        <f t="shared" si="9"/>
        <v>0</v>
      </c>
      <c r="O26" s="31"/>
      <c r="P26" s="31"/>
      <c r="Q26" s="31"/>
      <c r="R26" s="187">
        <f t="shared" si="10"/>
        <v>0</v>
      </c>
      <c r="S26" s="188">
        <f>IF(ISBLANK($B26),0,VLOOKUP($B26,Listen!$A$2:$C$44,2,FALSE))</f>
        <v>0</v>
      </c>
      <c r="T26" s="188">
        <f>IF(ISBLANK($B26),0,VLOOKUP($B26,Listen!$A$2:$C$44,3,FALSE))</f>
        <v>0</v>
      </c>
      <c r="U26" s="189">
        <f t="shared" si="12"/>
        <v>0</v>
      </c>
      <c r="V26" s="189">
        <f t="shared" si="12"/>
        <v>0</v>
      </c>
      <c r="W26" s="189">
        <f t="shared" si="12"/>
        <v>0</v>
      </c>
      <c r="X26" s="189">
        <f t="shared" si="12"/>
        <v>0</v>
      </c>
      <c r="Y26" s="189">
        <f t="shared" si="12"/>
        <v>0</v>
      </c>
      <c r="Z26" s="189">
        <f t="shared" si="12"/>
        <v>0</v>
      </c>
      <c r="AA26" s="189">
        <f t="shared" si="12"/>
        <v>0</v>
      </c>
      <c r="AB26" s="187">
        <f t="shared" si="11"/>
        <v>0</v>
      </c>
      <c r="AC26" s="190">
        <f>IF(C26=A_Stammdaten!$B$14,F_SAV!$R26-F_SAV!$AD26,HLOOKUP(A_Stammdaten!$B$14-1,$AE$4:$AK$2004,ROW(C26)-3,FALSE)-$AD26)</f>
        <v>0</v>
      </c>
      <c r="AD26" s="190">
        <f>HLOOKUP(A_Stammdaten!$B$14,$AE$4:$AK$2004,ROW(C26)-3,FALSE)</f>
        <v>0</v>
      </c>
      <c r="AE26" s="187">
        <f t="shared" si="2"/>
        <v>0</v>
      </c>
      <c r="AF26" s="187">
        <f t="shared" si="3"/>
        <v>0</v>
      </c>
      <c r="AG26" s="187">
        <f t="shared" si="4"/>
        <v>0</v>
      </c>
      <c r="AH26" s="187">
        <f t="shared" si="5"/>
        <v>0</v>
      </c>
      <c r="AI26" s="187">
        <f t="shared" si="6"/>
        <v>0</v>
      </c>
      <c r="AJ26" s="187">
        <f t="shared" si="7"/>
        <v>0</v>
      </c>
      <c r="AK26" s="187">
        <f t="shared" si="8"/>
        <v>0</v>
      </c>
      <c r="AL26" s="31"/>
    </row>
    <row r="27" spans="1:38" s="33" customFormat="1" ht="15" x14ac:dyDescent="0.25">
      <c r="A27" s="31"/>
      <c r="B27" s="31"/>
      <c r="C27" s="32"/>
      <c r="D27" s="31"/>
      <c r="E27" s="31"/>
      <c r="F27" s="31"/>
      <c r="G27" s="31"/>
      <c r="H27" s="31"/>
      <c r="I27" s="31"/>
      <c r="J27" s="31"/>
      <c r="K27" s="31"/>
      <c r="L27" s="31"/>
      <c r="M27" s="31"/>
      <c r="N27" s="187">
        <f t="shared" si="9"/>
        <v>0</v>
      </c>
      <c r="O27" s="31"/>
      <c r="P27" s="31"/>
      <c r="Q27" s="31"/>
      <c r="R27" s="187">
        <f t="shared" si="10"/>
        <v>0</v>
      </c>
      <c r="S27" s="188">
        <f>IF(ISBLANK($B27),0,VLOOKUP($B27,Listen!$A$2:$C$44,2,FALSE))</f>
        <v>0</v>
      </c>
      <c r="T27" s="188">
        <f>IF(ISBLANK($B27),0,VLOOKUP($B27,Listen!$A$2:$C$44,3,FALSE))</f>
        <v>0</v>
      </c>
      <c r="U27" s="189">
        <f t="shared" si="12"/>
        <v>0</v>
      </c>
      <c r="V27" s="189">
        <f t="shared" si="12"/>
        <v>0</v>
      </c>
      <c r="W27" s="189">
        <f t="shared" si="12"/>
        <v>0</v>
      </c>
      <c r="X27" s="189">
        <f t="shared" si="12"/>
        <v>0</v>
      </c>
      <c r="Y27" s="189">
        <f t="shared" si="12"/>
        <v>0</v>
      </c>
      <c r="Z27" s="189">
        <f t="shared" si="12"/>
        <v>0</v>
      </c>
      <c r="AA27" s="189">
        <f t="shared" si="12"/>
        <v>0</v>
      </c>
      <c r="AB27" s="187">
        <f t="shared" si="11"/>
        <v>0</v>
      </c>
      <c r="AC27" s="190">
        <f>IF(C27=A_Stammdaten!$B$14,F_SAV!$R27-F_SAV!$AD27,HLOOKUP(A_Stammdaten!$B$14-1,$AE$4:$AK$2004,ROW(C27)-3,FALSE)-$AD27)</f>
        <v>0</v>
      </c>
      <c r="AD27" s="190">
        <f>HLOOKUP(A_Stammdaten!$B$14,$AE$4:$AK$2004,ROW(C27)-3,FALSE)</f>
        <v>0</v>
      </c>
      <c r="AE27" s="187">
        <f t="shared" si="2"/>
        <v>0</v>
      </c>
      <c r="AF27" s="187">
        <f t="shared" si="3"/>
        <v>0</v>
      </c>
      <c r="AG27" s="187">
        <f t="shared" si="4"/>
        <v>0</v>
      </c>
      <c r="AH27" s="187">
        <f t="shared" si="5"/>
        <v>0</v>
      </c>
      <c r="AI27" s="187">
        <f t="shared" si="6"/>
        <v>0</v>
      </c>
      <c r="AJ27" s="187">
        <f t="shared" si="7"/>
        <v>0</v>
      </c>
      <c r="AK27" s="187">
        <f t="shared" si="8"/>
        <v>0</v>
      </c>
      <c r="AL27" s="31"/>
    </row>
    <row r="28" spans="1:38" s="33" customFormat="1" ht="15" x14ac:dyDescent="0.25">
      <c r="A28" s="35"/>
      <c r="B28" s="31"/>
      <c r="C28" s="32"/>
      <c r="D28" s="31"/>
      <c r="E28" s="31"/>
      <c r="F28" s="31"/>
      <c r="G28" s="31"/>
      <c r="H28" s="31"/>
      <c r="I28" s="31"/>
      <c r="J28" s="31"/>
      <c r="K28" s="31"/>
      <c r="L28" s="31"/>
      <c r="M28" s="31"/>
      <c r="N28" s="187">
        <f t="shared" si="9"/>
        <v>0</v>
      </c>
      <c r="O28" s="31"/>
      <c r="P28" s="31"/>
      <c r="Q28" s="31"/>
      <c r="R28" s="187">
        <f t="shared" si="10"/>
        <v>0</v>
      </c>
      <c r="S28" s="188">
        <f>IF(ISBLANK($B28),0,VLOOKUP($B28,Listen!$A$2:$C$44,2,FALSE))</f>
        <v>0</v>
      </c>
      <c r="T28" s="188">
        <f>IF(ISBLANK($B28),0,VLOOKUP($B28,Listen!$A$2:$C$44,3,FALSE))</f>
        <v>0</v>
      </c>
      <c r="U28" s="189">
        <f t="shared" si="12"/>
        <v>0</v>
      </c>
      <c r="V28" s="189">
        <f t="shared" si="12"/>
        <v>0</v>
      </c>
      <c r="W28" s="189">
        <f t="shared" si="12"/>
        <v>0</v>
      </c>
      <c r="X28" s="189">
        <f t="shared" si="12"/>
        <v>0</v>
      </c>
      <c r="Y28" s="189">
        <f t="shared" si="12"/>
        <v>0</v>
      </c>
      <c r="Z28" s="189">
        <f t="shared" si="12"/>
        <v>0</v>
      </c>
      <c r="AA28" s="189">
        <f t="shared" si="12"/>
        <v>0</v>
      </c>
      <c r="AB28" s="187">
        <f t="shared" si="11"/>
        <v>0</v>
      </c>
      <c r="AC28" s="190">
        <f>IF(C28=A_Stammdaten!$B$14,F_SAV!$R28-F_SAV!$AD28,HLOOKUP(A_Stammdaten!$B$14-1,$AE$4:$AK$2004,ROW(C28)-3,FALSE)-$AD28)</f>
        <v>0</v>
      </c>
      <c r="AD28" s="190">
        <f>HLOOKUP(A_Stammdaten!$B$14,$AE$4:$AK$2004,ROW(C28)-3,FALSE)</f>
        <v>0</v>
      </c>
      <c r="AE28" s="187">
        <f t="shared" si="2"/>
        <v>0</v>
      </c>
      <c r="AF28" s="187">
        <f t="shared" si="3"/>
        <v>0</v>
      </c>
      <c r="AG28" s="187">
        <f t="shared" si="4"/>
        <v>0</v>
      </c>
      <c r="AH28" s="187">
        <f t="shared" si="5"/>
        <v>0</v>
      </c>
      <c r="AI28" s="187">
        <f t="shared" si="6"/>
        <v>0</v>
      </c>
      <c r="AJ28" s="187">
        <f t="shared" si="7"/>
        <v>0</v>
      </c>
      <c r="AK28" s="187">
        <f t="shared" si="8"/>
        <v>0</v>
      </c>
      <c r="AL28" s="31"/>
    </row>
    <row r="29" spans="1:38" s="33" customFormat="1" ht="15" x14ac:dyDescent="0.25">
      <c r="A29" s="31"/>
      <c r="B29" s="31"/>
      <c r="C29" s="32"/>
      <c r="D29" s="31"/>
      <c r="E29" s="31"/>
      <c r="F29" s="31"/>
      <c r="G29" s="31"/>
      <c r="H29" s="31"/>
      <c r="I29" s="31"/>
      <c r="J29" s="31"/>
      <c r="K29" s="31"/>
      <c r="L29" s="31"/>
      <c r="M29" s="31"/>
      <c r="N29" s="187">
        <f t="shared" si="9"/>
        <v>0</v>
      </c>
      <c r="O29" s="31"/>
      <c r="P29" s="31"/>
      <c r="Q29" s="31"/>
      <c r="R29" s="187">
        <f t="shared" si="10"/>
        <v>0</v>
      </c>
      <c r="S29" s="188">
        <f>IF(ISBLANK($B29),0,VLOOKUP($B29,Listen!$A$2:$C$44,2,FALSE))</f>
        <v>0</v>
      </c>
      <c r="T29" s="188">
        <f>IF(ISBLANK($B29),0,VLOOKUP($B29,Listen!$A$2:$C$44,3,FALSE))</f>
        <v>0</v>
      </c>
      <c r="U29" s="189">
        <f t="shared" si="12"/>
        <v>0</v>
      </c>
      <c r="V29" s="189">
        <f t="shared" si="12"/>
        <v>0</v>
      </c>
      <c r="W29" s="189">
        <f t="shared" si="12"/>
        <v>0</v>
      </c>
      <c r="X29" s="189">
        <f t="shared" si="12"/>
        <v>0</v>
      </c>
      <c r="Y29" s="189">
        <f t="shared" si="12"/>
        <v>0</v>
      </c>
      <c r="Z29" s="189">
        <f t="shared" si="12"/>
        <v>0</v>
      </c>
      <c r="AA29" s="189">
        <f t="shared" si="12"/>
        <v>0</v>
      </c>
      <c r="AB29" s="187">
        <f t="shared" si="11"/>
        <v>0</v>
      </c>
      <c r="AC29" s="190">
        <f>IF(C29=A_Stammdaten!$B$14,F_SAV!$R29-F_SAV!$AD29,HLOOKUP(A_Stammdaten!$B$14-1,$AE$4:$AK$2004,ROW(C29)-3,FALSE)-$AD29)</f>
        <v>0</v>
      </c>
      <c r="AD29" s="190">
        <f>HLOOKUP(A_Stammdaten!$B$14,$AE$4:$AK$2004,ROW(C29)-3,FALSE)</f>
        <v>0</v>
      </c>
      <c r="AE29" s="187">
        <f t="shared" si="2"/>
        <v>0</v>
      </c>
      <c r="AF29" s="187">
        <f t="shared" si="3"/>
        <v>0</v>
      </c>
      <c r="AG29" s="187">
        <f t="shared" si="4"/>
        <v>0</v>
      </c>
      <c r="AH29" s="187">
        <f t="shared" si="5"/>
        <v>0</v>
      </c>
      <c r="AI29" s="187">
        <f t="shared" si="6"/>
        <v>0</v>
      </c>
      <c r="AJ29" s="187">
        <f t="shared" si="7"/>
        <v>0</v>
      </c>
      <c r="AK29" s="187">
        <f t="shared" si="8"/>
        <v>0</v>
      </c>
      <c r="AL29" s="31"/>
    </row>
    <row r="30" spans="1:38" s="33" customFormat="1" ht="15" x14ac:dyDescent="0.25">
      <c r="A30" s="31"/>
      <c r="B30" s="31"/>
      <c r="C30" s="32"/>
      <c r="D30" s="31"/>
      <c r="E30" s="31"/>
      <c r="F30" s="31"/>
      <c r="G30" s="31"/>
      <c r="H30" s="31"/>
      <c r="I30" s="31"/>
      <c r="J30" s="31"/>
      <c r="K30" s="31"/>
      <c r="L30" s="31"/>
      <c r="M30" s="31"/>
      <c r="N30" s="187">
        <f t="shared" si="9"/>
        <v>0</v>
      </c>
      <c r="O30" s="31"/>
      <c r="P30" s="31"/>
      <c r="Q30" s="31"/>
      <c r="R30" s="187">
        <f t="shared" si="10"/>
        <v>0</v>
      </c>
      <c r="S30" s="188">
        <f>IF(ISBLANK($B30),0,VLOOKUP($B30,Listen!$A$2:$C$44,2,FALSE))</f>
        <v>0</v>
      </c>
      <c r="T30" s="188">
        <f>IF(ISBLANK($B30),0,VLOOKUP($B30,Listen!$A$2:$C$44,3,FALSE))</f>
        <v>0</v>
      </c>
      <c r="U30" s="189">
        <f t="shared" si="12"/>
        <v>0</v>
      </c>
      <c r="V30" s="189">
        <f t="shared" si="12"/>
        <v>0</v>
      </c>
      <c r="W30" s="189">
        <f t="shared" si="12"/>
        <v>0</v>
      </c>
      <c r="X30" s="189">
        <f t="shared" si="12"/>
        <v>0</v>
      </c>
      <c r="Y30" s="189">
        <f t="shared" si="12"/>
        <v>0</v>
      </c>
      <c r="Z30" s="189">
        <f t="shared" si="12"/>
        <v>0</v>
      </c>
      <c r="AA30" s="189">
        <f t="shared" si="12"/>
        <v>0</v>
      </c>
      <c r="AB30" s="187">
        <f t="shared" si="11"/>
        <v>0</v>
      </c>
      <c r="AC30" s="190">
        <f>IF(C30=A_Stammdaten!$B$14,F_SAV!$R30-F_SAV!$AD30,HLOOKUP(A_Stammdaten!$B$14-1,$AE$4:$AK$2004,ROW(C30)-3,FALSE)-$AD30)</f>
        <v>0</v>
      </c>
      <c r="AD30" s="190">
        <f>HLOOKUP(A_Stammdaten!$B$14,$AE$4:$AK$2004,ROW(C30)-3,FALSE)</f>
        <v>0</v>
      </c>
      <c r="AE30" s="187">
        <f t="shared" si="2"/>
        <v>0</v>
      </c>
      <c r="AF30" s="187">
        <f t="shared" si="3"/>
        <v>0</v>
      </c>
      <c r="AG30" s="187">
        <f t="shared" si="4"/>
        <v>0</v>
      </c>
      <c r="AH30" s="187">
        <f t="shared" si="5"/>
        <v>0</v>
      </c>
      <c r="AI30" s="187">
        <f t="shared" si="6"/>
        <v>0</v>
      </c>
      <c r="AJ30" s="187">
        <f t="shared" si="7"/>
        <v>0</v>
      </c>
      <c r="AK30" s="187">
        <f t="shared" si="8"/>
        <v>0</v>
      </c>
      <c r="AL30" s="31"/>
    </row>
    <row r="31" spans="1:38" s="33" customFormat="1" ht="15" x14ac:dyDescent="0.25">
      <c r="A31" s="31"/>
      <c r="B31" s="31"/>
      <c r="C31" s="32"/>
      <c r="D31" s="31"/>
      <c r="E31" s="31"/>
      <c r="F31" s="31"/>
      <c r="G31" s="31"/>
      <c r="H31" s="31"/>
      <c r="I31" s="31"/>
      <c r="J31" s="31"/>
      <c r="K31" s="31"/>
      <c r="L31" s="31"/>
      <c r="M31" s="31"/>
      <c r="N31" s="187">
        <f t="shared" si="9"/>
        <v>0</v>
      </c>
      <c r="O31" s="31"/>
      <c r="P31" s="31"/>
      <c r="Q31" s="31"/>
      <c r="R31" s="187">
        <f t="shared" si="10"/>
        <v>0</v>
      </c>
      <c r="S31" s="188">
        <f>IF(ISBLANK($B31),0,VLOOKUP($B31,Listen!$A$2:$C$44,2,FALSE))</f>
        <v>0</v>
      </c>
      <c r="T31" s="188">
        <f>IF(ISBLANK($B31),0,VLOOKUP($B31,Listen!$A$2:$C$44,3,FALSE))</f>
        <v>0</v>
      </c>
      <c r="U31" s="189">
        <f t="shared" si="12"/>
        <v>0</v>
      </c>
      <c r="V31" s="189">
        <f t="shared" si="12"/>
        <v>0</v>
      </c>
      <c r="W31" s="189">
        <f t="shared" si="12"/>
        <v>0</v>
      </c>
      <c r="X31" s="189">
        <f t="shared" si="12"/>
        <v>0</v>
      </c>
      <c r="Y31" s="189">
        <f t="shared" si="12"/>
        <v>0</v>
      </c>
      <c r="Z31" s="189">
        <f t="shared" si="12"/>
        <v>0</v>
      </c>
      <c r="AA31" s="189">
        <f t="shared" si="12"/>
        <v>0</v>
      </c>
      <c r="AB31" s="187">
        <f t="shared" si="11"/>
        <v>0</v>
      </c>
      <c r="AC31" s="190">
        <f>IF(C31=A_Stammdaten!$B$14,F_SAV!$R31-F_SAV!$AD31,HLOOKUP(A_Stammdaten!$B$14-1,$AE$4:$AK$2004,ROW(C31)-3,FALSE)-$AD31)</f>
        <v>0</v>
      </c>
      <c r="AD31" s="190">
        <f>HLOOKUP(A_Stammdaten!$B$14,$AE$4:$AK$2004,ROW(C31)-3,FALSE)</f>
        <v>0</v>
      </c>
      <c r="AE31" s="187">
        <f t="shared" si="2"/>
        <v>0</v>
      </c>
      <c r="AF31" s="187">
        <f t="shared" si="3"/>
        <v>0</v>
      </c>
      <c r="AG31" s="187">
        <f t="shared" si="4"/>
        <v>0</v>
      </c>
      <c r="AH31" s="187">
        <f t="shared" si="5"/>
        <v>0</v>
      </c>
      <c r="AI31" s="187">
        <f t="shared" si="6"/>
        <v>0</v>
      </c>
      <c r="AJ31" s="187">
        <f t="shared" si="7"/>
        <v>0</v>
      </c>
      <c r="AK31" s="187">
        <f t="shared" si="8"/>
        <v>0</v>
      </c>
      <c r="AL31" s="31"/>
    </row>
    <row r="32" spans="1:38" s="33" customFormat="1" ht="15" x14ac:dyDescent="0.25">
      <c r="A32" s="31"/>
      <c r="B32" s="31"/>
      <c r="C32" s="32"/>
      <c r="D32" s="31"/>
      <c r="E32" s="31"/>
      <c r="F32" s="31"/>
      <c r="G32" s="31"/>
      <c r="H32" s="31"/>
      <c r="I32" s="31"/>
      <c r="J32" s="31"/>
      <c r="K32" s="31"/>
      <c r="L32" s="31"/>
      <c r="M32" s="31"/>
      <c r="N32" s="187">
        <f t="shared" si="9"/>
        <v>0</v>
      </c>
      <c r="O32" s="31"/>
      <c r="P32" s="31"/>
      <c r="Q32" s="31"/>
      <c r="R32" s="187">
        <f t="shared" si="10"/>
        <v>0</v>
      </c>
      <c r="S32" s="188">
        <f>IF(ISBLANK($B32),0,VLOOKUP($B32,Listen!$A$2:$C$44,2,FALSE))</f>
        <v>0</v>
      </c>
      <c r="T32" s="188">
        <f>IF(ISBLANK($B32),0,VLOOKUP($B32,Listen!$A$2:$C$44,3,FALSE))</f>
        <v>0</v>
      </c>
      <c r="U32" s="189">
        <f t="shared" si="12"/>
        <v>0</v>
      </c>
      <c r="V32" s="189">
        <f t="shared" si="12"/>
        <v>0</v>
      </c>
      <c r="W32" s="189">
        <f t="shared" si="12"/>
        <v>0</v>
      </c>
      <c r="X32" s="189">
        <f t="shared" si="12"/>
        <v>0</v>
      </c>
      <c r="Y32" s="189">
        <f t="shared" si="12"/>
        <v>0</v>
      </c>
      <c r="Z32" s="189">
        <f t="shared" si="12"/>
        <v>0</v>
      </c>
      <c r="AA32" s="189">
        <f t="shared" si="12"/>
        <v>0</v>
      </c>
      <c r="AB32" s="187">
        <f t="shared" si="11"/>
        <v>0</v>
      </c>
      <c r="AC32" s="190">
        <f>IF(C32=A_Stammdaten!$B$14,F_SAV!$R32-F_SAV!$AD32,HLOOKUP(A_Stammdaten!$B$14-1,$AE$4:$AK$2004,ROW(C32)-3,FALSE)-$AD32)</f>
        <v>0</v>
      </c>
      <c r="AD32" s="190">
        <f>HLOOKUP(A_Stammdaten!$B$14,$AE$4:$AK$2004,ROW(C32)-3,FALSE)</f>
        <v>0</v>
      </c>
      <c r="AE32" s="187">
        <f t="shared" si="2"/>
        <v>0</v>
      </c>
      <c r="AF32" s="187">
        <f t="shared" si="3"/>
        <v>0</v>
      </c>
      <c r="AG32" s="187">
        <f t="shared" si="4"/>
        <v>0</v>
      </c>
      <c r="AH32" s="187">
        <f t="shared" si="5"/>
        <v>0</v>
      </c>
      <c r="AI32" s="187">
        <f t="shared" si="6"/>
        <v>0</v>
      </c>
      <c r="AJ32" s="187">
        <f t="shared" si="7"/>
        <v>0</v>
      </c>
      <c r="AK32" s="187">
        <f t="shared" si="8"/>
        <v>0</v>
      </c>
      <c r="AL32" s="31"/>
    </row>
    <row r="33" spans="1:38" s="33" customFormat="1" ht="15" x14ac:dyDescent="0.25">
      <c r="A33" s="31"/>
      <c r="B33" s="31"/>
      <c r="C33" s="32"/>
      <c r="D33" s="31"/>
      <c r="E33" s="31"/>
      <c r="F33" s="31"/>
      <c r="G33" s="31"/>
      <c r="H33" s="31"/>
      <c r="I33" s="31"/>
      <c r="J33" s="31"/>
      <c r="K33" s="31"/>
      <c r="L33" s="31"/>
      <c r="M33" s="31"/>
      <c r="N33" s="187">
        <f t="shared" si="9"/>
        <v>0</v>
      </c>
      <c r="O33" s="31"/>
      <c r="P33" s="31"/>
      <c r="Q33" s="31"/>
      <c r="R33" s="187">
        <f t="shared" si="10"/>
        <v>0</v>
      </c>
      <c r="S33" s="188">
        <f>IF(ISBLANK($B33),0,VLOOKUP($B33,Listen!$A$2:$C$44,2,FALSE))</f>
        <v>0</v>
      </c>
      <c r="T33" s="188">
        <f>IF(ISBLANK($B33),0,VLOOKUP($B33,Listen!$A$2:$C$44,3,FALSE))</f>
        <v>0</v>
      </c>
      <c r="U33" s="189">
        <f t="shared" si="12"/>
        <v>0</v>
      </c>
      <c r="V33" s="189">
        <f t="shared" si="12"/>
        <v>0</v>
      </c>
      <c r="W33" s="189">
        <f t="shared" si="12"/>
        <v>0</v>
      </c>
      <c r="X33" s="189">
        <f t="shared" si="12"/>
        <v>0</v>
      </c>
      <c r="Y33" s="189">
        <f t="shared" si="12"/>
        <v>0</v>
      </c>
      <c r="Z33" s="189">
        <f t="shared" si="12"/>
        <v>0</v>
      </c>
      <c r="AA33" s="189">
        <f t="shared" si="12"/>
        <v>0</v>
      </c>
      <c r="AB33" s="187">
        <f t="shared" si="11"/>
        <v>0</v>
      </c>
      <c r="AC33" s="190">
        <f>IF(C33=A_Stammdaten!$B$14,F_SAV!$R33-F_SAV!$AD33,HLOOKUP(A_Stammdaten!$B$14-1,$AE$4:$AK$2004,ROW(C33)-3,FALSE)-$AD33)</f>
        <v>0</v>
      </c>
      <c r="AD33" s="190">
        <f>HLOOKUP(A_Stammdaten!$B$14,$AE$4:$AK$2004,ROW(C33)-3,FALSE)</f>
        <v>0</v>
      </c>
      <c r="AE33" s="187">
        <f t="shared" si="2"/>
        <v>0</v>
      </c>
      <c r="AF33" s="187">
        <f t="shared" si="3"/>
        <v>0</v>
      </c>
      <c r="AG33" s="187">
        <f t="shared" si="4"/>
        <v>0</v>
      </c>
      <c r="AH33" s="187">
        <f t="shared" si="5"/>
        <v>0</v>
      </c>
      <c r="AI33" s="187">
        <f t="shared" si="6"/>
        <v>0</v>
      </c>
      <c r="AJ33" s="187">
        <f t="shared" si="7"/>
        <v>0</v>
      </c>
      <c r="AK33" s="187">
        <f t="shared" si="8"/>
        <v>0</v>
      </c>
      <c r="AL33" s="31"/>
    </row>
    <row r="34" spans="1:38" s="33" customFormat="1" ht="15" x14ac:dyDescent="0.25">
      <c r="A34" s="31"/>
      <c r="B34" s="31"/>
      <c r="C34" s="32"/>
      <c r="D34" s="31"/>
      <c r="E34" s="31"/>
      <c r="F34" s="31"/>
      <c r="G34" s="31"/>
      <c r="H34" s="31"/>
      <c r="I34" s="31"/>
      <c r="J34" s="31"/>
      <c r="K34" s="31"/>
      <c r="L34" s="31"/>
      <c r="M34" s="31"/>
      <c r="N34" s="187">
        <f t="shared" si="9"/>
        <v>0</v>
      </c>
      <c r="O34" s="31"/>
      <c r="P34" s="31"/>
      <c r="Q34" s="31"/>
      <c r="R34" s="187">
        <f t="shared" si="10"/>
        <v>0</v>
      </c>
      <c r="S34" s="188">
        <f>IF(ISBLANK($B34),0,VLOOKUP($B34,Listen!$A$2:$C$44,2,FALSE))</f>
        <v>0</v>
      </c>
      <c r="T34" s="188">
        <f>IF(ISBLANK($B34),0,VLOOKUP($B34,Listen!$A$2:$C$44,3,FALSE))</f>
        <v>0</v>
      </c>
      <c r="U34" s="189">
        <f t="shared" si="12"/>
        <v>0</v>
      </c>
      <c r="V34" s="189">
        <f t="shared" si="12"/>
        <v>0</v>
      </c>
      <c r="W34" s="189">
        <f t="shared" si="12"/>
        <v>0</v>
      </c>
      <c r="X34" s="189">
        <f t="shared" si="12"/>
        <v>0</v>
      </c>
      <c r="Y34" s="189">
        <f t="shared" si="12"/>
        <v>0</v>
      </c>
      <c r="Z34" s="189">
        <f t="shared" si="12"/>
        <v>0</v>
      </c>
      <c r="AA34" s="189">
        <f t="shared" si="12"/>
        <v>0</v>
      </c>
      <c r="AB34" s="187">
        <f t="shared" si="11"/>
        <v>0</v>
      </c>
      <c r="AC34" s="190">
        <f>IF(C34=A_Stammdaten!$B$14,F_SAV!$R34-F_SAV!$AD34,HLOOKUP(A_Stammdaten!$B$14-1,$AE$4:$AK$2004,ROW(C34)-3,FALSE)-$AD34)</f>
        <v>0</v>
      </c>
      <c r="AD34" s="190">
        <f>HLOOKUP(A_Stammdaten!$B$14,$AE$4:$AK$2004,ROW(C34)-3,FALSE)</f>
        <v>0</v>
      </c>
      <c r="AE34" s="187">
        <f t="shared" si="2"/>
        <v>0</v>
      </c>
      <c r="AF34" s="187">
        <f t="shared" si="3"/>
        <v>0</v>
      </c>
      <c r="AG34" s="187">
        <f t="shared" si="4"/>
        <v>0</v>
      </c>
      <c r="AH34" s="187">
        <f t="shared" si="5"/>
        <v>0</v>
      </c>
      <c r="AI34" s="187">
        <f t="shared" si="6"/>
        <v>0</v>
      </c>
      <c r="AJ34" s="187">
        <f t="shared" si="7"/>
        <v>0</v>
      </c>
      <c r="AK34" s="187">
        <f t="shared" si="8"/>
        <v>0</v>
      </c>
      <c r="AL34" s="31"/>
    </row>
    <row r="35" spans="1:38" s="33" customFormat="1" ht="15" x14ac:dyDescent="0.25">
      <c r="A35" s="31"/>
      <c r="B35" s="31"/>
      <c r="C35" s="32"/>
      <c r="D35" s="31"/>
      <c r="E35" s="31"/>
      <c r="F35" s="31"/>
      <c r="G35" s="31"/>
      <c r="H35" s="31"/>
      <c r="I35" s="31"/>
      <c r="J35" s="31"/>
      <c r="K35" s="31"/>
      <c r="L35" s="31"/>
      <c r="M35" s="31"/>
      <c r="N35" s="187">
        <f t="shared" si="9"/>
        <v>0</v>
      </c>
      <c r="O35" s="31"/>
      <c r="P35" s="31"/>
      <c r="Q35" s="31"/>
      <c r="R35" s="187">
        <f t="shared" si="10"/>
        <v>0</v>
      </c>
      <c r="S35" s="188">
        <f>IF(ISBLANK($B35),0,VLOOKUP($B35,Listen!$A$2:$C$44,2,FALSE))</f>
        <v>0</v>
      </c>
      <c r="T35" s="188">
        <f>IF(ISBLANK($B35),0,VLOOKUP($B35,Listen!$A$2:$C$44,3,FALSE))</f>
        <v>0</v>
      </c>
      <c r="U35" s="189">
        <f t="shared" si="12"/>
        <v>0</v>
      </c>
      <c r="V35" s="189">
        <f t="shared" si="12"/>
        <v>0</v>
      </c>
      <c r="W35" s="189">
        <f t="shared" si="12"/>
        <v>0</v>
      </c>
      <c r="X35" s="189">
        <f t="shared" si="12"/>
        <v>0</v>
      </c>
      <c r="Y35" s="189">
        <f t="shared" si="12"/>
        <v>0</v>
      </c>
      <c r="Z35" s="189">
        <f t="shared" si="12"/>
        <v>0</v>
      </c>
      <c r="AA35" s="189">
        <f t="shared" si="12"/>
        <v>0</v>
      </c>
      <c r="AB35" s="187">
        <f t="shared" ref="AB35:AB98" si="13">AD35+AC35</f>
        <v>0</v>
      </c>
      <c r="AC35" s="190">
        <f>IF(C35=A_Stammdaten!$B$14,F_SAV!$R35-F_SAV!$AD35,HLOOKUP(A_Stammdaten!$B$14-1,$AE$4:$AK$2004,ROW(C35)-3,FALSE)-$AD35)</f>
        <v>0</v>
      </c>
      <c r="AD35" s="190">
        <f>HLOOKUP(A_Stammdaten!$B$14,$AE$4:$AK$2004,ROW(C35)-3,FALSE)</f>
        <v>0</v>
      </c>
      <c r="AE35" s="187">
        <f t="shared" si="2"/>
        <v>0</v>
      </c>
      <c r="AF35" s="187">
        <f t="shared" si="3"/>
        <v>0</v>
      </c>
      <c r="AG35" s="187">
        <f t="shared" si="4"/>
        <v>0</v>
      </c>
      <c r="AH35" s="187">
        <f t="shared" si="5"/>
        <v>0</v>
      </c>
      <c r="AI35" s="187">
        <f t="shared" si="6"/>
        <v>0</v>
      </c>
      <c r="AJ35" s="187">
        <f t="shared" si="7"/>
        <v>0</v>
      </c>
      <c r="AK35" s="187">
        <f t="shared" si="8"/>
        <v>0</v>
      </c>
      <c r="AL35" s="31"/>
    </row>
    <row r="36" spans="1:38" s="33" customFormat="1" ht="15" x14ac:dyDescent="0.25">
      <c r="A36" s="31"/>
      <c r="B36" s="31"/>
      <c r="C36" s="32"/>
      <c r="D36" s="31"/>
      <c r="E36" s="31"/>
      <c r="F36" s="31"/>
      <c r="G36" s="31"/>
      <c r="H36" s="31"/>
      <c r="I36" s="31"/>
      <c r="J36" s="31"/>
      <c r="K36" s="31"/>
      <c r="L36" s="31"/>
      <c r="M36" s="31"/>
      <c r="N36" s="187">
        <f t="shared" si="9"/>
        <v>0</v>
      </c>
      <c r="O36" s="31"/>
      <c r="P36" s="31"/>
      <c r="Q36" s="31"/>
      <c r="R36" s="187">
        <f t="shared" si="10"/>
        <v>0</v>
      </c>
      <c r="S36" s="188">
        <f>IF(ISBLANK($B36),0,VLOOKUP($B36,Listen!$A$2:$C$44,2,FALSE))</f>
        <v>0</v>
      </c>
      <c r="T36" s="188">
        <f>IF(ISBLANK($B36),0,VLOOKUP($B36,Listen!$A$2:$C$44,3,FALSE))</f>
        <v>0</v>
      </c>
      <c r="U36" s="189">
        <f t="shared" si="12"/>
        <v>0</v>
      </c>
      <c r="V36" s="189">
        <f t="shared" si="12"/>
        <v>0</v>
      </c>
      <c r="W36" s="189">
        <f t="shared" si="12"/>
        <v>0</v>
      </c>
      <c r="X36" s="189">
        <f t="shared" si="12"/>
        <v>0</v>
      </c>
      <c r="Y36" s="189">
        <f t="shared" si="12"/>
        <v>0</v>
      </c>
      <c r="Z36" s="189">
        <f t="shared" si="12"/>
        <v>0</v>
      </c>
      <c r="AA36" s="189">
        <f t="shared" si="12"/>
        <v>0</v>
      </c>
      <c r="AB36" s="187">
        <f t="shared" si="13"/>
        <v>0</v>
      </c>
      <c r="AC36" s="190">
        <f>IF(C36=A_Stammdaten!$B$14,F_SAV!$R36-F_SAV!$AD36,HLOOKUP(A_Stammdaten!$B$14-1,$AE$4:$AK$2004,ROW(C36)-3,FALSE)-$AD36)</f>
        <v>0</v>
      </c>
      <c r="AD36" s="190">
        <f>HLOOKUP(A_Stammdaten!$B$14,$AE$4:$AK$2004,ROW(C36)-3,FALSE)</f>
        <v>0</v>
      </c>
      <c r="AE36" s="187">
        <f t="shared" si="2"/>
        <v>0</v>
      </c>
      <c r="AF36" s="187">
        <f t="shared" si="3"/>
        <v>0</v>
      </c>
      <c r="AG36" s="187">
        <f t="shared" si="4"/>
        <v>0</v>
      </c>
      <c r="AH36" s="187">
        <f t="shared" si="5"/>
        <v>0</v>
      </c>
      <c r="AI36" s="187">
        <f t="shared" si="6"/>
        <v>0</v>
      </c>
      <c r="AJ36" s="187">
        <f t="shared" si="7"/>
        <v>0</v>
      </c>
      <c r="AK36" s="187">
        <f t="shared" si="8"/>
        <v>0</v>
      </c>
      <c r="AL36" s="31"/>
    </row>
    <row r="37" spans="1:38" s="33" customFormat="1" ht="15" x14ac:dyDescent="0.25">
      <c r="A37" s="31"/>
      <c r="B37" s="31"/>
      <c r="C37" s="32"/>
      <c r="D37" s="31"/>
      <c r="E37" s="31"/>
      <c r="F37" s="31"/>
      <c r="G37" s="31"/>
      <c r="H37" s="31"/>
      <c r="I37" s="31"/>
      <c r="J37" s="31"/>
      <c r="K37" s="31"/>
      <c r="L37" s="31"/>
      <c r="M37" s="31"/>
      <c r="N37" s="187">
        <f t="shared" si="9"/>
        <v>0</v>
      </c>
      <c r="O37" s="31"/>
      <c r="P37" s="31"/>
      <c r="Q37" s="31"/>
      <c r="R37" s="187">
        <f t="shared" si="10"/>
        <v>0</v>
      </c>
      <c r="S37" s="188">
        <f>IF(ISBLANK($B37),0,VLOOKUP($B37,Listen!$A$2:$C$44,2,FALSE))</f>
        <v>0</v>
      </c>
      <c r="T37" s="188">
        <f>IF(ISBLANK($B37),0,VLOOKUP($B37,Listen!$A$2:$C$44,3,FALSE))</f>
        <v>0</v>
      </c>
      <c r="U37" s="189">
        <f t="shared" si="12"/>
        <v>0</v>
      </c>
      <c r="V37" s="189">
        <f t="shared" si="12"/>
        <v>0</v>
      </c>
      <c r="W37" s="189">
        <f t="shared" si="12"/>
        <v>0</v>
      </c>
      <c r="X37" s="189">
        <f t="shared" si="12"/>
        <v>0</v>
      </c>
      <c r="Y37" s="189">
        <f t="shared" si="12"/>
        <v>0</v>
      </c>
      <c r="Z37" s="189">
        <f t="shared" si="12"/>
        <v>0</v>
      </c>
      <c r="AA37" s="189">
        <f t="shared" si="12"/>
        <v>0</v>
      </c>
      <c r="AB37" s="187">
        <f t="shared" si="13"/>
        <v>0</v>
      </c>
      <c r="AC37" s="190">
        <f>IF(C37=A_Stammdaten!$B$14,F_SAV!$R37-F_SAV!$AD37,HLOOKUP(A_Stammdaten!$B$14-1,$AE$4:$AK$2004,ROW(C37)-3,FALSE)-$AD37)</f>
        <v>0</v>
      </c>
      <c r="AD37" s="190">
        <f>HLOOKUP(A_Stammdaten!$B$14,$AE$4:$AK$2004,ROW(C37)-3,FALSE)</f>
        <v>0</v>
      </c>
      <c r="AE37" s="187">
        <f t="shared" si="2"/>
        <v>0</v>
      </c>
      <c r="AF37" s="187">
        <f t="shared" si="3"/>
        <v>0</v>
      </c>
      <c r="AG37" s="187">
        <f t="shared" si="4"/>
        <v>0</v>
      </c>
      <c r="AH37" s="187">
        <f t="shared" si="5"/>
        <v>0</v>
      </c>
      <c r="AI37" s="187">
        <f t="shared" si="6"/>
        <v>0</v>
      </c>
      <c r="AJ37" s="187">
        <f t="shared" si="7"/>
        <v>0</v>
      </c>
      <c r="AK37" s="187">
        <f t="shared" si="8"/>
        <v>0</v>
      </c>
      <c r="AL37" s="31"/>
    </row>
    <row r="38" spans="1:38" s="33" customFormat="1" ht="15" x14ac:dyDescent="0.25">
      <c r="A38" s="31"/>
      <c r="B38" s="31"/>
      <c r="C38" s="32"/>
      <c r="D38" s="31"/>
      <c r="E38" s="31"/>
      <c r="F38" s="31"/>
      <c r="G38" s="31"/>
      <c r="H38" s="31"/>
      <c r="I38" s="31"/>
      <c r="J38" s="31"/>
      <c r="K38" s="31"/>
      <c r="L38" s="31"/>
      <c r="M38" s="31"/>
      <c r="N38" s="187">
        <f t="shared" si="9"/>
        <v>0</v>
      </c>
      <c r="O38" s="31"/>
      <c r="P38" s="31"/>
      <c r="Q38" s="31"/>
      <c r="R38" s="187">
        <f t="shared" si="10"/>
        <v>0</v>
      </c>
      <c r="S38" s="188">
        <f>IF(ISBLANK($B38),0,VLOOKUP($B38,Listen!$A$2:$C$44,2,FALSE))</f>
        <v>0</v>
      </c>
      <c r="T38" s="188">
        <f>IF(ISBLANK($B38),0,VLOOKUP($B38,Listen!$A$2:$C$44,3,FALSE))</f>
        <v>0</v>
      </c>
      <c r="U38" s="189">
        <f t="shared" ref="U38:AA74" si="14">$S38</f>
        <v>0</v>
      </c>
      <c r="V38" s="189">
        <f t="shared" si="14"/>
        <v>0</v>
      </c>
      <c r="W38" s="189">
        <f t="shared" si="14"/>
        <v>0</v>
      </c>
      <c r="X38" s="189">
        <f t="shared" si="14"/>
        <v>0</v>
      </c>
      <c r="Y38" s="189">
        <f t="shared" si="14"/>
        <v>0</v>
      </c>
      <c r="Z38" s="189">
        <f t="shared" si="14"/>
        <v>0</v>
      </c>
      <c r="AA38" s="189">
        <f t="shared" si="14"/>
        <v>0</v>
      </c>
      <c r="AB38" s="187">
        <f t="shared" si="13"/>
        <v>0</v>
      </c>
      <c r="AC38" s="190">
        <f>IF(C38=A_Stammdaten!$B$14,F_SAV!$R38-F_SAV!$AD38,HLOOKUP(A_Stammdaten!$B$14-1,$AE$4:$AK$2004,ROW(C38)-3,FALSE)-$AD38)</f>
        <v>0</v>
      </c>
      <c r="AD38" s="190">
        <f>HLOOKUP(A_Stammdaten!$B$14,$AE$4:$AK$2004,ROW(C38)-3,FALSE)</f>
        <v>0</v>
      </c>
      <c r="AE38" s="187">
        <f t="shared" si="2"/>
        <v>0</v>
      </c>
      <c r="AF38" s="187">
        <f t="shared" si="3"/>
        <v>0</v>
      </c>
      <c r="AG38" s="187">
        <f t="shared" si="4"/>
        <v>0</v>
      </c>
      <c r="AH38" s="187">
        <f t="shared" si="5"/>
        <v>0</v>
      </c>
      <c r="AI38" s="187">
        <f t="shared" si="6"/>
        <v>0</v>
      </c>
      <c r="AJ38" s="187">
        <f t="shared" si="7"/>
        <v>0</v>
      </c>
      <c r="AK38" s="187">
        <f t="shared" si="8"/>
        <v>0</v>
      </c>
      <c r="AL38" s="31"/>
    </row>
    <row r="39" spans="1:38" s="33" customFormat="1" ht="15" x14ac:dyDescent="0.25">
      <c r="A39" s="31"/>
      <c r="B39" s="31"/>
      <c r="C39" s="32"/>
      <c r="D39" s="31"/>
      <c r="E39" s="31"/>
      <c r="F39" s="31"/>
      <c r="G39" s="31"/>
      <c r="H39" s="31"/>
      <c r="I39" s="31"/>
      <c r="J39" s="31"/>
      <c r="K39" s="31"/>
      <c r="L39" s="31"/>
      <c r="M39" s="31"/>
      <c r="N39" s="187">
        <f t="shared" si="9"/>
        <v>0</v>
      </c>
      <c r="O39" s="31"/>
      <c r="P39" s="31"/>
      <c r="Q39" s="31"/>
      <c r="R39" s="187">
        <f t="shared" si="10"/>
        <v>0</v>
      </c>
      <c r="S39" s="188">
        <f>IF(ISBLANK($B39),0,VLOOKUP($B39,Listen!$A$2:$C$44,2,FALSE))</f>
        <v>0</v>
      </c>
      <c r="T39" s="188">
        <f>IF(ISBLANK($B39),0,VLOOKUP($B39,Listen!$A$2:$C$44,3,FALSE))</f>
        <v>0</v>
      </c>
      <c r="U39" s="189">
        <f t="shared" si="14"/>
        <v>0</v>
      </c>
      <c r="V39" s="189">
        <f t="shared" si="14"/>
        <v>0</v>
      </c>
      <c r="W39" s="189">
        <f t="shared" si="14"/>
        <v>0</v>
      </c>
      <c r="X39" s="189">
        <f t="shared" si="14"/>
        <v>0</v>
      </c>
      <c r="Y39" s="189">
        <f t="shared" si="14"/>
        <v>0</v>
      </c>
      <c r="Z39" s="189">
        <f t="shared" si="14"/>
        <v>0</v>
      </c>
      <c r="AA39" s="189">
        <f t="shared" si="14"/>
        <v>0</v>
      </c>
      <c r="AB39" s="187">
        <f t="shared" si="13"/>
        <v>0</v>
      </c>
      <c r="AC39" s="190">
        <f>IF(C39=A_Stammdaten!$B$14,F_SAV!$R39-F_SAV!$AD39,HLOOKUP(A_Stammdaten!$B$14-1,$AE$4:$AK$2004,ROW(C39)-3,FALSE)-$AD39)</f>
        <v>0</v>
      </c>
      <c r="AD39" s="190">
        <f>HLOOKUP(A_Stammdaten!$B$14,$AE$4:$AK$2004,ROW(C39)-3,FALSE)</f>
        <v>0</v>
      </c>
      <c r="AE39" s="187">
        <f t="shared" si="2"/>
        <v>0</v>
      </c>
      <c r="AF39" s="187">
        <f t="shared" si="3"/>
        <v>0</v>
      </c>
      <c r="AG39" s="187">
        <f t="shared" si="4"/>
        <v>0</v>
      </c>
      <c r="AH39" s="187">
        <f t="shared" si="5"/>
        <v>0</v>
      </c>
      <c r="AI39" s="187">
        <f t="shared" si="6"/>
        <v>0</v>
      </c>
      <c r="AJ39" s="187">
        <f t="shared" si="7"/>
        <v>0</v>
      </c>
      <c r="AK39" s="187">
        <f t="shared" si="8"/>
        <v>0</v>
      </c>
      <c r="AL39" s="31"/>
    </row>
    <row r="40" spans="1:38" s="33" customFormat="1" ht="15" x14ac:dyDescent="0.25">
      <c r="A40" s="31"/>
      <c r="B40" s="31"/>
      <c r="C40" s="32"/>
      <c r="D40" s="31"/>
      <c r="E40" s="31"/>
      <c r="F40" s="31"/>
      <c r="G40" s="31"/>
      <c r="H40" s="31"/>
      <c r="I40" s="31"/>
      <c r="J40" s="31"/>
      <c r="K40" s="31"/>
      <c r="L40" s="31"/>
      <c r="M40" s="31"/>
      <c r="N40" s="187">
        <f t="shared" si="9"/>
        <v>0</v>
      </c>
      <c r="O40" s="31"/>
      <c r="P40" s="31"/>
      <c r="Q40" s="31"/>
      <c r="R40" s="187">
        <f t="shared" si="10"/>
        <v>0</v>
      </c>
      <c r="S40" s="188">
        <f>IF(ISBLANK($B40),0,VLOOKUP($B40,Listen!$A$2:$C$44,2,FALSE))</f>
        <v>0</v>
      </c>
      <c r="T40" s="188">
        <f>IF(ISBLANK($B40),0,VLOOKUP($B40,Listen!$A$2:$C$44,3,FALSE))</f>
        <v>0</v>
      </c>
      <c r="U40" s="189">
        <f t="shared" si="14"/>
        <v>0</v>
      </c>
      <c r="V40" s="189">
        <f t="shared" si="14"/>
        <v>0</v>
      </c>
      <c r="W40" s="189">
        <f t="shared" si="14"/>
        <v>0</v>
      </c>
      <c r="X40" s="189">
        <f t="shared" si="14"/>
        <v>0</v>
      </c>
      <c r="Y40" s="189">
        <f t="shared" si="14"/>
        <v>0</v>
      </c>
      <c r="Z40" s="189">
        <f t="shared" si="14"/>
        <v>0</v>
      </c>
      <c r="AA40" s="189">
        <f t="shared" si="14"/>
        <v>0</v>
      </c>
      <c r="AB40" s="187">
        <f t="shared" si="13"/>
        <v>0</v>
      </c>
      <c r="AC40" s="190">
        <f>IF(C40=A_Stammdaten!$B$14,F_SAV!$R40-F_SAV!$AD40,HLOOKUP(A_Stammdaten!$B$14-1,$AE$4:$AK$2004,ROW(C40)-3,FALSE)-$AD40)</f>
        <v>0</v>
      </c>
      <c r="AD40" s="190">
        <f>HLOOKUP(A_Stammdaten!$B$14,$AE$4:$AK$2004,ROW(C40)-3,FALSE)</f>
        <v>0</v>
      </c>
      <c r="AE40" s="187">
        <f t="shared" si="2"/>
        <v>0</v>
      </c>
      <c r="AF40" s="187">
        <f t="shared" si="3"/>
        <v>0</v>
      </c>
      <c r="AG40" s="187">
        <f t="shared" si="4"/>
        <v>0</v>
      </c>
      <c r="AH40" s="187">
        <f t="shared" si="5"/>
        <v>0</v>
      </c>
      <c r="AI40" s="187">
        <f t="shared" si="6"/>
        <v>0</v>
      </c>
      <c r="AJ40" s="187">
        <f t="shared" si="7"/>
        <v>0</v>
      </c>
      <c r="AK40" s="187">
        <f t="shared" si="8"/>
        <v>0</v>
      </c>
      <c r="AL40" s="31"/>
    </row>
    <row r="41" spans="1:38" s="33" customFormat="1" ht="15" x14ac:dyDescent="0.25">
      <c r="A41" s="31"/>
      <c r="B41" s="31"/>
      <c r="C41" s="32"/>
      <c r="D41" s="31"/>
      <c r="E41" s="31"/>
      <c r="F41" s="31"/>
      <c r="G41" s="31"/>
      <c r="H41" s="31"/>
      <c r="I41" s="31"/>
      <c r="J41" s="31"/>
      <c r="K41" s="31"/>
      <c r="L41" s="31"/>
      <c r="M41" s="31"/>
      <c r="N41" s="187">
        <f t="shared" si="9"/>
        <v>0</v>
      </c>
      <c r="O41" s="31"/>
      <c r="P41" s="31"/>
      <c r="Q41" s="31"/>
      <c r="R41" s="187">
        <f t="shared" si="10"/>
        <v>0</v>
      </c>
      <c r="S41" s="188">
        <f>IF(ISBLANK($B41),0,VLOOKUP($B41,Listen!$A$2:$C$44,2,FALSE))</f>
        <v>0</v>
      </c>
      <c r="T41" s="188">
        <f>IF(ISBLANK($B41),0,VLOOKUP($B41,Listen!$A$2:$C$44,3,FALSE))</f>
        <v>0</v>
      </c>
      <c r="U41" s="189">
        <f t="shared" si="14"/>
        <v>0</v>
      </c>
      <c r="V41" s="189">
        <f t="shared" si="14"/>
        <v>0</v>
      </c>
      <c r="W41" s="189">
        <f t="shared" si="14"/>
        <v>0</v>
      </c>
      <c r="X41" s="189">
        <f t="shared" si="14"/>
        <v>0</v>
      </c>
      <c r="Y41" s="189">
        <f t="shared" si="14"/>
        <v>0</v>
      </c>
      <c r="Z41" s="189">
        <f t="shared" si="14"/>
        <v>0</v>
      </c>
      <c r="AA41" s="189">
        <f t="shared" si="14"/>
        <v>0</v>
      </c>
      <c r="AB41" s="187">
        <f t="shared" si="13"/>
        <v>0</v>
      </c>
      <c r="AC41" s="190">
        <f>IF(C41=A_Stammdaten!$B$14,F_SAV!$R41-F_SAV!$AD41,HLOOKUP(A_Stammdaten!$B$14-1,$AE$4:$AK$2004,ROW(C41)-3,FALSE)-$AD41)</f>
        <v>0</v>
      </c>
      <c r="AD41" s="190">
        <f>HLOOKUP(A_Stammdaten!$B$14,$AE$4:$AK$2004,ROW(C41)-3,FALSE)</f>
        <v>0</v>
      </c>
      <c r="AE41" s="187">
        <f t="shared" si="2"/>
        <v>0</v>
      </c>
      <c r="AF41" s="187">
        <f t="shared" si="3"/>
        <v>0</v>
      </c>
      <c r="AG41" s="187">
        <f t="shared" si="4"/>
        <v>0</v>
      </c>
      <c r="AH41" s="187">
        <f t="shared" si="5"/>
        <v>0</v>
      </c>
      <c r="AI41" s="187">
        <f t="shared" si="6"/>
        <v>0</v>
      </c>
      <c r="AJ41" s="187">
        <f t="shared" si="7"/>
        <v>0</v>
      </c>
      <c r="AK41" s="187">
        <f t="shared" si="8"/>
        <v>0</v>
      </c>
      <c r="AL41" s="31"/>
    </row>
    <row r="42" spans="1:38" s="33" customFormat="1" ht="15" x14ac:dyDescent="0.25">
      <c r="A42" s="31"/>
      <c r="B42" s="31"/>
      <c r="C42" s="32"/>
      <c r="D42" s="31"/>
      <c r="E42" s="31"/>
      <c r="F42" s="31"/>
      <c r="G42" s="31"/>
      <c r="H42" s="31"/>
      <c r="I42" s="31"/>
      <c r="J42" s="31"/>
      <c r="K42" s="31"/>
      <c r="L42" s="31"/>
      <c r="M42" s="31"/>
      <c r="N42" s="187">
        <f t="shared" si="9"/>
        <v>0</v>
      </c>
      <c r="O42" s="31"/>
      <c r="P42" s="31"/>
      <c r="Q42" s="31"/>
      <c r="R42" s="187">
        <f t="shared" si="10"/>
        <v>0</v>
      </c>
      <c r="S42" s="188">
        <f>IF(ISBLANK($B42),0,VLOOKUP($B42,Listen!$A$2:$C$44,2,FALSE))</f>
        <v>0</v>
      </c>
      <c r="T42" s="188">
        <f>IF(ISBLANK($B42),0,VLOOKUP($B42,Listen!$A$2:$C$44,3,FALSE))</f>
        <v>0</v>
      </c>
      <c r="U42" s="189">
        <f t="shared" si="14"/>
        <v>0</v>
      </c>
      <c r="V42" s="189">
        <f t="shared" si="14"/>
        <v>0</v>
      </c>
      <c r="W42" s="189">
        <f t="shared" si="14"/>
        <v>0</v>
      </c>
      <c r="X42" s="189">
        <f t="shared" si="14"/>
        <v>0</v>
      </c>
      <c r="Y42" s="189">
        <f t="shared" si="14"/>
        <v>0</v>
      </c>
      <c r="Z42" s="189">
        <f t="shared" si="14"/>
        <v>0</v>
      </c>
      <c r="AA42" s="189">
        <f t="shared" si="14"/>
        <v>0</v>
      </c>
      <c r="AB42" s="187">
        <f t="shared" si="13"/>
        <v>0</v>
      </c>
      <c r="AC42" s="190">
        <f>IF(C42=A_Stammdaten!$B$14,F_SAV!$R42-F_SAV!$AD42,HLOOKUP(A_Stammdaten!$B$14-1,$AE$4:$AK$2004,ROW(C42)-3,FALSE)-$AD42)</f>
        <v>0</v>
      </c>
      <c r="AD42" s="190">
        <f>HLOOKUP(A_Stammdaten!$B$14,$AE$4:$AK$2004,ROW(C42)-3,FALSE)</f>
        <v>0</v>
      </c>
      <c r="AE42" s="187">
        <f t="shared" si="2"/>
        <v>0</v>
      </c>
      <c r="AF42" s="187">
        <f t="shared" si="3"/>
        <v>0</v>
      </c>
      <c r="AG42" s="187">
        <f t="shared" si="4"/>
        <v>0</v>
      </c>
      <c r="AH42" s="187">
        <f t="shared" si="5"/>
        <v>0</v>
      </c>
      <c r="AI42" s="187">
        <f t="shared" si="6"/>
        <v>0</v>
      </c>
      <c r="AJ42" s="187">
        <f t="shared" si="7"/>
        <v>0</v>
      </c>
      <c r="AK42" s="187">
        <f t="shared" si="8"/>
        <v>0</v>
      </c>
      <c r="AL42" s="31"/>
    </row>
    <row r="43" spans="1:38" s="33" customFormat="1" ht="15" x14ac:dyDescent="0.25">
      <c r="A43" s="31"/>
      <c r="B43" s="31"/>
      <c r="C43" s="32"/>
      <c r="D43" s="31"/>
      <c r="E43" s="31"/>
      <c r="F43" s="31"/>
      <c r="G43" s="31"/>
      <c r="H43" s="31"/>
      <c r="I43" s="31"/>
      <c r="J43" s="31"/>
      <c r="K43" s="31"/>
      <c r="L43" s="31"/>
      <c r="M43" s="31"/>
      <c r="N43" s="187">
        <f t="shared" si="9"/>
        <v>0</v>
      </c>
      <c r="O43" s="31"/>
      <c r="P43" s="31"/>
      <c r="Q43" s="31"/>
      <c r="R43" s="187">
        <f t="shared" si="10"/>
        <v>0</v>
      </c>
      <c r="S43" s="188">
        <f>IF(ISBLANK($B43),0,VLOOKUP($B43,Listen!$A$2:$C$44,2,FALSE))</f>
        <v>0</v>
      </c>
      <c r="T43" s="188">
        <f>IF(ISBLANK($B43),0,VLOOKUP($B43,Listen!$A$2:$C$44,3,FALSE))</f>
        <v>0</v>
      </c>
      <c r="U43" s="189">
        <f t="shared" si="14"/>
        <v>0</v>
      </c>
      <c r="V43" s="189">
        <f t="shared" si="14"/>
        <v>0</v>
      </c>
      <c r="W43" s="189">
        <f t="shared" si="14"/>
        <v>0</v>
      </c>
      <c r="X43" s="189">
        <f t="shared" si="14"/>
        <v>0</v>
      </c>
      <c r="Y43" s="189">
        <f t="shared" si="14"/>
        <v>0</v>
      </c>
      <c r="Z43" s="189">
        <f t="shared" si="14"/>
        <v>0</v>
      </c>
      <c r="AA43" s="189">
        <f t="shared" si="14"/>
        <v>0</v>
      </c>
      <c r="AB43" s="187">
        <f t="shared" si="13"/>
        <v>0</v>
      </c>
      <c r="AC43" s="190">
        <f>IF(C43=A_Stammdaten!$B$14,F_SAV!$R43-F_SAV!$AD43,HLOOKUP(A_Stammdaten!$B$14-1,$AE$4:$AK$2004,ROW(C43)-3,FALSE)-$AD43)</f>
        <v>0</v>
      </c>
      <c r="AD43" s="190">
        <f>HLOOKUP(A_Stammdaten!$B$14,$AE$4:$AK$2004,ROW(C43)-3,FALSE)</f>
        <v>0</v>
      </c>
      <c r="AE43" s="187">
        <f t="shared" si="2"/>
        <v>0</v>
      </c>
      <c r="AF43" s="187">
        <f t="shared" si="3"/>
        <v>0</v>
      </c>
      <c r="AG43" s="187">
        <f t="shared" si="4"/>
        <v>0</v>
      </c>
      <c r="AH43" s="187">
        <f t="shared" si="5"/>
        <v>0</v>
      </c>
      <c r="AI43" s="187">
        <f t="shared" si="6"/>
        <v>0</v>
      </c>
      <c r="AJ43" s="187">
        <f t="shared" si="7"/>
        <v>0</v>
      </c>
      <c r="AK43" s="187">
        <f t="shared" si="8"/>
        <v>0</v>
      </c>
      <c r="AL43" s="31"/>
    </row>
    <row r="44" spans="1:38" s="33" customFormat="1" ht="15" x14ac:dyDescent="0.25">
      <c r="A44" s="31"/>
      <c r="B44" s="31"/>
      <c r="C44" s="32"/>
      <c r="D44" s="31"/>
      <c r="E44" s="31"/>
      <c r="F44" s="31"/>
      <c r="G44" s="31"/>
      <c r="H44" s="31"/>
      <c r="I44" s="31"/>
      <c r="J44" s="31"/>
      <c r="K44" s="31"/>
      <c r="L44" s="31"/>
      <c r="M44" s="31"/>
      <c r="N44" s="187">
        <f t="shared" si="9"/>
        <v>0</v>
      </c>
      <c r="O44" s="31"/>
      <c r="P44" s="31"/>
      <c r="Q44" s="31"/>
      <c r="R44" s="187">
        <f t="shared" si="10"/>
        <v>0</v>
      </c>
      <c r="S44" s="188">
        <f>IF(ISBLANK($B44),0,VLOOKUP($B44,Listen!$A$2:$C$44,2,FALSE))</f>
        <v>0</v>
      </c>
      <c r="T44" s="188">
        <f>IF(ISBLANK($B44),0,VLOOKUP($B44,Listen!$A$2:$C$44,3,FALSE))</f>
        <v>0</v>
      </c>
      <c r="U44" s="189">
        <f t="shared" si="14"/>
        <v>0</v>
      </c>
      <c r="V44" s="189">
        <f t="shared" si="14"/>
        <v>0</v>
      </c>
      <c r="W44" s="189">
        <f t="shared" si="14"/>
        <v>0</v>
      </c>
      <c r="X44" s="189">
        <f t="shared" si="14"/>
        <v>0</v>
      </c>
      <c r="Y44" s="189">
        <f t="shared" si="14"/>
        <v>0</v>
      </c>
      <c r="Z44" s="189">
        <f t="shared" si="14"/>
        <v>0</v>
      </c>
      <c r="AA44" s="189">
        <f t="shared" si="14"/>
        <v>0</v>
      </c>
      <c r="AB44" s="187">
        <f t="shared" si="13"/>
        <v>0</v>
      </c>
      <c r="AC44" s="190">
        <f>IF(C44=A_Stammdaten!$B$14,F_SAV!$R44-F_SAV!$AD44,HLOOKUP(A_Stammdaten!$B$14-1,$AE$4:$AK$2004,ROW(C44)-3,FALSE)-$AD44)</f>
        <v>0</v>
      </c>
      <c r="AD44" s="190">
        <f>HLOOKUP(A_Stammdaten!$B$14,$AE$4:$AK$2004,ROW(C44)-3,FALSE)</f>
        <v>0</v>
      </c>
      <c r="AE44" s="187">
        <f t="shared" si="2"/>
        <v>0</v>
      </c>
      <c r="AF44" s="187">
        <f t="shared" si="3"/>
        <v>0</v>
      </c>
      <c r="AG44" s="187">
        <f t="shared" si="4"/>
        <v>0</v>
      </c>
      <c r="AH44" s="187">
        <f t="shared" si="5"/>
        <v>0</v>
      </c>
      <c r="AI44" s="187">
        <f t="shared" si="6"/>
        <v>0</v>
      </c>
      <c r="AJ44" s="187">
        <f t="shared" si="7"/>
        <v>0</v>
      </c>
      <c r="AK44" s="187">
        <f t="shared" si="8"/>
        <v>0</v>
      </c>
      <c r="AL44" s="31"/>
    </row>
    <row r="45" spans="1:38" s="33" customFormat="1" ht="15" x14ac:dyDescent="0.25">
      <c r="A45" s="31"/>
      <c r="B45" s="31"/>
      <c r="C45" s="32"/>
      <c r="D45" s="31"/>
      <c r="E45" s="31"/>
      <c r="F45" s="31"/>
      <c r="G45" s="31"/>
      <c r="H45" s="31"/>
      <c r="I45" s="31"/>
      <c r="J45" s="31"/>
      <c r="K45" s="31"/>
      <c r="L45" s="31"/>
      <c r="M45" s="31"/>
      <c r="N45" s="187">
        <f t="shared" si="9"/>
        <v>0</v>
      </c>
      <c r="O45" s="31"/>
      <c r="P45" s="31"/>
      <c r="Q45" s="31"/>
      <c r="R45" s="187">
        <f t="shared" si="10"/>
        <v>0</v>
      </c>
      <c r="S45" s="188">
        <f>IF(ISBLANK($B45),0,VLOOKUP($B45,Listen!$A$2:$C$44,2,FALSE))</f>
        <v>0</v>
      </c>
      <c r="T45" s="188">
        <f>IF(ISBLANK($B45),0,VLOOKUP($B45,Listen!$A$2:$C$44,3,FALSE))</f>
        <v>0</v>
      </c>
      <c r="U45" s="189">
        <f t="shared" si="14"/>
        <v>0</v>
      </c>
      <c r="V45" s="189">
        <f t="shared" si="14"/>
        <v>0</v>
      </c>
      <c r="W45" s="189">
        <f t="shared" si="14"/>
        <v>0</v>
      </c>
      <c r="X45" s="189">
        <f t="shared" si="14"/>
        <v>0</v>
      </c>
      <c r="Y45" s="189">
        <f t="shared" si="14"/>
        <v>0</v>
      </c>
      <c r="Z45" s="189">
        <f t="shared" si="14"/>
        <v>0</v>
      </c>
      <c r="AA45" s="189">
        <f t="shared" si="14"/>
        <v>0</v>
      </c>
      <c r="AB45" s="187">
        <f t="shared" si="13"/>
        <v>0</v>
      </c>
      <c r="AC45" s="190">
        <f>IF(C45=A_Stammdaten!$B$14,F_SAV!$R45-F_SAV!$AD45,HLOOKUP(A_Stammdaten!$B$14-1,$AE$4:$AK$2004,ROW(C45)-3,FALSE)-$AD45)</f>
        <v>0</v>
      </c>
      <c r="AD45" s="190">
        <f>HLOOKUP(A_Stammdaten!$B$14,$AE$4:$AK$2004,ROW(C45)-3,FALSE)</f>
        <v>0</v>
      </c>
      <c r="AE45" s="187">
        <f t="shared" si="2"/>
        <v>0</v>
      </c>
      <c r="AF45" s="187">
        <f t="shared" si="3"/>
        <v>0</v>
      </c>
      <c r="AG45" s="187">
        <f t="shared" si="4"/>
        <v>0</v>
      </c>
      <c r="AH45" s="187">
        <f t="shared" si="5"/>
        <v>0</v>
      </c>
      <c r="AI45" s="187">
        <f t="shared" si="6"/>
        <v>0</v>
      </c>
      <c r="AJ45" s="187">
        <f t="shared" si="7"/>
        <v>0</v>
      </c>
      <c r="AK45" s="187">
        <f t="shared" si="8"/>
        <v>0</v>
      </c>
      <c r="AL45" s="31"/>
    </row>
    <row r="46" spans="1:38" s="33" customFormat="1" ht="15" x14ac:dyDescent="0.25">
      <c r="A46" s="31"/>
      <c r="B46" s="31"/>
      <c r="C46" s="32"/>
      <c r="D46" s="31"/>
      <c r="E46" s="31"/>
      <c r="F46" s="31"/>
      <c r="G46" s="31"/>
      <c r="H46" s="31"/>
      <c r="I46" s="31"/>
      <c r="J46" s="31"/>
      <c r="K46" s="31"/>
      <c r="L46" s="31"/>
      <c r="M46" s="31"/>
      <c r="N46" s="187">
        <f t="shared" si="9"/>
        <v>0</v>
      </c>
      <c r="O46" s="31"/>
      <c r="P46" s="31"/>
      <c r="Q46" s="31"/>
      <c r="R46" s="187">
        <f t="shared" si="10"/>
        <v>0</v>
      </c>
      <c r="S46" s="188">
        <f>IF(ISBLANK($B46),0,VLOOKUP($B46,Listen!$A$2:$C$44,2,FALSE))</f>
        <v>0</v>
      </c>
      <c r="T46" s="188">
        <f>IF(ISBLANK($B46),0,VLOOKUP($B46,Listen!$A$2:$C$44,3,FALSE))</f>
        <v>0</v>
      </c>
      <c r="U46" s="189">
        <f t="shared" si="14"/>
        <v>0</v>
      </c>
      <c r="V46" s="189">
        <f t="shared" si="14"/>
        <v>0</v>
      </c>
      <c r="W46" s="189">
        <f t="shared" si="14"/>
        <v>0</v>
      </c>
      <c r="X46" s="189">
        <f t="shared" si="14"/>
        <v>0</v>
      </c>
      <c r="Y46" s="189">
        <f t="shared" si="14"/>
        <v>0</v>
      </c>
      <c r="Z46" s="189">
        <f t="shared" si="14"/>
        <v>0</v>
      </c>
      <c r="AA46" s="189">
        <f t="shared" si="14"/>
        <v>0</v>
      </c>
      <c r="AB46" s="187">
        <f t="shared" si="13"/>
        <v>0</v>
      </c>
      <c r="AC46" s="190">
        <f>IF(C46=A_Stammdaten!$B$14,F_SAV!$R46-F_SAV!$AD46,HLOOKUP(A_Stammdaten!$B$14-1,$AE$4:$AK$2004,ROW(C46)-3,FALSE)-$AD46)</f>
        <v>0</v>
      </c>
      <c r="AD46" s="190">
        <f>HLOOKUP(A_Stammdaten!$B$14,$AE$4:$AK$2004,ROW(C46)-3,FALSE)</f>
        <v>0</v>
      </c>
      <c r="AE46" s="187">
        <f t="shared" si="2"/>
        <v>0</v>
      </c>
      <c r="AF46" s="187">
        <f t="shared" si="3"/>
        <v>0</v>
      </c>
      <c r="AG46" s="187">
        <f t="shared" si="4"/>
        <v>0</v>
      </c>
      <c r="AH46" s="187">
        <f t="shared" si="5"/>
        <v>0</v>
      </c>
      <c r="AI46" s="187">
        <f t="shared" si="6"/>
        <v>0</v>
      </c>
      <c r="AJ46" s="187">
        <f t="shared" si="7"/>
        <v>0</v>
      </c>
      <c r="AK46" s="187">
        <f t="shared" si="8"/>
        <v>0</v>
      </c>
      <c r="AL46" s="31"/>
    </row>
    <row r="47" spans="1:38" s="33" customFormat="1" ht="15" x14ac:dyDescent="0.25">
      <c r="A47" s="31"/>
      <c r="B47" s="31"/>
      <c r="C47" s="32"/>
      <c r="D47" s="31"/>
      <c r="E47" s="31"/>
      <c r="F47" s="31"/>
      <c r="G47" s="31"/>
      <c r="H47" s="31"/>
      <c r="I47" s="31"/>
      <c r="J47" s="31"/>
      <c r="K47" s="31"/>
      <c r="L47" s="31"/>
      <c r="M47" s="31"/>
      <c r="N47" s="187">
        <f t="shared" si="9"/>
        <v>0</v>
      </c>
      <c r="O47" s="31"/>
      <c r="P47" s="31"/>
      <c r="Q47" s="31"/>
      <c r="R47" s="187">
        <f t="shared" si="10"/>
        <v>0</v>
      </c>
      <c r="S47" s="188">
        <f>IF(ISBLANK($B47),0,VLOOKUP($B47,Listen!$A$2:$C$44,2,FALSE))</f>
        <v>0</v>
      </c>
      <c r="T47" s="188">
        <f>IF(ISBLANK($B47),0,VLOOKUP($B47,Listen!$A$2:$C$44,3,FALSE))</f>
        <v>0</v>
      </c>
      <c r="U47" s="189">
        <f t="shared" si="14"/>
        <v>0</v>
      </c>
      <c r="V47" s="189">
        <f t="shared" si="14"/>
        <v>0</v>
      </c>
      <c r="W47" s="189">
        <f t="shared" si="14"/>
        <v>0</v>
      </c>
      <c r="X47" s="189">
        <f t="shared" si="14"/>
        <v>0</v>
      </c>
      <c r="Y47" s="189">
        <f t="shared" si="14"/>
        <v>0</v>
      </c>
      <c r="Z47" s="189">
        <f t="shared" si="14"/>
        <v>0</v>
      </c>
      <c r="AA47" s="189">
        <f t="shared" si="14"/>
        <v>0</v>
      </c>
      <c r="AB47" s="187">
        <f t="shared" si="13"/>
        <v>0</v>
      </c>
      <c r="AC47" s="190">
        <f>IF(C47=A_Stammdaten!$B$14,F_SAV!$R47-F_SAV!$AD47,HLOOKUP(A_Stammdaten!$B$14-1,$AE$4:$AK$2004,ROW(C47)-3,FALSE)-$AD47)</f>
        <v>0</v>
      </c>
      <c r="AD47" s="190">
        <f>HLOOKUP(A_Stammdaten!$B$14,$AE$4:$AK$2004,ROW(C47)-3,FALSE)</f>
        <v>0</v>
      </c>
      <c r="AE47" s="187">
        <f t="shared" si="2"/>
        <v>0</v>
      </c>
      <c r="AF47" s="187">
        <f t="shared" si="3"/>
        <v>0</v>
      </c>
      <c r="AG47" s="187">
        <f t="shared" si="4"/>
        <v>0</v>
      </c>
      <c r="AH47" s="187">
        <f t="shared" si="5"/>
        <v>0</v>
      </c>
      <c r="AI47" s="187">
        <f t="shared" si="6"/>
        <v>0</v>
      </c>
      <c r="AJ47" s="187">
        <f t="shared" si="7"/>
        <v>0</v>
      </c>
      <c r="AK47" s="187">
        <f t="shared" si="8"/>
        <v>0</v>
      </c>
      <c r="AL47" s="31"/>
    </row>
    <row r="48" spans="1:38" s="33" customFormat="1" ht="15" x14ac:dyDescent="0.25">
      <c r="A48" s="31"/>
      <c r="B48" s="31"/>
      <c r="C48" s="32"/>
      <c r="D48" s="31"/>
      <c r="E48" s="31"/>
      <c r="F48" s="31"/>
      <c r="G48" s="31"/>
      <c r="H48" s="31"/>
      <c r="I48" s="31"/>
      <c r="J48" s="31"/>
      <c r="K48" s="31"/>
      <c r="L48" s="31"/>
      <c r="M48" s="31"/>
      <c r="N48" s="187">
        <f t="shared" si="9"/>
        <v>0</v>
      </c>
      <c r="O48" s="31"/>
      <c r="P48" s="31"/>
      <c r="Q48" s="31"/>
      <c r="R48" s="187">
        <f t="shared" si="10"/>
        <v>0</v>
      </c>
      <c r="S48" s="188">
        <f>IF(ISBLANK($B48),0,VLOOKUP($B48,Listen!$A$2:$C$44,2,FALSE))</f>
        <v>0</v>
      </c>
      <c r="T48" s="188">
        <f>IF(ISBLANK($B48),0,VLOOKUP($B48,Listen!$A$2:$C$44,3,FALSE))</f>
        <v>0</v>
      </c>
      <c r="U48" s="189">
        <f t="shared" si="14"/>
        <v>0</v>
      </c>
      <c r="V48" s="189">
        <f t="shared" si="14"/>
        <v>0</v>
      </c>
      <c r="W48" s="189">
        <f t="shared" si="14"/>
        <v>0</v>
      </c>
      <c r="X48" s="189">
        <f t="shared" si="14"/>
        <v>0</v>
      </c>
      <c r="Y48" s="189">
        <f t="shared" si="14"/>
        <v>0</v>
      </c>
      <c r="Z48" s="189">
        <f t="shared" si="14"/>
        <v>0</v>
      </c>
      <c r="AA48" s="189">
        <f t="shared" si="14"/>
        <v>0</v>
      </c>
      <c r="AB48" s="187">
        <f t="shared" si="13"/>
        <v>0</v>
      </c>
      <c r="AC48" s="190">
        <f>IF(C48=A_Stammdaten!$B$14,F_SAV!$R48-F_SAV!$AD48,HLOOKUP(A_Stammdaten!$B$14-1,$AE$4:$AK$2004,ROW(C48)-3,FALSE)-$AD48)</f>
        <v>0</v>
      </c>
      <c r="AD48" s="190">
        <f>HLOOKUP(A_Stammdaten!$B$14,$AE$4:$AK$2004,ROW(C48)-3,FALSE)</f>
        <v>0</v>
      </c>
      <c r="AE48" s="187">
        <f t="shared" si="2"/>
        <v>0</v>
      </c>
      <c r="AF48" s="187">
        <f t="shared" si="3"/>
        <v>0</v>
      </c>
      <c r="AG48" s="187">
        <f t="shared" si="4"/>
        <v>0</v>
      </c>
      <c r="AH48" s="187">
        <f t="shared" si="5"/>
        <v>0</v>
      </c>
      <c r="AI48" s="187">
        <f t="shared" si="6"/>
        <v>0</v>
      </c>
      <c r="AJ48" s="187">
        <f t="shared" si="7"/>
        <v>0</v>
      </c>
      <c r="AK48" s="187">
        <f t="shared" si="8"/>
        <v>0</v>
      </c>
      <c r="AL48" s="31"/>
    </row>
    <row r="49" spans="1:38" s="33" customFormat="1" ht="15" x14ac:dyDescent="0.25">
      <c r="A49" s="31"/>
      <c r="B49" s="31"/>
      <c r="C49" s="32"/>
      <c r="D49" s="31"/>
      <c r="E49" s="31"/>
      <c r="F49" s="31"/>
      <c r="G49" s="31"/>
      <c r="H49" s="31"/>
      <c r="I49" s="31"/>
      <c r="J49" s="31"/>
      <c r="K49" s="31"/>
      <c r="L49" s="31"/>
      <c r="M49" s="31"/>
      <c r="N49" s="187">
        <f t="shared" si="9"/>
        <v>0</v>
      </c>
      <c r="O49" s="31"/>
      <c r="P49" s="31"/>
      <c r="Q49" s="31"/>
      <c r="R49" s="187">
        <f t="shared" si="10"/>
        <v>0</v>
      </c>
      <c r="S49" s="188">
        <f>IF(ISBLANK($B49),0,VLOOKUP($B49,Listen!$A$2:$C$44,2,FALSE))</f>
        <v>0</v>
      </c>
      <c r="T49" s="188">
        <f>IF(ISBLANK($B49),0,VLOOKUP($B49,Listen!$A$2:$C$44,3,FALSE))</f>
        <v>0</v>
      </c>
      <c r="U49" s="189">
        <f t="shared" si="14"/>
        <v>0</v>
      </c>
      <c r="V49" s="189">
        <f t="shared" si="14"/>
        <v>0</v>
      </c>
      <c r="W49" s="189">
        <f t="shared" si="14"/>
        <v>0</v>
      </c>
      <c r="X49" s="189">
        <f t="shared" si="14"/>
        <v>0</v>
      </c>
      <c r="Y49" s="189">
        <f t="shared" si="14"/>
        <v>0</v>
      </c>
      <c r="Z49" s="189">
        <f t="shared" si="14"/>
        <v>0</v>
      </c>
      <c r="AA49" s="189">
        <f t="shared" si="14"/>
        <v>0</v>
      </c>
      <c r="AB49" s="187">
        <f t="shared" si="13"/>
        <v>0</v>
      </c>
      <c r="AC49" s="190">
        <f>IF(C49=A_Stammdaten!$B$14,F_SAV!$R49-F_SAV!$AD49,HLOOKUP(A_Stammdaten!$B$14-1,$AE$4:$AK$2004,ROW(C49)-3,FALSE)-$AD49)</f>
        <v>0</v>
      </c>
      <c r="AD49" s="190">
        <f>HLOOKUP(A_Stammdaten!$B$14,$AE$4:$AK$2004,ROW(C49)-3,FALSE)</f>
        <v>0</v>
      </c>
      <c r="AE49" s="187">
        <f t="shared" si="2"/>
        <v>0</v>
      </c>
      <c r="AF49" s="187">
        <f t="shared" si="3"/>
        <v>0</v>
      </c>
      <c r="AG49" s="187">
        <f t="shared" si="4"/>
        <v>0</v>
      </c>
      <c r="AH49" s="187">
        <f t="shared" si="5"/>
        <v>0</v>
      </c>
      <c r="AI49" s="187">
        <f t="shared" si="6"/>
        <v>0</v>
      </c>
      <c r="AJ49" s="187">
        <f t="shared" si="7"/>
        <v>0</v>
      </c>
      <c r="AK49" s="187">
        <f t="shared" si="8"/>
        <v>0</v>
      </c>
      <c r="AL49" s="31"/>
    </row>
    <row r="50" spans="1:38" s="33" customFormat="1" ht="15" x14ac:dyDescent="0.25">
      <c r="A50" s="31"/>
      <c r="B50" s="31"/>
      <c r="C50" s="32"/>
      <c r="D50" s="31"/>
      <c r="E50" s="31"/>
      <c r="F50" s="31"/>
      <c r="G50" s="31"/>
      <c r="H50" s="31"/>
      <c r="I50" s="31"/>
      <c r="J50" s="31"/>
      <c r="K50" s="31"/>
      <c r="L50" s="31"/>
      <c r="M50" s="31"/>
      <c r="N50" s="187">
        <f t="shared" si="9"/>
        <v>0</v>
      </c>
      <c r="O50" s="31"/>
      <c r="P50" s="31"/>
      <c r="Q50" s="31"/>
      <c r="R50" s="187">
        <f t="shared" si="10"/>
        <v>0</v>
      </c>
      <c r="S50" s="188">
        <f>IF(ISBLANK($B50),0,VLOOKUP($B50,Listen!$A$2:$C$44,2,FALSE))</f>
        <v>0</v>
      </c>
      <c r="T50" s="188">
        <f>IF(ISBLANK($B50),0,VLOOKUP($B50,Listen!$A$2:$C$44,3,FALSE))</f>
        <v>0</v>
      </c>
      <c r="U50" s="189">
        <f t="shared" si="14"/>
        <v>0</v>
      </c>
      <c r="V50" s="189">
        <f t="shared" si="14"/>
        <v>0</v>
      </c>
      <c r="W50" s="189">
        <f t="shared" si="14"/>
        <v>0</v>
      </c>
      <c r="X50" s="189">
        <f t="shared" si="14"/>
        <v>0</v>
      </c>
      <c r="Y50" s="189">
        <f t="shared" si="14"/>
        <v>0</v>
      </c>
      <c r="Z50" s="189">
        <f t="shared" si="14"/>
        <v>0</v>
      </c>
      <c r="AA50" s="189">
        <f t="shared" si="14"/>
        <v>0</v>
      </c>
      <c r="AB50" s="187">
        <f t="shared" si="13"/>
        <v>0</v>
      </c>
      <c r="AC50" s="190">
        <f>IF(C50=A_Stammdaten!$B$14,F_SAV!$R50-F_SAV!$AD50,HLOOKUP(A_Stammdaten!$B$14-1,$AE$4:$AK$2004,ROW(C50)-3,FALSE)-$AD50)</f>
        <v>0</v>
      </c>
      <c r="AD50" s="190">
        <f>HLOOKUP(A_Stammdaten!$B$14,$AE$4:$AK$2004,ROW(C50)-3,FALSE)</f>
        <v>0</v>
      </c>
      <c r="AE50" s="187">
        <f t="shared" si="2"/>
        <v>0</v>
      </c>
      <c r="AF50" s="187">
        <f t="shared" si="3"/>
        <v>0</v>
      </c>
      <c r="AG50" s="187">
        <f t="shared" si="4"/>
        <v>0</v>
      </c>
      <c r="AH50" s="187">
        <f t="shared" si="5"/>
        <v>0</v>
      </c>
      <c r="AI50" s="187">
        <f t="shared" si="6"/>
        <v>0</v>
      </c>
      <c r="AJ50" s="187">
        <f t="shared" si="7"/>
        <v>0</v>
      </c>
      <c r="AK50" s="187">
        <f t="shared" si="8"/>
        <v>0</v>
      </c>
      <c r="AL50" s="31"/>
    </row>
    <row r="51" spans="1:38" s="33" customFormat="1" ht="15" x14ac:dyDescent="0.25">
      <c r="A51" s="31"/>
      <c r="B51" s="31"/>
      <c r="C51" s="32"/>
      <c r="D51" s="31"/>
      <c r="E51" s="31"/>
      <c r="F51" s="31"/>
      <c r="G51" s="31"/>
      <c r="H51" s="31"/>
      <c r="I51" s="31"/>
      <c r="J51" s="31"/>
      <c r="K51" s="31"/>
      <c r="L51" s="31"/>
      <c r="M51" s="31"/>
      <c r="N51" s="187">
        <f t="shared" si="9"/>
        <v>0</v>
      </c>
      <c r="O51" s="31"/>
      <c r="P51" s="31"/>
      <c r="Q51" s="31"/>
      <c r="R51" s="187">
        <f t="shared" si="10"/>
        <v>0</v>
      </c>
      <c r="S51" s="188">
        <f>IF(ISBLANK($B51),0,VLOOKUP($B51,Listen!$A$2:$C$44,2,FALSE))</f>
        <v>0</v>
      </c>
      <c r="T51" s="188">
        <f>IF(ISBLANK($B51),0,VLOOKUP($B51,Listen!$A$2:$C$44,3,FALSE))</f>
        <v>0</v>
      </c>
      <c r="U51" s="189">
        <f t="shared" si="14"/>
        <v>0</v>
      </c>
      <c r="V51" s="189">
        <f t="shared" si="14"/>
        <v>0</v>
      </c>
      <c r="W51" s="189">
        <f t="shared" si="14"/>
        <v>0</v>
      </c>
      <c r="X51" s="189">
        <f t="shared" si="14"/>
        <v>0</v>
      </c>
      <c r="Y51" s="189">
        <f t="shared" si="14"/>
        <v>0</v>
      </c>
      <c r="Z51" s="189">
        <f t="shared" si="14"/>
        <v>0</v>
      </c>
      <c r="AA51" s="189">
        <f t="shared" si="14"/>
        <v>0</v>
      </c>
      <c r="AB51" s="187">
        <f t="shared" si="13"/>
        <v>0</v>
      </c>
      <c r="AC51" s="190">
        <f>IF(C51=A_Stammdaten!$B$14,F_SAV!$R51-F_SAV!$AD51,HLOOKUP(A_Stammdaten!$B$14-1,$AE$4:$AK$2004,ROW(C51)-3,FALSE)-$AD51)</f>
        <v>0</v>
      </c>
      <c r="AD51" s="190">
        <f>HLOOKUP(A_Stammdaten!$B$14,$AE$4:$AK$2004,ROW(C51)-3,FALSE)</f>
        <v>0</v>
      </c>
      <c r="AE51" s="187">
        <f t="shared" si="2"/>
        <v>0</v>
      </c>
      <c r="AF51" s="187">
        <f t="shared" si="3"/>
        <v>0</v>
      </c>
      <c r="AG51" s="187">
        <f t="shared" si="4"/>
        <v>0</v>
      </c>
      <c r="AH51" s="187">
        <f t="shared" si="5"/>
        <v>0</v>
      </c>
      <c r="AI51" s="187">
        <f t="shared" si="6"/>
        <v>0</v>
      </c>
      <c r="AJ51" s="187">
        <f t="shared" si="7"/>
        <v>0</v>
      </c>
      <c r="AK51" s="187">
        <f t="shared" si="8"/>
        <v>0</v>
      </c>
      <c r="AL51" s="31"/>
    </row>
    <row r="52" spans="1:38" s="33" customFormat="1" ht="15" x14ac:dyDescent="0.25">
      <c r="A52" s="31"/>
      <c r="B52" s="31"/>
      <c r="C52" s="32"/>
      <c r="D52" s="31"/>
      <c r="E52" s="31"/>
      <c r="F52" s="31"/>
      <c r="G52" s="31"/>
      <c r="H52" s="31"/>
      <c r="I52" s="31"/>
      <c r="J52" s="31"/>
      <c r="K52" s="31"/>
      <c r="L52" s="31"/>
      <c r="M52" s="31"/>
      <c r="N52" s="187">
        <f t="shared" si="9"/>
        <v>0</v>
      </c>
      <c r="O52" s="31"/>
      <c r="P52" s="31"/>
      <c r="Q52" s="31"/>
      <c r="R52" s="187">
        <f t="shared" si="10"/>
        <v>0</v>
      </c>
      <c r="S52" s="188">
        <f>IF(ISBLANK($B52),0,VLOOKUP($B52,Listen!$A$2:$C$44,2,FALSE))</f>
        <v>0</v>
      </c>
      <c r="T52" s="188">
        <f>IF(ISBLANK($B52),0,VLOOKUP($B52,Listen!$A$2:$C$44,3,FALSE))</f>
        <v>0</v>
      </c>
      <c r="U52" s="189">
        <f t="shared" si="14"/>
        <v>0</v>
      </c>
      <c r="V52" s="189">
        <f t="shared" si="14"/>
        <v>0</v>
      </c>
      <c r="W52" s="189">
        <f t="shared" si="14"/>
        <v>0</v>
      </c>
      <c r="X52" s="189">
        <f t="shared" si="14"/>
        <v>0</v>
      </c>
      <c r="Y52" s="189">
        <f t="shared" si="14"/>
        <v>0</v>
      </c>
      <c r="Z52" s="189">
        <f t="shared" si="14"/>
        <v>0</v>
      </c>
      <c r="AA52" s="189">
        <f t="shared" si="14"/>
        <v>0</v>
      </c>
      <c r="AB52" s="187">
        <f t="shared" si="13"/>
        <v>0</v>
      </c>
      <c r="AC52" s="190">
        <f>IF(C52=A_Stammdaten!$B$14,F_SAV!$R52-F_SAV!$AD52,HLOOKUP(A_Stammdaten!$B$14-1,$AE$4:$AK$2004,ROW(C52)-3,FALSE)-$AD52)</f>
        <v>0</v>
      </c>
      <c r="AD52" s="190">
        <f>HLOOKUP(A_Stammdaten!$B$14,$AE$4:$AK$2004,ROW(C52)-3,FALSE)</f>
        <v>0</v>
      </c>
      <c r="AE52" s="187">
        <f t="shared" si="2"/>
        <v>0</v>
      </c>
      <c r="AF52" s="187">
        <f t="shared" si="3"/>
        <v>0</v>
      </c>
      <c r="AG52" s="187">
        <f t="shared" si="4"/>
        <v>0</v>
      </c>
      <c r="AH52" s="187">
        <f t="shared" si="5"/>
        <v>0</v>
      </c>
      <c r="AI52" s="187">
        <f t="shared" si="6"/>
        <v>0</v>
      </c>
      <c r="AJ52" s="187">
        <f t="shared" si="7"/>
        <v>0</v>
      </c>
      <c r="AK52" s="187">
        <f t="shared" si="8"/>
        <v>0</v>
      </c>
      <c r="AL52" s="31"/>
    </row>
    <row r="53" spans="1:38" s="33" customFormat="1" ht="15" x14ac:dyDescent="0.25">
      <c r="A53" s="31"/>
      <c r="B53" s="31"/>
      <c r="C53" s="32"/>
      <c r="D53" s="31"/>
      <c r="E53" s="31"/>
      <c r="F53" s="31"/>
      <c r="G53" s="31"/>
      <c r="H53" s="31"/>
      <c r="I53" s="31"/>
      <c r="J53" s="31"/>
      <c r="K53" s="31"/>
      <c r="L53" s="31"/>
      <c r="M53" s="31"/>
      <c r="N53" s="187">
        <f t="shared" si="9"/>
        <v>0</v>
      </c>
      <c r="O53" s="31"/>
      <c r="P53" s="31"/>
      <c r="Q53" s="31"/>
      <c r="R53" s="187">
        <f t="shared" si="10"/>
        <v>0</v>
      </c>
      <c r="S53" s="188">
        <f>IF(ISBLANK($B53),0,VLOOKUP($B53,Listen!$A$2:$C$44,2,FALSE))</f>
        <v>0</v>
      </c>
      <c r="T53" s="188">
        <f>IF(ISBLANK($B53),0,VLOOKUP($B53,Listen!$A$2:$C$44,3,FALSE))</f>
        <v>0</v>
      </c>
      <c r="U53" s="189">
        <f t="shared" si="14"/>
        <v>0</v>
      </c>
      <c r="V53" s="189">
        <f t="shared" si="14"/>
        <v>0</v>
      </c>
      <c r="W53" s="189">
        <f t="shared" si="14"/>
        <v>0</v>
      </c>
      <c r="X53" s="189">
        <f t="shared" si="14"/>
        <v>0</v>
      </c>
      <c r="Y53" s="189">
        <f t="shared" si="14"/>
        <v>0</v>
      </c>
      <c r="Z53" s="189">
        <f t="shared" si="14"/>
        <v>0</v>
      </c>
      <c r="AA53" s="189">
        <f t="shared" si="14"/>
        <v>0</v>
      </c>
      <c r="AB53" s="187">
        <f t="shared" si="13"/>
        <v>0</v>
      </c>
      <c r="AC53" s="190">
        <f>IF(C53=A_Stammdaten!$B$14,F_SAV!$R53-F_SAV!$AD53,HLOOKUP(A_Stammdaten!$B$14-1,$AE$4:$AK$2004,ROW(C53)-3,FALSE)-$AD53)</f>
        <v>0</v>
      </c>
      <c r="AD53" s="190">
        <f>HLOOKUP(A_Stammdaten!$B$14,$AE$4:$AK$2004,ROW(C53)-3,FALSE)</f>
        <v>0</v>
      </c>
      <c r="AE53" s="187">
        <f t="shared" si="2"/>
        <v>0</v>
      </c>
      <c r="AF53" s="187">
        <f t="shared" si="3"/>
        <v>0</v>
      </c>
      <c r="AG53" s="187">
        <f t="shared" si="4"/>
        <v>0</v>
      </c>
      <c r="AH53" s="187">
        <f t="shared" si="5"/>
        <v>0</v>
      </c>
      <c r="AI53" s="187">
        <f t="shared" si="6"/>
        <v>0</v>
      </c>
      <c r="AJ53" s="187">
        <f t="shared" si="7"/>
        <v>0</v>
      </c>
      <c r="AK53" s="187">
        <f t="shared" si="8"/>
        <v>0</v>
      </c>
      <c r="AL53" s="31"/>
    </row>
    <row r="54" spans="1:38" s="33" customFormat="1" ht="15" x14ac:dyDescent="0.25">
      <c r="A54" s="31"/>
      <c r="B54" s="31"/>
      <c r="C54" s="32"/>
      <c r="D54" s="31"/>
      <c r="E54" s="31"/>
      <c r="F54" s="31"/>
      <c r="G54" s="31"/>
      <c r="H54" s="31"/>
      <c r="I54" s="31"/>
      <c r="J54" s="31"/>
      <c r="K54" s="31"/>
      <c r="L54" s="31"/>
      <c r="M54" s="31"/>
      <c r="N54" s="187">
        <f t="shared" si="9"/>
        <v>0</v>
      </c>
      <c r="O54" s="31"/>
      <c r="P54" s="31"/>
      <c r="Q54" s="31"/>
      <c r="R54" s="187">
        <f t="shared" si="10"/>
        <v>0</v>
      </c>
      <c r="S54" s="188">
        <f>IF(ISBLANK($B54),0,VLOOKUP($B54,Listen!$A$2:$C$44,2,FALSE))</f>
        <v>0</v>
      </c>
      <c r="T54" s="188">
        <f>IF(ISBLANK($B54),0,VLOOKUP($B54,Listen!$A$2:$C$44,3,FALSE))</f>
        <v>0</v>
      </c>
      <c r="U54" s="189">
        <f t="shared" si="14"/>
        <v>0</v>
      </c>
      <c r="V54" s="189">
        <f t="shared" si="14"/>
        <v>0</v>
      </c>
      <c r="W54" s="189">
        <f t="shared" si="14"/>
        <v>0</v>
      </c>
      <c r="X54" s="189">
        <f t="shared" si="14"/>
        <v>0</v>
      </c>
      <c r="Y54" s="189">
        <f t="shared" si="14"/>
        <v>0</v>
      </c>
      <c r="Z54" s="189">
        <f t="shared" si="14"/>
        <v>0</v>
      </c>
      <c r="AA54" s="189">
        <f t="shared" si="14"/>
        <v>0</v>
      </c>
      <c r="AB54" s="187">
        <f t="shared" si="13"/>
        <v>0</v>
      </c>
      <c r="AC54" s="190">
        <f>IF(C54=A_Stammdaten!$B$14,F_SAV!$R54-F_SAV!$AD54,HLOOKUP(A_Stammdaten!$B$14-1,$AE$4:$AK$2004,ROW(C54)-3,FALSE)-$AD54)</f>
        <v>0</v>
      </c>
      <c r="AD54" s="190">
        <f>HLOOKUP(A_Stammdaten!$B$14,$AE$4:$AK$2004,ROW(C54)-3,FALSE)</f>
        <v>0</v>
      </c>
      <c r="AE54" s="187">
        <f t="shared" si="2"/>
        <v>0</v>
      </c>
      <c r="AF54" s="187">
        <f t="shared" si="3"/>
        <v>0</v>
      </c>
      <c r="AG54" s="187">
        <f t="shared" si="4"/>
        <v>0</v>
      </c>
      <c r="AH54" s="187">
        <f t="shared" si="5"/>
        <v>0</v>
      </c>
      <c r="AI54" s="187">
        <f t="shared" si="6"/>
        <v>0</v>
      </c>
      <c r="AJ54" s="187">
        <f t="shared" si="7"/>
        <v>0</v>
      </c>
      <c r="AK54" s="187">
        <f t="shared" si="8"/>
        <v>0</v>
      </c>
      <c r="AL54" s="31"/>
    </row>
    <row r="55" spans="1:38" s="33" customFormat="1" ht="15" x14ac:dyDescent="0.25">
      <c r="A55" s="31"/>
      <c r="B55" s="31"/>
      <c r="C55" s="32"/>
      <c r="D55" s="31"/>
      <c r="E55" s="31"/>
      <c r="F55" s="31"/>
      <c r="G55" s="31"/>
      <c r="H55" s="31"/>
      <c r="I55" s="31"/>
      <c r="J55" s="31"/>
      <c r="K55" s="31"/>
      <c r="L55" s="31"/>
      <c r="M55" s="31"/>
      <c r="N55" s="187">
        <f t="shared" si="9"/>
        <v>0</v>
      </c>
      <c r="O55" s="31"/>
      <c r="P55" s="31"/>
      <c r="Q55" s="31"/>
      <c r="R55" s="187">
        <f t="shared" si="10"/>
        <v>0</v>
      </c>
      <c r="S55" s="188">
        <f>IF(ISBLANK($B55),0,VLOOKUP($B55,Listen!$A$2:$C$44,2,FALSE))</f>
        <v>0</v>
      </c>
      <c r="T55" s="188">
        <f>IF(ISBLANK($B55),0,VLOOKUP($B55,Listen!$A$2:$C$44,3,FALSE))</f>
        <v>0</v>
      </c>
      <c r="U55" s="189">
        <f t="shared" si="14"/>
        <v>0</v>
      </c>
      <c r="V55" s="189">
        <f t="shared" si="14"/>
        <v>0</v>
      </c>
      <c r="W55" s="189">
        <f t="shared" si="14"/>
        <v>0</v>
      </c>
      <c r="X55" s="189">
        <f t="shared" si="14"/>
        <v>0</v>
      </c>
      <c r="Y55" s="189">
        <f t="shared" si="14"/>
        <v>0</v>
      </c>
      <c r="Z55" s="189">
        <f t="shared" si="14"/>
        <v>0</v>
      </c>
      <c r="AA55" s="189">
        <f t="shared" si="14"/>
        <v>0</v>
      </c>
      <c r="AB55" s="187">
        <f t="shared" si="13"/>
        <v>0</v>
      </c>
      <c r="AC55" s="190">
        <f>IF(C55=A_Stammdaten!$B$14,F_SAV!$R55-F_SAV!$AD55,HLOOKUP(A_Stammdaten!$B$14-1,$AE$4:$AK$2004,ROW(C55)-3,FALSE)-$AD55)</f>
        <v>0</v>
      </c>
      <c r="AD55" s="190">
        <f>HLOOKUP(A_Stammdaten!$B$14,$AE$4:$AK$2004,ROW(C55)-3,FALSE)</f>
        <v>0</v>
      </c>
      <c r="AE55" s="187">
        <f t="shared" si="2"/>
        <v>0</v>
      </c>
      <c r="AF55" s="187">
        <f t="shared" si="3"/>
        <v>0</v>
      </c>
      <c r="AG55" s="187">
        <f t="shared" si="4"/>
        <v>0</v>
      </c>
      <c r="AH55" s="187">
        <f t="shared" si="5"/>
        <v>0</v>
      </c>
      <c r="AI55" s="187">
        <f t="shared" si="6"/>
        <v>0</v>
      </c>
      <c r="AJ55" s="187">
        <f t="shared" si="7"/>
        <v>0</v>
      </c>
      <c r="AK55" s="187">
        <f t="shared" si="8"/>
        <v>0</v>
      </c>
      <c r="AL55" s="31"/>
    </row>
    <row r="56" spans="1:38" s="33" customFormat="1" ht="15" x14ac:dyDescent="0.25">
      <c r="A56" s="31"/>
      <c r="B56" s="31"/>
      <c r="C56" s="32"/>
      <c r="D56" s="31"/>
      <c r="E56" s="31"/>
      <c r="F56" s="31"/>
      <c r="G56" s="31"/>
      <c r="H56" s="31"/>
      <c r="I56" s="31"/>
      <c r="J56" s="31"/>
      <c r="K56" s="31"/>
      <c r="L56" s="31"/>
      <c r="M56" s="31"/>
      <c r="N56" s="187">
        <f t="shared" si="9"/>
        <v>0</v>
      </c>
      <c r="O56" s="31"/>
      <c r="P56" s="31"/>
      <c r="Q56" s="31"/>
      <c r="R56" s="187">
        <f t="shared" si="10"/>
        <v>0</v>
      </c>
      <c r="S56" s="188">
        <f>IF(ISBLANK($B56),0,VLOOKUP($B56,Listen!$A$2:$C$44,2,FALSE))</f>
        <v>0</v>
      </c>
      <c r="T56" s="188">
        <f>IF(ISBLANK($B56),0,VLOOKUP($B56,Listen!$A$2:$C$44,3,FALSE))</f>
        <v>0</v>
      </c>
      <c r="U56" s="189">
        <f t="shared" si="14"/>
        <v>0</v>
      </c>
      <c r="V56" s="189">
        <f t="shared" si="14"/>
        <v>0</v>
      </c>
      <c r="W56" s="189">
        <f t="shared" si="14"/>
        <v>0</v>
      </c>
      <c r="X56" s="189">
        <f t="shared" si="14"/>
        <v>0</v>
      </c>
      <c r="Y56" s="189">
        <f t="shared" si="14"/>
        <v>0</v>
      </c>
      <c r="Z56" s="189">
        <f t="shared" si="14"/>
        <v>0</v>
      </c>
      <c r="AA56" s="189">
        <f t="shared" si="14"/>
        <v>0</v>
      </c>
      <c r="AB56" s="187">
        <f t="shared" si="13"/>
        <v>0</v>
      </c>
      <c r="AC56" s="190">
        <f>IF(C56=A_Stammdaten!$B$14,F_SAV!$R56-F_SAV!$AD56,HLOOKUP(A_Stammdaten!$B$14-1,$AE$4:$AK$2004,ROW(C56)-3,FALSE)-$AD56)</f>
        <v>0</v>
      </c>
      <c r="AD56" s="190">
        <f>HLOOKUP(A_Stammdaten!$B$14,$AE$4:$AK$2004,ROW(C56)-3,FALSE)</f>
        <v>0</v>
      </c>
      <c r="AE56" s="187">
        <f t="shared" si="2"/>
        <v>0</v>
      </c>
      <c r="AF56" s="187">
        <f t="shared" si="3"/>
        <v>0</v>
      </c>
      <c r="AG56" s="187">
        <f t="shared" si="4"/>
        <v>0</v>
      </c>
      <c r="AH56" s="187">
        <f t="shared" si="5"/>
        <v>0</v>
      </c>
      <c r="AI56" s="187">
        <f t="shared" si="6"/>
        <v>0</v>
      </c>
      <c r="AJ56" s="187">
        <f t="shared" si="7"/>
        <v>0</v>
      </c>
      <c r="AK56" s="187">
        <f t="shared" si="8"/>
        <v>0</v>
      </c>
      <c r="AL56" s="31"/>
    </row>
    <row r="57" spans="1:38" s="33" customFormat="1" ht="15" x14ac:dyDescent="0.25">
      <c r="A57" s="31"/>
      <c r="B57" s="31"/>
      <c r="C57" s="32"/>
      <c r="D57" s="31"/>
      <c r="E57" s="31"/>
      <c r="F57" s="31"/>
      <c r="G57" s="31"/>
      <c r="H57" s="31"/>
      <c r="I57" s="31"/>
      <c r="J57" s="31"/>
      <c r="K57" s="31"/>
      <c r="L57" s="31"/>
      <c r="M57" s="31"/>
      <c r="N57" s="187">
        <f t="shared" si="9"/>
        <v>0</v>
      </c>
      <c r="O57" s="31"/>
      <c r="P57" s="31"/>
      <c r="Q57" s="31"/>
      <c r="R57" s="187">
        <f t="shared" si="10"/>
        <v>0</v>
      </c>
      <c r="S57" s="188">
        <f>IF(ISBLANK($B57),0,VLOOKUP($B57,Listen!$A$2:$C$44,2,FALSE))</f>
        <v>0</v>
      </c>
      <c r="T57" s="188">
        <f>IF(ISBLANK($B57),0,VLOOKUP($B57,Listen!$A$2:$C$44,3,FALSE))</f>
        <v>0</v>
      </c>
      <c r="U57" s="189">
        <f t="shared" si="14"/>
        <v>0</v>
      </c>
      <c r="V57" s="189">
        <f t="shared" si="14"/>
        <v>0</v>
      </c>
      <c r="W57" s="189">
        <f t="shared" si="14"/>
        <v>0</v>
      </c>
      <c r="X57" s="189">
        <f t="shared" si="14"/>
        <v>0</v>
      </c>
      <c r="Y57" s="189">
        <f t="shared" si="14"/>
        <v>0</v>
      </c>
      <c r="Z57" s="189">
        <f t="shared" si="14"/>
        <v>0</v>
      </c>
      <c r="AA57" s="189">
        <f t="shared" si="14"/>
        <v>0</v>
      </c>
      <c r="AB57" s="187">
        <f t="shared" si="13"/>
        <v>0</v>
      </c>
      <c r="AC57" s="190">
        <f>IF(C57=A_Stammdaten!$B$14,F_SAV!$R57-F_SAV!$AD57,HLOOKUP(A_Stammdaten!$B$14-1,$AE$4:$AK$2004,ROW(C57)-3,FALSE)-$AD57)</f>
        <v>0</v>
      </c>
      <c r="AD57" s="190">
        <f>HLOOKUP(A_Stammdaten!$B$14,$AE$4:$AK$2004,ROW(C57)-3,FALSE)</f>
        <v>0</v>
      </c>
      <c r="AE57" s="187">
        <f t="shared" si="2"/>
        <v>0</v>
      </c>
      <c r="AF57" s="187">
        <f t="shared" si="3"/>
        <v>0</v>
      </c>
      <c r="AG57" s="187">
        <f t="shared" si="4"/>
        <v>0</v>
      </c>
      <c r="AH57" s="187">
        <f t="shared" si="5"/>
        <v>0</v>
      </c>
      <c r="AI57" s="187">
        <f t="shared" si="6"/>
        <v>0</v>
      </c>
      <c r="AJ57" s="187">
        <f t="shared" si="7"/>
        <v>0</v>
      </c>
      <c r="AK57" s="187">
        <f t="shared" si="8"/>
        <v>0</v>
      </c>
      <c r="AL57" s="31"/>
    </row>
    <row r="58" spans="1:38" s="33" customFormat="1" ht="15" x14ac:dyDescent="0.25">
      <c r="A58" s="31"/>
      <c r="B58" s="31"/>
      <c r="C58" s="32"/>
      <c r="D58" s="31"/>
      <c r="E58" s="31"/>
      <c r="F58" s="31"/>
      <c r="G58" s="31"/>
      <c r="H58" s="31"/>
      <c r="I58" s="31"/>
      <c r="J58" s="31"/>
      <c r="K58" s="31"/>
      <c r="L58" s="31"/>
      <c r="M58" s="31"/>
      <c r="N58" s="187">
        <f t="shared" si="9"/>
        <v>0</v>
      </c>
      <c r="O58" s="31"/>
      <c r="P58" s="31"/>
      <c r="Q58" s="31"/>
      <c r="R58" s="187">
        <f t="shared" si="10"/>
        <v>0</v>
      </c>
      <c r="S58" s="188">
        <f>IF(ISBLANK($B58),0,VLOOKUP($B58,Listen!$A$2:$C$44,2,FALSE))</f>
        <v>0</v>
      </c>
      <c r="T58" s="188">
        <f>IF(ISBLANK($B58),0,VLOOKUP($B58,Listen!$A$2:$C$44,3,FALSE))</f>
        <v>0</v>
      </c>
      <c r="U58" s="189">
        <f t="shared" si="14"/>
        <v>0</v>
      </c>
      <c r="V58" s="189">
        <f t="shared" si="14"/>
        <v>0</v>
      </c>
      <c r="W58" s="189">
        <f t="shared" si="14"/>
        <v>0</v>
      </c>
      <c r="X58" s="189">
        <f t="shared" si="14"/>
        <v>0</v>
      </c>
      <c r="Y58" s="189">
        <f t="shared" si="14"/>
        <v>0</v>
      </c>
      <c r="Z58" s="189">
        <f t="shared" si="14"/>
        <v>0</v>
      </c>
      <c r="AA58" s="189">
        <f t="shared" si="14"/>
        <v>0</v>
      </c>
      <c r="AB58" s="187">
        <f t="shared" si="13"/>
        <v>0</v>
      </c>
      <c r="AC58" s="190">
        <f>IF(C58=A_Stammdaten!$B$14,F_SAV!$R58-F_SAV!$AD58,HLOOKUP(A_Stammdaten!$B$14-1,$AE$4:$AK$2004,ROW(C58)-3,FALSE)-$AD58)</f>
        <v>0</v>
      </c>
      <c r="AD58" s="190">
        <f>HLOOKUP(A_Stammdaten!$B$14,$AE$4:$AK$2004,ROW(C58)-3,FALSE)</f>
        <v>0</v>
      </c>
      <c r="AE58" s="187">
        <f t="shared" si="2"/>
        <v>0</v>
      </c>
      <c r="AF58" s="187">
        <f t="shared" si="3"/>
        <v>0</v>
      </c>
      <c r="AG58" s="187">
        <f t="shared" si="4"/>
        <v>0</v>
      </c>
      <c r="AH58" s="187">
        <f t="shared" si="5"/>
        <v>0</v>
      </c>
      <c r="AI58" s="187">
        <f t="shared" si="6"/>
        <v>0</v>
      </c>
      <c r="AJ58" s="187">
        <f t="shared" si="7"/>
        <v>0</v>
      </c>
      <c r="AK58" s="187">
        <f t="shared" si="8"/>
        <v>0</v>
      </c>
      <c r="AL58" s="31"/>
    </row>
    <row r="59" spans="1:38" s="33" customFormat="1" ht="15" x14ac:dyDescent="0.25">
      <c r="A59" s="31"/>
      <c r="B59" s="31"/>
      <c r="C59" s="32"/>
      <c r="D59" s="31"/>
      <c r="E59" s="31"/>
      <c r="F59" s="31"/>
      <c r="G59" s="31"/>
      <c r="H59" s="31"/>
      <c r="I59" s="31"/>
      <c r="J59" s="31"/>
      <c r="K59" s="31"/>
      <c r="L59" s="31"/>
      <c r="M59" s="31"/>
      <c r="N59" s="187">
        <f t="shared" si="9"/>
        <v>0</v>
      </c>
      <c r="O59" s="31"/>
      <c r="P59" s="31"/>
      <c r="Q59" s="31"/>
      <c r="R59" s="187">
        <f t="shared" si="10"/>
        <v>0</v>
      </c>
      <c r="S59" s="188">
        <f>IF(ISBLANK($B59),0,VLOOKUP($B59,Listen!$A$2:$C$44,2,FALSE))</f>
        <v>0</v>
      </c>
      <c r="T59" s="188">
        <f>IF(ISBLANK($B59),0,VLOOKUP($B59,Listen!$A$2:$C$44,3,FALSE))</f>
        <v>0</v>
      </c>
      <c r="U59" s="189">
        <f t="shared" si="14"/>
        <v>0</v>
      </c>
      <c r="V59" s="189">
        <f t="shared" si="14"/>
        <v>0</v>
      </c>
      <c r="W59" s="189">
        <f t="shared" si="14"/>
        <v>0</v>
      </c>
      <c r="X59" s="189">
        <f t="shared" si="14"/>
        <v>0</v>
      </c>
      <c r="Y59" s="189">
        <f t="shared" si="14"/>
        <v>0</v>
      </c>
      <c r="Z59" s="189">
        <f t="shared" si="14"/>
        <v>0</v>
      </c>
      <c r="AA59" s="189">
        <f t="shared" si="14"/>
        <v>0</v>
      </c>
      <c r="AB59" s="187">
        <f t="shared" si="13"/>
        <v>0</v>
      </c>
      <c r="AC59" s="190">
        <f>IF(C59=A_Stammdaten!$B$14,F_SAV!$R59-F_SAV!$AD59,HLOOKUP(A_Stammdaten!$B$14-1,$AE$4:$AK$2004,ROW(C59)-3,FALSE)-$AD59)</f>
        <v>0</v>
      </c>
      <c r="AD59" s="190">
        <f>HLOOKUP(A_Stammdaten!$B$14,$AE$4:$AK$2004,ROW(C59)-3,FALSE)</f>
        <v>0</v>
      </c>
      <c r="AE59" s="187">
        <f t="shared" si="2"/>
        <v>0</v>
      </c>
      <c r="AF59" s="187">
        <f t="shared" si="3"/>
        <v>0</v>
      </c>
      <c r="AG59" s="187">
        <f t="shared" si="4"/>
        <v>0</v>
      </c>
      <c r="AH59" s="187">
        <f t="shared" si="5"/>
        <v>0</v>
      </c>
      <c r="AI59" s="187">
        <f t="shared" si="6"/>
        <v>0</v>
      </c>
      <c r="AJ59" s="187">
        <f t="shared" si="7"/>
        <v>0</v>
      </c>
      <c r="AK59" s="187">
        <f t="shared" si="8"/>
        <v>0</v>
      </c>
      <c r="AL59" s="31"/>
    </row>
    <row r="60" spans="1:38" s="33" customFormat="1" ht="15" x14ac:dyDescent="0.25">
      <c r="A60" s="31"/>
      <c r="B60" s="31"/>
      <c r="C60" s="32"/>
      <c r="D60" s="31"/>
      <c r="E60" s="31"/>
      <c r="F60" s="31"/>
      <c r="G60" s="31"/>
      <c r="H60" s="31"/>
      <c r="I60" s="31"/>
      <c r="J60" s="31"/>
      <c r="K60" s="31"/>
      <c r="L60" s="31"/>
      <c r="M60" s="31"/>
      <c r="N60" s="187">
        <f t="shared" si="9"/>
        <v>0</v>
      </c>
      <c r="O60" s="31"/>
      <c r="P60" s="31"/>
      <c r="Q60" s="31"/>
      <c r="R60" s="187">
        <f t="shared" si="10"/>
        <v>0</v>
      </c>
      <c r="S60" s="188">
        <f>IF(ISBLANK($B60),0,VLOOKUP($B60,Listen!$A$2:$C$44,2,FALSE))</f>
        <v>0</v>
      </c>
      <c r="T60" s="188">
        <f>IF(ISBLANK($B60),0,VLOOKUP($B60,Listen!$A$2:$C$44,3,FALSE))</f>
        <v>0</v>
      </c>
      <c r="U60" s="189">
        <f t="shared" si="14"/>
        <v>0</v>
      </c>
      <c r="V60" s="189">
        <f t="shared" si="14"/>
        <v>0</v>
      </c>
      <c r="W60" s="189">
        <f t="shared" si="14"/>
        <v>0</v>
      </c>
      <c r="X60" s="189">
        <f t="shared" si="14"/>
        <v>0</v>
      </c>
      <c r="Y60" s="189">
        <f t="shared" si="14"/>
        <v>0</v>
      </c>
      <c r="Z60" s="189">
        <f t="shared" si="14"/>
        <v>0</v>
      </c>
      <c r="AA60" s="189">
        <f t="shared" si="14"/>
        <v>0</v>
      </c>
      <c r="AB60" s="187">
        <f t="shared" si="13"/>
        <v>0</v>
      </c>
      <c r="AC60" s="190">
        <f>IF(C60=A_Stammdaten!$B$14,F_SAV!$R60-F_SAV!$AD60,HLOOKUP(A_Stammdaten!$B$14-1,$AE$4:$AK$2004,ROW(C60)-3,FALSE)-$AD60)</f>
        <v>0</v>
      </c>
      <c r="AD60" s="190">
        <f>HLOOKUP(A_Stammdaten!$B$14,$AE$4:$AK$2004,ROW(C60)-3,FALSE)</f>
        <v>0</v>
      </c>
      <c r="AE60" s="187">
        <f t="shared" si="2"/>
        <v>0</v>
      </c>
      <c r="AF60" s="187">
        <f t="shared" si="3"/>
        <v>0</v>
      </c>
      <c r="AG60" s="187">
        <f t="shared" si="4"/>
        <v>0</v>
      </c>
      <c r="AH60" s="187">
        <f t="shared" si="5"/>
        <v>0</v>
      </c>
      <c r="AI60" s="187">
        <f t="shared" si="6"/>
        <v>0</v>
      </c>
      <c r="AJ60" s="187">
        <f t="shared" si="7"/>
        <v>0</v>
      </c>
      <c r="AK60" s="187">
        <f t="shared" si="8"/>
        <v>0</v>
      </c>
      <c r="AL60" s="31"/>
    </row>
    <row r="61" spans="1:38" s="33" customFormat="1" ht="15" x14ac:dyDescent="0.25">
      <c r="A61" s="31"/>
      <c r="B61" s="31"/>
      <c r="C61" s="32"/>
      <c r="D61" s="31"/>
      <c r="E61" s="31"/>
      <c r="F61" s="31"/>
      <c r="G61" s="31"/>
      <c r="H61" s="31"/>
      <c r="I61" s="31"/>
      <c r="J61" s="31"/>
      <c r="K61" s="31"/>
      <c r="L61" s="31"/>
      <c r="M61" s="31"/>
      <c r="N61" s="187">
        <f t="shared" si="9"/>
        <v>0</v>
      </c>
      <c r="O61" s="31"/>
      <c r="P61" s="31"/>
      <c r="Q61" s="31"/>
      <c r="R61" s="187">
        <f t="shared" si="10"/>
        <v>0</v>
      </c>
      <c r="S61" s="188">
        <f>IF(ISBLANK($B61),0,VLOOKUP($B61,Listen!$A$2:$C$44,2,FALSE))</f>
        <v>0</v>
      </c>
      <c r="T61" s="188">
        <f>IF(ISBLANK($B61),0,VLOOKUP($B61,Listen!$A$2:$C$44,3,FALSE))</f>
        <v>0</v>
      </c>
      <c r="U61" s="189">
        <f t="shared" si="14"/>
        <v>0</v>
      </c>
      <c r="V61" s="189">
        <f t="shared" si="14"/>
        <v>0</v>
      </c>
      <c r="W61" s="189">
        <f t="shared" si="14"/>
        <v>0</v>
      </c>
      <c r="X61" s="189">
        <f t="shared" si="14"/>
        <v>0</v>
      </c>
      <c r="Y61" s="189">
        <f t="shared" si="14"/>
        <v>0</v>
      </c>
      <c r="Z61" s="189">
        <f t="shared" si="14"/>
        <v>0</v>
      </c>
      <c r="AA61" s="189">
        <f t="shared" si="14"/>
        <v>0</v>
      </c>
      <c r="AB61" s="187">
        <f t="shared" si="13"/>
        <v>0</v>
      </c>
      <c r="AC61" s="190">
        <f>IF(C61=A_Stammdaten!$B$14,F_SAV!$R61-F_SAV!$AD61,HLOOKUP(A_Stammdaten!$B$14-1,$AE$4:$AK$2004,ROW(C61)-3,FALSE)-$AD61)</f>
        <v>0</v>
      </c>
      <c r="AD61" s="190">
        <f>HLOOKUP(A_Stammdaten!$B$14,$AE$4:$AK$2004,ROW(C61)-3,FALSE)</f>
        <v>0</v>
      </c>
      <c r="AE61" s="187">
        <f t="shared" si="2"/>
        <v>0</v>
      </c>
      <c r="AF61" s="187">
        <f t="shared" si="3"/>
        <v>0</v>
      </c>
      <c r="AG61" s="187">
        <f t="shared" si="4"/>
        <v>0</v>
      </c>
      <c r="AH61" s="187">
        <f t="shared" si="5"/>
        <v>0</v>
      </c>
      <c r="AI61" s="187">
        <f t="shared" si="6"/>
        <v>0</v>
      </c>
      <c r="AJ61" s="187">
        <f t="shared" si="7"/>
        <v>0</v>
      </c>
      <c r="AK61" s="187">
        <f t="shared" si="8"/>
        <v>0</v>
      </c>
      <c r="AL61" s="31"/>
    </row>
    <row r="62" spans="1:38" s="33" customFormat="1" ht="15" x14ac:dyDescent="0.25">
      <c r="A62" s="31"/>
      <c r="B62" s="31"/>
      <c r="C62" s="32"/>
      <c r="D62" s="31"/>
      <c r="E62" s="31"/>
      <c r="F62" s="31"/>
      <c r="G62" s="31"/>
      <c r="H62" s="31"/>
      <c r="I62" s="31"/>
      <c r="J62" s="31"/>
      <c r="K62" s="31"/>
      <c r="L62" s="31"/>
      <c r="M62" s="31"/>
      <c r="N62" s="187">
        <f t="shared" si="9"/>
        <v>0</v>
      </c>
      <c r="O62" s="31"/>
      <c r="P62" s="31"/>
      <c r="Q62" s="31"/>
      <c r="R62" s="187">
        <f t="shared" si="10"/>
        <v>0</v>
      </c>
      <c r="S62" s="188">
        <f>IF(ISBLANK($B62),0,VLOOKUP($B62,Listen!$A$2:$C$44,2,FALSE))</f>
        <v>0</v>
      </c>
      <c r="T62" s="188">
        <f>IF(ISBLANK($B62),0,VLOOKUP($B62,Listen!$A$2:$C$44,3,FALSE))</f>
        <v>0</v>
      </c>
      <c r="U62" s="189">
        <f t="shared" si="14"/>
        <v>0</v>
      </c>
      <c r="V62" s="189">
        <f t="shared" si="14"/>
        <v>0</v>
      </c>
      <c r="W62" s="189">
        <f t="shared" si="14"/>
        <v>0</v>
      </c>
      <c r="X62" s="189">
        <f t="shared" si="14"/>
        <v>0</v>
      </c>
      <c r="Y62" s="189">
        <f t="shared" si="14"/>
        <v>0</v>
      </c>
      <c r="Z62" s="189">
        <f t="shared" si="14"/>
        <v>0</v>
      </c>
      <c r="AA62" s="189">
        <f t="shared" si="14"/>
        <v>0</v>
      </c>
      <c r="AB62" s="187">
        <f t="shared" si="13"/>
        <v>0</v>
      </c>
      <c r="AC62" s="190">
        <f>IF(C62=A_Stammdaten!$B$14,F_SAV!$R62-F_SAV!$AD62,HLOOKUP(A_Stammdaten!$B$14-1,$AE$4:$AK$2004,ROW(C62)-3,FALSE)-$AD62)</f>
        <v>0</v>
      </c>
      <c r="AD62" s="190">
        <f>HLOOKUP(A_Stammdaten!$B$14,$AE$4:$AK$2004,ROW(C62)-3,FALSE)</f>
        <v>0</v>
      </c>
      <c r="AE62" s="187">
        <f t="shared" si="2"/>
        <v>0</v>
      </c>
      <c r="AF62" s="187">
        <f t="shared" si="3"/>
        <v>0</v>
      </c>
      <c r="AG62" s="187">
        <f t="shared" si="4"/>
        <v>0</v>
      </c>
      <c r="AH62" s="187">
        <f t="shared" si="5"/>
        <v>0</v>
      </c>
      <c r="AI62" s="187">
        <f t="shared" si="6"/>
        <v>0</v>
      </c>
      <c r="AJ62" s="187">
        <f t="shared" si="7"/>
        <v>0</v>
      </c>
      <c r="AK62" s="187">
        <f t="shared" si="8"/>
        <v>0</v>
      </c>
      <c r="AL62" s="31"/>
    </row>
    <row r="63" spans="1:38" s="33" customFormat="1" ht="15" x14ac:dyDescent="0.25">
      <c r="A63" s="31"/>
      <c r="B63" s="31"/>
      <c r="C63" s="32"/>
      <c r="D63" s="31"/>
      <c r="E63" s="31"/>
      <c r="F63" s="31"/>
      <c r="G63" s="31"/>
      <c r="H63" s="31"/>
      <c r="I63" s="31"/>
      <c r="J63" s="31"/>
      <c r="K63" s="31"/>
      <c r="L63" s="31"/>
      <c r="M63" s="31"/>
      <c r="N63" s="187">
        <f t="shared" si="9"/>
        <v>0</v>
      </c>
      <c r="O63" s="31"/>
      <c r="P63" s="31"/>
      <c r="Q63" s="31"/>
      <c r="R63" s="187">
        <f t="shared" si="10"/>
        <v>0</v>
      </c>
      <c r="S63" s="188">
        <f>IF(ISBLANK($B63),0,VLOOKUP($B63,Listen!$A$2:$C$44,2,FALSE))</f>
        <v>0</v>
      </c>
      <c r="T63" s="188">
        <f>IF(ISBLANK($B63),0,VLOOKUP($B63,Listen!$A$2:$C$44,3,FALSE))</f>
        <v>0</v>
      </c>
      <c r="U63" s="189">
        <f t="shared" si="14"/>
        <v>0</v>
      </c>
      <c r="V63" s="189">
        <f t="shared" si="14"/>
        <v>0</v>
      </c>
      <c r="W63" s="189">
        <f t="shared" si="14"/>
        <v>0</v>
      </c>
      <c r="X63" s="189">
        <f t="shared" si="14"/>
        <v>0</v>
      </c>
      <c r="Y63" s="189">
        <f t="shared" si="14"/>
        <v>0</v>
      </c>
      <c r="Z63" s="189">
        <f t="shared" si="14"/>
        <v>0</v>
      </c>
      <c r="AA63" s="189">
        <f t="shared" si="14"/>
        <v>0</v>
      </c>
      <c r="AB63" s="187">
        <f t="shared" si="13"/>
        <v>0</v>
      </c>
      <c r="AC63" s="190">
        <f>IF(C63=A_Stammdaten!$B$14,F_SAV!$R63-F_SAV!$AD63,HLOOKUP(A_Stammdaten!$B$14-1,$AE$4:$AK$2004,ROW(C63)-3,FALSE)-$AD63)</f>
        <v>0</v>
      </c>
      <c r="AD63" s="190">
        <f>HLOOKUP(A_Stammdaten!$B$14,$AE$4:$AK$2004,ROW(C63)-3,FALSE)</f>
        <v>0</v>
      </c>
      <c r="AE63" s="187">
        <f t="shared" si="2"/>
        <v>0</v>
      </c>
      <c r="AF63" s="187">
        <f t="shared" si="3"/>
        <v>0</v>
      </c>
      <c r="AG63" s="187">
        <f t="shared" si="4"/>
        <v>0</v>
      </c>
      <c r="AH63" s="187">
        <f t="shared" si="5"/>
        <v>0</v>
      </c>
      <c r="AI63" s="187">
        <f t="shared" si="6"/>
        <v>0</v>
      </c>
      <c r="AJ63" s="187">
        <f t="shared" si="7"/>
        <v>0</v>
      </c>
      <c r="AK63" s="187">
        <f t="shared" si="8"/>
        <v>0</v>
      </c>
      <c r="AL63" s="31"/>
    </row>
    <row r="64" spans="1:38" s="33" customFormat="1" ht="15" x14ac:dyDescent="0.25">
      <c r="A64" s="31"/>
      <c r="B64" s="31"/>
      <c r="C64" s="32"/>
      <c r="D64" s="31"/>
      <c r="E64" s="31"/>
      <c r="F64" s="31"/>
      <c r="G64" s="31"/>
      <c r="H64" s="31"/>
      <c r="I64" s="31"/>
      <c r="J64" s="31"/>
      <c r="K64" s="31"/>
      <c r="L64" s="31"/>
      <c r="M64" s="31"/>
      <c r="N64" s="187">
        <f t="shared" si="9"/>
        <v>0</v>
      </c>
      <c r="O64" s="31"/>
      <c r="P64" s="31"/>
      <c r="Q64" s="31"/>
      <c r="R64" s="187">
        <f t="shared" si="10"/>
        <v>0</v>
      </c>
      <c r="S64" s="188">
        <f>IF(ISBLANK($B64),0,VLOOKUP($B64,Listen!$A$2:$C$44,2,FALSE))</f>
        <v>0</v>
      </c>
      <c r="T64" s="188">
        <f>IF(ISBLANK($B64),0,VLOOKUP($B64,Listen!$A$2:$C$44,3,FALSE))</f>
        <v>0</v>
      </c>
      <c r="U64" s="189">
        <f t="shared" si="14"/>
        <v>0</v>
      </c>
      <c r="V64" s="189">
        <f t="shared" si="14"/>
        <v>0</v>
      </c>
      <c r="W64" s="189">
        <f t="shared" si="14"/>
        <v>0</v>
      </c>
      <c r="X64" s="189">
        <f t="shared" si="14"/>
        <v>0</v>
      </c>
      <c r="Y64" s="189">
        <f t="shared" si="14"/>
        <v>0</v>
      </c>
      <c r="Z64" s="189">
        <f t="shared" si="14"/>
        <v>0</v>
      </c>
      <c r="AA64" s="189">
        <f t="shared" si="14"/>
        <v>0</v>
      </c>
      <c r="AB64" s="187">
        <f t="shared" si="13"/>
        <v>0</v>
      </c>
      <c r="AC64" s="190">
        <f>IF(C64=A_Stammdaten!$B$14,F_SAV!$R64-F_SAV!$AD64,HLOOKUP(A_Stammdaten!$B$14-1,$AE$4:$AK$2004,ROW(C64)-3,FALSE)-$AD64)</f>
        <v>0</v>
      </c>
      <c r="AD64" s="190">
        <f>HLOOKUP(A_Stammdaten!$B$14,$AE$4:$AK$2004,ROW(C64)-3,FALSE)</f>
        <v>0</v>
      </c>
      <c r="AE64" s="187">
        <f t="shared" si="2"/>
        <v>0</v>
      </c>
      <c r="AF64" s="187">
        <f t="shared" si="3"/>
        <v>0</v>
      </c>
      <c r="AG64" s="187">
        <f t="shared" si="4"/>
        <v>0</v>
      </c>
      <c r="AH64" s="187">
        <f t="shared" si="5"/>
        <v>0</v>
      </c>
      <c r="AI64" s="187">
        <f t="shared" si="6"/>
        <v>0</v>
      </c>
      <c r="AJ64" s="187">
        <f t="shared" si="7"/>
        <v>0</v>
      </c>
      <c r="AK64" s="187">
        <f t="shared" si="8"/>
        <v>0</v>
      </c>
      <c r="AL64" s="31"/>
    </row>
    <row r="65" spans="1:38" s="33" customFormat="1" ht="15" x14ac:dyDescent="0.25">
      <c r="A65" s="31"/>
      <c r="B65" s="31"/>
      <c r="C65" s="32"/>
      <c r="D65" s="31"/>
      <c r="E65" s="31"/>
      <c r="F65" s="31"/>
      <c r="G65" s="31"/>
      <c r="H65" s="31"/>
      <c r="I65" s="31"/>
      <c r="J65" s="31"/>
      <c r="K65" s="31"/>
      <c r="L65" s="31"/>
      <c r="M65" s="31"/>
      <c r="N65" s="187">
        <f t="shared" si="9"/>
        <v>0</v>
      </c>
      <c r="O65" s="31"/>
      <c r="P65" s="31"/>
      <c r="Q65" s="31"/>
      <c r="R65" s="187">
        <f t="shared" si="10"/>
        <v>0</v>
      </c>
      <c r="S65" s="188">
        <f>IF(ISBLANK($B65),0,VLOOKUP($B65,Listen!$A$2:$C$44,2,FALSE))</f>
        <v>0</v>
      </c>
      <c r="T65" s="188">
        <f>IF(ISBLANK($B65),0,VLOOKUP($B65,Listen!$A$2:$C$44,3,FALSE))</f>
        <v>0</v>
      </c>
      <c r="U65" s="189">
        <f t="shared" si="14"/>
        <v>0</v>
      </c>
      <c r="V65" s="189">
        <f t="shared" si="14"/>
        <v>0</v>
      </c>
      <c r="W65" s="189">
        <f t="shared" si="14"/>
        <v>0</v>
      </c>
      <c r="X65" s="189">
        <f t="shared" si="14"/>
        <v>0</v>
      </c>
      <c r="Y65" s="189">
        <f t="shared" si="14"/>
        <v>0</v>
      </c>
      <c r="Z65" s="189">
        <f t="shared" si="14"/>
        <v>0</v>
      </c>
      <c r="AA65" s="189">
        <f t="shared" si="14"/>
        <v>0</v>
      </c>
      <c r="AB65" s="187">
        <f t="shared" si="13"/>
        <v>0</v>
      </c>
      <c r="AC65" s="190">
        <f>IF(C65=A_Stammdaten!$B$14,F_SAV!$R65-F_SAV!$AD65,HLOOKUP(A_Stammdaten!$B$14-1,$AE$4:$AK$2004,ROW(C65)-3,FALSE)-$AD65)</f>
        <v>0</v>
      </c>
      <c r="AD65" s="190">
        <f>HLOOKUP(A_Stammdaten!$B$14,$AE$4:$AK$2004,ROW(C65)-3,FALSE)</f>
        <v>0</v>
      </c>
      <c r="AE65" s="187">
        <f t="shared" si="2"/>
        <v>0</v>
      </c>
      <c r="AF65" s="187">
        <f t="shared" si="3"/>
        <v>0</v>
      </c>
      <c r="AG65" s="187">
        <f t="shared" si="4"/>
        <v>0</v>
      </c>
      <c r="AH65" s="187">
        <f t="shared" si="5"/>
        <v>0</v>
      </c>
      <c r="AI65" s="187">
        <f t="shared" si="6"/>
        <v>0</v>
      </c>
      <c r="AJ65" s="187">
        <f t="shared" si="7"/>
        <v>0</v>
      </c>
      <c r="AK65" s="187">
        <f t="shared" si="8"/>
        <v>0</v>
      </c>
      <c r="AL65" s="31"/>
    </row>
    <row r="66" spans="1:38" s="33" customFormat="1" ht="15" x14ac:dyDescent="0.25">
      <c r="A66" s="31"/>
      <c r="B66" s="31"/>
      <c r="C66" s="32"/>
      <c r="D66" s="31"/>
      <c r="E66" s="31"/>
      <c r="F66" s="31"/>
      <c r="G66" s="31"/>
      <c r="H66" s="31"/>
      <c r="I66" s="31"/>
      <c r="J66" s="31"/>
      <c r="K66" s="31"/>
      <c r="L66" s="31"/>
      <c r="M66" s="31"/>
      <c r="N66" s="187">
        <f t="shared" si="9"/>
        <v>0</v>
      </c>
      <c r="O66" s="31"/>
      <c r="P66" s="31"/>
      <c r="Q66" s="31"/>
      <c r="R66" s="187">
        <f t="shared" si="10"/>
        <v>0</v>
      </c>
      <c r="S66" s="188">
        <f>IF(ISBLANK($B66),0,VLOOKUP($B66,Listen!$A$2:$C$44,2,FALSE))</f>
        <v>0</v>
      </c>
      <c r="T66" s="188">
        <f>IF(ISBLANK($B66),0,VLOOKUP($B66,Listen!$A$2:$C$44,3,FALSE))</f>
        <v>0</v>
      </c>
      <c r="U66" s="189">
        <f t="shared" si="14"/>
        <v>0</v>
      </c>
      <c r="V66" s="189">
        <f t="shared" si="14"/>
        <v>0</v>
      </c>
      <c r="W66" s="189">
        <f t="shared" si="14"/>
        <v>0</v>
      </c>
      <c r="X66" s="189">
        <f t="shared" si="14"/>
        <v>0</v>
      </c>
      <c r="Y66" s="189">
        <f t="shared" si="14"/>
        <v>0</v>
      </c>
      <c r="Z66" s="189">
        <f t="shared" si="14"/>
        <v>0</v>
      </c>
      <c r="AA66" s="189">
        <f t="shared" si="14"/>
        <v>0</v>
      </c>
      <c r="AB66" s="187">
        <f t="shared" si="13"/>
        <v>0</v>
      </c>
      <c r="AC66" s="190">
        <f>IF(C66=A_Stammdaten!$B$14,F_SAV!$R66-F_SAV!$AD66,HLOOKUP(A_Stammdaten!$B$14-1,$AE$4:$AK$2004,ROW(C66)-3,FALSE)-$AD66)</f>
        <v>0</v>
      </c>
      <c r="AD66" s="190">
        <f>HLOOKUP(A_Stammdaten!$B$14,$AE$4:$AK$2004,ROW(C66)-3,FALSE)</f>
        <v>0</v>
      </c>
      <c r="AE66" s="187">
        <f t="shared" si="2"/>
        <v>0</v>
      </c>
      <c r="AF66" s="187">
        <f t="shared" si="3"/>
        <v>0</v>
      </c>
      <c r="AG66" s="187">
        <f t="shared" si="4"/>
        <v>0</v>
      </c>
      <c r="AH66" s="187">
        <f t="shared" si="5"/>
        <v>0</v>
      </c>
      <c r="AI66" s="187">
        <f t="shared" si="6"/>
        <v>0</v>
      </c>
      <c r="AJ66" s="187">
        <f t="shared" si="7"/>
        <v>0</v>
      </c>
      <c r="AK66" s="187">
        <f t="shared" si="8"/>
        <v>0</v>
      </c>
      <c r="AL66" s="31"/>
    </row>
    <row r="67" spans="1:38" s="33" customFormat="1" ht="15" x14ac:dyDescent="0.25">
      <c r="A67" s="31"/>
      <c r="B67" s="31"/>
      <c r="C67" s="32"/>
      <c r="D67" s="31"/>
      <c r="E67" s="31"/>
      <c r="F67" s="31"/>
      <c r="G67" s="31"/>
      <c r="H67" s="31"/>
      <c r="I67" s="31"/>
      <c r="J67" s="31"/>
      <c r="K67" s="31"/>
      <c r="L67" s="31"/>
      <c r="M67" s="31"/>
      <c r="N67" s="187">
        <f t="shared" si="9"/>
        <v>0</v>
      </c>
      <c r="O67" s="31"/>
      <c r="P67" s="31"/>
      <c r="Q67" s="31"/>
      <c r="R67" s="187">
        <f t="shared" si="10"/>
        <v>0</v>
      </c>
      <c r="S67" s="188">
        <f>IF(ISBLANK($B67),0,VLOOKUP($B67,Listen!$A$2:$C$44,2,FALSE))</f>
        <v>0</v>
      </c>
      <c r="T67" s="188">
        <f>IF(ISBLANK($B67),0,VLOOKUP($B67,Listen!$A$2:$C$44,3,FALSE))</f>
        <v>0</v>
      </c>
      <c r="U67" s="189">
        <f t="shared" si="14"/>
        <v>0</v>
      </c>
      <c r="V67" s="189">
        <f t="shared" si="14"/>
        <v>0</v>
      </c>
      <c r="W67" s="189">
        <f t="shared" si="14"/>
        <v>0</v>
      </c>
      <c r="X67" s="189">
        <f t="shared" si="14"/>
        <v>0</v>
      </c>
      <c r="Y67" s="189">
        <f t="shared" si="14"/>
        <v>0</v>
      </c>
      <c r="Z67" s="189">
        <f t="shared" si="14"/>
        <v>0</v>
      </c>
      <c r="AA67" s="189">
        <f t="shared" si="14"/>
        <v>0</v>
      </c>
      <c r="AB67" s="187">
        <f t="shared" si="13"/>
        <v>0</v>
      </c>
      <c r="AC67" s="190">
        <f>IF(C67=A_Stammdaten!$B$14,F_SAV!$R67-F_SAV!$AD67,HLOOKUP(A_Stammdaten!$B$14-1,$AE$4:$AK$2004,ROW(C67)-3,FALSE)-$AD67)</f>
        <v>0</v>
      </c>
      <c r="AD67" s="190">
        <f>HLOOKUP(A_Stammdaten!$B$14,$AE$4:$AK$2004,ROW(C67)-3,FALSE)</f>
        <v>0</v>
      </c>
      <c r="AE67" s="187">
        <f t="shared" si="2"/>
        <v>0</v>
      </c>
      <c r="AF67" s="187">
        <f t="shared" si="3"/>
        <v>0</v>
      </c>
      <c r="AG67" s="187">
        <f t="shared" si="4"/>
        <v>0</v>
      </c>
      <c r="AH67" s="187">
        <f t="shared" si="5"/>
        <v>0</v>
      </c>
      <c r="AI67" s="187">
        <f t="shared" si="6"/>
        <v>0</v>
      </c>
      <c r="AJ67" s="187">
        <f t="shared" si="7"/>
        <v>0</v>
      </c>
      <c r="AK67" s="187">
        <f t="shared" si="8"/>
        <v>0</v>
      </c>
      <c r="AL67" s="31"/>
    </row>
    <row r="68" spans="1:38" s="33" customFormat="1" ht="15" x14ac:dyDescent="0.25">
      <c r="A68" s="31"/>
      <c r="B68" s="31"/>
      <c r="C68" s="32"/>
      <c r="D68" s="31"/>
      <c r="E68" s="31"/>
      <c r="F68" s="31"/>
      <c r="G68" s="31"/>
      <c r="H68" s="31"/>
      <c r="I68" s="31"/>
      <c r="J68" s="31"/>
      <c r="K68" s="31"/>
      <c r="L68" s="31"/>
      <c r="M68" s="31"/>
      <c r="N68" s="187">
        <f t="shared" si="9"/>
        <v>0</v>
      </c>
      <c r="O68" s="31"/>
      <c r="P68" s="31"/>
      <c r="Q68" s="31"/>
      <c r="R68" s="187">
        <f t="shared" si="10"/>
        <v>0</v>
      </c>
      <c r="S68" s="188">
        <f>IF(ISBLANK($B68),0,VLOOKUP($B68,Listen!$A$2:$C$44,2,FALSE))</f>
        <v>0</v>
      </c>
      <c r="T68" s="188">
        <f>IF(ISBLANK($B68),0,VLOOKUP($B68,Listen!$A$2:$C$44,3,FALSE))</f>
        <v>0</v>
      </c>
      <c r="U68" s="189">
        <f t="shared" si="14"/>
        <v>0</v>
      </c>
      <c r="V68" s="189">
        <f t="shared" si="14"/>
        <v>0</v>
      </c>
      <c r="W68" s="189">
        <f t="shared" si="14"/>
        <v>0</v>
      </c>
      <c r="X68" s="189">
        <f t="shared" si="14"/>
        <v>0</v>
      </c>
      <c r="Y68" s="189">
        <f t="shared" si="14"/>
        <v>0</v>
      </c>
      <c r="Z68" s="189">
        <f t="shared" si="14"/>
        <v>0</v>
      </c>
      <c r="AA68" s="189">
        <f t="shared" si="14"/>
        <v>0</v>
      </c>
      <c r="AB68" s="187">
        <f t="shared" si="13"/>
        <v>0</v>
      </c>
      <c r="AC68" s="190">
        <f>IF(C68=A_Stammdaten!$B$14,F_SAV!$R68-F_SAV!$AD68,HLOOKUP(A_Stammdaten!$B$14-1,$AE$4:$AK$2004,ROW(C68)-3,FALSE)-$AD68)</f>
        <v>0</v>
      </c>
      <c r="AD68" s="190">
        <f>HLOOKUP(A_Stammdaten!$B$14,$AE$4:$AK$2004,ROW(C68)-3,FALSE)</f>
        <v>0</v>
      </c>
      <c r="AE68" s="187">
        <f t="shared" si="2"/>
        <v>0</v>
      </c>
      <c r="AF68" s="187">
        <f t="shared" si="3"/>
        <v>0</v>
      </c>
      <c r="AG68" s="187">
        <f t="shared" si="4"/>
        <v>0</v>
      </c>
      <c r="AH68" s="187">
        <f t="shared" si="5"/>
        <v>0</v>
      </c>
      <c r="AI68" s="187">
        <f t="shared" si="6"/>
        <v>0</v>
      </c>
      <c r="AJ68" s="187">
        <f t="shared" si="7"/>
        <v>0</v>
      </c>
      <c r="AK68" s="187">
        <f t="shared" si="8"/>
        <v>0</v>
      </c>
      <c r="AL68" s="31"/>
    </row>
    <row r="69" spans="1:38" s="33" customFormat="1" ht="15" x14ac:dyDescent="0.25">
      <c r="A69" s="31"/>
      <c r="B69" s="31"/>
      <c r="C69" s="32"/>
      <c r="D69" s="31"/>
      <c r="E69" s="31"/>
      <c r="F69" s="31"/>
      <c r="G69" s="31"/>
      <c r="H69" s="31"/>
      <c r="I69" s="31"/>
      <c r="J69" s="31"/>
      <c r="K69" s="31"/>
      <c r="L69" s="31"/>
      <c r="M69" s="31"/>
      <c r="N69" s="187">
        <f t="shared" si="9"/>
        <v>0</v>
      </c>
      <c r="O69" s="31"/>
      <c r="P69" s="31"/>
      <c r="Q69" s="31"/>
      <c r="R69" s="187">
        <f t="shared" si="10"/>
        <v>0</v>
      </c>
      <c r="S69" s="188">
        <f>IF(ISBLANK($B69),0,VLOOKUP($B69,Listen!$A$2:$C$44,2,FALSE))</f>
        <v>0</v>
      </c>
      <c r="T69" s="188">
        <f>IF(ISBLANK($B69),0,VLOOKUP($B69,Listen!$A$2:$C$44,3,FALSE))</f>
        <v>0</v>
      </c>
      <c r="U69" s="189">
        <f t="shared" si="14"/>
        <v>0</v>
      </c>
      <c r="V69" s="189">
        <f t="shared" si="14"/>
        <v>0</v>
      </c>
      <c r="W69" s="189">
        <f t="shared" si="14"/>
        <v>0</v>
      </c>
      <c r="X69" s="189">
        <f t="shared" si="14"/>
        <v>0</v>
      </c>
      <c r="Y69" s="189">
        <f t="shared" si="14"/>
        <v>0</v>
      </c>
      <c r="Z69" s="189">
        <f t="shared" si="14"/>
        <v>0</v>
      </c>
      <c r="AA69" s="189">
        <f t="shared" si="14"/>
        <v>0</v>
      </c>
      <c r="AB69" s="187">
        <f t="shared" si="13"/>
        <v>0</v>
      </c>
      <c r="AC69" s="190">
        <f>IF(C69=A_Stammdaten!$B$14,F_SAV!$R69-F_SAV!$AD69,HLOOKUP(A_Stammdaten!$B$14-1,$AE$4:$AK$2004,ROW(C69)-3,FALSE)-$AD69)</f>
        <v>0</v>
      </c>
      <c r="AD69" s="190">
        <f>HLOOKUP(A_Stammdaten!$B$14,$AE$4:$AK$2004,ROW(C69)-3,FALSE)</f>
        <v>0</v>
      </c>
      <c r="AE69" s="187">
        <f t="shared" ref="AE69:AE132" si="15">IF(OR($C69=0,$R69=0),0,IF($C69&lt;=AE$4,$R69-$R69/U69*(AE$4-$C69+1),0))</f>
        <v>0</v>
      </c>
      <c r="AF69" s="187">
        <f t="shared" ref="AF69:AF132" si="16">IF(OR($C69=0,$R69=0,V69-(AF$4-$C69)=0),0,IF($C69&lt;AF$4,AE69-AE69/(V69-(AF$4-$C69)),IF($C69=AF$4,$R69-$R69/V69,0)))</f>
        <v>0</v>
      </c>
      <c r="AG69" s="187">
        <f t="shared" ref="AG69:AG132" si="17">IF(OR($C69=0,$R69=0,W69-(AG$4-$C69)=0),0,IF($C69&lt;AG$4,AF69-AF69/(W69-(AG$4-$C69)),IF($C69=AG$4,$R69-$R69/W69,0)))</f>
        <v>0</v>
      </c>
      <c r="AH69" s="187">
        <f t="shared" ref="AH69:AH132" si="18">IF(OR($C69=0,$R69=0,X69-(AH$4-$C69)=0),0,IF($C69&lt;AH$4,AG69-AG69/(X69-(AH$4-$C69)),IF($C69=AH$4,$R69-$R69/X69,0)))</f>
        <v>0</v>
      </c>
      <c r="AI69" s="187">
        <f t="shared" ref="AI69:AI132" si="19">IF(OR($C69=0,$R69=0,Y69-(AI$4-$C69)=0),0,IF($C69&lt;AI$4,AH69-AH69/(Y69-(AI$4-$C69)),IF($C69=AI$4,$R69-$R69/Y69,0)))</f>
        <v>0</v>
      </c>
      <c r="AJ69" s="187">
        <f t="shared" ref="AJ69:AJ132" si="20">IF(OR($C69=0,$R69=0,Z69-(AJ$4-$C69)=0),0,IF($C69&lt;AJ$4,AI69-AI69/(Z69-(AJ$4-$C69)),IF($C69=AJ$4,$R69-$R69/Z69,0)))</f>
        <v>0</v>
      </c>
      <c r="AK69" s="187">
        <f t="shared" ref="AK69:AK132" si="21">IF(OR($C69=0,$R69=0,AA69-(AK$4-$C69)=0),0,IF($C69&lt;AK$4,AJ69-AJ69/(AA69-(AK$4-$C69)),IF($C69=AK$4,$R69-$R69/AA69,0)))</f>
        <v>0</v>
      </c>
      <c r="AL69" s="31"/>
    </row>
    <row r="70" spans="1:38" s="33" customFormat="1" ht="15" x14ac:dyDescent="0.25">
      <c r="A70" s="31"/>
      <c r="B70" s="31"/>
      <c r="C70" s="32"/>
      <c r="D70" s="31"/>
      <c r="E70" s="31"/>
      <c r="F70" s="31"/>
      <c r="G70" s="31"/>
      <c r="H70" s="31"/>
      <c r="I70" s="31"/>
      <c r="J70" s="31"/>
      <c r="K70" s="31"/>
      <c r="L70" s="31"/>
      <c r="M70" s="31"/>
      <c r="N70" s="187">
        <f t="shared" ref="N70:N133" si="22">SUM(D70,E70,G70,H70,J70,K70)-SUM(F70,I70,L70,M70)</f>
        <v>0</v>
      </c>
      <c r="O70" s="31"/>
      <c r="P70" s="31"/>
      <c r="Q70" s="31"/>
      <c r="R70" s="187">
        <f t="shared" ref="R70:R133" si="23">N70-SUM(O70:Q70)</f>
        <v>0</v>
      </c>
      <c r="S70" s="188">
        <f>IF(ISBLANK($B70),0,VLOOKUP($B70,Listen!$A$2:$C$44,2,FALSE))</f>
        <v>0</v>
      </c>
      <c r="T70" s="188">
        <f>IF(ISBLANK($B70),0,VLOOKUP($B70,Listen!$A$2:$C$44,3,FALSE))</f>
        <v>0</v>
      </c>
      <c r="U70" s="189">
        <f t="shared" si="14"/>
        <v>0</v>
      </c>
      <c r="V70" s="189">
        <f t="shared" si="14"/>
        <v>0</v>
      </c>
      <c r="W70" s="189">
        <f t="shared" si="14"/>
        <v>0</v>
      </c>
      <c r="X70" s="189">
        <f t="shared" si="14"/>
        <v>0</v>
      </c>
      <c r="Y70" s="189">
        <f t="shared" si="14"/>
        <v>0</v>
      </c>
      <c r="Z70" s="189">
        <f t="shared" si="14"/>
        <v>0</v>
      </c>
      <c r="AA70" s="189">
        <f t="shared" si="14"/>
        <v>0</v>
      </c>
      <c r="AB70" s="187">
        <f t="shared" si="13"/>
        <v>0</v>
      </c>
      <c r="AC70" s="190">
        <f>IF(C70=A_Stammdaten!$B$14,F_SAV!$R70-F_SAV!$AD70,HLOOKUP(A_Stammdaten!$B$14-1,$AE$4:$AK$2004,ROW(C70)-3,FALSE)-$AD70)</f>
        <v>0</v>
      </c>
      <c r="AD70" s="190">
        <f>HLOOKUP(A_Stammdaten!$B$14,$AE$4:$AK$2004,ROW(C70)-3,FALSE)</f>
        <v>0</v>
      </c>
      <c r="AE70" s="187">
        <f t="shared" si="15"/>
        <v>0</v>
      </c>
      <c r="AF70" s="187">
        <f t="shared" si="16"/>
        <v>0</v>
      </c>
      <c r="AG70" s="187">
        <f t="shared" si="17"/>
        <v>0</v>
      </c>
      <c r="AH70" s="187">
        <f t="shared" si="18"/>
        <v>0</v>
      </c>
      <c r="AI70" s="187">
        <f t="shared" si="19"/>
        <v>0</v>
      </c>
      <c r="AJ70" s="187">
        <f t="shared" si="20"/>
        <v>0</v>
      </c>
      <c r="AK70" s="187">
        <f t="shared" si="21"/>
        <v>0</v>
      </c>
      <c r="AL70" s="31"/>
    </row>
    <row r="71" spans="1:38" s="33" customFormat="1" ht="15" x14ac:dyDescent="0.25">
      <c r="A71" s="31"/>
      <c r="B71" s="31"/>
      <c r="C71" s="32"/>
      <c r="D71" s="31"/>
      <c r="E71" s="31"/>
      <c r="F71" s="31"/>
      <c r="G71" s="31"/>
      <c r="H71" s="31"/>
      <c r="I71" s="31"/>
      <c r="J71" s="31"/>
      <c r="K71" s="31"/>
      <c r="L71" s="31"/>
      <c r="M71" s="31"/>
      <c r="N71" s="187">
        <f t="shared" si="22"/>
        <v>0</v>
      </c>
      <c r="O71" s="31"/>
      <c r="P71" s="31"/>
      <c r="Q71" s="31"/>
      <c r="R71" s="187">
        <f t="shared" si="23"/>
        <v>0</v>
      </c>
      <c r="S71" s="188">
        <f>IF(ISBLANK($B71),0,VLOOKUP($B71,Listen!$A$2:$C$44,2,FALSE))</f>
        <v>0</v>
      </c>
      <c r="T71" s="188">
        <f>IF(ISBLANK($B71),0,VLOOKUP($B71,Listen!$A$2:$C$44,3,FALSE))</f>
        <v>0</v>
      </c>
      <c r="U71" s="189">
        <f t="shared" si="14"/>
        <v>0</v>
      </c>
      <c r="V71" s="189">
        <f t="shared" si="14"/>
        <v>0</v>
      </c>
      <c r="W71" s="189">
        <f t="shared" si="14"/>
        <v>0</v>
      </c>
      <c r="X71" s="189">
        <f t="shared" si="14"/>
        <v>0</v>
      </c>
      <c r="Y71" s="189">
        <f t="shared" si="14"/>
        <v>0</v>
      </c>
      <c r="Z71" s="189">
        <f t="shared" si="14"/>
        <v>0</v>
      </c>
      <c r="AA71" s="189">
        <f t="shared" si="14"/>
        <v>0</v>
      </c>
      <c r="AB71" s="187">
        <f t="shared" si="13"/>
        <v>0</v>
      </c>
      <c r="AC71" s="190">
        <f>IF(C71=A_Stammdaten!$B$14,F_SAV!$R71-F_SAV!$AD71,HLOOKUP(A_Stammdaten!$B$14-1,$AE$4:$AK$2004,ROW(C71)-3,FALSE)-$AD71)</f>
        <v>0</v>
      </c>
      <c r="AD71" s="190">
        <f>HLOOKUP(A_Stammdaten!$B$14,$AE$4:$AK$2004,ROW(C71)-3,FALSE)</f>
        <v>0</v>
      </c>
      <c r="AE71" s="187">
        <f t="shared" si="15"/>
        <v>0</v>
      </c>
      <c r="AF71" s="187">
        <f t="shared" si="16"/>
        <v>0</v>
      </c>
      <c r="AG71" s="187">
        <f t="shared" si="17"/>
        <v>0</v>
      </c>
      <c r="AH71" s="187">
        <f t="shared" si="18"/>
        <v>0</v>
      </c>
      <c r="AI71" s="187">
        <f t="shared" si="19"/>
        <v>0</v>
      </c>
      <c r="AJ71" s="187">
        <f t="shared" si="20"/>
        <v>0</v>
      </c>
      <c r="AK71" s="187">
        <f t="shared" si="21"/>
        <v>0</v>
      </c>
      <c r="AL71" s="31"/>
    </row>
    <row r="72" spans="1:38" s="33" customFormat="1" ht="15" x14ac:dyDescent="0.25">
      <c r="A72" s="31"/>
      <c r="B72" s="31"/>
      <c r="C72" s="32"/>
      <c r="D72" s="31"/>
      <c r="E72" s="31"/>
      <c r="F72" s="31"/>
      <c r="G72" s="31"/>
      <c r="H72" s="31"/>
      <c r="I72" s="31"/>
      <c r="J72" s="31"/>
      <c r="K72" s="31"/>
      <c r="L72" s="31"/>
      <c r="M72" s="31"/>
      <c r="N72" s="187">
        <f t="shared" si="22"/>
        <v>0</v>
      </c>
      <c r="O72" s="31"/>
      <c r="P72" s="31"/>
      <c r="Q72" s="31"/>
      <c r="R72" s="187">
        <f t="shared" si="23"/>
        <v>0</v>
      </c>
      <c r="S72" s="188">
        <f>IF(ISBLANK($B72),0,VLOOKUP($B72,Listen!$A$2:$C$44,2,FALSE))</f>
        <v>0</v>
      </c>
      <c r="T72" s="188">
        <f>IF(ISBLANK($B72),0,VLOOKUP($B72,Listen!$A$2:$C$44,3,FALSE))</f>
        <v>0</v>
      </c>
      <c r="U72" s="189">
        <f t="shared" si="14"/>
        <v>0</v>
      </c>
      <c r="V72" s="189">
        <f t="shared" si="14"/>
        <v>0</v>
      </c>
      <c r="W72" s="189">
        <f t="shared" si="14"/>
        <v>0</v>
      </c>
      <c r="X72" s="189">
        <f t="shared" si="14"/>
        <v>0</v>
      </c>
      <c r="Y72" s="189">
        <f t="shared" si="14"/>
        <v>0</v>
      </c>
      <c r="Z72" s="189">
        <f t="shared" si="14"/>
        <v>0</v>
      </c>
      <c r="AA72" s="189">
        <f t="shared" si="14"/>
        <v>0</v>
      </c>
      <c r="AB72" s="187">
        <f t="shared" si="13"/>
        <v>0</v>
      </c>
      <c r="AC72" s="190">
        <f>IF(C72=A_Stammdaten!$B$14,F_SAV!$R72-F_SAV!$AD72,HLOOKUP(A_Stammdaten!$B$14-1,$AE$4:$AK$2004,ROW(C72)-3,FALSE)-$AD72)</f>
        <v>0</v>
      </c>
      <c r="AD72" s="190">
        <f>HLOOKUP(A_Stammdaten!$B$14,$AE$4:$AK$2004,ROW(C72)-3,FALSE)</f>
        <v>0</v>
      </c>
      <c r="AE72" s="187">
        <f t="shared" si="15"/>
        <v>0</v>
      </c>
      <c r="AF72" s="187">
        <f t="shared" si="16"/>
        <v>0</v>
      </c>
      <c r="AG72" s="187">
        <f t="shared" si="17"/>
        <v>0</v>
      </c>
      <c r="AH72" s="187">
        <f t="shared" si="18"/>
        <v>0</v>
      </c>
      <c r="AI72" s="187">
        <f t="shared" si="19"/>
        <v>0</v>
      </c>
      <c r="AJ72" s="187">
        <f t="shared" si="20"/>
        <v>0</v>
      </c>
      <c r="AK72" s="187">
        <f t="shared" si="21"/>
        <v>0</v>
      </c>
      <c r="AL72" s="31"/>
    </row>
    <row r="73" spans="1:38" s="33" customFormat="1" ht="15" x14ac:dyDescent="0.25">
      <c r="A73" s="31"/>
      <c r="B73" s="31"/>
      <c r="C73" s="32"/>
      <c r="D73" s="31"/>
      <c r="E73" s="31"/>
      <c r="F73" s="31"/>
      <c r="G73" s="31"/>
      <c r="H73" s="31"/>
      <c r="I73" s="31"/>
      <c r="J73" s="31"/>
      <c r="K73" s="31"/>
      <c r="L73" s="31"/>
      <c r="M73" s="31"/>
      <c r="N73" s="187">
        <f t="shared" si="22"/>
        <v>0</v>
      </c>
      <c r="O73" s="31"/>
      <c r="P73" s="31"/>
      <c r="Q73" s="31"/>
      <c r="R73" s="187">
        <f t="shared" si="23"/>
        <v>0</v>
      </c>
      <c r="S73" s="188">
        <f>IF(ISBLANK($B73),0,VLOOKUP($B73,Listen!$A$2:$C$44,2,FALSE))</f>
        <v>0</v>
      </c>
      <c r="T73" s="188">
        <f>IF(ISBLANK($B73),0,VLOOKUP($B73,Listen!$A$2:$C$44,3,FALSE))</f>
        <v>0</v>
      </c>
      <c r="U73" s="189">
        <f t="shared" si="14"/>
        <v>0</v>
      </c>
      <c r="V73" s="189">
        <f t="shared" si="14"/>
        <v>0</v>
      </c>
      <c r="W73" s="189">
        <f t="shared" si="14"/>
        <v>0</v>
      </c>
      <c r="X73" s="189">
        <f t="shared" si="14"/>
        <v>0</v>
      </c>
      <c r="Y73" s="189">
        <f t="shared" si="14"/>
        <v>0</v>
      </c>
      <c r="Z73" s="189">
        <f t="shared" si="14"/>
        <v>0</v>
      </c>
      <c r="AA73" s="189">
        <f t="shared" si="14"/>
        <v>0</v>
      </c>
      <c r="AB73" s="187">
        <f t="shared" si="13"/>
        <v>0</v>
      </c>
      <c r="AC73" s="190">
        <f>IF(C73=A_Stammdaten!$B$14,F_SAV!$R73-F_SAV!$AD73,HLOOKUP(A_Stammdaten!$B$14-1,$AE$4:$AK$2004,ROW(C73)-3,FALSE)-$AD73)</f>
        <v>0</v>
      </c>
      <c r="AD73" s="190">
        <f>HLOOKUP(A_Stammdaten!$B$14,$AE$4:$AK$2004,ROW(C73)-3,FALSE)</f>
        <v>0</v>
      </c>
      <c r="AE73" s="187">
        <f t="shared" si="15"/>
        <v>0</v>
      </c>
      <c r="AF73" s="187">
        <f t="shared" si="16"/>
        <v>0</v>
      </c>
      <c r="AG73" s="187">
        <f t="shared" si="17"/>
        <v>0</v>
      </c>
      <c r="AH73" s="187">
        <f t="shared" si="18"/>
        <v>0</v>
      </c>
      <c r="AI73" s="187">
        <f t="shared" si="19"/>
        <v>0</v>
      </c>
      <c r="AJ73" s="187">
        <f t="shared" si="20"/>
        <v>0</v>
      </c>
      <c r="AK73" s="187">
        <f t="shared" si="21"/>
        <v>0</v>
      </c>
      <c r="AL73" s="31"/>
    </row>
    <row r="74" spans="1:38" s="33" customFormat="1" ht="15" x14ac:dyDescent="0.25">
      <c r="A74" s="31"/>
      <c r="B74" s="31"/>
      <c r="C74" s="32"/>
      <c r="D74" s="31"/>
      <c r="E74" s="31"/>
      <c r="F74" s="31"/>
      <c r="G74" s="31"/>
      <c r="H74" s="31"/>
      <c r="I74" s="31"/>
      <c r="J74" s="31"/>
      <c r="K74" s="31"/>
      <c r="L74" s="31"/>
      <c r="M74" s="31"/>
      <c r="N74" s="187">
        <f t="shared" si="22"/>
        <v>0</v>
      </c>
      <c r="O74" s="31"/>
      <c r="P74" s="31"/>
      <c r="Q74" s="31"/>
      <c r="R74" s="187">
        <f t="shared" si="23"/>
        <v>0</v>
      </c>
      <c r="S74" s="188">
        <f>IF(ISBLANK($B74),0,VLOOKUP($B74,Listen!$A$2:$C$44,2,FALSE))</f>
        <v>0</v>
      </c>
      <c r="T74" s="188">
        <f>IF(ISBLANK($B74),0,VLOOKUP($B74,Listen!$A$2:$C$44,3,FALSE))</f>
        <v>0</v>
      </c>
      <c r="U74" s="189">
        <f t="shared" si="14"/>
        <v>0</v>
      </c>
      <c r="V74" s="189">
        <f t="shared" si="14"/>
        <v>0</v>
      </c>
      <c r="W74" s="189">
        <f t="shared" si="14"/>
        <v>0</v>
      </c>
      <c r="X74" s="189">
        <f t="shared" ref="V74:AA116" si="24">$S74</f>
        <v>0</v>
      </c>
      <c r="Y74" s="189">
        <f t="shared" si="24"/>
        <v>0</v>
      </c>
      <c r="Z74" s="189">
        <f t="shared" si="24"/>
        <v>0</v>
      </c>
      <c r="AA74" s="189">
        <f t="shared" si="24"/>
        <v>0</v>
      </c>
      <c r="AB74" s="187">
        <f t="shared" si="13"/>
        <v>0</v>
      </c>
      <c r="AC74" s="190">
        <f>IF(C74=A_Stammdaten!$B$14,F_SAV!$R74-F_SAV!$AD74,HLOOKUP(A_Stammdaten!$B$14-1,$AE$4:$AK$2004,ROW(C74)-3,FALSE)-$AD74)</f>
        <v>0</v>
      </c>
      <c r="AD74" s="190">
        <f>HLOOKUP(A_Stammdaten!$B$14,$AE$4:$AK$2004,ROW(C74)-3,FALSE)</f>
        <v>0</v>
      </c>
      <c r="AE74" s="187">
        <f t="shared" si="15"/>
        <v>0</v>
      </c>
      <c r="AF74" s="187">
        <f t="shared" si="16"/>
        <v>0</v>
      </c>
      <c r="AG74" s="187">
        <f t="shared" si="17"/>
        <v>0</v>
      </c>
      <c r="AH74" s="187">
        <f t="shared" si="18"/>
        <v>0</v>
      </c>
      <c r="AI74" s="187">
        <f t="shared" si="19"/>
        <v>0</v>
      </c>
      <c r="AJ74" s="187">
        <f t="shared" si="20"/>
        <v>0</v>
      </c>
      <c r="AK74" s="187">
        <f t="shared" si="21"/>
        <v>0</v>
      </c>
      <c r="AL74" s="31"/>
    </row>
    <row r="75" spans="1:38" s="33" customFormat="1" ht="15" x14ac:dyDescent="0.25">
      <c r="A75" s="31"/>
      <c r="B75" s="31"/>
      <c r="C75" s="32"/>
      <c r="D75" s="31"/>
      <c r="E75" s="31"/>
      <c r="F75" s="31"/>
      <c r="G75" s="31"/>
      <c r="H75" s="31"/>
      <c r="I75" s="31"/>
      <c r="J75" s="31"/>
      <c r="K75" s="31"/>
      <c r="L75" s="31"/>
      <c r="M75" s="31"/>
      <c r="N75" s="187">
        <f t="shared" si="22"/>
        <v>0</v>
      </c>
      <c r="O75" s="31"/>
      <c r="P75" s="31"/>
      <c r="Q75" s="31"/>
      <c r="R75" s="187">
        <f t="shared" si="23"/>
        <v>0</v>
      </c>
      <c r="S75" s="188">
        <f>IF(ISBLANK($B75),0,VLOOKUP($B75,Listen!$A$2:$C$44,2,FALSE))</f>
        <v>0</v>
      </c>
      <c r="T75" s="188">
        <f>IF(ISBLANK($B75),0,VLOOKUP($B75,Listen!$A$2:$C$44,3,FALSE))</f>
        <v>0</v>
      </c>
      <c r="U75" s="189">
        <f t="shared" ref="U75:U138" si="25">$S75</f>
        <v>0</v>
      </c>
      <c r="V75" s="189">
        <f t="shared" si="24"/>
        <v>0</v>
      </c>
      <c r="W75" s="189">
        <f t="shared" si="24"/>
        <v>0</v>
      </c>
      <c r="X75" s="189">
        <f t="shared" si="24"/>
        <v>0</v>
      </c>
      <c r="Y75" s="189">
        <f t="shared" si="24"/>
        <v>0</v>
      </c>
      <c r="Z75" s="189">
        <f t="shared" si="24"/>
        <v>0</v>
      </c>
      <c r="AA75" s="189">
        <f t="shared" si="24"/>
        <v>0</v>
      </c>
      <c r="AB75" s="187">
        <f t="shared" si="13"/>
        <v>0</v>
      </c>
      <c r="AC75" s="190">
        <f>IF(C75=A_Stammdaten!$B$14,F_SAV!$R75-F_SAV!$AD75,HLOOKUP(A_Stammdaten!$B$14-1,$AE$4:$AK$2004,ROW(C75)-3,FALSE)-$AD75)</f>
        <v>0</v>
      </c>
      <c r="AD75" s="190">
        <f>HLOOKUP(A_Stammdaten!$B$14,$AE$4:$AK$2004,ROW(C75)-3,FALSE)</f>
        <v>0</v>
      </c>
      <c r="AE75" s="187">
        <f t="shared" si="15"/>
        <v>0</v>
      </c>
      <c r="AF75" s="187">
        <f t="shared" si="16"/>
        <v>0</v>
      </c>
      <c r="AG75" s="187">
        <f t="shared" si="17"/>
        <v>0</v>
      </c>
      <c r="AH75" s="187">
        <f t="shared" si="18"/>
        <v>0</v>
      </c>
      <c r="AI75" s="187">
        <f t="shared" si="19"/>
        <v>0</v>
      </c>
      <c r="AJ75" s="187">
        <f t="shared" si="20"/>
        <v>0</v>
      </c>
      <c r="AK75" s="187">
        <f t="shared" si="21"/>
        <v>0</v>
      </c>
      <c r="AL75" s="31"/>
    </row>
    <row r="76" spans="1:38" s="33" customFormat="1" ht="15" x14ac:dyDescent="0.25">
      <c r="A76" s="31"/>
      <c r="B76" s="31"/>
      <c r="C76" s="32"/>
      <c r="D76" s="31"/>
      <c r="E76" s="31"/>
      <c r="F76" s="31"/>
      <c r="G76" s="31"/>
      <c r="H76" s="31"/>
      <c r="I76" s="31"/>
      <c r="J76" s="31"/>
      <c r="K76" s="31"/>
      <c r="L76" s="31"/>
      <c r="M76" s="31"/>
      <c r="N76" s="187">
        <f t="shared" si="22"/>
        <v>0</v>
      </c>
      <c r="O76" s="31"/>
      <c r="P76" s="31"/>
      <c r="Q76" s="31"/>
      <c r="R76" s="187">
        <f t="shared" si="23"/>
        <v>0</v>
      </c>
      <c r="S76" s="188">
        <f>IF(ISBLANK($B76),0,VLOOKUP($B76,Listen!$A$2:$C$44,2,FALSE))</f>
        <v>0</v>
      </c>
      <c r="T76" s="188">
        <f>IF(ISBLANK($B76),0,VLOOKUP($B76,Listen!$A$2:$C$44,3,FALSE))</f>
        <v>0</v>
      </c>
      <c r="U76" s="189">
        <f t="shared" si="25"/>
        <v>0</v>
      </c>
      <c r="V76" s="189">
        <f t="shared" si="24"/>
        <v>0</v>
      </c>
      <c r="W76" s="189">
        <f t="shared" si="24"/>
        <v>0</v>
      </c>
      <c r="X76" s="189">
        <f t="shared" si="24"/>
        <v>0</v>
      </c>
      <c r="Y76" s="189">
        <f t="shared" si="24"/>
        <v>0</v>
      </c>
      <c r="Z76" s="189">
        <f t="shared" si="24"/>
        <v>0</v>
      </c>
      <c r="AA76" s="189">
        <f t="shared" si="24"/>
        <v>0</v>
      </c>
      <c r="AB76" s="187">
        <f t="shared" si="13"/>
        <v>0</v>
      </c>
      <c r="AC76" s="190">
        <f>IF(C76=A_Stammdaten!$B$14,F_SAV!$R76-F_SAV!$AD76,HLOOKUP(A_Stammdaten!$B$14-1,$AE$4:$AK$2004,ROW(C76)-3,FALSE)-$AD76)</f>
        <v>0</v>
      </c>
      <c r="AD76" s="190">
        <f>HLOOKUP(A_Stammdaten!$B$14,$AE$4:$AK$2004,ROW(C76)-3,FALSE)</f>
        <v>0</v>
      </c>
      <c r="AE76" s="187">
        <f t="shared" si="15"/>
        <v>0</v>
      </c>
      <c r="AF76" s="187">
        <f t="shared" si="16"/>
        <v>0</v>
      </c>
      <c r="AG76" s="187">
        <f t="shared" si="17"/>
        <v>0</v>
      </c>
      <c r="AH76" s="187">
        <f t="shared" si="18"/>
        <v>0</v>
      </c>
      <c r="AI76" s="187">
        <f t="shared" si="19"/>
        <v>0</v>
      </c>
      <c r="AJ76" s="187">
        <f t="shared" si="20"/>
        <v>0</v>
      </c>
      <c r="AK76" s="187">
        <f t="shared" si="21"/>
        <v>0</v>
      </c>
      <c r="AL76" s="31"/>
    </row>
    <row r="77" spans="1:38" s="33" customFormat="1" ht="15" x14ac:dyDescent="0.25">
      <c r="A77" s="31"/>
      <c r="B77" s="31"/>
      <c r="C77" s="32"/>
      <c r="D77" s="31"/>
      <c r="E77" s="31"/>
      <c r="F77" s="31"/>
      <c r="G77" s="31"/>
      <c r="H77" s="31"/>
      <c r="I77" s="31"/>
      <c r="J77" s="31"/>
      <c r="K77" s="31"/>
      <c r="L77" s="31"/>
      <c r="M77" s="31"/>
      <c r="N77" s="187">
        <f t="shared" si="22"/>
        <v>0</v>
      </c>
      <c r="O77" s="31"/>
      <c r="P77" s="31"/>
      <c r="Q77" s="31"/>
      <c r="R77" s="187">
        <f t="shared" si="23"/>
        <v>0</v>
      </c>
      <c r="S77" s="188">
        <f>IF(ISBLANK($B77),0,VLOOKUP($B77,Listen!$A$2:$C$44,2,FALSE))</f>
        <v>0</v>
      </c>
      <c r="T77" s="188">
        <f>IF(ISBLANK($B77),0,VLOOKUP($B77,Listen!$A$2:$C$44,3,FALSE))</f>
        <v>0</v>
      </c>
      <c r="U77" s="189">
        <f t="shared" si="25"/>
        <v>0</v>
      </c>
      <c r="V77" s="189">
        <f t="shared" si="24"/>
        <v>0</v>
      </c>
      <c r="W77" s="189">
        <f t="shared" si="24"/>
        <v>0</v>
      </c>
      <c r="X77" s="189">
        <f t="shared" si="24"/>
        <v>0</v>
      </c>
      <c r="Y77" s="189">
        <f t="shared" si="24"/>
        <v>0</v>
      </c>
      <c r="Z77" s="189">
        <f t="shared" si="24"/>
        <v>0</v>
      </c>
      <c r="AA77" s="189">
        <f t="shared" si="24"/>
        <v>0</v>
      </c>
      <c r="AB77" s="187">
        <f t="shared" si="13"/>
        <v>0</v>
      </c>
      <c r="AC77" s="190">
        <f>IF(C77=A_Stammdaten!$B$14,F_SAV!$R77-F_SAV!$AD77,HLOOKUP(A_Stammdaten!$B$14-1,$AE$4:$AK$2004,ROW(C77)-3,FALSE)-$AD77)</f>
        <v>0</v>
      </c>
      <c r="AD77" s="190">
        <f>HLOOKUP(A_Stammdaten!$B$14,$AE$4:$AK$2004,ROW(C77)-3,FALSE)</f>
        <v>0</v>
      </c>
      <c r="AE77" s="187">
        <f t="shared" si="15"/>
        <v>0</v>
      </c>
      <c r="AF77" s="187">
        <f t="shared" si="16"/>
        <v>0</v>
      </c>
      <c r="AG77" s="187">
        <f t="shared" si="17"/>
        <v>0</v>
      </c>
      <c r="AH77" s="187">
        <f t="shared" si="18"/>
        <v>0</v>
      </c>
      <c r="AI77" s="187">
        <f t="shared" si="19"/>
        <v>0</v>
      </c>
      <c r="AJ77" s="187">
        <f t="shared" si="20"/>
        <v>0</v>
      </c>
      <c r="AK77" s="187">
        <f t="shared" si="21"/>
        <v>0</v>
      </c>
      <c r="AL77" s="31"/>
    </row>
    <row r="78" spans="1:38" s="33" customFormat="1" ht="15" x14ac:dyDescent="0.25">
      <c r="A78" s="31"/>
      <c r="B78" s="31"/>
      <c r="C78" s="32"/>
      <c r="D78" s="31"/>
      <c r="E78" s="31"/>
      <c r="F78" s="31"/>
      <c r="G78" s="31"/>
      <c r="H78" s="31"/>
      <c r="I78" s="31"/>
      <c r="J78" s="31"/>
      <c r="K78" s="31"/>
      <c r="L78" s="31"/>
      <c r="M78" s="31"/>
      <c r="N78" s="187">
        <f t="shared" si="22"/>
        <v>0</v>
      </c>
      <c r="O78" s="31"/>
      <c r="P78" s="31"/>
      <c r="Q78" s="31"/>
      <c r="R78" s="187">
        <f t="shared" si="23"/>
        <v>0</v>
      </c>
      <c r="S78" s="188">
        <f>IF(ISBLANK($B78),0,VLOOKUP($B78,Listen!$A$2:$C$44,2,FALSE))</f>
        <v>0</v>
      </c>
      <c r="T78" s="188">
        <f>IF(ISBLANK($B78),0,VLOOKUP($B78,Listen!$A$2:$C$44,3,FALSE))</f>
        <v>0</v>
      </c>
      <c r="U78" s="189">
        <f t="shared" si="25"/>
        <v>0</v>
      </c>
      <c r="V78" s="189">
        <f t="shared" si="24"/>
        <v>0</v>
      </c>
      <c r="W78" s="189">
        <f t="shared" si="24"/>
        <v>0</v>
      </c>
      <c r="X78" s="189">
        <f t="shared" si="24"/>
        <v>0</v>
      </c>
      <c r="Y78" s="189">
        <f t="shared" si="24"/>
        <v>0</v>
      </c>
      <c r="Z78" s="189">
        <f t="shared" si="24"/>
        <v>0</v>
      </c>
      <c r="AA78" s="189">
        <f t="shared" si="24"/>
        <v>0</v>
      </c>
      <c r="AB78" s="187">
        <f t="shared" si="13"/>
        <v>0</v>
      </c>
      <c r="AC78" s="190">
        <f>IF(C78=A_Stammdaten!$B$14,F_SAV!$R78-F_SAV!$AD78,HLOOKUP(A_Stammdaten!$B$14-1,$AE$4:$AK$2004,ROW(C78)-3,FALSE)-$AD78)</f>
        <v>0</v>
      </c>
      <c r="AD78" s="190">
        <f>HLOOKUP(A_Stammdaten!$B$14,$AE$4:$AK$2004,ROW(C78)-3,FALSE)</f>
        <v>0</v>
      </c>
      <c r="AE78" s="187">
        <f t="shared" si="15"/>
        <v>0</v>
      </c>
      <c r="AF78" s="187">
        <f t="shared" si="16"/>
        <v>0</v>
      </c>
      <c r="AG78" s="187">
        <f t="shared" si="17"/>
        <v>0</v>
      </c>
      <c r="AH78" s="187">
        <f t="shared" si="18"/>
        <v>0</v>
      </c>
      <c r="AI78" s="187">
        <f t="shared" si="19"/>
        <v>0</v>
      </c>
      <c r="AJ78" s="187">
        <f t="shared" si="20"/>
        <v>0</v>
      </c>
      <c r="AK78" s="187">
        <f t="shared" si="21"/>
        <v>0</v>
      </c>
      <c r="AL78" s="31"/>
    </row>
    <row r="79" spans="1:38" s="33" customFormat="1" ht="15" x14ac:dyDescent="0.25">
      <c r="A79" s="31"/>
      <c r="B79" s="31"/>
      <c r="C79" s="32"/>
      <c r="D79" s="31"/>
      <c r="E79" s="31"/>
      <c r="F79" s="31"/>
      <c r="G79" s="31"/>
      <c r="H79" s="31"/>
      <c r="I79" s="31"/>
      <c r="J79" s="31"/>
      <c r="K79" s="31"/>
      <c r="L79" s="31"/>
      <c r="M79" s="31"/>
      <c r="N79" s="187">
        <f t="shared" si="22"/>
        <v>0</v>
      </c>
      <c r="O79" s="31"/>
      <c r="P79" s="31"/>
      <c r="Q79" s="31"/>
      <c r="R79" s="187">
        <f t="shared" si="23"/>
        <v>0</v>
      </c>
      <c r="S79" s="188">
        <f>IF(ISBLANK($B79),0,VLOOKUP($B79,Listen!$A$2:$C$44,2,FALSE))</f>
        <v>0</v>
      </c>
      <c r="T79" s="188">
        <f>IF(ISBLANK($B79),0,VLOOKUP($B79,Listen!$A$2:$C$44,3,FALSE))</f>
        <v>0</v>
      </c>
      <c r="U79" s="189">
        <f t="shared" si="25"/>
        <v>0</v>
      </c>
      <c r="V79" s="189">
        <f t="shared" si="24"/>
        <v>0</v>
      </c>
      <c r="W79" s="189">
        <f t="shared" si="24"/>
        <v>0</v>
      </c>
      <c r="X79" s="189">
        <f t="shared" si="24"/>
        <v>0</v>
      </c>
      <c r="Y79" s="189">
        <f t="shared" si="24"/>
        <v>0</v>
      </c>
      <c r="Z79" s="189">
        <f t="shared" si="24"/>
        <v>0</v>
      </c>
      <c r="AA79" s="189">
        <f t="shared" si="24"/>
        <v>0</v>
      </c>
      <c r="AB79" s="187">
        <f t="shared" si="13"/>
        <v>0</v>
      </c>
      <c r="AC79" s="190">
        <f>IF(C79=A_Stammdaten!$B$14,F_SAV!$R79-F_SAV!$AD79,HLOOKUP(A_Stammdaten!$B$14-1,$AE$4:$AK$2004,ROW(C79)-3,FALSE)-$AD79)</f>
        <v>0</v>
      </c>
      <c r="AD79" s="190">
        <f>HLOOKUP(A_Stammdaten!$B$14,$AE$4:$AK$2004,ROW(C79)-3,FALSE)</f>
        <v>0</v>
      </c>
      <c r="AE79" s="187">
        <f t="shared" si="15"/>
        <v>0</v>
      </c>
      <c r="AF79" s="187">
        <f t="shared" si="16"/>
        <v>0</v>
      </c>
      <c r="AG79" s="187">
        <f t="shared" si="17"/>
        <v>0</v>
      </c>
      <c r="AH79" s="187">
        <f t="shared" si="18"/>
        <v>0</v>
      </c>
      <c r="AI79" s="187">
        <f t="shared" si="19"/>
        <v>0</v>
      </c>
      <c r="AJ79" s="187">
        <f t="shared" si="20"/>
        <v>0</v>
      </c>
      <c r="AK79" s="187">
        <f t="shared" si="21"/>
        <v>0</v>
      </c>
      <c r="AL79" s="31"/>
    </row>
    <row r="80" spans="1:38" s="33" customFormat="1" ht="15" x14ac:dyDescent="0.25">
      <c r="A80" s="31"/>
      <c r="B80" s="31"/>
      <c r="C80" s="32"/>
      <c r="D80" s="31"/>
      <c r="E80" s="31"/>
      <c r="F80" s="31"/>
      <c r="G80" s="31"/>
      <c r="H80" s="31"/>
      <c r="I80" s="31"/>
      <c r="J80" s="31"/>
      <c r="K80" s="31"/>
      <c r="L80" s="31"/>
      <c r="M80" s="31"/>
      <c r="N80" s="187">
        <f t="shared" si="22"/>
        <v>0</v>
      </c>
      <c r="O80" s="31"/>
      <c r="P80" s="31"/>
      <c r="Q80" s="31"/>
      <c r="R80" s="187">
        <f t="shared" si="23"/>
        <v>0</v>
      </c>
      <c r="S80" s="188">
        <f>IF(ISBLANK($B80),0,VLOOKUP($B80,Listen!$A$2:$C$44,2,FALSE))</f>
        <v>0</v>
      </c>
      <c r="T80" s="188">
        <f>IF(ISBLANK($B80),0,VLOOKUP($B80,Listen!$A$2:$C$44,3,FALSE))</f>
        <v>0</v>
      </c>
      <c r="U80" s="189">
        <f t="shared" si="25"/>
        <v>0</v>
      </c>
      <c r="V80" s="189">
        <f t="shared" si="24"/>
        <v>0</v>
      </c>
      <c r="W80" s="189">
        <f t="shared" si="24"/>
        <v>0</v>
      </c>
      <c r="X80" s="189">
        <f t="shared" si="24"/>
        <v>0</v>
      </c>
      <c r="Y80" s="189">
        <f t="shared" si="24"/>
        <v>0</v>
      </c>
      <c r="Z80" s="189">
        <f t="shared" si="24"/>
        <v>0</v>
      </c>
      <c r="AA80" s="189">
        <f t="shared" si="24"/>
        <v>0</v>
      </c>
      <c r="AB80" s="187">
        <f t="shared" si="13"/>
        <v>0</v>
      </c>
      <c r="AC80" s="190">
        <f>IF(C80=A_Stammdaten!$B$14,F_SAV!$R80-F_SAV!$AD80,HLOOKUP(A_Stammdaten!$B$14-1,$AE$4:$AK$2004,ROW(C80)-3,FALSE)-$AD80)</f>
        <v>0</v>
      </c>
      <c r="AD80" s="190">
        <f>HLOOKUP(A_Stammdaten!$B$14,$AE$4:$AK$2004,ROW(C80)-3,FALSE)</f>
        <v>0</v>
      </c>
      <c r="AE80" s="187">
        <f t="shared" si="15"/>
        <v>0</v>
      </c>
      <c r="AF80" s="187">
        <f t="shared" si="16"/>
        <v>0</v>
      </c>
      <c r="AG80" s="187">
        <f t="shared" si="17"/>
        <v>0</v>
      </c>
      <c r="AH80" s="187">
        <f t="shared" si="18"/>
        <v>0</v>
      </c>
      <c r="AI80" s="187">
        <f t="shared" si="19"/>
        <v>0</v>
      </c>
      <c r="AJ80" s="187">
        <f t="shared" si="20"/>
        <v>0</v>
      </c>
      <c r="AK80" s="187">
        <f t="shared" si="21"/>
        <v>0</v>
      </c>
      <c r="AL80" s="31"/>
    </row>
    <row r="81" spans="1:38" s="33" customFormat="1" ht="15" x14ac:dyDescent="0.25">
      <c r="A81" s="31"/>
      <c r="B81" s="31"/>
      <c r="C81" s="32"/>
      <c r="D81" s="31"/>
      <c r="E81" s="31"/>
      <c r="F81" s="31"/>
      <c r="G81" s="31"/>
      <c r="H81" s="31"/>
      <c r="I81" s="31"/>
      <c r="J81" s="31"/>
      <c r="K81" s="31"/>
      <c r="L81" s="31"/>
      <c r="M81" s="31"/>
      <c r="N81" s="187">
        <f t="shared" si="22"/>
        <v>0</v>
      </c>
      <c r="O81" s="31"/>
      <c r="P81" s="31"/>
      <c r="Q81" s="31"/>
      <c r="R81" s="187">
        <f t="shared" si="23"/>
        <v>0</v>
      </c>
      <c r="S81" s="188">
        <f>IF(ISBLANK($B81),0,VLOOKUP($B81,Listen!$A$2:$C$44,2,FALSE))</f>
        <v>0</v>
      </c>
      <c r="T81" s="188">
        <f>IF(ISBLANK($B81),0,VLOOKUP($B81,Listen!$A$2:$C$44,3,FALSE))</f>
        <v>0</v>
      </c>
      <c r="U81" s="189">
        <f t="shared" si="25"/>
        <v>0</v>
      </c>
      <c r="V81" s="189">
        <f t="shared" si="24"/>
        <v>0</v>
      </c>
      <c r="W81" s="189">
        <f t="shared" si="24"/>
        <v>0</v>
      </c>
      <c r="X81" s="189">
        <f t="shared" si="24"/>
        <v>0</v>
      </c>
      <c r="Y81" s="189">
        <f t="shared" si="24"/>
        <v>0</v>
      </c>
      <c r="Z81" s="189">
        <f t="shared" si="24"/>
        <v>0</v>
      </c>
      <c r="AA81" s="189">
        <f t="shared" si="24"/>
        <v>0</v>
      </c>
      <c r="AB81" s="187">
        <f t="shared" si="13"/>
        <v>0</v>
      </c>
      <c r="AC81" s="190">
        <f>IF(C81=A_Stammdaten!$B$14,F_SAV!$R81-F_SAV!$AD81,HLOOKUP(A_Stammdaten!$B$14-1,$AE$4:$AK$2004,ROW(C81)-3,FALSE)-$AD81)</f>
        <v>0</v>
      </c>
      <c r="AD81" s="190">
        <f>HLOOKUP(A_Stammdaten!$B$14,$AE$4:$AK$2004,ROW(C81)-3,FALSE)</f>
        <v>0</v>
      </c>
      <c r="AE81" s="187">
        <f t="shared" si="15"/>
        <v>0</v>
      </c>
      <c r="AF81" s="187">
        <f t="shared" si="16"/>
        <v>0</v>
      </c>
      <c r="AG81" s="187">
        <f t="shared" si="17"/>
        <v>0</v>
      </c>
      <c r="AH81" s="187">
        <f t="shared" si="18"/>
        <v>0</v>
      </c>
      <c r="AI81" s="187">
        <f t="shared" si="19"/>
        <v>0</v>
      </c>
      <c r="AJ81" s="187">
        <f t="shared" si="20"/>
        <v>0</v>
      </c>
      <c r="AK81" s="187">
        <f t="shared" si="21"/>
        <v>0</v>
      </c>
      <c r="AL81" s="31"/>
    </row>
    <row r="82" spans="1:38" s="33" customFormat="1" ht="15" x14ac:dyDescent="0.25">
      <c r="A82" s="31"/>
      <c r="B82" s="31"/>
      <c r="C82" s="32"/>
      <c r="D82" s="31"/>
      <c r="E82" s="31"/>
      <c r="F82" s="31"/>
      <c r="G82" s="31"/>
      <c r="H82" s="31"/>
      <c r="I82" s="31"/>
      <c r="J82" s="31"/>
      <c r="K82" s="31"/>
      <c r="L82" s="31"/>
      <c r="M82" s="31"/>
      <c r="N82" s="187">
        <f t="shared" si="22"/>
        <v>0</v>
      </c>
      <c r="O82" s="31"/>
      <c r="P82" s="31"/>
      <c r="Q82" s="31"/>
      <c r="R82" s="187">
        <f t="shared" si="23"/>
        <v>0</v>
      </c>
      <c r="S82" s="188">
        <f>IF(ISBLANK($B82),0,VLOOKUP($B82,Listen!$A$2:$C$44,2,FALSE))</f>
        <v>0</v>
      </c>
      <c r="T82" s="188">
        <f>IF(ISBLANK($B82),0,VLOOKUP($B82,Listen!$A$2:$C$44,3,FALSE))</f>
        <v>0</v>
      </c>
      <c r="U82" s="189">
        <f t="shared" si="25"/>
        <v>0</v>
      </c>
      <c r="V82" s="189">
        <f t="shared" si="24"/>
        <v>0</v>
      </c>
      <c r="W82" s="189">
        <f t="shared" si="24"/>
        <v>0</v>
      </c>
      <c r="X82" s="189">
        <f t="shared" si="24"/>
        <v>0</v>
      </c>
      <c r="Y82" s="189">
        <f t="shared" si="24"/>
        <v>0</v>
      </c>
      <c r="Z82" s="189">
        <f t="shared" si="24"/>
        <v>0</v>
      </c>
      <c r="AA82" s="189">
        <f t="shared" si="24"/>
        <v>0</v>
      </c>
      <c r="AB82" s="187">
        <f t="shared" si="13"/>
        <v>0</v>
      </c>
      <c r="AC82" s="190">
        <f>IF(C82=A_Stammdaten!$B$14,F_SAV!$R82-F_SAV!$AD82,HLOOKUP(A_Stammdaten!$B$14-1,$AE$4:$AK$2004,ROW(C82)-3,FALSE)-$AD82)</f>
        <v>0</v>
      </c>
      <c r="AD82" s="190">
        <f>HLOOKUP(A_Stammdaten!$B$14,$AE$4:$AK$2004,ROW(C82)-3,FALSE)</f>
        <v>0</v>
      </c>
      <c r="AE82" s="187">
        <f t="shared" si="15"/>
        <v>0</v>
      </c>
      <c r="AF82" s="187">
        <f t="shared" si="16"/>
        <v>0</v>
      </c>
      <c r="AG82" s="187">
        <f t="shared" si="17"/>
        <v>0</v>
      </c>
      <c r="AH82" s="187">
        <f t="shared" si="18"/>
        <v>0</v>
      </c>
      <c r="AI82" s="187">
        <f t="shared" si="19"/>
        <v>0</v>
      </c>
      <c r="AJ82" s="187">
        <f t="shared" si="20"/>
        <v>0</v>
      </c>
      <c r="AK82" s="187">
        <f t="shared" si="21"/>
        <v>0</v>
      </c>
      <c r="AL82" s="31"/>
    </row>
    <row r="83" spans="1:38" s="33" customFormat="1" ht="15" x14ac:dyDescent="0.25">
      <c r="A83" s="31"/>
      <c r="B83" s="31"/>
      <c r="C83" s="32"/>
      <c r="D83" s="31"/>
      <c r="E83" s="31"/>
      <c r="F83" s="31"/>
      <c r="G83" s="31"/>
      <c r="H83" s="31"/>
      <c r="I83" s="31"/>
      <c r="J83" s="31"/>
      <c r="K83" s="31"/>
      <c r="L83" s="31"/>
      <c r="M83" s="31"/>
      <c r="N83" s="187">
        <f t="shared" si="22"/>
        <v>0</v>
      </c>
      <c r="O83" s="31"/>
      <c r="P83" s="31"/>
      <c r="Q83" s="31"/>
      <c r="R83" s="187">
        <f t="shared" si="23"/>
        <v>0</v>
      </c>
      <c r="S83" s="188">
        <f>IF(ISBLANK($B83),0,VLOOKUP($B83,Listen!$A$2:$C$44,2,FALSE))</f>
        <v>0</v>
      </c>
      <c r="T83" s="188">
        <f>IF(ISBLANK($B83),0,VLOOKUP($B83,Listen!$A$2:$C$44,3,FALSE))</f>
        <v>0</v>
      </c>
      <c r="U83" s="189">
        <f t="shared" si="25"/>
        <v>0</v>
      </c>
      <c r="V83" s="189">
        <f t="shared" si="24"/>
        <v>0</v>
      </c>
      <c r="W83" s="189">
        <f t="shared" si="24"/>
        <v>0</v>
      </c>
      <c r="X83" s="189">
        <f t="shared" si="24"/>
        <v>0</v>
      </c>
      <c r="Y83" s="189">
        <f t="shared" si="24"/>
        <v>0</v>
      </c>
      <c r="Z83" s="189">
        <f t="shared" si="24"/>
        <v>0</v>
      </c>
      <c r="AA83" s="189">
        <f t="shared" si="24"/>
        <v>0</v>
      </c>
      <c r="AB83" s="187">
        <f t="shared" si="13"/>
        <v>0</v>
      </c>
      <c r="AC83" s="190">
        <f>IF(C83=A_Stammdaten!$B$14,F_SAV!$R83-F_SAV!$AD83,HLOOKUP(A_Stammdaten!$B$14-1,$AE$4:$AK$2004,ROW(C83)-3,FALSE)-$AD83)</f>
        <v>0</v>
      </c>
      <c r="AD83" s="190">
        <f>HLOOKUP(A_Stammdaten!$B$14,$AE$4:$AK$2004,ROW(C83)-3,FALSE)</f>
        <v>0</v>
      </c>
      <c r="AE83" s="187">
        <f t="shared" si="15"/>
        <v>0</v>
      </c>
      <c r="AF83" s="187">
        <f t="shared" si="16"/>
        <v>0</v>
      </c>
      <c r="AG83" s="187">
        <f t="shared" si="17"/>
        <v>0</v>
      </c>
      <c r="AH83" s="187">
        <f t="shared" si="18"/>
        <v>0</v>
      </c>
      <c r="AI83" s="187">
        <f t="shared" si="19"/>
        <v>0</v>
      </c>
      <c r="AJ83" s="187">
        <f t="shared" si="20"/>
        <v>0</v>
      </c>
      <c r="AK83" s="187">
        <f t="shared" si="21"/>
        <v>0</v>
      </c>
      <c r="AL83" s="31"/>
    </row>
    <row r="84" spans="1:38" s="33" customFormat="1" ht="15" x14ac:dyDescent="0.25">
      <c r="A84" s="31"/>
      <c r="B84" s="31"/>
      <c r="C84" s="32"/>
      <c r="D84" s="31"/>
      <c r="E84" s="31"/>
      <c r="F84" s="31"/>
      <c r="G84" s="31"/>
      <c r="H84" s="31"/>
      <c r="I84" s="31"/>
      <c r="J84" s="31"/>
      <c r="K84" s="31"/>
      <c r="L84" s="31"/>
      <c r="M84" s="31"/>
      <c r="N84" s="187">
        <f t="shared" si="22"/>
        <v>0</v>
      </c>
      <c r="O84" s="31"/>
      <c r="P84" s="31"/>
      <c r="Q84" s="31"/>
      <c r="R84" s="187">
        <f t="shared" si="23"/>
        <v>0</v>
      </c>
      <c r="S84" s="188">
        <f>IF(ISBLANK($B84),0,VLOOKUP($B84,Listen!$A$2:$C$44,2,FALSE))</f>
        <v>0</v>
      </c>
      <c r="T84" s="188">
        <f>IF(ISBLANK($B84),0,VLOOKUP($B84,Listen!$A$2:$C$44,3,FALSE))</f>
        <v>0</v>
      </c>
      <c r="U84" s="189">
        <f t="shared" si="25"/>
        <v>0</v>
      </c>
      <c r="V84" s="189">
        <f t="shared" si="24"/>
        <v>0</v>
      </c>
      <c r="W84" s="189">
        <f t="shared" si="24"/>
        <v>0</v>
      </c>
      <c r="X84" s="189">
        <f t="shared" si="24"/>
        <v>0</v>
      </c>
      <c r="Y84" s="189">
        <f t="shared" si="24"/>
        <v>0</v>
      </c>
      <c r="Z84" s="189">
        <f t="shared" si="24"/>
        <v>0</v>
      </c>
      <c r="AA84" s="189">
        <f t="shared" si="24"/>
        <v>0</v>
      </c>
      <c r="AB84" s="187">
        <f t="shared" si="13"/>
        <v>0</v>
      </c>
      <c r="AC84" s="190">
        <f>IF(C84=A_Stammdaten!$B$14,F_SAV!$R84-F_SAV!$AD84,HLOOKUP(A_Stammdaten!$B$14-1,$AE$4:$AK$2004,ROW(C84)-3,FALSE)-$AD84)</f>
        <v>0</v>
      </c>
      <c r="AD84" s="190">
        <f>HLOOKUP(A_Stammdaten!$B$14,$AE$4:$AK$2004,ROW(C84)-3,FALSE)</f>
        <v>0</v>
      </c>
      <c r="AE84" s="187">
        <f t="shared" si="15"/>
        <v>0</v>
      </c>
      <c r="AF84" s="187">
        <f t="shared" si="16"/>
        <v>0</v>
      </c>
      <c r="AG84" s="187">
        <f t="shared" si="17"/>
        <v>0</v>
      </c>
      <c r="AH84" s="187">
        <f t="shared" si="18"/>
        <v>0</v>
      </c>
      <c r="AI84" s="187">
        <f t="shared" si="19"/>
        <v>0</v>
      </c>
      <c r="AJ84" s="187">
        <f t="shared" si="20"/>
        <v>0</v>
      </c>
      <c r="AK84" s="187">
        <f t="shared" si="21"/>
        <v>0</v>
      </c>
      <c r="AL84" s="31"/>
    </row>
    <row r="85" spans="1:38" s="33" customFormat="1" ht="15" x14ac:dyDescent="0.25">
      <c r="A85" s="31"/>
      <c r="B85" s="31"/>
      <c r="C85" s="32"/>
      <c r="D85" s="31"/>
      <c r="E85" s="31"/>
      <c r="F85" s="31"/>
      <c r="G85" s="31"/>
      <c r="H85" s="31"/>
      <c r="I85" s="31"/>
      <c r="J85" s="31"/>
      <c r="K85" s="31"/>
      <c r="L85" s="31"/>
      <c r="M85" s="31"/>
      <c r="N85" s="187">
        <f t="shared" si="22"/>
        <v>0</v>
      </c>
      <c r="O85" s="31"/>
      <c r="P85" s="31"/>
      <c r="Q85" s="31"/>
      <c r="R85" s="187">
        <f t="shared" si="23"/>
        <v>0</v>
      </c>
      <c r="S85" s="188">
        <f>IF(ISBLANK($B85),0,VLOOKUP($B85,Listen!$A$2:$C$44,2,FALSE))</f>
        <v>0</v>
      </c>
      <c r="T85" s="188">
        <f>IF(ISBLANK($B85),0,VLOOKUP($B85,Listen!$A$2:$C$44,3,FALSE))</f>
        <v>0</v>
      </c>
      <c r="U85" s="189">
        <f t="shared" si="25"/>
        <v>0</v>
      </c>
      <c r="V85" s="189">
        <f t="shared" si="24"/>
        <v>0</v>
      </c>
      <c r="W85" s="189">
        <f t="shared" si="24"/>
        <v>0</v>
      </c>
      <c r="X85" s="189">
        <f t="shared" si="24"/>
        <v>0</v>
      </c>
      <c r="Y85" s="189">
        <f t="shared" si="24"/>
        <v>0</v>
      </c>
      <c r="Z85" s="189">
        <f t="shared" si="24"/>
        <v>0</v>
      </c>
      <c r="AA85" s="189">
        <f t="shared" si="24"/>
        <v>0</v>
      </c>
      <c r="AB85" s="187">
        <f t="shared" si="13"/>
        <v>0</v>
      </c>
      <c r="AC85" s="190">
        <f>IF(C85=A_Stammdaten!$B$14,F_SAV!$R85-F_SAV!$AD85,HLOOKUP(A_Stammdaten!$B$14-1,$AE$4:$AK$2004,ROW(C85)-3,FALSE)-$AD85)</f>
        <v>0</v>
      </c>
      <c r="AD85" s="190">
        <f>HLOOKUP(A_Stammdaten!$B$14,$AE$4:$AK$2004,ROW(C85)-3,FALSE)</f>
        <v>0</v>
      </c>
      <c r="AE85" s="187">
        <f t="shared" si="15"/>
        <v>0</v>
      </c>
      <c r="AF85" s="187">
        <f t="shared" si="16"/>
        <v>0</v>
      </c>
      <c r="AG85" s="187">
        <f t="shared" si="17"/>
        <v>0</v>
      </c>
      <c r="AH85" s="187">
        <f t="shared" si="18"/>
        <v>0</v>
      </c>
      <c r="AI85" s="187">
        <f t="shared" si="19"/>
        <v>0</v>
      </c>
      <c r="AJ85" s="187">
        <f t="shared" si="20"/>
        <v>0</v>
      </c>
      <c r="AK85" s="187">
        <f t="shared" si="21"/>
        <v>0</v>
      </c>
      <c r="AL85" s="31"/>
    </row>
    <row r="86" spans="1:38" s="33" customFormat="1" ht="15" x14ac:dyDescent="0.25">
      <c r="A86" s="31"/>
      <c r="B86" s="31"/>
      <c r="C86" s="32"/>
      <c r="D86" s="31"/>
      <c r="E86" s="31"/>
      <c r="F86" s="31"/>
      <c r="G86" s="31"/>
      <c r="H86" s="31"/>
      <c r="I86" s="31"/>
      <c r="J86" s="31"/>
      <c r="K86" s="31"/>
      <c r="L86" s="31"/>
      <c r="M86" s="31"/>
      <c r="N86" s="187">
        <f t="shared" si="22"/>
        <v>0</v>
      </c>
      <c r="O86" s="31"/>
      <c r="P86" s="31"/>
      <c r="Q86" s="31"/>
      <c r="R86" s="187">
        <f t="shared" si="23"/>
        <v>0</v>
      </c>
      <c r="S86" s="188">
        <f>IF(ISBLANK($B86),0,VLOOKUP($B86,Listen!$A$2:$C$44,2,FALSE))</f>
        <v>0</v>
      </c>
      <c r="T86" s="188">
        <f>IF(ISBLANK($B86),0,VLOOKUP($B86,Listen!$A$2:$C$44,3,FALSE))</f>
        <v>0</v>
      </c>
      <c r="U86" s="189">
        <f t="shared" si="25"/>
        <v>0</v>
      </c>
      <c r="V86" s="189">
        <f t="shared" si="24"/>
        <v>0</v>
      </c>
      <c r="W86" s="189">
        <f t="shared" si="24"/>
        <v>0</v>
      </c>
      <c r="X86" s="189">
        <f t="shared" si="24"/>
        <v>0</v>
      </c>
      <c r="Y86" s="189">
        <f t="shared" si="24"/>
        <v>0</v>
      </c>
      <c r="Z86" s="189">
        <f t="shared" si="24"/>
        <v>0</v>
      </c>
      <c r="AA86" s="189">
        <f t="shared" si="24"/>
        <v>0</v>
      </c>
      <c r="AB86" s="187">
        <f t="shared" si="13"/>
        <v>0</v>
      </c>
      <c r="AC86" s="190">
        <f>IF(C86=A_Stammdaten!$B$14,F_SAV!$R86-F_SAV!$AD86,HLOOKUP(A_Stammdaten!$B$14-1,$AE$4:$AK$2004,ROW(C86)-3,FALSE)-$AD86)</f>
        <v>0</v>
      </c>
      <c r="AD86" s="190">
        <f>HLOOKUP(A_Stammdaten!$B$14,$AE$4:$AK$2004,ROW(C86)-3,FALSE)</f>
        <v>0</v>
      </c>
      <c r="AE86" s="187">
        <f t="shared" si="15"/>
        <v>0</v>
      </c>
      <c r="AF86" s="187">
        <f t="shared" si="16"/>
        <v>0</v>
      </c>
      <c r="AG86" s="187">
        <f t="shared" si="17"/>
        <v>0</v>
      </c>
      <c r="AH86" s="187">
        <f t="shared" si="18"/>
        <v>0</v>
      </c>
      <c r="AI86" s="187">
        <f t="shared" si="19"/>
        <v>0</v>
      </c>
      <c r="AJ86" s="187">
        <f t="shared" si="20"/>
        <v>0</v>
      </c>
      <c r="AK86" s="187">
        <f t="shared" si="21"/>
        <v>0</v>
      </c>
      <c r="AL86" s="31"/>
    </row>
    <row r="87" spans="1:38" s="33" customFormat="1" ht="15" x14ac:dyDescent="0.25">
      <c r="A87" s="31"/>
      <c r="B87" s="31"/>
      <c r="C87" s="32"/>
      <c r="D87" s="31"/>
      <c r="E87" s="31"/>
      <c r="F87" s="31"/>
      <c r="G87" s="31"/>
      <c r="H87" s="31"/>
      <c r="I87" s="31"/>
      <c r="J87" s="31"/>
      <c r="K87" s="31"/>
      <c r="L87" s="31"/>
      <c r="M87" s="31"/>
      <c r="N87" s="187">
        <f t="shared" si="22"/>
        <v>0</v>
      </c>
      <c r="O87" s="31"/>
      <c r="P87" s="31"/>
      <c r="Q87" s="31"/>
      <c r="R87" s="187">
        <f t="shared" si="23"/>
        <v>0</v>
      </c>
      <c r="S87" s="188">
        <f>IF(ISBLANK($B87),0,VLOOKUP($B87,Listen!$A$2:$C$44,2,FALSE))</f>
        <v>0</v>
      </c>
      <c r="T87" s="188">
        <f>IF(ISBLANK($B87),0,VLOOKUP($B87,Listen!$A$2:$C$44,3,FALSE))</f>
        <v>0</v>
      </c>
      <c r="U87" s="189">
        <f t="shared" si="25"/>
        <v>0</v>
      </c>
      <c r="V87" s="189">
        <f t="shared" si="24"/>
        <v>0</v>
      </c>
      <c r="W87" s="189">
        <f t="shared" si="24"/>
        <v>0</v>
      </c>
      <c r="X87" s="189">
        <f t="shared" si="24"/>
        <v>0</v>
      </c>
      <c r="Y87" s="189">
        <f t="shared" si="24"/>
        <v>0</v>
      </c>
      <c r="Z87" s="189">
        <f t="shared" si="24"/>
        <v>0</v>
      </c>
      <c r="AA87" s="189">
        <f t="shared" si="24"/>
        <v>0</v>
      </c>
      <c r="AB87" s="187">
        <f t="shared" si="13"/>
        <v>0</v>
      </c>
      <c r="AC87" s="190">
        <f>IF(C87=A_Stammdaten!$B$14,F_SAV!$R87-F_SAV!$AD87,HLOOKUP(A_Stammdaten!$B$14-1,$AE$4:$AK$2004,ROW(C87)-3,FALSE)-$AD87)</f>
        <v>0</v>
      </c>
      <c r="AD87" s="190">
        <f>HLOOKUP(A_Stammdaten!$B$14,$AE$4:$AK$2004,ROW(C87)-3,FALSE)</f>
        <v>0</v>
      </c>
      <c r="AE87" s="187">
        <f t="shared" si="15"/>
        <v>0</v>
      </c>
      <c r="AF87" s="187">
        <f t="shared" si="16"/>
        <v>0</v>
      </c>
      <c r="AG87" s="187">
        <f t="shared" si="17"/>
        <v>0</v>
      </c>
      <c r="AH87" s="187">
        <f t="shared" si="18"/>
        <v>0</v>
      </c>
      <c r="AI87" s="187">
        <f t="shared" si="19"/>
        <v>0</v>
      </c>
      <c r="AJ87" s="187">
        <f t="shared" si="20"/>
        <v>0</v>
      </c>
      <c r="AK87" s="187">
        <f t="shared" si="21"/>
        <v>0</v>
      </c>
      <c r="AL87" s="31"/>
    </row>
    <row r="88" spans="1:38" s="33" customFormat="1" ht="15" x14ac:dyDescent="0.25">
      <c r="A88" s="31"/>
      <c r="B88" s="31"/>
      <c r="C88" s="32"/>
      <c r="D88" s="31"/>
      <c r="E88" s="31"/>
      <c r="F88" s="31"/>
      <c r="G88" s="31"/>
      <c r="H88" s="31"/>
      <c r="I88" s="31"/>
      <c r="J88" s="31"/>
      <c r="K88" s="31"/>
      <c r="L88" s="31"/>
      <c r="M88" s="31"/>
      <c r="N88" s="187">
        <f t="shared" si="22"/>
        <v>0</v>
      </c>
      <c r="O88" s="31"/>
      <c r="P88" s="31"/>
      <c r="Q88" s="31"/>
      <c r="R88" s="187">
        <f t="shared" si="23"/>
        <v>0</v>
      </c>
      <c r="S88" s="188">
        <f>IF(ISBLANK($B88),0,VLOOKUP($B88,Listen!$A$2:$C$44,2,FALSE))</f>
        <v>0</v>
      </c>
      <c r="T88" s="188">
        <f>IF(ISBLANK($B88),0,VLOOKUP($B88,Listen!$A$2:$C$44,3,FALSE))</f>
        <v>0</v>
      </c>
      <c r="U88" s="189">
        <f t="shared" si="25"/>
        <v>0</v>
      </c>
      <c r="V88" s="189">
        <f t="shared" si="24"/>
        <v>0</v>
      </c>
      <c r="W88" s="189">
        <f t="shared" si="24"/>
        <v>0</v>
      </c>
      <c r="X88" s="189">
        <f t="shared" si="24"/>
        <v>0</v>
      </c>
      <c r="Y88" s="189">
        <f t="shared" si="24"/>
        <v>0</v>
      </c>
      <c r="Z88" s="189">
        <f t="shared" si="24"/>
        <v>0</v>
      </c>
      <c r="AA88" s="189">
        <f t="shared" si="24"/>
        <v>0</v>
      </c>
      <c r="AB88" s="187">
        <f t="shared" si="13"/>
        <v>0</v>
      </c>
      <c r="AC88" s="190">
        <f>IF(C88=A_Stammdaten!$B$14,F_SAV!$R88-F_SAV!$AD88,HLOOKUP(A_Stammdaten!$B$14-1,$AE$4:$AK$2004,ROW(C88)-3,FALSE)-$AD88)</f>
        <v>0</v>
      </c>
      <c r="AD88" s="190">
        <f>HLOOKUP(A_Stammdaten!$B$14,$AE$4:$AK$2004,ROW(C88)-3,FALSE)</f>
        <v>0</v>
      </c>
      <c r="AE88" s="187">
        <f t="shared" si="15"/>
        <v>0</v>
      </c>
      <c r="AF88" s="187">
        <f t="shared" si="16"/>
        <v>0</v>
      </c>
      <c r="AG88" s="187">
        <f t="shared" si="17"/>
        <v>0</v>
      </c>
      <c r="AH88" s="187">
        <f t="shared" si="18"/>
        <v>0</v>
      </c>
      <c r="AI88" s="187">
        <f t="shared" si="19"/>
        <v>0</v>
      </c>
      <c r="AJ88" s="187">
        <f t="shared" si="20"/>
        <v>0</v>
      </c>
      <c r="AK88" s="187">
        <f t="shared" si="21"/>
        <v>0</v>
      </c>
      <c r="AL88" s="31"/>
    </row>
    <row r="89" spans="1:38" s="33" customFormat="1" ht="15" x14ac:dyDescent="0.25">
      <c r="A89" s="31"/>
      <c r="B89" s="31"/>
      <c r="C89" s="32"/>
      <c r="D89" s="31"/>
      <c r="E89" s="31"/>
      <c r="F89" s="31"/>
      <c r="G89" s="31"/>
      <c r="H89" s="31"/>
      <c r="I89" s="31"/>
      <c r="J89" s="31"/>
      <c r="K89" s="31"/>
      <c r="L89" s="31"/>
      <c r="M89" s="31"/>
      <c r="N89" s="187">
        <f t="shared" si="22"/>
        <v>0</v>
      </c>
      <c r="O89" s="31"/>
      <c r="P89" s="31"/>
      <c r="Q89" s="31"/>
      <c r="R89" s="187">
        <f t="shared" si="23"/>
        <v>0</v>
      </c>
      <c r="S89" s="188">
        <f>IF(ISBLANK($B89),0,VLOOKUP($B89,Listen!$A$2:$C$44,2,FALSE))</f>
        <v>0</v>
      </c>
      <c r="T89" s="188">
        <f>IF(ISBLANK($B89),0,VLOOKUP($B89,Listen!$A$2:$C$44,3,FALSE))</f>
        <v>0</v>
      </c>
      <c r="U89" s="189">
        <f t="shared" si="25"/>
        <v>0</v>
      </c>
      <c r="V89" s="189">
        <f t="shared" si="24"/>
        <v>0</v>
      </c>
      <c r="W89" s="189">
        <f t="shared" si="24"/>
        <v>0</v>
      </c>
      <c r="X89" s="189">
        <f t="shared" si="24"/>
        <v>0</v>
      </c>
      <c r="Y89" s="189">
        <f t="shared" si="24"/>
        <v>0</v>
      </c>
      <c r="Z89" s="189">
        <f t="shared" si="24"/>
        <v>0</v>
      </c>
      <c r="AA89" s="189">
        <f t="shared" si="24"/>
        <v>0</v>
      </c>
      <c r="AB89" s="187">
        <f t="shared" si="13"/>
        <v>0</v>
      </c>
      <c r="AC89" s="190">
        <f>IF(C89=A_Stammdaten!$B$14,F_SAV!$R89-F_SAV!$AD89,HLOOKUP(A_Stammdaten!$B$14-1,$AE$4:$AK$2004,ROW(C89)-3,FALSE)-$AD89)</f>
        <v>0</v>
      </c>
      <c r="AD89" s="190">
        <f>HLOOKUP(A_Stammdaten!$B$14,$AE$4:$AK$2004,ROW(C89)-3,FALSE)</f>
        <v>0</v>
      </c>
      <c r="AE89" s="187">
        <f t="shared" si="15"/>
        <v>0</v>
      </c>
      <c r="AF89" s="187">
        <f t="shared" si="16"/>
        <v>0</v>
      </c>
      <c r="AG89" s="187">
        <f t="shared" si="17"/>
        <v>0</v>
      </c>
      <c r="AH89" s="187">
        <f t="shared" si="18"/>
        <v>0</v>
      </c>
      <c r="AI89" s="187">
        <f t="shared" si="19"/>
        <v>0</v>
      </c>
      <c r="AJ89" s="187">
        <f t="shared" si="20"/>
        <v>0</v>
      </c>
      <c r="AK89" s="187">
        <f t="shared" si="21"/>
        <v>0</v>
      </c>
      <c r="AL89" s="31"/>
    </row>
    <row r="90" spans="1:38" s="33" customFormat="1" ht="15" x14ac:dyDescent="0.25">
      <c r="A90" s="31"/>
      <c r="B90" s="31"/>
      <c r="C90" s="32"/>
      <c r="D90" s="31"/>
      <c r="E90" s="31"/>
      <c r="F90" s="31"/>
      <c r="G90" s="31"/>
      <c r="H90" s="31"/>
      <c r="I90" s="31"/>
      <c r="J90" s="31"/>
      <c r="K90" s="31"/>
      <c r="L90" s="31"/>
      <c r="M90" s="31"/>
      <c r="N90" s="187">
        <f t="shared" si="22"/>
        <v>0</v>
      </c>
      <c r="O90" s="31"/>
      <c r="P90" s="31"/>
      <c r="Q90" s="31"/>
      <c r="R90" s="187">
        <f t="shared" si="23"/>
        <v>0</v>
      </c>
      <c r="S90" s="188">
        <f>IF(ISBLANK($B90),0,VLOOKUP($B90,Listen!$A$2:$C$44,2,FALSE))</f>
        <v>0</v>
      </c>
      <c r="T90" s="188">
        <f>IF(ISBLANK($B90),0,VLOOKUP($B90,Listen!$A$2:$C$44,3,FALSE))</f>
        <v>0</v>
      </c>
      <c r="U90" s="189">
        <f t="shared" si="25"/>
        <v>0</v>
      </c>
      <c r="V90" s="189">
        <f t="shared" si="24"/>
        <v>0</v>
      </c>
      <c r="W90" s="189">
        <f t="shared" si="24"/>
        <v>0</v>
      </c>
      <c r="X90" s="189">
        <f t="shared" si="24"/>
        <v>0</v>
      </c>
      <c r="Y90" s="189">
        <f t="shared" si="24"/>
        <v>0</v>
      </c>
      <c r="Z90" s="189">
        <f t="shared" si="24"/>
        <v>0</v>
      </c>
      <c r="AA90" s="189">
        <f t="shared" si="24"/>
        <v>0</v>
      </c>
      <c r="AB90" s="187">
        <f t="shared" si="13"/>
        <v>0</v>
      </c>
      <c r="AC90" s="190">
        <f>IF(C90=A_Stammdaten!$B$14,F_SAV!$R90-F_SAV!$AD90,HLOOKUP(A_Stammdaten!$B$14-1,$AE$4:$AK$2004,ROW(C90)-3,FALSE)-$AD90)</f>
        <v>0</v>
      </c>
      <c r="AD90" s="190">
        <f>HLOOKUP(A_Stammdaten!$B$14,$AE$4:$AK$2004,ROW(C90)-3,FALSE)</f>
        <v>0</v>
      </c>
      <c r="AE90" s="187">
        <f t="shared" si="15"/>
        <v>0</v>
      </c>
      <c r="AF90" s="187">
        <f t="shared" si="16"/>
        <v>0</v>
      </c>
      <c r="AG90" s="187">
        <f t="shared" si="17"/>
        <v>0</v>
      </c>
      <c r="AH90" s="187">
        <f t="shared" si="18"/>
        <v>0</v>
      </c>
      <c r="AI90" s="187">
        <f t="shared" si="19"/>
        <v>0</v>
      </c>
      <c r="AJ90" s="187">
        <f t="shared" si="20"/>
        <v>0</v>
      </c>
      <c r="AK90" s="187">
        <f t="shared" si="21"/>
        <v>0</v>
      </c>
      <c r="AL90" s="31"/>
    </row>
    <row r="91" spans="1:38" s="33" customFormat="1" ht="15" x14ac:dyDescent="0.25">
      <c r="A91" s="31"/>
      <c r="B91" s="31"/>
      <c r="C91" s="32"/>
      <c r="D91" s="31"/>
      <c r="E91" s="31"/>
      <c r="F91" s="31"/>
      <c r="G91" s="31"/>
      <c r="H91" s="31"/>
      <c r="I91" s="31"/>
      <c r="J91" s="31"/>
      <c r="K91" s="31"/>
      <c r="L91" s="31"/>
      <c r="M91" s="31"/>
      <c r="N91" s="187">
        <f t="shared" si="22"/>
        <v>0</v>
      </c>
      <c r="O91" s="31"/>
      <c r="P91" s="31"/>
      <c r="Q91" s="31"/>
      <c r="R91" s="187">
        <f t="shared" si="23"/>
        <v>0</v>
      </c>
      <c r="S91" s="188">
        <f>IF(ISBLANK($B91),0,VLOOKUP($B91,Listen!$A$2:$C$44,2,FALSE))</f>
        <v>0</v>
      </c>
      <c r="T91" s="188">
        <f>IF(ISBLANK($B91),0,VLOOKUP($B91,Listen!$A$2:$C$44,3,FALSE))</f>
        <v>0</v>
      </c>
      <c r="U91" s="189">
        <f t="shared" si="25"/>
        <v>0</v>
      </c>
      <c r="V91" s="189">
        <f t="shared" si="24"/>
        <v>0</v>
      </c>
      <c r="W91" s="189">
        <f t="shared" si="24"/>
        <v>0</v>
      </c>
      <c r="X91" s="189">
        <f t="shared" si="24"/>
        <v>0</v>
      </c>
      <c r="Y91" s="189">
        <f t="shared" si="24"/>
        <v>0</v>
      </c>
      <c r="Z91" s="189">
        <f t="shared" si="24"/>
        <v>0</v>
      </c>
      <c r="AA91" s="189">
        <f t="shared" si="24"/>
        <v>0</v>
      </c>
      <c r="AB91" s="187">
        <f t="shared" si="13"/>
        <v>0</v>
      </c>
      <c r="AC91" s="190">
        <f>IF(C91=A_Stammdaten!$B$14,F_SAV!$R91-F_SAV!$AD91,HLOOKUP(A_Stammdaten!$B$14-1,$AE$4:$AK$2004,ROW(C91)-3,FALSE)-$AD91)</f>
        <v>0</v>
      </c>
      <c r="AD91" s="190">
        <f>HLOOKUP(A_Stammdaten!$B$14,$AE$4:$AK$2004,ROW(C91)-3,FALSE)</f>
        <v>0</v>
      </c>
      <c r="AE91" s="187">
        <f t="shared" si="15"/>
        <v>0</v>
      </c>
      <c r="AF91" s="187">
        <f t="shared" si="16"/>
        <v>0</v>
      </c>
      <c r="AG91" s="187">
        <f t="shared" si="17"/>
        <v>0</v>
      </c>
      <c r="AH91" s="187">
        <f t="shared" si="18"/>
        <v>0</v>
      </c>
      <c r="AI91" s="187">
        <f t="shared" si="19"/>
        <v>0</v>
      </c>
      <c r="AJ91" s="187">
        <f t="shared" si="20"/>
        <v>0</v>
      </c>
      <c r="AK91" s="187">
        <f t="shared" si="21"/>
        <v>0</v>
      </c>
      <c r="AL91" s="31"/>
    </row>
    <row r="92" spans="1:38" s="33" customFormat="1" ht="15" x14ac:dyDescent="0.25">
      <c r="A92" s="31"/>
      <c r="B92" s="31"/>
      <c r="C92" s="32"/>
      <c r="D92" s="31"/>
      <c r="E92" s="31"/>
      <c r="F92" s="31"/>
      <c r="G92" s="31"/>
      <c r="H92" s="31"/>
      <c r="I92" s="31"/>
      <c r="J92" s="31"/>
      <c r="K92" s="31"/>
      <c r="L92" s="31"/>
      <c r="M92" s="31"/>
      <c r="N92" s="187">
        <f t="shared" si="22"/>
        <v>0</v>
      </c>
      <c r="O92" s="31"/>
      <c r="P92" s="31"/>
      <c r="Q92" s="31"/>
      <c r="R92" s="187">
        <f t="shared" si="23"/>
        <v>0</v>
      </c>
      <c r="S92" s="188">
        <f>IF(ISBLANK($B92),0,VLOOKUP($B92,Listen!$A$2:$C$44,2,FALSE))</f>
        <v>0</v>
      </c>
      <c r="T92" s="188">
        <f>IF(ISBLANK($B92),0,VLOOKUP($B92,Listen!$A$2:$C$44,3,FALSE))</f>
        <v>0</v>
      </c>
      <c r="U92" s="189">
        <f t="shared" si="25"/>
        <v>0</v>
      </c>
      <c r="V92" s="189">
        <f t="shared" si="24"/>
        <v>0</v>
      </c>
      <c r="W92" s="189">
        <f t="shared" si="24"/>
        <v>0</v>
      </c>
      <c r="X92" s="189">
        <f t="shared" si="24"/>
        <v>0</v>
      </c>
      <c r="Y92" s="189">
        <f t="shared" si="24"/>
        <v>0</v>
      </c>
      <c r="Z92" s="189">
        <f t="shared" si="24"/>
        <v>0</v>
      </c>
      <c r="AA92" s="189">
        <f t="shared" si="24"/>
        <v>0</v>
      </c>
      <c r="AB92" s="187">
        <f t="shared" si="13"/>
        <v>0</v>
      </c>
      <c r="AC92" s="190">
        <f>IF(C92=A_Stammdaten!$B$14,F_SAV!$R92-F_SAV!$AD92,HLOOKUP(A_Stammdaten!$B$14-1,$AE$4:$AK$2004,ROW(C92)-3,FALSE)-$AD92)</f>
        <v>0</v>
      </c>
      <c r="AD92" s="190">
        <f>HLOOKUP(A_Stammdaten!$B$14,$AE$4:$AK$2004,ROW(C92)-3,FALSE)</f>
        <v>0</v>
      </c>
      <c r="AE92" s="187">
        <f t="shared" si="15"/>
        <v>0</v>
      </c>
      <c r="AF92" s="187">
        <f t="shared" si="16"/>
        <v>0</v>
      </c>
      <c r="AG92" s="187">
        <f t="shared" si="17"/>
        <v>0</v>
      </c>
      <c r="AH92" s="187">
        <f t="shared" si="18"/>
        <v>0</v>
      </c>
      <c r="AI92" s="187">
        <f t="shared" si="19"/>
        <v>0</v>
      </c>
      <c r="AJ92" s="187">
        <f t="shared" si="20"/>
        <v>0</v>
      </c>
      <c r="AK92" s="187">
        <f t="shared" si="21"/>
        <v>0</v>
      </c>
      <c r="AL92" s="31"/>
    </row>
    <row r="93" spans="1:38" s="33" customFormat="1" ht="15" x14ac:dyDescent="0.25">
      <c r="A93" s="31"/>
      <c r="B93" s="31"/>
      <c r="C93" s="32"/>
      <c r="D93" s="31"/>
      <c r="E93" s="31"/>
      <c r="F93" s="31"/>
      <c r="G93" s="31"/>
      <c r="H93" s="31"/>
      <c r="I93" s="31"/>
      <c r="J93" s="31"/>
      <c r="K93" s="31"/>
      <c r="L93" s="31"/>
      <c r="M93" s="31"/>
      <c r="N93" s="187">
        <f t="shared" si="22"/>
        <v>0</v>
      </c>
      <c r="O93" s="31"/>
      <c r="P93" s="31"/>
      <c r="Q93" s="31"/>
      <c r="R93" s="187">
        <f t="shared" si="23"/>
        <v>0</v>
      </c>
      <c r="S93" s="188">
        <f>IF(ISBLANK($B93),0,VLOOKUP($B93,Listen!$A$2:$C$44,2,FALSE))</f>
        <v>0</v>
      </c>
      <c r="T93" s="188">
        <f>IF(ISBLANK($B93),0,VLOOKUP($B93,Listen!$A$2:$C$44,3,FALSE))</f>
        <v>0</v>
      </c>
      <c r="U93" s="189">
        <f t="shared" si="25"/>
        <v>0</v>
      </c>
      <c r="V93" s="189">
        <f t="shared" si="24"/>
        <v>0</v>
      </c>
      <c r="W93" s="189">
        <f t="shared" si="24"/>
        <v>0</v>
      </c>
      <c r="X93" s="189">
        <f t="shared" si="24"/>
        <v>0</v>
      </c>
      <c r="Y93" s="189">
        <f t="shared" si="24"/>
        <v>0</v>
      </c>
      <c r="Z93" s="189">
        <f t="shared" si="24"/>
        <v>0</v>
      </c>
      <c r="AA93" s="189">
        <f t="shared" si="24"/>
        <v>0</v>
      </c>
      <c r="AB93" s="187">
        <f t="shared" si="13"/>
        <v>0</v>
      </c>
      <c r="AC93" s="190">
        <f>IF(C93=A_Stammdaten!$B$14,F_SAV!$R93-F_SAV!$AD93,HLOOKUP(A_Stammdaten!$B$14-1,$AE$4:$AK$2004,ROW(C93)-3,FALSE)-$AD93)</f>
        <v>0</v>
      </c>
      <c r="AD93" s="190">
        <f>HLOOKUP(A_Stammdaten!$B$14,$AE$4:$AK$2004,ROW(C93)-3,FALSE)</f>
        <v>0</v>
      </c>
      <c r="AE93" s="187">
        <f t="shared" si="15"/>
        <v>0</v>
      </c>
      <c r="AF93" s="187">
        <f t="shared" si="16"/>
        <v>0</v>
      </c>
      <c r="AG93" s="187">
        <f t="shared" si="17"/>
        <v>0</v>
      </c>
      <c r="AH93" s="187">
        <f t="shared" si="18"/>
        <v>0</v>
      </c>
      <c r="AI93" s="187">
        <f t="shared" si="19"/>
        <v>0</v>
      </c>
      <c r="AJ93" s="187">
        <f t="shared" si="20"/>
        <v>0</v>
      </c>
      <c r="AK93" s="187">
        <f t="shared" si="21"/>
        <v>0</v>
      </c>
      <c r="AL93" s="31"/>
    </row>
    <row r="94" spans="1:38" s="33" customFormat="1" ht="15" x14ac:dyDescent="0.25">
      <c r="A94" s="31"/>
      <c r="B94" s="31"/>
      <c r="C94" s="32"/>
      <c r="D94" s="31"/>
      <c r="E94" s="31"/>
      <c r="F94" s="31"/>
      <c r="G94" s="31"/>
      <c r="H94" s="31"/>
      <c r="I94" s="31"/>
      <c r="J94" s="31"/>
      <c r="K94" s="31"/>
      <c r="L94" s="31"/>
      <c r="M94" s="31"/>
      <c r="N94" s="187">
        <f t="shared" si="22"/>
        <v>0</v>
      </c>
      <c r="O94" s="31"/>
      <c r="P94" s="31"/>
      <c r="Q94" s="31"/>
      <c r="R94" s="187">
        <f t="shared" si="23"/>
        <v>0</v>
      </c>
      <c r="S94" s="188">
        <f>IF(ISBLANK($B94),0,VLOOKUP($B94,Listen!$A$2:$C$44,2,FALSE))</f>
        <v>0</v>
      </c>
      <c r="T94" s="188">
        <f>IF(ISBLANK($B94),0,VLOOKUP($B94,Listen!$A$2:$C$44,3,FALSE))</f>
        <v>0</v>
      </c>
      <c r="U94" s="189">
        <f t="shared" si="25"/>
        <v>0</v>
      </c>
      <c r="V94" s="189">
        <f t="shared" si="24"/>
        <v>0</v>
      </c>
      <c r="W94" s="189">
        <f t="shared" si="24"/>
        <v>0</v>
      </c>
      <c r="X94" s="189">
        <f t="shared" si="24"/>
        <v>0</v>
      </c>
      <c r="Y94" s="189">
        <f t="shared" si="24"/>
        <v>0</v>
      </c>
      <c r="Z94" s="189">
        <f t="shared" si="24"/>
        <v>0</v>
      </c>
      <c r="AA94" s="189">
        <f t="shared" si="24"/>
        <v>0</v>
      </c>
      <c r="AB94" s="187">
        <f t="shared" si="13"/>
        <v>0</v>
      </c>
      <c r="AC94" s="190">
        <f>IF(C94=A_Stammdaten!$B$14,F_SAV!$R94-F_SAV!$AD94,HLOOKUP(A_Stammdaten!$B$14-1,$AE$4:$AK$2004,ROW(C94)-3,FALSE)-$AD94)</f>
        <v>0</v>
      </c>
      <c r="AD94" s="190">
        <f>HLOOKUP(A_Stammdaten!$B$14,$AE$4:$AK$2004,ROW(C94)-3,FALSE)</f>
        <v>0</v>
      </c>
      <c r="AE94" s="187">
        <f t="shared" si="15"/>
        <v>0</v>
      </c>
      <c r="AF94" s="187">
        <f t="shared" si="16"/>
        <v>0</v>
      </c>
      <c r="AG94" s="187">
        <f t="shared" si="17"/>
        <v>0</v>
      </c>
      <c r="AH94" s="187">
        <f t="shared" si="18"/>
        <v>0</v>
      </c>
      <c r="AI94" s="187">
        <f t="shared" si="19"/>
        <v>0</v>
      </c>
      <c r="AJ94" s="187">
        <f t="shared" si="20"/>
        <v>0</v>
      </c>
      <c r="AK94" s="187">
        <f t="shared" si="21"/>
        <v>0</v>
      </c>
      <c r="AL94" s="31"/>
    </row>
    <row r="95" spans="1:38" s="33" customFormat="1" ht="15" x14ac:dyDescent="0.25">
      <c r="A95" s="31"/>
      <c r="B95" s="31"/>
      <c r="C95" s="32"/>
      <c r="D95" s="31"/>
      <c r="E95" s="31"/>
      <c r="F95" s="31"/>
      <c r="G95" s="31"/>
      <c r="H95" s="31"/>
      <c r="I95" s="31"/>
      <c r="J95" s="31"/>
      <c r="K95" s="31"/>
      <c r="L95" s="31"/>
      <c r="M95" s="31"/>
      <c r="N95" s="187">
        <f t="shared" si="22"/>
        <v>0</v>
      </c>
      <c r="O95" s="31"/>
      <c r="P95" s="31"/>
      <c r="Q95" s="31"/>
      <c r="R95" s="187">
        <f t="shared" si="23"/>
        <v>0</v>
      </c>
      <c r="S95" s="188">
        <f>IF(ISBLANK($B95),0,VLOOKUP($B95,Listen!$A$2:$C$44,2,FALSE))</f>
        <v>0</v>
      </c>
      <c r="T95" s="188">
        <f>IF(ISBLANK($B95),0,VLOOKUP($B95,Listen!$A$2:$C$44,3,FALSE))</f>
        <v>0</v>
      </c>
      <c r="U95" s="189">
        <f t="shared" si="25"/>
        <v>0</v>
      </c>
      <c r="V95" s="189">
        <f t="shared" si="24"/>
        <v>0</v>
      </c>
      <c r="W95" s="189">
        <f t="shared" si="24"/>
        <v>0</v>
      </c>
      <c r="X95" s="189">
        <f t="shared" si="24"/>
        <v>0</v>
      </c>
      <c r="Y95" s="189">
        <f t="shared" si="24"/>
        <v>0</v>
      </c>
      <c r="Z95" s="189">
        <f t="shared" si="24"/>
        <v>0</v>
      </c>
      <c r="AA95" s="189">
        <f t="shared" si="24"/>
        <v>0</v>
      </c>
      <c r="AB95" s="187">
        <f t="shared" si="13"/>
        <v>0</v>
      </c>
      <c r="AC95" s="190">
        <f>IF(C95=A_Stammdaten!$B$14,F_SAV!$R95-F_SAV!$AD95,HLOOKUP(A_Stammdaten!$B$14-1,$AE$4:$AK$2004,ROW(C95)-3,FALSE)-$AD95)</f>
        <v>0</v>
      </c>
      <c r="AD95" s="190">
        <f>HLOOKUP(A_Stammdaten!$B$14,$AE$4:$AK$2004,ROW(C95)-3,FALSE)</f>
        <v>0</v>
      </c>
      <c r="AE95" s="187">
        <f t="shared" si="15"/>
        <v>0</v>
      </c>
      <c r="AF95" s="187">
        <f t="shared" si="16"/>
        <v>0</v>
      </c>
      <c r="AG95" s="187">
        <f t="shared" si="17"/>
        <v>0</v>
      </c>
      <c r="AH95" s="187">
        <f t="shared" si="18"/>
        <v>0</v>
      </c>
      <c r="AI95" s="187">
        <f t="shared" si="19"/>
        <v>0</v>
      </c>
      <c r="AJ95" s="187">
        <f t="shared" si="20"/>
        <v>0</v>
      </c>
      <c r="AK95" s="187">
        <f t="shared" si="21"/>
        <v>0</v>
      </c>
      <c r="AL95" s="31"/>
    </row>
    <row r="96" spans="1:38" s="33" customFormat="1" ht="15" x14ac:dyDescent="0.25">
      <c r="A96" s="31"/>
      <c r="B96" s="31"/>
      <c r="C96" s="32"/>
      <c r="D96" s="31"/>
      <c r="E96" s="31"/>
      <c r="F96" s="31"/>
      <c r="G96" s="31"/>
      <c r="H96" s="31"/>
      <c r="I96" s="31"/>
      <c r="J96" s="31"/>
      <c r="K96" s="31"/>
      <c r="L96" s="31"/>
      <c r="M96" s="31"/>
      <c r="N96" s="187">
        <f t="shared" si="22"/>
        <v>0</v>
      </c>
      <c r="O96" s="31"/>
      <c r="P96" s="31"/>
      <c r="Q96" s="31"/>
      <c r="R96" s="187">
        <f t="shared" si="23"/>
        <v>0</v>
      </c>
      <c r="S96" s="188">
        <f>IF(ISBLANK($B96),0,VLOOKUP($B96,Listen!$A$2:$C$44,2,FALSE))</f>
        <v>0</v>
      </c>
      <c r="T96" s="188">
        <f>IF(ISBLANK($B96),0,VLOOKUP($B96,Listen!$A$2:$C$44,3,FALSE))</f>
        <v>0</v>
      </c>
      <c r="U96" s="189">
        <f t="shared" si="25"/>
        <v>0</v>
      </c>
      <c r="V96" s="189">
        <f t="shared" si="24"/>
        <v>0</v>
      </c>
      <c r="W96" s="189">
        <f t="shared" si="24"/>
        <v>0</v>
      </c>
      <c r="X96" s="189">
        <f t="shared" si="24"/>
        <v>0</v>
      </c>
      <c r="Y96" s="189">
        <f t="shared" si="24"/>
        <v>0</v>
      </c>
      <c r="Z96" s="189">
        <f t="shared" si="24"/>
        <v>0</v>
      </c>
      <c r="AA96" s="189">
        <f t="shared" si="24"/>
        <v>0</v>
      </c>
      <c r="AB96" s="187">
        <f t="shared" si="13"/>
        <v>0</v>
      </c>
      <c r="AC96" s="190">
        <f>IF(C96=A_Stammdaten!$B$14,F_SAV!$R96-F_SAV!$AD96,HLOOKUP(A_Stammdaten!$B$14-1,$AE$4:$AK$2004,ROW(C96)-3,FALSE)-$AD96)</f>
        <v>0</v>
      </c>
      <c r="AD96" s="190">
        <f>HLOOKUP(A_Stammdaten!$B$14,$AE$4:$AK$2004,ROW(C96)-3,FALSE)</f>
        <v>0</v>
      </c>
      <c r="AE96" s="187">
        <f t="shared" si="15"/>
        <v>0</v>
      </c>
      <c r="AF96" s="187">
        <f t="shared" si="16"/>
        <v>0</v>
      </c>
      <c r="AG96" s="187">
        <f t="shared" si="17"/>
        <v>0</v>
      </c>
      <c r="AH96" s="187">
        <f t="shared" si="18"/>
        <v>0</v>
      </c>
      <c r="AI96" s="187">
        <f t="shared" si="19"/>
        <v>0</v>
      </c>
      <c r="AJ96" s="187">
        <f t="shared" si="20"/>
        <v>0</v>
      </c>
      <c r="AK96" s="187">
        <f t="shared" si="21"/>
        <v>0</v>
      </c>
      <c r="AL96" s="31"/>
    </row>
    <row r="97" spans="1:38" s="33" customFormat="1" ht="15" x14ac:dyDescent="0.25">
      <c r="A97" s="31"/>
      <c r="B97" s="31"/>
      <c r="C97" s="32"/>
      <c r="D97" s="31"/>
      <c r="E97" s="31"/>
      <c r="F97" s="31"/>
      <c r="G97" s="31"/>
      <c r="H97" s="31"/>
      <c r="I97" s="31"/>
      <c r="J97" s="31"/>
      <c r="K97" s="31"/>
      <c r="L97" s="31"/>
      <c r="M97" s="31"/>
      <c r="N97" s="187">
        <f t="shared" si="22"/>
        <v>0</v>
      </c>
      <c r="O97" s="31"/>
      <c r="P97" s="31"/>
      <c r="Q97" s="31"/>
      <c r="R97" s="187">
        <f t="shared" si="23"/>
        <v>0</v>
      </c>
      <c r="S97" s="188">
        <f>IF(ISBLANK($B97),0,VLOOKUP($B97,Listen!$A$2:$C$44,2,FALSE))</f>
        <v>0</v>
      </c>
      <c r="T97" s="188">
        <f>IF(ISBLANK($B97),0,VLOOKUP($B97,Listen!$A$2:$C$44,3,FALSE))</f>
        <v>0</v>
      </c>
      <c r="U97" s="189">
        <f t="shared" si="25"/>
        <v>0</v>
      </c>
      <c r="V97" s="189">
        <f t="shared" si="24"/>
        <v>0</v>
      </c>
      <c r="W97" s="189">
        <f t="shared" si="24"/>
        <v>0</v>
      </c>
      <c r="X97" s="189">
        <f t="shared" si="24"/>
        <v>0</v>
      </c>
      <c r="Y97" s="189">
        <f t="shared" si="24"/>
        <v>0</v>
      </c>
      <c r="Z97" s="189">
        <f t="shared" si="24"/>
        <v>0</v>
      </c>
      <c r="AA97" s="189">
        <f t="shared" si="24"/>
        <v>0</v>
      </c>
      <c r="AB97" s="187">
        <f t="shared" si="13"/>
        <v>0</v>
      </c>
      <c r="AC97" s="190">
        <f>IF(C97=A_Stammdaten!$B$14,F_SAV!$R97-F_SAV!$AD97,HLOOKUP(A_Stammdaten!$B$14-1,$AE$4:$AK$2004,ROW(C97)-3,FALSE)-$AD97)</f>
        <v>0</v>
      </c>
      <c r="AD97" s="190">
        <f>HLOOKUP(A_Stammdaten!$B$14,$AE$4:$AK$2004,ROW(C97)-3,FALSE)</f>
        <v>0</v>
      </c>
      <c r="AE97" s="187">
        <f t="shared" si="15"/>
        <v>0</v>
      </c>
      <c r="AF97" s="187">
        <f t="shared" si="16"/>
        <v>0</v>
      </c>
      <c r="AG97" s="187">
        <f t="shared" si="17"/>
        <v>0</v>
      </c>
      <c r="AH97" s="187">
        <f t="shared" si="18"/>
        <v>0</v>
      </c>
      <c r="AI97" s="187">
        <f t="shared" si="19"/>
        <v>0</v>
      </c>
      <c r="AJ97" s="187">
        <f t="shared" si="20"/>
        <v>0</v>
      </c>
      <c r="AK97" s="187">
        <f t="shared" si="21"/>
        <v>0</v>
      </c>
      <c r="AL97" s="31"/>
    </row>
    <row r="98" spans="1:38" s="33" customFormat="1" ht="15" x14ac:dyDescent="0.25">
      <c r="A98" s="31"/>
      <c r="B98" s="31"/>
      <c r="C98" s="32"/>
      <c r="D98" s="31"/>
      <c r="E98" s="31"/>
      <c r="F98" s="31"/>
      <c r="G98" s="31"/>
      <c r="H98" s="31"/>
      <c r="I98" s="31"/>
      <c r="J98" s="31"/>
      <c r="K98" s="31"/>
      <c r="L98" s="31"/>
      <c r="M98" s="31"/>
      <c r="N98" s="187">
        <f t="shared" si="22"/>
        <v>0</v>
      </c>
      <c r="O98" s="31"/>
      <c r="P98" s="31"/>
      <c r="Q98" s="31"/>
      <c r="R98" s="187">
        <f t="shared" si="23"/>
        <v>0</v>
      </c>
      <c r="S98" s="188">
        <f>IF(ISBLANK($B98),0,VLOOKUP($B98,Listen!$A$2:$C$44,2,FALSE))</f>
        <v>0</v>
      </c>
      <c r="T98" s="188">
        <f>IF(ISBLANK($B98),0,VLOOKUP($B98,Listen!$A$2:$C$44,3,FALSE))</f>
        <v>0</v>
      </c>
      <c r="U98" s="189">
        <f t="shared" si="25"/>
        <v>0</v>
      </c>
      <c r="V98" s="189">
        <f t="shared" si="24"/>
        <v>0</v>
      </c>
      <c r="W98" s="189">
        <f t="shared" si="24"/>
        <v>0</v>
      </c>
      <c r="X98" s="189">
        <f t="shared" si="24"/>
        <v>0</v>
      </c>
      <c r="Y98" s="189">
        <f t="shared" si="24"/>
        <v>0</v>
      </c>
      <c r="Z98" s="189">
        <f t="shared" si="24"/>
        <v>0</v>
      </c>
      <c r="AA98" s="189">
        <f t="shared" si="24"/>
        <v>0</v>
      </c>
      <c r="AB98" s="187">
        <f t="shared" si="13"/>
        <v>0</v>
      </c>
      <c r="AC98" s="190">
        <f>IF(C98=A_Stammdaten!$B$14,F_SAV!$R98-F_SAV!$AD98,HLOOKUP(A_Stammdaten!$B$14-1,$AE$4:$AK$2004,ROW(C98)-3,FALSE)-$AD98)</f>
        <v>0</v>
      </c>
      <c r="AD98" s="190">
        <f>HLOOKUP(A_Stammdaten!$B$14,$AE$4:$AK$2004,ROW(C98)-3,FALSE)</f>
        <v>0</v>
      </c>
      <c r="AE98" s="187">
        <f t="shared" si="15"/>
        <v>0</v>
      </c>
      <c r="AF98" s="187">
        <f t="shared" si="16"/>
        <v>0</v>
      </c>
      <c r="AG98" s="187">
        <f t="shared" si="17"/>
        <v>0</v>
      </c>
      <c r="AH98" s="187">
        <f t="shared" si="18"/>
        <v>0</v>
      </c>
      <c r="AI98" s="187">
        <f t="shared" si="19"/>
        <v>0</v>
      </c>
      <c r="AJ98" s="187">
        <f t="shared" si="20"/>
        <v>0</v>
      </c>
      <c r="AK98" s="187">
        <f t="shared" si="21"/>
        <v>0</v>
      </c>
      <c r="AL98" s="31"/>
    </row>
    <row r="99" spans="1:38" s="33" customFormat="1" ht="15" x14ac:dyDescent="0.25">
      <c r="A99" s="31"/>
      <c r="B99" s="31"/>
      <c r="C99" s="32"/>
      <c r="D99" s="31"/>
      <c r="E99" s="31"/>
      <c r="F99" s="31"/>
      <c r="G99" s="31"/>
      <c r="H99" s="31"/>
      <c r="I99" s="31"/>
      <c r="J99" s="31"/>
      <c r="K99" s="31"/>
      <c r="L99" s="31"/>
      <c r="M99" s="31"/>
      <c r="N99" s="187">
        <f t="shared" si="22"/>
        <v>0</v>
      </c>
      <c r="O99" s="31"/>
      <c r="P99" s="31"/>
      <c r="Q99" s="31"/>
      <c r="R99" s="187">
        <f t="shared" si="23"/>
        <v>0</v>
      </c>
      <c r="S99" s="188">
        <f>IF(ISBLANK($B99),0,VLOOKUP($B99,Listen!$A$2:$C$44,2,FALSE))</f>
        <v>0</v>
      </c>
      <c r="T99" s="188">
        <f>IF(ISBLANK($B99),0,VLOOKUP($B99,Listen!$A$2:$C$44,3,FALSE))</f>
        <v>0</v>
      </c>
      <c r="U99" s="189">
        <f t="shared" si="25"/>
        <v>0</v>
      </c>
      <c r="V99" s="189">
        <f t="shared" si="24"/>
        <v>0</v>
      </c>
      <c r="W99" s="189">
        <f t="shared" si="24"/>
        <v>0</v>
      </c>
      <c r="X99" s="189">
        <f t="shared" si="24"/>
        <v>0</v>
      </c>
      <c r="Y99" s="189">
        <f t="shared" si="24"/>
        <v>0</v>
      </c>
      <c r="Z99" s="189">
        <f t="shared" si="24"/>
        <v>0</v>
      </c>
      <c r="AA99" s="189">
        <f t="shared" si="24"/>
        <v>0</v>
      </c>
      <c r="AB99" s="187">
        <f t="shared" ref="AB99:AB162" si="26">AD99+AC99</f>
        <v>0</v>
      </c>
      <c r="AC99" s="190">
        <f>IF(C99=A_Stammdaten!$B$14,F_SAV!$R99-F_SAV!$AD99,HLOOKUP(A_Stammdaten!$B$14-1,$AE$4:$AK$2004,ROW(C99)-3,FALSE)-$AD99)</f>
        <v>0</v>
      </c>
      <c r="AD99" s="190">
        <f>HLOOKUP(A_Stammdaten!$B$14,$AE$4:$AK$2004,ROW(C99)-3,FALSE)</f>
        <v>0</v>
      </c>
      <c r="AE99" s="187">
        <f t="shared" si="15"/>
        <v>0</v>
      </c>
      <c r="AF99" s="187">
        <f t="shared" si="16"/>
        <v>0</v>
      </c>
      <c r="AG99" s="187">
        <f t="shared" si="17"/>
        <v>0</v>
      </c>
      <c r="AH99" s="187">
        <f t="shared" si="18"/>
        <v>0</v>
      </c>
      <c r="AI99" s="187">
        <f t="shared" si="19"/>
        <v>0</v>
      </c>
      <c r="AJ99" s="187">
        <f t="shared" si="20"/>
        <v>0</v>
      </c>
      <c r="AK99" s="187">
        <f t="shared" si="21"/>
        <v>0</v>
      </c>
      <c r="AL99" s="31"/>
    </row>
    <row r="100" spans="1:38" s="33" customFormat="1" ht="15" x14ac:dyDescent="0.25">
      <c r="A100" s="31"/>
      <c r="B100" s="31"/>
      <c r="C100" s="32"/>
      <c r="D100" s="31"/>
      <c r="E100" s="31"/>
      <c r="F100" s="31"/>
      <c r="G100" s="31"/>
      <c r="H100" s="31"/>
      <c r="I100" s="31"/>
      <c r="J100" s="31"/>
      <c r="K100" s="31"/>
      <c r="L100" s="31"/>
      <c r="M100" s="31"/>
      <c r="N100" s="187">
        <f t="shared" si="22"/>
        <v>0</v>
      </c>
      <c r="O100" s="31"/>
      <c r="P100" s="31"/>
      <c r="Q100" s="31"/>
      <c r="R100" s="187">
        <f t="shared" si="23"/>
        <v>0</v>
      </c>
      <c r="S100" s="188">
        <f>IF(ISBLANK($B100),0,VLOOKUP($B100,Listen!$A$2:$C$44,2,FALSE))</f>
        <v>0</v>
      </c>
      <c r="T100" s="188">
        <f>IF(ISBLANK($B100),0,VLOOKUP($B100,Listen!$A$2:$C$44,3,FALSE))</f>
        <v>0</v>
      </c>
      <c r="U100" s="189">
        <f t="shared" si="25"/>
        <v>0</v>
      </c>
      <c r="V100" s="189">
        <f t="shared" si="24"/>
        <v>0</v>
      </c>
      <c r="W100" s="189">
        <f t="shared" si="24"/>
        <v>0</v>
      </c>
      <c r="X100" s="189">
        <f t="shared" si="24"/>
        <v>0</v>
      </c>
      <c r="Y100" s="189">
        <f t="shared" si="24"/>
        <v>0</v>
      </c>
      <c r="Z100" s="189">
        <f t="shared" si="24"/>
        <v>0</v>
      </c>
      <c r="AA100" s="189">
        <f t="shared" si="24"/>
        <v>0</v>
      </c>
      <c r="AB100" s="187">
        <f t="shared" si="26"/>
        <v>0</v>
      </c>
      <c r="AC100" s="190">
        <f>IF(C100=A_Stammdaten!$B$14,F_SAV!$R100-F_SAV!$AD100,HLOOKUP(A_Stammdaten!$B$14-1,$AE$4:$AK$2004,ROW(C100)-3,FALSE)-$AD100)</f>
        <v>0</v>
      </c>
      <c r="AD100" s="190">
        <f>HLOOKUP(A_Stammdaten!$B$14,$AE$4:$AK$2004,ROW(C100)-3,FALSE)</f>
        <v>0</v>
      </c>
      <c r="AE100" s="187">
        <f t="shared" si="15"/>
        <v>0</v>
      </c>
      <c r="AF100" s="187">
        <f t="shared" si="16"/>
        <v>0</v>
      </c>
      <c r="AG100" s="187">
        <f t="shared" si="17"/>
        <v>0</v>
      </c>
      <c r="AH100" s="187">
        <f t="shared" si="18"/>
        <v>0</v>
      </c>
      <c r="AI100" s="187">
        <f t="shared" si="19"/>
        <v>0</v>
      </c>
      <c r="AJ100" s="187">
        <f t="shared" si="20"/>
        <v>0</v>
      </c>
      <c r="AK100" s="187">
        <f t="shared" si="21"/>
        <v>0</v>
      </c>
      <c r="AL100" s="31"/>
    </row>
    <row r="101" spans="1:38" s="33" customFormat="1" ht="15" x14ac:dyDescent="0.25">
      <c r="A101" s="31"/>
      <c r="B101" s="31"/>
      <c r="C101" s="32"/>
      <c r="D101" s="31"/>
      <c r="E101" s="31"/>
      <c r="F101" s="31"/>
      <c r="G101" s="31"/>
      <c r="H101" s="31"/>
      <c r="I101" s="31"/>
      <c r="J101" s="31"/>
      <c r="K101" s="31"/>
      <c r="L101" s="31"/>
      <c r="M101" s="31"/>
      <c r="N101" s="187">
        <f t="shared" si="22"/>
        <v>0</v>
      </c>
      <c r="O101" s="31"/>
      <c r="P101" s="31"/>
      <c r="Q101" s="31"/>
      <c r="R101" s="187">
        <f t="shared" si="23"/>
        <v>0</v>
      </c>
      <c r="S101" s="188">
        <f>IF(ISBLANK($B101),0,VLOOKUP($B101,Listen!$A$2:$C$44,2,FALSE))</f>
        <v>0</v>
      </c>
      <c r="T101" s="188">
        <f>IF(ISBLANK($B101),0,VLOOKUP($B101,Listen!$A$2:$C$44,3,FALSE))</f>
        <v>0</v>
      </c>
      <c r="U101" s="189">
        <f t="shared" si="25"/>
        <v>0</v>
      </c>
      <c r="V101" s="189">
        <f t="shared" si="24"/>
        <v>0</v>
      </c>
      <c r="W101" s="189">
        <f t="shared" si="24"/>
        <v>0</v>
      </c>
      <c r="X101" s="189">
        <f t="shared" si="24"/>
        <v>0</v>
      </c>
      <c r="Y101" s="189">
        <f t="shared" si="24"/>
        <v>0</v>
      </c>
      <c r="Z101" s="189">
        <f t="shared" si="24"/>
        <v>0</v>
      </c>
      <c r="AA101" s="189">
        <f t="shared" si="24"/>
        <v>0</v>
      </c>
      <c r="AB101" s="187">
        <f t="shared" si="26"/>
        <v>0</v>
      </c>
      <c r="AC101" s="190">
        <f>IF(C101=A_Stammdaten!$B$14,F_SAV!$R101-F_SAV!$AD101,HLOOKUP(A_Stammdaten!$B$14-1,$AE$4:$AK$2004,ROW(C101)-3,FALSE)-$AD101)</f>
        <v>0</v>
      </c>
      <c r="AD101" s="190">
        <f>HLOOKUP(A_Stammdaten!$B$14,$AE$4:$AK$2004,ROW(C101)-3,FALSE)</f>
        <v>0</v>
      </c>
      <c r="AE101" s="187">
        <f t="shared" si="15"/>
        <v>0</v>
      </c>
      <c r="AF101" s="187">
        <f t="shared" si="16"/>
        <v>0</v>
      </c>
      <c r="AG101" s="187">
        <f t="shared" si="17"/>
        <v>0</v>
      </c>
      <c r="AH101" s="187">
        <f t="shared" si="18"/>
        <v>0</v>
      </c>
      <c r="AI101" s="187">
        <f t="shared" si="19"/>
        <v>0</v>
      </c>
      <c r="AJ101" s="187">
        <f t="shared" si="20"/>
        <v>0</v>
      </c>
      <c r="AK101" s="187">
        <f t="shared" si="21"/>
        <v>0</v>
      </c>
      <c r="AL101" s="31"/>
    </row>
    <row r="102" spans="1:38" s="33" customFormat="1" ht="15" x14ac:dyDescent="0.25">
      <c r="A102" s="31"/>
      <c r="B102" s="31"/>
      <c r="C102" s="32"/>
      <c r="D102" s="31"/>
      <c r="E102" s="31"/>
      <c r="F102" s="31"/>
      <c r="G102" s="31"/>
      <c r="H102" s="31"/>
      <c r="I102" s="31"/>
      <c r="J102" s="31"/>
      <c r="K102" s="31"/>
      <c r="L102" s="31"/>
      <c r="M102" s="31"/>
      <c r="N102" s="187">
        <f t="shared" si="22"/>
        <v>0</v>
      </c>
      <c r="O102" s="31"/>
      <c r="P102" s="31"/>
      <c r="Q102" s="31"/>
      <c r="R102" s="187">
        <f t="shared" si="23"/>
        <v>0</v>
      </c>
      <c r="S102" s="188">
        <f>IF(ISBLANK($B102),0,VLOOKUP($B102,Listen!$A$2:$C$44,2,FALSE))</f>
        <v>0</v>
      </c>
      <c r="T102" s="188">
        <f>IF(ISBLANK($B102),0,VLOOKUP($B102,Listen!$A$2:$C$44,3,FALSE))</f>
        <v>0</v>
      </c>
      <c r="U102" s="189">
        <f t="shared" si="25"/>
        <v>0</v>
      </c>
      <c r="V102" s="189">
        <f t="shared" si="24"/>
        <v>0</v>
      </c>
      <c r="W102" s="189">
        <f t="shared" si="24"/>
        <v>0</v>
      </c>
      <c r="X102" s="189">
        <f t="shared" si="24"/>
        <v>0</v>
      </c>
      <c r="Y102" s="189">
        <f t="shared" si="24"/>
        <v>0</v>
      </c>
      <c r="Z102" s="189">
        <f t="shared" si="24"/>
        <v>0</v>
      </c>
      <c r="AA102" s="189">
        <f t="shared" si="24"/>
        <v>0</v>
      </c>
      <c r="AB102" s="187">
        <f t="shared" si="26"/>
        <v>0</v>
      </c>
      <c r="AC102" s="190">
        <f>IF(C102=A_Stammdaten!$B$14,F_SAV!$R102-F_SAV!$AD102,HLOOKUP(A_Stammdaten!$B$14-1,$AE$4:$AK$2004,ROW(C102)-3,FALSE)-$AD102)</f>
        <v>0</v>
      </c>
      <c r="AD102" s="190">
        <f>HLOOKUP(A_Stammdaten!$B$14,$AE$4:$AK$2004,ROW(C102)-3,FALSE)</f>
        <v>0</v>
      </c>
      <c r="AE102" s="187">
        <f t="shared" si="15"/>
        <v>0</v>
      </c>
      <c r="AF102" s="187">
        <f t="shared" si="16"/>
        <v>0</v>
      </c>
      <c r="AG102" s="187">
        <f t="shared" si="17"/>
        <v>0</v>
      </c>
      <c r="AH102" s="187">
        <f t="shared" si="18"/>
        <v>0</v>
      </c>
      <c r="AI102" s="187">
        <f t="shared" si="19"/>
        <v>0</v>
      </c>
      <c r="AJ102" s="187">
        <f t="shared" si="20"/>
        <v>0</v>
      </c>
      <c r="AK102" s="187">
        <f t="shared" si="21"/>
        <v>0</v>
      </c>
      <c r="AL102" s="31"/>
    </row>
    <row r="103" spans="1:38" s="33" customFormat="1" ht="15" x14ac:dyDescent="0.25">
      <c r="A103" s="31"/>
      <c r="B103" s="31"/>
      <c r="C103" s="32"/>
      <c r="D103" s="31"/>
      <c r="E103" s="31"/>
      <c r="F103" s="31"/>
      <c r="G103" s="31"/>
      <c r="H103" s="31"/>
      <c r="I103" s="31"/>
      <c r="J103" s="31"/>
      <c r="K103" s="31"/>
      <c r="L103" s="31"/>
      <c r="M103" s="31"/>
      <c r="N103" s="187">
        <f t="shared" si="22"/>
        <v>0</v>
      </c>
      <c r="O103" s="31"/>
      <c r="P103" s="31"/>
      <c r="Q103" s="31"/>
      <c r="R103" s="187">
        <f t="shared" si="23"/>
        <v>0</v>
      </c>
      <c r="S103" s="188">
        <f>IF(ISBLANK($B103),0,VLOOKUP($B103,Listen!$A$2:$C$44,2,FALSE))</f>
        <v>0</v>
      </c>
      <c r="T103" s="188">
        <f>IF(ISBLANK($B103),0,VLOOKUP($B103,Listen!$A$2:$C$44,3,FALSE))</f>
        <v>0</v>
      </c>
      <c r="U103" s="189">
        <f t="shared" si="25"/>
        <v>0</v>
      </c>
      <c r="V103" s="189">
        <f t="shared" si="24"/>
        <v>0</v>
      </c>
      <c r="W103" s="189">
        <f t="shared" si="24"/>
        <v>0</v>
      </c>
      <c r="X103" s="189">
        <f t="shared" si="24"/>
        <v>0</v>
      </c>
      <c r="Y103" s="189">
        <f t="shared" si="24"/>
        <v>0</v>
      </c>
      <c r="Z103" s="189">
        <f t="shared" si="24"/>
        <v>0</v>
      </c>
      <c r="AA103" s="189">
        <f t="shared" si="24"/>
        <v>0</v>
      </c>
      <c r="AB103" s="187">
        <f t="shared" si="26"/>
        <v>0</v>
      </c>
      <c r="AC103" s="190">
        <f>IF(C103=A_Stammdaten!$B$14,F_SAV!$R103-F_SAV!$AD103,HLOOKUP(A_Stammdaten!$B$14-1,$AE$4:$AK$2004,ROW(C103)-3,FALSE)-$AD103)</f>
        <v>0</v>
      </c>
      <c r="AD103" s="190">
        <f>HLOOKUP(A_Stammdaten!$B$14,$AE$4:$AK$2004,ROW(C103)-3,FALSE)</f>
        <v>0</v>
      </c>
      <c r="AE103" s="187">
        <f t="shared" si="15"/>
        <v>0</v>
      </c>
      <c r="AF103" s="187">
        <f t="shared" si="16"/>
        <v>0</v>
      </c>
      <c r="AG103" s="187">
        <f t="shared" si="17"/>
        <v>0</v>
      </c>
      <c r="AH103" s="187">
        <f t="shared" si="18"/>
        <v>0</v>
      </c>
      <c r="AI103" s="187">
        <f t="shared" si="19"/>
        <v>0</v>
      </c>
      <c r="AJ103" s="187">
        <f t="shared" si="20"/>
        <v>0</v>
      </c>
      <c r="AK103" s="187">
        <f t="shared" si="21"/>
        <v>0</v>
      </c>
      <c r="AL103" s="31"/>
    </row>
    <row r="104" spans="1:38" s="33" customFormat="1" ht="15" x14ac:dyDescent="0.25">
      <c r="A104" s="31"/>
      <c r="B104" s="31"/>
      <c r="C104" s="32"/>
      <c r="D104" s="31"/>
      <c r="E104" s="31"/>
      <c r="F104" s="31"/>
      <c r="G104" s="31"/>
      <c r="H104" s="31"/>
      <c r="I104" s="31"/>
      <c r="J104" s="31"/>
      <c r="K104" s="31"/>
      <c r="L104" s="31"/>
      <c r="M104" s="31"/>
      <c r="N104" s="187">
        <f t="shared" si="22"/>
        <v>0</v>
      </c>
      <c r="O104" s="31"/>
      <c r="P104" s="31"/>
      <c r="Q104" s="31"/>
      <c r="R104" s="187">
        <f t="shared" si="23"/>
        <v>0</v>
      </c>
      <c r="S104" s="188">
        <f>IF(ISBLANK($B104),0,VLOOKUP($B104,Listen!$A$2:$C$44,2,FALSE))</f>
        <v>0</v>
      </c>
      <c r="T104" s="188">
        <f>IF(ISBLANK($B104),0,VLOOKUP($B104,Listen!$A$2:$C$44,3,FALSE))</f>
        <v>0</v>
      </c>
      <c r="U104" s="189">
        <f t="shared" si="25"/>
        <v>0</v>
      </c>
      <c r="V104" s="189">
        <f t="shared" si="24"/>
        <v>0</v>
      </c>
      <c r="W104" s="189">
        <f t="shared" si="24"/>
        <v>0</v>
      </c>
      <c r="X104" s="189">
        <f t="shared" si="24"/>
        <v>0</v>
      </c>
      <c r="Y104" s="189">
        <f t="shared" si="24"/>
        <v>0</v>
      </c>
      <c r="Z104" s="189">
        <f t="shared" si="24"/>
        <v>0</v>
      </c>
      <c r="AA104" s="189">
        <f t="shared" si="24"/>
        <v>0</v>
      </c>
      <c r="AB104" s="187">
        <f t="shared" si="26"/>
        <v>0</v>
      </c>
      <c r="AC104" s="190">
        <f>IF(C104=A_Stammdaten!$B$14,F_SAV!$R104-F_SAV!$AD104,HLOOKUP(A_Stammdaten!$B$14-1,$AE$4:$AK$2004,ROW(C104)-3,FALSE)-$AD104)</f>
        <v>0</v>
      </c>
      <c r="AD104" s="190">
        <f>HLOOKUP(A_Stammdaten!$B$14,$AE$4:$AK$2004,ROW(C104)-3,FALSE)</f>
        <v>0</v>
      </c>
      <c r="AE104" s="187">
        <f t="shared" si="15"/>
        <v>0</v>
      </c>
      <c r="AF104" s="187">
        <f t="shared" si="16"/>
        <v>0</v>
      </c>
      <c r="AG104" s="187">
        <f t="shared" si="17"/>
        <v>0</v>
      </c>
      <c r="AH104" s="187">
        <f t="shared" si="18"/>
        <v>0</v>
      </c>
      <c r="AI104" s="187">
        <f t="shared" si="19"/>
        <v>0</v>
      </c>
      <c r="AJ104" s="187">
        <f t="shared" si="20"/>
        <v>0</v>
      </c>
      <c r="AK104" s="187">
        <f t="shared" si="21"/>
        <v>0</v>
      </c>
      <c r="AL104" s="31"/>
    </row>
    <row r="105" spans="1:38" s="33" customFormat="1" ht="15" x14ac:dyDescent="0.25">
      <c r="A105" s="31"/>
      <c r="B105" s="31"/>
      <c r="C105" s="32"/>
      <c r="D105" s="31"/>
      <c r="E105" s="31"/>
      <c r="F105" s="31"/>
      <c r="G105" s="31"/>
      <c r="H105" s="31"/>
      <c r="I105" s="31"/>
      <c r="J105" s="31"/>
      <c r="K105" s="31"/>
      <c r="L105" s="31"/>
      <c r="M105" s="31"/>
      <c r="N105" s="187">
        <f t="shared" si="22"/>
        <v>0</v>
      </c>
      <c r="O105" s="31"/>
      <c r="P105" s="31"/>
      <c r="Q105" s="31"/>
      <c r="R105" s="187">
        <f t="shared" si="23"/>
        <v>0</v>
      </c>
      <c r="S105" s="188">
        <f>IF(ISBLANK($B105),0,VLOOKUP($B105,Listen!$A$2:$C$44,2,FALSE))</f>
        <v>0</v>
      </c>
      <c r="T105" s="188">
        <f>IF(ISBLANK($B105),0,VLOOKUP($B105,Listen!$A$2:$C$44,3,FALSE))</f>
        <v>0</v>
      </c>
      <c r="U105" s="189">
        <f t="shared" si="25"/>
        <v>0</v>
      </c>
      <c r="V105" s="189">
        <f t="shared" si="24"/>
        <v>0</v>
      </c>
      <c r="W105" s="189">
        <f t="shared" si="24"/>
        <v>0</v>
      </c>
      <c r="X105" s="189">
        <f t="shared" si="24"/>
        <v>0</v>
      </c>
      <c r="Y105" s="189">
        <f t="shared" si="24"/>
        <v>0</v>
      </c>
      <c r="Z105" s="189">
        <f t="shared" si="24"/>
        <v>0</v>
      </c>
      <c r="AA105" s="189">
        <f t="shared" si="24"/>
        <v>0</v>
      </c>
      <c r="AB105" s="187">
        <f t="shared" si="26"/>
        <v>0</v>
      </c>
      <c r="AC105" s="190">
        <f>IF(C105=A_Stammdaten!$B$14,F_SAV!$R105-F_SAV!$AD105,HLOOKUP(A_Stammdaten!$B$14-1,$AE$4:$AK$2004,ROW(C105)-3,FALSE)-$AD105)</f>
        <v>0</v>
      </c>
      <c r="AD105" s="190">
        <f>HLOOKUP(A_Stammdaten!$B$14,$AE$4:$AK$2004,ROW(C105)-3,FALSE)</f>
        <v>0</v>
      </c>
      <c r="AE105" s="187">
        <f t="shared" si="15"/>
        <v>0</v>
      </c>
      <c r="AF105" s="187">
        <f t="shared" si="16"/>
        <v>0</v>
      </c>
      <c r="AG105" s="187">
        <f t="shared" si="17"/>
        <v>0</v>
      </c>
      <c r="AH105" s="187">
        <f t="shared" si="18"/>
        <v>0</v>
      </c>
      <c r="AI105" s="187">
        <f t="shared" si="19"/>
        <v>0</v>
      </c>
      <c r="AJ105" s="187">
        <f t="shared" si="20"/>
        <v>0</v>
      </c>
      <c r="AK105" s="187">
        <f t="shared" si="21"/>
        <v>0</v>
      </c>
      <c r="AL105" s="31"/>
    </row>
    <row r="106" spans="1:38" s="33" customFormat="1" ht="15" x14ac:dyDescent="0.25">
      <c r="A106" s="31"/>
      <c r="B106" s="31"/>
      <c r="C106" s="32"/>
      <c r="D106" s="31"/>
      <c r="E106" s="31"/>
      <c r="F106" s="31"/>
      <c r="G106" s="31"/>
      <c r="H106" s="31"/>
      <c r="I106" s="31"/>
      <c r="J106" s="31"/>
      <c r="K106" s="31"/>
      <c r="L106" s="31"/>
      <c r="M106" s="31"/>
      <c r="N106" s="187">
        <f t="shared" si="22"/>
        <v>0</v>
      </c>
      <c r="O106" s="31"/>
      <c r="P106" s="31"/>
      <c r="Q106" s="31"/>
      <c r="R106" s="187">
        <f t="shared" si="23"/>
        <v>0</v>
      </c>
      <c r="S106" s="188">
        <f>IF(ISBLANK($B106),0,VLOOKUP($B106,Listen!$A$2:$C$44,2,FALSE))</f>
        <v>0</v>
      </c>
      <c r="T106" s="188">
        <f>IF(ISBLANK($B106),0,VLOOKUP($B106,Listen!$A$2:$C$44,3,FALSE))</f>
        <v>0</v>
      </c>
      <c r="U106" s="189">
        <f t="shared" si="25"/>
        <v>0</v>
      </c>
      <c r="V106" s="189">
        <f t="shared" si="24"/>
        <v>0</v>
      </c>
      <c r="W106" s="189">
        <f t="shared" si="24"/>
        <v>0</v>
      </c>
      <c r="X106" s="189">
        <f t="shared" si="24"/>
        <v>0</v>
      </c>
      <c r="Y106" s="189">
        <f t="shared" si="24"/>
        <v>0</v>
      </c>
      <c r="Z106" s="189">
        <f t="shared" si="24"/>
        <v>0</v>
      </c>
      <c r="AA106" s="189">
        <f t="shared" si="24"/>
        <v>0</v>
      </c>
      <c r="AB106" s="187">
        <f t="shared" si="26"/>
        <v>0</v>
      </c>
      <c r="AC106" s="190">
        <f>IF(C106=A_Stammdaten!$B$14,F_SAV!$R106-F_SAV!$AD106,HLOOKUP(A_Stammdaten!$B$14-1,$AE$4:$AK$2004,ROW(C106)-3,FALSE)-$AD106)</f>
        <v>0</v>
      </c>
      <c r="AD106" s="190">
        <f>HLOOKUP(A_Stammdaten!$B$14,$AE$4:$AK$2004,ROW(C106)-3,FALSE)</f>
        <v>0</v>
      </c>
      <c r="AE106" s="187">
        <f t="shared" si="15"/>
        <v>0</v>
      </c>
      <c r="AF106" s="187">
        <f t="shared" si="16"/>
        <v>0</v>
      </c>
      <c r="AG106" s="187">
        <f t="shared" si="17"/>
        <v>0</v>
      </c>
      <c r="AH106" s="187">
        <f t="shared" si="18"/>
        <v>0</v>
      </c>
      <c r="AI106" s="187">
        <f t="shared" si="19"/>
        <v>0</v>
      </c>
      <c r="AJ106" s="187">
        <f t="shared" si="20"/>
        <v>0</v>
      </c>
      <c r="AK106" s="187">
        <f t="shared" si="21"/>
        <v>0</v>
      </c>
      <c r="AL106" s="31"/>
    </row>
    <row r="107" spans="1:38" s="33" customFormat="1" ht="15" x14ac:dyDescent="0.25">
      <c r="A107" s="31"/>
      <c r="B107" s="31"/>
      <c r="C107" s="32"/>
      <c r="D107" s="31"/>
      <c r="E107" s="31"/>
      <c r="F107" s="31"/>
      <c r="G107" s="31"/>
      <c r="H107" s="31"/>
      <c r="I107" s="31"/>
      <c r="J107" s="31"/>
      <c r="K107" s="31"/>
      <c r="L107" s="31"/>
      <c r="M107" s="31"/>
      <c r="N107" s="187">
        <f t="shared" si="22"/>
        <v>0</v>
      </c>
      <c r="O107" s="31"/>
      <c r="P107" s="31"/>
      <c r="Q107" s="31"/>
      <c r="R107" s="187">
        <f t="shared" si="23"/>
        <v>0</v>
      </c>
      <c r="S107" s="188">
        <f>IF(ISBLANK($B107),0,VLOOKUP($B107,Listen!$A$2:$C$44,2,FALSE))</f>
        <v>0</v>
      </c>
      <c r="T107" s="188">
        <f>IF(ISBLANK($B107),0,VLOOKUP($B107,Listen!$A$2:$C$44,3,FALSE))</f>
        <v>0</v>
      </c>
      <c r="U107" s="189">
        <f t="shared" si="25"/>
        <v>0</v>
      </c>
      <c r="V107" s="189">
        <f t="shared" si="24"/>
        <v>0</v>
      </c>
      <c r="W107" s="189">
        <f t="shared" si="24"/>
        <v>0</v>
      </c>
      <c r="X107" s="189">
        <f t="shared" si="24"/>
        <v>0</v>
      </c>
      <c r="Y107" s="189">
        <f t="shared" si="24"/>
        <v>0</v>
      </c>
      <c r="Z107" s="189">
        <f t="shared" si="24"/>
        <v>0</v>
      </c>
      <c r="AA107" s="189">
        <f t="shared" si="24"/>
        <v>0</v>
      </c>
      <c r="AB107" s="187">
        <f t="shared" si="26"/>
        <v>0</v>
      </c>
      <c r="AC107" s="190">
        <f>IF(C107=A_Stammdaten!$B$14,F_SAV!$R107-F_SAV!$AD107,HLOOKUP(A_Stammdaten!$B$14-1,$AE$4:$AK$2004,ROW(C107)-3,FALSE)-$AD107)</f>
        <v>0</v>
      </c>
      <c r="AD107" s="190">
        <f>HLOOKUP(A_Stammdaten!$B$14,$AE$4:$AK$2004,ROW(C107)-3,FALSE)</f>
        <v>0</v>
      </c>
      <c r="AE107" s="187">
        <f t="shared" si="15"/>
        <v>0</v>
      </c>
      <c r="AF107" s="187">
        <f t="shared" si="16"/>
        <v>0</v>
      </c>
      <c r="AG107" s="187">
        <f t="shared" si="17"/>
        <v>0</v>
      </c>
      <c r="AH107" s="187">
        <f t="shared" si="18"/>
        <v>0</v>
      </c>
      <c r="AI107" s="187">
        <f t="shared" si="19"/>
        <v>0</v>
      </c>
      <c r="AJ107" s="187">
        <f t="shared" si="20"/>
        <v>0</v>
      </c>
      <c r="AK107" s="187">
        <f t="shared" si="21"/>
        <v>0</v>
      </c>
      <c r="AL107" s="31"/>
    </row>
    <row r="108" spans="1:38" s="33" customFormat="1" ht="15" x14ac:dyDescent="0.25">
      <c r="A108" s="31"/>
      <c r="B108" s="31"/>
      <c r="C108" s="32"/>
      <c r="D108" s="31"/>
      <c r="E108" s="31"/>
      <c r="F108" s="31"/>
      <c r="G108" s="31"/>
      <c r="H108" s="31"/>
      <c r="I108" s="31"/>
      <c r="J108" s="31"/>
      <c r="K108" s="31"/>
      <c r="L108" s="31"/>
      <c r="M108" s="31"/>
      <c r="N108" s="187">
        <f t="shared" si="22"/>
        <v>0</v>
      </c>
      <c r="O108" s="31"/>
      <c r="P108" s="31"/>
      <c r="Q108" s="31"/>
      <c r="R108" s="187">
        <f t="shared" si="23"/>
        <v>0</v>
      </c>
      <c r="S108" s="188">
        <f>IF(ISBLANK($B108),0,VLOOKUP($B108,Listen!$A$2:$C$44,2,FALSE))</f>
        <v>0</v>
      </c>
      <c r="T108" s="188">
        <f>IF(ISBLANK($B108),0,VLOOKUP($B108,Listen!$A$2:$C$44,3,FALSE))</f>
        <v>0</v>
      </c>
      <c r="U108" s="189">
        <f t="shared" si="25"/>
        <v>0</v>
      </c>
      <c r="V108" s="189">
        <f t="shared" si="24"/>
        <v>0</v>
      </c>
      <c r="W108" s="189">
        <f t="shared" si="24"/>
        <v>0</v>
      </c>
      <c r="X108" s="189">
        <f t="shared" si="24"/>
        <v>0</v>
      </c>
      <c r="Y108" s="189">
        <f t="shared" si="24"/>
        <v>0</v>
      </c>
      <c r="Z108" s="189">
        <f t="shared" si="24"/>
        <v>0</v>
      </c>
      <c r="AA108" s="189">
        <f t="shared" si="24"/>
        <v>0</v>
      </c>
      <c r="AB108" s="187">
        <f t="shared" si="26"/>
        <v>0</v>
      </c>
      <c r="AC108" s="190">
        <f>IF(C108=A_Stammdaten!$B$14,F_SAV!$R108-F_SAV!$AD108,HLOOKUP(A_Stammdaten!$B$14-1,$AE$4:$AK$2004,ROW(C108)-3,FALSE)-$AD108)</f>
        <v>0</v>
      </c>
      <c r="AD108" s="190">
        <f>HLOOKUP(A_Stammdaten!$B$14,$AE$4:$AK$2004,ROW(C108)-3,FALSE)</f>
        <v>0</v>
      </c>
      <c r="AE108" s="187">
        <f t="shared" si="15"/>
        <v>0</v>
      </c>
      <c r="AF108" s="187">
        <f t="shared" si="16"/>
        <v>0</v>
      </c>
      <c r="AG108" s="187">
        <f t="shared" si="17"/>
        <v>0</v>
      </c>
      <c r="AH108" s="187">
        <f t="shared" si="18"/>
        <v>0</v>
      </c>
      <c r="AI108" s="187">
        <f t="shared" si="19"/>
        <v>0</v>
      </c>
      <c r="AJ108" s="187">
        <f t="shared" si="20"/>
        <v>0</v>
      </c>
      <c r="AK108" s="187">
        <f t="shared" si="21"/>
        <v>0</v>
      </c>
      <c r="AL108" s="31"/>
    </row>
    <row r="109" spans="1:38" s="33" customFormat="1" ht="15" x14ac:dyDescent="0.25">
      <c r="A109" s="31"/>
      <c r="B109" s="31"/>
      <c r="C109" s="32"/>
      <c r="D109" s="31"/>
      <c r="E109" s="31"/>
      <c r="F109" s="31"/>
      <c r="G109" s="31"/>
      <c r="H109" s="31"/>
      <c r="I109" s="31"/>
      <c r="J109" s="31"/>
      <c r="K109" s="31"/>
      <c r="L109" s="31"/>
      <c r="M109" s="31"/>
      <c r="N109" s="187">
        <f t="shared" si="22"/>
        <v>0</v>
      </c>
      <c r="O109" s="31"/>
      <c r="P109" s="31"/>
      <c r="Q109" s="31"/>
      <c r="R109" s="187">
        <f t="shared" si="23"/>
        <v>0</v>
      </c>
      <c r="S109" s="188">
        <f>IF(ISBLANK($B109),0,VLOOKUP($B109,Listen!$A$2:$C$44,2,FALSE))</f>
        <v>0</v>
      </c>
      <c r="T109" s="188">
        <f>IF(ISBLANK($B109),0,VLOOKUP($B109,Listen!$A$2:$C$44,3,FALSE))</f>
        <v>0</v>
      </c>
      <c r="U109" s="189">
        <f t="shared" si="25"/>
        <v>0</v>
      </c>
      <c r="V109" s="189">
        <f t="shared" si="24"/>
        <v>0</v>
      </c>
      <c r="W109" s="189">
        <f t="shared" si="24"/>
        <v>0</v>
      </c>
      <c r="X109" s="189">
        <f t="shared" si="24"/>
        <v>0</v>
      </c>
      <c r="Y109" s="189">
        <f t="shared" si="24"/>
        <v>0</v>
      </c>
      <c r="Z109" s="189">
        <f t="shared" si="24"/>
        <v>0</v>
      </c>
      <c r="AA109" s="189">
        <f t="shared" si="24"/>
        <v>0</v>
      </c>
      <c r="AB109" s="187">
        <f t="shared" si="26"/>
        <v>0</v>
      </c>
      <c r="AC109" s="190">
        <f>IF(C109=A_Stammdaten!$B$14,F_SAV!$R109-F_SAV!$AD109,HLOOKUP(A_Stammdaten!$B$14-1,$AE$4:$AK$2004,ROW(C109)-3,FALSE)-$AD109)</f>
        <v>0</v>
      </c>
      <c r="AD109" s="190">
        <f>HLOOKUP(A_Stammdaten!$B$14,$AE$4:$AK$2004,ROW(C109)-3,FALSE)</f>
        <v>0</v>
      </c>
      <c r="AE109" s="187">
        <f t="shared" si="15"/>
        <v>0</v>
      </c>
      <c r="AF109" s="187">
        <f t="shared" si="16"/>
        <v>0</v>
      </c>
      <c r="AG109" s="187">
        <f t="shared" si="17"/>
        <v>0</v>
      </c>
      <c r="AH109" s="187">
        <f t="shared" si="18"/>
        <v>0</v>
      </c>
      <c r="AI109" s="187">
        <f t="shared" si="19"/>
        <v>0</v>
      </c>
      <c r="AJ109" s="187">
        <f t="shared" si="20"/>
        <v>0</v>
      </c>
      <c r="AK109" s="187">
        <f t="shared" si="21"/>
        <v>0</v>
      </c>
      <c r="AL109" s="31"/>
    </row>
    <row r="110" spans="1:38" s="33" customFormat="1" ht="15" x14ac:dyDescent="0.25">
      <c r="A110" s="31"/>
      <c r="B110" s="31"/>
      <c r="C110" s="32"/>
      <c r="D110" s="31"/>
      <c r="E110" s="31"/>
      <c r="F110" s="31"/>
      <c r="G110" s="31"/>
      <c r="H110" s="31"/>
      <c r="I110" s="31"/>
      <c r="J110" s="31"/>
      <c r="K110" s="31"/>
      <c r="L110" s="31"/>
      <c r="M110" s="31"/>
      <c r="N110" s="187">
        <f t="shared" si="22"/>
        <v>0</v>
      </c>
      <c r="O110" s="31"/>
      <c r="P110" s="31"/>
      <c r="Q110" s="31"/>
      <c r="R110" s="187">
        <f t="shared" si="23"/>
        <v>0</v>
      </c>
      <c r="S110" s="188">
        <f>IF(ISBLANK($B110),0,VLOOKUP($B110,Listen!$A$2:$C$44,2,FALSE))</f>
        <v>0</v>
      </c>
      <c r="T110" s="188">
        <f>IF(ISBLANK($B110),0,VLOOKUP($B110,Listen!$A$2:$C$44,3,FALSE))</f>
        <v>0</v>
      </c>
      <c r="U110" s="189">
        <f t="shared" si="25"/>
        <v>0</v>
      </c>
      <c r="V110" s="189">
        <f t="shared" si="24"/>
        <v>0</v>
      </c>
      <c r="W110" s="189">
        <f t="shared" si="24"/>
        <v>0</v>
      </c>
      <c r="X110" s="189">
        <f t="shared" si="24"/>
        <v>0</v>
      </c>
      <c r="Y110" s="189">
        <f t="shared" si="24"/>
        <v>0</v>
      </c>
      <c r="Z110" s="189">
        <f t="shared" si="24"/>
        <v>0</v>
      </c>
      <c r="AA110" s="189">
        <f t="shared" si="24"/>
        <v>0</v>
      </c>
      <c r="AB110" s="187">
        <f t="shared" si="26"/>
        <v>0</v>
      </c>
      <c r="AC110" s="190">
        <f>IF(C110=A_Stammdaten!$B$14,F_SAV!$R110-F_SAV!$AD110,HLOOKUP(A_Stammdaten!$B$14-1,$AE$4:$AK$2004,ROW(C110)-3,FALSE)-$AD110)</f>
        <v>0</v>
      </c>
      <c r="AD110" s="190">
        <f>HLOOKUP(A_Stammdaten!$B$14,$AE$4:$AK$2004,ROW(C110)-3,FALSE)</f>
        <v>0</v>
      </c>
      <c r="AE110" s="187">
        <f t="shared" si="15"/>
        <v>0</v>
      </c>
      <c r="AF110" s="187">
        <f t="shared" si="16"/>
        <v>0</v>
      </c>
      <c r="AG110" s="187">
        <f t="shared" si="17"/>
        <v>0</v>
      </c>
      <c r="AH110" s="187">
        <f t="shared" si="18"/>
        <v>0</v>
      </c>
      <c r="AI110" s="187">
        <f t="shared" si="19"/>
        <v>0</v>
      </c>
      <c r="AJ110" s="187">
        <f t="shared" si="20"/>
        <v>0</v>
      </c>
      <c r="AK110" s="187">
        <f t="shared" si="21"/>
        <v>0</v>
      </c>
      <c r="AL110" s="31"/>
    </row>
    <row r="111" spans="1:38" s="33" customFormat="1" ht="15" x14ac:dyDescent="0.25">
      <c r="A111" s="31"/>
      <c r="B111" s="31"/>
      <c r="C111" s="32"/>
      <c r="D111" s="31"/>
      <c r="E111" s="31"/>
      <c r="F111" s="31"/>
      <c r="G111" s="31"/>
      <c r="H111" s="31"/>
      <c r="I111" s="31"/>
      <c r="J111" s="31"/>
      <c r="K111" s="31"/>
      <c r="L111" s="31"/>
      <c r="M111" s="31"/>
      <c r="N111" s="187">
        <f t="shared" si="22"/>
        <v>0</v>
      </c>
      <c r="O111" s="31"/>
      <c r="P111" s="31"/>
      <c r="Q111" s="31"/>
      <c r="R111" s="187">
        <f t="shared" si="23"/>
        <v>0</v>
      </c>
      <c r="S111" s="188">
        <f>IF(ISBLANK($B111),0,VLOOKUP($B111,Listen!$A$2:$C$44,2,FALSE))</f>
        <v>0</v>
      </c>
      <c r="T111" s="188">
        <f>IF(ISBLANK($B111),0,VLOOKUP($B111,Listen!$A$2:$C$44,3,FALSE))</f>
        <v>0</v>
      </c>
      <c r="U111" s="189">
        <f t="shared" si="25"/>
        <v>0</v>
      </c>
      <c r="V111" s="189">
        <f t="shared" si="24"/>
        <v>0</v>
      </c>
      <c r="W111" s="189">
        <f t="shared" si="24"/>
        <v>0</v>
      </c>
      <c r="X111" s="189">
        <f t="shared" si="24"/>
        <v>0</v>
      </c>
      <c r="Y111" s="189">
        <f t="shared" si="24"/>
        <v>0</v>
      </c>
      <c r="Z111" s="189">
        <f t="shared" si="24"/>
        <v>0</v>
      </c>
      <c r="AA111" s="189">
        <f t="shared" si="24"/>
        <v>0</v>
      </c>
      <c r="AB111" s="187">
        <f t="shared" si="26"/>
        <v>0</v>
      </c>
      <c r="AC111" s="190">
        <f>IF(C111=A_Stammdaten!$B$14,F_SAV!$R111-F_SAV!$AD111,HLOOKUP(A_Stammdaten!$B$14-1,$AE$4:$AK$2004,ROW(C111)-3,FALSE)-$AD111)</f>
        <v>0</v>
      </c>
      <c r="AD111" s="190">
        <f>HLOOKUP(A_Stammdaten!$B$14,$AE$4:$AK$2004,ROW(C111)-3,FALSE)</f>
        <v>0</v>
      </c>
      <c r="AE111" s="187">
        <f t="shared" si="15"/>
        <v>0</v>
      </c>
      <c r="AF111" s="187">
        <f t="shared" si="16"/>
        <v>0</v>
      </c>
      <c r="AG111" s="187">
        <f t="shared" si="17"/>
        <v>0</v>
      </c>
      <c r="AH111" s="187">
        <f t="shared" si="18"/>
        <v>0</v>
      </c>
      <c r="AI111" s="187">
        <f t="shared" si="19"/>
        <v>0</v>
      </c>
      <c r="AJ111" s="187">
        <f t="shared" si="20"/>
        <v>0</v>
      </c>
      <c r="AK111" s="187">
        <f t="shared" si="21"/>
        <v>0</v>
      </c>
      <c r="AL111" s="31"/>
    </row>
    <row r="112" spans="1:38" s="33" customFormat="1" ht="15" x14ac:dyDescent="0.25">
      <c r="A112" s="31"/>
      <c r="B112" s="31"/>
      <c r="C112" s="32"/>
      <c r="D112" s="31"/>
      <c r="E112" s="31"/>
      <c r="F112" s="31"/>
      <c r="G112" s="31"/>
      <c r="H112" s="31"/>
      <c r="I112" s="31"/>
      <c r="J112" s="31"/>
      <c r="K112" s="31"/>
      <c r="L112" s="31"/>
      <c r="M112" s="31"/>
      <c r="N112" s="187">
        <f t="shared" si="22"/>
        <v>0</v>
      </c>
      <c r="O112" s="31"/>
      <c r="P112" s="31"/>
      <c r="Q112" s="31"/>
      <c r="R112" s="187">
        <f t="shared" si="23"/>
        <v>0</v>
      </c>
      <c r="S112" s="188">
        <f>IF(ISBLANK($B112),0,VLOOKUP($B112,Listen!$A$2:$C$44,2,FALSE))</f>
        <v>0</v>
      </c>
      <c r="T112" s="188">
        <f>IF(ISBLANK($B112),0,VLOOKUP($B112,Listen!$A$2:$C$44,3,FALSE))</f>
        <v>0</v>
      </c>
      <c r="U112" s="189">
        <f t="shared" si="25"/>
        <v>0</v>
      </c>
      <c r="V112" s="189">
        <f t="shared" si="24"/>
        <v>0</v>
      </c>
      <c r="W112" s="189">
        <f t="shared" si="24"/>
        <v>0</v>
      </c>
      <c r="X112" s="189">
        <f t="shared" si="24"/>
        <v>0</v>
      </c>
      <c r="Y112" s="189">
        <f t="shared" si="24"/>
        <v>0</v>
      </c>
      <c r="Z112" s="189">
        <f t="shared" si="24"/>
        <v>0</v>
      </c>
      <c r="AA112" s="189">
        <f t="shared" si="24"/>
        <v>0</v>
      </c>
      <c r="AB112" s="187">
        <f t="shared" si="26"/>
        <v>0</v>
      </c>
      <c r="AC112" s="190">
        <f>IF(C112=A_Stammdaten!$B$14,F_SAV!$R112-F_SAV!$AD112,HLOOKUP(A_Stammdaten!$B$14-1,$AE$4:$AK$2004,ROW(C112)-3,FALSE)-$AD112)</f>
        <v>0</v>
      </c>
      <c r="AD112" s="190">
        <f>HLOOKUP(A_Stammdaten!$B$14,$AE$4:$AK$2004,ROW(C112)-3,FALSE)</f>
        <v>0</v>
      </c>
      <c r="AE112" s="187">
        <f t="shared" si="15"/>
        <v>0</v>
      </c>
      <c r="AF112" s="187">
        <f t="shared" si="16"/>
        <v>0</v>
      </c>
      <c r="AG112" s="187">
        <f t="shared" si="17"/>
        <v>0</v>
      </c>
      <c r="AH112" s="187">
        <f t="shared" si="18"/>
        <v>0</v>
      </c>
      <c r="AI112" s="187">
        <f t="shared" si="19"/>
        <v>0</v>
      </c>
      <c r="AJ112" s="187">
        <f t="shared" si="20"/>
        <v>0</v>
      </c>
      <c r="AK112" s="187">
        <f t="shared" si="21"/>
        <v>0</v>
      </c>
      <c r="AL112" s="31"/>
    </row>
    <row r="113" spans="1:38" s="33" customFormat="1" ht="15" x14ac:dyDescent="0.25">
      <c r="A113" s="31"/>
      <c r="B113" s="31"/>
      <c r="C113" s="32"/>
      <c r="D113" s="31"/>
      <c r="E113" s="31"/>
      <c r="F113" s="31"/>
      <c r="G113" s="31"/>
      <c r="H113" s="31"/>
      <c r="I113" s="31"/>
      <c r="J113" s="31"/>
      <c r="K113" s="31"/>
      <c r="L113" s="31"/>
      <c r="M113" s="31"/>
      <c r="N113" s="187">
        <f t="shared" si="22"/>
        <v>0</v>
      </c>
      <c r="O113" s="31"/>
      <c r="P113" s="31"/>
      <c r="Q113" s="31"/>
      <c r="R113" s="187">
        <f t="shared" si="23"/>
        <v>0</v>
      </c>
      <c r="S113" s="188">
        <f>IF(ISBLANK($B113),0,VLOOKUP($B113,Listen!$A$2:$C$44,2,FALSE))</f>
        <v>0</v>
      </c>
      <c r="T113" s="188">
        <f>IF(ISBLANK($B113),0,VLOOKUP($B113,Listen!$A$2:$C$44,3,FALSE))</f>
        <v>0</v>
      </c>
      <c r="U113" s="189">
        <f t="shared" si="25"/>
        <v>0</v>
      </c>
      <c r="V113" s="189">
        <f t="shared" si="24"/>
        <v>0</v>
      </c>
      <c r="W113" s="189">
        <f t="shared" si="24"/>
        <v>0</v>
      </c>
      <c r="X113" s="189">
        <f t="shared" si="24"/>
        <v>0</v>
      </c>
      <c r="Y113" s="189">
        <f t="shared" si="24"/>
        <v>0</v>
      </c>
      <c r="Z113" s="189">
        <f t="shared" si="24"/>
        <v>0</v>
      </c>
      <c r="AA113" s="189">
        <f t="shared" si="24"/>
        <v>0</v>
      </c>
      <c r="AB113" s="187">
        <f t="shared" si="26"/>
        <v>0</v>
      </c>
      <c r="AC113" s="190">
        <f>IF(C113=A_Stammdaten!$B$14,F_SAV!$R113-F_SAV!$AD113,HLOOKUP(A_Stammdaten!$B$14-1,$AE$4:$AK$2004,ROW(C113)-3,FALSE)-$AD113)</f>
        <v>0</v>
      </c>
      <c r="AD113" s="190">
        <f>HLOOKUP(A_Stammdaten!$B$14,$AE$4:$AK$2004,ROW(C113)-3,FALSE)</f>
        <v>0</v>
      </c>
      <c r="AE113" s="187">
        <f t="shared" si="15"/>
        <v>0</v>
      </c>
      <c r="AF113" s="187">
        <f t="shared" si="16"/>
        <v>0</v>
      </c>
      <c r="AG113" s="187">
        <f t="shared" si="17"/>
        <v>0</v>
      </c>
      <c r="AH113" s="187">
        <f t="shared" si="18"/>
        <v>0</v>
      </c>
      <c r="AI113" s="187">
        <f t="shared" si="19"/>
        <v>0</v>
      </c>
      <c r="AJ113" s="187">
        <f t="shared" si="20"/>
        <v>0</v>
      </c>
      <c r="AK113" s="187">
        <f t="shared" si="21"/>
        <v>0</v>
      </c>
      <c r="AL113" s="31"/>
    </row>
    <row r="114" spans="1:38" s="33" customFormat="1" ht="15" x14ac:dyDescent="0.25">
      <c r="A114" s="31"/>
      <c r="B114" s="31"/>
      <c r="C114" s="32"/>
      <c r="D114" s="31"/>
      <c r="E114" s="31"/>
      <c r="F114" s="31"/>
      <c r="G114" s="31"/>
      <c r="H114" s="31"/>
      <c r="I114" s="31"/>
      <c r="J114" s="31"/>
      <c r="K114" s="31"/>
      <c r="L114" s="31"/>
      <c r="M114" s="31"/>
      <c r="N114" s="187">
        <f t="shared" si="22"/>
        <v>0</v>
      </c>
      <c r="O114" s="31"/>
      <c r="P114" s="31"/>
      <c r="Q114" s="31"/>
      <c r="R114" s="187">
        <f t="shared" si="23"/>
        <v>0</v>
      </c>
      <c r="S114" s="188">
        <f>IF(ISBLANK($B114),0,VLOOKUP($B114,Listen!$A$2:$C$44,2,FALSE))</f>
        <v>0</v>
      </c>
      <c r="T114" s="188">
        <f>IF(ISBLANK($B114),0,VLOOKUP($B114,Listen!$A$2:$C$44,3,FALSE))</f>
        <v>0</v>
      </c>
      <c r="U114" s="189">
        <f t="shared" si="25"/>
        <v>0</v>
      </c>
      <c r="V114" s="189">
        <f t="shared" si="24"/>
        <v>0</v>
      </c>
      <c r="W114" s="189">
        <f t="shared" si="24"/>
        <v>0</v>
      </c>
      <c r="X114" s="189">
        <f t="shared" si="24"/>
        <v>0</v>
      </c>
      <c r="Y114" s="189">
        <f t="shared" si="24"/>
        <v>0</v>
      </c>
      <c r="Z114" s="189">
        <f t="shared" si="24"/>
        <v>0</v>
      </c>
      <c r="AA114" s="189">
        <f t="shared" si="24"/>
        <v>0</v>
      </c>
      <c r="AB114" s="187">
        <f t="shared" si="26"/>
        <v>0</v>
      </c>
      <c r="AC114" s="190">
        <f>IF(C114=A_Stammdaten!$B$14,F_SAV!$R114-F_SAV!$AD114,HLOOKUP(A_Stammdaten!$B$14-1,$AE$4:$AK$2004,ROW(C114)-3,FALSE)-$AD114)</f>
        <v>0</v>
      </c>
      <c r="AD114" s="190">
        <f>HLOOKUP(A_Stammdaten!$B$14,$AE$4:$AK$2004,ROW(C114)-3,FALSE)</f>
        <v>0</v>
      </c>
      <c r="AE114" s="187">
        <f t="shared" si="15"/>
        <v>0</v>
      </c>
      <c r="AF114" s="187">
        <f t="shared" si="16"/>
        <v>0</v>
      </c>
      <c r="AG114" s="187">
        <f t="shared" si="17"/>
        <v>0</v>
      </c>
      <c r="AH114" s="187">
        <f t="shared" si="18"/>
        <v>0</v>
      </c>
      <c r="AI114" s="187">
        <f t="shared" si="19"/>
        <v>0</v>
      </c>
      <c r="AJ114" s="187">
        <f t="shared" si="20"/>
        <v>0</v>
      </c>
      <c r="AK114" s="187">
        <f t="shared" si="21"/>
        <v>0</v>
      </c>
      <c r="AL114" s="31"/>
    </row>
    <row r="115" spans="1:38" s="33" customFormat="1" ht="15" x14ac:dyDescent="0.25">
      <c r="A115" s="31"/>
      <c r="B115" s="31"/>
      <c r="C115" s="32"/>
      <c r="D115" s="31"/>
      <c r="E115" s="31"/>
      <c r="F115" s="31"/>
      <c r="G115" s="31"/>
      <c r="H115" s="31"/>
      <c r="I115" s="31"/>
      <c r="J115" s="31"/>
      <c r="K115" s="31"/>
      <c r="L115" s="31"/>
      <c r="M115" s="31"/>
      <c r="N115" s="187">
        <f t="shared" si="22"/>
        <v>0</v>
      </c>
      <c r="O115" s="31"/>
      <c r="P115" s="31"/>
      <c r="Q115" s="31"/>
      <c r="R115" s="187">
        <f t="shared" si="23"/>
        <v>0</v>
      </c>
      <c r="S115" s="188">
        <f>IF(ISBLANK($B115),0,VLOOKUP($B115,Listen!$A$2:$C$44,2,FALSE))</f>
        <v>0</v>
      </c>
      <c r="T115" s="188">
        <f>IF(ISBLANK($B115),0,VLOOKUP($B115,Listen!$A$2:$C$44,3,FALSE))</f>
        <v>0</v>
      </c>
      <c r="U115" s="189">
        <f t="shared" si="25"/>
        <v>0</v>
      </c>
      <c r="V115" s="189">
        <f t="shared" si="24"/>
        <v>0</v>
      </c>
      <c r="W115" s="189">
        <f t="shared" si="24"/>
        <v>0</v>
      </c>
      <c r="X115" s="189">
        <f t="shared" si="24"/>
        <v>0</v>
      </c>
      <c r="Y115" s="189">
        <f t="shared" si="24"/>
        <v>0</v>
      </c>
      <c r="Z115" s="189">
        <f t="shared" si="24"/>
        <v>0</v>
      </c>
      <c r="AA115" s="189">
        <f t="shared" si="24"/>
        <v>0</v>
      </c>
      <c r="AB115" s="187">
        <f t="shared" si="26"/>
        <v>0</v>
      </c>
      <c r="AC115" s="190">
        <f>IF(C115=A_Stammdaten!$B$14,F_SAV!$R115-F_SAV!$AD115,HLOOKUP(A_Stammdaten!$B$14-1,$AE$4:$AK$2004,ROW(C115)-3,FALSE)-$AD115)</f>
        <v>0</v>
      </c>
      <c r="AD115" s="190">
        <f>HLOOKUP(A_Stammdaten!$B$14,$AE$4:$AK$2004,ROW(C115)-3,FALSE)</f>
        <v>0</v>
      </c>
      <c r="AE115" s="187">
        <f t="shared" si="15"/>
        <v>0</v>
      </c>
      <c r="AF115" s="187">
        <f t="shared" si="16"/>
        <v>0</v>
      </c>
      <c r="AG115" s="187">
        <f t="shared" si="17"/>
        <v>0</v>
      </c>
      <c r="AH115" s="187">
        <f t="shared" si="18"/>
        <v>0</v>
      </c>
      <c r="AI115" s="187">
        <f t="shared" si="19"/>
        <v>0</v>
      </c>
      <c r="AJ115" s="187">
        <f t="shared" si="20"/>
        <v>0</v>
      </c>
      <c r="AK115" s="187">
        <f t="shared" si="21"/>
        <v>0</v>
      </c>
      <c r="AL115" s="31"/>
    </row>
    <row r="116" spans="1:38" s="33" customFormat="1" ht="15" x14ac:dyDescent="0.25">
      <c r="A116" s="31"/>
      <c r="B116" s="31"/>
      <c r="C116" s="32"/>
      <c r="D116" s="31"/>
      <c r="E116" s="31"/>
      <c r="F116" s="31"/>
      <c r="G116" s="31"/>
      <c r="H116" s="31"/>
      <c r="I116" s="31"/>
      <c r="J116" s="31"/>
      <c r="K116" s="31"/>
      <c r="L116" s="31"/>
      <c r="M116" s="31"/>
      <c r="N116" s="187">
        <f t="shared" si="22"/>
        <v>0</v>
      </c>
      <c r="O116" s="31"/>
      <c r="P116" s="31"/>
      <c r="Q116" s="31"/>
      <c r="R116" s="187">
        <f t="shared" si="23"/>
        <v>0</v>
      </c>
      <c r="S116" s="188">
        <f>IF(ISBLANK($B116),0,VLOOKUP($B116,Listen!$A$2:$C$44,2,FALSE))</f>
        <v>0</v>
      </c>
      <c r="T116" s="188">
        <f>IF(ISBLANK($B116),0,VLOOKUP($B116,Listen!$A$2:$C$44,3,FALSE))</f>
        <v>0</v>
      </c>
      <c r="U116" s="189">
        <f t="shared" si="25"/>
        <v>0</v>
      </c>
      <c r="V116" s="189">
        <f t="shared" si="24"/>
        <v>0</v>
      </c>
      <c r="W116" s="189">
        <f t="shared" si="24"/>
        <v>0</v>
      </c>
      <c r="X116" s="189">
        <f t="shared" si="24"/>
        <v>0</v>
      </c>
      <c r="Y116" s="189">
        <f t="shared" si="24"/>
        <v>0</v>
      </c>
      <c r="Z116" s="189">
        <f t="shared" si="24"/>
        <v>0</v>
      </c>
      <c r="AA116" s="189">
        <f t="shared" ref="V116:AA159" si="27">$S116</f>
        <v>0</v>
      </c>
      <c r="AB116" s="187">
        <f t="shared" si="26"/>
        <v>0</v>
      </c>
      <c r="AC116" s="190">
        <f>IF(C116=A_Stammdaten!$B$14,F_SAV!$R116-F_SAV!$AD116,HLOOKUP(A_Stammdaten!$B$14-1,$AE$4:$AK$2004,ROW(C116)-3,FALSE)-$AD116)</f>
        <v>0</v>
      </c>
      <c r="AD116" s="190">
        <f>HLOOKUP(A_Stammdaten!$B$14,$AE$4:$AK$2004,ROW(C116)-3,FALSE)</f>
        <v>0</v>
      </c>
      <c r="AE116" s="187">
        <f t="shared" si="15"/>
        <v>0</v>
      </c>
      <c r="AF116" s="187">
        <f t="shared" si="16"/>
        <v>0</v>
      </c>
      <c r="AG116" s="187">
        <f t="shared" si="17"/>
        <v>0</v>
      </c>
      <c r="AH116" s="187">
        <f t="shared" si="18"/>
        <v>0</v>
      </c>
      <c r="AI116" s="187">
        <f t="shared" si="19"/>
        <v>0</v>
      </c>
      <c r="AJ116" s="187">
        <f t="shared" si="20"/>
        <v>0</v>
      </c>
      <c r="AK116" s="187">
        <f t="shared" si="21"/>
        <v>0</v>
      </c>
      <c r="AL116" s="31"/>
    </row>
    <row r="117" spans="1:38" s="33" customFormat="1" ht="15" x14ac:dyDescent="0.25">
      <c r="A117" s="31"/>
      <c r="B117" s="31"/>
      <c r="C117" s="32"/>
      <c r="D117" s="31"/>
      <c r="E117" s="31"/>
      <c r="F117" s="31"/>
      <c r="G117" s="31"/>
      <c r="H117" s="31"/>
      <c r="I117" s="31"/>
      <c r="J117" s="31"/>
      <c r="K117" s="31"/>
      <c r="L117" s="31"/>
      <c r="M117" s="31"/>
      <c r="N117" s="187">
        <f t="shared" si="22"/>
        <v>0</v>
      </c>
      <c r="O117" s="31"/>
      <c r="P117" s="31"/>
      <c r="Q117" s="31"/>
      <c r="R117" s="187">
        <f t="shared" si="23"/>
        <v>0</v>
      </c>
      <c r="S117" s="188">
        <f>IF(ISBLANK($B117),0,VLOOKUP($B117,Listen!$A$2:$C$44,2,FALSE))</f>
        <v>0</v>
      </c>
      <c r="T117" s="188">
        <f>IF(ISBLANK($B117),0,VLOOKUP($B117,Listen!$A$2:$C$44,3,FALSE))</f>
        <v>0</v>
      </c>
      <c r="U117" s="189">
        <f t="shared" si="25"/>
        <v>0</v>
      </c>
      <c r="V117" s="189">
        <f t="shared" si="27"/>
        <v>0</v>
      </c>
      <c r="W117" s="189">
        <f t="shared" si="27"/>
        <v>0</v>
      </c>
      <c r="X117" s="189">
        <f t="shared" si="27"/>
        <v>0</v>
      </c>
      <c r="Y117" s="189">
        <f t="shared" si="27"/>
        <v>0</v>
      </c>
      <c r="Z117" s="189">
        <f t="shared" si="27"/>
        <v>0</v>
      </c>
      <c r="AA117" s="189">
        <f t="shared" si="27"/>
        <v>0</v>
      </c>
      <c r="AB117" s="187">
        <f t="shared" si="26"/>
        <v>0</v>
      </c>
      <c r="AC117" s="190">
        <f>IF(C117=A_Stammdaten!$B$14,F_SAV!$R117-F_SAV!$AD117,HLOOKUP(A_Stammdaten!$B$14-1,$AE$4:$AK$2004,ROW(C117)-3,FALSE)-$AD117)</f>
        <v>0</v>
      </c>
      <c r="AD117" s="190">
        <f>HLOOKUP(A_Stammdaten!$B$14,$AE$4:$AK$2004,ROW(C117)-3,FALSE)</f>
        <v>0</v>
      </c>
      <c r="AE117" s="187">
        <f t="shared" si="15"/>
        <v>0</v>
      </c>
      <c r="AF117" s="187">
        <f t="shared" si="16"/>
        <v>0</v>
      </c>
      <c r="AG117" s="187">
        <f t="shared" si="17"/>
        <v>0</v>
      </c>
      <c r="AH117" s="187">
        <f t="shared" si="18"/>
        <v>0</v>
      </c>
      <c r="AI117" s="187">
        <f t="shared" si="19"/>
        <v>0</v>
      </c>
      <c r="AJ117" s="187">
        <f t="shared" si="20"/>
        <v>0</v>
      </c>
      <c r="AK117" s="187">
        <f t="shared" si="21"/>
        <v>0</v>
      </c>
      <c r="AL117" s="31"/>
    </row>
    <row r="118" spans="1:38" s="33" customFormat="1" ht="15" x14ac:dyDescent="0.25">
      <c r="A118" s="31"/>
      <c r="B118" s="31"/>
      <c r="C118" s="32"/>
      <c r="D118" s="31"/>
      <c r="E118" s="31"/>
      <c r="F118" s="31"/>
      <c r="G118" s="31"/>
      <c r="H118" s="31"/>
      <c r="I118" s="31"/>
      <c r="J118" s="31"/>
      <c r="K118" s="31"/>
      <c r="L118" s="31"/>
      <c r="M118" s="31"/>
      <c r="N118" s="187">
        <f t="shared" si="22"/>
        <v>0</v>
      </c>
      <c r="O118" s="31"/>
      <c r="P118" s="31"/>
      <c r="Q118" s="31"/>
      <c r="R118" s="187">
        <f t="shared" si="23"/>
        <v>0</v>
      </c>
      <c r="S118" s="188">
        <f>IF(ISBLANK($B118),0,VLOOKUP($B118,Listen!$A$2:$C$44,2,FALSE))</f>
        <v>0</v>
      </c>
      <c r="T118" s="188">
        <f>IF(ISBLANK($B118),0,VLOOKUP($B118,Listen!$A$2:$C$44,3,FALSE))</f>
        <v>0</v>
      </c>
      <c r="U118" s="189">
        <f t="shared" si="25"/>
        <v>0</v>
      </c>
      <c r="V118" s="189">
        <f t="shared" si="27"/>
        <v>0</v>
      </c>
      <c r="W118" s="189">
        <f t="shared" si="27"/>
        <v>0</v>
      </c>
      <c r="X118" s="189">
        <f t="shared" si="27"/>
        <v>0</v>
      </c>
      <c r="Y118" s="189">
        <f t="shared" si="27"/>
        <v>0</v>
      </c>
      <c r="Z118" s="189">
        <f t="shared" si="27"/>
        <v>0</v>
      </c>
      <c r="AA118" s="189">
        <f t="shared" si="27"/>
        <v>0</v>
      </c>
      <c r="AB118" s="187">
        <f t="shared" si="26"/>
        <v>0</v>
      </c>
      <c r="AC118" s="190">
        <f>IF(C118=A_Stammdaten!$B$14,F_SAV!$R118-F_SAV!$AD118,HLOOKUP(A_Stammdaten!$B$14-1,$AE$4:$AK$2004,ROW(C118)-3,FALSE)-$AD118)</f>
        <v>0</v>
      </c>
      <c r="AD118" s="190">
        <f>HLOOKUP(A_Stammdaten!$B$14,$AE$4:$AK$2004,ROW(C118)-3,FALSE)</f>
        <v>0</v>
      </c>
      <c r="AE118" s="187">
        <f t="shared" si="15"/>
        <v>0</v>
      </c>
      <c r="AF118" s="187">
        <f t="shared" si="16"/>
        <v>0</v>
      </c>
      <c r="AG118" s="187">
        <f t="shared" si="17"/>
        <v>0</v>
      </c>
      <c r="AH118" s="187">
        <f t="shared" si="18"/>
        <v>0</v>
      </c>
      <c r="AI118" s="187">
        <f t="shared" si="19"/>
        <v>0</v>
      </c>
      <c r="AJ118" s="187">
        <f t="shared" si="20"/>
        <v>0</v>
      </c>
      <c r="AK118" s="187">
        <f t="shared" si="21"/>
        <v>0</v>
      </c>
      <c r="AL118" s="31"/>
    </row>
    <row r="119" spans="1:38" s="33" customFormat="1" ht="15" x14ac:dyDescent="0.25">
      <c r="A119" s="31"/>
      <c r="B119" s="31"/>
      <c r="C119" s="32"/>
      <c r="D119" s="31"/>
      <c r="E119" s="31"/>
      <c r="F119" s="31"/>
      <c r="G119" s="31"/>
      <c r="H119" s="31"/>
      <c r="I119" s="31"/>
      <c r="J119" s="31"/>
      <c r="K119" s="31"/>
      <c r="L119" s="31"/>
      <c r="M119" s="31"/>
      <c r="N119" s="187">
        <f t="shared" si="22"/>
        <v>0</v>
      </c>
      <c r="O119" s="31"/>
      <c r="P119" s="31"/>
      <c r="Q119" s="31"/>
      <c r="R119" s="187">
        <f t="shared" si="23"/>
        <v>0</v>
      </c>
      <c r="S119" s="188">
        <f>IF(ISBLANK($B119),0,VLOOKUP($B119,Listen!$A$2:$C$44,2,FALSE))</f>
        <v>0</v>
      </c>
      <c r="T119" s="188">
        <f>IF(ISBLANK($B119),0,VLOOKUP($B119,Listen!$A$2:$C$44,3,FALSE))</f>
        <v>0</v>
      </c>
      <c r="U119" s="189">
        <f t="shared" si="25"/>
        <v>0</v>
      </c>
      <c r="V119" s="189">
        <f t="shared" si="27"/>
        <v>0</v>
      </c>
      <c r="W119" s="189">
        <f t="shared" si="27"/>
        <v>0</v>
      </c>
      <c r="X119" s="189">
        <f t="shared" si="27"/>
        <v>0</v>
      </c>
      <c r="Y119" s="189">
        <f t="shared" si="27"/>
        <v>0</v>
      </c>
      <c r="Z119" s="189">
        <f t="shared" si="27"/>
        <v>0</v>
      </c>
      <c r="AA119" s="189">
        <f t="shared" si="27"/>
        <v>0</v>
      </c>
      <c r="AB119" s="187">
        <f t="shared" si="26"/>
        <v>0</v>
      </c>
      <c r="AC119" s="190">
        <f>IF(C119=A_Stammdaten!$B$14,F_SAV!$R119-F_SAV!$AD119,HLOOKUP(A_Stammdaten!$B$14-1,$AE$4:$AK$2004,ROW(C119)-3,FALSE)-$AD119)</f>
        <v>0</v>
      </c>
      <c r="AD119" s="190">
        <f>HLOOKUP(A_Stammdaten!$B$14,$AE$4:$AK$2004,ROW(C119)-3,FALSE)</f>
        <v>0</v>
      </c>
      <c r="AE119" s="187">
        <f t="shared" si="15"/>
        <v>0</v>
      </c>
      <c r="AF119" s="187">
        <f t="shared" si="16"/>
        <v>0</v>
      </c>
      <c r="AG119" s="187">
        <f t="shared" si="17"/>
        <v>0</v>
      </c>
      <c r="AH119" s="187">
        <f t="shared" si="18"/>
        <v>0</v>
      </c>
      <c r="AI119" s="187">
        <f t="shared" si="19"/>
        <v>0</v>
      </c>
      <c r="AJ119" s="187">
        <f t="shared" si="20"/>
        <v>0</v>
      </c>
      <c r="AK119" s="187">
        <f t="shared" si="21"/>
        <v>0</v>
      </c>
      <c r="AL119" s="31"/>
    </row>
    <row r="120" spans="1:38" s="33" customFormat="1" ht="15" x14ac:dyDescent="0.25">
      <c r="A120" s="31"/>
      <c r="B120" s="31"/>
      <c r="C120" s="32"/>
      <c r="D120" s="31"/>
      <c r="E120" s="31"/>
      <c r="F120" s="31"/>
      <c r="G120" s="31"/>
      <c r="H120" s="31"/>
      <c r="I120" s="31"/>
      <c r="J120" s="31"/>
      <c r="K120" s="31"/>
      <c r="L120" s="31"/>
      <c r="M120" s="31"/>
      <c r="N120" s="187">
        <f t="shared" si="22"/>
        <v>0</v>
      </c>
      <c r="O120" s="31"/>
      <c r="P120" s="31"/>
      <c r="Q120" s="31"/>
      <c r="R120" s="187">
        <f t="shared" si="23"/>
        <v>0</v>
      </c>
      <c r="S120" s="188">
        <f>IF(ISBLANK($B120),0,VLOOKUP($B120,Listen!$A$2:$C$44,2,FALSE))</f>
        <v>0</v>
      </c>
      <c r="T120" s="188">
        <f>IF(ISBLANK($B120),0,VLOOKUP($B120,Listen!$A$2:$C$44,3,FALSE))</f>
        <v>0</v>
      </c>
      <c r="U120" s="189">
        <f t="shared" si="25"/>
        <v>0</v>
      </c>
      <c r="V120" s="189">
        <f t="shared" si="27"/>
        <v>0</v>
      </c>
      <c r="W120" s="189">
        <f t="shared" si="27"/>
        <v>0</v>
      </c>
      <c r="X120" s="189">
        <f t="shared" si="27"/>
        <v>0</v>
      </c>
      <c r="Y120" s="189">
        <f t="shared" si="27"/>
        <v>0</v>
      </c>
      <c r="Z120" s="189">
        <f t="shared" si="27"/>
        <v>0</v>
      </c>
      <c r="AA120" s="189">
        <f t="shared" si="27"/>
        <v>0</v>
      </c>
      <c r="AB120" s="187">
        <f t="shared" si="26"/>
        <v>0</v>
      </c>
      <c r="AC120" s="190">
        <f>IF(C120=A_Stammdaten!$B$14,F_SAV!$R120-F_SAV!$AD120,HLOOKUP(A_Stammdaten!$B$14-1,$AE$4:$AK$2004,ROW(C120)-3,FALSE)-$AD120)</f>
        <v>0</v>
      </c>
      <c r="AD120" s="190">
        <f>HLOOKUP(A_Stammdaten!$B$14,$AE$4:$AK$2004,ROW(C120)-3,FALSE)</f>
        <v>0</v>
      </c>
      <c r="AE120" s="187">
        <f t="shared" si="15"/>
        <v>0</v>
      </c>
      <c r="AF120" s="187">
        <f t="shared" si="16"/>
        <v>0</v>
      </c>
      <c r="AG120" s="187">
        <f t="shared" si="17"/>
        <v>0</v>
      </c>
      <c r="AH120" s="187">
        <f t="shared" si="18"/>
        <v>0</v>
      </c>
      <c r="AI120" s="187">
        <f t="shared" si="19"/>
        <v>0</v>
      </c>
      <c r="AJ120" s="187">
        <f t="shared" si="20"/>
        <v>0</v>
      </c>
      <c r="AK120" s="187">
        <f t="shared" si="21"/>
        <v>0</v>
      </c>
      <c r="AL120" s="31"/>
    </row>
    <row r="121" spans="1:38" s="33" customFormat="1" ht="15" x14ac:dyDescent="0.25">
      <c r="A121" s="31"/>
      <c r="B121" s="31"/>
      <c r="C121" s="32"/>
      <c r="D121" s="31"/>
      <c r="E121" s="31"/>
      <c r="F121" s="31"/>
      <c r="G121" s="31"/>
      <c r="H121" s="31"/>
      <c r="I121" s="31"/>
      <c r="J121" s="31"/>
      <c r="K121" s="31"/>
      <c r="L121" s="31"/>
      <c r="M121" s="31"/>
      <c r="N121" s="187">
        <f t="shared" si="22"/>
        <v>0</v>
      </c>
      <c r="O121" s="31"/>
      <c r="P121" s="31"/>
      <c r="Q121" s="31"/>
      <c r="R121" s="187">
        <f t="shared" si="23"/>
        <v>0</v>
      </c>
      <c r="S121" s="188">
        <f>IF(ISBLANK($B121),0,VLOOKUP($B121,Listen!$A$2:$C$44,2,FALSE))</f>
        <v>0</v>
      </c>
      <c r="T121" s="188">
        <f>IF(ISBLANK($B121),0,VLOOKUP($B121,Listen!$A$2:$C$44,3,FALSE))</f>
        <v>0</v>
      </c>
      <c r="U121" s="189">
        <f t="shared" si="25"/>
        <v>0</v>
      </c>
      <c r="V121" s="189">
        <f t="shared" si="27"/>
        <v>0</v>
      </c>
      <c r="W121" s="189">
        <f t="shared" si="27"/>
        <v>0</v>
      </c>
      <c r="X121" s="189">
        <f t="shared" si="27"/>
        <v>0</v>
      </c>
      <c r="Y121" s="189">
        <f t="shared" si="27"/>
        <v>0</v>
      </c>
      <c r="Z121" s="189">
        <f t="shared" si="27"/>
        <v>0</v>
      </c>
      <c r="AA121" s="189">
        <f t="shared" si="27"/>
        <v>0</v>
      </c>
      <c r="AB121" s="187">
        <f t="shared" si="26"/>
        <v>0</v>
      </c>
      <c r="AC121" s="190">
        <f>IF(C121=A_Stammdaten!$B$14,F_SAV!$R121-F_SAV!$AD121,HLOOKUP(A_Stammdaten!$B$14-1,$AE$4:$AK$2004,ROW(C121)-3,FALSE)-$AD121)</f>
        <v>0</v>
      </c>
      <c r="AD121" s="190">
        <f>HLOOKUP(A_Stammdaten!$B$14,$AE$4:$AK$2004,ROW(C121)-3,FALSE)</f>
        <v>0</v>
      </c>
      <c r="AE121" s="187">
        <f t="shared" si="15"/>
        <v>0</v>
      </c>
      <c r="AF121" s="187">
        <f t="shared" si="16"/>
        <v>0</v>
      </c>
      <c r="AG121" s="187">
        <f t="shared" si="17"/>
        <v>0</v>
      </c>
      <c r="AH121" s="187">
        <f t="shared" si="18"/>
        <v>0</v>
      </c>
      <c r="AI121" s="187">
        <f t="shared" si="19"/>
        <v>0</v>
      </c>
      <c r="AJ121" s="187">
        <f t="shared" si="20"/>
        <v>0</v>
      </c>
      <c r="AK121" s="187">
        <f t="shared" si="21"/>
        <v>0</v>
      </c>
      <c r="AL121" s="31"/>
    </row>
    <row r="122" spans="1:38" s="33" customFormat="1" ht="15" x14ac:dyDescent="0.25">
      <c r="A122" s="31"/>
      <c r="B122" s="31"/>
      <c r="C122" s="32"/>
      <c r="D122" s="31"/>
      <c r="E122" s="31"/>
      <c r="F122" s="31"/>
      <c r="G122" s="31"/>
      <c r="H122" s="31"/>
      <c r="I122" s="31"/>
      <c r="J122" s="31"/>
      <c r="K122" s="31"/>
      <c r="L122" s="31"/>
      <c r="M122" s="31"/>
      <c r="N122" s="187">
        <f t="shared" si="22"/>
        <v>0</v>
      </c>
      <c r="O122" s="31"/>
      <c r="P122" s="31"/>
      <c r="Q122" s="31"/>
      <c r="R122" s="187">
        <f t="shared" si="23"/>
        <v>0</v>
      </c>
      <c r="S122" s="188">
        <f>IF(ISBLANK($B122),0,VLOOKUP($B122,Listen!$A$2:$C$44,2,FALSE))</f>
        <v>0</v>
      </c>
      <c r="T122" s="188">
        <f>IF(ISBLANK($B122),0,VLOOKUP($B122,Listen!$A$2:$C$44,3,FALSE))</f>
        <v>0</v>
      </c>
      <c r="U122" s="189">
        <f t="shared" si="25"/>
        <v>0</v>
      </c>
      <c r="V122" s="189">
        <f t="shared" si="27"/>
        <v>0</v>
      </c>
      <c r="W122" s="189">
        <f t="shared" si="27"/>
        <v>0</v>
      </c>
      <c r="X122" s="189">
        <f t="shared" si="27"/>
        <v>0</v>
      </c>
      <c r="Y122" s="189">
        <f t="shared" si="27"/>
        <v>0</v>
      </c>
      <c r="Z122" s="189">
        <f t="shared" si="27"/>
        <v>0</v>
      </c>
      <c r="AA122" s="189">
        <f t="shared" si="27"/>
        <v>0</v>
      </c>
      <c r="AB122" s="187">
        <f t="shared" si="26"/>
        <v>0</v>
      </c>
      <c r="AC122" s="190">
        <f>IF(C122=A_Stammdaten!$B$14,F_SAV!$R122-F_SAV!$AD122,HLOOKUP(A_Stammdaten!$B$14-1,$AE$4:$AK$2004,ROW(C122)-3,FALSE)-$AD122)</f>
        <v>0</v>
      </c>
      <c r="AD122" s="190">
        <f>HLOOKUP(A_Stammdaten!$B$14,$AE$4:$AK$2004,ROW(C122)-3,FALSE)</f>
        <v>0</v>
      </c>
      <c r="AE122" s="187">
        <f t="shared" si="15"/>
        <v>0</v>
      </c>
      <c r="AF122" s="187">
        <f t="shared" si="16"/>
        <v>0</v>
      </c>
      <c r="AG122" s="187">
        <f t="shared" si="17"/>
        <v>0</v>
      </c>
      <c r="AH122" s="187">
        <f t="shared" si="18"/>
        <v>0</v>
      </c>
      <c r="AI122" s="187">
        <f t="shared" si="19"/>
        <v>0</v>
      </c>
      <c r="AJ122" s="187">
        <f t="shared" si="20"/>
        <v>0</v>
      </c>
      <c r="AK122" s="187">
        <f t="shared" si="21"/>
        <v>0</v>
      </c>
      <c r="AL122" s="31"/>
    </row>
    <row r="123" spans="1:38" s="33" customFormat="1" ht="15" x14ac:dyDescent="0.25">
      <c r="A123" s="31"/>
      <c r="B123" s="31"/>
      <c r="C123" s="32"/>
      <c r="D123" s="31"/>
      <c r="E123" s="31"/>
      <c r="F123" s="31"/>
      <c r="G123" s="31"/>
      <c r="H123" s="31"/>
      <c r="I123" s="31"/>
      <c r="J123" s="31"/>
      <c r="K123" s="31"/>
      <c r="L123" s="31"/>
      <c r="M123" s="31"/>
      <c r="N123" s="187">
        <f t="shared" si="22"/>
        <v>0</v>
      </c>
      <c r="O123" s="31"/>
      <c r="P123" s="31"/>
      <c r="Q123" s="31"/>
      <c r="R123" s="187">
        <f t="shared" si="23"/>
        <v>0</v>
      </c>
      <c r="S123" s="188">
        <f>IF(ISBLANK($B123),0,VLOOKUP($B123,Listen!$A$2:$C$44,2,FALSE))</f>
        <v>0</v>
      </c>
      <c r="T123" s="188">
        <f>IF(ISBLANK($B123),0,VLOOKUP($B123,Listen!$A$2:$C$44,3,FALSE))</f>
        <v>0</v>
      </c>
      <c r="U123" s="189">
        <f t="shared" si="25"/>
        <v>0</v>
      </c>
      <c r="V123" s="189">
        <f t="shared" si="27"/>
        <v>0</v>
      </c>
      <c r="W123" s="189">
        <f t="shared" si="27"/>
        <v>0</v>
      </c>
      <c r="X123" s="189">
        <f t="shared" si="27"/>
        <v>0</v>
      </c>
      <c r="Y123" s="189">
        <f t="shared" si="27"/>
        <v>0</v>
      </c>
      <c r="Z123" s="189">
        <f t="shared" si="27"/>
        <v>0</v>
      </c>
      <c r="AA123" s="189">
        <f t="shared" si="27"/>
        <v>0</v>
      </c>
      <c r="AB123" s="187">
        <f t="shared" si="26"/>
        <v>0</v>
      </c>
      <c r="AC123" s="190">
        <f>IF(C123=A_Stammdaten!$B$14,F_SAV!$R123-F_SAV!$AD123,HLOOKUP(A_Stammdaten!$B$14-1,$AE$4:$AK$2004,ROW(C123)-3,FALSE)-$AD123)</f>
        <v>0</v>
      </c>
      <c r="AD123" s="190">
        <f>HLOOKUP(A_Stammdaten!$B$14,$AE$4:$AK$2004,ROW(C123)-3,FALSE)</f>
        <v>0</v>
      </c>
      <c r="AE123" s="187">
        <f t="shared" si="15"/>
        <v>0</v>
      </c>
      <c r="AF123" s="187">
        <f t="shared" si="16"/>
        <v>0</v>
      </c>
      <c r="AG123" s="187">
        <f t="shared" si="17"/>
        <v>0</v>
      </c>
      <c r="AH123" s="187">
        <f t="shared" si="18"/>
        <v>0</v>
      </c>
      <c r="AI123" s="187">
        <f t="shared" si="19"/>
        <v>0</v>
      </c>
      <c r="AJ123" s="187">
        <f t="shared" si="20"/>
        <v>0</v>
      </c>
      <c r="AK123" s="187">
        <f t="shared" si="21"/>
        <v>0</v>
      </c>
      <c r="AL123" s="31"/>
    </row>
    <row r="124" spans="1:38" s="33" customFormat="1" ht="15" x14ac:dyDescent="0.25">
      <c r="A124" s="31"/>
      <c r="B124" s="31"/>
      <c r="C124" s="32"/>
      <c r="D124" s="31"/>
      <c r="E124" s="31"/>
      <c r="F124" s="31"/>
      <c r="G124" s="31"/>
      <c r="H124" s="31"/>
      <c r="I124" s="31"/>
      <c r="J124" s="31"/>
      <c r="K124" s="31"/>
      <c r="L124" s="31"/>
      <c r="M124" s="31"/>
      <c r="N124" s="187">
        <f t="shared" si="22"/>
        <v>0</v>
      </c>
      <c r="O124" s="31"/>
      <c r="P124" s="31"/>
      <c r="Q124" s="31"/>
      <c r="R124" s="187">
        <f t="shared" si="23"/>
        <v>0</v>
      </c>
      <c r="S124" s="188">
        <f>IF(ISBLANK($B124),0,VLOOKUP($B124,Listen!$A$2:$C$44,2,FALSE))</f>
        <v>0</v>
      </c>
      <c r="T124" s="188">
        <f>IF(ISBLANK($B124),0,VLOOKUP($B124,Listen!$A$2:$C$44,3,FALSE))</f>
        <v>0</v>
      </c>
      <c r="U124" s="189">
        <f t="shared" si="25"/>
        <v>0</v>
      </c>
      <c r="V124" s="189">
        <f t="shared" si="27"/>
        <v>0</v>
      </c>
      <c r="W124" s="189">
        <f t="shared" si="27"/>
        <v>0</v>
      </c>
      <c r="X124" s="189">
        <f t="shared" si="27"/>
        <v>0</v>
      </c>
      <c r="Y124" s="189">
        <f t="shared" si="27"/>
        <v>0</v>
      </c>
      <c r="Z124" s="189">
        <f t="shared" si="27"/>
        <v>0</v>
      </c>
      <c r="AA124" s="189">
        <f t="shared" si="27"/>
        <v>0</v>
      </c>
      <c r="AB124" s="187">
        <f t="shared" si="26"/>
        <v>0</v>
      </c>
      <c r="AC124" s="190">
        <f>IF(C124=A_Stammdaten!$B$14,F_SAV!$R124-F_SAV!$AD124,HLOOKUP(A_Stammdaten!$B$14-1,$AE$4:$AK$2004,ROW(C124)-3,FALSE)-$AD124)</f>
        <v>0</v>
      </c>
      <c r="AD124" s="190">
        <f>HLOOKUP(A_Stammdaten!$B$14,$AE$4:$AK$2004,ROW(C124)-3,FALSE)</f>
        <v>0</v>
      </c>
      <c r="AE124" s="187">
        <f t="shared" si="15"/>
        <v>0</v>
      </c>
      <c r="AF124" s="187">
        <f t="shared" si="16"/>
        <v>0</v>
      </c>
      <c r="AG124" s="187">
        <f t="shared" si="17"/>
        <v>0</v>
      </c>
      <c r="AH124" s="187">
        <f t="shared" si="18"/>
        <v>0</v>
      </c>
      <c r="AI124" s="187">
        <f t="shared" si="19"/>
        <v>0</v>
      </c>
      <c r="AJ124" s="187">
        <f t="shared" si="20"/>
        <v>0</v>
      </c>
      <c r="AK124" s="187">
        <f t="shared" si="21"/>
        <v>0</v>
      </c>
      <c r="AL124" s="31"/>
    </row>
    <row r="125" spans="1:38" s="33" customFormat="1" ht="15" x14ac:dyDescent="0.25">
      <c r="A125" s="31"/>
      <c r="B125" s="31"/>
      <c r="C125" s="32"/>
      <c r="D125" s="31"/>
      <c r="E125" s="31"/>
      <c r="F125" s="31"/>
      <c r="G125" s="31"/>
      <c r="H125" s="31"/>
      <c r="I125" s="31"/>
      <c r="J125" s="31"/>
      <c r="K125" s="31"/>
      <c r="L125" s="31"/>
      <c r="M125" s="31"/>
      <c r="N125" s="187">
        <f t="shared" si="22"/>
        <v>0</v>
      </c>
      <c r="O125" s="31"/>
      <c r="P125" s="31"/>
      <c r="Q125" s="31"/>
      <c r="R125" s="187">
        <f t="shared" si="23"/>
        <v>0</v>
      </c>
      <c r="S125" s="188">
        <f>IF(ISBLANK($B125),0,VLOOKUP($B125,Listen!$A$2:$C$44,2,FALSE))</f>
        <v>0</v>
      </c>
      <c r="T125" s="188">
        <f>IF(ISBLANK($B125),0,VLOOKUP($B125,Listen!$A$2:$C$44,3,FALSE))</f>
        <v>0</v>
      </c>
      <c r="U125" s="189">
        <f t="shared" si="25"/>
        <v>0</v>
      </c>
      <c r="V125" s="189">
        <f t="shared" si="27"/>
        <v>0</v>
      </c>
      <c r="W125" s="189">
        <f t="shared" si="27"/>
        <v>0</v>
      </c>
      <c r="X125" s="189">
        <f t="shared" si="27"/>
        <v>0</v>
      </c>
      <c r="Y125" s="189">
        <f t="shared" si="27"/>
        <v>0</v>
      </c>
      <c r="Z125" s="189">
        <f t="shared" si="27"/>
        <v>0</v>
      </c>
      <c r="AA125" s="189">
        <f t="shared" si="27"/>
        <v>0</v>
      </c>
      <c r="AB125" s="187">
        <f t="shared" si="26"/>
        <v>0</v>
      </c>
      <c r="AC125" s="190">
        <f>IF(C125=A_Stammdaten!$B$14,F_SAV!$R125-F_SAV!$AD125,HLOOKUP(A_Stammdaten!$B$14-1,$AE$4:$AK$2004,ROW(C125)-3,FALSE)-$AD125)</f>
        <v>0</v>
      </c>
      <c r="AD125" s="190">
        <f>HLOOKUP(A_Stammdaten!$B$14,$AE$4:$AK$2004,ROW(C125)-3,FALSE)</f>
        <v>0</v>
      </c>
      <c r="AE125" s="187">
        <f t="shared" si="15"/>
        <v>0</v>
      </c>
      <c r="AF125" s="187">
        <f t="shared" si="16"/>
        <v>0</v>
      </c>
      <c r="AG125" s="187">
        <f t="shared" si="17"/>
        <v>0</v>
      </c>
      <c r="AH125" s="187">
        <f t="shared" si="18"/>
        <v>0</v>
      </c>
      <c r="AI125" s="187">
        <f t="shared" si="19"/>
        <v>0</v>
      </c>
      <c r="AJ125" s="187">
        <f t="shared" si="20"/>
        <v>0</v>
      </c>
      <c r="AK125" s="187">
        <f t="shared" si="21"/>
        <v>0</v>
      </c>
      <c r="AL125" s="31"/>
    </row>
    <row r="126" spans="1:38" s="33" customFormat="1" ht="15" x14ac:dyDescent="0.25">
      <c r="A126" s="31"/>
      <c r="B126" s="31"/>
      <c r="C126" s="32"/>
      <c r="D126" s="31"/>
      <c r="E126" s="31"/>
      <c r="F126" s="31"/>
      <c r="G126" s="31"/>
      <c r="H126" s="31"/>
      <c r="I126" s="31"/>
      <c r="J126" s="31"/>
      <c r="K126" s="31"/>
      <c r="L126" s="31"/>
      <c r="M126" s="31"/>
      <c r="N126" s="187">
        <f t="shared" si="22"/>
        <v>0</v>
      </c>
      <c r="O126" s="31"/>
      <c r="P126" s="31"/>
      <c r="Q126" s="31"/>
      <c r="R126" s="187">
        <f t="shared" si="23"/>
        <v>0</v>
      </c>
      <c r="S126" s="188">
        <f>IF(ISBLANK($B126),0,VLOOKUP($B126,Listen!$A$2:$C$44,2,FALSE))</f>
        <v>0</v>
      </c>
      <c r="T126" s="188">
        <f>IF(ISBLANK($B126),0,VLOOKUP($B126,Listen!$A$2:$C$44,3,FALSE))</f>
        <v>0</v>
      </c>
      <c r="U126" s="189">
        <f t="shared" si="25"/>
        <v>0</v>
      </c>
      <c r="V126" s="189">
        <f t="shared" si="27"/>
        <v>0</v>
      </c>
      <c r="W126" s="189">
        <f t="shared" si="27"/>
        <v>0</v>
      </c>
      <c r="X126" s="189">
        <f t="shared" si="27"/>
        <v>0</v>
      </c>
      <c r="Y126" s="189">
        <f t="shared" si="27"/>
        <v>0</v>
      </c>
      <c r="Z126" s="189">
        <f t="shared" si="27"/>
        <v>0</v>
      </c>
      <c r="AA126" s="189">
        <f t="shared" si="27"/>
        <v>0</v>
      </c>
      <c r="AB126" s="187">
        <f t="shared" si="26"/>
        <v>0</v>
      </c>
      <c r="AC126" s="190">
        <f>IF(C126=A_Stammdaten!$B$14,F_SAV!$R126-F_SAV!$AD126,HLOOKUP(A_Stammdaten!$B$14-1,$AE$4:$AK$2004,ROW(C126)-3,FALSE)-$AD126)</f>
        <v>0</v>
      </c>
      <c r="AD126" s="190">
        <f>HLOOKUP(A_Stammdaten!$B$14,$AE$4:$AK$2004,ROW(C126)-3,FALSE)</f>
        <v>0</v>
      </c>
      <c r="AE126" s="187">
        <f t="shared" si="15"/>
        <v>0</v>
      </c>
      <c r="AF126" s="187">
        <f t="shared" si="16"/>
        <v>0</v>
      </c>
      <c r="AG126" s="187">
        <f t="shared" si="17"/>
        <v>0</v>
      </c>
      <c r="AH126" s="187">
        <f t="shared" si="18"/>
        <v>0</v>
      </c>
      <c r="AI126" s="187">
        <f t="shared" si="19"/>
        <v>0</v>
      </c>
      <c r="AJ126" s="187">
        <f t="shared" si="20"/>
        <v>0</v>
      </c>
      <c r="AK126" s="187">
        <f t="shared" si="21"/>
        <v>0</v>
      </c>
      <c r="AL126" s="31"/>
    </row>
    <row r="127" spans="1:38" s="33" customFormat="1" ht="15" x14ac:dyDescent="0.25">
      <c r="A127" s="31"/>
      <c r="B127" s="31"/>
      <c r="C127" s="32"/>
      <c r="D127" s="31"/>
      <c r="E127" s="31"/>
      <c r="F127" s="31"/>
      <c r="G127" s="31"/>
      <c r="H127" s="31"/>
      <c r="I127" s="31"/>
      <c r="J127" s="31"/>
      <c r="K127" s="31"/>
      <c r="L127" s="31"/>
      <c r="M127" s="31"/>
      <c r="N127" s="187">
        <f t="shared" si="22"/>
        <v>0</v>
      </c>
      <c r="O127" s="31"/>
      <c r="P127" s="31"/>
      <c r="Q127" s="31"/>
      <c r="R127" s="187">
        <f t="shared" si="23"/>
        <v>0</v>
      </c>
      <c r="S127" s="188">
        <f>IF(ISBLANK($B127),0,VLOOKUP($B127,Listen!$A$2:$C$44,2,FALSE))</f>
        <v>0</v>
      </c>
      <c r="T127" s="188">
        <f>IF(ISBLANK($B127),0,VLOOKUP($B127,Listen!$A$2:$C$44,3,FALSE))</f>
        <v>0</v>
      </c>
      <c r="U127" s="189">
        <f t="shared" si="25"/>
        <v>0</v>
      </c>
      <c r="V127" s="189">
        <f t="shared" si="27"/>
        <v>0</v>
      </c>
      <c r="W127" s="189">
        <f t="shared" si="27"/>
        <v>0</v>
      </c>
      <c r="X127" s="189">
        <f t="shared" si="27"/>
        <v>0</v>
      </c>
      <c r="Y127" s="189">
        <f t="shared" si="27"/>
        <v>0</v>
      </c>
      <c r="Z127" s="189">
        <f t="shared" si="27"/>
        <v>0</v>
      </c>
      <c r="AA127" s="189">
        <f t="shared" si="27"/>
        <v>0</v>
      </c>
      <c r="AB127" s="187">
        <f t="shared" si="26"/>
        <v>0</v>
      </c>
      <c r="AC127" s="190">
        <f>IF(C127=A_Stammdaten!$B$14,F_SAV!$R127-F_SAV!$AD127,HLOOKUP(A_Stammdaten!$B$14-1,$AE$4:$AK$2004,ROW(C127)-3,FALSE)-$AD127)</f>
        <v>0</v>
      </c>
      <c r="AD127" s="190">
        <f>HLOOKUP(A_Stammdaten!$B$14,$AE$4:$AK$2004,ROW(C127)-3,FALSE)</f>
        <v>0</v>
      </c>
      <c r="AE127" s="187">
        <f t="shared" si="15"/>
        <v>0</v>
      </c>
      <c r="AF127" s="187">
        <f t="shared" si="16"/>
        <v>0</v>
      </c>
      <c r="AG127" s="187">
        <f t="shared" si="17"/>
        <v>0</v>
      </c>
      <c r="AH127" s="187">
        <f t="shared" si="18"/>
        <v>0</v>
      </c>
      <c r="AI127" s="187">
        <f t="shared" si="19"/>
        <v>0</v>
      </c>
      <c r="AJ127" s="187">
        <f t="shared" si="20"/>
        <v>0</v>
      </c>
      <c r="AK127" s="187">
        <f t="shared" si="21"/>
        <v>0</v>
      </c>
      <c r="AL127" s="31"/>
    </row>
    <row r="128" spans="1:38" s="33" customFormat="1" ht="15" x14ac:dyDescent="0.25">
      <c r="A128" s="31"/>
      <c r="B128" s="31"/>
      <c r="C128" s="32"/>
      <c r="D128" s="31"/>
      <c r="E128" s="31"/>
      <c r="F128" s="31"/>
      <c r="G128" s="31"/>
      <c r="H128" s="31"/>
      <c r="I128" s="31"/>
      <c r="J128" s="31"/>
      <c r="K128" s="31"/>
      <c r="L128" s="31"/>
      <c r="M128" s="31"/>
      <c r="N128" s="187">
        <f t="shared" si="22"/>
        <v>0</v>
      </c>
      <c r="O128" s="31"/>
      <c r="P128" s="31"/>
      <c r="Q128" s="31"/>
      <c r="R128" s="187">
        <f t="shared" si="23"/>
        <v>0</v>
      </c>
      <c r="S128" s="188">
        <f>IF(ISBLANK($B128),0,VLOOKUP($B128,Listen!$A$2:$C$44,2,FALSE))</f>
        <v>0</v>
      </c>
      <c r="T128" s="188">
        <f>IF(ISBLANK($B128),0,VLOOKUP($B128,Listen!$A$2:$C$44,3,FALSE))</f>
        <v>0</v>
      </c>
      <c r="U128" s="189">
        <f t="shared" si="25"/>
        <v>0</v>
      </c>
      <c r="V128" s="189">
        <f t="shared" si="27"/>
        <v>0</v>
      </c>
      <c r="W128" s="189">
        <f t="shared" si="27"/>
        <v>0</v>
      </c>
      <c r="X128" s="189">
        <f t="shared" si="27"/>
        <v>0</v>
      </c>
      <c r="Y128" s="189">
        <f t="shared" si="27"/>
        <v>0</v>
      </c>
      <c r="Z128" s="189">
        <f t="shared" si="27"/>
        <v>0</v>
      </c>
      <c r="AA128" s="189">
        <f t="shared" si="27"/>
        <v>0</v>
      </c>
      <c r="AB128" s="187">
        <f t="shared" si="26"/>
        <v>0</v>
      </c>
      <c r="AC128" s="190">
        <f>IF(C128=A_Stammdaten!$B$14,F_SAV!$R128-F_SAV!$AD128,HLOOKUP(A_Stammdaten!$B$14-1,$AE$4:$AK$2004,ROW(C128)-3,FALSE)-$AD128)</f>
        <v>0</v>
      </c>
      <c r="AD128" s="190">
        <f>HLOOKUP(A_Stammdaten!$B$14,$AE$4:$AK$2004,ROW(C128)-3,FALSE)</f>
        <v>0</v>
      </c>
      <c r="AE128" s="187">
        <f t="shared" si="15"/>
        <v>0</v>
      </c>
      <c r="AF128" s="187">
        <f t="shared" si="16"/>
        <v>0</v>
      </c>
      <c r="AG128" s="187">
        <f t="shared" si="17"/>
        <v>0</v>
      </c>
      <c r="AH128" s="187">
        <f t="shared" si="18"/>
        <v>0</v>
      </c>
      <c r="AI128" s="187">
        <f t="shared" si="19"/>
        <v>0</v>
      </c>
      <c r="AJ128" s="187">
        <f t="shared" si="20"/>
        <v>0</v>
      </c>
      <c r="AK128" s="187">
        <f t="shared" si="21"/>
        <v>0</v>
      </c>
      <c r="AL128" s="31"/>
    </row>
    <row r="129" spans="1:38" s="33" customFormat="1" ht="15" x14ac:dyDescent="0.25">
      <c r="A129" s="31"/>
      <c r="B129" s="31"/>
      <c r="C129" s="32"/>
      <c r="D129" s="31"/>
      <c r="E129" s="31"/>
      <c r="F129" s="31"/>
      <c r="G129" s="31"/>
      <c r="H129" s="31"/>
      <c r="I129" s="31"/>
      <c r="J129" s="31"/>
      <c r="K129" s="31"/>
      <c r="L129" s="31"/>
      <c r="M129" s="31"/>
      <c r="N129" s="187">
        <f t="shared" si="22"/>
        <v>0</v>
      </c>
      <c r="O129" s="31"/>
      <c r="P129" s="31"/>
      <c r="Q129" s="31"/>
      <c r="R129" s="187">
        <f t="shared" si="23"/>
        <v>0</v>
      </c>
      <c r="S129" s="188">
        <f>IF(ISBLANK($B129),0,VLOOKUP($B129,Listen!$A$2:$C$44,2,FALSE))</f>
        <v>0</v>
      </c>
      <c r="T129" s="188">
        <f>IF(ISBLANK($B129),0,VLOOKUP($B129,Listen!$A$2:$C$44,3,FALSE))</f>
        <v>0</v>
      </c>
      <c r="U129" s="189">
        <f t="shared" si="25"/>
        <v>0</v>
      </c>
      <c r="V129" s="189">
        <f t="shared" si="27"/>
        <v>0</v>
      </c>
      <c r="W129" s="189">
        <f t="shared" si="27"/>
        <v>0</v>
      </c>
      <c r="X129" s="189">
        <f t="shared" si="27"/>
        <v>0</v>
      </c>
      <c r="Y129" s="189">
        <f t="shared" si="27"/>
        <v>0</v>
      </c>
      <c r="Z129" s="189">
        <f t="shared" si="27"/>
        <v>0</v>
      </c>
      <c r="AA129" s="189">
        <f t="shared" si="27"/>
        <v>0</v>
      </c>
      <c r="AB129" s="187">
        <f t="shared" si="26"/>
        <v>0</v>
      </c>
      <c r="AC129" s="190">
        <f>IF(C129=A_Stammdaten!$B$14,F_SAV!$R129-F_SAV!$AD129,HLOOKUP(A_Stammdaten!$B$14-1,$AE$4:$AK$2004,ROW(C129)-3,FALSE)-$AD129)</f>
        <v>0</v>
      </c>
      <c r="AD129" s="190">
        <f>HLOOKUP(A_Stammdaten!$B$14,$AE$4:$AK$2004,ROW(C129)-3,FALSE)</f>
        <v>0</v>
      </c>
      <c r="AE129" s="187">
        <f t="shared" si="15"/>
        <v>0</v>
      </c>
      <c r="AF129" s="187">
        <f t="shared" si="16"/>
        <v>0</v>
      </c>
      <c r="AG129" s="187">
        <f t="shared" si="17"/>
        <v>0</v>
      </c>
      <c r="AH129" s="187">
        <f t="shared" si="18"/>
        <v>0</v>
      </c>
      <c r="AI129" s="187">
        <f t="shared" si="19"/>
        <v>0</v>
      </c>
      <c r="AJ129" s="187">
        <f t="shared" si="20"/>
        <v>0</v>
      </c>
      <c r="AK129" s="187">
        <f t="shared" si="21"/>
        <v>0</v>
      </c>
      <c r="AL129" s="31"/>
    </row>
    <row r="130" spans="1:38" s="33" customFormat="1" ht="15" x14ac:dyDescent="0.25">
      <c r="A130" s="31"/>
      <c r="B130" s="31"/>
      <c r="C130" s="32"/>
      <c r="D130" s="31"/>
      <c r="E130" s="31"/>
      <c r="F130" s="31"/>
      <c r="G130" s="31"/>
      <c r="H130" s="31"/>
      <c r="I130" s="31"/>
      <c r="J130" s="31"/>
      <c r="K130" s="31"/>
      <c r="L130" s="31"/>
      <c r="M130" s="31"/>
      <c r="N130" s="187">
        <f t="shared" si="22"/>
        <v>0</v>
      </c>
      <c r="O130" s="31"/>
      <c r="P130" s="31"/>
      <c r="Q130" s="31"/>
      <c r="R130" s="187">
        <f t="shared" si="23"/>
        <v>0</v>
      </c>
      <c r="S130" s="188">
        <f>IF(ISBLANK($B130),0,VLOOKUP($B130,Listen!$A$2:$C$44,2,FALSE))</f>
        <v>0</v>
      </c>
      <c r="T130" s="188">
        <f>IF(ISBLANK($B130),0,VLOOKUP($B130,Listen!$A$2:$C$44,3,FALSE))</f>
        <v>0</v>
      </c>
      <c r="U130" s="189">
        <f t="shared" si="25"/>
        <v>0</v>
      </c>
      <c r="V130" s="189">
        <f t="shared" si="27"/>
        <v>0</v>
      </c>
      <c r="W130" s="189">
        <f t="shared" si="27"/>
        <v>0</v>
      </c>
      <c r="X130" s="189">
        <f t="shared" si="27"/>
        <v>0</v>
      </c>
      <c r="Y130" s="189">
        <f t="shared" si="27"/>
        <v>0</v>
      </c>
      <c r="Z130" s="189">
        <f t="shared" si="27"/>
        <v>0</v>
      </c>
      <c r="AA130" s="189">
        <f t="shared" si="27"/>
        <v>0</v>
      </c>
      <c r="AB130" s="187">
        <f t="shared" si="26"/>
        <v>0</v>
      </c>
      <c r="AC130" s="190">
        <f>IF(C130=A_Stammdaten!$B$14,F_SAV!$R130-F_SAV!$AD130,HLOOKUP(A_Stammdaten!$B$14-1,$AE$4:$AK$2004,ROW(C130)-3,FALSE)-$AD130)</f>
        <v>0</v>
      </c>
      <c r="AD130" s="190">
        <f>HLOOKUP(A_Stammdaten!$B$14,$AE$4:$AK$2004,ROW(C130)-3,FALSE)</f>
        <v>0</v>
      </c>
      <c r="AE130" s="187">
        <f t="shared" si="15"/>
        <v>0</v>
      </c>
      <c r="AF130" s="187">
        <f t="shared" si="16"/>
        <v>0</v>
      </c>
      <c r="AG130" s="187">
        <f t="shared" si="17"/>
        <v>0</v>
      </c>
      <c r="AH130" s="187">
        <f t="shared" si="18"/>
        <v>0</v>
      </c>
      <c r="AI130" s="187">
        <f t="shared" si="19"/>
        <v>0</v>
      </c>
      <c r="AJ130" s="187">
        <f t="shared" si="20"/>
        <v>0</v>
      </c>
      <c r="AK130" s="187">
        <f t="shared" si="21"/>
        <v>0</v>
      </c>
      <c r="AL130" s="31"/>
    </row>
    <row r="131" spans="1:38" s="33" customFormat="1" ht="15" x14ac:dyDescent="0.25">
      <c r="A131" s="31"/>
      <c r="B131" s="31"/>
      <c r="C131" s="32"/>
      <c r="D131" s="31"/>
      <c r="E131" s="31"/>
      <c r="F131" s="31"/>
      <c r="G131" s="31"/>
      <c r="H131" s="31"/>
      <c r="I131" s="31"/>
      <c r="J131" s="31"/>
      <c r="K131" s="31"/>
      <c r="L131" s="31"/>
      <c r="M131" s="31"/>
      <c r="N131" s="187">
        <f t="shared" si="22"/>
        <v>0</v>
      </c>
      <c r="O131" s="31"/>
      <c r="P131" s="31"/>
      <c r="Q131" s="31"/>
      <c r="R131" s="187">
        <f t="shared" si="23"/>
        <v>0</v>
      </c>
      <c r="S131" s="188">
        <f>IF(ISBLANK($B131),0,VLOOKUP($B131,Listen!$A$2:$C$44,2,FALSE))</f>
        <v>0</v>
      </c>
      <c r="T131" s="188">
        <f>IF(ISBLANK($B131),0,VLOOKUP($B131,Listen!$A$2:$C$44,3,FALSE))</f>
        <v>0</v>
      </c>
      <c r="U131" s="189">
        <f t="shared" si="25"/>
        <v>0</v>
      </c>
      <c r="V131" s="189">
        <f t="shared" si="27"/>
        <v>0</v>
      </c>
      <c r="W131" s="189">
        <f t="shared" si="27"/>
        <v>0</v>
      </c>
      <c r="X131" s="189">
        <f t="shared" si="27"/>
        <v>0</v>
      </c>
      <c r="Y131" s="189">
        <f t="shared" si="27"/>
        <v>0</v>
      </c>
      <c r="Z131" s="189">
        <f t="shared" si="27"/>
        <v>0</v>
      </c>
      <c r="AA131" s="189">
        <f t="shared" si="27"/>
        <v>0</v>
      </c>
      <c r="AB131" s="187">
        <f t="shared" si="26"/>
        <v>0</v>
      </c>
      <c r="AC131" s="190">
        <f>IF(C131=A_Stammdaten!$B$14,F_SAV!$R131-F_SAV!$AD131,HLOOKUP(A_Stammdaten!$B$14-1,$AE$4:$AK$2004,ROW(C131)-3,FALSE)-$AD131)</f>
        <v>0</v>
      </c>
      <c r="AD131" s="190">
        <f>HLOOKUP(A_Stammdaten!$B$14,$AE$4:$AK$2004,ROW(C131)-3,FALSE)</f>
        <v>0</v>
      </c>
      <c r="AE131" s="187">
        <f t="shared" si="15"/>
        <v>0</v>
      </c>
      <c r="AF131" s="187">
        <f t="shared" si="16"/>
        <v>0</v>
      </c>
      <c r="AG131" s="187">
        <f t="shared" si="17"/>
        <v>0</v>
      </c>
      <c r="AH131" s="187">
        <f t="shared" si="18"/>
        <v>0</v>
      </c>
      <c r="AI131" s="187">
        <f t="shared" si="19"/>
        <v>0</v>
      </c>
      <c r="AJ131" s="187">
        <f t="shared" si="20"/>
        <v>0</v>
      </c>
      <c r="AK131" s="187">
        <f t="shared" si="21"/>
        <v>0</v>
      </c>
      <c r="AL131" s="31"/>
    </row>
    <row r="132" spans="1:38" s="33" customFormat="1" ht="15" x14ac:dyDescent="0.25">
      <c r="A132" s="31"/>
      <c r="B132" s="31"/>
      <c r="C132" s="32"/>
      <c r="D132" s="31"/>
      <c r="E132" s="31"/>
      <c r="F132" s="31"/>
      <c r="G132" s="31"/>
      <c r="H132" s="31"/>
      <c r="I132" s="31"/>
      <c r="J132" s="31"/>
      <c r="K132" s="31"/>
      <c r="L132" s="31"/>
      <c r="M132" s="31"/>
      <c r="N132" s="187">
        <f t="shared" si="22"/>
        <v>0</v>
      </c>
      <c r="O132" s="31"/>
      <c r="P132" s="31"/>
      <c r="Q132" s="31"/>
      <c r="R132" s="187">
        <f t="shared" si="23"/>
        <v>0</v>
      </c>
      <c r="S132" s="188">
        <f>IF(ISBLANK($B132),0,VLOOKUP($B132,Listen!$A$2:$C$44,2,FALSE))</f>
        <v>0</v>
      </c>
      <c r="T132" s="188">
        <f>IF(ISBLANK($B132),0,VLOOKUP($B132,Listen!$A$2:$C$44,3,FALSE))</f>
        <v>0</v>
      </c>
      <c r="U132" s="189">
        <f t="shared" si="25"/>
        <v>0</v>
      </c>
      <c r="V132" s="189">
        <f t="shared" si="27"/>
        <v>0</v>
      </c>
      <c r="W132" s="189">
        <f t="shared" si="27"/>
        <v>0</v>
      </c>
      <c r="X132" s="189">
        <f t="shared" si="27"/>
        <v>0</v>
      </c>
      <c r="Y132" s="189">
        <f t="shared" si="27"/>
        <v>0</v>
      </c>
      <c r="Z132" s="189">
        <f t="shared" si="27"/>
        <v>0</v>
      </c>
      <c r="AA132" s="189">
        <f t="shared" si="27"/>
        <v>0</v>
      </c>
      <c r="AB132" s="187">
        <f t="shared" si="26"/>
        <v>0</v>
      </c>
      <c r="AC132" s="190">
        <f>IF(C132=A_Stammdaten!$B$14,F_SAV!$R132-F_SAV!$AD132,HLOOKUP(A_Stammdaten!$B$14-1,$AE$4:$AK$2004,ROW(C132)-3,FALSE)-$AD132)</f>
        <v>0</v>
      </c>
      <c r="AD132" s="190">
        <f>HLOOKUP(A_Stammdaten!$B$14,$AE$4:$AK$2004,ROW(C132)-3,FALSE)</f>
        <v>0</v>
      </c>
      <c r="AE132" s="187">
        <f t="shared" si="15"/>
        <v>0</v>
      </c>
      <c r="AF132" s="187">
        <f t="shared" si="16"/>
        <v>0</v>
      </c>
      <c r="AG132" s="187">
        <f t="shared" si="17"/>
        <v>0</v>
      </c>
      <c r="AH132" s="187">
        <f t="shared" si="18"/>
        <v>0</v>
      </c>
      <c r="AI132" s="187">
        <f t="shared" si="19"/>
        <v>0</v>
      </c>
      <c r="AJ132" s="187">
        <f t="shared" si="20"/>
        <v>0</v>
      </c>
      <c r="AK132" s="187">
        <f t="shared" si="21"/>
        <v>0</v>
      </c>
      <c r="AL132" s="31"/>
    </row>
    <row r="133" spans="1:38" s="33" customFormat="1" ht="15" x14ac:dyDescent="0.25">
      <c r="A133" s="31"/>
      <c r="B133" s="31"/>
      <c r="C133" s="32"/>
      <c r="D133" s="31"/>
      <c r="E133" s="31"/>
      <c r="F133" s="31"/>
      <c r="G133" s="31"/>
      <c r="H133" s="31"/>
      <c r="I133" s="31"/>
      <c r="J133" s="31"/>
      <c r="K133" s="31"/>
      <c r="L133" s="31"/>
      <c r="M133" s="31"/>
      <c r="N133" s="187">
        <f t="shared" si="22"/>
        <v>0</v>
      </c>
      <c r="O133" s="31"/>
      <c r="P133" s="31"/>
      <c r="Q133" s="31"/>
      <c r="R133" s="187">
        <f t="shared" si="23"/>
        <v>0</v>
      </c>
      <c r="S133" s="188">
        <f>IF(ISBLANK($B133),0,VLOOKUP($B133,Listen!$A$2:$C$44,2,FALSE))</f>
        <v>0</v>
      </c>
      <c r="T133" s="188">
        <f>IF(ISBLANK($B133),0,VLOOKUP($B133,Listen!$A$2:$C$44,3,FALSE))</f>
        <v>0</v>
      </c>
      <c r="U133" s="189">
        <f t="shared" si="25"/>
        <v>0</v>
      </c>
      <c r="V133" s="189">
        <f t="shared" si="27"/>
        <v>0</v>
      </c>
      <c r="W133" s="189">
        <f t="shared" si="27"/>
        <v>0</v>
      </c>
      <c r="X133" s="189">
        <f t="shared" si="27"/>
        <v>0</v>
      </c>
      <c r="Y133" s="189">
        <f t="shared" si="27"/>
        <v>0</v>
      </c>
      <c r="Z133" s="189">
        <f t="shared" si="27"/>
        <v>0</v>
      </c>
      <c r="AA133" s="189">
        <f t="shared" si="27"/>
        <v>0</v>
      </c>
      <c r="AB133" s="187">
        <f t="shared" si="26"/>
        <v>0</v>
      </c>
      <c r="AC133" s="190">
        <f>IF(C133=A_Stammdaten!$B$14,F_SAV!$R133-F_SAV!$AD133,HLOOKUP(A_Stammdaten!$B$14-1,$AE$4:$AK$2004,ROW(C133)-3,FALSE)-$AD133)</f>
        <v>0</v>
      </c>
      <c r="AD133" s="190">
        <f>HLOOKUP(A_Stammdaten!$B$14,$AE$4:$AK$2004,ROW(C133)-3,FALSE)</f>
        <v>0</v>
      </c>
      <c r="AE133" s="187">
        <f t="shared" ref="AE133:AE196" si="28">IF(OR($C133=0,$R133=0),0,IF($C133&lt;=AE$4,$R133-$R133/U133*(AE$4-$C133+1),0))</f>
        <v>0</v>
      </c>
      <c r="AF133" s="187">
        <f t="shared" ref="AF133:AF196" si="29">IF(OR($C133=0,$R133=0,V133-(AF$4-$C133)=0),0,IF($C133&lt;AF$4,AE133-AE133/(V133-(AF$4-$C133)),IF($C133=AF$4,$R133-$R133/V133,0)))</f>
        <v>0</v>
      </c>
      <c r="AG133" s="187">
        <f t="shared" ref="AG133:AG196" si="30">IF(OR($C133=0,$R133=0,W133-(AG$4-$C133)=0),0,IF($C133&lt;AG$4,AF133-AF133/(W133-(AG$4-$C133)),IF($C133=AG$4,$R133-$R133/W133,0)))</f>
        <v>0</v>
      </c>
      <c r="AH133" s="187">
        <f t="shared" ref="AH133:AH196" si="31">IF(OR($C133=0,$R133=0,X133-(AH$4-$C133)=0),0,IF($C133&lt;AH$4,AG133-AG133/(X133-(AH$4-$C133)),IF($C133=AH$4,$R133-$R133/X133,0)))</f>
        <v>0</v>
      </c>
      <c r="AI133" s="187">
        <f t="shared" ref="AI133:AI196" si="32">IF(OR($C133=0,$R133=0,Y133-(AI$4-$C133)=0),0,IF($C133&lt;AI$4,AH133-AH133/(Y133-(AI$4-$C133)),IF($C133=AI$4,$R133-$R133/Y133,0)))</f>
        <v>0</v>
      </c>
      <c r="AJ133" s="187">
        <f t="shared" ref="AJ133:AJ196" si="33">IF(OR($C133=0,$R133=0,Z133-(AJ$4-$C133)=0),0,IF($C133&lt;AJ$4,AI133-AI133/(Z133-(AJ$4-$C133)),IF($C133=AJ$4,$R133-$R133/Z133,0)))</f>
        <v>0</v>
      </c>
      <c r="AK133" s="187">
        <f t="shared" ref="AK133:AK196" si="34">IF(OR($C133=0,$R133=0,AA133-(AK$4-$C133)=0),0,IF($C133&lt;AK$4,AJ133-AJ133/(AA133-(AK$4-$C133)),IF($C133=AK$4,$R133-$R133/AA133,0)))</f>
        <v>0</v>
      </c>
      <c r="AL133" s="31"/>
    </row>
    <row r="134" spans="1:38" s="33" customFormat="1" ht="15" x14ac:dyDescent="0.25">
      <c r="A134" s="31"/>
      <c r="B134" s="31"/>
      <c r="C134" s="32"/>
      <c r="D134" s="31"/>
      <c r="E134" s="31"/>
      <c r="F134" s="31"/>
      <c r="G134" s="31"/>
      <c r="H134" s="31"/>
      <c r="I134" s="31"/>
      <c r="J134" s="31"/>
      <c r="K134" s="31"/>
      <c r="L134" s="31"/>
      <c r="M134" s="31"/>
      <c r="N134" s="187">
        <f t="shared" ref="N134:N197" si="35">SUM(D134,E134,G134,H134,J134,K134)-SUM(F134,I134,L134,M134)</f>
        <v>0</v>
      </c>
      <c r="O134" s="31"/>
      <c r="P134" s="31"/>
      <c r="Q134" s="31"/>
      <c r="R134" s="187">
        <f t="shared" ref="R134:R197" si="36">N134-SUM(O134:Q134)</f>
        <v>0</v>
      </c>
      <c r="S134" s="188">
        <f>IF(ISBLANK($B134),0,VLOOKUP($B134,Listen!$A$2:$C$44,2,FALSE))</f>
        <v>0</v>
      </c>
      <c r="T134" s="188">
        <f>IF(ISBLANK($B134),0,VLOOKUP($B134,Listen!$A$2:$C$44,3,FALSE))</f>
        <v>0</v>
      </c>
      <c r="U134" s="189">
        <f t="shared" si="25"/>
        <v>0</v>
      </c>
      <c r="V134" s="189">
        <f t="shared" si="27"/>
        <v>0</v>
      </c>
      <c r="W134" s="189">
        <f t="shared" si="27"/>
        <v>0</v>
      </c>
      <c r="X134" s="189">
        <f t="shared" si="27"/>
        <v>0</v>
      </c>
      <c r="Y134" s="189">
        <f t="shared" si="27"/>
        <v>0</v>
      </c>
      <c r="Z134" s="189">
        <f t="shared" si="27"/>
        <v>0</v>
      </c>
      <c r="AA134" s="189">
        <f t="shared" si="27"/>
        <v>0</v>
      </c>
      <c r="AB134" s="187">
        <f t="shared" si="26"/>
        <v>0</v>
      </c>
      <c r="AC134" s="190">
        <f>IF(C134=A_Stammdaten!$B$14,F_SAV!$R134-F_SAV!$AD134,HLOOKUP(A_Stammdaten!$B$14-1,$AE$4:$AK$2004,ROW(C134)-3,FALSE)-$AD134)</f>
        <v>0</v>
      </c>
      <c r="AD134" s="190">
        <f>HLOOKUP(A_Stammdaten!$B$14,$AE$4:$AK$2004,ROW(C134)-3,FALSE)</f>
        <v>0</v>
      </c>
      <c r="AE134" s="187">
        <f t="shared" si="28"/>
        <v>0</v>
      </c>
      <c r="AF134" s="187">
        <f t="shared" si="29"/>
        <v>0</v>
      </c>
      <c r="AG134" s="187">
        <f t="shared" si="30"/>
        <v>0</v>
      </c>
      <c r="AH134" s="187">
        <f t="shared" si="31"/>
        <v>0</v>
      </c>
      <c r="AI134" s="187">
        <f t="shared" si="32"/>
        <v>0</v>
      </c>
      <c r="AJ134" s="187">
        <f t="shared" si="33"/>
        <v>0</v>
      </c>
      <c r="AK134" s="187">
        <f t="shared" si="34"/>
        <v>0</v>
      </c>
      <c r="AL134" s="31"/>
    </row>
    <row r="135" spans="1:38" s="33" customFormat="1" ht="15" x14ac:dyDescent="0.25">
      <c r="A135" s="31"/>
      <c r="B135" s="31"/>
      <c r="C135" s="32"/>
      <c r="D135" s="31"/>
      <c r="E135" s="31"/>
      <c r="F135" s="31"/>
      <c r="G135" s="31"/>
      <c r="H135" s="31"/>
      <c r="I135" s="31"/>
      <c r="J135" s="31"/>
      <c r="K135" s="31"/>
      <c r="L135" s="31"/>
      <c r="M135" s="31"/>
      <c r="N135" s="187">
        <f t="shared" si="35"/>
        <v>0</v>
      </c>
      <c r="O135" s="31"/>
      <c r="P135" s="31"/>
      <c r="Q135" s="31"/>
      <c r="R135" s="187">
        <f t="shared" si="36"/>
        <v>0</v>
      </c>
      <c r="S135" s="188">
        <f>IF(ISBLANK($B135),0,VLOOKUP($B135,Listen!$A$2:$C$44,2,FALSE))</f>
        <v>0</v>
      </c>
      <c r="T135" s="188">
        <f>IF(ISBLANK($B135),0,VLOOKUP($B135,Listen!$A$2:$C$44,3,FALSE))</f>
        <v>0</v>
      </c>
      <c r="U135" s="189">
        <f t="shared" si="25"/>
        <v>0</v>
      </c>
      <c r="V135" s="189">
        <f t="shared" si="27"/>
        <v>0</v>
      </c>
      <c r="W135" s="189">
        <f t="shared" si="27"/>
        <v>0</v>
      </c>
      <c r="X135" s="189">
        <f t="shared" si="27"/>
        <v>0</v>
      </c>
      <c r="Y135" s="189">
        <f t="shared" si="27"/>
        <v>0</v>
      </c>
      <c r="Z135" s="189">
        <f t="shared" si="27"/>
        <v>0</v>
      </c>
      <c r="AA135" s="189">
        <f t="shared" si="27"/>
        <v>0</v>
      </c>
      <c r="AB135" s="187">
        <f t="shared" si="26"/>
        <v>0</v>
      </c>
      <c r="AC135" s="190">
        <f>IF(C135=A_Stammdaten!$B$14,F_SAV!$R135-F_SAV!$AD135,HLOOKUP(A_Stammdaten!$B$14-1,$AE$4:$AK$2004,ROW(C135)-3,FALSE)-$AD135)</f>
        <v>0</v>
      </c>
      <c r="AD135" s="190">
        <f>HLOOKUP(A_Stammdaten!$B$14,$AE$4:$AK$2004,ROW(C135)-3,FALSE)</f>
        <v>0</v>
      </c>
      <c r="AE135" s="187">
        <f t="shared" si="28"/>
        <v>0</v>
      </c>
      <c r="AF135" s="187">
        <f t="shared" si="29"/>
        <v>0</v>
      </c>
      <c r="AG135" s="187">
        <f t="shared" si="30"/>
        <v>0</v>
      </c>
      <c r="AH135" s="187">
        <f t="shared" si="31"/>
        <v>0</v>
      </c>
      <c r="AI135" s="187">
        <f t="shared" si="32"/>
        <v>0</v>
      </c>
      <c r="AJ135" s="187">
        <f t="shared" si="33"/>
        <v>0</v>
      </c>
      <c r="AK135" s="187">
        <f t="shared" si="34"/>
        <v>0</v>
      </c>
      <c r="AL135" s="31"/>
    </row>
    <row r="136" spans="1:38" s="33" customFormat="1" ht="15" x14ac:dyDescent="0.25">
      <c r="A136" s="31"/>
      <c r="B136" s="31"/>
      <c r="C136" s="32"/>
      <c r="D136" s="31"/>
      <c r="E136" s="31"/>
      <c r="F136" s="31"/>
      <c r="G136" s="31"/>
      <c r="H136" s="31"/>
      <c r="I136" s="31"/>
      <c r="J136" s="31"/>
      <c r="K136" s="31"/>
      <c r="L136" s="31"/>
      <c r="M136" s="31"/>
      <c r="N136" s="187">
        <f t="shared" si="35"/>
        <v>0</v>
      </c>
      <c r="O136" s="31"/>
      <c r="P136" s="31"/>
      <c r="Q136" s="31"/>
      <c r="R136" s="187">
        <f t="shared" si="36"/>
        <v>0</v>
      </c>
      <c r="S136" s="188">
        <f>IF(ISBLANK($B136),0,VLOOKUP($B136,Listen!$A$2:$C$44,2,FALSE))</f>
        <v>0</v>
      </c>
      <c r="T136" s="188">
        <f>IF(ISBLANK($B136),0,VLOOKUP($B136,Listen!$A$2:$C$44,3,FALSE))</f>
        <v>0</v>
      </c>
      <c r="U136" s="189">
        <f t="shared" si="25"/>
        <v>0</v>
      </c>
      <c r="V136" s="189">
        <f t="shared" si="27"/>
        <v>0</v>
      </c>
      <c r="W136" s="189">
        <f t="shared" si="27"/>
        <v>0</v>
      </c>
      <c r="X136" s="189">
        <f t="shared" si="27"/>
        <v>0</v>
      </c>
      <c r="Y136" s="189">
        <f t="shared" si="27"/>
        <v>0</v>
      </c>
      <c r="Z136" s="189">
        <f t="shared" si="27"/>
        <v>0</v>
      </c>
      <c r="AA136" s="189">
        <f t="shared" si="27"/>
        <v>0</v>
      </c>
      <c r="AB136" s="187">
        <f t="shared" si="26"/>
        <v>0</v>
      </c>
      <c r="AC136" s="190">
        <f>IF(C136=A_Stammdaten!$B$14,F_SAV!$R136-F_SAV!$AD136,HLOOKUP(A_Stammdaten!$B$14-1,$AE$4:$AK$2004,ROW(C136)-3,FALSE)-$AD136)</f>
        <v>0</v>
      </c>
      <c r="AD136" s="190">
        <f>HLOOKUP(A_Stammdaten!$B$14,$AE$4:$AK$2004,ROW(C136)-3,FALSE)</f>
        <v>0</v>
      </c>
      <c r="AE136" s="187">
        <f t="shared" si="28"/>
        <v>0</v>
      </c>
      <c r="AF136" s="187">
        <f t="shared" si="29"/>
        <v>0</v>
      </c>
      <c r="AG136" s="187">
        <f t="shared" si="30"/>
        <v>0</v>
      </c>
      <c r="AH136" s="187">
        <f t="shared" si="31"/>
        <v>0</v>
      </c>
      <c r="AI136" s="187">
        <f t="shared" si="32"/>
        <v>0</v>
      </c>
      <c r="AJ136" s="187">
        <f t="shared" si="33"/>
        <v>0</v>
      </c>
      <c r="AK136" s="187">
        <f t="shared" si="34"/>
        <v>0</v>
      </c>
      <c r="AL136" s="31"/>
    </row>
    <row r="137" spans="1:38" s="33" customFormat="1" ht="15" x14ac:dyDescent="0.25">
      <c r="A137" s="31"/>
      <c r="B137" s="31"/>
      <c r="C137" s="32"/>
      <c r="D137" s="31"/>
      <c r="E137" s="31"/>
      <c r="F137" s="31"/>
      <c r="G137" s="31"/>
      <c r="H137" s="31"/>
      <c r="I137" s="31"/>
      <c r="J137" s="31"/>
      <c r="K137" s="31"/>
      <c r="L137" s="31"/>
      <c r="M137" s="31"/>
      <c r="N137" s="187">
        <f t="shared" si="35"/>
        <v>0</v>
      </c>
      <c r="O137" s="31"/>
      <c r="P137" s="31"/>
      <c r="Q137" s="31"/>
      <c r="R137" s="187">
        <f t="shared" si="36"/>
        <v>0</v>
      </c>
      <c r="S137" s="188">
        <f>IF(ISBLANK($B137),0,VLOOKUP($B137,Listen!$A$2:$C$44,2,FALSE))</f>
        <v>0</v>
      </c>
      <c r="T137" s="188">
        <f>IF(ISBLANK($B137),0,VLOOKUP($B137,Listen!$A$2:$C$44,3,FALSE))</f>
        <v>0</v>
      </c>
      <c r="U137" s="189">
        <f t="shared" si="25"/>
        <v>0</v>
      </c>
      <c r="V137" s="189">
        <f t="shared" si="27"/>
        <v>0</v>
      </c>
      <c r="W137" s="189">
        <f t="shared" si="27"/>
        <v>0</v>
      </c>
      <c r="X137" s="189">
        <f t="shared" si="27"/>
        <v>0</v>
      </c>
      <c r="Y137" s="189">
        <f t="shared" si="27"/>
        <v>0</v>
      </c>
      <c r="Z137" s="189">
        <f t="shared" si="27"/>
        <v>0</v>
      </c>
      <c r="AA137" s="189">
        <f t="shared" si="27"/>
        <v>0</v>
      </c>
      <c r="AB137" s="187">
        <f t="shared" si="26"/>
        <v>0</v>
      </c>
      <c r="AC137" s="190">
        <f>IF(C137=A_Stammdaten!$B$14,F_SAV!$R137-F_SAV!$AD137,HLOOKUP(A_Stammdaten!$B$14-1,$AE$4:$AK$2004,ROW(C137)-3,FALSE)-$AD137)</f>
        <v>0</v>
      </c>
      <c r="AD137" s="190">
        <f>HLOOKUP(A_Stammdaten!$B$14,$AE$4:$AK$2004,ROW(C137)-3,FALSE)</f>
        <v>0</v>
      </c>
      <c r="AE137" s="187">
        <f t="shared" si="28"/>
        <v>0</v>
      </c>
      <c r="AF137" s="187">
        <f t="shared" si="29"/>
        <v>0</v>
      </c>
      <c r="AG137" s="187">
        <f t="shared" si="30"/>
        <v>0</v>
      </c>
      <c r="AH137" s="187">
        <f t="shared" si="31"/>
        <v>0</v>
      </c>
      <c r="AI137" s="187">
        <f t="shared" si="32"/>
        <v>0</v>
      </c>
      <c r="AJ137" s="187">
        <f t="shared" si="33"/>
        <v>0</v>
      </c>
      <c r="AK137" s="187">
        <f t="shared" si="34"/>
        <v>0</v>
      </c>
      <c r="AL137" s="31"/>
    </row>
    <row r="138" spans="1:38" s="33" customFormat="1" ht="15" x14ac:dyDescent="0.25">
      <c r="A138" s="31"/>
      <c r="B138" s="31"/>
      <c r="C138" s="32"/>
      <c r="D138" s="31"/>
      <c r="E138" s="31"/>
      <c r="F138" s="31"/>
      <c r="G138" s="31"/>
      <c r="H138" s="31"/>
      <c r="I138" s="31"/>
      <c r="J138" s="31"/>
      <c r="K138" s="31"/>
      <c r="L138" s="31"/>
      <c r="M138" s="31"/>
      <c r="N138" s="187">
        <f t="shared" si="35"/>
        <v>0</v>
      </c>
      <c r="O138" s="31"/>
      <c r="P138" s="31"/>
      <c r="Q138" s="31"/>
      <c r="R138" s="187">
        <f t="shared" si="36"/>
        <v>0</v>
      </c>
      <c r="S138" s="188">
        <f>IF(ISBLANK($B138),0,VLOOKUP($B138,Listen!$A$2:$C$44,2,FALSE))</f>
        <v>0</v>
      </c>
      <c r="T138" s="188">
        <f>IF(ISBLANK($B138),0,VLOOKUP($B138,Listen!$A$2:$C$44,3,FALSE))</f>
        <v>0</v>
      </c>
      <c r="U138" s="189">
        <f t="shared" si="25"/>
        <v>0</v>
      </c>
      <c r="V138" s="189">
        <f t="shared" si="27"/>
        <v>0</v>
      </c>
      <c r="W138" s="189">
        <f t="shared" si="27"/>
        <v>0</v>
      </c>
      <c r="X138" s="189">
        <f t="shared" si="27"/>
        <v>0</v>
      </c>
      <c r="Y138" s="189">
        <f t="shared" si="27"/>
        <v>0</v>
      </c>
      <c r="Z138" s="189">
        <f t="shared" si="27"/>
        <v>0</v>
      </c>
      <c r="AA138" s="189">
        <f t="shared" si="27"/>
        <v>0</v>
      </c>
      <c r="AB138" s="187">
        <f t="shared" si="26"/>
        <v>0</v>
      </c>
      <c r="AC138" s="190">
        <f>IF(C138=A_Stammdaten!$B$14,F_SAV!$R138-F_SAV!$AD138,HLOOKUP(A_Stammdaten!$B$14-1,$AE$4:$AK$2004,ROW(C138)-3,FALSE)-$AD138)</f>
        <v>0</v>
      </c>
      <c r="AD138" s="190">
        <f>HLOOKUP(A_Stammdaten!$B$14,$AE$4:$AK$2004,ROW(C138)-3,FALSE)</f>
        <v>0</v>
      </c>
      <c r="AE138" s="187">
        <f t="shared" si="28"/>
        <v>0</v>
      </c>
      <c r="AF138" s="187">
        <f t="shared" si="29"/>
        <v>0</v>
      </c>
      <c r="AG138" s="187">
        <f t="shared" si="30"/>
        <v>0</v>
      </c>
      <c r="AH138" s="187">
        <f t="shared" si="31"/>
        <v>0</v>
      </c>
      <c r="AI138" s="187">
        <f t="shared" si="32"/>
        <v>0</v>
      </c>
      <c r="AJ138" s="187">
        <f t="shared" si="33"/>
        <v>0</v>
      </c>
      <c r="AK138" s="187">
        <f t="shared" si="34"/>
        <v>0</v>
      </c>
      <c r="AL138" s="31"/>
    </row>
    <row r="139" spans="1:38" s="33" customFormat="1" ht="15" x14ac:dyDescent="0.25">
      <c r="A139" s="31"/>
      <c r="B139" s="31"/>
      <c r="C139" s="32"/>
      <c r="D139" s="31"/>
      <c r="E139" s="31"/>
      <c r="F139" s="31"/>
      <c r="G139" s="31"/>
      <c r="H139" s="31"/>
      <c r="I139" s="31"/>
      <c r="J139" s="31"/>
      <c r="K139" s="31"/>
      <c r="L139" s="31"/>
      <c r="M139" s="31"/>
      <c r="N139" s="187">
        <f t="shared" si="35"/>
        <v>0</v>
      </c>
      <c r="O139" s="31"/>
      <c r="P139" s="31"/>
      <c r="Q139" s="31"/>
      <c r="R139" s="187">
        <f t="shared" si="36"/>
        <v>0</v>
      </c>
      <c r="S139" s="188">
        <f>IF(ISBLANK($B139),0,VLOOKUP($B139,Listen!$A$2:$C$44,2,FALSE))</f>
        <v>0</v>
      </c>
      <c r="T139" s="188">
        <f>IF(ISBLANK($B139),0,VLOOKUP($B139,Listen!$A$2:$C$44,3,FALSE))</f>
        <v>0</v>
      </c>
      <c r="U139" s="189">
        <f t="shared" ref="U139:U202" si="37">$S139</f>
        <v>0</v>
      </c>
      <c r="V139" s="189">
        <f t="shared" si="27"/>
        <v>0</v>
      </c>
      <c r="W139" s="189">
        <f t="shared" si="27"/>
        <v>0</v>
      </c>
      <c r="X139" s="189">
        <f t="shared" si="27"/>
        <v>0</v>
      </c>
      <c r="Y139" s="189">
        <f t="shared" si="27"/>
        <v>0</v>
      </c>
      <c r="Z139" s="189">
        <f t="shared" si="27"/>
        <v>0</v>
      </c>
      <c r="AA139" s="189">
        <f t="shared" si="27"/>
        <v>0</v>
      </c>
      <c r="AB139" s="187">
        <f t="shared" si="26"/>
        <v>0</v>
      </c>
      <c r="AC139" s="190">
        <f>IF(C139=A_Stammdaten!$B$14,F_SAV!$R139-F_SAV!$AD139,HLOOKUP(A_Stammdaten!$B$14-1,$AE$4:$AK$2004,ROW(C139)-3,FALSE)-$AD139)</f>
        <v>0</v>
      </c>
      <c r="AD139" s="190">
        <f>HLOOKUP(A_Stammdaten!$B$14,$AE$4:$AK$2004,ROW(C139)-3,FALSE)</f>
        <v>0</v>
      </c>
      <c r="AE139" s="187">
        <f t="shared" si="28"/>
        <v>0</v>
      </c>
      <c r="AF139" s="187">
        <f t="shared" si="29"/>
        <v>0</v>
      </c>
      <c r="AG139" s="187">
        <f t="shared" si="30"/>
        <v>0</v>
      </c>
      <c r="AH139" s="187">
        <f t="shared" si="31"/>
        <v>0</v>
      </c>
      <c r="AI139" s="187">
        <f t="shared" si="32"/>
        <v>0</v>
      </c>
      <c r="AJ139" s="187">
        <f t="shared" si="33"/>
        <v>0</v>
      </c>
      <c r="AK139" s="187">
        <f t="shared" si="34"/>
        <v>0</v>
      </c>
      <c r="AL139" s="31"/>
    </row>
    <row r="140" spans="1:38" s="33" customFormat="1" ht="15" x14ac:dyDescent="0.25">
      <c r="A140" s="31"/>
      <c r="B140" s="31"/>
      <c r="C140" s="32"/>
      <c r="D140" s="31"/>
      <c r="E140" s="31"/>
      <c r="F140" s="31"/>
      <c r="G140" s="31"/>
      <c r="H140" s="31"/>
      <c r="I140" s="31"/>
      <c r="J140" s="31"/>
      <c r="K140" s="31"/>
      <c r="L140" s="31"/>
      <c r="M140" s="31"/>
      <c r="N140" s="187">
        <f t="shared" si="35"/>
        <v>0</v>
      </c>
      <c r="O140" s="31"/>
      <c r="P140" s="31"/>
      <c r="Q140" s="31"/>
      <c r="R140" s="187">
        <f t="shared" si="36"/>
        <v>0</v>
      </c>
      <c r="S140" s="188">
        <f>IF(ISBLANK($B140),0,VLOOKUP($B140,Listen!$A$2:$C$44,2,FALSE))</f>
        <v>0</v>
      </c>
      <c r="T140" s="188">
        <f>IF(ISBLANK($B140),0,VLOOKUP($B140,Listen!$A$2:$C$44,3,FALSE))</f>
        <v>0</v>
      </c>
      <c r="U140" s="189">
        <f t="shared" si="37"/>
        <v>0</v>
      </c>
      <c r="V140" s="189">
        <f t="shared" si="27"/>
        <v>0</v>
      </c>
      <c r="W140" s="189">
        <f t="shared" si="27"/>
        <v>0</v>
      </c>
      <c r="X140" s="189">
        <f t="shared" si="27"/>
        <v>0</v>
      </c>
      <c r="Y140" s="189">
        <f t="shared" si="27"/>
        <v>0</v>
      </c>
      <c r="Z140" s="189">
        <f t="shared" si="27"/>
        <v>0</v>
      </c>
      <c r="AA140" s="189">
        <f t="shared" si="27"/>
        <v>0</v>
      </c>
      <c r="AB140" s="187">
        <f t="shared" si="26"/>
        <v>0</v>
      </c>
      <c r="AC140" s="190">
        <f>IF(C140=A_Stammdaten!$B$14,F_SAV!$R140-F_SAV!$AD140,HLOOKUP(A_Stammdaten!$B$14-1,$AE$4:$AK$2004,ROW(C140)-3,FALSE)-$AD140)</f>
        <v>0</v>
      </c>
      <c r="AD140" s="190">
        <f>HLOOKUP(A_Stammdaten!$B$14,$AE$4:$AK$2004,ROW(C140)-3,FALSE)</f>
        <v>0</v>
      </c>
      <c r="AE140" s="187">
        <f t="shared" si="28"/>
        <v>0</v>
      </c>
      <c r="AF140" s="187">
        <f t="shared" si="29"/>
        <v>0</v>
      </c>
      <c r="AG140" s="187">
        <f t="shared" si="30"/>
        <v>0</v>
      </c>
      <c r="AH140" s="187">
        <f t="shared" si="31"/>
        <v>0</v>
      </c>
      <c r="AI140" s="187">
        <f t="shared" si="32"/>
        <v>0</v>
      </c>
      <c r="AJ140" s="187">
        <f t="shared" si="33"/>
        <v>0</v>
      </c>
      <c r="AK140" s="187">
        <f t="shared" si="34"/>
        <v>0</v>
      </c>
      <c r="AL140" s="31"/>
    </row>
    <row r="141" spans="1:38" s="33" customFormat="1" ht="15" x14ac:dyDescent="0.25">
      <c r="A141" s="31"/>
      <c r="B141" s="31"/>
      <c r="C141" s="32"/>
      <c r="D141" s="31"/>
      <c r="E141" s="31"/>
      <c r="F141" s="31"/>
      <c r="G141" s="31"/>
      <c r="H141" s="31"/>
      <c r="I141" s="31"/>
      <c r="J141" s="31"/>
      <c r="K141" s="31"/>
      <c r="L141" s="31"/>
      <c r="M141" s="31"/>
      <c r="N141" s="187">
        <f t="shared" si="35"/>
        <v>0</v>
      </c>
      <c r="O141" s="31"/>
      <c r="P141" s="31"/>
      <c r="Q141" s="31"/>
      <c r="R141" s="187">
        <f t="shared" si="36"/>
        <v>0</v>
      </c>
      <c r="S141" s="188">
        <f>IF(ISBLANK($B141),0,VLOOKUP($B141,Listen!$A$2:$C$44,2,FALSE))</f>
        <v>0</v>
      </c>
      <c r="T141" s="188">
        <f>IF(ISBLANK($B141),0,VLOOKUP($B141,Listen!$A$2:$C$44,3,FALSE))</f>
        <v>0</v>
      </c>
      <c r="U141" s="189">
        <f t="shared" si="37"/>
        <v>0</v>
      </c>
      <c r="V141" s="189">
        <f t="shared" si="27"/>
        <v>0</v>
      </c>
      <c r="W141" s="189">
        <f t="shared" si="27"/>
        <v>0</v>
      </c>
      <c r="X141" s="189">
        <f t="shared" si="27"/>
        <v>0</v>
      </c>
      <c r="Y141" s="189">
        <f t="shared" si="27"/>
        <v>0</v>
      </c>
      <c r="Z141" s="189">
        <f t="shared" si="27"/>
        <v>0</v>
      </c>
      <c r="AA141" s="189">
        <f t="shared" si="27"/>
        <v>0</v>
      </c>
      <c r="AB141" s="187">
        <f t="shared" si="26"/>
        <v>0</v>
      </c>
      <c r="AC141" s="190">
        <f>IF(C141=A_Stammdaten!$B$14,F_SAV!$R141-F_SAV!$AD141,HLOOKUP(A_Stammdaten!$B$14-1,$AE$4:$AK$2004,ROW(C141)-3,FALSE)-$AD141)</f>
        <v>0</v>
      </c>
      <c r="AD141" s="190">
        <f>HLOOKUP(A_Stammdaten!$B$14,$AE$4:$AK$2004,ROW(C141)-3,FALSE)</f>
        <v>0</v>
      </c>
      <c r="AE141" s="187">
        <f t="shared" si="28"/>
        <v>0</v>
      </c>
      <c r="AF141" s="187">
        <f t="shared" si="29"/>
        <v>0</v>
      </c>
      <c r="AG141" s="187">
        <f t="shared" si="30"/>
        <v>0</v>
      </c>
      <c r="AH141" s="187">
        <f t="shared" si="31"/>
        <v>0</v>
      </c>
      <c r="AI141" s="187">
        <f t="shared" si="32"/>
        <v>0</v>
      </c>
      <c r="AJ141" s="187">
        <f t="shared" si="33"/>
        <v>0</v>
      </c>
      <c r="AK141" s="187">
        <f t="shared" si="34"/>
        <v>0</v>
      </c>
      <c r="AL141" s="31"/>
    </row>
    <row r="142" spans="1:38" s="33" customFormat="1" ht="15" x14ac:dyDescent="0.25">
      <c r="A142" s="31"/>
      <c r="B142" s="31"/>
      <c r="C142" s="32"/>
      <c r="D142" s="31"/>
      <c r="E142" s="31"/>
      <c r="F142" s="31"/>
      <c r="G142" s="31"/>
      <c r="H142" s="31"/>
      <c r="I142" s="31"/>
      <c r="J142" s="31"/>
      <c r="K142" s="31"/>
      <c r="L142" s="31"/>
      <c r="M142" s="31"/>
      <c r="N142" s="187">
        <f t="shared" si="35"/>
        <v>0</v>
      </c>
      <c r="O142" s="31"/>
      <c r="P142" s="31"/>
      <c r="Q142" s="31"/>
      <c r="R142" s="187">
        <f t="shared" si="36"/>
        <v>0</v>
      </c>
      <c r="S142" s="188">
        <f>IF(ISBLANK($B142),0,VLOOKUP($B142,Listen!$A$2:$C$44,2,FALSE))</f>
        <v>0</v>
      </c>
      <c r="T142" s="188">
        <f>IF(ISBLANK($B142),0,VLOOKUP($B142,Listen!$A$2:$C$44,3,FALSE))</f>
        <v>0</v>
      </c>
      <c r="U142" s="189">
        <f t="shared" si="37"/>
        <v>0</v>
      </c>
      <c r="V142" s="189">
        <f t="shared" si="27"/>
        <v>0</v>
      </c>
      <c r="W142" s="189">
        <f t="shared" si="27"/>
        <v>0</v>
      </c>
      <c r="X142" s="189">
        <f t="shared" si="27"/>
        <v>0</v>
      </c>
      <c r="Y142" s="189">
        <f t="shared" si="27"/>
        <v>0</v>
      </c>
      <c r="Z142" s="189">
        <f t="shared" si="27"/>
        <v>0</v>
      </c>
      <c r="AA142" s="189">
        <f t="shared" si="27"/>
        <v>0</v>
      </c>
      <c r="AB142" s="187">
        <f t="shared" si="26"/>
        <v>0</v>
      </c>
      <c r="AC142" s="190">
        <f>IF(C142=A_Stammdaten!$B$14,F_SAV!$R142-F_SAV!$AD142,HLOOKUP(A_Stammdaten!$B$14-1,$AE$4:$AK$2004,ROW(C142)-3,FALSE)-$AD142)</f>
        <v>0</v>
      </c>
      <c r="AD142" s="190">
        <f>HLOOKUP(A_Stammdaten!$B$14,$AE$4:$AK$2004,ROW(C142)-3,FALSE)</f>
        <v>0</v>
      </c>
      <c r="AE142" s="187">
        <f t="shared" si="28"/>
        <v>0</v>
      </c>
      <c r="AF142" s="187">
        <f t="shared" si="29"/>
        <v>0</v>
      </c>
      <c r="AG142" s="187">
        <f t="shared" si="30"/>
        <v>0</v>
      </c>
      <c r="AH142" s="187">
        <f t="shared" si="31"/>
        <v>0</v>
      </c>
      <c r="AI142" s="187">
        <f t="shared" si="32"/>
        <v>0</v>
      </c>
      <c r="AJ142" s="187">
        <f t="shared" si="33"/>
        <v>0</v>
      </c>
      <c r="AK142" s="187">
        <f t="shared" si="34"/>
        <v>0</v>
      </c>
      <c r="AL142" s="31"/>
    </row>
    <row r="143" spans="1:38" s="33" customFormat="1" ht="15" x14ac:dyDescent="0.25">
      <c r="A143" s="31"/>
      <c r="B143" s="31"/>
      <c r="C143" s="32"/>
      <c r="D143" s="31"/>
      <c r="E143" s="31"/>
      <c r="F143" s="31"/>
      <c r="G143" s="31"/>
      <c r="H143" s="31"/>
      <c r="I143" s="31"/>
      <c r="J143" s="31"/>
      <c r="K143" s="31"/>
      <c r="L143" s="31"/>
      <c r="M143" s="31"/>
      <c r="N143" s="187">
        <f t="shared" si="35"/>
        <v>0</v>
      </c>
      <c r="O143" s="31"/>
      <c r="P143" s="31"/>
      <c r="Q143" s="31"/>
      <c r="R143" s="187">
        <f t="shared" si="36"/>
        <v>0</v>
      </c>
      <c r="S143" s="188">
        <f>IF(ISBLANK($B143),0,VLOOKUP($B143,Listen!$A$2:$C$44,2,FALSE))</f>
        <v>0</v>
      </c>
      <c r="T143" s="188">
        <f>IF(ISBLANK($B143),0,VLOOKUP($B143,Listen!$A$2:$C$44,3,FALSE))</f>
        <v>0</v>
      </c>
      <c r="U143" s="189">
        <f t="shared" si="37"/>
        <v>0</v>
      </c>
      <c r="V143" s="189">
        <f t="shared" si="27"/>
        <v>0</v>
      </c>
      <c r="W143" s="189">
        <f t="shared" si="27"/>
        <v>0</v>
      </c>
      <c r="X143" s="189">
        <f t="shared" si="27"/>
        <v>0</v>
      </c>
      <c r="Y143" s="189">
        <f t="shared" si="27"/>
        <v>0</v>
      </c>
      <c r="Z143" s="189">
        <f t="shared" si="27"/>
        <v>0</v>
      </c>
      <c r="AA143" s="189">
        <f t="shared" si="27"/>
        <v>0</v>
      </c>
      <c r="AB143" s="187">
        <f t="shared" si="26"/>
        <v>0</v>
      </c>
      <c r="AC143" s="190">
        <f>IF(C143=A_Stammdaten!$B$14,F_SAV!$R143-F_SAV!$AD143,HLOOKUP(A_Stammdaten!$B$14-1,$AE$4:$AK$2004,ROW(C143)-3,FALSE)-$AD143)</f>
        <v>0</v>
      </c>
      <c r="AD143" s="190">
        <f>HLOOKUP(A_Stammdaten!$B$14,$AE$4:$AK$2004,ROW(C143)-3,FALSE)</f>
        <v>0</v>
      </c>
      <c r="AE143" s="187">
        <f t="shared" si="28"/>
        <v>0</v>
      </c>
      <c r="AF143" s="187">
        <f t="shared" si="29"/>
        <v>0</v>
      </c>
      <c r="AG143" s="187">
        <f t="shared" si="30"/>
        <v>0</v>
      </c>
      <c r="AH143" s="187">
        <f t="shared" si="31"/>
        <v>0</v>
      </c>
      <c r="AI143" s="187">
        <f t="shared" si="32"/>
        <v>0</v>
      </c>
      <c r="AJ143" s="187">
        <f t="shared" si="33"/>
        <v>0</v>
      </c>
      <c r="AK143" s="187">
        <f t="shared" si="34"/>
        <v>0</v>
      </c>
      <c r="AL143" s="31"/>
    </row>
    <row r="144" spans="1:38" s="33" customFormat="1" ht="15" x14ac:dyDescent="0.25">
      <c r="A144" s="31"/>
      <c r="B144" s="31"/>
      <c r="C144" s="32"/>
      <c r="D144" s="31"/>
      <c r="E144" s="31"/>
      <c r="F144" s="31"/>
      <c r="G144" s="31"/>
      <c r="H144" s="31"/>
      <c r="I144" s="31"/>
      <c r="J144" s="31"/>
      <c r="K144" s="31"/>
      <c r="L144" s="31"/>
      <c r="M144" s="31"/>
      <c r="N144" s="187">
        <f t="shared" si="35"/>
        <v>0</v>
      </c>
      <c r="O144" s="31"/>
      <c r="P144" s="31"/>
      <c r="Q144" s="31"/>
      <c r="R144" s="187">
        <f t="shared" si="36"/>
        <v>0</v>
      </c>
      <c r="S144" s="188">
        <f>IF(ISBLANK($B144),0,VLOOKUP($B144,Listen!$A$2:$C$44,2,FALSE))</f>
        <v>0</v>
      </c>
      <c r="T144" s="188">
        <f>IF(ISBLANK($B144),0,VLOOKUP($B144,Listen!$A$2:$C$44,3,FALSE))</f>
        <v>0</v>
      </c>
      <c r="U144" s="189">
        <f t="shared" si="37"/>
        <v>0</v>
      </c>
      <c r="V144" s="189">
        <f t="shared" si="27"/>
        <v>0</v>
      </c>
      <c r="W144" s="189">
        <f t="shared" si="27"/>
        <v>0</v>
      </c>
      <c r="X144" s="189">
        <f t="shared" si="27"/>
        <v>0</v>
      </c>
      <c r="Y144" s="189">
        <f t="shared" si="27"/>
        <v>0</v>
      </c>
      <c r="Z144" s="189">
        <f t="shared" si="27"/>
        <v>0</v>
      </c>
      <c r="AA144" s="189">
        <f t="shared" si="27"/>
        <v>0</v>
      </c>
      <c r="AB144" s="187">
        <f t="shared" si="26"/>
        <v>0</v>
      </c>
      <c r="AC144" s="190">
        <f>IF(C144=A_Stammdaten!$B$14,F_SAV!$R144-F_SAV!$AD144,HLOOKUP(A_Stammdaten!$B$14-1,$AE$4:$AK$2004,ROW(C144)-3,FALSE)-$AD144)</f>
        <v>0</v>
      </c>
      <c r="AD144" s="190">
        <f>HLOOKUP(A_Stammdaten!$B$14,$AE$4:$AK$2004,ROW(C144)-3,FALSE)</f>
        <v>0</v>
      </c>
      <c r="AE144" s="187">
        <f t="shared" si="28"/>
        <v>0</v>
      </c>
      <c r="AF144" s="187">
        <f t="shared" si="29"/>
        <v>0</v>
      </c>
      <c r="AG144" s="187">
        <f t="shared" si="30"/>
        <v>0</v>
      </c>
      <c r="AH144" s="187">
        <f t="shared" si="31"/>
        <v>0</v>
      </c>
      <c r="AI144" s="187">
        <f t="shared" si="32"/>
        <v>0</v>
      </c>
      <c r="AJ144" s="187">
        <f t="shared" si="33"/>
        <v>0</v>
      </c>
      <c r="AK144" s="187">
        <f t="shared" si="34"/>
        <v>0</v>
      </c>
      <c r="AL144" s="31"/>
    </row>
    <row r="145" spans="1:38" s="33" customFormat="1" ht="15" x14ac:dyDescent="0.25">
      <c r="A145" s="31"/>
      <c r="B145" s="31"/>
      <c r="C145" s="32"/>
      <c r="D145" s="31"/>
      <c r="E145" s="31"/>
      <c r="F145" s="31"/>
      <c r="G145" s="31"/>
      <c r="H145" s="31"/>
      <c r="I145" s="31"/>
      <c r="J145" s="31"/>
      <c r="K145" s="31"/>
      <c r="L145" s="31"/>
      <c r="M145" s="31"/>
      <c r="N145" s="187">
        <f t="shared" si="35"/>
        <v>0</v>
      </c>
      <c r="O145" s="31"/>
      <c r="P145" s="31"/>
      <c r="Q145" s="31"/>
      <c r="R145" s="187">
        <f t="shared" si="36"/>
        <v>0</v>
      </c>
      <c r="S145" s="188">
        <f>IF(ISBLANK($B145),0,VLOOKUP($B145,Listen!$A$2:$C$44,2,FALSE))</f>
        <v>0</v>
      </c>
      <c r="T145" s="188">
        <f>IF(ISBLANK($B145),0,VLOOKUP($B145,Listen!$A$2:$C$44,3,FALSE))</f>
        <v>0</v>
      </c>
      <c r="U145" s="189">
        <f t="shared" si="37"/>
        <v>0</v>
      </c>
      <c r="V145" s="189">
        <f t="shared" si="27"/>
        <v>0</v>
      </c>
      <c r="W145" s="189">
        <f t="shared" si="27"/>
        <v>0</v>
      </c>
      <c r="X145" s="189">
        <f t="shared" si="27"/>
        <v>0</v>
      </c>
      <c r="Y145" s="189">
        <f t="shared" si="27"/>
        <v>0</v>
      </c>
      <c r="Z145" s="189">
        <f t="shared" si="27"/>
        <v>0</v>
      </c>
      <c r="AA145" s="189">
        <f t="shared" si="27"/>
        <v>0</v>
      </c>
      <c r="AB145" s="187">
        <f t="shared" si="26"/>
        <v>0</v>
      </c>
      <c r="AC145" s="190">
        <f>IF(C145=A_Stammdaten!$B$14,F_SAV!$R145-F_SAV!$AD145,HLOOKUP(A_Stammdaten!$B$14-1,$AE$4:$AK$2004,ROW(C145)-3,FALSE)-$AD145)</f>
        <v>0</v>
      </c>
      <c r="AD145" s="190">
        <f>HLOOKUP(A_Stammdaten!$B$14,$AE$4:$AK$2004,ROW(C145)-3,FALSE)</f>
        <v>0</v>
      </c>
      <c r="AE145" s="187">
        <f t="shared" si="28"/>
        <v>0</v>
      </c>
      <c r="AF145" s="187">
        <f t="shared" si="29"/>
        <v>0</v>
      </c>
      <c r="AG145" s="187">
        <f t="shared" si="30"/>
        <v>0</v>
      </c>
      <c r="AH145" s="187">
        <f t="shared" si="31"/>
        <v>0</v>
      </c>
      <c r="AI145" s="187">
        <f t="shared" si="32"/>
        <v>0</v>
      </c>
      <c r="AJ145" s="187">
        <f t="shared" si="33"/>
        <v>0</v>
      </c>
      <c r="AK145" s="187">
        <f t="shared" si="34"/>
        <v>0</v>
      </c>
      <c r="AL145" s="31"/>
    </row>
    <row r="146" spans="1:38" s="33" customFormat="1" ht="15" x14ac:dyDescent="0.25">
      <c r="A146" s="31"/>
      <c r="B146" s="31"/>
      <c r="C146" s="32"/>
      <c r="D146" s="31"/>
      <c r="E146" s="31"/>
      <c r="F146" s="31"/>
      <c r="G146" s="31"/>
      <c r="H146" s="31"/>
      <c r="I146" s="31"/>
      <c r="J146" s="31"/>
      <c r="K146" s="31"/>
      <c r="L146" s="31"/>
      <c r="M146" s="31"/>
      <c r="N146" s="187">
        <f t="shared" si="35"/>
        <v>0</v>
      </c>
      <c r="O146" s="31"/>
      <c r="P146" s="31"/>
      <c r="Q146" s="31"/>
      <c r="R146" s="187">
        <f t="shared" si="36"/>
        <v>0</v>
      </c>
      <c r="S146" s="188">
        <f>IF(ISBLANK($B146),0,VLOOKUP($B146,Listen!$A$2:$C$44,2,FALSE))</f>
        <v>0</v>
      </c>
      <c r="T146" s="188">
        <f>IF(ISBLANK($B146),0,VLOOKUP($B146,Listen!$A$2:$C$44,3,FALSE))</f>
        <v>0</v>
      </c>
      <c r="U146" s="189">
        <f t="shared" si="37"/>
        <v>0</v>
      </c>
      <c r="V146" s="189">
        <f t="shared" si="27"/>
        <v>0</v>
      </c>
      <c r="W146" s="189">
        <f t="shared" si="27"/>
        <v>0</v>
      </c>
      <c r="X146" s="189">
        <f t="shared" si="27"/>
        <v>0</v>
      </c>
      <c r="Y146" s="189">
        <f t="shared" si="27"/>
        <v>0</v>
      </c>
      <c r="Z146" s="189">
        <f t="shared" si="27"/>
        <v>0</v>
      </c>
      <c r="AA146" s="189">
        <f t="shared" si="27"/>
        <v>0</v>
      </c>
      <c r="AB146" s="187">
        <f t="shared" si="26"/>
        <v>0</v>
      </c>
      <c r="AC146" s="190">
        <f>IF(C146=A_Stammdaten!$B$14,F_SAV!$R146-F_SAV!$AD146,HLOOKUP(A_Stammdaten!$B$14-1,$AE$4:$AK$2004,ROW(C146)-3,FALSE)-$AD146)</f>
        <v>0</v>
      </c>
      <c r="AD146" s="190">
        <f>HLOOKUP(A_Stammdaten!$B$14,$AE$4:$AK$2004,ROW(C146)-3,FALSE)</f>
        <v>0</v>
      </c>
      <c r="AE146" s="187">
        <f t="shared" si="28"/>
        <v>0</v>
      </c>
      <c r="AF146" s="187">
        <f t="shared" si="29"/>
        <v>0</v>
      </c>
      <c r="AG146" s="187">
        <f t="shared" si="30"/>
        <v>0</v>
      </c>
      <c r="AH146" s="187">
        <f t="shared" si="31"/>
        <v>0</v>
      </c>
      <c r="AI146" s="187">
        <f t="shared" si="32"/>
        <v>0</v>
      </c>
      <c r="AJ146" s="187">
        <f t="shared" si="33"/>
        <v>0</v>
      </c>
      <c r="AK146" s="187">
        <f t="shared" si="34"/>
        <v>0</v>
      </c>
      <c r="AL146" s="31"/>
    </row>
    <row r="147" spans="1:38" s="33" customFormat="1" ht="15" x14ac:dyDescent="0.25">
      <c r="A147" s="31"/>
      <c r="B147" s="31"/>
      <c r="C147" s="32"/>
      <c r="D147" s="31"/>
      <c r="E147" s="31"/>
      <c r="F147" s="31"/>
      <c r="G147" s="31"/>
      <c r="H147" s="31"/>
      <c r="I147" s="31"/>
      <c r="J147" s="31"/>
      <c r="K147" s="31"/>
      <c r="L147" s="31"/>
      <c r="M147" s="31"/>
      <c r="N147" s="187">
        <f t="shared" si="35"/>
        <v>0</v>
      </c>
      <c r="O147" s="31"/>
      <c r="P147" s="31"/>
      <c r="Q147" s="31"/>
      <c r="R147" s="187">
        <f t="shared" si="36"/>
        <v>0</v>
      </c>
      <c r="S147" s="188">
        <f>IF(ISBLANK($B147),0,VLOOKUP($B147,Listen!$A$2:$C$44,2,FALSE))</f>
        <v>0</v>
      </c>
      <c r="T147" s="188">
        <f>IF(ISBLANK($B147),0,VLOOKUP($B147,Listen!$A$2:$C$44,3,FALSE))</f>
        <v>0</v>
      </c>
      <c r="U147" s="189">
        <f t="shared" si="37"/>
        <v>0</v>
      </c>
      <c r="V147" s="189">
        <f t="shared" si="27"/>
        <v>0</v>
      </c>
      <c r="W147" s="189">
        <f t="shared" si="27"/>
        <v>0</v>
      </c>
      <c r="X147" s="189">
        <f t="shared" si="27"/>
        <v>0</v>
      </c>
      <c r="Y147" s="189">
        <f t="shared" si="27"/>
        <v>0</v>
      </c>
      <c r="Z147" s="189">
        <f t="shared" si="27"/>
        <v>0</v>
      </c>
      <c r="AA147" s="189">
        <f t="shared" si="27"/>
        <v>0</v>
      </c>
      <c r="AB147" s="187">
        <f t="shared" si="26"/>
        <v>0</v>
      </c>
      <c r="AC147" s="190">
        <f>IF(C147=A_Stammdaten!$B$14,F_SAV!$R147-F_SAV!$AD147,HLOOKUP(A_Stammdaten!$B$14-1,$AE$4:$AK$2004,ROW(C147)-3,FALSE)-$AD147)</f>
        <v>0</v>
      </c>
      <c r="AD147" s="190">
        <f>HLOOKUP(A_Stammdaten!$B$14,$AE$4:$AK$2004,ROW(C147)-3,FALSE)</f>
        <v>0</v>
      </c>
      <c r="AE147" s="187">
        <f t="shared" si="28"/>
        <v>0</v>
      </c>
      <c r="AF147" s="187">
        <f t="shared" si="29"/>
        <v>0</v>
      </c>
      <c r="AG147" s="187">
        <f t="shared" si="30"/>
        <v>0</v>
      </c>
      <c r="AH147" s="187">
        <f t="shared" si="31"/>
        <v>0</v>
      </c>
      <c r="AI147" s="187">
        <f t="shared" si="32"/>
        <v>0</v>
      </c>
      <c r="AJ147" s="187">
        <f t="shared" si="33"/>
        <v>0</v>
      </c>
      <c r="AK147" s="187">
        <f t="shared" si="34"/>
        <v>0</v>
      </c>
      <c r="AL147" s="31"/>
    </row>
    <row r="148" spans="1:38" s="33" customFormat="1" ht="15" x14ac:dyDescent="0.25">
      <c r="A148" s="31"/>
      <c r="B148" s="31"/>
      <c r="C148" s="32"/>
      <c r="D148" s="31"/>
      <c r="E148" s="31"/>
      <c r="F148" s="31"/>
      <c r="G148" s="31"/>
      <c r="H148" s="31"/>
      <c r="I148" s="31"/>
      <c r="J148" s="31"/>
      <c r="K148" s="31"/>
      <c r="L148" s="31"/>
      <c r="M148" s="31"/>
      <c r="N148" s="187">
        <f t="shared" si="35"/>
        <v>0</v>
      </c>
      <c r="O148" s="31"/>
      <c r="P148" s="31"/>
      <c r="Q148" s="31"/>
      <c r="R148" s="187">
        <f t="shared" si="36"/>
        <v>0</v>
      </c>
      <c r="S148" s="188">
        <f>IF(ISBLANK($B148),0,VLOOKUP($B148,Listen!$A$2:$C$44,2,FALSE))</f>
        <v>0</v>
      </c>
      <c r="T148" s="188">
        <f>IF(ISBLANK($B148),0,VLOOKUP($B148,Listen!$A$2:$C$44,3,FALSE))</f>
        <v>0</v>
      </c>
      <c r="U148" s="189">
        <f t="shared" si="37"/>
        <v>0</v>
      </c>
      <c r="V148" s="189">
        <f t="shared" si="27"/>
        <v>0</v>
      </c>
      <c r="W148" s="189">
        <f t="shared" si="27"/>
        <v>0</v>
      </c>
      <c r="X148" s="189">
        <f t="shared" si="27"/>
        <v>0</v>
      </c>
      <c r="Y148" s="189">
        <f t="shared" si="27"/>
        <v>0</v>
      </c>
      <c r="Z148" s="189">
        <f t="shared" si="27"/>
        <v>0</v>
      </c>
      <c r="AA148" s="189">
        <f t="shared" si="27"/>
        <v>0</v>
      </c>
      <c r="AB148" s="187">
        <f t="shared" si="26"/>
        <v>0</v>
      </c>
      <c r="AC148" s="190">
        <f>IF(C148=A_Stammdaten!$B$14,F_SAV!$R148-F_SAV!$AD148,HLOOKUP(A_Stammdaten!$B$14-1,$AE$4:$AK$2004,ROW(C148)-3,FALSE)-$AD148)</f>
        <v>0</v>
      </c>
      <c r="AD148" s="190">
        <f>HLOOKUP(A_Stammdaten!$B$14,$AE$4:$AK$2004,ROW(C148)-3,FALSE)</f>
        <v>0</v>
      </c>
      <c r="AE148" s="187">
        <f t="shared" si="28"/>
        <v>0</v>
      </c>
      <c r="AF148" s="187">
        <f t="shared" si="29"/>
        <v>0</v>
      </c>
      <c r="AG148" s="187">
        <f t="shared" si="30"/>
        <v>0</v>
      </c>
      <c r="AH148" s="187">
        <f t="shared" si="31"/>
        <v>0</v>
      </c>
      <c r="AI148" s="187">
        <f t="shared" si="32"/>
        <v>0</v>
      </c>
      <c r="AJ148" s="187">
        <f t="shared" si="33"/>
        <v>0</v>
      </c>
      <c r="AK148" s="187">
        <f t="shared" si="34"/>
        <v>0</v>
      </c>
      <c r="AL148" s="31"/>
    </row>
    <row r="149" spans="1:38" s="33" customFormat="1" ht="15" x14ac:dyDescent="0.25">
      <c r="A149" s="31"/>
      <c r="B149" s="31"/>
      <c r="C149" s="32"/>
      <c r="D149" s="31"/>
      <c r="E149" s="31"/>
      <c r="F149" s="31"/>
      <c r="G149" s="31"/>
      <c r="H149" s="31"/>
      <c r="I149" s="31"/>
      <c r="J149" s="31"/>
      <c r="K149" s="31"/>
      <c r="L149" s="31"/>
      <c r="M149" s="31"/>
      <c r="N149" s="187">
        <f t="shared" si="35"/>
        <v>0</v>
      </c>
      <c r="O149" s="31"/>
      <c r="P149" s="31"/>
      <c r="Q149" s="31"/>
      <c r="R149" s="187">
        <f t="shared" si="36"/>
        <v>0</v>
      </c>
      <c r="S149" s="188">
        <f>IF(ISBLANK($B149),0,VLOOKUP($B149,Listen!$A$2:$C$44,2,FALSE))</f>
        <v>0</v>
      </c>
      <c r="T149" s="188">
        <f>IF(ISBLANK($B149),0,VLOOKUP($B149,Listen!$A$2:$C$44,3,FALSE))</f>
        <v>0</v>
      </c>
      <c r="U149" s="189">
        <f t="shared" si="37"/>
        <v>0</v>
      </c>
      <c r="V149" s="189">
        <f t="shared" si="27"/>
        <v>0</v>
      </c>
      <c r="W149" s="189">
        <f t="shared" si="27"/>
        <v>0</v>
      </c>
      <c r="X149" s="189">
        <f t="shared" si="27"/>
        <v>0</v>
      </c>
      <c r="Y149" s="189">
        <f t="shared" si="27"/>
        <v>0</v>
      </c>
      <c r="Z149" s="189">
        <f t="shared" si="27"/>
        <v>0</v>
      </c>
      <c r="AA149" s="189">
        <f t="shared" si="27"/>
        <v>0</v>
      </c>
      <c r="AB149" s="187">
        <f t="shared" si="26"/>
        <v>0</v>
      </c>
      <c r="AC149" s="190">
        <f>IF(C149=A_Stammdaten!$B$14,F_SAV!$R149-F_SAV!$AD149,HLOOKUP(A_Stammdaten!$B$14-1,$AE$4:$AK$2004,ROW(C149)-3,FALSE)-$AD149)</f>
        <v>0</v>
      </c>
      <c r="AD149" s="190">
        <f>HLOOKUP(A_Stammdaten!$B$14,$AE$4:$AK$2004,ROW(C149)-3,FALSE)</f>
        <v>0</v>
      </c>
      <c r="AE149" s="187">
        <f t="shared" si="28"/>
        <v>0</v>
      </c>
      <c r="AF149" s="187">
        <f t="shared" si="29"/>
        <v>0</v>
      </c>
      <c r="AG149" s="187">
        <f t="shared" si="30"/>
        <v>0</v>
      </c>
      <c r="AH149" s="187">
        <f t="shared" si="31"/>
        <v>0</v>
      </c>
      <c r="AI149" s="187">
        <f t="shared" si="32"/>
        <v>0</v>
      </c>
      <c r="AJ149" s="187">
        <f t="shared" si="33"/>
        <v>0</v>
      </c>
      <c r="AK149" s="187">
        <f t="shared" si="34"/>
        <v>0</v>
      </c>
      <c r="AL149" s="31"/>
    </row>
    <row r="150" spans="1:38" s="33" customFormat="1" ht="15" x14ac:dyDescent="0.25">
      <c r="A150" s="31"/>
      <c r="B150" s="31"/>
      <c r="C150" s="32"/>
      <c r="D150" s="31"/>
      <c r="E150" s="31"/>
      <c r="F150" s="31"/>
      <c r="G150" s="31"/>
      <c r="H150" s="31"/>
      <c r="I150" s="31"/>
      <c r="J150" s="31"/>
      <c r="K150" s="31"/>
      <c r="L150" s="31"/>
      <c r="M150" s="31"/>
      <c r="N150" s="187">
        <f t="shared" si="35"/>
        <v>0</v>
      </c>
      <c r="O150" s="31"/>
      <c r="P150" s="31"/>
      <c r="Q150" s="31"/>
      <c r="R150" s="187">
        <f t="shared" si="36"/>
        <v>0</v>
      </c>
      <c r="S150" s="188">
        <f>IF(ISBLANK($B150),0,VLOOKUP($B150,Listen!$A$2:$C$44,2,FALSE))</f>
        <v>0</v>
      </c>
      <c r="T150" s="188">
        <f>IF(ISBLANK($B150),0,VLOOKUP($B150,Listen!$A$2:$C$44,3,FALSE))</f>
        <v>0</v>
      </c>
      <c r="U150" s="189">
        <f t="shared" si="37"/>
        <v>0</v>
      </c>
      <c r="V150" s="189">
        <f t="shared" si="27"/>
        <v>0</v>
      </c>
      <c r="W150" s="189">
        <f t="shared" si="27"/>
        <v>0</v>
      </c>
      <c r="X150" s="189">
        <f t="shared" si="27"/>
        <v>0</v>
      </c>
      <c r="Y150" s="189">
        <f t="shared" si="27"/>
        <v>0</v>
      </c>
      <c r="Z150" s="189">
        <f t="shared" si="27"/>
        <v>0</v>
      </c>
      <c r="AA150" s="189">
        <f t="shared" si="27"/>
        <v>0</v>
      </c>
      <c r="AB150" s="187">
        <f t="shared" si="26"/>
        <v>0</v>
      </c>
      <c r="AC150" s="190">
        <f>IF(C150=A_Stammdaten!$B$14,F_SAV!$R150-F_SAV!$AD150,HLOOKUP(A_Stammdaten!$B$14-1,$AE$4:$AK$2004,ROW(C150)-3,FALSE)-$AD150)</f>
        <v>0</v>
      </c>
      <c r="AD150" s="190">
        <f>HLOOKUP(A_Stammdaten!$B$14,$AE$4:$AK$2004,ROW(C150)-3,FALSE)</f>
        <v>0</v>
      </c>
      <c r="AE150" s="187">
        <f t="shared" si="28"/>
        <v>0</v>
      </c>
      <c r="AF150" s="187">
        <f t="shared" si="29"/>
        <v>0</v>
      </c>
      <c r="AG150" s="187">
        <f t="shared" si="30"/>
        <v>0</v>
      </c>
      <c r="AH150" s="187">
        <f t="shared" si="31"/>
        <v>0</v>
      </c>
      <c r="AI150" s="187">
        <f t="shared" si="32"/>
        <v>0</v>
      </c>
      <c r="AJ150" s="187">
        <f t="shared" si="33"/>
        <v>0</v>
      </c>
      <c r="AK150" s="187">
        <f t="shared" si="34"/>
        <v>0</v>
      </c>
      <c r="AL150" s="31"/>
    </row>
    <row r="151" spans="1:38" s="33" customFormat="1" ht="15" x14ac:dyDescent="0.25">
      <c r="A151" s="31"/>
      <c r="B151" s="31"/>
      <c r="C151" s="32"/>
      <c r="D151" s="31"/>
      <c r="E151" s="31"/>
      <c r="F151" s="31"/>
      <c r="G151" s="31"/>
      <c r="H151" s="31"/>
      <c r="I151" s="31"/>
      <c r="J151" s="31"/>
      <c r="K151" s="31"/>
      <c r="L151" s="31"/>
      <c r="M151" s="31"/>
      <c r="N151" s="187">
        <f t="shared" si="35"/>
        <v>0</v>
      </c>
      <c r="O151" s="31"/>
      <c r="P151" s="31"/>
      <c r="Q151" s="31"/>
      <c r="R151" s="187">
        <f t="shared" si="36"/>
        <v>0</v>
      </c>
      <c r="S151" s="188">
        <f>IF(ISBLANK($B151),0,VLOOKUP($B151,Listen!$A$2:$C$44,2,FALSE))</f>
        <v>0</v>
      </c>
      <c r="T151" s="188">
        <f>IF(ISBLANK($B151),0,VLOOKUP($B151,Listen!$A$2:$C$44,3,FALSE))</f>
        <v>0</v>
      </c>
      <c r="U151" s="189">
        <f t="shared" si="37"/>
        <v>0</v>
      </c>
      <c r="V151" s="189">
        <f t="shared" si="27"/>
        <v>0</v>
      </c>
      <c r="W151" s="189">
        <f t="shared" si="27"/>
        <v>0</v>
      </c>
      <c r="X151" s="189">
        <f t="shared" si="27"/>
        <v>0</v>
      </c>
      <c r="Y151" s="189">
        <f t="shared" si="27"/>
        <v>0</v>
      </c>
      <c r="Z151" s="189">
        <f t="shared" si="27"/>
        <v>0</v>
      </c>
      <c r="AA151" s="189">
        <f t="shared" si="27"/>
        <v>0</v>
      </c>
      <c r="AB151" s="187">
        <f t="shared" si="26"/>
        <v>0</v>
      </c>
      <c r="AC151" s="190">
        <f>IF(C151=A_Stammdaten!$B$14,F_SAV!$R151-F_SAV!$AD151,HLOOKUP(A_Stammdaten!$B$14-1,$AE$4:$AK$2004,ROW(C151)-3,FALSE)-$AD151)</f>
        <v>0</v>
      </c>
      <c r="AD151" s="190">
        <f>HLOOKUP(A_Stammdaten!$B$14,$AE$4:$AK$2004,ROW(C151)-3,FALSE)</f>
        <v>0</v>
      </c>
      <c r="AE151" s="187">
        <f t="shared" si="28"/>
        <v>0</v>
      </c>
      <c r="AF151" s="187">
        <f t="shared" si="29"/>
        <v>0</v>
      </c>
      <c r="AG151" s="187">
        <f t="shared" si="30"/>
        <v>0</v>
      </c>
      <c r="AH151" s="187">
        <f t="shared" si="31"/>
        <v>0</v>
      </c>
      <c r="AI151" s="187">
        <f t="shared" si="32"/>
        <v>0</v>
      </c>
      <c r="AJ151" s="187">
        <f t="shared" si="33"/>
        <v>0</v>
      </c>
      <c r="AK151" s="187">
        <f t="shared" si="34"/>
        <v>0</v>
      </c>
      <c r="AL151" s="31"/>
    </row>
    <row r="152" spans="1:38" s="33" customFormat="1" ht="15" x14ac:dyDescent="0.25">
      <c r="A152" s="31"/>
      <c r="B152" s="31"/>
      <c r="C152" s="32"/>
      <c r="D152" s="31"/>
      <c r="E152" s="31"/>
      <c r="F152" s="31"/>
      <c r="G152" s="31"/>
      <c r="H152" s="31"/>
      <c r="I152" s="31"/>
      <c r="J152" s="31"/>
      <c r="K152" s="31"/>
      <c r="L152" s="31"/>
      <c r="M152" s="31"/>
      <c r="N152" s="187">
        <f t="shared" si="35"/>
        <v>0</v>
      </c>
      <c r="O152" s="31"/>
      <c r="P152" s="31"/>
      <c r="Q152" s="31"/>
      <c r="R152" s="187">
        <f t="shared" si="36"/>
        <v>0</v>
      </c>
      <c r="S152" s="188">
        <f>IF(ISBLANK($B152),0,VLOOKUP($B152,Listen!$A$2:$C$44,2,FALSE))</f>
        <v>0</v>
      </c>
      <c r="T152" s="188">
        <f>IF(ISBLANK($B152),0,VLOOKUP($B152,Listen!$A$2:$C$44,3,FALSE))</f>
        <v>0</v>
      </c>
      <c r="U152" s="189">
        <f t="shared" si="37"/>
        <v>0</v>
      </c>
      <c r="V152" s="189">
        <f t="shared" si="27"/>
        <v>0</v>
      </c>
      <c r="W152" s="189">
        <f t="shared" si="27"/>
        <v>0</v>
      </c>
      <c r="X152" s="189">
        <f t="shared" si="27"/>
        <v>0</v>
      </c>
      <c r="Y152" s="189">
        <f t="shared" si="27"/>
        <v>0</v>
      </c>
      <c r="Z152" s="189">
        <f t="shared" si="27"/>
        <v>0</v>
      </c>
      <c r="AA152" s="189">
        <f t="shared" si="27"/>
        <v>0</v>
      </c>
      <c r="AB152" s="187">
        <f t="shared" si="26"/>
        <v>0</v>
      </c>
      <c r="AC152" s="190">
        <f>IF(C152=A_Stammdaten!$B$14,F_SAV!$R152-F_SAV!$AD152,HLOOKUP(A_Stammdaten!$B$14-1,$AE$4:$AK$2004,ROW(C152)-3,FALSE)-$AD152)</f>
        <v>0</v>
      </c>
      <c r="AD152" s="190">
        <f>HLOOKUP(A_Stammdaten!$B$14,$AE$4:$AK$2004,ROW(C152)-3,FALSE)</f>
        <v>0</v>
      </c>
      <c r="AE152" s="187">
        <f t="shared" si="28"/>
        <v>0</v>
      </c>
      <c r="AF152" s="187">
        <f t="shared" si="29"/>
        <v>0</v>
      </c>
      <c r="AG152" s="187">
        <f t="shared" si="30"/>
        <v>0</v>
      </c>
      <c r="AH152" s="187">
        <f t="shared" si="31"/>
        <v>0</v>
      </c>
      <c r="AI152" s="187">
        <f t="shared" si="32"/>
        <v>0</v>
      </c>
      <c r="AJ152" s="187">
        <f t="shared" si="33"/>
        <v>0</v>
      </c>
      <c r="AK152" s="187">
        <f t="shared" si="34"/>
        <v>0</v>
      </c>
      <c r="AL152" s="31"/>
    </row>
    <row r="153" spans="1:38" s="33" customFormat="1" ht="15" x14ac:dyDescent="0.25">
      <c r="A153" s="31"/>
      <c r="B153" s="31"/>
      <c r="C153" s="32"/>
      <c r="D153" s="31"/>
      <c r="E153" s="31"/>
      <c r="F153" s="31"/>
      <c r="G153" s="31"/>
      <c r="H153" s="31"/>
      <c r="I153" s="31"/>
      <c r="J153" s="31"/>
      <c r="K153" s="31"/>
      <c r="L153" s="31"/>
      <c r="M153" s="31"/>
      <c r="N153" s="187">
        <f t="shared" si="35"/>
        <v>0</v>
      </c>
      <c r="O153" s="31"/>
      <c r="P153" s="31"/>
      <c r="Q153" s="31"/>
      <c r="R153" s="187">
        <f t="shared" si="36"/>
        <v>0</v>
      </c>
      <c r="S153" s="188">
        <f>IF(ISBLANK($B153),0,VLOOKUP($B153,Listen!$A$2:$C$44,2,FALSE))</f>
        <v>0</v>
      </c>
      <c r="T153" s="188">
        <f>IF(ISBLANK($B153),0,VLOOKUP($B153,Listen!$A$2:$C$44,3,FALSE))</f>
        <v>0</v>
      </c>
      <c r="U153" s="189">
        <f t="shared" si="37"/>
        <v>0</v>
      </c>
      <c r="V153" s="189">
        <f t="shared" si="27"/>
        <v>0</v>
      </c>
      <c r="W153" s="189">
        <f t="shared" si="27"/>
        <v>0</v>
      </c>
      <c r="X153" s="189">
        <f t="shared" si="27"/>
        <v>0</v>
      </c>
      <c r="Y153" s="189">
        <f t="shared" si="27"/>
        <v>0</v>
      </c>
      <c r="Z153" s="189">
        <f t="shared" si="27"/>
        <v>0</v>
      </c>
      <c r="AA153" s="189">
        <f t="shared" si="27"/>
        <v>0</v>
      </c>
      <c r="AB153" s="187">
        <f t="shared" si="26"/>
        <v>0</v>
      </c>
      <c r="AC153" s="190">
        <f>IF(C153=A_Stammdaten!$B$14,F_SAV!$R153-F_SAV!$AD153,HLOOKUP(A_Stammdaten!$B$14-1,$AE$4:$AK$2004,ROW(C153)-3,FALSE)-$AD153)</f>
        <v>0</v>
      </c>
      <c r="AD153" s="190">
        <f>HLOOKUP(A_Stammdaten!$B$14,$AE$4:$AK$2004,ROW(C153)-3,FALSE)</f>
        <v>0</v>
      </c>
      <c r="AE153" s="187">
        <f t="shared" si="28"/>
        <v>0</v>
      </c>
      <c r="AF153" s="187">
        <f t="shared" si="29"/>
        <v>0</v>
      </c>
      <c r="AG153" s="187">
        <f t="shared" si="30"/>
        <v>0</v>
      </c>
      <c r="AH153" s="187">
        <f t="shared" si="31"/>
        <v>0</v>
      </c>
      <c r="AI153" s="187">
        <f t="shared" si="32"/>
        <v>0</v>
      </c>
      <c r="AJ153" s="187">
        <f t="shared" si="33"/>
        <v>0</v>
      </c>
      <c r="AK153" s="187">
        <f t="shared" si="34"/>
        <v>0</v>
      </c>
      <c r="AL153" s="31"/>
    </row>
    <row r="154" spans="1:38" s="33" customFormat="1" ht="15" x14ac:dyDescent="0.25">
      <c r="A154" s="31"/>
      <c r="B154" s="31"/>
      <c r="C154" s="32"/>
      <c r="D154" s="31"/>
      <c r="E154" s="31"/>
      <c r="F154" s="31"/>
      <c r="G154" s="31"/>
      <c r="H154" s="31"/>
      <c r="I154" s="31"/>
      <c r="J154" s="31"/>
      <c r="K154" s="31"/>
      <c r="L154" s="31"/>
      <c r="M154" s="31"/>
      <c r="N154" s="187">
        <f t="shared" si="35"/>
        <v>0</v>
      </c>
      <c r="O154" s="31"/>
      <c r="P154" s="31"/>
      <c r="Q154" s="31"/>
      <c r="R154" s="187">
        <f t="shared" si="36"/>
        <v>0</v>
      </c>
      <c r="S154" s="188">
        <f>IF(ISBLANK($B154),0,VLOOKUP($B154,Listen!$A$2:$C$44,2,FALSE))</f>
        <v>0</v>
      </c>
      <c r="T154" s="188">
        <f>IF(ISBLANK($B154),0,VLOOKUP($B154,Listen!$A$2:$C$44,3,FALSE))</f>
        <v>0</v>
      </c>
      <c r="U154" s="189">
        <f t="shared" si="37"/>
        <v>0</v>
      </c>
      <c r="V154" s="189">
        <f t="shared" si="27"/>
        <v>0</v>
      </c>
      <c r="W154" s="189">
        <f t="shared" si="27"/>
        <v>0</v>
      </c>
      <c r="X154" s="189">
        <f t="shared" si="27"/>
        <v>0</v>
      </c>
      <c r="Y154" s="189">
        <f t="shared" si="27"/>
        <v>0</v>
      </c>
      <c r="Z154" s="189">
        <f t="shared" si="27"/>
        <v>0</v>
      </c>
      <c r="AA154" s="189">
        <f t="shared" si="27"/>
        <v>0</v>
      </c>
      <c r="AB154" s="187">
        <f t="shared" si="26"/>
        <v>0</v>
      </c>
      <c r="AC154" s="190">
        <f>IF(C154=A_Stammdaten!$B$14,F_SAV!$R154-F_SAV!$AD154,HLOOKUP(A_Stammdaten!$B$14-1,$AE$4:$AK$2004,ROW(C154)-3,FALSE)-$AD154)</f>
        <v>0</v>
      </c>
      <c r="AD154" s="190">
        <f>HLOOKUP(A_Stammdaten!$B$14,$AE$4:$AK$2004,ROW(C154)-3,FALSE)</f>
        <v>0</v>
      </c>
      <c r="AE154" s="187">
        <f t="shared" si="28"/>
        <v>0</v>
      </c>
      <c r="AF154" s="187">
        <f t="shared" si="29"/>
        <v>0</v>
      </c>
      <c r="AG154" s="187">
        <f t="shared" si="30"/>
        <v>0</v>
      </c>
      <c r="AH154" s="187">
        <f t="shared" si="31"/>
        <v>0</v>
      </c>
      <c r="AI154" s="187">
        <f t="shared" si="32"/>
        <v>0</v>
      </c>
      <c r="AJ154" s="187">
        <f t="shared" si="33"/>
        <v>0</v>
      </c>
      <c r="AK154" s="187">
        <f t="shared" si="34"/>
        <v>0</v>
      </c>
      <c r="AL154" s="31"/>
    </row>
    <row r="155" spans="1:38" s="33" customFormat="1" ht="15" x14ac:dyDescent="0.25">
      <c r="A155" s="31"/>
      <c r="B155" s="31"/>
      <c r="C155" s="32"/>
      <c r="D155" s="31"/>
      <c r="E155" s="31"/>
      <c r="F155" s="31"/>
      <c r="G155" s="31"/>
      <c r="H155" s="31"/>
      <c r="I155" s="31"/>
      <c r="J155" s="31"/>
      <c r="K155" s="31"/>
      <c r="L155" s="31"/>
      <c r="M155" s="31"/>
      <c r="N155" s="187">
        <f t="shared" si="35"/>
        <v>0</v>
      </c>
      <c r="O155" s="31"/>
      <c r="P155" s="31"/>
      <c r="Q155" s="31"/>
      <c r="R155" s="187">
        <f t="shared" si="36"/>
        <v>0</v>
      </c>
      <c r="S155" s="188">
        <f>IF(ISBLANK($B155),0,VLOOKUP($B155,Listen!$A$2:$C$44,2,FALSE))</f>
        <v>0</v>
      </c>
      <c r="T155" s="188">
        <f>IF(ISBLANK($B155),0,VLOOKUP($B155,Listen!$A$2:$C$44,3,FALSE))</f>
        <v>0</v>
      </c>
      <c r="U155" s="189">
        <f t="shared" si="37"/>
        <v>0</v>
      </c>
      <c r="V155" s="189">
        <f t="shared" si="27"/>
        <v>0</v>
      </c>
      <c r="W155" s="189">
        <f t="shared" si="27"/>
        <v>0</v>
      </c>
      <c r="X155" s="189">
        <f t="shared" si="27"/>
        <v>0</v>
      </c>
      <c r="Y155" s="189">
        <f t="shared" si="27"/>
        <v>0</v>
      </c>
      <c r="Z155" s="189">
        <f t="shared" si="27"/>
        <v>0</v>
      </c>
      <c r="AA155" s="189">
        <f t="shared" si="27"/>
        <v>0</v>
      </c>
      <c r="AB155" s="187">
        <f t="shared" si="26"/>
        <v>0</v>
      </c>
      <c r="AC155" s="190">
        <f>IF(C155=A_Stammdaten!$B$14,F_SAV!$R155-F_SAV!$AD155,HLOOKUP(A_Stammdaten!$B$14-1,$AE$4:$AK$2004,ROW(C155)-3,FALSE)-$AD155)</f>
        <v>0</v>
      </c>
      <c r="AD155" s="190">
        <f>HLOOKUP(A_Stammdaten!$B$14,$AE$4:$AK$2004,ROW(C155)-3,FALSE)</f>
        <v>0</v>
      </c>
      <c r="AE155" s="187">
        <f t="shared" si="28"/>
        <v>0</v>
      </c>
      <c r="AF155" s="187">
        <f t="shared" si="29"/>
        <v>0</v>
      </c>
      <c r="AG155" s="187">
        <f t="shared" si="30"/>
        <v>0</v>
      </c>
      <c r="AH155" s="187">
        <f t="shared" si="31"/>
        <v>0</v>
      </c>
      <c r="AI155" s="187">
        <f t="shared" si="32"/>
        <v>0</v>
      </c>
      <c r="AJ155" s="187">
        <f t="shared" si="33"/>
        <v>0</v>
      </c>
      <c r="AK155" s="187">
        <f t="shared" si="34"/>
        <v>0</v>
      </c>
      <c r="AL155" s="31"/>
    </row>
    <row r="156" spans="1:38" s="33" customFormat="1" ht="15" x14ac:dyDescent="0.25">
      <c r="A156" s="31"/>
      <c r="B156" s="31"/>
      <c r="C156" s="32"/>
      <c r="D156" s="31"/>
      <c r="E156" s="31"/>
      <c r="F156" s="31"/>
      <c r="G156" s="31"/>
      <c r="H156" s="31"/>
      <c r="I156" s="31"/>
      <c r="J156" s="31"/>
      <c r="K156" s="31"/>
      <c r="L156" s="31"/>
      <c r="M156" s="31"/>
      <c r="N156" s="187">
        <f t="shared" si="35"/>
        <v>0</v>
      </c>
      <c r="O156" s="31"/>
      <c r="P156" s="31"/>
      <c r="Q156" s="31"/>
      <c r="R156" s="187">
        <f t="shared" si="36"/>
        <v>0</v>
      </c>
      <c r="S156" s="188">
        <f>IF(ISBLANK($B156),0,VLOOKUP($B156,Listen!$A$2:$C$44,2,FALSE))</f>
        <v>0</v>
      </c>
      <c r="T156" s="188">
        <f>IF(ISBLANK($B156),0,VLOOKUP($B156,Listen!$A$2:$C$44,3,FALSE))</f>
        <v>0</v>
      </c>
      <c r="U156" s="189">
        <f t="shared" si="37"/>
        <v>0</v>
      </c>
      <c r="V156" s="189">
        <f t="shared" si="27"/>
        <v>0</v>
      </c>
      <c r="W156" s="189">
        <f t="shared" si="27"/>
        <v>0</v>
      </c>
      <c r="X156" s="189">
        <f t="shared" si="27"/>
        <v>0</v>
      </c>
      <c r="Y156" s="189">
        <f t="shared" si="27"/>
        <v>0</v>
      </c>
      <c r="Z156" s="189">
        <f t="shared" si="27"/>
        <v>0</v>
      </c>
      <c r="AA156" s="189">
        <f t="shared" si="27"/>
        <v>0</v>
      </c>
      <c r="AB156" s="187">
        <f t="shared" si="26"/>
        <v>0</v>
      </c>
      <c r="AC156" s="190">
        <f>IF(C156=A_Stammdaten!$B$14,F_SAV!$R156-F_SAV!$AD156,HLOOKUP(A_Stammdaten!$B$14-1,$AE$4:$AK$2004,ROW(C156)-3,FALSE)-$AD156)</f>
        <v>0</v>
      </c>
      <c r="AD156" s="190">
        <f>HLOOKUP(A_Stammdaten!$B$14,$AE$4:$AK$2004,ROW(C156)-3,FALSE)</f>
        <v>0</v>
      </c>
      <c r="AE156" s="187">
        <f t="shared" si="28"/>
        <v>0</v>
      </c>
      <c r="AF156" s="187">
        <f t="shared" si="29"/>
        <v>0</v>
      </c>
      <c r="AG156" s="187">
        <f t="shared" si="30"/>
        <v>0</v>
      </c>
      <c r="AH156" s="187">
        <f t="shared" si="31"/>
        <v>0</v>
      </c>
      <c r="AI156" s="187">
        <f t="shared" si="32"/>
        <v>0</v>
      </c>
      <c r="AJ156" s="187">
        <f t="shared" si="33"/>
        <v>0</v>
      </c>
      <c r="AK156" s="187">
        <f t="shared" si="34"/>
        <v>0</v>
      </c>
      <c r="AL156" s="31"/>
    </row>
    <row r="157" spans="1:38" s="33" customFormat="1" ht="15" x14ac:dyDescent="0.25">
      <c r="A157" s="31"/>
      <c r="B157" s="31"/>
      <c r="C157" s="32"/>
      <c r="D157" s="31"/>
      <c r="E157" s="31"/>
      <c r="F157" s="31"/>
      <c r="G157" s="31"/>
      <c r="H157" s="31"/>
      <c r="I157" s="31"/>
      <c r="J157" s="31"/>
      <c r="K157" s="31"/>
      <c r="L157" s="31"/>
      <c r="M157" s="31"/>
      <c r="N157" s="187">
        <f t="shared" si="35"/>
        <v>0</v>
      </c>
      <c r="O157" s="31"/>
      <c r="P157" s="31"/>
      <c r="Q157" s="31"/>
      <c r="R157" s="187">
        <f t="shared" si="36"/>
        <v>0</v>
      </c>
      <c r="S157" s="188">
        <f>IF(ISBLANK($B157),0,VLOOKUP($B157,Listen!$A$2:$C$44,2,FALSE))</f>
        <v>0</v>
      </c>
      <c r="T157" s="188">
        <f>IF(ISBLANK($B157),0,VLOOKUP($B157,Listen!$A$2:$C$44,3,FALSE))</f>
        <v>0</v>
      </c>
      <c r="U157" s="189">
        <f t="shared" si="37"/>
        <v>0</v>
      </c>
      <c r="V157" s="189">
        <f t="shared" si="27"/>
        <v>0</v>
      </c>
      <c r="W157" s="189">
        <f t="shared" si="27"/>
        <v>0</v>
      </c>
      <c r="X157" s="189">
        <f t="shared" si="27"/>
        <v>0</v>
      </c>
      <c r="Y157" s="189">
        <f t="shared" si="27"/>
        <v>0</v>
      </c>
      <c r="Z157" s="189">
        <f t="shared" si="27"/>
        <v>0</v>
      </c>
      <c r="AA157" s="189">
        <f t="shared" si="27"/>
        <v>0</v>
      </c>
      <c r="AB157" s="187">
        <f t="shared" si="26"/>
        <v>0</v>
      </c>
      <c r="AC157" s="190">
        <f>IF(C157=A_Stammdaten!$B$14,F_SAV!$R157-F_SAV!$AD157,HLOOKUP(A_Stammdaten!$B$14-1,$AE$4:$AK$2004,ROW(C157)-3,FALSE)-$AD157)</f>
        <v>0</v>
      </c>
      <c r="AD157" s="190">
        <f>HLOOKUP(A_Stammdaten!$B$14,$AE$4:$AK$2004,ROW(C157)-3,FALSE)</f>
        <v>0</v>
      </c>
      <c r="AE157" s="187">
        <f t="shared" si="28"/>
        <v>0</v>
      </c>
      <c r="AF157" s="187">
        <f t="shared" si="29"/>
        <v>0</v>
      </c>
      <c r="AG157" s="187">
        <f t="shared" si="30"/>
        <v>0</v>
      </c>
      <c r="AH157" s="187">
        <f t="shared" si="31"/>
        <v>0</v>
      </c>
      <c r="AI157" s="187">
        <f t="shared" si="32"/>
        <v>0</v>
      </c>
      <c r="AJ157" s="187">
        <f t="shared" si="33"/>
        <v>0</v>
      </c>
      <c r="AK157" s="187">
        <f t="shared" si="34"/>
        <v>0</v>
      </c>
      <c r="AL157" s="31"/>
    </row>
    <row r="158" spans="1:38" s="33" customFormat="1" ht="15" x14ac:dyDescent="0.25">
      <c r="A158" s="31"/>
      <c r="B158" s="31"/>
      <c r="C158" s="32"/>
      <c r="D158" s="31"/>
      <c r="E158" s="31"/>
      <c r="F158" s="31"/>
      <c r="G158" s="31"/>
      <c r="H158" s="31"/>
      <c r="I158" s="31"/>
      <c r="J158" s="31"/>
      <c r="K158" s="31"/>
      <c r="L158" s="31"/>
      <c r="M158" s="31"/>
      <c r="N158" s="187">
        <f t="shared" si="35"/>
        <v>0</v>
      </c>
      <c r="O158" s="31"/>
      <c r="P158" s="31"/>
      <c r="Q158" s="31"/>
      <c r="R158" s="187">
        <f t="shared" si="36"/>
        <v>0</v>
      </c>
      <c r="S158" s="188">
        <f>IF(ISBLANK($B158),0,VLOOKUP($B158,Listen!$A$2:$C$44,2,FALSE))</f>
        <v>0</v>
      </c>
      <c r="T158" s="188">
        <f>IF(ISBLANK($B158),0,VLOOKUP($B158,Listen!$A$2:$C$44,3,FALSE))</f>
        <v>0</v>
      </c>
      <c r="U158" s="189">
        <f t="shared" si="37"/>
        <v>0</v>
      </c>
      <c r="V158" s="189">
        <f t="shared" si="27"/>
        <v>0</v>
      </c>
      <c r="W158" s="189">
        <f t="shared" si="27"/>
        <v>0</v>
      </c>
      <c r="X158" s="189">
        <f t="shared" si="27"/>
        <v>0</v>
      </c>
      <c r="Y158" s="189">
        <f t="shared" si="27"/>
        <v>0</v>
      </c>
      <c r="Z158" s="189">
        <f t="shared" si="27"/>
        <v>0</v>
      </c>
      <c r="AA158" s="189">
        <f t="shared" si="27"/>
        <v>0</v>
      </c>
      <c r="AB158" s="187">
        <f t="shared" si="26"/>
        <v>0</v>
      </c>
      <c r="AC158" s="190">
        <f>IF(C158=A_Stammdaten!$B$14,F_SAV!$R158-F_SAV!$AD158,HLOOKUP(A_Stammdaten!$B$14-1,$AE$4:$AK$2004,ROW(C158)-3,FALSE)-$AD158)</f>
        <v>0</v>
      </c>
      <c r="AD158" s="190">
        <f>HLOOKUP(A_Stammdaten!$B$14,$AE$4:$AK$2004,ROW(C158)-3,FALSE)</f>
        <v>0</v>
      </c>
      <c r="AE158" s="187">
        <f t="shared" si="28"/>
        <v>0</v>
      </c>
      <c r="AF158" s="187">
        <f t="shared" si="29"/>
        <v>0</v>
      </c>
      <c r="AG158" s="187">
        <f t="shared" si="30"/>
        <v>0</v>
      </c>
      <c r="AH158" s="187">
        <f t="shared" si="31"/>
        <v>0</v>
      </c>
      <c r="AI158" s="187">
        <f t="shared" si="32"/>
        <v>0</v>
      </c>
      <c r="AJ158" s="187">
        <f t="shared" si="33"/>
        <v>0</v>
      </c>
      <c r="AK158" s="187">
        <f t="shared" si="34"/>
        <v>0</v>
      </c>
      <c r="AL158" s="31"/>
    </row>
    <row r="159" spans="1:38" s="33" customFormat="1" ht="15" x14ac:dyDescent="0.25">
      <c r="A159" s="31"/>
      <c r="B159" s="31"/>
      <c r="C159" s="32"/>
      <c r="D159" s="31"/>
      <c r="E159" s="31"/>
      <c r="F159" s="31"/>
      <c r="G159" s="31"/>
      <c r="H159" s="31"/>
      <c r="I159" s="31"/>
      <c r="J159" s="31"/>
      <c r="K159" s="31"/>
      <c r="L159" s="31"/>
      <c r="M159" s="31"/>
      <c r="N159" s="187">
        <f t="shared" si="35"/>
        <v>0</v>
      </c>
      <c r="O159" s="31"/>
      <c r="P159" s="31"/>
      <c r="Q159" s="31"/>
      <c r="R159" s="187">
        <f t="shared" si="36"/>
        <v>0</v>
      </c>
      <c r="S159" s="188">
        <f>IF(ISBLANK($B159),0,VLOOKUP($B159,Listen!$A$2:$C$44,2,FALSE))</f>
        <v>0</v>
      </c>
      <c r="T159" s="188">
        <f>IF(ISBLANK($B159),0,VLOOKUP($B159,Listen!$A$2:$C$44,3,FALSE))</f>
        <v>0</v>
      </c>
      <c r="U159" s="189">
        <f t="shared" si="37"/>
        <v>0</v>
      </c>
      <c r="V159" s="189">
        <f t="shared" si="27"/>
        <v>0</v>
      </c>
      <c r="W159" s="189">
        <f t="shared" si="27"/>
        <v>0</v>
      </c>
      <c r="X159" s="189">
        <f t="shared" ref="V159:AA201" si="38">$S159</f>
        <v>0</v>
      </c>
      <c r="Y159" s="189">
        <f t="shared" si="38"/>
        <v>0</v>
      </c>
      <c r="Z159" s="189">
        <f t="shared" si="38"/>
        <v>0</v>
      </c>
      <c r="AA159" s="189">
        <f t="shared" si="38"/>
        <v>0</v>
      </c>
      <c r="AB159" s="187">
        <f t="shared" si="26"/>
        <v>0</v>
      </c>
      <c r="AC159" s="190">
        <f>IF(C159=A_Stammdaten!$B$14,F_SAV!$R159-F_SAV!$AD159,HLOOKUP(A_Stammdaten!$B$14-1,$AE$4:$AK$2004,ROW(C159)-3,FALSE)-$AD159)</f>
        <v>0</v>
      </c>
      <c r="AD159" s="190">
        <f>HLOOKUP(A_Stammdaten!$B$14,$AE$4:$AK$2004,ROW(C159)-3,FALSE)</f>
        <v>0</v>
      </c>
      <c r="AE159" s="187">
        <f t="shared" si="28"/>
        <v>0</v>
      </c>
      <c r="AF159" s="187">
        <f t="shared" si="29"/>
        <v>0</v>
      </c>
      <c r="AG159" s="187">
        <f t="shared" si="30"/>
        <v>0</v>
      </c>
      <c r="AH159" s="187">
        <f t="shared" si="31"/>
        <v>0</v>
      </c>
      <c r="AI159" s="187">
        <f t="shared" si="32"/>
        <v>0</v>
      </c>
      <c r="AJ159" s="187">
        <f t="shared" si="33"/>
        <v>0</v>
      </c>
      <c r="AK159" s="187">
        <f t="shared" si="34"/>
        <v>0</v>
      </c>
      <c r="AL159" s="31"/>
    </row>
    <row r="160" spans="1:38" s="33" customFormat="1" ht="15" x14ac:dyDescent="0.25">
      <c r="A160" s="31"/>
      <c r="B160" s="31"/>
      <c r="C160" s="32"/>
      <c r="D160" s="31"/>
      <c r="E160" s="31"/>
      <c r="F160" s="31"/>
      <c r="G160" s="31"/>
      <c r="H160" s="31"/>
      <c r="I160" s="31"/>
      <c r="J160" s="31"/>
      <c r="K160" s="31"/>
      <c r="L160" s="31"/>
      <c r="M160" s="31"/>
      <c r="N160" s="187">
        <f t="shared" si="35"/>
        <v>0</v>
      </c>
      <c r="O160" s="31"/>
      <c r="P160" s="31"/>
      <c r="Q160" s="31"/>
      <c r="R160" s="187">
        <f t="shared" si="36"/>
        <v>0</v>
      </c>
      <c r="S160" s="188">
        <f>IF(ISBLANK($B160),0,VLOOKUP($B160,Listen!$A$2:$C$44,2,FALSE))</f>
        <v>0</v>
      </c>
      <c r="T160" s="188">
        <f>IF(ISBLANK($B160),0,VLOOKUP($B160,Listen!$A$2:$C$44,3,FALSE))</f>
        <v>0</v>
      </c>
      <c r="U160" s="189">
        <f t="shared" si="37"/>
        <v>0</v>
      </c>
      <c r="V160" s="189">
        <f t="shared" si="38"/>
        <v>0</v>
      </c>
      <c r="W160" s="189">
        <f t="shared" si="38"/>
        <v>0</v>
      </c>
      <c r="X160" s="189">
        <f t="shared" si="38"/>
        <v>0</v>
      </c>
      <c r="Y160" s="189">
        <f t="shared" si="38"/>
        <v>0</v>
      </c>
      <c r="Z160" s="189">
        <f t="shared" si="38"/>
        <v>0</v>
      </c>
      <c r="AA160" s="189">
        <f t="shared" si="38"/>
        <v>0</v>
      </c>
      <c r="AB160" s="187">
        <f t="shared" si="26"/>
        <v>0</v>
      </c>
      <c r="AC160" s="190">
        <f>IF(C160=A_Stammdaten!$B$14,F_SAV!$R160-F_SAV!$AD160,HLOOKUP(A_Stammdaten!$B$14-1,$AE$4:$AK$2004,ROW(C160)-3,FALSE)-$AD160)</f>
        <v>0</v>
      </c>
      <c r="AD160" s="190">
        <f>HLOOKUP(A_Stammdaten!$B$14,$AE$4:$AK$2004,ROW(C160)-3,FALSE)</f>
        <v>0</v>
      </c>
      <c r="AE160" s="187">
        <f t="shared" si="28"/>
        <v>0</v>
      </c>
      <c r="AF160" s="187">
        <f t="shared" si="29"/>
        <v>0</v>
      </c>
      <c r="AG160" s="187">
        <f t="shared" si="30"/>
        <v>0</v>
      </c>
      <c r="AH160" s="187">
        <f t="shared" si="31"/>
        <v>0</v>
      </c>
      <c r="AI160" s="187">
        <f t="shared" si="32"/>
        <v>0</v>
      </c>
      <c r="AJ160" s="187">
        <f t="shared" si="33"/>
        <v>0</v>
      </c>
      <c r="AK160" s="187">
        <f t="shared" si="34"/>
        <v>0</v>
      </c>
      <c r="AL160" s="31"/>
    </row>
    <row r="161" spans="1:38" s="33" customFormat="1" ht="15" x14ac:dyDescent="0.25">
      <c r="A161" s="31"/>
      <c r="B161" s="31"/>
      <c r="C161" s="32"/>
      <c r="D161" s="31"/>
      <c r="E161" s="31"/>
      <c r="F161" s="31"/>
      <c r="G161" s="31"/>
      <c r="H161" s="31"/>
      <c r="I161" s="31"/>
      <c r="J161" s="31"/>
      <c r="K161" s="31"/>
      <c r="L161" s="31"/>
      <c r="M161" s="31"/>
      <c r="N161" s="187">
        <f t="shared" si="35"/>
        <v>0</v>
      </c>
      <c r="O161" s="31"/>
      <c r="P161" s="31"/>
      <c r="Q161" s="31"/>
      <c r="R161" s="187">
        <f t="shared" si="36"/>
        <v>0</v>
      </c>
      <c r="S161" s="188">
        <f>IF(ISBLANK($B161),0,VLOOKUP($B161,Listen!$A$2:$C$44,2,FALSE))</f>
        <v>0</v>
      </c>
      <c r="T161" s="188">
        <f>IF(ISBLANK($B161),0,VLOOKUP($B161,Listen!$A$2:$C$44,3,FALSE))</f>
        <v>0</v>
      </c>
      <c r="U161" s="189">
        <f t="shared" si="37"/>
        <v>0</v>
      </c>
      <c r="V161" s="189">
        <f t="shared" si="38"/>
        <v>0</v>
      </c>
      <c r="W161" s="189">
        <f t="shared" si="38"/>
        <v>0</v>
      </c>
      <c r="X161" s="189">
        <f t="shared" si="38"/>
        <v>0</v>
      </c>
      <c r="Y161" s="189">
        <f t="shared" si="38"/>
        <v>0</v>
      </c>
      <c r="Z161" s="189">
        <f t="shared" si="38"/>
        <v>0</v>
      </c>
      <c r="AA161" s="189">
        <f t="shared" si="38"/>
        <v>0</v>
      </c>
      <c r="AB161" s="187">
        <f t="shared" si="26"/>
        <v>0</v>
      </c>
      <c r="AC161" s="190">
        <f>IF(C161=A_Stammdaten!$B$14,F_SAV!$R161-F_SAV!$AD161,HLOOKUP(A_Stammdaten!$B$14-1,$AE$4:$AK$2004,ROW(C161)-3,FALSE)-$AD161)</f>
        <v>0</v>
      </c>
      <c r="AD161" s="190">
        <f>HLOOKUP(A_Stammdaten!$B$14,$AE$4:$AK$2004,ROW(C161)-3,FALSE)</f>
        <v>0</v>
      </c>
      <c r="AE161" s="187">
        <f t="shared" si="28"/>
        <v>0</v>
      </c>
      <c r="AF161" s="187">
        <f t="shared" si="29"/>
        <v>0</v>
      </c>
      <c r="AG161" s="187">
        <f t="shared" si="30"/>
        <v>0</v>
      </c>
      <c r="AH161" s="187">
        <f t="shared" si="31"/>
        <v>0</v>
      </c>
      <c r="AI161" s="187">
        <f t="shared" si="32"/>
        <v>0</v>
      </c>
      <c r="AJ161" s="187">
        <f t="shared" si="33"/>
        <v>0</v>
      </c>
      <c r="AK161" s="187">
        <f t="shared" si="34"/>
        <v>0</v>
      </c>
      <c r="AL161" s="31"/>
    </row>
    <row r="162" spans="1:38" s="33" customFormat="1" ht="15" x14ac:dyDescent="0.25">
      <c r="A162" s="31"/>
      <c r="B162" s="31"/>
      <c r="C162" s="32"/>
      <c r="D162" s="31"/>
      <c r="E162" s="31"/>
      <c r="F162" s="31"/>
      <c r="G162" s="31"/>
      <c r="H162" s="31"/>
      <c r="I162" s="31"/>
      <c r="J162" s="31"/>
      <c r="K162" s="31"/>
      <c r="L162" s="31"/>
      <c r="M162" s="31"/>
      <c r="N162" s="187">
        <f t="shared" si="35"/>
        <v>0</v>
      </c>
      <c r="O162" s="31"/>
      <c r="P162" s="31"/>
      <c r="Q162" s="31"/>
      <c r="R162" s="187">
        <f t="shared" si="36"/>
        <v>0</v>
      </c>
      <c r="S162" s="188">
        <f>IF(ISBLANK($B162),0,VLOOKUP($B162,Listen!$A$2:$C$44,2,FALSE))</f>
        <v>0</v>
      </c>
      <c r="T162" s="188">
        <f>IF(ISBLANK($B162),0,VLOOKUP($B162,Listen!$A$2:$C$44,3,FALSE))</f>
        <v>0</v>
      </c>
      <c r="U162" s="189">
        <f t="shared" si="37"/>
        <v>0</v>
      </c>
      <c r="V162" s="189">
        <f t="shared" si="38"/>
        <v>0</v>
      </c>
      <c r="W162" s="189">
        <f t="shared" si="38"/>
        <v>0</v>
      </c>
      <c r="X162" s="189">
        <f t="shared" si="38"/>
        <v>0</v>
      </c>
      <c r="Y162" s="189">
        <f t="shared" si="38"/>
        <v>0</v>
      </c>
      <c r="Z162" s="189">
        <f t="shared" si="38"/>
        <v>0</v>
      </c>
      <c r="AA162" s="189">
        <f t="shared" si="38"/>
        <v>0</v>
      </c>
      <c r="AB162" s="187">
        <f t="shared" si="26"/>
        <v>0</v>
      </c>
      <c r="AC162" s="190">
        <f>IF(C162=A_Stammdaten!$B$14,F_SAV!$R162-F_SAV!$AD162,HLOOKUP(A_Stammdaten!$B$14-1,$AE$4:$AK$2004,ROW(C162)-3,FALSE)-$AD162)</f>
        <v>0</v>
      </c>
      <c r="AD162" s="190">
        <f>HLOOKUP(A_Stammdaten!$B$14,$AE$4:$AK$2004,ROW(C162)-3,FALSE)</f>
        <v>0</v>
      </c>
      <c r="AE162" s="187">
        <f t="shared" si="28"/>
        <v>0</v>
      </c>
      <c r="AF162" s="187">
        <f t="shared" si="29"/>
        <v>0</v>
      </c>
      <c r="AG162" s="187">
        <f t="shared" si="30"/>
        <v>0</v>
      </c>
      <c r="AH162" s="187">
        <f t="shared" si="31"/>
        <v>0</v>
      </c>
      <c r="AI162" s="187">
        <f t="shared" si="32"/>
        <v>0</v>
      </c>
      <c r="AJ162" s="187">
        <f t="shared" si="33"/>
        <v>0</v>
      </c>
      <c r="AK162" s="187">
        <f t="shared" si="34"/>
        <v>0</v>
      </c>
      <c r="AL162" s="31"/>
    </row>
    <row r="163" spans="1:38" s="33" customFormat="1" ht="15" x14ac:dyDescent="0.25">
      <c r="A163" s="31"/>
      <c r="B163" s="31"/>
      <c r="C163" s="32"/>
      <c r="D163" s="31"/>
      <c r="E163" s="31"/>
      <c r="F163" s="31"/>
      <c r="G163" s="31"/>
      <c r="H163" s="31"/>
      <c r="I163" s="31"/>
      <c r="J163" s="31"/>
      <c r="K163" s="31"/>
      <c r="L163" s="31"/>
      <c r="M163" s="31"/>
      <c r="N163" s="187">
        <f t="shared" si="35"/>
        <v>0</v>
      </c>
      <c r="O163" s="31"/>
      <c r="P163" s="31"/>
      <c r="Q163" s="31"/>
      <c r="R163" s="187">
        <f t="shared" si="36"/>
        <v>0</v>
      </c>
      <c r="S163" s="188">
        <f>IF(ISBLANK($B163),0,VLOOKUP($B163,Listen!$A$2:$C$44,2,FALSE))</f>
        <v>0</v>
      </c>
      <c r="T163" s="188">
        <f>IF(ISBLANK($B163),0,VLOOKUP($B163,Listen!$A$2:$C$44,3,FALSE))</f>
        <v>0</v>
      </c>
      <c r="U163" s="189">
        <f t="shared" si="37"/>
        <v>0</v>
      </c>
      <c r="V163" s="189">
        <f t="shared" si="38"/>
        <v>0</v>
      </c>
      <c r="W163" s="189">
        <f t="shared" si="38"/>
        <v>0</v>
      </c>
      <c r="X163" s="189">
        <f t="shared" si="38"/>
        <v>0</v>
      </c>
      <c r="Y163" s="189">
        <f t="shared" si="38"/>
        <v>0</v>
      </c>
      <c r="Z163" s="189">
        <f t="shared" si="38"/>
        <v>0</v>
      </c>
      <c r="AA163" s="189">
        <f t="shared" si="38"/>
        <v>0</v>
      </c>
      <c r="AB163" s="187">
        <f t="shared" ref="AB163:AB226" si="39">AD163+AC163</f>
        <v>0</v>
      </c>
      <c r="AC163" s="190">
        <f>IF(C163=A_Stammdaten!$B$14,F_SAV!$R163-F_SAV!$AD163,HLOOKUP(A_Stammdaten!$B$14-1,$AE$4:$AK$2004,ROW(C163)-3,FALSE)-$AD163)</f>
        <v>0</v>
      </c>
      <c r="AD163" s="190">
        <f>HLOOKUP(A_Stammdaten!$B$14,$AE$4:$AK$2004,ROW(C163)-3,FALSE)</f>
        <v>0</v>
      </c>
      <c r="AE163" s="187">
        <f t="shared" si="28"/>
        <v>0</v>
      </c>
      <c r="AF163" s="187">
        <f t="shared" si="29"/>
        <v>0</v>
      </c>
      <c r="AG163" s="187">
        <f t="shared" si="30"/>
        <v>0</v>
      </c>
      <c r="AH163" s="187">
        <f t="shared" si="31"/>
        <v>0</v>
      </c>
      <c r="AI163" s="187">
        <f t="shared" si="32"/>
        <v>0</v>
      </c>
      <c r="AJ163" s="187">
        <f t="shared" si="33"/>
        <v>0</v>
      </c>
      <c r="AK163" s="187">
        <f t="shared" si="34"/>
        <v>0</v>
      </c>
      <c r="AL163" s="31"/>
    </row>
    <row r="164" spans="1:38" s="33" customFormat="1" ht="15" x14ac:dyDescent="0.25">
      <c r="A164" s="31"/>
      <c r="B164" s="31"/>
      <c r="C164" s="32"/>
      <c r="D164" s="31"/>
      <c r="E164" s="31"/>
      <c r="F164" s="31"/>
      <c r="G164" s="31"/>
      <c r="H164" s="31"/>
      <c r="I164" s="31"/>
      <c r="J164" s="31"/>
      <c r="K164" s="31"/>
      <c r="L164" s="31"/>
      <c r="M164" s="31"/>
      <c r="N164" s="187">
        <f t="shared" si="35"/>
        <v>0</v>
      </c>
      <c r="O164" s="31"/>
      <c r="P164" s="31"/>
      <c r="Q164" s="31"/>
      <c r="R164" s="187">
        <f t="shared" si="36"/>
        <v>0</v>
      </c>
      <c r="S164" s="188">
        <f>IF(ISBLANK($B164),0,VLOOKUP($B164,Listen!$A$2:$C$44,2,FALSE))</f>
        <v>0</v>
      </c>
      <c r="T164" s="188">
        <f>IF(ISBLANK($B164),0,VLOOKUP($B164,Listen!$A$2:$C$44,3,FALSE))</f>
        <v>0</v>
      </c>
      <c r="U164" s="189">
        <f t="shared" si="37"/>
        <v>0</v>
      </c>
      <c r="V164" s="189">
        <f t="shared" si="38"/>
        <v>0</v>
      </c>
      <c r="W164" s="189">
        <f t="shared" si="38"/>
        <v>0</v>
      </c>
      <c r="X164" s="189">
        <f t="shared" si="38"/>
        <v>0</v>
      </c>
      <c r="Y164" s="189">
        <f t="shared" si="38"/>
        <v>0</v>
      </c>
      <c r="Z164" s="189">
        <f t="shared" si="38"/>
        <v>0</v>
      </c>
      <c r="AA164" s="189">
        <f t="shared" si="38"/>
        <v>0</v>
      </c>
      <c r="AB164" s="187">
        <f t="shared" si="39"/>
        <v>0</v>
      </c>
      <c r="AC164" s="190">
        <f>IF(C164=A_Stammdaten!$B$14,F_SAV!$R164-F_SAV!$AD164,HLOOKUP(A_Stammdaten!$B$14-1,$AE$4:$AK$2004,ROW(C164)-3,FALSE)-$AD164)</f>
        <v>0</v>
      </c>
      <c r="AD164" s="190">
        <f>HLOOKUP(A_Stammdaten!$B$14,$AE$4:$AK$2004,ROW(C164)-3,FALSE)</f>
        <v>0</v>
      </c>
      <c r="AE164" s="187">
        <f t="shared" si="28"/>
        <v>0</v>
      </c>
      <c r="AF164" s="187">
        <f t="shared" si="29"/>
        <v>0</v>
      </c>
      <c r="AG164" s="187">
        <f t="shared" si="30"/>
        <v>0</v>
      </c>
      <c r="AH164" s="187">
        <f t="shared" si="31"/>
        <v>0</v>
      </c>
      <c r="AI164" s="187">
        <f t="shared" si="32"/>
        <v>0</v>
      </c>
      <c r="AJ164" s="187">
        <f t="shared" si="33"/>
        <v>0</v>
      </c>
      <c r="AK164" s="187">
        <f t="shared" si="34"/>
        <v>0</v>
      </c>
      <c r="AL164" s="31"/>
    </row>
    <row r="165" spans="1:38" s="33" customFormat="1" ht="15" x14ac:dyDescent="0.25">
      <c r="A165" s="31"/>
      <c r="B165" s="31"/>
      <c r="C165" s="32"/>
      <c r="D165" s="31"/>
      <c r="E165" s="31"/>
      <c r="F165" s="31"/>
      <c r="G165" s="31"/>
      <c r="H165" s="31"/>
      <c r="I165" s="31"/>
      <c r="J165" s="31"/>
      <c r="K165" s="31"/>
      <c r="L165" s="31"/>
      <c r="M165" s="31"/>
      <c r="N165" s="187">
        <f t="shared" si="35"/>
        <v>0</v>
      </c>
      <c r="O165" s="31"/>
      <c r="P165" s="31"/>
      <c r="Q165" s="31"/>
      <c r="R165" s="187">
        <f t="shared" si="36"/>
        <v>0</v>
      </c>
      <c r="S165" s="188">
        <f>IF(ISBLANK($B165),0,VLOOKUP($B165,Listen!$A$2:$C$44,2,FALSE))</f>
        <v>0</v>
      </c>
      <c r="T165" s="188">
        <f>IF(ISBLANK($B165),0,VLOOKUP($B165,Listen!$A$2:$C$44,3,FALSE))</f>
        <v>0</v>
      </c>
      <c r="U165" s="189">
        <f t="shared" si="37"/>
        <v>0</v>
      </c>
      <c r="V165" s="189">
        <f t="shared" si="38"/>
        <v>0</v>
      </c>
      <c r="W165" s="189">
        <f t="shared" si="38"/>
        <v>0</v>
      </c>
      <c r="X165" s="189">
        <f t="shared" si="38"/>
        <v>0</v>
      </c>
      <c r="Y165" s="189">
        <f t="shared" si="38"/>
        <v>0</v>
      </c>
      <c r="Z165" s="189">
        <f t="shared" si="38"/>
        <v>0</v>
      </c>
      <c r="AA165" s="189">
        <f t="shared" si="38"/>
        <v>0</v>
      </c>
      <c r="AB165" s="187">
        <f t="shared" si="39"/>
        <v>0</v>
      </c>
      <c r="AC165" s="190">
        <f>IF(C165=A_Stammdaten!$B$14,F_SAV!$R165-F_SAV!$AD165,HLOOKUP(A_Stammdaten!$B$14-1,$AE$4:$AK$2004,ROW(C165)-3,FALSE)-$AD165)</f>
        <v>0</v>
      </c>
      <c r="AD165" s="190">
        <f>HLOOKUP(A_Stammdaten!$B$14,$AE$4:$AK$2004,ROW(C165)-3,FALSE)</f>
        <v>0</v>
      </c>
      <c r="AE165" s="187">
        <f t="shared" si="28"/>
        <v>0</v>
      </c>
      <c r="AF165" s="187">
        <f t="shared" si="29"/>
        <v>0</v>
      </c>
      <c r="AG165" s="187">
        <f t="shared" si="30"/>
        <v>0</v>
      </c>
      <c r="AH165" s="187">
        <f t="shared" si="31"/>
        <v>0</v>
      </c>
      <c r="AI165" s="187">
        <f t="shared" si="32"/>
        <v>0</v>
      </c>
      <c r="AJ165" s="187">
        <f t="shared" si="33"/>
        <v>0</v>
      </c>
      <c r="AK165" s="187">
        <f t="shared" si="34"/>
        <v>0</v>
      </c>
      <c r="AL165" s="31"/>
    </row>
    <row r="166" spans="1:38" s="33" customFormat="1" ht="15" x14ac:dyDescent="0.25">
      <c r="A166" s="31"/>
      <c r="B166" s="31"/>
      <c r="C166" s="32"/>
      <c r="D166" s="31"/>
      <c r="E166" s="31"/>
      <c r="F166" s="31"/>
      <c r="G166" s="31"/>
      <c r="H166" s="31"/>
      <c r="I166" s="31"/>
      <c r="J166" s="31"/>
      <c r="K166" s="31"/>
      <c r="L166" s="31"/>
      <c r="M166" s="31"/>
      <c r="N166" s="187">
        <f t="shared" si="35"/>
        <v>0</v>
      </c>
      <c r="O166" s="31"/>
      <c r="P166" s="31"/>
      <c r="Q166" s="31"/>
      <c r="R166" s="187">
        <f t="shared" si="36"/>
        <v>0</v>
      </c>
      <c r="S166" s="188">
        <f>IF(ISBLANK($B166),0,VLOOKUP($B166,Listen!$A$2:$C$44,2,FALSE))</f>
        <v>0</v>
      </c>
      <c r="T166" s="188">
        <f>IF(ISBLANK($B166),0,VLOOKUP($B166,Listen!$A$2:$C$44,3,FALSE))</f>
        <v>0</v>
      </c>
      <c r="U166" s="189">
        <f t="shared" si="37"/>
        <v>0</v>
      </c>
      <c r="V166" s="189">
        <f t="shared" si="38"/>
        <v>0</v>
      </c>
      <c r="W166" s="189">
        <f t="shared" si="38"/>
        <v>0</v>
      </c>
      <c r="X166" s="189">
        <f t="shared" si="38"/>
        <v>0</v>
      </c>
      <c r="Y166" s="189">
        <f t="shared" si="38"/>
        <v>0</v>
      </c>
      <c r="Z166" s="189">
        <f t="shared" si="38"/>
        <v>0</v>
      </c>
      <c r="AA166" s="189">
        <f t="shared" si="38"/>
        <v>0</v>
      </c>
      <c r="AB166" s="187">
        <f t="shared" si="39"/>
        <v>0</v>
      </c>
      <c r="AC166" s="190">
        <f>IF(C166=A_Stammdaten!$B$14,F_SAV!$R166-F_SAV!$AD166,HLOOKUP(A_Stammdaten!$B$14-1,$AE$4:$AK$2004,ROW(C166)-3,FALSE)-$AD166)</f>
        <v>0</v>
      </c>
      <c r="AD166" s="190">
        <f>HLOOKUP(A_Stammdaten!$B$14,$AE$4:$AK$2004,ROW(C166)-3,FALSE)</f>
        <v>0</v>
      </c>
      <c r="AE166" s="187">
        <f t="shared" si="28"/>
        <v>0</v>
      </c>
      <c r="AF166" s="187">
        <f t="shared" si="29"/>
        <v>0</v>
      </c>
      <c r="AG166" s="187">
        <f t="shared" si="30"/>
        <v>0</v>
      </c>
      <c r="AH166" s="187">
        <f t="shared" si="31"/>
        <v>0</v>
      </c>
      <c r="AI166" s="187">
        <f t="shared" si="32"/>
        <v>0</v>
      </c>
      <c r="AJ166" s="187">
        <f t="shared" si="33"/>
        <v>0</v>
      </c>
      <c r="AK166" s="187">
        <f t="shared" si="34"/>
        <v>0</v>
      </c>
      <c r="AL166" s="31"/>
    </row>
    <row r="167" spans="1:38" s="33" customFormat="1" ht="15" x14ac:dyDescent="0.25">
      <c r="A167" s="31"/>
      <c r="B167" s="31"/>
      <c r="C167" s="32"/>
      <c r="D167" s="31"/>
      <c r="E167" s="31"/>
      <c r="F167" s="31"/>
      <c r="G167" s="31"/>
      <c r="H167" s="31"/>
      <c r="I167" s="31"/>
      <c r="J167" s="31"/>
      <c r="K167" s="31"/>
      <c r="L167" s="31"/>
      <c r="M167" s="31"/>
      <c r="N167" s="187">
        <f t="shared" si="35"/>
        <v>0</v>
      </c>
      <c r="O167" s="31"/>
      <c r="P167" s="31"/>
      <c r="Q167" s="31"/>
      <c r="R167" s="187">
        <f t="shared" si="36"/>
        <v>0</v>
      </c>
      <c r="S167" s="188">
        <f>IF(ISBLANK($B167),0,VLOOKUP($B167,Listen!$A$2:$C$44,2,FALSE))</f>
        <v>0</v>
      </c>
      <c r="T167" s="188">
        <f>IF(ISBLANK($B167),0,VLOOKUP($B167,Listen!$A$2:$C$44,3,FALSE))</f>
        <v>0</v>
      </c>
      <c r="U167" s="189">
        <f t="shared" si="37"/>
        <v>0</v>
      </c>
      <c r="V167" s="189">
        <f t="shared" si="38"/>
        <v>0</v>
      </c>
      <c r="W167" s="189">
        <f t="shared" si="38"/>
        <v>0</v>
      </c>
      <c r="X167" s="189">
        <f t="shared" si="38"/>
        <v>0</v>
      </c>
      <c r="Y167" s="189">
        <f t="shared" si="38"/>
        <v>0</v>
      </c>
      <c r="Z167" s="189">
        <f t="shared" si="38"/>
        <v>0</v>
      </c>
      <c r="AA167" s="189">
        <f t="shared" si="38"/>
        <v>0</v>
      </c>
      <c r="AB167" s="187">
        <f t="shared" si="39"/>
        <v>0</v>
      </c>
      <c r="AC167" s="190">
        <f>IF(C167=A_Stammdaten!$B$14,F_SAV!$R167-F_SAV!$AD167,HLOOKUP(A_Stammdaten!$B$14-1,$AE$4:$AK$2004,ROW(C167)-3,FALSE)-$AD167)</f>
        <v>0</v>
      </c>
      <c r="AD167" s="190">
        <f>HLOOKUP(A_Stammdaten!$B$14,$AE$4:$AK$2004,ROW(C167)-3,FALSE)</f>
        <v>0</v>
      </c>
      <c r="AE167" s="187">
        <f t="shared" si="28"/>
        <v>0</v>
      </c>
      <c r="AF167" s="187">
        <f t="shared" si="29"/>
        <v>0</v>
      </c>
      <c r="AG167" s="187">
        <f t="shared" si="30"/>
        <v>0</v>
      </c>
      <c r="AH167" s="187">
        <f t="shared" si="31"/>
        <v>0</v>
      </c>
      <c r="AI167" s="187">
        <f t="shared" si="32"/>
        <v>0</v>
      </c>
      <c r="AJ167" s="187">
        <f t="shared" si="33"/>
        <v>0</v>
      </c>
      <c r="AK167" s="187">
        <f t="shared" si="34"/>
        <v>0</v>
      </c>
      <c r="AL167" s="31"/>
    </row>
    <row r="168" spans="1:38" s="33" customFormat="1" ht="15" x14ac:dyDescent="0.25">
      <c r="A168" s="31"/>
      <c r="B168" s="31"/>
      <c r="C168" s="32"/>
      <c r="D168" s="31"/>
      <c r="E168" s="31"/>
      <c r="F168" s="31"/>
      <c r="G168" s="31"/>
      <c r="H168" s="31"/>
      <c r="I168" s="31"/>
      <c r="J168" s="31"/>
      <c r="K168" s="31"/>
      <c r="L168" s="31"/>
      <c r="M168" s="31"/>
      <c r="N168" s="187">
        <f t="shared" si="35"/>
        <v>0</v>
      </c>
      <c r="O168" s="31"/>
      <c r="P168" s="31"/>
      <c r="Q168" s="31"/>
      <c r="R168" s="187">
        <f t="shared" si="36"/>
        <v>0</v>
      </c>
      <c r="S168" s="188">
        <f>IF(ISBLANK($B168),0,VLOOKUP($B168,Listen!$A$2:$C$44,2,FALSE))</f>
        <v>0</v>
      </c>
      <c r="T168" s="188">
        <f>IF(ISBLANK($B168),0,VLOOKUP($B168,Listen!$A$2:$C$44,3,FALSE))</f>
        <v>0</v>
      </c>
      <c r="U168" s="189">
        <f t="shared" si="37"/>
        <v>0</v>
      </c>
      <c r="V168" s="189">
        <f t="shared" si="38"/>
        <v>0</v>
      </c>
      <c r="W168" s="189">
        <f t="shared" si="38"/>
        <v>0</v>
      </c>
      <c r="X168" s="189">
        <f t="shared" si="38"/>
        <v>0</v>
      </c>
      <c r="Y168" s="189">
        <f t="shared" si="38"/>
        <v>0</v>
      </c>
      <c r="Z168" s="189">
        <f t="shared" si="38"/>
        <v>0</v>
      </c>
      <c r="AA168" s="189">
        <f t="shared" si="38"/>
        <v>0</v>
      </c>
      <c r="AB168" s="187">
        <f t="shared" si="39"/>
        <v>0</v>
      </c>
      <c r="AC168" s="190">
        <f>IF(C168=A_Stammdaten!$B$14,F_SAV!$R168-F_SAV!$AD168,HLOOKUP(A_Stammdaten!$B$14-1,$AE$4:$AK$2004,ROW(C168)-3,FALSE)-$AD168)</f>
        <v>0</v>
      </c>
      <c r="AD168" s="190">
        <f>HLOOKUP(A_Stammdaten!$B$14,$AE$4:$AK$2004,ROW(C168)-3,FALSE)</f>
        <v>0</v>
      </c>
      <c r="AE168" s="187">
        <f t="shared" si="28"/>
        <v>0</v>
      </c>
      <c r="AF168" s="187">
        <f t="shared" si="29"/>
        <v>0</v>
      </c>
      <c r="AG168" s="187">
        <f t="shared" si="30"/>
        <v>0</v>
      </c>
      <c r="AH168" s="187">
        <f t="shared" si="31"/>
        <v>0</v>
      </c>
      <c r="AI168" s="187">
        <f t="shared" si="32"/>
        <v>0</v>
      </c>
      <c r="AJ168" s="187">
        <f t="shared" si="33"/>
        <v>0</v>
      </c>
      <c r="AK168" s="187">
        <f t="shared" si="34"/>
        <v>0</v>
      </c>
      <c r="AL168" s="31"/>
    </row>
    <row r="169" spans="1:38" s="33" customFormat="1" ht="15" x14ac:dyDescent="0.25">
      <c r="A169" s="31"/>
      <c r="B169" s="31"/>
      <c r="C169" s="32"/>
      <c r="D169" s="31"/>
      <c r="E169" s="31"/>
      <c r="F169" s="31"/>
      <c r="G169" s="31"/>
      <c r="H169" s="31"/>
      <c r="I169" s="31"/>
      <c r="J169" s="31"/>
      <c r="K169" s="31"/>
      <c r="L169" s="31"/>
      <c r="M169" s="31"/>
      <c r="N169" s="187">
        <f t="shared" si="35"/>
        <v>0</v>
      </c>
      <c r="O169" s="31"/>
      <c r="P169" s="31"/>
      <c r="Q169" s="31"/>
      <c r="R169" s="187">
        <f t="shared" si="36"/>
        <v>0</v>
      </c>
      <c r="S169" s="188">
        <f>IF(ISBLANK($B169),0,VLOOKUP($B169,Listen!$A$2:$C$44,2,FALSE))</f>
        <v>0</v>
      </c>
      <c r="T169" s="188">
        <f>IF(ISBLANK($B169),0,VLOOKUP($B169,Listen!$A$2:$C$44,3,FALSE))</f>
        <v>0</v>
      </c>
      <c r="U169" s="189">
        <f t="shared" si="37"/>
        <v>0</v>
      </c>
      <c r="V169" s="189">
        <f t="shared" si="38"/>
        <v>0</v>
      </c>
      <c r="W169" s="189">
        <f t="shared" si="38"/>
        <v>0</v>
      </c>
      <c r="X169" s="189">
        <f t="shared" si="38"/>
        <v>0</v>
      </c>
      <c r="Y169" s="189">
        <f t="shared" si="38"/>
        <v>0</v>
      </c>
      <c r="Z169" s="189">
        <f t="shared" si="38"/>
        <v>0</v>
      </c>
      <c r="AA169" s="189">
        <f t="shared" si="38"/>
        <v>0</v>
      </c>
      <c r="AB169" s="187">
        <f t="shared" si="39"/>
        <v>0</v>
      </c>
      <c r="AC169" s="190">
        <f>IF(C169=A_Stammdaten!$B$14,F_SAV!$R169-F_SAV!$AD169,HLOOKUP(A_Stammdaten!$B$14-1,$AE$4:$AK$2004,ROW(C169)-3,FALSE)-$AD169)</f>
        <v>0</v>
      </c>
      <c r="AD169" s="190">
        <f>HLOOKUP(A_Stammdaten!$B$14,$AE$4:$AK$2004,ROW(C169)-3,FALSE)</f>
        <v>0</v>
      </c>
      <c r="AE169" s="187">
        <f t="shared" si="28"/>
        <v>0</v>
      </c>
      <c r="AF169" s="187">
        <f t="shared" si="29"/>
        <v>0</v>
      </c>
      <c r="AG169" s="187">
        <f t="shared" si="30"/>
        <v>0</v>
      </c>
      <c r="AH169" s="187">
        <f t="shared" si="31"/>
        <v>0</v>
      </c>
      <c r="AI169" s="187">
        <f t="shared" si="32"/>
        <v>0</v>
      </c>
      <c r="AJ169" s="187">
        <f t="shared" si="33"/>
        <v>0</v>
      </c>
      <c r="AK169" s="187">
        <f t="shared" si="34"/>
        <v>0</v>
      </c>
      <c r="AL169" s="31"/>
    </row>
    <row r="170" spans="1:38" s="33" customFormat="1" ht="15" x14ac:dyDescent="0.25">
      <c r="A170" s="31"/>
      <c r="B170" s="31"/>
      <c r="C170" s="32"/>
      <c r="D170" s="31"/>
      <c r="E170" s="31"/>
      <c r="F170" s="31"/>
      <c r="G170" s="31"/>
      <c r="H170" s="31"/>
      <c r="I170" s="31"/>
      <c r="J170" s="31"/>
      <c r="K170" s="31"/>
      <c r="L170" s="31"/>
      <c r="M170" s="31"/>
      <c r="N170" s="187">
        <f t="shared" si="35"/>
        <v>0</v>
      </c>
      <c r="O170" s="31"/>
      <c r="P170" s="31"/>
      <c r="Q170" s="31"/>
      <c r="R170" s="187">
        <f t="shared" si="36"/>
        <v>0</v>
      </c>
      <c r="S170" s="188">
        <f>IF(ISBLANK($B170),0,VLOOKUP($B170,Listen!$A$2:$C$44,2,FALSE))</f>
        <v>0</v>
      </c>
      <c r="T170" s="188">
        <f>IF(ISBLANK($B170),0,VLOOKUP($B170,Listen!$A$2:$C$44,3,FALSE))</f>
        <v>0</v>
      </c>
      <c r="U170" s="189">
        <f t="shared" si="37"/>
        <v>0</v>
      </c>
      <c r="V170" s="189">
        <f t="shared" si="38"/>
        <v>0</v>
      </c>
      <c r="W170" s="189">
        <f t="shared" si="38"/>
        <v>0</v>
      </c>
      <c r="X170" s="189">
        <f t="shared" si="38"/>
        <v>0</v>
      </c>
      <c r="Y170" s="189">
        <f t="shared" si="38"/>
        <v>0</v>
      </c>
      <c r="Z170" s="189">
        <f t="shared" si="38"/>
        <v>0</v>
      </c>
      <c r="AA170" s="189">
        <f t="shared" si="38"/>
        <v>0</v>
      </c>
      <c r="AB170" s="187">
        <f t="shared" si="39"/>
        <v>0</v>
      </c>
      <c r="AC170" s="190">
        <f>IF(C170=A_Stammdaten!$B$14,F_SAV!$R170-F_SAV!$AD170,HLOOKUP(A_Stammdaten!$B$14-1,$AE$4:$AK$2004,ROW(C170)-3,FALSE)-$AD170)</f>
        <v>0</v>
      </c>
      <c r="AD170" s="190">
        <f>HLOOKUP(A_Stammdaten!$B$14,$AE$4:$AK$2004,ROW(C170)-3,FALSE)</f>
        <v>0</v>
      </c>
      <c r="AE170" s="187">
        <f t="shared" si="28"/>
        <v>0</v>
      </c>
      <c r="AF170" s="187">
        <f t="shared" si="29"/>
        <v>0</v>
      </c>
      <c r="AG170" s="187">
        <f t="shared" si="30"/>
        <v>0</v>
      </c>
      <c r="AH170" s="187">
        <f t="shared" si="31"/>
        <v>0</v>
      </c>
      <c r="AI170" s="187">
        <f t="shared" si="32"/>
        <v>0</v>
      </c>
      <c r="AJ170" s="187">
        <f t="shared" si="33"/>
        <v>0</v>
      </c>
      <c r="AK170" s="187">
        <f t="shared" si="34"/>
        <v>0</v>
      </c>
      <c r="AL170" s="31"/>
    </row>
    <row r="171" spans="1:38" s="33" customFormat="1" ht="15" x14ac:dyDescent="0.25">
      <c r="A171" s="31"/>
      <c r="B171" s="31"/>
      <c r="C171" s="32"/>
      <c r="D171" s="31"/>
      <c r="E171" s="31"/>
      <c r="F171" s="31"/>
      <c r="G171" s="31"/>
      <c r="H171" s="31"/>
      <c r="I171" s="31"/>
      <c r="J171" s="31"/>
      <c r="K171" s="31"/>
      <c r="L171" s="31"/>
      <c r="M171" s="31"/>
      <c r="N171" s="187">
        <f t="shared" si="35"/>
        <v>0</v>
      </c>
      <c r="O171" s="31"/>
      <c r="P171" s="31"/>
      <c r="Q171" s="31"/>
      <c r="R171" s="187">
        <f t="shared" si="36"/>
        <v>0</v>
      </c>
      <c r="S171" s="188">
        <f>IF(ISBLANK($B171),0,VLOOKUP($B171,Listen!$A$2:$C$44,2,FALSE))</f>
        <v>0</v>
      </c>
      <c r="T171" s="188">
        <f>IF(ISBLANK($B171),0,VLOOKUP($B171,Listen!$A$2:$C$44,3,FALSE))</f>
        <v>0</v>
      </c>
      <c r="U171" s="189">
        <f t="shared" si="37"/>
        <v>0</v>
      </c>
      <c r="V171" s="189">
        <f t="shared" si="38"/>
        <v>0</v>
      </c>
      <c r="W171" s="189">
        <f t="shared" si="38"/>
        <v>0</v>
      </c>
      <c r="X171" s="189">
        <f t="shared" si="38"/>
        <v>0</v>
      </c>
      <c r="Y171" s="189">
        <f t="shared" si="38"/>
        <v>0</v>
      </c>
      <c r="Z171" s="189">
        <f t="shared" si="38"/>
        <v>0</v>
      </c>
      <c r="AA171" s="189">
        <f t="shared" si="38"/>
        <v>0</v>
      </c>
      <c r="AB171" s="187">
        <f t="shared" si="39"/>
        <v>0</v>
      </c>
      <c r="AC171" s="190">
        <f>IF(C171=A_Stammdaten!$B$14,F_SAV!$R171-F_SAV!$AD171,HLOOKUP(A_Stammdaten!$B$14-1,$AE$4:$AK$2004,ROW(C171)-3,FALSE)-$AD171)</f>
        <v>0</v>
      </c>
      <c r="AD171" s="190">
        <f>HLOOKUP(A_Stammdaten!$B$14,$AE$4:$AK$2004,ROW(C171)-3,FALSE)</f>
        <v>0</v>
      </c>
      <c r="AE171" s="187">
        <f t="shared" si="28"/>
        <v>0</v>
      </c>
      <c r="AF171" s="187">
        <f t="shared" si="29"/>
        <v>0</v>
      </c>
      <c r="AG171" s="187">
        <f t="shared" si="30"/>
        <v>0</v>
      </c>
      <c r="AH171" s="187">
        <f t="shared" si="31"/>
        <v>0</v>
      </c>
      <c r="AI171" s="187">
        <f t="shared" si="32"/>
        <v>0</v>
      </c>
      <c r="AJ171" s="187">
        <f t="shared" si="33"/>
        <v>0</v>
      </c>
      <c r="AK171" s="187">
        <f t="shared" si="34"/>
        <v>0</v>
      </c>
      <c r="AL171" s="31"/>
    </row>
    <row r="172" spans="1:38" s="33" customFormat="1" ht="15" x14ac:dyDescent="0.25">
      <c r="A172" s="31"/>
      <c r="B172" s="31"/>
      <c r="C172" s="32"/>
      <c r="D172" s="31"/>
      <c r="E172" s="31"/>
      <c r="F172" s="31"/>
      <c r="G172" s="31"/>
      <c r="H172" s="31"/>
      <c r="I172" s="31"/>
      <c r="J172" s="31"/>
      <c r="K172" s="31"/>
      <c r="L172" s="31"/>
      <c r="M172" s="31"/>
      <c r="N172" s="187">
        <f t="shared" si="35"/>
        <v>0</v>
      </c>
      <c r="O172" s="31"/>
      <c r="P172" s="31"/>
      <c r="Q172" s="31"/>
      <c r="R172" s="187">
        <f t="shared" si="36"/>
        <v>0</v>
      </c>
      <c r="S172" s="188">
        <f>IF(ISBLANK($B172),0,VLOOKUP($B172,Listen!$A$2:$C$44,2,FALSE))</f>
        <v>0</v>
      </c>
      <c r="T172" s="188">
        <f>IF(ISBLANK($B172),0,VLOOKUP($B172,Listen!$A$2:$C$44,3,FALSE))</f>
        <v>0</v>
      </c>
      <c r="U172" s="189">
        <f t="shared" si="37"/>
        <v>0</v>
      </c>
      <c r="V172" s="189">
        <f t="shared" si="38"/>
        <v>0</v>
      </c>
      <c r="W172" s="189">
        <f t="shared" si="38"/>
        <v>0</v>
      </c>
      <c r="X172" s="189">
        <f t="shared" si="38"/>
        <v>0</v>
      </c>
      <c r="Y172" s="189">
        <f t="shared" si="38"/>
        <v>0</v>
      </c>
      <c r="Z172" s="189">
        <f t="shared" si="38"/>
        <v>0</v>
      </c>
      <c r="AA172" s="189">
        <f t="shared" si="38"/>
        <v>0</v>
      </c>
      <c r="AB172" s="187">
        <f t="shared" si="39"/>
        <v>0</v>
      </c>
      <c r="AC172" s="190">
        <f>IF(C172=A_Stammdaten!$B$14,F_SAV!$R172-F_SAV!$AD172,HLOOKUP(A_Stammdaten!$B$14-1,$AE$4:$AK$2004,ROW(C172)-3,FALSE)-$AD172)</f>
        <v>0</v>
      </c>
      <c r="AD172" s="190">
        <f>HLOOKUP(A_Stammdaten!$B$14,$AE$4:$AK$2004,ROW(C172)-3,FALSE)</f>
        <v>0</v>
      </c>
      <c r="AE172" s="187">
        <f t="shared" si="28"/>
        <v>0</v>
      </c>
      <c r="AF172" s="187">
        <f t="shared" si="29"/>
        <v>0</v>
      </c>
      <c r="AG172" s="187">
        <f t="shared" si="30"/>
        <v>0</v>
      </c>
      <c r="AH172" s="187">
        <f t="shared" si="31"/>
        <v>0</v>
      </c>
      <c r="AI172" s="187">
        <f t="shared" si="32"/>
        <v>0</v>
      </c>
      <c r="AJ172" s="187">
        <f t="shared" si="33"/>
        <v>0</v>
      </c>
      <c r="AK172" s="187">
        <f t="shared" si="34"/>
        <v>0</v>
      </c>
      <c r="AL172" s="31"/>
    </row>
    <row r="173" spans="1:38" s="33" customFormat="1" ht="15" x14ac:dyDescent="0.25">
      <c r="A173" s="31"/>
      <c r="B173" s="31"/>
      <c r="C173" s="32"/>
      <c r="D173" s="31"/>
      <c r="E173" s="31"/>
      <c r="F173" s="31"/>
      <c r="G173" s="31"/>
      <c r="H173" s="31"/>
      <c r="I173" s="31"/>
      <c r="J173" s="31"/>
      <c r="K173" s="31"/>
      <c r="L173" s="31"/>
      <c r="M173" s="31"/>
      <c r="N173" s="187">
        <f t="shared" si="35"/>
        <v>0</v>
      </c>
      <c r="O173" s="31"/>
      <c r="P173" s="31"/>
      <c r="Q173" s="31"/>
      <c r="R173" s="187">
        <f t="shared" si="36"/>
        <v>0</v>
      </c>
      <c r="S173" s="188">
        <f>IF(ISBLANK($B173),0,VLOOKUP($B173,Listen!$A$2:$C$44,2,FALSE))</f>
        <v>0</v>
      </c>
      <c r="T173" s="188">
        <f>IF(ISBLANK($B173),0,VLOOKUP($B173,Listen!$A$2:$C$44,3,FALSE))</f>
        <v>0</v>
      </c>
      <c r="U173" s="189">
        <f t="shared" si="37"/>
        <v>0</v>
      </c>
      <c r="V173" s="189">
        <f t="shared" si="38"/>
        <v>0</v>
      </c>
      <c r="W173" s="189">
        <f t="shared" si="38"/>
        <v>0</v>
      </c>
      <c r="X173" s="189">
        <f t="shared" si="38"/>
        <v>0</v>
      </c>
      <c r="Y173" s="189">
        <f t="shared" si="38"/>
        <v>0</v>
      </c>
      <c r="Z173" s="189">
        <f t="shared" si="38"/>
        <v>0</v>
      </c>
      <c r="AA173" s="189">
        <f t="shared" si="38"/>
        <v>0</v>
      </c>
      <c r="AB173" s="187">
        <f t="shared" si="39"/>
        <v>0</v>
      </c>
      <c r="AC173" s="190">
        <f>IF(C173=A_Stammdaten!$B$14,F_SAV!$R173-F_SAV!$AD173,HLOOKUP(A_Stammdaten!$B$14-1,$AE$4:$AK$2004,ROW(C173)-3,FALSE)-$AD173)</f>
        <v>0</v>
      </c>
      <c r="AD173" s="190">
        <f>HLOOKUP(A_Stammdaten!$B$14,$AE$4:$AK$2004,ROW(C173)-3,FALSE)</f>
        <v>0</v>
      </c>
      <c r="AE173" s="187">
        <f t="shared" si="28"/>
        <v>0</v>
      </c>
      <c r="AF173" s="187">
        <f t="shared" si="29"/>
        <v>0</v>
      </c>
      <c r="AG173" s="187">
        <f t="shared" si="30"/>
        <v>0</v>
      </c>
      <c r="AH173" s="187">
        <f t="shared" si="31"/>
        <v>0</v>
      </c>
      <c r="AI173" s="187">
        <f t="shared" si="32"/>
        <v>0</v>
      </c>
      <c r="AJ173" s="187">
        <f t="shared" si="33"/>
        <v>0</v>
      </c>
      <c r="AK173" s="187">
        <f t="shared" si="34"/>
        <v>0</v>
      </c>
      <c r="AL173" s="31"/>
    </row>
    <row r="174" spans="1:38" s="33" customFormat="1" ht="15" x14ac:dyDescent="0.25">
      <c r="A174" s="31"/>
      <c r="B174" s="31"/>
      <c r="C174" s="32"/>
      <c r="D174" s="31"/>
      <c r="E174" s="31"/>
      <c r="F174" s="31"/>
      <c r="G174" s="31"/>
      <c r="H174" s="31"/>
      <c r="I174" s="31"/>
      <c r="J174" s="31"/>
      <c r="K174" s="31"/>
      <c r="L174" s="31"/>
      <c r="M174" s="31"/>
      <c r="N174" s="187">
        <f t="shared" si="35"/>
        <v>0</v>
      </c>
      <c r="O174" s="31"/>
      <c r="P174" s="31"/>
      <c r="Q174" s="31"/>
      <c r="R174" s="187">
        <f t="shared" si="36"/>
        <v>0</v>
      </c>
      <c r="S174" s="188">
        <f>IF(ISBLANK($B174),0,VLOOKUP($B174,Listen!$A$2:$C$44,2,FALSE))</f>
        <v>0</v>
      </c>
      <c r="T174" s="188">
        <f>IF(ISBLANK($B174),0,VLOOKUP($B174,Listen!$A$2:$C$44,3,FALSE))</f>
        <v>0</v>
      </c>
      <c r="U174" s="189">
        <f t="shared" si="37"/>
        <v>0</v>
      </c>
      <c r="V174" s="189">
        <f t="shared" si="38"/>
        <v>0</v>
      </c>
      <c r="W174" s="189">
        <f t="shared" si="38"/>
        <v>0</v>
      </c>
      <c r="X174" s="189">
        <f t="shared" si="38"/>
        <v>0</v>
      </c>
      <c r="Y174" s="189">
        <f t="shared" si="38"/>
        <v>0</v>
      </c>
      <c r="Z174" s="189">
        <f t="shared" si="38"/>
        <v>0</v>
      </c>
      <c r="AA174" s="189">
        <f t="shared" si="38"/>
        <v>0</v>
      </c>
      <c r="AB174" s="187">
        <f t="shared" si="39"/>
        <v>0</v>
      </c>
      <c r="AC174" s="190">
        <f>IF(C174=A_Stammdaten!$B$14,F_SAV!$R174-F_SAV!$AD174,HLOOKUP(A_Stammdaten!$B$14-1,$AE$4:$AK$2004,ROW(C174)-3,FALSE)-$AD174)</f>
        <v>0</v>
      </c>
      <c r="AD174" s="190">
        <f>HLOOKUP(A_Stammdaten!$B$14,$AE$4:$AK$2004,ROW(C174)-3,FALSE)</f>
        <v>0</v>
      </c>
      <c r="AE174" s="187">
        <f t="shared" si="28"/>
        <v>0</v>
      </c>
      <c r="AF174" s="187">
        <f t="shared" si="29"/>
        <v>0</v>
      </c>
      <c r="AG174" s="187">
        <f t="shared" si="30"/>
        <v>0</v>
      </c>
      <c r="AH174" s="187">
        <f t="shared" si="31"/>
        <v>0</v>
      </c>
      <c r="AI174" s="187">
        <f t="shared" si="32"/>
        <v>0</v>
      </c>
      <c r="AJ174" s="187">
        <f t="shared" si="33"/>
        <v>0</v>
      </c>
      <c r="AK174" s="187">
        <f t="shared" si="34"/>
        <v>0</v>
      </c>
      <c r="AL174" s="31"/>
    </row>
    <row r="175" spans="1:38" s="33" customFormat="1" ht="15" x14ac:dyDescent="0.25">
      <c r="A175" s="31"/>
      <c r="B175" s="31"/>
      <c r="C175" s="32"/>
      <c r="D175" s="31"/>
      <c r="E175" s="31"/>
      <c r="F175" s="31"/>
      <c r="G175" s="31"/>
      <c r="H175" s="31"/>
      <c r="I175" s="31"/>
      <c r="J175" s="31"/>
      <c r="K175" s="31"/>
      <c r="L175" s="31"/>
      <c r="M175" s="31"/>
      <c r="N175" s="187">
        <f t="shared" si="35"/>
        <v>0</v>
      </c>
      <c r="O175" s="31"/>
      <c r="P175" s="31"/>
      <c r="Q175" s="31"/>
      <c r="R175" s="187">
        <f t="shared" si="36"/>
        <v>0</v>
      </c>
      <c r="S175" s="188">
        <f>IF(ISBLANK($B175),0,VLOOKUP($B175,Listen!$A$2:$C$44,2,FALSE))</f>
        <v>0</v>
      </c>
      <c r="T175" s="188">
        <f>IF(ISBLANK($B175),0,VLOOKUP($B175,Listen!$A$2:$C$44,3,FALSE))</f>
        <v>0</v>
      </c>
      <c r="U175" s="189">
        <f t="shared" si="37"/>
        <v>0</v>
      </c>
      <c r="V175" s="189">
        <f t="shared" si="38"/>
        <v>0</v>
      </c>
      <c r="W175" s="189">
        <f t="shared" si="38"/>
        <v>0</v>
      </c>
      <c r="X175" s="189">
        <f t="shared" si="38"/>
        <v>0</v>
      </c>
      <c r="Y175" s="189">
        <f t="shared" si="38"/>
        <v>0</v>
      </c>
      <c r="Z175" s="189">
        <f t="shared" si="38"/>
        <v>0</v>
      </c>
      <c r="AA175" s="189">
        <f t="shared" si="38"/>
        <v>0</v>
      </c>
      <c r="AB175" s="187">
        <f t="shared" si="39"/>
        <v>0</v>
      </c>
      <c r="AC175" s="190">
        <f>IF(C175=A_Stammdaten!$B$14,F_SAV!$R175-F_SAV!$AD175,HLOOKUP(A_Stammdaten!$B$14-1,$AE$4:$AK$2004,ROW(C175)-3,FALSE)-$AD175)</f>
        <v>0</v>
      </c>
      <c r="AD175" s="190">
        <f>HLOOKUP(A_Stammdaten!$B$14,$AE$4:$AK$2004,ROW(C175)-3,FALSE)</f>
        <v>0</v>
      </c>
      <c r="AE175" s="187">
        <f t="shared" si="28"/>
        <v>0</v>
      </c>
      <c r="AF175" s="187">
        <f t="shared" si="29"/>
        <v>0</v>
      </c>
      <c r="AG175" s="187">
        <f t="shared" si="30"/>
        <v>0</v>
      </c>
      <c r="AH175" s="187">
        <f t="shared" si="31"/>
        <v>0</v>
      </c>
      <c r="AI175" s="187">
        <f t="shared" si="32"/>
        <v>0</v>
      </c>
      <c r="AJ175" s="187">
        <f t="shared" si="33"/>
        <v>0</v>
      </c>
      <c r="AK175" s="187">
        <f t="shared" si="34"/>
        <v>0</v>
      </c>
      <c r="AL175" s="31"/>
    </row>
    <row r="176" spans="1:38" s="33" customFormat="1" ht="15" x14ac:dyDescent="0.25">
      <c r="A176" s="31"/>
      <c r="B176" s="31"/>
      <c r="C176" s="32"/>
      <c r="D176" s="31"/>
      <c r="E176" s="31"/>
      <c r="F176" s="31"/>
      <c r="G176" s="31"/>
      <c r="H176" s="31"/>
      <c r="I176" s="31"/>
      <c r="J176" s="31"/>
      <c r="K176" s="31"/>
      <c r="L176" s="31"/>
      <c r="M176" s="31"/>
      <c r="N176" s="187">
        <f t="shared" si="35"/>
        <v>0</v>
      </c>
      <c r="O176" s="31"/>
      <c r="P176" s="31"/>
      <c r="Q176" s="31"/>
      <c r="R176" s="187">
        <f t="shared" si="36"/>
        <v>0</v>
      </c>
      <c r="S176" s="188">
        <f>IF(ISBLANK($B176),0,VLOOKUP($B176,Listen!$A$2:$C$44,2,FALSE))</f>
        <v>0</v>
      </c>
      <c r="T176" s="188">
        <f>IF(ISBLANK($B176),0,VLOOKUP($B176,Listen!$A$2:$C$44,3,FALSE))</f>
        <v>0</v>
      </c>
      <c r="U176" s="189">
        <f t="shared" si="37"/>
        <v>0</v>
      </c>
      <c r="V176" s="189">
        <f t="shared" si="38"/>
        <v>0</v>
      </c>
      <c r="W176" s="189">
        <f t="shared" si="38"/>
        <v>0</v>
      </c>
      <c r="X176" s="189">
        <f t="shared" si="38"/>
        <v>0</v>
      </c>
      <c r="Y176" s="189">
        <f t="shared" si="38"/>
        <v>0</v>
      </c>
      <c r="Z176" s="189">
        <f t="shared" si="38"/>
        <v>0</v>
      </c>
      <c r="AA176" s="189">
        <f t="shared" si="38"/>
        <v>0</v>
      </c>
      <c r="AB176" s="187">
        <f t="shared" si="39"/>
        <v>0</v>
      </c>
      <c r="AC176" s="190">
        <f>IF(C176=A_Stammdaten!$B$14,F_SAV!$R176-F_SAV!$AD176,HLOOKUP(A_Stammdaten!$B$14-1,$AE$4:$AK$2004,ROW(C176)-3,FALSE)-$AD176)</f>
        <v>0</v>
      </c>
      <c r="AD176" s="190">
        <f>HLOOKUP(A_Stammdaten!$B$14,$AE$4:$AK$2004,ROW(C176)-3,FALSE)</f>
        <v>0</v>
      </c>
      <c r="AE176" s="187">
        <f t="shared" si="28"/>
        <v>0</v>
      </c>
      <c r="AF176" s="187">
        <f t="shared" si="29"/>
        <v>0</v>
      </c>
      <c r="AG176" s="187">
        <f t="shared" si="30"/>
        <v>0</v>
      </c>
      <c r="AH176" s="187">
        <f t="shared" si="31"/>
        <v>0</v>
      </c>
      <c r="AI176" s="187">
        <f t="shared" si="32"/>
        <v>0</v>
      </c>
      <c r="AJ176" s="187">
        <f t="shared" si="33"/>
        <v>0</v>
      </c>
      <c r="AK176" s="187">
        <f t="shared" si="34"/>
        <v>0</v>
      </c>
      <c r="AL176" s="31"/>
    </row>
    <row r="177" spans="1:38" s="33" customFormat="1" ht="15" x14ac:dyDescent="0.25">
      <c r="A177" s="31"/>
      <c r="B177" s="31"/>
      <c r="C177" s="32"/>
      <c r="D177" s="31"/>
      <c r="E177" s="31"/>
      <c r="F177" s="31"/>
      <c r="G177" s="31"/>
      <c r="H177" s="31"/>
      <c r="I177" s="31"/>
      <c r="J177" s="31"/>
      <c r="K177" s="31"/>
      <c r="L177" s="31"/>
      <c r="M177" s="31"/>
      <c r="N177" s="187">
        <f t="shared" si="35"/>
        <v>0</v>
      </c>
      <c r="O177" s="31"/>
      <c r="P177" s="31"/>
      <c r="Q177" s="31"/>
      <c r="R177" s="187">
        <f t="shared" si="36"/>
        <v>0</v>
      </c>
      <c r="S177" s="188">
        <f>IF(ISBLANK($B177),0,VLOOKUP($B177,Listen!$A$2:$C$44,2,FALSE))</f>
        <v>0</v>
      </c>
      <c r="T177" s="188">
        <f>IF(ISBLANK($B177),0,VLOOKUP($B177,Listen!$A$2:$C$44,3,FALSE))</f>
        <v>0</v>
      </c>
      <c r="U177" s="189">
        <f t="shared" si="37"/>
        <v>0</v>
      </c>
      <c r="V177" s="189">
        <f t="shared" si="38"/>
        <v>0</v>
      </c>
      <c r="W177" s="189">
        <f t="shared" si="38"/>
        <v>0</v>
      </c>
      <c r="X177" s="189">
        <f t="shared" si="38"/>
        <v>0</v>
      </c>
      <c r="Y177" s="189">
        <f t="shared" si="38"/>
        <v>0</v>
      </c>
      <c r="Z177" s="189">
        <f t="shared" si="38"/>
        <v>0</v>
      </c>
      <c r="AA177" s="189">
        <f t="shared" si="38"/>
        <v>0</v>
      </c>
      <c r="AB177" s="187">
        <f t="shared" si="39"/>
        <v>0</v>
      </c>
      <c r="AC177" s="190">
        <f>IF(C177=A_Stammdaten!$B$14,F_SAV!$R177-F_SAV!$AD177,HLOOKUP(A_Stammdaten!$B$14-1,$AE$4:$AK$2004,ROW(C177)-3,FALSE)-$AD177)</f>
        <v>0</v>
      </c>
      <c r="AD177" s="190">
        <f>HLOOKUP(A_Stammdaten!$B$14,$AE$4:$AK$2004,ROW(C177)-3,FALSE)</f>
        <v>0</v>
      </c>
      <c r="AE177" s="187">
        <f t="shared" si="28"/>
        <v>0</v>
      </c>
      <c r="AF177" s="187">
        <f t="shared" si="29"/>
        <v>0</v>
      </c>
      <c r="AG177" s="187">
        <f t="shared" si="30"/>
        <v>0</v>
      </c>
      <c r="AH177" s="187">
        <f t="shared" si="31"/>
        <v>0</v>
      </c>
      <c r="AI177" s="187">
        <f t="shared" si="32"/>
        <v>0</v>
      </c>
      <c r="AJ177" s="187">
        <f t="shared" si="33"/>
        <v>0</v>
      </c>
      <c r="AK177" s="187">
        <f t="shared" si="34"/>
        <v>0</v>
      </c>
      <c r="AL177" s="31"/>
    </row>
    <row r="178" spans="1:38" s="33" customFormat="1" ht="15" x14ac:dyDescent="0.25">
      <c r="A178" s="31"/>
      <c r="B178" s="31"/>
      <c r="C178" s="32"/>
      <c r="D178" s="31"/>
      <c r="E178" s="31"/>
      <c r="F178" s="31"/>
      <c r="G178" s="31"/>
      <c r="H178" s="31"/>
      <c r="I178" s="31"/>
      <c r="J178" s="31"/>
      <c r="K178" s="31"/>
      <c r="L178" s="31"/>
      <c r="M178" s="31"/>
      <c r="N178" s="187">
        <f t="shared" si="35"/>
        <v>0</v>
      </c>
      <c r="O178" s="31"/>
      <c r="P178" s="31"/>
      <c r="Q178" s="31"/>
      <c r="R178" s="187">
        <f t="shared" si="36"/>
        <v>0</v>
      </c>
      <c r="S178" s="188">
        <f>IF(ISBLANK($B178),0,VLOOKUP($B178,Listen!$A$2:$C$44,2,FALSE))</f>
        <v>0</v>
      </c>
      <c r="T178" s="188">
        <f>IF(ISBLANK($B178),0,VLOOKUP($B178,Listen!$A$2:$C$44,3,FALSE))</f>
        <v>0</v>
      </c>
      <c r="U178" s="189">
        <f t="shared" si="37"/>
        <v>0</v>
      </c>
      <c r="V178" s="189">
        <f t="shared" si="38"/>
        <v>0</v>
      </c>
      <c r="W178" s="189">
        <f t="shared" si="38"/>
        <v>0</v>
      </c>
      <c r="X178" s="189">
        <f t="shared" si="38"/>
        <v>0</v>
      </c>
      <c r="Y178" s="189">
        <f t="shared" si="38"/>
        <v>0</v>
      </c>
      <c r="Z178" s="189">
        <f t="shared" si="38"/>
        <v>0</v>
      </c>
      <c r="AA178" s="189">
        <f t="shared" si="38"/>
        <v>0</v>
      </c>
      <c r="AB178" s="187">
        <f t="shared" si="39"/>
        <v>0</v>
      </c>
      <c r="AC178" s="190">
        <f>IF(C178=A_Stammdaten!$B$14,F_SAV!$R178-F_SAV!$AD178,HLOOKUP(A_Stammdaten!$B$14-1,$AE$4:$AK$2004,ROW(C178)-3,FALSE)-$AD178)</f>
        <v>0</v>
      </c>
      <c r="AD178" s="190">
        <f>HLOOKUP(A_Stammdaten!$B$14,$AE$4:$AK$2004,ROW(C178)-3,FALSE)</f>
        <v>0</v>
      </c>
      <c r="AE178" s="187">
        <f t="shared" si="28"/>
        <v>0</v>
      </c>
      <c r="AF178" s="187">
        <f t="shared" si="29"/>
        <v>0</v>
      </c>
      <c r="AG178" s="187">
        <f t="shared" si="30"/>
        <v>0</v>
      </c>
      <c r="AH178" s="187">
        <f t="shared" si="31"/>
        <v>0</v>
      </c>
      <c r="AI178" s="187">
        <f t="shared" si="32"/>
        <v>0</v>
      </c>
      <c r="AJ178" s="187">
        <f t="shared" si="33"/>
        <v>0</v>
      </c>
      <c r="AK178" s="187">
        <f t="shared" si="34"/>
        <v>0</v>
      </c>
      <c r="AL178" s="31"/>
    </row>
    <row r="179" spans="1:38" s="33" customFormat="1" ht="15" x14ac:dyDescent="0.25">
      <c r="A179" s="31"/>
      <c r="B179" s="31"/>
      <c r="C179" s="32"/>
      <c r="D179" s="31"/>
      <c r="E179" s="31"/>
      <c r="F179" s="31"/>
      <c r="G179" s="31"/>
      <c r="H179" s="31"/>
      <c r="I179" s="31"/>
      <c r="J179" s="31"/>
      <c r="K179" s="31"/>
      <c r="L179" s="31"/>
      <c r="M179" s="31"/>
      <c r="N179" s="187">
        <f t="shared" si="35"/>
        <v>0</v>
      </c>
      <c r="O179" s="31"/>
      <c r="P179" s="31"/>
      <c r="Q179" s="31"/>
      <c r="R179" s="187">
        <f t="shared" si="36"/>
        <v>0</v>
      </c>
      <c r="S179" s="188">
        <f>IF(ISBLANK($B179),0,VLOOKUP($B179,Listen!$A$2:$C$44,2,FALSE))</f>
        <v>0</v>
      </c>
      <c r="T179" s="188">
        <f>IF(ISBLANK($B179),0,VLOOKUP($B179,Listen!$A$2:$C$44,3,FALSE))</f>
        <v>0</v>
      </c>
      <c r="U179" s="189">
        <f t="shared" si="37"/>
        <v>0</v>
      </c>
      <c r="V179" s="189">
        <f t="shared" si="38"/>
        <v>0</v>
      </c>
      <c r="W179" s="189">
        <f t="shared" si="38"/>
        <v>0</v>
      </c>
      <c r="X179" s="189">
        <f t="shared" si="38"/>
        <v>0</v>
      </c>
      <c r="Y179" s="189">
        <f t="shared" si="38"/>
        <v>0</v>
      </c>
      <c r="Z179" s="189">
        <f t="shared" si="38"/>
        <v>0</v>
      </c>
      <c r="AA179" s="189">
        <f t="shared" si="38"/>
        <v>0</v>
      </c>
      <c r="AB179" s="187">
        <f t="shared" si="39"/>
        <v>0</v>
      </c>
      <c r="AC179" s="190">
        <f>IF(C179=A_Stammdaten!$B$14,F_SAV!$R179-F_SAV!$AD179,HLOOKUP(A_Stammdaten!$B$14-1,$AE$4:$AK$2004,ROW(C179)-3,FALSE)-$AD179)</f>
        <v>0</v>
      </c>
      <c r="AD179" s="190">
        <f>HLOOKUP(A_Stammdaten!$B$14,$AE$4:$AK$2004,ROW(C179)-3,FALSE)</f>
        <v>0</v>
      </c>
      <c r="AE179" s="187">
        <f t="shared" si="28"/>
        <v>0</v>
      </c>
      <c r="AF179" s="187">
        <f t="shared" si="29"/>
        <v>0</v>
      </c>
      <c r="AG179" s="187">
        <f t="shared" si="30"/>
        <v>0</v>
      </c>
      <c r="AH179" s="187">
        <f t="shared" si="31"/>
        <v>0</v>
      </c>
      <c r="AI179" s="187">
        <f t="shared" si="32"/>
        <v>0</v>
      </c>
      <c r="AJ179" s="187">
        <f t="shared" si="33"/>
        <v>0</v>
      </c>
      <c r="AK179" s="187">
        <f t="shared" si="34"/>
        <v>0</v>
      </c>
      <c r="AL179" s="31"/>
    </row>
    <row r="180" spans="1:38" s="33" customFormat="1" ht="15" x14ac:dyDescent="0.25">
      <c r="A180" s="31"/>
      <c r="B180" s="31"/>
      <c r="C180" s="32"/>
      <c r="D180" s="31"/>
      <c r="E180" s="31"/>
      <c r="F180" s="31"/>
      <c r="G180" s="31"/>
      <c r="H180" s="31"/>
      <c r="I180" s="31"/>
      <c r="J180" s="31"/>
      <c r="K180" s="31"/>
      <c r="L180" s="31"/>
      <c r="M180" s="31"/>
      <c r="N180" s="187">
        <f t="shared" si="35"/>
        <v>0</v>
      </c>
      <c r="O180" s="31"/>
      <c r="P180" s="31"/>
      <c r="Q180" s="31"/>
      <c r="R180" s="187">
        <f t="shared" si="36"/>
        <v>0</v>
      </c>
      <c r="S180" s="188">
        <f>IF(ISBLANK($B180),0,VLOOKUP($B180,Listen!$A$2:$C$44,2,FALSE))</f>
        <v>0</v>
      </c>
      <c r="T180" s="188">
        <f>IF(ISBLANK($B180),0,VLOOKUP($B180,Listen!$A$2:$C$44,3,FALSE))</f>
        <v>0</v>
      </c>
      <c r="U180" s="189">
        <f t="shared" si="37"/>
        <v>0</v>
      </c>
      <c r="V180" s="189">
        <f t="shared" si="38"/>
        <v>0</v>
      </c>
      <c r="W180" s="189">
        <f t="shared" si="38"/>
        <v>0</v>
      </c>
      <c r="X180" s="189">
        <f t="shared" si="38"/>
        <v>0</v>
      </c>
      <c r="Y180" s="189">
        <f t="shared" si="38"/>
        <v>0</v>
      </c>
      <c r="Z180" s="189">
        <f t="shared" si="38"/>
        <v>0</v>
      </c>
      <c r="AA180" s="189">
        <f t="shared" si="38"/>
        <v>0</v>
      </c>
      <c r="AB180" s="187">
        <f t="shared" si="39"/>
        <v>0</v>
      </c>
      <c r="AC180" s="190">
        <f>IF(C180=A_Stammdaten!$B$14,F_SAV!$R180-F_SAV!$AD180,HLOOKUP(A_Stammdaten!$B$14-1,$AE$4:$AK$2004,ROW(C180)-3,FALSE)-$AD180)</f>
        <v>0</v>
      </c>
      <c r="AD180" s="190">
        <f>HLOOKUP(A_Stammdaten!$B$14,$AE$4:$AK$2004,ROW(C180)-3,FALSE)</f>
        <v>0</v>
      </c>
      <c r="AE180" s="187">
        <f t="shared" si="28"/>
        <v>0</v>
      </c>
      <c r="AF180" s="187">
        <f t="shared" si="29"/>
        <v>0</v>
      </c>
      <c r="AG180" s="187">
        <f t="shared" si="30"/>
        <v>0</v>
      </c>
      <c r="AH180" s="187">
        <f t="shared" si="31"/>
        <v>0</v>
      </c>
      <c r="AI180" s="187">
        <f t="shared" si="32"/>
        <v>0</v>
      </c>
      <c r="AJ180" s="187">
        <f t="shared" si="33"/>
        <v>0</v>
      </c>
      <c r="AK180" s="187">
        <f t="shared" si="34"/>
        <v>0</v>
      </c>
      <c r="AL180" s="31"/>
    </row>
    <row r="181" spans="1:38" s="33" customFormat="1" ht="15" x14ac:dyDescent="0.25">
      <c r="A181" s="31"/>
      <c r="B181" s="31"/>
      <c r="C181" s="32"/>
      <c r="D181" s="31"/>
      <c r="E181" s="31"/>
      <c r="F181" s="31"/>
      <c r="G181" s="31"/>
      <c r="H181" s="31"/>
      <c r="I181" s="31"/>
      <c r="J181" s="31"/>
      <c r="K181" s="31"/>
      <c r="L181" s="31"/>
      <c r="M181" s="31"/>
      <c r="N181" s="187">
        <f t="shared" si="35"/>
        <v>0</v>
      </c>
      <c r="O181" s="31"/>
      <c r="P181" s="31"/>
      <c r="Q181" s="31"/>
      <c r="R181" s="187">
        <f t="shared" si="36"/>
        <v>0</v>
      </c>
      <c r="S181" s="188">
        <f>IF(ISBLANK($B181),0,VLOOKUP($B181,Listen!$A$2:$C$44,2,FALSE))</f>
        <v>0</v>
      </c>
      <c r="T181" s="188">
        <f>IF(ISBLANK($B181),0,VLOOKUP($B181,Listen!$A$2:$C$44,3,FALSE))</f>
        <v>0</v>
      </c>
      <c r="U181" s="189">
        <f t="shared" si="37"/>
        <v>0</v>
      </c>
      <c r="V181" s="189">
        <f t="shared" si="38"/>
        <v>0</v>
      </c>
      <c r="W181" s="189">
        <f t="shared" si="38"/>
        <v>0</v>
      </c>
      <c r="X181" s="189">
        <f t="shared" si="38"/>
        <v>0</v>
      </c>
      <c r="Y181" s="189">
        <f t="shared" si="38"/>
        <v>0</v>
      </c>
      <c r="Z181" s="189">
        <f t="shared" si="38"/>
        <v>0</v>
      </c>
      <c r="AA181" s="189">
        <f t="shared" si="38"/>
        <v>0</v>
      </c>
      <c r="AB181" s="187">
        <f t="shared" si="39"/>
        <v>0</v>
      </c>
      <c r="AC181" s="190">
        <f>IF(C181=A_Stammdaten!$B$14,F_SAV!$R181-F_SAV!$AD181,HLOOKUP(A_Stammdaten!$B$14-1,$AE$4:$AK$2004,ROW(C181)-3,FALSE)-$AD181)</f>
        <v>0</v>
      </c>
      <c r="AD181" s="190">
        <f>HLOOKUP(A_Stammdaten!$B$14,$AE$4:$AK$2004,ROW(C181)-3,FALSE)</f>
        <v>0</v>
      </c>
      <c r="AE181" s="187">
        <f t="shared" si="28"/>
        <v>0</v>
      </c>
      <c r="AF181" s="187">
        <f t="shared" si="29"/>
        <v>0</v>
      </c>
      <c r="AG181" s="187">
        <f t="shared" si="30"/>
        <v>0</v>
      </c>
      <c r="AH181" s="187">
        <f t="shared" si="31"/>
        <v>0</v>
      </c>
      <c r="AI181" s="187">
        <f t="shared" si="32"/>
        <v>0</v>
      </c>
      <c r="AJ181" s="187">
        <f t="shared" si="33"/>
        <v>0</v>
      </c>
      <c r="AK181" s="187">
        <f t="shared" si="34"/>
        <v>0</v>
      </c>
      <c r="AL181" s="31"/>
    </row>
    <row r="182" spans="1:38" s="33" customFormat="1" ht="15" x14ac:dyDescent="0.25">
      <c r="A182" s="31"/>
      <c r="B182" s="31"/>
      <c r="C182" s="32"/>
      <c r="D182" s="31"/>
      <c r="E182" s="31"/>
      <c r="F182" s="31"/>
      <c r="G182" s="31"/>
      <c r="H182" s="31"/>
      <c r="I182" s="31"/>
      <c r="J182" s="31"/>
      <c r="K182" s="31"/>
      <c r="L182" s="31"/>
      <c r="M182" s="31"/>
      <c r="N182" s="187">
        <f t="shared" si="35"/>
        <v>0</v>
      </c>
      <c r="O182" s="31"/>
      <c r="P182" s="31"/>
      <c r="Q182" s="31"/>
      <c r="R182" s="187">
        <f t="shared" si="36"/>
        <v>0</v>
      </c>
      <c r="S182" s="188">
        <f>IF(ISBLANK($B182),0,VLOOKUP($B182,Listen!$A$2:$C$44,2,FALSE))</f>
        <v>0</v>
      </c>
      <c r="T182" s="188">
        <f>IF(ISBLANK($B182),0,VLOOKUP($B182,Listen!$A$2:$C$44,3,FALSE))</f>
        <v>0</v>
      </c>
      <c r="U182" s="189">
        <f t="shared" si="37"/>
        <v>0</v>
      </c>
      <c r="V182" s="189">
        <f t="shared" si="38"/>
        <v>0</v>
      </c>
      <c r="W182" s="189">
        <f t="shared" si="38"/>
        <v>0</v>
      </c>
      <c r="X182" s="189">
        <f t="shared" si="38"/>
        <v>0</v>
      </c>
      <c r="Y182" s="189">
        <f t="shared" si="38"/>
        <v>0</v>
      </c>
      <c r="Z182" s="189">
        <f t="shared" si="38"/>
        <v>0</v>
      </c>
      <c r="AA182" s="189">
        <f t="shared" si="38"/>
        <v>0</v>
      </c>
      <c r="AB182" s="187">
        <f t="shared" si="39"/>
        <v>0</v>
      </c>
      <c r="AC182" s="190">
        <f>IF(C182=A_Stammdaten!$B$14,F_SAV!$R182-F_SAV!$AD182,HLOOKUP(A_Stammdaten!$B$14-1,$AE$4:$AK$2004,ROW(C182)-3,FALSE)-$AD182)</f>
        <v>0</v>
      </c>
      <c r="AD182" s="190">
        <f>HLOOKUP(A_Stammdaten!$B$14,$AE$4:$AK$2004,ROW(C182)-3,FALSE)</f>
        <v>0</v>
      </c>
      <c r="AE182" s="187">
        <f t="shared" si="28"/>
        <v>0</v>
      </c>
      <c r="AF182" s="187">
        <f t="shared" si="29"/>
        <v>0</v>
      </c>
      <c r="AG182" s="187">
        <f t="shared" si="30"/>
        <v>0</v>
      </c>
      <c r="AH182" s="187">
        <f t="shared" si="31"/>
        <v>0</v>
      </c>
      <c r="AI182" s="187">
        <f t="shared" si="32"/>
        <v>0</v>
      </c>
      <c r="AJ182" s="187">
        <f t="shared" si="33"/>
        <v>0</v>
      </c>
      <c r="AK182" s="187">
        <f t="shared" si="34"/>
        <v>0</v>
      </c>
      <c r="AL182" s="31"/>
    </row>
    <row r="183" spans="1:38" s="33" customFormat="1" ht="15" x14ac:dyDescent="0.25">
      <c r="A183" s="31"/>
      <c r="B183" s="31"/>
      <c r="C183" s="32"/>
      <c r="D183" s="31"/>
      <c r="E183" s="31"/>
      <c r="F183" s="31"/>
      <c r="G183" s="31"/>
      <c r="H183" s="31"/>
      <c r="I183" s="31"/>
      <c r="J183" s="31"/>
      <c r="K183" s="31"/>
      <c r="L183" s="31"/>
      <c r="M183" s="31"/>
      <c r="N183" s="187">
        <f t="shared" si="35"/>
        <v>0</v>
      </c>
      <c r="O183" s="31"/>
      <c r="P183" s="31"/>
      <c r="Q183" s="31"/>
      <c r="R183" s="187">
        <f t="shared" si="36"/>
        <v>0</v>
      </c>
      <c r="S183" s="188">
        <f>IF(ISBLANK($B183),0,VLOOKUP($B183,Listen!$A$2:$C$44,2,FALSE))</f>
        <v>0</v>
      </c>
      <c r="T183" s="188">
        <f>IF(ISBLANK($B183),0,VLOOKUP($B183,Listen!$A$2:$C$44,3,FALSE))</f>
        <v>0</v>
      </c>
      <c r="U183" s="189">
        <f t="shared" si="37"/>
        <v>0</v>
      </c>
      <c r="V183" s="189">
        <f t="shared" si="38"/>
        <v>0</v>
      </c>
      <c r="W183" s="189">
        <f t="shared" si="38"/>
        <v>0</v>
      </c>
      <c r="X183" s="189">
        <f t="shared" si="38"/>
        <v>0</v>
      </c>
      <c r="Y183" s="189">
        <f t="shared" si="38"/>
        <v>0</v>
      </c>
      <c r="Z183" s="189">
        <f t="shared" si="38"/>
        <v>0</v>
      </c>
      <c r="AA183" s="189">
        <f t="shared" si="38"/>
        <v>0</v>
      </c>
      <c r="AB183" s="187">
        <f t="shared" si="39"/>
        <v>0</v>
      </c>
      <c r="AC183" s="190">
        <f>IF(C183=A_Stammdaten!$B$14,F_SAV!$R183-F_SAV!$AD183,HLOOKUP(A_Stammdaten!$B$14-1,$AE$4:$AK$2004,ROW(C183)-3,FALSE)-$AD183)</f>
        <v>0</v>
      </c>
      <c r="AD183" s="190">
        <f>HLOOKUP(A_Stammdaten!$B$14,$AE$4:$AK$2004,ROW(C183)-3,FALSE)</f>
        <v>0</v>
      </c>
      <c r="AE183" s="187">
        <f t="shared" si="28"/>
        <v>0</v>
      </c>
      <c r="AF183" s="187">
        <f t="shared" si="29"/>
        <v>0</v>
      </c>
      <c r="AG183" s="187">
        <f t="shared" si="30"/>
        <v>0</v>
      </c>
      <c r="AH183" s="187">
        <f t="shared" si="31"/>
        <v>0</v>
      </c>
      <c r="AI183" s="187">
        <f t="shared" si="32"/>
        <v>0</v>
      </c>
      <c r="AJ183" s="187">
        <f t="shared" si="33"/>
        <v>0</v>
      </c>
      <c r="AK183" s="187">
        <f t="shared" si="34"/>
        <v>0</v>
      </c>
      <c r="AL183" s="31"/>
    </row>
    <row r="184" spans="1:38" s="33" customFormat="1" ht="15" x14ac:dyDescent="0.25">
      <c r="A184" s="31"/>
      <c r="B184" s="31"/>
      <c r="C184" s="32"/>
      <c r="D184" s="31"/>
      <c r="E184" s="31"/>
      <c r="F184" s="31"/>
      <c r="G184" s="31"/>
      <c r="H184" s="31"/>
      <c r="I184" s="31"/>
      <c r="J184" s="31"/>
      <c r="K184" s="31"/>
      <c r="L184" s="31"/>
      <c r="M184" s="31"/>
      <c r="N184" s="187">
        <f t="shared" si="35"/>
        <v>0</v>
      </c>
      <c r="O184" s="31"/>
      <c r="P184" s="31"/>
      <c r="Q184" s="31"/>
      <c r="R184" s="187">
        <f t="shared" si="36"/>
        <v>0</v>
      </c>
      <c r="S184" s="188">
        <f>IF(ISBLANK($B184),0,VLOOKUP($B184,Listen!$A$2:$C$44,2,FALSE))</f>
        <v>0</v>
      </c>
      <c r="T184" s="188">
        <f>IF(ISBLANK($B184),0,VLOOKUP($B184,Listen!$A$2:$C$44,3,FALSE))</f>
        <v>0</v>
      </c>
      <c r="U184" s="189">
        <f t="shared" si="37"/>
        <v>0</v>
      </c>
      <c r="V184" s="189">
        <f t="shared" si="38"/>
        <v>0</v>
      </c>
      <c r="W184" s="189">
        <f t="shared" si="38"/>
        <v>0</v>
      </c>
      <c r="X184" s="189">
        <f t="shared" si="38"/>
        <v>0</v>
      </c>
      <c r="Y184" s="189">
        <f t="shared" si="38"/>
        <v>0</v>
      </c>
      <c r="Z184" s="189">
        <f t="shared" si="38"/>
        <v>0</v>
      </c>
      <c r="AA184" s="189">
        <f t="shared" si="38"/>
        <v>0</v>
      </c>
      <c r="AB184" s="187">
        <f t="shared" si="39"/>
        <v>0</v>
      </c>
      <c r="AC184" s="190">
        <f>IF(C184=A_Stammdaten!$B$14,F_SAV!$R184-F_SAV!$AD184,HLOOKUP(A_Stammdaten!$B$14-1,$AE$4:$AK$2004,ROW(C184)-3,FALSE)-$AD184)</f>
        <v>0</v>
      </c>
      <c r="AD184" s="190">
        <f>HLOOKUP(A_Stammdaten!$B$14,$AE$4:$AK$2004,ROW(C184)-3,FALSE)</f>
        <v>0</v>
      </c>
      <c r="AE184" s="187">
        <f t="shared" si="28"/>
        <v>0</v>
      </c>
      <c r="AF184" s="187">
        <f t="shared" si="29"/>
        <v>0</v>
      </c>
      <c r="AG184" s="187">
        <f t="shared" si="30"/>
        <v>0</v>
      </c>
      <c r="AH184" s="187">
        <f t="shared" si="31"/>
        <v>0</v>
      </c>
      <c r="AI184" s="187">
        <f t="shared" si="32"/>
        <v>0</v>
      </c>
      <c r="AJ184" s="187">
        <f t="shared" si="33"/>
        <v>0</v>
      </c>
      <c r="AK184" s="187">
        <f t="shared" si="34"/>
        <v>0</v>
      </c>
      <c r="AL184" s="31"/>
    </row>
    <row r="185" spans="1:38" s="33" customFormat="1" ht="15" x14ac:dyDescent="0.25">
      <c r="A185" s="31"/>
      <c r="B185" s="31"/>
      <c r="C185" s="32"/>
      <c r="D185" s="31"/>
      <c r="E185" s="31"/>
      <c r="F185" s="31"/>
      <c r="G185" s="31"/>
      <c r="H185" s="31"/>
      <c r="I185" s="31"/>
      <c r="J185" s="31"/>
      <c r="K185" s="31"/>
      <c r="L185" s="31"/>
      <c r="M185" s="31"/>
      <c r="N185" s="187">
        <f t="shared" si="35"/>
        <v>0</v>
      </c>
      <c r="O185" s="31"/>
      <c r="P185" s="31"/>
      <c r="Q185" s="31"/>
      <c r="R185" s="187">
        <f t="shared" si="36"/>
        <v>0</v>
      </c>
      <c r="S185" s="188">
        <f>IF(ISBLANK($B185),0,VLOOKUP($B185,Listen!$A$2:$C$44,2,FALSE))</f>
        <v>0</v>
      </c>
      <c r="T185" s="188">
        <f>IF(ISBLANK($B185),0,VLOOKUP($B185,Listen!$A$2:$C$44,3,FALSE))</f>
        <v>0</v>
      </c>
      <c r="U185" s="189">
        <f t="shared" si="37"/>
        <v>0</v>
      </c>
      <c r="V185" s="189">
        <f t="shared" si="38"/>
        <v>0</v>
      </c>
      <c r="W185" s="189">
        <f t="shared" si="38"/>
        <v>0</v>
      </c>
      <c r="X185" s="189">
        <f t="shared" si="38"/>
        <v>0</v>
      </c>
      <c r="Y185" s="189">
        <f t="shared" si="38"/>
        <v>0</v>
      </c>
      <c r="Z185" s="189">
        <f t="shared" si="38"/>
        <v>0</v>
      </c>
      <c r="AA185" s="189">
        <f t="shared" si="38"/>
        <v>0</v>
      </c>
      <c r="AB185" s="187">
        <f t="shared" si="39"/>
        <v>0</v>
      </c>
      <c r="AC185" s="190">
        <f>IF(C185=A_Stammdaten!$B$14,F_SAV!$R185-F_SAV!$AD185,HLOOKUP(A_Stammdaten!$B$14-1,$AE$4:$AK$2004,ROW(C185)-3,FALSE)-$AD185)</f>
        <v>0</v>
      </c>
      <c r="AD185" s="190">
        <f>HLOOKUP(A_Stammdaten!$B$14,$AE$4:$AK$2004,ROW(C185)-3,FALSE)</f>
        <v>0</v>
      </c>
      <c r="AE185" s="187">
        <f t="shared" si="28"/>
        <v>0</v>
      </c>
      <c r="AF185" s="187">
        <f t="shared" si="29"/>
        <v>0</v>
      </c>
      <c r="AG185" s="187">
        <f t="shared" si="30"/>
        <v>0</v>
      </c>
      <c r="AH185" s="187">
        <f t="shared" si="31"/>
        <v>0</v>
      </c>
      <c r="AI185" s="187">
        <f t="shared" si="32"/>
        <v>0</v>
      </c>
      <c r="AJ185" s="187">
        <f t="shared" si="33"/>
        <v>0</v>
      </c>
      <c r="AK185" s="187">
        <f t="shared" si="34"/>
        <v>0</v>
      </c>
      <c r="AL185" s="31"/>
    </row>
    <row r="186" spans="1:38" s="33" customFormat="1" ht="15" x14ac:dyDescent="0.25">
      <c r="A186" s="31"/>
      <c r="B186" s="31"/>
      <c r="C186" s="32"/>
      <c r="D186" s="31"/>
      <c r="E186" s="31"/>
      <c r="F186" s="31"/>
      <c r="G186" s="31"/>
      <c r="H186" s="31"/>
      <c r="I186" s="31"/>
      <c r="J186" s="31"/>
      <c r="K186" s="31"/>
      <c r="L186" s="31"/>
      <c r="M186" s="31"/>
      <c r="N186" s="187">
        <f t="shared" si="35"/>
        <v>0</v>
      </c>
      <c r="O186" s="31"/>
      <c r="P186" s="31"/>
      <c r="Q186" s="31"/>
      <c r="R186" s="187">
        <f t="shared" si="36"/>
        <v>0</v>
      </c>
      <c r="S186" s="188">
        <f>IF(ISBLANK($B186),0,VLOOKUP($B186,Listen!$A$2:$C$44,2,FALSE))</f>
        <v>0</v>
      </c>
      <c r="T186" s="188">
        <f>IF(ISBLANK($B186),0,VLOOKUP($B186,Listen!$A$2:$C$44,3,FALSE))</f>
        <v>0</v>
      </c>
      <c r="U186" s="189">
        <f t="shared" si="37"/>
        <v>0</v>
      </c>
      <c r="V186" s="189">
        <f t="shared" si="38"/>
        <v>0</v>
      </c>
      <c r="W186" s="189">
        <f t="shared" si="38"/>
        <v>0</v>
      </c>
      <c r="X186" s="189">
        <f t="shared" si="38"/>
        <v>0</v>
      </c>
      <c r="Y186" s="189">
        <f t="shared" si="38"/>
        <v>0</v>
      </c>
      <c r="Z186" s="189">
        <f t="shared" si="38"/>
        <v>0</v>
      </c>
      <c r="AA186" s="189">
        <f t="shared" si="38"/>
        <v>0</v>
      </c>
      <c r="AB186" s="187">
        <f t="shared" si="39"/>
        <v>0</v>
      </c>
      <c r="AC186" s="190">
        <f>IF(C186=A_Stammdaten!$B$14,F_SAV!$R186-F_SAV!$AD186,HLOOKUP(A_Stammdaten!$B$14-1,$AE$4:$AK$2004,ROW(C186)-3,FALSE)-$AD186)</f>
        <v>0</v>
      </c>
      <c r="AD186" s="190">
        <f>HLOOKUP(A_Stammdaten!$B$14,$AE$4:$AK$2004,ROW(C186)-3,FALSE)</f>
        <v>0</v>
      </c>
      <c r="AE186" s="187">
        <f t="shared" si="28"/>
        <v>0</v>
      </c>
      <c r="AF186" s="187">
        <f t="shared" si="29"/>
        <v>0</v>
      </c>
      <c r="AG186" s="187">
        <f t="shared" si="30"/>
        <v>0</v>
      </c>
      <c r="AH186" s="187">
        <f t="shared" si="31"/>
        <v>0</v>
      </c>
      <c r="AI186" s="187">
        <f t="shared" si="32"/>
        <v>0</v>
      </c>
      <c r="AJ186" s="187">
        <f t="shared" si="33"/>
        <v>0</v>
      </c>
      <c r="AK186" s="187">
        <f t="shared" si="34"/>
        <v>0</v>
      </c>
      <c r="AL186" s="31"/>
    </row>
    <row r="187" spans="1:38" s="33" customFormat="1" ht="15" x14ac:dyDescent="0.25">
      <c r="A187" s="31"/>
      <c r="B187" s="31"/>
      <c r="C187" s="32"/>
      <c r="D187" s="31"/>
      <c r="E187" s="31"/>
      <c r="F187" s="31"/>
      <c r="G187" s="31"/>
      <c r="H187" s="31"/>
      <c r="I187" s="31"/>
      <c r="J187" s="31"/>
      <c r="K187" s="31"/>
      <c r="L187" s="31"/>
      <c r="M187" s="31"/>
      <c r="N187" s="187">
        <f t="shared" si="35"/>
        <v>0</v>
      </c>
      <c r="O187" s="31"/>
      <c r="P187" s="31"/>
      <c r="Q187" s="31"/>
      <c r="R187" s="187">
        <f t="shared" si="36"/>
        <v>0</v>
      </c>
      <c r="S187" s="188">
        <f>IF(ISBLANK($B187),0,VLOOKUP($B187,Listen!$A$2:$C$44,2,FALSE))</f>
        <v>0</v>
      </c>
      <c r="T187" s="188">
        <f>IF(ISBLANK($B187),0,VLOOKUP($B187,Listen!$A$2:$C$44,3,FALSE))</f>
        <v>0</v>
      </c>
      <c r="U187" s="189">
        <f t="shared" si="37"/>
        <v>0</v>
      </c>
      <c r="V187" s="189">
        <f t="shared" si="38"/>
        <v>0</v>
      </c>
      <c r="W187" s="189">
        <f t="shared" si="38"/>
        <v>0</v>
      </c>
      <c r="X187" s="189">
        <f t="shared" si="38"/>
        <v>0</v>
      </c>
      <c r="Y187" s="189">
        <f t="shared" si="38"/>
        <v>0</v>
      </c>
      <c r="Z187" s="189">
        <f t="shared" si="38"/>
        <v>0</v>
      </c>
      <c r="AA187" s="189">
        <f t="shared" si="38"/>
        <v>0</v>
      </c>
      <c r="AB187" s="187">
        <f t="shared" si="39"/>
        <v>0</v>
      </c>
      <c r="AC187" s="190">
        <f>IF(C187=A_Stammdaten!$B$14,F_SAV!$R187-F_SAV!$AD187,HLOOKUP(A_Stammdaten!$B$14-1,$AE$4:$AK$2004,ROW(C187)-3,FALSE)-$AD187)</f>
        <v>0</v>
      </c>
      <c r="AD187" s="190">
        <f>HLOOKUP(A_Stammdaten!$B$14,$AE$4:$AK$2004,ROW(C187)-3,FALSE)</f>
        <v>0</v>
      </c>
      <c r="AE187" s="187">
        <f t="shared" si="28"/>
        <v>0</v>
      </c>
      <c r="AF187" s="187">
        <f t="shared" si="29"/>
        <v>0</v>
      </c>
      <c r="AG187" s="187">
        <f t="shared" si="30"/>
        <v>0</v>
      </c>
      <c r="AH187" s="187">
        <f t="shared" si="31"/>
        <v>0</v>
      </c>
      <c r="AI187" s="187">
        <f t="shared" si="32"/>
        <v>0</v>
      </c>
      <c r="AJ187" s="187">
        <f t="shared" si="33"/>
        <v>0</v>
      </c>
      <c r="AK187" s="187">
        <f t="shared" si="34"/>
        <v>0</v>
      </c>
      <c r="AL187" s="31"/>
    </row>
    <row r="188" spans="1:38" s="33" customFormat="1" ht="15" x14ac:dyDescent="0.25">
      <c r="A188" s="31"/>
      <c r="B188" s="31"/>
      <c r="C188" s="32"/>
      <c r="D188" s="31"/>
      <c r="E188" s="31"/>
      <c r="F188" s="31"/>
      <c r="G188" s="31"/>
      <c r="H188" s="31"/>
      <c r="I188" s="31"/>
      <c r="J188" s="31"/>
      <c r="K188" s="31"/>
      <c r="L188" s="31"/>
      <c r="M188" s="31"/>
      <c r="N188" s="187">
        <f t="shared" si="35"/>
        <v>0</v>
      </c>
      <c r="O188" s="31"/>
      <c r="P188" s="31"/>
      <c r="Q188" s="31"/>
      <c r="R188" s="187">
        <f t="shared" si="36"/>
        <v>0</v>
      </c>
      <c r="S188" s="188">
        <f>IF(ISBLANK($B188),0,VLOOKUP($B188,Listen!$A$2:$C$44,2,FALSE))</f>
        <v>0</v>
      </c>
      <c r="T188" s="188">
        <f>IF(ISBLANK($B188),0,VLOOKUP($B188,Listen!$A$2:$C$44,3,FALSE))</f>
        <v>0</v>
      </c>
      <c r="U188" s="189">
        <f t="shared" si="37"/>
        <v>0</v>
      </c>
      <c r="V188" s="189">
        <f t="shared" si="38"/>
        <v>0</v>
      </c>
      <c r="W188" s="189">
        <f t="shared" si="38"/>
        <v>0</v>
      </c>
      <c r="X188" s="189">
        <f t="shared" si="38"/>
        <v>0</v>
      </c>
      <c r="Y188" s="189">
        <f t="shared" si="38"/>
        <v>0</v>
      </c>
      <c r="Z188" s="189">
        <f t="shared" si="38"/>
        <v>0</v>
      </c>
      <c r="AA188" s="189">
        <f t="shared" si="38"/>
        <v>0</v>
      </c>
      <c r="AB188" s="187">
        <f t="shared" si="39"/>
        <v>0</v>
      </c>
      <c r="AC188" s="190">
        <f>IF(C188=A_Stammdaten!$B$14,F_SAV!$R188-F_SAV!$AD188,HLOOKUP(A_Stammdaten!$B$14-1,$AE$4:$AK$2004,ROW(C188)-3,FALSE)-$AD188)</f>
        <v>0</v>
      </c>
      <c r="AD188" s="190">
        <f>HLOOKUP(A_Stammdaten!$B$14,$AE$4:$AK$2004,ROW(C188)-3,FALSE)</f>
        <v>0</v>
      </c>
      <c r="AE188" s="187">
        <f t="shared" si="28"/>
        <v>0</v>
      </c>
      <c r="AF188" s="187">
        <f t="shared" si="29"/>
        <v>0</v>
      </c>
      <c r="AG188" s="187">
        <f t="shared" si="30"/>
        <v>0</v>
      </c>
      <c r="AH188" s="187">
        <f t="shared" si="31"/>
        <v>0</v>
      </c>
      <c r="AI188" s="187">
        <f t="shared" si="32"/>
        <v>0</v>
      </c>
      <c r="AJ188" s="187">
        <f t="shared" si="33"/>
        <v>0</v>
      </c>
      <c r="AK188" s="187">
        <f t="shared" si="34"/>
        <v>0</v>
      </c>
      <c r="AL188" s="31"/>
    </row>
    <row r="189" spans="1:38" ht="15" x14ac:dyDescent="0.25">
      <c r="A189" s="31"/>
      <c r="B189" s="31"/>
      <c r="C189" s="32"/>
      <c r="D189" s="31"/>
      <c r="E189" s="31"/>
      <c r="F189" s="31"/>
      <c r="G189" s="31"/>
      <c r="H189" s="31"/>
      <c r="I189" s="31"/>
      <c r="J189" s="31"/>
      <c r="K189" s="31"/>
      <c r="L189" s="31"/>
      <c r="M189" s="31"/>
      <c r="N189" s="187">
        <f t="shared" si="35"/>
        <v>0</v>
      </c>
      <c r="O189" s="31"/>
      <c r="P189" s="31"/>
      <c r="Q189" s="31"/>
      <c r="R189" s="187">
        <f t="shared" si="36"/>
        <v>0</v>
      </c>
      <c r="S189" s="188">
        <f>IF(ISBLANK($B189),0,VLOOKUP($B189,Listen!$A$2:$C$44,2,FALSE))</f>
        <v>0</v>
      </c>
      <c r="T189" s="188">
        <f>IF(ISBLANK($B189),0,VLOOKUP($B189,Listen!$A$2:$C$44,3,FALSE))</f>
        <v>0</v>
      </c>
      <c r="U189" s="189">
        <f t="shared" si="37"/>
        <v>0</v>
      </c>
      <c r="V189" s="189">
        <f t="shared" si="38"/>
        <v>0</v>
      </c>
      <c r="W189" s="189">
        <f t="shared" si="38"/>
        <v>0</v>
      </c>
      <c r="X189" s="189">
        <f t="shared" si="38"/>
        <v>0</v>
      </c>
      <c r="Y189" s="189">
        <f t="shared" si="38"/>
        <v>0</v>
      </c>
      <c r="Z189" s="189">
        <f t="shared" si="38"/>
        <v>0</v>
      </c>
      <c r="AA189" s="189">
        <f t="shared" si="38"/>
        <v>0</v>
      </c>
      <c r="AB189" s="187">
        <f t="shared" si="39"/>
        <v>0</v>
      </c>
      <c r="AC189" s="190">
        <f>IF(C189=A_Stammdaten!$B$14,F_SAV!$R189-F_SAV!$AD189,HLOOKUP(A_Stammdaten!$B$14-1,$AE$4:$AK$2004,ROW(C189)-3,FALSE)-$AD189)</f>
        <v>0</v>
      </c>
      <c r="AD189" s="190">
        <f>HLOOKUP(A_Stammdaten!$B$14,$AE$4:$AK$2004,ROW(C189)-3,FALSE)</f>
        <v>0</v>
      </c>
      <c r="AE189" s="187">
        <f t="shared" si="28"/>
        <v>0</v>
      </c>
      <c r="AF189" s="187">
        <f t="shared" si="29"/>
        <v>0</v>
      </c>
      <c r="AG189" s="187">
        <f t="shared" si="30"/>
        <v>0</v>
      </c>
      <c r="AH189" s="187">
        <f t="shared" si="31"/>
        <v>0</v>
      </c>
      <c r="AI189" s="187">
        <f t="shared" si="32"/>
        <v>0</v>
      </c>
      <c r="AJ189" s="187">
        <f t="shared" si="33"/>
        <v>0</v>
      </c>
      <c r="AK189" s="187">
        <f t="shared" si="34"/>
        <v>0</v>
      </c>
      <c r="AL189" s="31"/>
    </row>
    <row r="190" spans="1:38" ht="15" x14ac:dyDescent="0.25">
      <c r="A190" s="31"/>
      <c r="B190" s="31"/>
      <c r="C190" s="32"/>
      <c r="D190" s="31"/>
      <c r="E190" s="31"/>
      <c r="F190" s="31"/>
      <c r="G190" s="31"/>
      <c r="H190" s="31"/>
      <c r="I190" s="31"/>
      <c r="J190" s="31"/>
      <c r="K190" s="31"/>
      <c r="L190" s="31"/>
      <c r="M190" s="31"/>
      <c r="N190" s="187">
        <f t="shared" si="35"/>
        <v>0</v>
      </c>
      <c r="O190" s="31"/>
      <c r="P190" s="31"/>
      <c r="Q190" s="31"/>
      <c r="R190" s="187">
        <f t="shared" si="36"/>
        <v>0</v>
      </c>
      <c r="S190" s="188">
        <f>IF(ISBLANK($B190),0,VLOOKUP($B190,Listen!$A$2:$C$44,2,FALSE))</f>
        <v>0</v>
      </c>
      <c r="T190" s="188">
        <f>IF(ISBLANK($B190),0,VLOOKUP($B190,Listen!$A$2:$C$44,3,FALSE))</f>
        <v>0</v>
      </c>
      <c r="U190" s="189">
        <f t="shared" si="37"/>
        <v>0</v>
      </c>
      <c r="V190" s="189">
        <f t="shared" si="38"/>
        <v>0</v>
      </c>
      <c r="W190" s="189">
        <f t="shared" si="38"/>
        <v>0</v>
      </c>
      <c r="X190" s="189">
        <f t="shared" si="38"/>
        <v>0</v>
      </c>
      <c r="Y190" s="189">
        <f t="shared" si="38"/>
        <v>0</v>
      </c>
      <c r="Z190" s="189">
        <f t="shared" si="38"/>
        <v>0</v>
      </c>
      <c r="AA190" s="189">
        <f t="shared" si="38"/>
        <v>0</v>
      </c>
      <c r="AB190" s="187">
        <f t="shared" si="39"/>
        <v>0</v>
      </c>
      <c r="AC190" s="190">
        <f>IF(C190=A_Stammdaten!$B$14,F_SAV!$R190-F_SAV!$AD190,HLOOKUP(A_Stammdaten!$B$14-1,$AE$4:$AK$2004,ROW(C190)-3,FALSE)-$AD190)</f>
        <v>0</v>
      </c>
      <c r="AD190" s="190">
        <f>HLOOKUP(A_Stammdaten!$B$14,$AE$4:$AK$2004,ROW(C190)-3,FALSE)</f>
        <v>0</v>
      </c>
      <c r="AE190" s="187">
        <f t="shared" si="28"/>
        <v>0</v>
      </c>
      <c r="AF190" s="187">
        <f t="shared" si="29"/>
        <v>0</v>
      </c>
      <c r="AG190" s="187">
        <f t="shared" si="30"/>
        <v>0</v>
      </c>
      <c r="AH190" s="187">
        <f t="shared" si="31"/>
        <v>0</v>
      </c>
      <c r="AI190" s="187">
        <f t="shared" si="32"/>
        <v>0</v>
      </c>
      <c r="AJ190" s="187">
        <f t="shared" si="33"/>
        <v>0</v>
      </c>
      <c r="AK190" s="187">
        <f t="shared" si="34"/>
        <v>0</v>
      </c>
      <c r="AL190" s="31"/>
    </row>
    <row r="191" spans="1:38" ht="15" x14ac:dyDescent="0.25">
      <c r="A191" s="31"/>
      <c r="B191" s="31"/>
      <c r="C191" s="32"/>
      <c r="D191" s="31"/>
      <c r="E191" s="31"/>
      <c r="F191" s="31"/>
      <c r="G191" s="31"/>
      <c r="H191" s="31"/>
      <c r="I191" s="31"/>
      <c r="J191" s="31"/>
      <c r="K191" s="31"/>
      <c r="L191" s="31"/>
      <c r="M191" s="31"/>
      <c r="N191" s="187">
        <f t="shared" si="35"/>
        <v>0</v>
      </c>
      <c r="O191" s="31"/>
      <c r="P191" s="31"/>
      <c r="Q191" s="31"/>
      <c r="R191" s="187">
        <f t="shared" si="36"/>
        <v>0</v>
      </c>
      <c r="S191" s="188">
        <f>IF(ISBLANK($B191),0,VLOOKUP($B191,Listen!$A$2:$C$44,2,FALSE))</f>
        <v>0</v>
      </c>
      <c r="T191" s="188">
        <f>IF(ISBLANK($B191),0,VLOOKUP($B191,Listen!$A$2:$C$44,3,FALSE))</f>
        <v>0</v>
      </c>
      <c r="U191" s="189">
        <f t="shared" si="37"/>
        <v>0</v>
      </c>
      <c r="V191" s="189">
        <f t="shared" si="38"/>
        <v>0</v>
      </c>
      <c r="W191" s="189">
        <f t="shared" si="38"/>
        <v>0</v>
      </c>
      <c r="X191" s="189">
        <f t="shared" si="38"/>
        <v>0</v>
      </c>
      <c r="Y191" s="189">
        <f t="shared" si="38"/>
        <v>0</v>
      </c>
      <c r="Z191" s="189">
        <f t="shared" si="38"/>
        <v>0</v>
      </c>
      <c r="AA191" s="189">
        <f t="shared" si="38"/>
        <v>0</v>
      </c>
      <c r="AB191" s="187">
        <f t="shared" si="39"/>
        <v>0</v>
      </c>
      <c r="AC191" s="190">
        <f>IF(C191=A_Stammdaten!$B$14,F_SAV!$R191-F_SAV!$AD191,HLOOKUP(A_Stammdaten!$B$14-1,$AE$4:$AK$2004,ROW(C191)-3,FALSE)-$AD191)</f>
        <v>0</v>
      </c>
      <c r="AD191" s="190">
        <f>HLOOKUP(A_Stammdaten!$B$14,$AE$4:$AK$2004,ROW(C191)-3,FALSE)</f>
        <v>0</v>
      </c>
      <c r="AE191" s="187">
        <f t="shared" si="28"/>
        <v>0</v>
      </c>
      <c r="AF191" s="187">
        <f t="shared" si="29"/>
        <v>0</v>
      </c>
      <c r="AG191" s="187">
        <f t="shared" si="30"/>
        <v>0</v>
      </c>
      <c r="AH191" s="187">
        <f t="shared" si="31"/>
        <v>0</v>
      </c>
      <c r="AI191" s="187">
        <f t="shared" si="32"/>
        <v>0</v>
      </c>
      <c r="AJ191" s="187">
        <f t="shared" si="33"/>
        <v>0</v>
      </c>
      <c r="AK191" s="187">
        <f t="shared" si="34"/>
        <v>0</v>
      </c>
      <c r="AL191" s="31"/>
    </row>
    <row r="192" spans="1:38" ht="15" x14ac:dyDescent="0.25">
      <c r="A192" s="31"/>
      <c r="B192" s="31"/>
      <c r="C192" s="32"/>
      <c r="D192" s="31"/>
      <c r="E192" s="31"/>
      <c r="F192" s="31"/>
      <c r="G192" s="31"/>
      <c r="H192" s="31"/>
      <c r="I192" s="31"/>
      <c r="J192" s="31"/>
      <c r="K192" s="31"/>
      <c r="L192" s="31"/>
      <c r="M192" s="31"/>
      <c r="N192" s="187">
        <f t="shared" si="35"/>
        <v>0</v>
      </c>
      <c r="O192" s="31"/>
      <c r="P192" s="31"/>
      <c r="Q192" s="31"/>
      <c r="R192" s="187">
        <f t="shared" si="36"/>
        <v>0</v>
      </c>
      <c r="S192" s="188">
        <f>IF(ISBLANK($B192),0,VLOOKUP($B192,Listen!$A$2:$C$44,2,FALSE))</f>
        <v>0</v>
      </c>
      <c r="T192" s="188">
        <f>IF(ISBLANK($B192),0,VLOOKUP($B192,Listen!$A$2:$C$44,3,FALSE))</f>
        <v>0</v>
      </c>
      <c r="U192" s="189">
        <f t="shared" si="37"/>
        <v>0</v>
      </c>
      <c r="V192" s="189">
        <f t="shared" si="38"/>
        <v>0</v>
      </c>
      <c r="W192" s="189">
        <f t="shared" si="38"/>
        <v>0</v>
      </c>
      <c r="X192" s="189">
        <f t="shared" si="38"/>
        <v>0</v>
      </c>
      <c r="Y192" s="189">
        <f t="shared" si="38"/>
        <v>0</v>
      </c>
      <c r="Z192" s="189">
        <f t="shared" si="38"/>
        <v>0</v>
      </c>
      <c r="AA192" s="189">
        <f t="shared" si="38"/>
        <v>0</v>
      </c>
      <c r="AB192" s="187">
        <f t="shared" si="39"/>
        <v>0</v>
      </c>
      <c r="AC192" s="190">
        <f>IF(C192=A_Stammdaten!$B$14,F_SAV!$R192-F_SAV!$AD192,HLOOKUP(A_Stammdaten!$B$14-1,$AE$4:$AK$2004,ROW(C192)-3,FALSE)-$AD192)</f>
        <v>0</v>
      </c>
      <c r="AD192" s="190">
        <f>HLOOKUP(A_Stammdaten!$B$14,$AE$4:$AK$2004,ROW(C192)-3,FALSE)</f>
        <v>0</v>
      </c>
      <c r="AE192" s="187">
        <f t="shared" si="28"/>
        <v>0</v>
      </c>
      <c r="AF192" s="187">
        <f t="shared" si="29"/>
        <v>0</v>
      </c>
      <c r="AG192" s="187">
        <f t="shared" si="30"/>
        <v>0</v>
      </c>
      <c r="AH192" s="187">
        <f t="shared" si="31"/>
        <v>0</v>
      </c>
      <c r="AI192" s="187">
        <f t="shared" si="32"/>
        <v>0</v>
      </c>
      <c r="AJ192" s="187">
        <f t="shared" si="33"/>
        <v>0</v>
      </c>
      <c r="AK192" s="187">
        <f t="shared" si="34"/>
        <v>0</v>
      </c>
      <c r="AL192" s="31"/>
    </row>
    <row r="193" spans="1:38" ht="15" x14ac:dyDescent="0.25">
      <c r="A193" s="31"/>
      <c r="B193" s="31"/>
      <c r="C193" s="32"/>
      <c r="D193" s="31"/>
      <c r="E193" s="31"/>
      <c r="F193" s="31"/>
      <c r="G193" s="31"/>
      <c r="H193" s="31"/>
      <c r="I193" s="31"/>
      <c r="J193" s="31"/>
      <c r="K193" s="31"/>
      <c r="L193" s="31"/>
      <c r="M193" s="31"/>
      <c r="N193" s="187">
        <f t="shared" si="35"/>
        <v>0</v>
      </c>
      <c r="O193" s="31"/>
      <c r="P193" s="31"/>
      <c r="Q193" s="31"/>
      <c r="R193" s="187">
        <f t="shared" si="36"/>
        <v>0</v>
      </c>
      <c r="S193" s="188">
        <f>IF(ISBLANK($B193),0,VLOOKUP($B193,Listen!$A$2:$C$44,2,FALSE))</f>
        <v>0</v>
      </c>
      <c r="T193" s="188">
        <f>IF(ISBLANK($B193),0,VLOOKUP($B193,Listen!$A$2:$C$44,3,FALSE))</f>
        <v>0</v>
      </c>
      <c r="U193" s="189">
        <f t="shared" si="37"/>
        <v>0</v>
      </c>
      <c r="V193" s="189">
        <f t="shared" si="38"/>
        <v>0</v>
      </c>
      <c r="W193" s="189">
        <f t="shared" si="38"/>
        <v>0</v>
      </c>
      <c r="X193" s="189">
        <f t="shared" si="38"/>
        <v>0</v>
      </c>
      <c r="Y193" s="189">
        <f t="shared" si="38"/>
        <v>0</v>
      </c>
      <c r="Z193" s="189">
        <f t="shared" si="38"/>
        <v>0</v>
      </c>
      <c r="AA193" s="189">
        <f t="shared" si="38"/>
        <v>0</v>
      </c>
      <c r="AB193" s="187">
        <f t="shared" si="39"/>
        <v>0</v>
      </c>
      <c r="AC193" s="190">
        <f>IF(C193=A_Stammdaten!$B$14,F_SAV!$R193-F_SAV!$AD193,HLOOKUP(A_Stammdaten!$B$14-1,$AE$4:$AK$2004,ROW(C193)-3,FALSE)-$AD193)</f>
        <v>0</v>
      </c>
      <c r="AD193" s="190">
        <f>HLOOKUP(A_Stammdaten!$B$14,$AE$4:$AK$2004,ROW(C193)-3,FALSE)</f>
        <v>0</v>
      </c>
      <c r="AE193" s="187">
        <f t="shared" si="28"/>
        <v>0</v>
      </c>
      <c r="AF193" s="187">
        <f t="shared" si="29"/>
        <v>0</v>
      </c>
      <c r="AG193" s="187">
        <f t="shared" si="30"/>
        <v>0</v>
      </c>
      <c r="AH193" s="187">
        <f t="shared" si="31"/>
        <v>0</v>
      </c>
      <c r="AI193" s="187">
        <f t="shared" si="32"/>
        <v>0</v>
      </c>
      <c r="AJ193" s="187">
        <f t="shared" si="33"/>
        <v>0</v>
      </c>
      <c r="AK193" s="187">
        <f t="shared" si="34"/>
        <v>0</v>
      </c>
      <c r="AL193" s="31"/>
    </row>
    <row r="194" spans="1:38" ht="15" x14ac:dyDescent="0.25">
      <c r="A194" s="31"/>
      <c r="B194" s="31"/>
      <c r="C194" s="32"/>
      <c r="D194" s="31"/>
      <c r="E194" s="31"/>
      <c r="F194" s="31"/>
      <c r="G194" s="31"/>
      <c r="H194" s="31"/>
      <c r="I194" s="31"/>
      <c r="J194" s="31"/>
      <c r="K194" s="31"/>
      <c r="L194" s="31"/>
      <c r="M194" s="31"/>
      <c r="N194" s="187">
        <f t="shared" si="35"/>
        <v>0</v>
      </c>
      <c r="O194" s="31"/>
      <c r="P194" s="31"/>
      <c r="Q194" s="31"/>
      <c r="R194" s="187">
        <f t="shared" si="36"/>
        <v>0</v>
      </c>
      <c r="S194" s="188">
        <f>IF(ISBLANK($B194),0,VLOOKUP($B194,Listen!$A$2:$C$44,2,FALSE))</f>
        <v>0</v>
      </c>
      <c r="T194" s="188">
        <f>IF(ISBLANK($B194),0,VLOOKUP($B194,Listen!$A$2:$C$44,3,FALSE))</f>
        <v>0</v>
      </c>
      <c r="U194" s="189">
        <f t="shared" si="37"/>
        <v>0</v>
      </c>
      <c r="V194" s="189">
        <f t="shared" si="38"/>
        <v>0</v>
      </c>
      <c r="W194" s="189">
        <f t="shared" si="38"/>
        <v>0</v>
      </c>
      <c r="X194" s="189">
        <f t="shared" si="38"/>
        <v>0</v>
      </c>
      <c r="Y194" s="189">
        <f t="shared" si="38"/>
        <v>0</v>
      </c>
      <c r="Z194" s="189">
        <f t="shared" si="38"/>
        <v>0</v>
      </c>
      <c r="AA194" s="189">
        <f t="shared" si="38"/>
        <v>0</v>
      </c>
      <c r="AB194" s="187">
        <f t="shared" si="39"/>
        <v>0</v>
      </c>
      <c r="AC194" s="190">
        <f>IF(C194=A_Stammdaten!$B$14,F_SAV!$R194-F_SAV!$AD194,HLOOKUP(A_Stammdaten!$B$14-1,$AE$4:$AK$2004,ROW(C194)-3,FALSE)-$AD194)</f>
        <v>0</v>
      </c>
      <c r="AD194" s="190">
        <f>HLOOKUP(A_Stammdaten!$B$14,$AE$4:$AK$2004,ROW(C194)-3,FALSE)</f>
        <v>0</v>
      </c>
      <c r="AE194" s="187">
        <f t="shared" si="28"/>
        <v>0</v>
      </c>
      <c r="AF194" s="187">
        <f t="shared" si="29"/>
        <v>0</v>
      </c>
      <c r="AG194" s="187">
        <f t="shared" si="30"/>
        <v>0</v>
      </c>
      <c r="AH194" s="187">
        <f t="shared" si="31"/>
        <v>0</v>
      </c>
      <c r="AI194" s="187">
        <f t="shared" si="32"/>
        <v>0</v>
      </c>
      <c r="AJ194" s="187">
        <f t="shared" si="33"/>
        <v>0</v>
      </c>
      <c r="AK194" s="187">
        <f t="shared" si="34"/>
        <v>0</v>
      </c>
      <c r="AL194" s="31"/>
    </row>
    <row r="195" spans="1:38" ht="15" x14ac:dyDescent="0.25">
      <c r="A195" s="31"/>
      <c r="B195" s="31"/>
      <c r="C195" s="32"/>
      <c r="D195" s="31"/>
      <c r="E195" s="31"/>
      <c r="F195" s="31"/>
      <c r="G195" s="31"/>
      <c r="H195" s="31"/>
      <c r="I195" s="31"/>
      <c r="J195" s="31"/>
      <c r="K195" s="31"/>
      <c r="L195" s="31"/>
      <c r="M195" s="31"/>
      <c r="N195" s="187">
        <f t="shared" si="35"/>
        <v>0</v>
      </c>
      <c r="O195" s="31"/>
      <c r="P195" s="31"/>
      <c r="Q195" s="31"/>
      <c r="R195" s="187">
        <f t="shared" si="36"/>
        <v>0</v>
      </c>
      <c r="S195" s="188">
        <f>IF(ISBLANK($B195),0,VLOOKUP($B195,Listen!$A$2:$C$44,2,FALSE))</f>
        <v>0</v>
      </c>
      <c r="T195" s="188">
        <f>IF(ISBLANK($B195),0,VLOOKUP($B195,Listen!$A$2:$C$44,3,FALSE))</f>
        <v>0</v>
      </c>
      <c r="U195" s="189">
        <f t="shared" si="37"/>
        <v>0</v>
      </c>
      <c r="V195" s="189">
        <f t="shared" si="38"/>
        <v>0</v>
      </c>
      <c r="W195" s="189">
        <f t="shared" si="38"/>
        <v>0</v>
      </c>
      <c r="X195" s="189">
        <f t="shared" si="38"/>
        <v>0</v>
      </c>
      <c r="Y195" s="189">
        <f t="shared" si="38"/>
        <v>0</v>
      </c>
      <c r="Z195" s="189">
        <f t="shared" si="38"/>
        <v>0</v>
      </c>
      <c r="AA195" s="189">
        <f t="shared" si="38"/>
        <v>0</v>
      </c>
      <c r="AB195" s="187">
        <f t="shared" si="39"/>
        <v>0</v>
      </c>
      <c r="AC195" s="190">
        <f>IF(C195=A_Stammdaten!$B$14,F_SAV!$R195-F_SAV!$AD195,HLOOKUP(A_Stammdaten!$B$14-1,$AE$4:$AK$2004,ROW(C195)-3,FALSE)-$AD195)</f>
        <v>0</v>
      </c>
      <c r="AD195" s="190">
        <f>HLOOKUP(A_Stammdaten!$B$14,$AE$4:$AK$2004,ROW(C195)-3,FALSE)</f>
        <v>0</v>
      </c>
      <c r="AE195" s="187">
        <f t="shared" si="28"/>
        <v>0</v>
      </c>
      <c r="AF195" s="187">
        <f t="shared" si="29"/>
        <v>0</v>
      </c>
      <c r="AG195" s="187">
        <f t="shared" si="30"/>
        <v>0</v>
      </c>
      <c r="AH195" s="187">
        <f t="shared" si="31"/>
        <v>0</v>
      </c>
      <c r="AI195" s="187">
        <f t="shared" si="32"/>
        <v>0</v>
      </c>
      <c r="AJ195" s="187">
        <f t="shared" si="33"/>
        <v>0</v>
      </c>
      <c r="AK195" s="187">
        <f t="shared" si="34"/>
        <v>0</v>
      </c>
      <c r="AL195" s="31"/>
    </row>
    <row r="196" spans="1:38" ht="15" x14ac:dyDescent="0.25">
      <c r="A196" s="31"/>
      <c r="B196" s="31"/>
      <c r="C196" s="32"/>
      <c r="D196" s="31"/>
      <c r="E196" s="31"/>
      <c r="F196" s="31"/>
      <c r="G196" s="31"/>
      <c r="H196" s="31"/>
      <c r="I196" s="31"/>
      <c r="J196" s="31"/>
      <c r="K196" s="31"/>
      <c r="L196" s="31"/>
      <c r="M196" s="31"/>
      <c r="N196" s="187">
        <f t="shared" si="35"/>
        <v>0</v>
      </c>
      <c r="O196" s="31"/>
      <c r="P196" s="31"/>
      <c r="Q196" s="31"/>
      <c r="R196" s="187">
        <f t="shared" si="36"/>
        <v>0</v>
      </c>
      <c r="S196" s="188">
        <f>IF(ISBLANK($B196),0,VLOOKUP($B196,Listen!$A$2:$C$44,2,FALSE))</f>
        <v>0</v>
      </c>
      <c r="T196" s="188">
        <f>IF(ISBLANK($B196),0,VLOOKUP($B196,Listen!$A$2:$C$44,3,FALSE))</f>
        <v>0</v>
      </c>
      <c r="U196" s="189">
        <f t="shared" si="37"/>
        <v>0</v>
      </c>
      <c r="V196" s="189">
        <f t="shared" si="38"/>
        <v>0</v>
      </c>
      <c r="W196" s="189">
        <f t="shared" si="38"/>
        <v>0</v>
      </c>
      <c r="X196" s="189">
        <f t="shared" si="38"/>
        <v>0</v>
      </c>
      <c r="Y196" s="189">
        <f t="shared" si="38"/>
        <v>0</v>
      </c>
      <c r="Z196" s="189">
        <f t="shared" si="38"/>
        <v>0</v>
      </c>
      <c r="AA196" s="189">
        <f t="shared" si="38"/>
        <v>0</v>
      </c>
      <c r="AB196" s="187">
        <f t="shared" si="39"/>
        <v>0</v>
      </c>
      <c r="AC196" s="190">
        <f>IF(C196=A_Stammdaten!$B$14,F_SAV!$R196-F_SAV!$AD196,HLOOKUP(A_Stammdaten!$B$14-1,$AE$4:$AK$2004,ROW(C196)-3,FALSE)-$AD196)</f>
        <v>0</v>
      </c>
      <c r="AD196" s="190">
        <f>HLOOKUP(A_Stammdaten!$B$14,$AE$4:$AK$2004,ROW(C196)-3,FALSE)</f>
        <v>0</v>
      </c>
      <c r="AE196" s="187">
        <f t="shared" si="28"/>
        <v>0</v>
      </c>
      <c r="AF196" s="187">
        <f t="shared" si="29"/>
        <v>0</v>
      </c>
      <c r="AG196" s="187">
        <f t="shared" si="30"/>
        <v>0</v>
      </c>
      <c r="AH196" s="187">
        <f t="shared" si="31"/>
        <v>0</v>
      </c>
      <c r="AI196" s="187">
        <f t="shared" si="32"/>
        <v>0</v>
      </c>
      <c r="AJ196" s="187">
        <f t="shared" si="33"/>
        <v>0</v>
      </c>
      <c r="AK196" s="187">
        <f t="shared" si="34"/>
        <v>0</v>
      </c>
      <c r="AL196" s="31"/>
    </row>
    <row r="197" spans="1:38" ht="15" x14ac:dyDescent="0.25">
      <c r="A197" s="31"/>
      <c r="B197" s="31"/>
      <c r="C197" s="32"/>
      <c r="D197" s="31"/>
      <c r="E197" s="31"/>
      <c r="F197" s="31"/>
      <c r="G197" s="31"/>
      <c r="H197" s="31"/>
      <c r="I197" s="31"/>
      <c r="J197" s="31"/>
      <c r="K197" s="31"/>
      <c r="L197" s="31"/>
      <c r="M197" s="31"/>
      <c r="N197" s="187">
        <f t="shared" si="35"/>
        <v>0</v>
      </c>
      <c r="O197" s="31"/>
      <c r="P197" s="31"/>
      <c r="Q197" s="31"/>
      <c r="R197" s="187">
        <f t="shared" si="36"/>
        <v>0</v>
      </c>
      <c r="S197" s="188">
        <f>IF(ISBLANK($B197),0,VLOOKUP($B197,Listen!$A$2:$C$44,2,FALSE))</f>
        <v>0</v>
      </c>
      <c r="T197" s="188">
        <f>IF(ISBLANK($B197),0,VLOOKUP($B197,Listen!$A$2:$C$44,3,FALSE))</f>
        <v>0</v>
      </c>
      <c r="U197" s="189">
        <f t="shared" si="37"/>
        <v>0</v>
      </c>
      <c r="V197" s="189">
        <f t="shared" si="38"/>
        <v>0</v>
      </c>
      <c r="W197" s="189">
        <f t="shared" si="38"/>
        <v>0</v>
      </c>
      <c r="X197" s="189">
        <f t="shared" si="38"/>
        <v>0</v>
      </c>
      <c r="Y197" s="189">
        <f t="shared" si="38"/>
        <v>0</v>
      </c>
      <c r="Z197" s="189">
        <f t="shared" si="38"/>
        <v>0</v>
      </c>
      <c r="AA197" s="189">
        <f t="shared" si="38"/>
        <v>0</v>
      </c>
      <c r="AB197" s="187">
        <f t="shared" si="39"/>
        <v>0</v>
      </c>
      <c r="AC197" s="190">
        <f>IF(C197=A_Stammdaten!$B$14,F_SAV!$R197-F_SAV!$AD197,HLOOKUP(A_Stammdaten!$B$14-1,$AE$4:$AK$2004,ROW(C197)-3,FALSE)-$AD197)</f>
        <v>0</v>
      </c>
      <c r="AD197" s="190">
        <f>HLOOKUP(A_Stammdaten!$B$14,$AE$4:$AK$2004,ROW(C197)-3,FALSE)</f>
        <v>0</v>
      </c>
      <c r="AE197" s="187">
        <f t="shared" ref="AE197:AE260" si="40">IF(OR($C197=0,$R197=0),0,IF($C197&lt;=AE$4,$R197-$R197/U197*(AE$4-$C197+1),0))</f>
        <v>0</v>
      </c>
      <c r="AF197" s="187">
        <f t="shared" ref="AF197:AF260" si="41">IF(OR($C197=0,$R197=0,V197-(AF$4-$C197)=0),0,IF($C197&lt;AF$4,AE197-AE197/(V197-(AF$4-$C197)),IF($C197=AF$4,$R197-$R197/V197,0)))</f>
        <v>0</v>
      </c>
      <c r="AG197" s="187">
        <f t="shared" ref="AG197:AG260" si="42">IF(OR($C197=0,$R197=0,W197-(AG$4-$C197)=0),0,IF($C197&lt;AG$4,AF197-AF197/(W197-(AG$4-$C197)),IF($C197=AG$4,$R197-$R197/W197,0)))</f>
        <v>0</v>
      </c>
      <c r="AH197" s="187">
        <f t="shared" ref="AH197:AH260" si="43">IF(OR($C197=0,$R197=0,X197-(AH$4-$C197)=0),0,IF($C197&lt;AH$4,AG197-AG197/(X197-(AH$4-$C197)),IF($C197=AH$4,$R197-$R197/X197,0)))</f>
        <v>0</v>
      </c>
      <c r="AI197" s="187">
        <f t="shared" ref="AI197:AI260" si="44">IF(OR($C197=0,$R197=0,Y197-(AI$4-$C197)=0),0,IF($C197&lt;AI$4,AH197-AH197/(Y197-(AI$4-$C197)),IF($C197=AI$4,$R197-$R197/Y197,0)))</f>
        <v>0</v>
      </c>
      <c r="AJ197" s="187">
        <f t="shared" ref="AJ197:AJ260" si="45">IF(OR($C197=0,$R197=0,Z197-(AJ$4-$C197)=0),0,IF($C197&lt;AJ$4,AI197-AI197/(Z197-(AJ$4-$C197)),IF($C197=AJ$4,$R197-$R197/Z197,0)))</f>
        <v>0</v>
      </c>
      <c r="AK197" s="187">
        <f t="shared" ref="AK197:AK260" si="46">IF(OR($C197=0,$R197=0,AA197-(AK$4-$C197)=0),0,IF($C197&lt;AK$4,AJ197-AJ197/(AA197-(AK$4-$C197)),IF($C197=AK$4,$R197-$R197/AA197,0)))</f>
        <v>0</v>
      </c>
      <c r="AL197" s="31"/>
    </row>
    <row r="198" spans="1:38" ht="15" x14ac:dyDescent="0.25">
      <c r="A198" s="31"/>
      <c r="B198" s="31"/>
      <c r="C198" s="32"/>
      <c r="D198" s="31"/>
      <c r="E198" s="31"/>
      <c r="F198" s="31"/>
      <c r="G198" s="31"/>
      <c r="H198" s="31"/>
      <c r="I198" s="31"/>
      <c r="J198" s="31"/>
      <c r="K198" s="31"/>
      <c r="L198" s="31"/>
      <c r="M198" s="31"/>
      <c r="N198" s="187">
        <f t="shared" ref="N198:N261" si="47">SUM(D198,E198,G198,H198,J198,K198)-SUM(F198,I198,L198,M198)</f>
        <v>0</v>
      </c>
      <c r="O198" s="31"/>
      <c r="P198" s="31"/>
      <c r="Q198" s="31"/>
      <c r="R198" s="187">
        <f t="shared" ref="R198:R261" si="48">N198-SUM(O198:Q198)</f>
        <v>0</v>
      </c>
      <c r="S198" s="188">
        <f>IF(ISBLANK($B198),0,VLOOKUP($B198,Listen!$A$2:$C$44,2,FALSE))</f>
        <v>0</v>
      </c>
      <c r="T198" s="188">
        <f>IF(ISBLANK($B198),0,VLOOKUP($B198,Listen!$A$2:$C$44,3,FALSE))</f>
        <v>0</v>
      </c>
      <c r="U198" s="189">
        <f t="shared" si="37"/>
        <v>0</v>
      </c>
      <c r="V198" s="189">
        <f t="shared" si="38"/>
        <v>0</v>
      </c>
      <c r="W198" s="189">
        <f t="shared" si="38"/>
        <v>0</v>
      </c>
      <c r="X198" s="189">
        <f t="shared" si="38"/>
        <v>0</v>
      </c>
      <c r="Y198" s="189">
        <f t="shared" si="38"/>
        <v>0</v>
      </c>
      <c r="Z198" s="189">
        <f t="shared" si="38"/>
        <v>0</v>
      </c>
      <c r="AA198" s="189">
        <f t="shared" si="38"/>
        <v>0</v>
      </c>
      <c r="AB198" s="187">
        <f t="shared" si="39"/>
        <v>0</v>
      </c>
      <c r="AC198" s="190">
        <f>IF(C198=A_Stammdaten!$B$14,F_SAV!$R198-F_SAV!$AD198,HLOOKUP(A_Stammdaten!$B$14-1,$AE$4:$AK$2004,ROW(C198)-3,FALSE)-$AD198)</f>
        <v>0</v>
      </c>
      <c r="AD198" s="190">
        <f>HLOOKUP(A_Stammdaten!$B$14,$AE$4:$AK$2004,ROW(C198)-3,FALSE)</f>
        <v>0</v>
      </c>
      <c r="AE198" s="187">
        <f t="shared" si="40"/>
        <v>0</v>
      </c>
      <c r="AF198" s="187">
        <f t="shared" si="41"/>
        <v>0</v>
      </c>
      <c r="AG198" s="187">
        <f t="shared" si="42"/>
        <v>0</v>
      </c>
      <c r="AH198" s="187">
        <f t="shared" si="43"/>
        <v>0</v>
      </c>
      <c r="AI198" s="187">
        <f t="shared" si="44"/>
        <v>0</v>
      </c>
      <c r="AJ198" s="187">
        <f t="shared" si="45"/>
        <v>0</v>
      </c>
      <c r="AK198" s="187">
        <f t="shared" si="46"/>
        <v>0</v>
      </c>
      <c r="AL198" s="31"/>
    </row>
    <row r="199" spans="1:38" ht="15" x14ac:dyDescent="0.25">
      <c r="A199" s="31"/>
      <c r="B199" s="31"/>
      <c r="C199" s="32"/>
      <c r="D199" s="31"/>
      <c r="E199" s="31"/>
      <c r="F199" s="31"/>
      <c r="G199" s="31"/>
      <c r="H199" s="31"/>
      <c r="I199" s="31"/>
      <c r="J199" s="31"/>
      <c r="K199" s="31"/>
      <c r="L199" s="31"/>
      <c r="M199" s="31"/>
      <c r="N199" s="187">
        <f t="shared" si="47"/>
        <v>0</v>
      </c>
      <c r="O199" s="31"/>
      <c r="P199" s="31"/>
      <c r="Q199" s="31"/>
      <c r="R199" s="187">
        <f t="shared" si="48"/>
        <v>0</v>
      </c>
      <c r="S199" s="188">
        <f>IF(ISBLANK($B199),0,VLOOKUP($B199,Listen!$A$2:$C$44,2,FALSE))</f>
        <v>0</v>
      </c>
      <c r="T199" s="188">
        <f>IF(ISBLANK($B199),0,VLOOKUP($B199,Listen!$A$2:$C$44,3,FALSE))</f>
        <v>0</v>
      </c>
      <c r="U199" s="189">
        <f t="shared" si="37"/>
        <v>0</v>
      </c>
      <c r="V199" s="189">
        <f t="shared" si="38"/>
        <v>0</v>
      </c>
      <c r="W199" s="189">
        <f t="shared" si="38"/>
        <v>0</v>
      </c>
      <c r="X199" s="189">
        <f t="shared" si="38"/>
        <v>0</v>
      </c>
      <c r="Y199" s="189">
        <f t="shared" si="38"/>
        <v>0</v>
      </c>
      <c r="Z199" s="189">
        <f t="shared" si="38"/>
        <v>0</v>
      </c>
      <c r="AA199" s="189">
        <f t="shared" si="38"/>
        <v>0</v>
      </c>
      <c r="AB199" s="187">
        <f t="shared" si="39"/>
        <v>0</v>
      </c>
      <c r="AC199" s="190">
        <f>IF(C199=A_Stammdaten!$B$14,F_SAV!$R199-F_SAV!$AD199,HLOOKUP(A_Stammdaten!$B$14-1,$AE$4:$AK$2004,ROW(C199)-3,FALSE)-$AD199)</f>
        <v>0</v>
      </c>
      <c r="AD199" s="190">
        <f>HLOOKUP(A_Stammdaten!$B$14,$AE$4:$AK$2004,ROW(C199)-3,FALSE)</f>
        <v>0</v>
      </c>
      <c r="AE199" s="187">
        <f t="shared" si="40"/>
        <v>0</v>
      </c>
      <c r="AF199" s="187">
        <f t="shared" si="41"/>
        <v>0</v>
      </c>
      <c r="AG199" s="187">
        <f t="shared" si="42"/>
        <v>0</v>
      </c>
      <c r="AH199" s="187">
        <f t="shared" si="43"/>
        <v>0</v>
      </c>
      <c r="AI199" s="187">
        <f t="shared" si="44"/>
        <v>0</v>
      </c>
      <c r="AJ199" s="187">
        <f t="shared" si="45"/>
        <v>0</v>
      </c>
      <c r="AK199" s="187">
        <f t="shared" si="46"/>
        <v>0</v>
      </c>
      <c r="AL199" s="31"/>
    </row>
    <row r="200" spans="1:38" ht="15" x14ac:dyDescent="0.25">
      <c r="A200" s="31"/>
      <c r="B200" s="31"/>
      <c r="C200" s="32"/>
      <c r="D200" s="31"/>
      <c r="E200" s="31"/>
      <c r="F200" s="31"/>
      <c r="G200" s="31"/>
      <c r="H200" s="31"/>
      <c r="I200" s="31"/>
      <c r="J200" s="31"/>
      <c r="K200" s="31"/>
      <c r="L200" s="31"/>
      <c r="M200" s="31"/>
      <c r="N200" s="187">
        <f t="shared" si="47"/>
        <v>0</v>
      </c>
      <c r="O200" s="31"/>
      <c r="P200" s="31"/>
      <c r="Q200" s="31"/>
      <c r="R200" s="187">
        <f t="shared" si="48"/>
        <v>0</v>
      </c>
      <c r="S200" s="188">
        <f>IF(ISBLANK($B200),0,VLOOKUP($B200,Listen!$A$2:$C$44,2,FALSE))</f>
        <v>0</v>
      </c>
      <c r="T200" s="188">
        <f>IF(ISBLANK($B200),0,VLOOKUP($B200,Listen!$A$2:$C$44,3,FALSE))</f>
        <v>0</v>
      </c>
      <c r="U200" s="189">
        <f t="shared" si="37"/>
        <v>0</v>
      </c>
      <c r="V200" s="189">
        <f t="shared" si="38"/>
        <v>0</v>
      </c>
      <c r="W200" s="189">
        <f t="shared" si="38"/>
        <v>0</v>
      </c>
      <c r="X200" s="189">
        <f t="shared" si="38"/>
        <v>0</v>
      </c>
      <c r="Y200" s="189">
        <f t="shared" si="38"/>
        <v>0</v>
      </c>
      <c r="Z200" s="189">
        <f t="shared" si="38"/>
        <v>0</v>
      </c>
      <c r="AA200" s="189">
        <f t="shared" si="38"/>
        <v>0</v>
      </c>
      <c r="AB200" s="187">
        <f t="shared" si="39"/>
        <v>0</v>
      </c>
      <c r="AC200" s="190">
        <f>IF(C200=A_Stammdaten!$B$14,F_SAV!$R200-F_SAV!$AD200,HLOOKUP(A_Stammdaten!$B$14-1,$AE$4:$AK$2004,ROW(C200)-3,FALSE)-$AD200)</f>
        <v>0</v>
      </c>
      <c r="AD200" s="190">
        <f>HLOOKUP(A_Stammdaten!$B$14,$AE$4:$AK$2004,ROW(C200)-3,FALSE)</f>
        <v>0</v>
      </c>
      <c r="AE200" s="187">
        <f t="shared" si="40"/>
        <v>0</v>
      </c>
      <c r="AF200" s="187">
        <f t="shared" si="41"/>
        <v>0</v>
      </c>
      <c r="AG200" s="187">
        <f t="shared" si="42"/>
        <v>0</v>
      </c>
      <c r="AH200" s="187">
        <f t="shared" si="43"/>
        <v>0</v>
      </c>
      <c r="AI200" s="187">
        <f t="shared" si="44"/>
        <v>0</v>
      </c>
      <c r="AJ200" s="187">
        <f t="shared" si="45"/>
        <v>0</v>
      </c>
      <c r="AK200" s="187">
        <f t="shared" si="46"/>
        <v>0</v>
      </c>
      <c r="AL200" s="31"/>
    </row>
    <row r="201" spans="1:38" ht="15" x14ac:dyDescent="0.25">
      <c r="A201" s="31"/>
      <c r="B201" s="31"/>
      <c r="C201" s="32"/>
      <c r="D201" s="31"/>
      <c r="E201" s="31"/>
      <c r="F201" s="31"/>
      <c r="G201" s="31"/>
      <c r="H201" s="31"/>
      <c r="I201" s="31"/>
      <c r="J201" s="31"/>
      <c r="K201" s="31"/>
      <c r="L201" s="31"/>
      <c r="M201" s="31"/>
      <c r="N201" s="187">
        <f t="shared" si="47"/>
        <v>0</v>
      </c>
      <c r="O201" s="31"/>
      <c r="P201" s="31"/>
      <c r="Q201" s="31"/>
      <c r="R201" s="187">
        <f t="shared" si="48"/>
        <v>0</v>
      </c>
      <c r="S201" s="188">
        <f>IF(ISBLANK($B201),0,VLOOKUP($B201,Listen!$A$2:$C$44,2,FALSE))</f>
        <v>0</v>
      </c>
      <c r="T201" s="188">
        <f>IF(ISBLANK($B201),0,VLOOKUP($B201,Listen!$A$2:$C$44,3,FALSE))</f>
        <v>0</v>
      </c>
      <c r="U201" s="189">
        <f t="shared" si="37"/>
        <v>0</v>
      </c>
      <c r="V201" s="189">
        <f t="shared" si="38"/>
        <v>0</v>
      </c>
      <c r="W201" s="189">
        <f t="shared" si="38"/>
        <v>0</v>
      </c>
      <c r="X201" s="189">
        <f t="shared" si="38"/>
        <v>0</v>
      </c>
      <c r="Y201" s="189">
        <f t="shared" si="38"/>
        <v>0</v>
      </c>
      <c r="Z201" s="189">
        <f t="shared" si="38"/>
        <v>0</v>
      </c>
      <c r="AA201" s="189">
        <f t="shared" ref="V201:AA244" si="49">$S201</f>
        <v>0</v>
      </c>
      <c r="AB201" s="187">
        <f t="shared" si="39"/>
        <v>0</v>
      </c>
      <c r="AC201" s="190">
        <f>IF(C201=A_Stammdaten!$B$14,F_SAV!$R201-F_SAV!$AD201,HLOOKUP(A_Stammdaten!$B$14-1,$AE$4:$AK$2004,ROW(C201)-3,FALSE)-$AD201)</f>
        <v>0</v>
      </c>
      <c r="AD201" s="190">
        <f>HLOOKUP(A_Stammdaten!$B$14,$AE$4:$AK$2004,ROW(C201)-3,FALSE)</f>
        <v>0</v>
      </c>
      <c r="AE201" s="187">
        <f t="shared" si="40"/>
        <v>0</v>
      </c>
      <c r="AF201" s="187">
        <f t="shared" si="41"/>
        <v>0</v>
      </c>
      <c r="AG201" s="187">
        <f t="shared" si="42"/>
        <v>0</v>
      </c>
      <c r="AH201" s="187">
        <f t="shared" si="43"/>
        <v>0</v>
      </c>
      <c r="AI201" s="187">
        <f t="shared" si="44"/>
        <v>0</v>
      </c>
      <c r="AJ201" s="187">
        <f t="shared" si="45"/>
        <v>0</v>
      </c>
      <c r="AK201" s="187">
        <f t="shared" si="46"/>
        <v>0</v>
      </c>
      <c r="AL201" s="31"/>
    </row>
    <row r="202" spans="1:38" ht="15" x14ac:dyDescent="0.25">
      <c r="A202" s="31"/>
      <c r="B202" s="31"/>
      <c r="C202" s="32"/>
      <c r="D202" s="31"/>
      <c r="E202" s="31"/>
      <c r="F202" s="31"/>
      <c r="G202" s="31"/>
      <c r="H202" s="31"/>
      <c r="I202" s="31"/>
      <c r="J202" s="31"/>
      <c r="K202" s="31"/>
      <c r="L202" s="31"/>
      <c r="M202" s="31"/>
      <c r="N202" s="187">
        <f t="shared" si="47"/>
        <v>0</v>
      </c>
      <c r="O202" s="31"/>
      <c r="P202" s="31"/>
      <c r="Q202" s="31"/>
      <c r="R202" s="187">
        <f t="shared" si="48"/>
        <v>0</v>
      </c>
      <c r="S202" s="188">
        <f>IF(ISBLANK($B202),0,VLOOKUP($B202,Listen!$A$2:$C$44,2,FALSE))</f>
        <v>0</v>
      </c>
      <c r="T202" s="188">
        <f>IF(ISBLANK($B202),0,VLOOKUP($B202,Listen!$A$2:$C$44,3,FALSE))</f>
        <v>0</v>
      </c>
      <c r="U202" s="189">
        <f t="shared" si="37"/>
        <v>0</v>
      </c>
      <c r="V202" s="189">
        <f t="shared" si="49"/>
        <v>0</v>
      </c>
      <c r="W202" s="189">
        <f t="shared" si="49"/>
        <v>0</v>
      </c>
      <c r="X202" s="189">
        <f t="shared" si="49"/>
        <v>0</v>
      </c>
      <c r="Y202" s="189">
        <f t="shared" si="49"/>
        <v>0</v>
      </c>
      <c r="Z202" s="189">
        <f t="shared" si="49"/>
        <v>0</v>
      </c>
      <c r="AA202" s="189">
        <f t="shared" si="49"/>
        <v>0</v>
      </c>
      <c r="AB202" s="187">
        <f t="shared" si="39"/>
        <v>0</v>
      </c>
      <c r="AC202" s="190">
        <f>IF(C202=A_Stammdaten!$B$14,F_SAV!$R202-F_SAV!$AD202,HLOOKUP(A_Stammdaten!$B$14-1,$AE$4:$AK$2004,ROW(C202)-3,FALSE)-$AD202)</f>
        <v>0</v>
      </c>
      <c r="AD202" s="190">
        <f>HLOOKUP(A_Stammdaten!$B$14,$AE$4:$AK$2004,ROW(C202)-3,FALSE)</f>
        <v>0</v>
      </c>
      <c r="AE202" s="187">
        <f t="shared" si="40"/>
        <v>0</v>
      </c>
      <c r="AF202" s="187">
        <f t="shared" si="41"/>
        <v>0</v>
      </c>
      <c r="AG202" s="187">
        <f t="shared" si="42"/>
        <v>0</v>
      </c>
      <c r="AH202" s="187">
        <f t="shared" si="43"/>
        <v>0</v>
      </c>
      <c r="AI202" s="187">
        <f t="shared" si="44"/>
        <v>0</v>
      </c>
      <c r="AJ202" s="187">
        <f t="shared" si="45"/>
        <v>0</v>
      </c>
      <c r="AK202" s="187">
        <f t="shared" si="46"/>
        <v>0</v>
      </c>
      <c r="AL202" s="31"/>
    </row>
    <row r="203" spans="1:38" ht="15" x14ac:dyDescent="0.25">
      <c r="A203" s="31"/>
      <c r="B203" s="31"/>
      <c r="C203" s="32"/>
      <c r="D203" s="31"/>
      <c r="E203" s="31"/>
      <c r="F203" s="31"/>
      <c r="G203" s="31"/>
      <c r="H203" s="31"/>
      <c r="I203" s="31"/>
      <c r="J203" s="31"/>
      <c r="K203" s="31"/>
      <c r="L203" s="31"/>
      <c r="M203" s="31"/>
      <c r="N203" s="187">
        <f t="shared" si="47"/>
        <v>0</v>
      </c>
      <c r="O203" s="31"/>
      <c r="P203" s="31"/>
      <c r="Q203" s="31"/>
      <c r="R203" s="187">
        <f t="shared" si="48"/>
        <v>0</v>
      </c>
      <c r="S203" s="188">
        <f>IF(ISBLANK($B203),0,VLOOKUP($B203,Listen!$A$2:$C$44,2,FALSE))</f>
        <v>0</v>
      </c>
      <c r="T203" s="188">
        <f>IF(ISBLANK($B203),0,VLOOKUP($B203,Listen!$A$2:$C$44,3,FALSE))</f>
        <v>0</v>
      </c>
      <c r="U203" s="189">
        <f t="shared" ref="U203:U266" si="50">$S203</f>
        <v>0</v>
      </c>
      <c r="V203" s="189">
        <f t="shared" si="49"/>
        <v>0</v>
      </c>
      <c r="W203" s="189">
        <f t="shared" si="49"/>
        <v>0</v>
      </c>
      <c r="X203" s="189">
        <f t="shared" si="49"/>
        <v>0</v>
      </c>
      <c r="Y203" s="189">
        <f t="shared" si="49"/>
        <v>0</v>
      </c>
      <c r="Z203" s="189">
        <f t="shared" si="49"/>
        <v>0</v>
      </c>
      <c r="AA203" s="189">
        <f t="shared" si="49"/>
        <v>0</v>
      </c>
      <c r="AB203" s="187">
        <f t="shared" si="39"/>
        <v>0</v>
      </c>
      <c r="AC203" s="190">
        <f>IF(C203=A_Stammdaten!$B$14,F_SAV!$R203-F_SAV!$AD203,HLOOKUP(A_Stammdaten!$B$14-1,$AE$4:$AK$2004,ROW(C203)-3,FALSE)-$AD203)</f>
        <v>0</v>
      </c>
      <c r="AD203" s="190">
        <f>HLOOKUP(A_Stammdaten!$B$14,$AE$4:$AK$2004,ROW(C203)-3,FALSE)</f>
        <v>0</v>
      </c>
      <c r="AE203" s="187">
        <f t="shared" si="40"/>
        <v>0</v>
      </c>
      <c r="AF203" s="187">
        <f t="shared" si="41"/>
        <v>0</v>
      </c>
      <c r="AG203" s="187">
        <f t="shared" si="42"/>
        <v>0</v>
      </c>
      <c r="AH203" s="187">
        <f t="shared" si="43"/>
        <v>0</v>
      </c>
      <c r="AI203" s="187">
        <f t="shared" si="44"/>
        <v>0</v>
      </c>
      <c r="AJ203" s="187">
        <f t="shared" si="45"/>
        <v>0</v>
      </c>
      <c r="AK203" s="187">
        <f t="shared" si="46"/>
        <v>0</v>
      </c>
      <c r="AL203" s="31"/>
    </row>
    <row r="204" spans="1:38" ht="15" x14ac:dyDescent="0.25">
      <c r="A204" s="31"/>
      <c r="B204" s="31"/>
      <c r="C204" s="32"/>
      <c r="D204" s="31"/>
      <c r="E204" s="31"/>
      <c r="F204" s="31"/>
      <c r="G204" s="31"/>
      <c r="H204" s="31"/>
      <c r="I204" s="31"/>
      <c r="J204" s="31"/>
      <c r="K204" s="31"/>
      <c r="L204" s="31"/>
      <c r="M204" s="31"/>
      <c r="N204" s="187">
        <f t="shared" si="47"/>
        <v>0</v>
      </c>
      <c r="O204" s="31"/>
      <c r="P204" s="31"/>
      <c r="Q204" s="31"/>
      <c r="R204" s="187">
        <f t="shared" si="48"/>
        <v>0</v>
      </c>
      <c r="S204" s="188">
        <f>IF(ISBLANK($B204),0,VLOOKUP($B204,Listen!$A$2:$C$44,2,FALSE))</f>
        <v>0</v>
      </c>
      <c r="T204" s="188">
        <f>IF(ISBLANK($B204),0,VLOOKUP($B204,Listen!$A$2:$C$44,3,FALSE))</f>
        <v>0</v>
      </c>
      <c r="U204" s="189">
        <f t="shared" si="50"/>
        <v>0</v>
      </c>
      <c r="V204" s="189">
        <f t="shared" si="49"/>
        <v>0</v>
      </c>
      <c r="W204" s="189">
        <f t="shared" si="49"/>
        <v>0</v>
      </c>
      <c r="X204" s="189">
        <f t="shared" si="49"/>
        <v>0</v>
      </c>
      <c r="Y204" s="189">
        <f t="shared" si="49"/>
        <v>0</v>
      </c>
      <c r="Z204" s="189">
        <f t="shared" si="49"/>
        <v>0</v>
      </c>
      <c r="AA204" s="189">
        <f t="shared" si="49"/>
        <v>0</v>
      </c>
      <c r="AB204" s="187">
        <f t="shared" si="39"/>
        <v>0</v>
      </c>
      <c r="AC204" s="190">
        <f>IF(C204=A_Stammdaten!$B$14,F_SAV!$R204-F_SAV!$AD204,HLOOKUP(A_Stammdaten!$B$14-1,$AE$4:$AK$2004,ROW(C204)-3,FALSE)-$AD204)</f>
        <v>0</v>
      </c>
      <c r="AD204" s="190">
        <f>HLOOKUP(A_Stammdaten!$B$14,$AE$4:$AK$2004,ROW(C204)-3,FALSE)</f>
        <v>0</v>
      </c>
      <c r="AE204" s="187">
        <f t="shared" si="40"/>
        <v>0</v>
      </c>
      <c r="AF204" s="187">
        <f t="shared" si="41"/>
        <v>0</v>
      </c>
      <c r="AG204" s="187">
        <f t="shared" si="42"/>
        <v>0</v>
      </c>
      <c r="AH204" s="187">
        <f t="shared" si="43"/>
        <v>0</v>
      </c>
      <c r="AI204" s="187">
        <f t="shared" si="44"/>
        <v>0</v>
      </c>
      <c r="AJ204" s="187">
        <f t="shared" si="45"/>
        <v>0</v>
      </c>
      <c r="AK204" s="187">
        <f t="shared" si="46"/>
        <v>0</v>
      </c>
      <c r="AL204" s="31"/>
    </row>
    <row r="205" spans="1:38" ht="15" x14ac:dyDescent="0.25">
      <c r="A205" s="31"/>
      <c r="B205" s="31"/>
      <c r="C205" s="32"/>
      <c r="D205" s="31"/>
      <c r="E205" s="31"/>
      <c r="F205" s="31"/>
      <c r="G205" s="31"/>
      <c r="H205" s="31"/>
      <c r="I205" s="31"/>
      <c r="J205" s="31"/>
      <c r="K205" s="31"/>
      <c r="L205" s="31"/>
      <c r="M205" s="31"/>
      <c r="N205" s="187">
        <f t="shared" si="47"/>
        <v>0</v>
      </c>
      <c r="O205" s="31"/>
      <c r="P205" s="31"/>
      <c r="Q205" s="31"/>
      <c r="R205" s="187">
        <f t="shared" si="48"/>
        <v>0</v>
      </c>
      <c r="S205" s="188">
        <f>IF(ISBLANK($B205),0,VLOOKUP($B205,Listen!$A$2:$C$44,2,FALSE))</f>
        <v>0</v>
      </c>
      <c r="T205" s="188">
        <f>IF(ISBLANK($B205),0,VLOOKUP($B205,Listen!$A$2:$C$44,3,FALSE))</f>
        <v>0</v>
      </c>
      <c r="U205" s="189">
        <f t="shared" si="50"/>
        <v>0</v>
      </c>
      <c r="V205" s="189">
        <f t="shared" si="49"/>
        <v>0</v>
      </c>
      <c r="W205" s="189">
        <f t="shared" si="49"/>
        <v>0</v>
      </c>
      <c r="X205" s="189">
        <f t="shared" si="49"/>
        <v>0</v>
      </c>
      <c r="Y205" s="189">
        <f t="shared" si="49"/>
        <v>0</v>
      </c>
      <c r="Z205" s="189">
        <f t="shared" si="49"/>
        <v>0</v>
      </c>
      <c r="AA205" s="189">
        <f t="shared" si="49"/>
        <v>0</v>
      </c>
      <c r="AB205" s="187">
        <f t="shared" si="39"/>
        <v>0</v>
      </c>
      <c r="AC205" s="190">
        <f>IF(C205=A_Stammdaten!$B$14,F_SAV!$R205-F_SAV!$AD205,HLOOKUP(A_Stammdaten!$B$14-1,$AE$4:$AK$2004,ROW(C205)-3,FALSE)-$AD205)</f>
        <v>0</v>
      </c>
      <c r="AD205" s="190">
        <f>HLOOKUP(A_Stammdaten!$B$14,$AE$4:$AK$2004,ROW(C205)-3,FALSE)</f>
        <v>0</v>
      </c>
      <c r="AE205" s="187">
        <f t="shared" si="40"/>
        <v>0</v>
      </c>
      <c r="AF205" s="187">
        <f t="shared" si="41"/>
        <v>0</v>
      </c>
      <c r="AG205" s="187">
        <f t="shared" si="42"/>
        <v>0</v>
      </c>
      <c r="AH205" s="187">
        <f t="shared" si="43"/>
        <v>0</v>
      </c>
      <c r="AI205" s="187">
        <f t="shared" si="44"/>
        <v>0</v>
      </c>
      <c r="AJ205" s="187">
        <f t="shared" si="45"/>
        <v>0</v>
      </c>
      <c r="AK205" s="187">
        <f t="shared" si="46"/>
        <v>0</v>
      </c>
      <c r="AL205" s="31"/>
    </row>
    <row r="206" spans="1:38" ht="15" x14ac:dyDescent="0.25">
      <c r="A206" s="31"/>
      <c r="B206" s="31"/>
      <c r="C206" s="32"/>
      <c r="D206" s="31"/>
      <c r="E206" s="31"/>
      <c r="F206" s="31"/>
      <c r="G206" s="31"/>
      <c r="H206" s="31"/>
      <c r="I206" s="31"/>
      <c r="J206" s="31"/>
      <c r="K206" s="31"/>
      <c r="L206" s="31"/>
      <c r="M206" s="31"/>
      <c r="N206" s="187">
        <f t="shared" si="47"/>
        <v>0</v>
      </c>
      <c r="O206" s="31"/>
      <c r="P206" s="31"/>
      <c r="Q206" s="31"/>
      <c r="R206" s="187">
        <f t="shared" si="48"/>
        <v>0</v>
      </c>
      <c r="S206" s="188">
        <f>IF(ISBLANK($B206),0,VLOOKUP($B206,Listen!$A$2:$C$44,2,FALSE))</f>
        <v>0</v>
      </c>
      <c r="T206" s="188">
        <f>IF(ISBLANK($B206),0,VLOOKUP($B206,Listen!$A$2:$C$44,3,FALSE))</f>
        <v>0</v>
      </c>
      <c r="U206" s="189">
        <f t="shared" si="50"/>
        <v>0</v>
      </c>
      <c r="V206" s="189">
        <f t="shared" si="49"/>
        <v>0</v>
      </c>
      <c r="W206" s="189">
        <f t="shared" si="49"/>
        <v>0</v>
      </c>
      <c r="X206" s="189">
        <f t="shared" si="49"/>
        <v>0</v>
      </c>
      <c r="Y206" s="189">
        <f t="shared" si="49"/>
        <v>0</v>
      </c>
      <c r="Z206" s="189">
        <f t="shared" si="49"/>
        <v>0</v>
      </c>
      <c r="AA206" s="189">
        <f t="shared" si="49"/>
        <v>0</v>
      </c>
      <c r="AB206" s="187">
        <f t="shared" si="39"/>
        <v>0</v>
      </c>
      <c r="AC206" s="190">
        <f>IF(C206=A_Stammdaten!$B$14,F_SAV!$R206-F_SAV!$AD206,HLOOKUP(A_Stammdaten!$B$14-1,$AE$4:$AK$2004,ROW(C206)-3,FALSE)-$AD206)</f>
        <v>0</v>
      </c>
      <c r="AD206" s="190">
        <f>HLOOKUP(A_Stammdaten!$B$14,$AE$4:$AK$2004,ROW(C206)-3,FALSE)</f>
        <v>0</v>
      </c>
      <c r="AE206" s="187">
        <f t="shared" si="40"/>
        <v>0</v>
      </c>
      <c r="AF206" s="187">
        <f t="shared" si="41"/>
        <v>0</v>
      </c>
      <c r="AG206" s="187">
        <f t="shared" si="42"/>
        <v>0</v>
      </c>
      <c r="AH206" s="187">
        <f t="shared" si="43"/>
        <v>0</v>
      </c>
      <c r="AI206" s="187">
        <f t="shared" si="44"/>
        <v>0</v>
      </c>
      <c r="AJ206" s="187">
        <f t="shared" si="45"/>
        <v>0</v>
      </c>
      <c r="AK206" s="187">
        <f t="shared" si="46"/>
        <v>0</v>
      </c>
      <c r="AL206" s="31"/>
    </row>
    <row r="207" spans="1:38" ht="15" x14ac:dyDescent="0.25">
      <c r="A207" s="31"/>
      <c r="B207" s="31"/>
      <c r="C207" s="32"/>
      <c r="D207" s="31"/>
      <c r="E207" s="31"/>
      <c r="F207" s="31"/>
      <c r="G207" s="31"/>
      <c r="H207" s="31"/>
      <c r="I207" s="31"/>
      <c r="J207" s="31"/>
      <c r="K207" s="31"/>
      <c r="L207" s="31"/>
      <c r="M207" s="31"/>
      <c r="N207" s="187">
        <f t="shared" si="47"/>
        <v>0</v>
      </c>
      <c r="O207" s="31"/>
      <c r="P207" s="31"/>
      <c r="Q207" s="31"/>
      <c r="R207" s="187">
        <f t="shared" si="48"/>
        <v>0</v>
      </c>
      <c r="S207" s="188">
        <f>IF(ISBLANK($B207),0,VLOOKUP($B207,Listen!$A$2:$C$44,2,FALSE))</f>
        <v>0</v>
      </c>
      <c r="T207" s="188">
        <f>IF(ISBLANK($B207),0,VLOOKUP($B207,Listen!$A$2:$C$44,3,FALSE))</f>
        <v>0</v>
      </c>
      <c r="U207" s="189">
        <f t="shared" si="50"/>
        <v>0</v>
      </c>
      <c r="V207" s="189">
        <f t="shared" si="49"/>
        <v>0</v>
      </c>
      <c r="W207" s="189">
        <f t="shared" si="49"/>
        <v>0</v>
      </c>
      <c r="X207" s="189">
        <f t="shared" si="49"/>
        <v>0</v>
      </c>
      <c r="Y207" s="189">
        <f t="shared" si="49"/>
        <v>0</v>
      </c>
      <c r="Z207" s="189">
        <f t="shared" si="49"/>
        <v>0</v>
      </c>
      <c r="AA207" s="189">
        <f t="shared" si="49"/>
        <v>0</v>
      </c>
      <c r="AB207" s="187">
        <f t="shared" si="39"/>
        <v>0</v>
      </c>
      <c r="AC207" s="190">
        <f>IF(C207=A_Stammdaten!$B$14,F_SAV!$R207-F_SAV!$AD207,HLOOKUP(A_Stammdaten!$B$14-1,$AE$4:$AK$2004,ROW(C207)-3,FALSE)-$AD207)</f>
        <v>0</v>
      </c>
      <c r="AD207" s="190">
        <f>HLOOKUP(A_Stammdaten!$B$14,$AE$4:$AK$2004,ROW(C207)-3,FALSE)</f>
        <v>0</v>
      </c>
      <c r="AE207" s="187">
        <f t="shared" si="40"/>
        <v>0</v>
      </c>
      <c r="AF207" s="187">
        <f t="shared" si="41"/>
        <v>0</v>
      </c>
      <c r="AG207" s="187">
        <f t="shared" si="42"/>
        <v>0</v>
      </c>
      <c r="AH207" s="187">
        <f t="shared" si="43"/>
        <v>0</v>
      </c>
      <c r="AI207" s="187">
        <f t="shared" si="44"/>
        <v>0</v>
      </c>
      <c r="AJ207" s="187">
        <f t="shared" si="45"/>
        <v>0</v>
      </c>
      <c r="AK207" s="187">
        <f t="shared" si="46"/>
        <v>0</v>
      </c>
      <c r="AL207" s="31"/>
    </row>
    <row r="208" spans="1:38" ht="15" x14ac:dyDescent="0.25">
      <c r="A208" s="31"/>
      <c r="B208" s="31"/>
      <c r="C208" s="32"/>
      <c r="D208" s="31"/>
      <c r="E208" s="31"/>
      <c r="F208" s="31"/>
      <c r="G208" s="31"/>
      <c r="H208" s="31"/>
      <c r="I208" s="31"/>
      <c r="J208" s="31"/>
      <c r="K208" s="31"/>
      <c r="L208" s="31"/>
      <c r="M208" s="31"/>
      <c r="N208" s="187">
        <f t="shared" si="47"/>
        <v>0</v>
      </c>
      <c r="O208" s="31"/>
      <c r="P208" s="31"/>
      <c r="Q208" s="31"/>
      <c r="R208" s="187">
        <f t="shared" si="48"/>
        <v>0</v>
      </c>
      <c r="S208" s="188">
        <f>IF(ISBLANK($B208),0,VLOOKUP($B208,Listen!$A$2:$C$44,2,FALSE))</f>
        <v>0</v>
      </c>
      <c r="T208" s="188">
        <f>IF(ISBLANK($B208),0,VLOOKUP($B208,Listen!$A$2:$C$44,3,FALSE))</f>
        <v>0</v>
      </c>
      <c r="U208" s="189">
        <f t="shared" si="50"/>
        <v>0</v>
      </c>
      <c r="V208" s="189">
        <f t="shared" si="49"/>
        <v>0</v>
      </c>
      <c r="W208" s="189">
        <f t="shared" si="49"/>
        <v>0</v>
      </c>
      <c r="X208" s="189">
        <f t="shared" si="49"/>
        <v>0</v>
      </c>
      <c r="Y208" s="189">
        <f t="shared" si="49"/>
        <v>0</v>
      </c>
      <c r="Z208" s="189">
        <f t="shared" si="49"/>
        <v>0</v>
      </c>
      <c r="AA208" s="189">
        <f t="shared" si="49"/>
        <v>0</v>
      </c>
      <c r="AB208" s="187">
        <f t="shared" si="39"/>
        <v>0</v>
      </c>
      <c r="AC208" s="190">
        <f>IF(C208=A_Stammdaten!$B$14,F_SAV!$R208-F_SAV!$AD208,HLOOKUP(A_Stammdaten!$B$14-1,$AE$4:$AK$2004,ROW(C208)-3,FALSE)-$AD208)</f>
        <v>0</v>
      </c>
      <c r="AD208" s="190">
        <f>HLOOKUP(A_Stammdaten!$B$14,$AE$4:$AK$2004,ROW(C208)-3,FALSE)</f>
        <v>0</v>
      </c>
      <c r="AE208" s="187">
        <f t="shared" si="40"/>
        <v>0</v>
      </c>
      <c r="AF208" s="187">
        <f t="shared" si="41"/>
        <v>0</v>
      </c>
      <c r="AG208" s="187">
        <f t="shared" si="42"/>
        <v>0</v>
      </c>
      <c r="AH208" s="187">
        <f t="shared" si="43"/>
        <v>0</v>
      </c>
      <c r="AI208" s="187">
        <f t="shared" si="44"/>
        <v>0</v>
      </c>
      <c r="AJ208" s="187">
        <f t="shared" si="45"/>
        <v>0</v>
      </c>
      <c r="AK208" s="187">
        <f t="shared" si="46"/>
        <v>0</v>
      </c>
      <c r="AL208" s="31"/>
    </row>
    <row r="209" spans="1:38" ht="15" x14ac:dyDescent="0.25">
      <c r="A209" s="31"/>
      <c r="B209" s="31"/>
      <c r="C209" s="32"/>
      <c r="D209" s="31"/>
      <c r="E209" s="31"/>
      <c r="F209" s="31"/>
      <c r="G209" s="31"/>
      <c r="H209" s="31"/>
      <c r="I209" s="31"/>
      <c r="J209" s="31"/>
      <c r="K209" s="31"/>
      <c r="L209" s="31"/>
      <c r="M209" s="31"/>
      <c r="N209" s="187">
        <f t="shared" si="47"/>
        <v>0</v>
      </c>
      <c r="O209" s="31"/>
      <c r="P209" s="31"/>
      <c r="Q209" s="31"/>
      <c r="R209" s="187">
        <f t="shared" si="48"/>
        <v>0</v>
      </c>
      <c r="S209" s="188">
        <f>IF(ISBLANK($B209),0,VLOOKUP($B209,Listen!$A$2:$C$44,2,FALSE))</f>
        <v>0</v>
      </c>
      <c r="T209" s="188">
        <f>IF(ISBLANK($B209),0,VLOOKUP($B209,Listen!$A$2:$C$44,3,FALSE))</f>
        <v>0</v>
      </c>
      <c r="U209" s="189">
        <f t="shared" si="50"/>
        <v>0</v>
      </c>
      <c r="V209" s="189">
        <f t="shared" si="49"/>
        <v>0</v>
      </c>
      <c r="W209" s="189">
        <f t="shared" si="49"/>
        <v>0</v>
      </c>
      <c r="X209" s="189">
        <f t="shared" si="49"/>
        <v>0</v>
      </c>
      <c r="Y209" s="189">
        <f t="shared" si="49"/>
        <v>0</v>
      </c>
      <c r="Z209" s="189">
        <f t="shared" si="49"/>
        <v>0</v>
      </c>
      <c r="AA209" s="189">
        <f t="shared" si="49"/>
        <v>0</v>
      </c>
      <c r="AB209" s="187">
        <f t="shared" si="39"/>
        <v>0</v>
      </c>
      <c r="AC209" s="190">
        <f>IF(C209=A_Stammdaten!$B$14,F_SAV!$R209-F_SAV!$AD209,HLOOKUP(A_Stammdaten!$B$14-1,$AE$4:$AK$2004,ROW(C209)-3,FALSE)-$AD209)</f>
        <v>0</v>
      </c>
      <c r="AD209" s="190">
        <f>HLOOKUP(A_Stammdaten!$B$14,$AE$4:$AK$2004,ROW(C209)-3,FALSE)</f>
        <v>0</v>
      </c>
      <c r="AE209" s="187">
        <f t="shared" si="40"/>
        <v>0</v>
      </c>
      <c r="AF209" s="187">
        <f t="shared" si="41"/>
        <v>0</v>
      </c>
      <c r="AG209" s="187">
        <f t="shared" si="42"/>
        <v>0</v>
      </c>
      <c r="AH209" s="187">
        <f t="shared" si="43"/>
        <v>0</v>
      </c>
      <c r="AI209" s="187">
        <f t="shared" si="44"/>
        <v>0</v>
      </c>
      <c r="AJ209" s="187">
        <f t="shared" si="45"/>
        <v>0</v>
      </c>
      <c r="AK209" s="187">
        <f t="shared" si="46"/>
        <v>0</v>
      </c>
      <c r="AL209" s="31"/>
    </row>
    <row r="210" spans="1:38" ht="15" x14ac:dyDescent="0.25">
      <c r="A210" s="31"/>
      <c r="B210" s="31"/>
      <c r="C210" s="32"/>
      <c r="D210" s="31"/>
      <c r="E210" s="31"/>
      <c r="F210" s="31"/>
      <c r="G210" s="31"/>
      <c r="H210" s="31"/>
      <c r="I210" s="31"/>
      <c r="J210" s="31"/>
      <c r="K210" s="31"/>
      <c r="L210" s="31"/>
      <c r="M210" s="31"/>
      <c r="N210" s="187">
        <f t="shared" si="47"/>
        <v>0</v>
      </c>
      <c r="O210" s="31"/>
      <c r="P210" s="31"/>
      <c r="Q210" s="31"/>
      <c r="R210" s="187">
        <f t="shared" si="48"/>
        <v>0</v>
      </c>
      <c r="S210" s="188">
        <f>IF(ISBLANK($B210),0,VLOOKUP($B210,Listen!$A$2:$C$44,2,FALSE))</f>
        <v>0</v>
      </c>
      <c r="T210" s="188">
        <f>IF(ISBLANK($B210),0,VLOOKUP($B210,Listen!$A$2:$C$44,3,FALSE))</f>
        <v>0</v>
      </c>
      <c r="U210" s="189">
        <f t="shared" si="50"/>
        <v>0</v>
      </c>
      <c r="V210" s="189">
        <f t="shared" si="49"/>
        <v>0</v>
      </c>
      <c r="W210" s="189">
        <f t="shared" si="49"/>
        <v>0</v>
      </c>
      <c r="X210" s="189">
        <f t="shared" si="49"/>
        <v>0</v>
      </c>
      <c r="Y210" s="189">
        <f t="shared" si="49"/>
        <v>0</v>
      </c>
      <c r="Z210" s="189">
        <f t="shared" si="49"/>
        <v>0</v>
      </c>
      <c r="AA210" s="189">
        <f t="shared" si="49"/>
        <v>0</v>
      </c>
      <c r="AB210" s="187">
        <f t="shared" si="39"/>
        <v>0</v>
      </c>
      <c r="AC210" s="190">
        <f>IF(C210=A_Stammdaten!$B$14,F_SAV!$R210-F_SAV!$AD210,HLOOKUP(A_Stammdaten!$B$14-1,$AE$4:$AK$2004,ROW(C210)-3,FALSE)-$AD210)</f>
        <v>0</v>
      </c>
      <c r="AD210" s="190">
        <f>HLOOKUP(A_Stammdaten!$B$14,$AE$4:$AK$2004,ROW(C210)-3,FALSE)</f>
        <v>0</v>
      </c>
      <c r="AE210" s="187">
        <f t="shared" si="40"/>
        <v>0</v>
      </c>
      <c r="AF210" s="187">
        <f t="shared" si="41"/>
        <v>0</v>
      </c>
      <c r="AG210" s="187">
        <f t="shared" si="42"/>
        <v>0</v>
      </c>
      <c r="AH210" s="187">
        <f t="shared" si="43"/>
        <v>0</v>
      </c>
      <c r="AI210" s="187">
        <f t="shared" si="44"/>
        <v>0</v>
      </c>
      <c r="AJ210" s="187">
        <f t="shared" si="45"/>
        <v>0</v>
      </c>
      <c r="AK210" s="187">
        <f t="shared" si="46"/>
        <v>0</v>
      </c>
      <c r="AL210" s="31"/>
    </row>
    <row r="211" spans="1:38" ht="15" x14ac:dyDescent="0.25">
      <c r="A211" s="31"/>
      <c r="B211" s="31"/>
      <c r="C211" s="32"/>
      <c r="D211" s="31"/>
      <c r="E211" s="31"/>
      <c r="F211" s="31"/>
      <c r="G211" s="31"/>
      <c r="H211" s="31"/>
      <c r="I211" s="31"/>
      <c r="J211" s="31"/>
      <c r="K211" s="31"/>
      <c r="L211" s="31"/>
      <c r="M211" s="31"/>
      <c r="N211" s="187">
        <f t="shared" si="47"/>
        <v>0</v>
      </c>
      <c r="O211" s="31"/>
      <c r="P211" s="31"/>
      <c r="Q211" s="31"/>
      <c r="R211" s="187">
        <f t="shared" si="48"/>
        <v>0</v>
      </c>
      <c r="S211" s="188">
        <f>IF(ISBLANK($B211),0,VLOOKUP($B211,Listen!$A$2:$C$44,2,FALSE))</f>
        <v>0</v>
      </c>
      <c r="T211" s="188">
        <f>IF(ISBLANK($B211),0,VLOOKUP($B211,Listen!$A$2:$C$44,3,FALSE))</f>
        <v>0</v>
      </c>
      <c r="U211" s="189">
        <f t="shared" si="50"/>
        <v>0</v>
      </c>
      <c r="V211" s="189">
        <f t="shared" si="49"/>
        <v>0</v>
      </c>
      <c r="W211" s="189">
        <f t="shared" si="49"/>
        <v>0</v>
      </c>
      <c r="X211" s="189">
        <f t="shared" si="49"/>
        <v>0</v>
      </c>
      <c r="Y211" s="189">
        <f t="shared" si="49"/>
        <v>0</v>
      </c>
      <c r="Z211" s="189">
        <f t="shared" si="49"/>
        <v>0</v>
      </c>
      <c r="AA211" s="189">
        <f t="shared" si="49"/>
        <v>0</v>
      </c>
      <c r="AB211" s="187">
        <f t="shared" si="39"/>
        <v>0</v>
      </c>
      <c r="AC211" s="190">
        <f>IF(C211=A_Stammdaten!$B$14,F_SAV!$R211-F_SAV!$AD211,HLOOKUP(A_Stammdaten!$B$14-1,$AE$4:$AK$2004,ROW(C211)-3,FALSE)-$AD211)</f>
        <v>0</v>
      </c>
      <c r="AD211" s="190">
        <f>HLOOKUP(A_Stammdaten!$B$14,$AE$4:$AK$2004,ROW(C211)-3,FALSE)</f>
        <v>0</v>
      </c>
      <c r="AE211" s="187">
        <f t="shared" si="40"/>
        <v>0</v>
      </c>
      <c r="AF211" s="187">
        <f t="shared" si="41"/>
        <v>0</v>
      </c>
      <c r="AG211" s="187">
        <f t="shared" si="42"/>
        <v>0</v>
      </c>
      <c r="AH211" s="187">
        <f t="shared" si="43"/>
        <v>0</v>
      </c>
      <c r="AI211" s="187">
        <f t="shared" si="44"/>
        <v>0</v>
      </c>
      <c r="AJ211" s="187">
        <f t="shared" si="45"/>
        <v>0</v>
      </c>
      <c r="AK211" s="187">
        <f t="shared" si="46"/>
        <v>0</v>
      </c>
      <c r="AL211" s="31"/>
    </row>
    <row r="212" spans="1:38" ht="15" x14ac:dyDescent="0.25">
      <c r="A212" s="31"/>
      <c r="B212" s="31"/>
      <c r="C212" s="32"/>
      <c r="D212" s="31"/>
      <c r="E212" s="31"/>
      <c r="F212" s="31"/>
      <c r="G212" s="31"/>
      <c r="H212" s="31"/>
      <c r="I212" s="31"/>
      <c r="J212" s="31"/>
      <c r="K212" s="31"/>
      <c r="L212" s="31"/>
      <c r="M212" s="31"/>
      <c r="N212" s="187">
        <f t="shared" si="47"/>
        <v>0</v>
      </c>
      <c r="O212" s="31"/>
      <c r="P212" s="31"/>
      <c r="Q212" s="31"/>
      <c r="R212" s="187">
        <f t="shared" si="48"/>
        <v>0</v>
      </c>
      <c r="S212" s="188">
        <f>IF(ISBLANK($B212),0,VLOOKUP($B212,Listen!$A$2:$C$44,2,FALSE))</f>
        <v>0</v>
      </c>
      <c r="T212" s="188">
        <f>IF(ISBLANK($B212),0,VLOOKUP($B212,Listen!$A$2:$C$44,3,FALSE))</f>
        <v>0</v>
      </c>
      <c r="U212" s="189">
        <f t="shared" si="50"/>
        <v>0</v>
      </c>
      <c r="V212" s="189">
        <f t="shared" si="49"/>
        <v>0</v>
      </c>
      <c r="W212" s="189">
        <f t="shared" si="49"/>
        <v>0</v>
      </c>
      <c r="X212" s="189">
        <f t="shared" si="49"/>
        <v>0</v>
      </c>
      <c r="Y212" s="189">
        <f t="shared" si="49"/>
        <v>0</v>
      </c>
      <c r="Z212" s="189">
        <f t="shared" si="49"/>
        <v>0</v>
      </c>
      <c r="AA212" s="189">
        <f t="shared" si="49"/>
        <v>0</v>
      </c>
      <c r="AB212" s="187">
        <f t="shared" si="39"/>
        <v>0</v>
      </c>
      <c r="AC212" s="190">
        <f>IF(C212=A_Stammdaten!$B$14,F_SAV!$R212-F_SAV!$AD212,HLOOKUP(A_Stammdaten!$B$14-1,$AE$4:$AK$2004,ROW(C212)-3,FALSE)-$AD212)</f>
        <v>0</v>
      </c>
      <c r="AD212" s="190">
        <f>HLOOKUP(A_Stammdaten!$B$14,$AE$4:$AK$2004,ROW(C212)-3,FALSE)</f>
        <v>0</v>
      </c>
      <c r="AE212" s="187">
        <f t="shared" si="40"/>
        <v>0</v>
      </c>
      <c r="AF212" s="187">
        <f t="shared" si="41"/>
        <v>0</v>
      </c>
      <c r="AG212" s="187">
        <f t="shared" si="42"/>
        <v>0</v>
      </c>
      <c r="AH212" s="187">
        <f t="shared" si="43"/>
        <v>0</v>
      </c>
      <c r="AI212" s="187">
        <f t="shared" si="44"/>
        <v>0</v>
      </c>
      <c r="AJ212" s="187">
        <f t="shared" si="45"/>
        <v>0</v>
      </c>
      <c r="AK212" s="187">
        <f t="shared" si="46"/>
        <v>0</v>
      </c>
      <c r="AL212" s="31"/>
    </row>
    <row r="213" spans="1:38" ht="15" x14ac:dyDescent="0.25">
      <c r="A213" s="31"/>
      <c r="B213" s="31"/>
      <c r="C213" s="32"/>
      <c r="D213" s="31"/>
      <c r="E213" s="31"/>
      <c r="F213" s="31"/>
      <c r="G213" s="31"/>
      <c r="H213" s="31"/>
      <c r="I213" s="31"/>
      <c r="J213" s="31"/>
      <c r="K213" s="31"/>
      <c r="L213" s="31"/>
      <c r="M213" s="31"/>
      <c r="N213" s="187">
        <f t="shared" si="47"/>
        <v>0</v>
      </c>
      <c r="O213" s="31"/>
      <c r="P213" s="31"/>
      <c r="Q213" s="31"/>
      <c r="R213" s="187">
        <f t="shared" si="48"/>
        <v>0</v>
      </c>
      <c r="S213" s="188">
        <f>IF(ISBLANK($B213),0,VLOOKUP($B213,Listen!$A$2:$C$44,2,FALSE))</f>
        <v>0</v>
      </c>
      <c r="T213" s="188">
        <f>IF(ISBLANK($B213),0,VLOOKUP($B213,Listen!$A$2:$C$44,3,FALSE))</f>
        <v>0</v>
      </c>
      <c r="U213" s="189">
        <f t="shared" si="50"/>
        <v>0</v>
      </c>
      <c r="V213" s="189">
        <f t="shared" si="49"/>
        <v>0</v>
      </c>
      <c r="W213" s="189">
        <f t="shared" si="49"/>
        <v>0</v>
      </c>
      <c r="X213" s="189">
        <f t="shared" si="49"/>
        <v>0</v>
      </c>
      <c r="Y213" s="189">
        <f t="shared" si="49"/>
        <v>0</v>
      </c>
      <c r="Z213" s="189">
        <f t="shared" si="49"/>
        <v>0</v>
      </c>
      <c r="AA213" s="189">
        <f t="shared" si="49"/>
        <v>0</v>
      </c>
      <c r="AB213" s="187">
        <f t="shared" si="39"/>
        <v>0</v>
      </c>
      <c r="AC213" s="190">
        <f>IF(C213=A_Stammdaten!$B$14,F_SAV!$R213-F_SAV!$AD213,HLOOKUP(A_Stammdaten!$B$14-1,$AE$4:$AK$2004,ROW(C213)-3,FALSE)-$AD213)</f>
        <v>0</v>
      </c>
      <c r="AD213" s="190">
        <f>HLOOKUP(A_Stammdaten!$B$14,$AE$4:$AK$2004,ROW(C213)-3,FALSE)</f>
        <v>0</v>
      </c>
      <c r="AE213" s="187">
        <f t="shared" si="40"/>
        <v>0</v>
      </c>
      <c r="AF213" s="187">
        <f t="shared" si="41"/>
        <v>0</v>
      </c>
      <c r="AG213" s="187">
        <f t="shared" si="42"/>
        <v>0</v>
      </c>
      <c r="AH213" s="187">
        <f t="shared" si="43"/>
        <v>0</v>
      </c>
      <c r="AI213" s="187">
        <f t="shared" si="44"/>
        <v>0</v>
      </c>
      <c r="AJ213" s="187">
        <f t="shared" si="45"/>
        <v>0</v>
      </c>
      <c r="AK213" s="187">
        <f t="shared" si="46"/>
        <v>0</v>
      </c>
      <c r="AL213" s="31"/>
    </row>
    <row r="214" spans="1:38" ht="15" x14ac:dyDescent="0.25">
      <c r="A214" s="31"/>
      <c r="B214" s="31"/>
      <c r="C214" s="32"/>
      <c r="D214" s="31"/>
      <c r="E214" s="31"/>
      <c r="F214" s="31"/>
      <c r="G214" s="31"/>
      <c r="H214" s="31"/>
      <c r="I214" s="31"/>
      <c r="J214" s="31"/>
      <c r="K214" s="31"/>
      <c r="L214" s="31"/>
      <c r="M214" s="31"/>
      <c r="N214" s="187">
        <f t="shared" si="47"/>
        <v>0</v>
      </c>
      <c r="O214" s="31"/>
      <c r="P214" s="31"/>
      <c r="Q214" s="31"/>
      <c r="R214" s="187">
        <f t="shared" si="48"/>
        <v>0</v>
      </c>
      <c r="S214" s="188">
        <f>IF(ISBLANK($B214),0,VLOOKUP($B214,Listen!$A$2:$C$44,2,FALSE))</f>
        <v>0</v>
      </c>
      <c r="T214" s="188">
        <f>IF(ISBLANK($B214),0,VLOOKUP($B214,Listen!$A$2:$C$44,3,FALSE))</f>
        <v>0</v>
      </c>
      <c r="U214" s="189">
        <f t="shared" si="50"/>
        <v>0</v>
      </c>
      <c r="V214" s="189">
        <f t="shared" si="49"/>
        <v>0</v>
      </c>
      <c r="W214" s="189">
        <f t="shared" si="49"/>
        <v>0</v>
      </c>
      <c r="X214" s="189">
        <f t="shared" si="49"/>
        <v>0</v>
      </c>
      <c r="Y214" s="189">
        <f t="shared" si="49"/>
        <v>0</v>
      </c>
      <c r="Z214" s="189">
        <f t="shared" si="49"/>
        <v>0</v>
      </c>
      <c r="AA214" s="189">
        <f t="shared" si="49"/>
        <v>0</v>
      </c>
      <c r="AB214" s="187">
        <f t="shared" si="39"/>
        <v>0</v>
      </c>
      <c r="AC214" s="190">
        <f>IF(C214=A_Stammdaten!$B$14,F_SAV!$R214-F_SAV!$AD214,HLOOKUP(A_Stammdaten!$B$14-1,$AE$4:$AK$2004,ROW(C214)-3,FALSE)-$AD214)</f>
        <v>0</v>
      </c>
      <c r="AD214" s="190">
        <f>HLOOKUP(A_Stammdaten!$B$14,$AE$4:$AK$2004,ROW(C214)-3,FALSE)</f>
        <v>0</v>
      </c>
      <c r="AE214" s="187">
        <f t="shared" si="40"/>
        <v>0</v>
      </c>
      <c r="AF214" s="187">
        <f t="shared" si="41"/>
        <v>0</v>
      </c>
      <c r="AG214" s="187">
        <f t="shared" si="42"/>
        <v>0</v>
      </c>
      <c r="AH214" s="187">
        <f t="shared" si="43"/>
        <v>0</v>
      </c>
      <c r="AI214" s="187">
        <f t="shared" si="44"/>
        <v>0</v>
      </c>
      <c r="AJ214" s="187">
        <f t="shared" si="45"/>
        <v>0</v>
      </c>
      <c r="AK214" s="187">
        <f t="shared" si="46"/>
        <v>0</v>
      </c>
      <c r="AL214" s="31"/>
    </row>
    <row r="215" spans="1:38" ht="15" x14ac:dyDescent="0.25">
      <c r="A215" s="31"/>
      <c r="B215" s="31"/>
      <c r="C215" s="32"/>
      <c r="D215" s="31"/>
      <c r="E215" s="31"/>
      <c r="F215" s="31"/>
      <c r="G215" s="31"/>
      <c r="H215" s="31"/>
      <c r="I215" s="31"/>
      <c r="J215" s="31"/>
      <c r="K215" s="31"/>
      <c r="L215" s="31"/>
      <c r="M215" s="31"/>
      <c r="N215" s="187">
        <f t="shared" si="47"/>
        <v>0</v>
      </c>
      <c r="O215" s="31"/>
      <c r="P215" s="31"/>
      <c r="Q215" s="31"/>
      <c r="R215" s="187">
        <f t="shared" si="48"/>
        <v>0</v>
      </c>
      <c r="S215" s="188">
        <f>IF(ISBLANK($B215),0,VLOOKUP($B215,Listen!$A$2:$C$44,2,FALSE))</f>
        <v>0</v>
      </c>
      <c r="T215" s="188">
        <f>IF(ISBLANK($B215),0,VLOOKUP($B215,Listen!$A$2:$C$44,3,FALSE))</f>
        <v>0</v>
      </c>
      <c r="U215" s="189">
        <f t="shared" si="50"/>
        <v>0</v>
      </c>
      <c r="V215" s="189">
        <f t="shared" si="49"/>
        <v>0</v>
      </c>
      <c r="W215" s="189">
        <f t="shared" si="49"/>
        <v>0</v>
      </c>
      <c r="X215" s="189">
        <f t="shared" si="49"/>
        <v>0</v>
      </c>
      <c r="Y215" s="189">
        <f t="shared" si="49"/>
        <v>0</v>
      </c>
      <c r="Z215" s="189">
        <f t="shared" si="49"/>
        <v>0</v>
      </c>
      <c r="AA215" s="189">
        <f t="shared" si="49"/>
        <v>0</v>
      </c>
      <c r="AB215" s="187">
        <f t="shared" si="39"/>
        <v>0</v>
      </c>
      <c r="AC215" s="190">
        <f>IF(C215=A_Stammdaten!$B$14,F_SAV!$R215-F_SAV!$AD215,HLOOKUP(A_Stammdaten!$B$14-1,$AE$4:$AK$2004,ROW(C215)-3,FALSE)-$AD215)</f>
        <v>0</v>
      </c>
      <c r="AD215" s="190">
        <f>HLOOKUP(A_Stammdaten!$B$14,$AE$4:$AK$2004,ROW(C215)-3,FALSE)</f>
        <v>0</v>
      </c>
      <c r="AE215" s="187">
        <f t="shared" si="40"/>
        <v>0</v>
      </c>
      <c r="AF215" s="187">
        <f t="shared" si="41"/>
        <v>0</v>
      </c>
      <c r="AG215" s="187">
        <f t="shared" si="42"/>
        <v>0</v>
      </c>
      <c r="AH215" s="187">
        <f t="shared" si="43"/>
        <v>0</v>
      </c>
      <c r="AI215" s="187">
        <f t="shared" si="44"/>
        <v>0</v>
      </c>
      <c r="AJ215" s="187">
        <f t="shared" si="45"/>
        <v>0</v>
      </c>
      <c r="AK215" s="187">
        <f t="shared" si="46"/>
        <v>0</v>
      </c>
      <c r="AL215" s="31"/>
    </row>
    <row r="216" spans="1:38" ht="15" x14ac:dyDescent="0.25">
      <c r="A216" s="31"/>
      <c r="B216" s="31"/>
      <c r="C216" s="32"/>
      <c r="D216" s="31"/>
      <c r="E216" s="31"/>
      <c r="F216" s="31"/>
      <c r="G216" s="31"/>
      <c r="H216" s="31"/>
      <c r="I216" s="31"/>
      <c r="J216" s="31"/>
      <c r="K216" s="31"/>
      <c r="L216" s="31"/>
      <c r="M216" s="31"/>
      <c r="N216" s="187">
        <f t="shared" si="47"/>
        <v>0</v>
      </c>
      <c r="O216" s="31"/>
      <c r="P216" s="31"/>
      <c r="Q216" s="31"/>
      <c r="R216" s="187">
        <f t="shared" si="48"/>
        <v>0</v>
      </c>
      <c r="S216" s="188">
        <f>IF(ISBLANK($B216),0,VLOOKUP($B216,Listen!$A$2:$C$44,2,FALSE))</f>
        <v>0</v>
      </c>
      <c r="T216" s="188">
        <f>IF(ISBLANK($B216),0,VLOOKUP($B216,Listen!$A$2:$C$44,3,FALSE))</f>
        <v>0</v>
      </c>
      <c r="U216" s="189">
        <f t="shared" si="50"/>
        <v>0</v>
      </c>
      <c r="V216" s="189">
        <f t="shared" si="49"/>
        <v>0</v>
      </c>
      <c r="W216" s="189">
        <f t="shared" si="49"/>
        <v>0</v>
      </c>
      <c r="X216" s="189">
        <f t="shared" si="49"/>
        <v>0</v>
      </c>
      <c r="Y216" s="189">
        <f t="shared" si="49"/>
        <v>0</v>
      </c>
      <c r="Z216" s="189">
        <f t="shared" si="49"/>
        <v>0</v>
      </c>
      <c r="AA216" s="189">
        <f t="shared" si="49"/>
        <v>0</v>
      </c>
      <c r="AB216" s="187">
        <f t="shared" si="39"/>
        <v>0</v>
      </c>
      <c r="AC216" s="190">
        <f>IF(C216=A_Stammdaten!$B$14,F_SAV!$R216-F_SAV!$AD216,HLOOKUP(A_Stammdaten!$B$14-1,$AE$4:$AK$2004,ROW(C216)-3,FALSE)-$AD216)</f>
        <v>0</v>
      </c>
      <c r="AD216" s="190">
        <f>HLOOKUP(A_Stammdaten!$B$14,$AE$4:$AK$2004,ROW(C216)-3,FALSE)</f>
        <v>0</v>
      </c>
      <c r="AE216" s="187">
        <f t="shared" si="40"/>
        <v>0</v>
      </c>
      <c r="AF216" s="187">
        <f t="shared" si="41"/>
        <v>0</v>
      </c>
      <c r="AG216" s="187">
        <f t="shared" si="42"/>
        <v>0</v>
      </c>
      <c r="AH216" s="187">
        <f t="shared" si="43"/>
        <v>0</v>
      </c>
      <c r="AI216" s="187">
        <f t="shared" si="44"/>
        <v>0</v>
      </c>
      <c r="AJ216" s="187">
        <f t="shared" si="45"/>
        <v>0</v>
      </c>
      <c r="AK216" s="187">
        <f t="shared" si="46"/>
        <v>0</v>
      </c>
      <c r="AL216" s="31"/>
    </row>
    <row r="217" spans="1:38" ht="15" x14ac:dyDescent="0.25">
      <c r="A217" s="31"/>
      <c r="B217" s="31"/>
      <c r="C217" s="32"/>
      <c r="D217" s="31"/>
      <c r="E217" s="31"/>
      <c r="F217" s="31"/>
      <c r="G217" s="31"/>
      <c r="H217" s="31"/>
      <c r="I217" s="31"/>
      <c r="J217" s="31"/>
      <c r="K217" s="31"/>
      <c r="L217" s="31"/>
      <c r="M217" s="31"/>
      <c r="N217" s="187">
        <f t="shared" si="47"/>
        <v>0</v>
      </c>
      <c r="O217" s="31"/>
      <c r="P217" s="31"/>
      <c r="Q217" s="31"/>
      <c r="R217" s="187">
        <f t="shared" si="48"/>
        <v>0</v>
      </c>
      <c r="S217" s="188">
        <f>IF(ISBLANK($B217),0,VLOOKUP($B217,Listen!$A$2:$C$44,2,FALSE))</f>
        <v>0</v>
      </c>
      <c r="T217" s="188">
        <f>IF(ISBLANK($B217),0,VLOOKUP($B217,Listen!$A$2:$C$44,3,FALSE))</f>
        <v>0</v>
      </c>
      <c r="U217" s="189">
        <f t="shared" si="50"/>
        <v>0</v>
      </c>
      <c r="V217" s="189">
        <f t="shared" si="49"/>
        <v>0</v>
      </c>
      <c r="W217" s="189">
        <f t="shared" si="49"/>
        <v>0</v>
      </c>
      <c r="X217" s="189">
        <f t="shared" si="49"/>
        <v>0</v>
      </c>
      <c r="Y217" s="189">
        <f t="shared" si="49"/>
        <v>0</v>
      </c>
      <c r="Z217" s="189">
        <f t="shared" si="49"/>
        <v>0</v>
      </c>
      <c r="AA217" s="189">
        <f t="shared" si="49"/>
        <v>0</v>
      </c>
      <c r="AB217" s="187">
        <f t="shared" si="39"/>
        <v>0</v>
      </c>
      <c r="AC217" s="190">
        <f>IF(C217=A_Stammdaten!$B$14,F_SAV!$R217-F_SAV!$AD217,HLOOKUP(A_Stammdaten!$B$14-1,$AE$4:$AK$2004,ROW(C217)-3,FALSE)-$AD217)</f>
        <v>0</v>
      </c>
      <c r="AD217" s="190">
        <f>HLOOKUP(A_Stammdaten!$B$14,$AE$4:$AK$2004,ROW(C217)-3,FALSE)</f>
        <v>0</v>
      </c>
      <c r="AE217" s="187">
        <f t="shared" si="40"/>
        <v>0</v>
      </c>
      <c r="AF217" s="187">
        <f t="shared" si="41"/>
        <v>0</v>
      </c>
      <c r="AG217" s="187">
        <f t="shared" si="42"/>
        <v>0</v>
      </c>
      <c r="AH217" s="187">
        <f t="shared" si="43"/>
        <v>0</v>
      </c>
      <c r="AI217" s="187">
        <f t="shared" si="44"/>
        <v>0</v>
      </c>
      <c r="AJ217" s="187">
        <f t="shared" si="45"/>
        <v>0</v>
      </c>
      <c r="AK217" s="187">
        <f t="shared" si="46"/>
        <v>0</v>
      </c>
      <c r="AL217" s="31"/>
    </row>
    <row r="218" spans="1:38" ht="15" x14ac:dyDescent="0.25">
      <c r="A218" s="31"/>
      <c r="B218" s="31"/>
      <c r="C218" s="32"/>
      <c r="D218" s="31"/>
      <c r="E218" s="31"/>
      <c r="F218" s="31"/>
      <c r="G218" s="31"/>
      <c r="H218" s="31"/>
      <c r="I218" s="31"/>
      <c r="J218" s="31"/>
      <c r="K218" s="31"/>
      <c r="L218" s="31"/>
      <c r="M218" s="31"/>
      <c r="N218" s="187">
        <f t="shared" si="47"/>
        <v>0</v>
      </c>
      <c r="O218" s="31"/>
      <c r="P218" s="31"/>
      <c r="Q218" s="31"/>
      <c r="R218" s="187">
        <f t="shared" si="48"/>
        <v>0</v>
      </c>
      <c r="S218" s="188">
        <f>IF(ISBLANK($B218),0,VLOOKUP($B218,Listen!$A$2:$C$44,2,FALSE))</f>
        <v>0</v>
      </c>
      <c r="T218" s="188">
        <f>IF(ISBLANK($B218),0,VLOOKUP($B218,Listen!$A$2:$C$44,3,FALSE))</f>
        <v>0</v>
      </c>
      <c r="U218" s="189">
        <f t="shared" si="50"/>
        <v>0</v>
      </c>
      <c r="V218" s="189">
        <f t="shared" si="49"/>
        <v>0</v>
      </c>
      <c r="W218" s="189">
        <f t="shared" si="49"/>
        <v>0</v>
      </c>
      <c r="X218" s="189">
        <f t="shared" si="49"/>
        <v>0</v>
      </c>
      <c r="Y218" s="189">
        <f t="shared" si="49"/>
        <v>0</v>
      </c>
      <c r="Z218" s="189">
        <f t="shared" si="49"/>
        <v>0</v>
      </c>
      <c r="AA218" s="189">
        <f t="shared" si="49"/>
        <v>0</v>
      </c>
      <c r="AB218" s="187">
        <f t="shared" si="39"/>
        <v>0</v>
      </c>
      <c r="AC218" s="190">
        <f>IF(C218=A_Stammdaten!$B$14,F_SAV!$R218-F_SAV!$AD218,HLOOKUP(A_Stammdaten!$B$14-1,$AE$4:$AK$2004,ROW(C218)-3,FALSE)-$AD218)</f>
        <v>0</v>
      </c>
      <c r="AD218" s="190">
        <f>HLOOKUP(A_Stammdaten!$B$14,$AE$4:$AK$2004,ROW(C218)-3,FALSE)</f>
        <v>0</v>
      </c>
      <c r="AE218" s="187">
        <f t="shared" si="40"/>
        <v>0</v>
      </c>
      <c r="AF218" s="187">
        <f t="shared" si="41"/>
        <v>0</v>
      </c>
      <c r="AG218" s="187">
        <f t="shared" si="42"/>
        <v>0</v>
      </c>
      <c r="AH218" s="187">
        <f t="shared" si="43"/>
        <v>0</v>
      </c>
      <c r="AI218" s="187">
        <f t="shared" si="44"/>
        <v>0</v>
      </c>
      <c r="AJ218" s="187">
        <f t="shared" si="45"/>
        <v>0</v>
      </c>
      <c r="AK218" s="187">
        <f t="shared" si="46"/>
        <v>0</v>
      </c>
      <c r="AL218" s="31"/>
    </row>
    <row r="219" spans="1:38" ht="15" x14ac:dyDescent="0.25">
      <c r="A219" s="31"/>
      <c r="B219" s="31"/>
      <c r="C219" s="32"/>
      <c r="D219" s="31"/>
      <c r="E219" s="31"/>
      <c r="F219" s="31"/>
      <c r="G219" s="31"/>
      <c r="H219" s="31"/>
      <c r="I219" s="31"/>
      <c r="J219" s="31"/>
      <c r="K219" s="31"/>
      <c r="L219" s="31"/>
      <c r="M219" s="31"/>
      <c r="N219" s="187">
        <f t="shared" si="47"/>
        <v>0</v>
      </c>
      <c r="O219" s="31"/>
      <c r="P219" s="31"/>
      <c r="Q219" s="31"/>
      <c r="R219" s="187">
        <f t="shared" si="48"/>
        <v>0</v>
      </c>
      <c r="S219" s="188">
        <f>IF(ISBLANK($B219),0,VLOOKUP($B219,Listen!$A$2:$C$44,2,FALSE))</f>
        <v>0</v>
      </c>
      <c r="T219" s="188">
        <f>IF(ISBLANK($B219),0,VLOOKUP($B219,Listen!$A$2:$C$44,3,FALSE))</f>
        <v>0</v>
      </c>
      <c r="U219" s="189">
        <f t="shared" si="50"/>
        <v>0</v>
      </c>
      <c r="V219" s="189">
        <f t="shared" si="49"/>
        <v>0</v>
      </c>
      <c r="W219" s="189">
        <f t="shared" si="49"/>
        <v>0</v>
      </c>
      <c r="X219" s="189">
        <f t="shared" si="49"/>
        <v>0</v>
      </c>
      <c r="Y219" s="189">
        <f t="shared" si="49"/>
        <v>0</v>
      </c>
      <c r="Z219" s="189">
        <f t="shared" si="49"/>
        <v>0</v>
      </c>
      <c r="AA219" s="189">
        <f t="shared" si="49"/>
        <v>0</v>
      </c>
      <c r="AB219" s="187">
        <f t="shared" si="39"/>
        <v>0</v>
      </c>
      <c r="AC219" s="190">
        <f>IF(C219=A_Stammdaten!$B$14,F_SAV!$R219-F_SAV!$AD219,HLOOKUP(A_Stammdaten!$B$14-1,$AE$4:$AK$2004,ROW(C219)-3,FALSE)-$AD219)</f>
        <v>0</v>
      </c>
      <c r="AD219" s="190">
        <f>HLOOKUP(A_Stammdaten!$B$14,$AE$4:$AK$2004,ROW(C219)-3,FALSE)</f>
        <v>0</v>
      </c>
      <c r="AE219" s="187">
        <f t="shared" si="40"/>
        <v>0</v>
      </c>
      <c r="AF219" s="187">
        <f t="shared" si="41"/>
        <v>0</v>
      </c>
      <c r="AG219" s="187">
        <f t="shared" si="42"/>
        <v>0</v>
      </c>
      <c r="AH219" s="187">
        <f t="shared" si="43"/>
        <v>0</v>
      </c>
      <c r="AI219" s="187">
        <f t="shared" si="44"/>
        <v>0</v>
      </c>
      <c r="AJ219" s="187">
        <f t="shared" si="45"/>
        <v>0</v>
      </c>
      <c r="AK219" s="187">
        <f t="shared" si="46"/>
        <v>0</v>
      </c>
      <c r="AL219" s="31"/>
    </row>
    <row r="220" spans="1:38" ht="15" x14ac:dyDescent="0.25">
      <c r="A220" s="31"/>
      <c r="B220" s="31"/>
      <c r="C220" s="32"/>
      <c r="D220" s="31"/>
      <c r="E220" s="31"/>
      <c r="F220" s="31"/>
      <c r="G220" s="31"/>
      <c r="H220" s="31"/>
      <c r="I220" s="31"/>
      <c r="J220" s="31"/>
      <c r="K220" s="31"/>
      <c r="L220" s="31"/>
      <c r="M220" s="31"/>
      <c r="N220" s="187">
        <f t="shared" si="47"/>
        <v>0</v>
      </c>
      <c r="O220" s="31"/>
      <c r="P220" s="31"/>
      <c r="Q220" s="31"/>
      <c r="R220" s="187">
        <f t="shared" si="48"/>
        <v>0</v>
      </c>
      <c r="S220" s="188">
        <f>IF(ISBLANK($B220),0,VLOOKUP($B220,Listen!$A$2:$C$44,2,FALSE))</f>
        <v>0</v>
      </c>
      <c r="T220" s="188">
        <f>IF(ISBLANK($B220),0,VLOOKUP($B220,Listen!$A$2:$C$44,3,FALSE))</f>
        <v>0</v>
      </c>
      <c r="U220" s="189">
        <f t="shared" si="50"/>
        <v>0</v>
      </c>
      <c r="V220" s="189">
        <f t="shared" si="49"/>
        <v>0</v>
      </c>
      <c r="W220" s="189">
        <f t="shared" si="49"/>
        <v>0</v>
      </c>
      <c r="X220" s="189">
        <f t="shared" si="49"/>
        <v>0</v>
      </c>
      <c r="Y220" s="189">
        <f t="shared" si="49"/>
        <v>0</v>
      </c>
      <c r="Z220" s="189">
        <f t="shared" si="49"/>
        <v>0</v>
      </c>
      <c r="AA220" s="189">
        <f t="shared" si="49"/>
        <v>0</v>
      </c>
      <c r="AB220" s="187">
        <f t="shared" si="39"/>
        <v>0</v>
      </c>
      <c r="AC220" s="190">
        <f>IF(C220=A_Stammdaten!$B$14,F_SAV!$R220-F_SAV!$AD220,HLOOKUP(A_Stammdaten!$B$14-1,$AE$4:$AK$2004,ROW(C220)-3,FALSE)-$AD220)</f>
        <v>0</v>
      </c>
      <c r="AD220" s="190">
        <f>HLOOKUP(A_Stammdaten!$B$14,$AE$4:$AK$2004,ROW(C220)-3,FALSE)</f>
        <v>0</v>
      </c>
      <c r="AE220" s="187">
        <f t="shared" si="40"/>
        <v>0</v>
      </c>
      <c r="AF220" s="187">
        <f t="shared" si="41"/>
        <v>0</v>
      </c>
      <c r="AG220" s="187">
        <f t="shared" si="42"/>
        <v>0</v>
      </c>
      <c r="AH220" s="187">
        <f t="shared" si="43"/>
        <v>0</v>
      </c>
      <c r="AI220" s="187">
        <f t="shared" si="44"/>
        <v>0</v>
      </c>
      <c r="AJ220" s="187">
        <f t="shared" si="45"/>
        <v>0</v>
      </c>
      <c r="AK220" s="187">
        <f t="shared" si="46"/>
        <v>0</v>
      </c>
      <c r="AL220" s="31"/>
    </row>
    <row r="221" spans="1:38" ht="15" x14ac:dyDescent="0.25">
      <c r="A221" s="31"/>
      <c r="B221" s="31"/>
      <c r="C221" s="32"/>
      <c r="D221" s="31"/>
      <c r="E221" s="31"/>
      <c r="F221" s="31"/>
      <c r="G221" s="31"/>
      <c r="H221" s="31"/>
      <c r="I221" s="31"/>
      <c r="J221" s="31"/>
      <c r="K221" s="31"/>
      <c r="L221" s="31"/>
      <c r="M221" s="31"/>
      <c r="N221" s="187">
        <f t="shared" si="47"/>
        <v>0</v>
      </c>
      <c r="O221" s="31"/>
      <c r="P221" s="31"/>
      <c r="Q221" s="31"/>
      <c r="R221" s="187">
        <f t="shared" si="48"/>
        <v>0</v>
      </c>
      <c r="S221" s="188">
        <f>IF(ISBLANK($B221),0,VLOOKUP($B221,Listen!$A$2:$C$44,2,FALSE))</f>
        <v>0</v>
      </c>
      <c r="T221" s="188">
        <f>IF(ISBLANK($B221),0,VLOOKUP($B221,Listen!$A$2:$C$44,3,FALSE))</f>
        <v>0</v>
      </c>
      <c r="U221" s="189">
        <f t="shared" si="50"/>
        <v>0</v>
      </c>
      <c r="V221" s="189">
        <f t="shared" si="49"/>
        <v>0</v>
      </c>
      <c r="W221" s="189">
        <f t="shared" si="49"/>
        <v>0</v>
      </c>
      <c r="X221" s="189">
        <f t="shared" si="49"/>
        <v>0</v>
      </c>
      <c r="Y221" s="189">
        <f t="shared" si="49"/>
        <v>0</v>
      </c>
      <c r="Z221" s="189">
        <f t="shared" si="49"/>
        <v>0</v>
      </c>
      <c r="AA221" s="189">
        <f t="shared" si="49"/>
        <v>0</v>
      </c>
      <c r="AB221" s="187">
        <f t="shared" si="39"/>
        <v>0</v>
      </c>
      <c r="AC221" s="190">
        <f>IF(C221=A_Stammdaten!$B$14,F_SAV!$R221-F_SAV!$AD221,HLOOKUP(A_Stammdaten!$B$14-1,$AE$4:$AK$2004,ROW(C221)-3,FALSE)-$AD221)</f>
        <v>0</v>
      </c>
      <c r="AD221" s="190">
        <f>HLOOKUP(A_Stammdaten!$B$14,$AE$4:$AK$2004,ROW(C221)-3,FALSE)</f>
        <v>0</v>
      </c>
      <c r="AE221" s="187">
        <f t="shared" si="40"/>
        <v>0</v>
      </c>
      <c r="AF221" s="187">
        <f t="shared" si="41"/>
        <v>0</v>
      </c>
      <c r="AG221" s="187">
        <f t="shared" si="42"/>
        <v>0</v>
      </c>
      <c r="AH221" s="187">
        <f t="shared" si="43"/>
        <v>0</v>
      </c>
      <c r="AI221" s="187">
        <f t="shared" si="44"/>
        <v>0</v>
      </c>
      <c r="AJ221" s="187">
        <f t="shared" si="45"/>
        <v>0</v>
      </c>
      <c r="AK221" s="187">
        <f t="shared" si="46"/>
        <v>0</v>
      </c>
      <c r="AL221" s="31"/>
    </row>
    <row r="222" spans="1:38" ht="15" x14ac:dyDescent="0.25">
      <c r="A222" s="31"/>
      <c r="B222" s="31"/>
      <c r="C222" s="32"/>
      <c r="D222" s="31"/>
      <c r="E222" s="31"/>
      <c r="F222" s="31"/>
      <c r="G222" s="31"/>
      <c r="H222" s="31"/>
      <c r="I222" s="31"/>
      <c r="J222" s="31"/>
      <c r="K222" s="31"/>
      <c r="L222" s="31"/>
      <c r="M222" s="31"/>
      <c r="N222" s="187">
        <f t="shared" si="47"/>
        <v>0</v>
      </c>
      <c r="O222" s="31"/>
      <c r="P222" s="31"/>
      <c r="Q222" s="31"/>
      <c r="R222" s="187">
        <f t="shared" si="48"/>
        <v>0</v>
      </c>
      <c r="S222" s="188">
        <f>IF(ISBLANK($B222),0,VLOOKUP($B222,Listen!$A$2:$C$44,2,FALSE))</f>
        <v>0</v>
      </c>
      <c r="T222" s="188">
        <f>IF(ISBLANK($B222),0,VLOOKUP($B222,Listen!$A$2:$C$44,3,FALSE))</f>
        <v>0</v>
      </c>
      <c r="U222" s="189">
        <f t="shared" si="50"/>
        <v>0</v>
      </c>
      <c r="V222" s="189">
        <f t="shared" si="49"/>
        <v>0</v>
      </c>
      <c r="W222" s="189">
        <f t="shared" si="49"/>
        <v>0</v>
      </c>
      <c r="X222" s="189">
        <f t="shared" si="49"/>
        <v>0</v>
      </c>
      <c r="Y222" s="189">
        <f t="shared" si="49"/>
        <v>0</v>
      </c>
      <c r="Z222" s="189">
        <f t="shared" si="49"/>
        <v>0</v>
      </c>
      <c r="AA222" s="189">
        <f t="shared" si="49"/>
        <v>0</v>
      </c>
      <c r="AB222" s="187">
        <f t="shared" si="39"/>
        <v>0</v>
      </c>
      <c r="AC222" s="190">
        <f>IF(C222=A_Stammdaten!$B$14,F_SAV!$R222-F_SAV!$AD222,HLOOKUP(A_Stammdaten!$B$14-1,$AE$4:$AK$2004,ROW(C222)-3,FALSE)-$AD222)</f>
        <v>0</v>
      </c>
      <c r="AD222" s="190">
        <f>HLOOKUP(A_Stammdaten!$B$14,$AE$4:$AK$2004,ROW(C222)-3,FALSE)</f>
        <v>0</v>
      </c>
      <c r="AE222" s="187">
        <f t="shared" si="40"/>
        <v>0</v>
      </c>
      <c r="AF222" s="187">
        <f t="shared" si="41"/>
        <v>0</v>
      </c>
      <c r="AG222" s="187">
        <f t="shared" si="42"/>
        <v>0</v>
      </c>
      <c r="AH222" s="187">
        <f t="shared" si="43"/>
        <v>0</v>
      </c>
      <c r="AI222" s="187">
        <f t="shared" si="44"/>
        <v>0</v>
      </c>
      <c r="AJ222" s="187">
        <f t="shared" si="45"/>
        <v>0</v>
      </c>
      <c r="AK222" s="187">
        <f t="shared" si="46"/>
        <v>0</v>
      </c>
      <c r="AL222" s="31"/>
    </row>
    <row r="223" spans="1:38" ht="15" x14ac:dyDescent="0.25">
      <c r="A223" s="31"/>
      <c r="B223" s="31"/>
      <c r="C223" s="32"/>
      <c r="D223" s="31"/>
      <c r="E223" s="31"/>
      <c r="F223" s="31"/>
      <c r="G223" s="31"/>
      <c r="H223" s="31"/>
      <c r="I223" s="31"/>
      <c r="J223" s="31"/>
      <c r="K223" s="31"/>
      <c r="L223" s="31"/>
      <c r="M223" s="31"/>
      <c r="N223" s="187">
        <f t="shared" si="47"/>
        <v>0</v>
      </c>
      <c r="O223" s="31"/>
      <c r="P223" s="31"/>
      <c r="Q223" s="31"/>
      <c r="R223" s="187">
        <f t="shared" si="48"/>
        <v>0</v>
      </c>
      <c r="S223" s="188">
        <f>IF(ISBLANK($B223),0,VLOOKUP($B223,Listen!$A$2:$C$44,2,FALSE))</f>
        <v>0</v>
      </c>
      <c r="T223" s="188">
        <f>IF(ISBLANK($B223),0,VLOOKUP($B223,Listen!$A$2:$C$44,3,FALSE))</f>
        <v>0</v>
      </c>
      <c r="U223" s="189">
        <f t="shared" si="50"/>
        <v>0</v>
      </c>
      <c r="V223" s="189">
        <f t="shared" si="49"/>
        <v>0</v>
      </c>
      <c r="W223" s="189">
        <f t="shared" si="49"/>
        <v>0</v>
      </c>
      <c r="X223" s="189">
        <f t="shared" si="49"/>
        <v>0</v>
      </c>
      <c r="Y223" s="189">
        <f t="shared" si="49"/>
        <v>0</v>
      </c>
      <c r="Z223" s="189">
        <f t="shared" si="49"/>
        <v>0</v>
      </c>
      <c r="AA223" s="189">
        <f t="shared" si="49"/>
        <v>0</v>
      </c>
      <c r="AB223" s="187">
        <f t="shared" si="39"/>
        <v>0</v>
      </c>
      <c r="AC223" s="190">
        <f>IF(C223=A_Stammdaten!$B$14,F_SAV!$R223-F_SAV!$AD223,HLOOKUP(A_Stammdaten!$B$14-1,$AE$4:$AK$2004,ROW(C223)-3,FALSE)-$AD223)</f>
        <v>0</v>
      </c>
      <c r="AD223" s="190">
        <f>HLOOKUP(A_Stammdaten!$B$14,$AE$4:$AK$2004,ROW(C223)-3,FALSE)</f>
        <v>0</v>
      </c>
      <c r="AE223" s="187">
        <f t="shared" si="40"/>
        <v>0</v>
      </c>
      <c r="AF223" s="187">
        <f t="shared" si="41"/>
        <v>0</v>
      </c>
      <c r="AG223" s="187">
        <f t="shared" si="42"/>
        <v>0</v>
      </c>
      <c r="AH223" s="187">
        <f t="shared" si="43"/>
        <v>0</v>
      </c>
      <c r="AI223" s="187">
        <f t="shared" si="44"/>
        <v>0</v>
      </c>
      <c r="AJ223" s="187">
        <f t="shared" si="45"/>
        <v>0</v>
      </c>
      <c r="AK223" s="187">
        <f t="shared" si="46"/>
        <v>0</v>
      </c>
      <c r="AL223" s="31"/>
    </row>
    <row r="224" spans="1:38" ht="15" x14ac:dyDescent="0.25">
      <c r="A224" s="31"/>
      <c r="B224" s="31"/>
      <c r="C224" s="32"/>
      <c r="D224" s="31"/>
      <c r="E224" s="31"/>
      <c r="F224" s="31"/>
      <c r="G224" s="31"/>
      <c r="H224" s="31"/>
      <c r="I224" s="31"/>
      <c r="J224" s="31"/>
      <c r="K224" s="31"/>
      <c r="L224" s="31"/>
      <c r="M224" s="31"/>
      <c r="N224" s="187">
        <f t="shared" si="47"/>
        <v>0</v>
      </c>
      <c r="O224" s="31"/>
      <c r="P224" s="31"/>
      <c r="Q224" s="31"/>
      <c r="R224" s="187">
        <f t="shared" si="48"/>
        <v>0</v>
      </c>
      <c r="S224" s="188">
        <f>IF(ISBLANK($B224),0,VLOOKUP($B224,Listen!$A$2:$C$44,2,FALSE))</f>
        <v>0</v>
      </c>
      <c r="T224" s="188">
        <f>IF(ISBLANK($B224),0,VLOOKUP($B224,Listen!$A$2:$C$44,3,FALSE))</f>
        <v>0</v>
      </c>
      <c r="U224" s="189">
        <f t="shared" si="50"/>
        <v>0</v>
      </c>
      <c r="V224" s="189">
        <f t="shared" si="49"/>
        <v>0</v>
      </c>
      <c r="W224" s="189">
        <f t="shared" si="49"/>
        <v>0</v>
      </c>
      <c r="X224" s="189">
        <f t="shared" si="49"/>
        <v>0</v>
      </c>
      <c r="Y224" s="189">
        <f t="shared" si="49"/>
        <v>0</v>
      </c>
      <c r="Z224" s="189">
        <f t="shared" si="49"/>
        <v>0</v>
      </c>
      <c r="AA224" s="189">
        <f t="shared" si="49"/>
        <v>0</v>
      </c>
      <c r="AB224" s="187">
        <f t="shared" si="39"/>
        <v>0</v>
      </c>
      <c r="AC224" s="190">
        <f>IF(C224=A_Stammdaten!$B$14,F_SAV!$R224-F_SAV!$AD224,HLOOKUP(A_Stammdaten!$B$14-1,$AE$4:$AK$2004,ROW(C224)-3,FALSE)-$AD224)</f>
        <v>0</v>
      </c>
      <c r="AD224" s="190">
        <f>HLOOKUP(A_Stammdaten!$B$14,$AE$4:$AK$2004,ROW(C224)-3,FALSE)</f>
        <v>0</v>
      </c>
      <c r="AE224" s="187">
        <f t="shared" si="40"/>
        <v>0</v>
      </c>
      <c r="AF224" s="187">
        <f t="shared" si="41"/>
        <v>0</v>
      </c>
      <c r="AG224" s="187">
        <f t="shared" si="42"/>
        <v>0</v>
      </c>
      <c r="AH224" s="187">
        <f t="shared" si="43"/>
        <v>0</v>
      </c>
      <c r="AI224" s="187">
        <f t="shared" si="44"/>
        <v>0</v>
      </c>
      <c r="AJ224" s="187">
        <f t="shared" si="45"/>
        <v>0</v>
      </c>
      <c r="AK224" s="187">
        <f t="shared" si="46"/>
        <v>0</v>
      </c>
      <c r="AL224" s="31"/>
    </row>
    <row r="225" spans="1:38" ht="15" x14ac:dyDescent="0.25">
      <c r="A225" s="31"/>
      <c r="B225" s="31"/>
      <c r="C225" s="32"/>
      <c r="D225" s="31"/>
      <c r="E225" s="31"/>
      <c r="F225" s="31"/>
      <c r="G225" s="31"/>
      <c r="H225" s="31"/>
      <c r="I225" s="31"/>
      <c r="J225" s="31"/>
      <c r="K225" s="31"/>
      <c r="L225" s="31"/>
      <c r="M225" s="31"/>
      <c r="N225" s="187">
        <f t="shared" si="47"/>
        <v>0</v>
      </c>
      <c r="O225" s="31"/>
      <c r="P225" s="31"/>
      <c r="Q225" s="31"/>
      <c r="R225" s="187">
        <f t="shared" si="48"/>
        <v>0</v>
      </c>
      <c r="S225" s="188">
        <f>IF(ISBLANK($B225),0,VLOOKUP($B225,Listen!$A$2:$C$44,2,FALSE))</f>
        <v>0</v>
      </c>
      <c r="T225" s="188">
        <f>IF(ISBLANK($B225),0,VLOOKUP($B225,Listen!$A$2:$C$44,3,FALSE))</f>
        <v>0</v>
      </c>
      <c r="U225" s="189">
        <f t="shared" si="50"/>
        <v>0</v>
      </c>
      <c r="V225" s="189">
        <f t="shared" si="49"/>
        <v>0</v>
      </c>
      <c r="W225" s="189">
        <f t="shared" si="49"/>
        <v>0</v>
      </c>
      <c r="X225" s="189">
        <f t="shared" si="49"/>
        <v>0</v>
      </c>
      <c r="Y225" s="189">
        <f t="shared" si="49"/>
        <v>0</v>
      </c>
      <c r="Z225" s="189">
        <f t="shared" si="49"/>
        <v>0</v>
      </c>
      <c r="AA225" s="189">
        <f t="shared" si="49"/>
        <v>0</v>
      </c>
      <c r="AB225" s="187">
        <f t="shared" si="39"/>
        <v>0</v>
      </c>
      <c r="AC225" s="190">
        <f>IF(C225=A_Stammdaten!$B$14,F_SAV!$R225-F_SAV!$AD225,HLOOKUP(A_Stammdaten!$B$14-1,$AE$4:$AK$2004,ROW(C225)-3,FALSE)-$AD225)</f>
        <v>0</v>
      </c>
      <c r="AD225" s="190">
        <f>HLOOKUP(A_Stammdaten!$B$14,$AE$4:$AK$2004,ROW(C225)-3,FALSE)</f>
        <v>0</v>
      </c>
      <c r="AE225" s="187">
        <f t="shared" si="40"/>
        <v>0</v>
      </c>
      <c r="AF225" s="187">
        <f t="shared" si="41"/>
        <v>0</v>
      </c>
      <c r="AG225" s="187">
        <f t="shared" si="42"/>
        <v>0</v>
      </c>
      <c r="AH225" s="187">
        <f t="shared" si="43"/>
        <v>0</v>
      </c>
      <c r="AI225" s="187">
        <f t="shared" si="44"/>
        <v>0</v>
      </c>
      <c r="AJ225" s="187">
        <f t="shared" si="45"/>
        <v>0</v>
      </c>
      <c r="AK225" s="187">
        <f t="shared" si="46"/>
        <v>0</v>
      </c>
      <c r="AL225" s="31"/>
    </row>
    <row r="226" spans="1:38" ht="15" x14ac:dyDescent="0.25">
      <c r="A226" s="31"/>
      <c r="B226" s="31"/>
      <c r="C226" s="32"/>
      <c r="D226" s="31"/>
      <c r="E226" s="31"/>
      <c r="F226" s="31"/>
      <c r="G226" s="31"/>
      <c r="H226" s="31"/>
      <c r="I226" s="31"/>
      <c r="J226" s="31"/>
      <c r="K226" s="31"/>
      <c r="L226" s="31"/>
      <c r="M226" s="31"/>
      <c r="N226" s="187">
        <f t="shared" si="47"/>
        <v>0</v>
      </c>
      <c r="O226" s="31"/>
      <c r="P226" s="31"/>
      <c r="Q226" s="31"/>
      <c r="R226" s="187">
        <f t="shared" si="48"/>
        <v>0</v>
      </c>
      <c r="S226" s="188">
        <f>IF(ISBLANK($B226),0,VLOOKUP($B226,Listen!$A$2:$C$44,2,FALSE))</f>
        <v>0</v>
      </c>
      <c r="T226" s="188">
        <f>IF(ISBLANK($B226),0,VLOOKUP($B226,Listen!$A$2:$C$44,3,FALSE))</f>
        <v>0</v>
      </c>
      <c r="U226" s="189">
        <f t="shared" si="50"/>
        <v>0</v>
      </c>
      <c r="V226" s="189">
        <f t="shared" si="49"/>
        <v>0</v>
      </c>
      <c r="W226" s="189">
        <f t="shared" si="49"/>
        <v>0</v>
      </c>
      <c r="X226" s="189">
        <f t="shared" si="49"/>
        <v>0</v>
      </c>
      <c r="Y226" s="189">
        <f t="shared" si="49"/>
        <v>0</v>
      </c>
      <c r="Z226" s="189">
        <f t="shared" si="49"/>
        <v>0</v>
      </c>
      <c r="AA226" s="189">
        <f t="shared" si="49"/>
        <v>0</v>
      </c>
      <c r="AB226" s="187">
        <f t="shared" si="39"/>
        <v>0</v>
      </c>
      <c r="AC226" s="190">
        <f>IF(C226=A_Stammdaten!$B$14,F_SAV!$R226-F_SAV!$AD226,HLOOKUP(A_Stammdaten!$B$14-1,$AE$4:$AK$2004,ROW(C226)-3,FALSE)-$AD226)</f>
        <v>0</v>
      </c>
      <c r="AD226" s="190">
        <f>HLOOKUP(A_Stammdaten!$B$14,$AE$4:$AK$2004,ROW(C226)-3,FALSE)</f>
        <v>0</v>
      </c>
      <c r="AE226" s="187">
        <f t="shared" si="40"/>
        <v>0</v>
      </c>
      <c r="AF226" s="187">
        <f t="shared" si="41"/>
        <v>0</v>
      </c>
      <c r="AG226" s="187">
        <f t="shared" si="42"/>
        <v>0</v>
      </c>
      <c r="AH226" s="187">
        <f t="shared" si="43"/>
        <v>0</v>
      </c>
      <c r="AI226" s="187">
        <f t="shared" si="44"/>
        <v>0</v>
      </c>
      <c r="AJ226" s="187">
        <f t="shared" si="45"/>
        <v>0</v>
      </c>
      <c r="AK226" s="187">
        <f t="shared" si="46"/>
        <v>0</v>
      </c>
      <c r="AL226" s="31"/>
    </row>
    <row r="227" spans="1:38" ht="15" x14ac:dyDescent="0.25">
      <c r="A227" s="31"/>
      <c r="B227" s="31"/>
      <c r="C227" s="32"/>
      <c r="D227" s="31"/>
      <c r="E227" s="31"/>
      <c r="F227" s="31"/>
      <c r="G227" s="31"/>
      <c r="H227" s="31"/>
      <c r="I227" s="31"/>
      <c r="J227" s="31"/>
      <c r="K227" s="31"/>
      <c r="L227" s="31"/>
      <c r="M227" s="31"/>
      <c r="N227" s="187">
        <f t="shared" si="47"/>
        <v>0</v>
      </c>
      <c r="O227" s="31"/>
      <c r="P227" s="31"/>
      <c r="Q227" s="31"/>
      <c r="R227" s="187">
        <f t="shared" si="48"/>
        <v>0</v>
      </c>
      <c r="S227" s="188">
        <f>IF(ISBLANK($B227),0,VLOOKUP($B227,Listen!$A$2:$C$44,2,FALSE))</f>
        <v>0</v>
      </c>
      <c r="T227" s="188">
        <f>IF(ISBLANK($B227),0,VLOOKUP($B227,Listen!$A$2:$C$44,3,FALSE))</f>
        <v>0</v>
      </c>
      <c r="U227" s="189">
        <f t="shared" si="50"/>
        <v>0</v>
      </c>
      <c r="V227" s="189">
        <f t="shared" si="49"/>
        <v>0</v>
      </c>
      <c r="W227" s="189">
        <f t="shared" si="49"/>
        <v>0</v>
      </c>
      <c r="X227" s="189">
        <f t="shared" si="49"/>
        <v>0</v>
      </c>
      <c r="Y227" s="189">
        <f t="shared" si="49"/>
        <v>0</v>
      </c>
      <c r="Z227" s="189">
        <f t="shared" si="49"/>
        <v>0</v>
      </c>
      <c r="AA227" s="189">
        <f t="shared" si="49"/>
        <v>0</v>
      </c>
      <c r="AB227" s="187">
        <f t="shared" ref="AB227:AB290" si="51">AD227+AC227</f>
        <v>0</v>
      </c>
      <c r="AC227" s="190">
        <f>IF(C227=A_Stammdaten!$B$14,F_SAV!$R227-F_SAV!$AD227,HLOOKUP(A_Stammdaten!$B$14-1,$AE$4:$AK$2004,ROW(C227)-3,FALSE)-$AD227)</f>
        <v>0</v>
      </c>
      <c r="AD227" s="190">
        <f>HLOOKUP(A_Stammdaten!$B$14,$AE$4:$AK$2004,ROW(C227)-3,FALSE)</f>
        <v>0</v>
      </c>
      <c r="AE227" s="187">
        <f t="shared" si="40"/>
        <v>0</v>
      </c>
      <c r="AF227" s="187">
        <f t="shared" si="41"/>
        <v>0</v>
      </c>
      <c r="AG227" s="187">
        <f t="shared" si="42"/>
        <v>0</v>
      </c>
      <c r="AH227" s="187">
        <f t="shared" si="43"/>
        <v>0</v>
      </c>
      <c r="AI227" s="187">
        <f t="shared" si="44"/>
        <v>0</v>
      </c>
      <c r="AJ227" s="187">
        <f t="shared" si="45"/>
        <v>0</v>
      </c>
      <c r="AK227" s="187">
        <f t="shared" si="46"/>
        <v>0</v>
      </c>
      <c r="AL227" s="31"/>
    </row>
    <row r="228" spans="1:38" ht="15" x14ac:dyDescent="0.25">
      <c r="A228" s="31"/>
      <c r="B228" s="31"/>
      <c r="C228" s="32"/>
      <c r="D228" s="31"/>
      <c r="E228" s="31"/>
      <c r="F228" s="31"/>
      <c r="G228" s="31"/>
      <c r="H228" s="31"/>
      <c r="I228" s="31"/>
      <c r="J228" s="31"/>
      <c r="K228" s="31"/>
      <c r="L228" s="31"/>
      <c r="M228" s="31"/>
      <c r="N228" s="187">
        <f t="shared" si="47"/>
        <v>0</v>
      </c>
      <c r="O228" s="31"/>
      <c r="P228" s="31"/>
      <c r="Q228" s="31"/>
      <c r="R228" s="187">
        <f t="shared" si="48"/>
        <v>0</v>
      </c>
      <c r="S228" s="188">
        <f>IF(ISBLANK($B228),0,VLOOKUP($B228,Listen!$A$2:$C$44,2,FALSE))</f>
        <v>0</v>
      </c>
      <c r="T228" s="188">
        <f>IF(ISBLANK($B228),0,VLOOKUP($B228,Listen!$A$2:$C$44,3,FALSE))</f>
        <v>0</v>
      </c>
      <c r="U228" s="189">
        <f t="shared" si="50"/>
        <v>0</v>
      </c>
      <c r="V228" s="189">
        <f t="shared" si="49"/>
        <v>0</v>
      </c>
      <c r="W228" s="189">
        <f t="shared" si="49"/>
        <v>0</v>
      </c>
      <c r="X228" s="189">
        <f t="shared" si="49"/>
        <v>0</v>
      </c>
      <c r="Y228" s="189">
        <f t="shared" si="49"/>
        <v>0</v>
      </c>
      <c r="Z228" s="189">
        <f t="shared" si="49"/>
        <v>0</v>
      </c>
      <c r="AA228" s="189">
        <f t="shared" si="49"/>
        <v>0</v>
      </c>
      <c r="AB228" s="187">
        <f t="shared" si="51"/>
        <v>0</v>
      </c>
      <c r="AC228" s="190">
        <f>IF(C228=A_Stammdaten!$B$14,F_SAV!$R228-F_SAV!$AD228,HLOOKUP(A_Stammdaten!$B$14-1,$AE$4:$AK$2004,ROW(C228)-3,FALSE)-$AD228)</f>
        <v>0</v>
      </c>
      <c r="AD228" s="190">
        <f>HLOOKUP(A_Stammdaten!$B$14,$AE$4:$AK$2004,ROW(C228)-3,FALSE)</f>
        <v>0</v>
      </c>
      <c r="AE228" s="187">
        <f t="shared" si="40"/>
        <v>0</v>
      </c>
      <c r="AF228" s="187">
        <f t="shared" si="41"/>
        <v>0</v>
      </c>
      <c r="AG228" s="187">
        <f t="shared" si="42"/>
        <v>0</v>
      </c>
      <c r="AH228" s="187">
        <f t="shared" si="43"/>
        <v>0</v>
      </c>
      <c r="AI228" s="187">
        <f t="shared" si="44"/>
        <v>0</v>
      </c>
      <c r="AJ228" s="187">
        <f t="shared" si="45"/>
        <v>0</v>
      </c>
      <c r="AK228" s="187">
        <f t="shared" si="46"/>
        <v>0</v>
      </c>
      <c r="AL228" s="31"/>
    </row>
    <row r="229" spans="1:38" ht="15" x14ac:dyDescent="0.25">
      <c r="A229" s="31"/>
      <c r="B229" s="31"/>
      <c r="C229" s="32"/>
      <c r="D229" s="31"/>
      <c r="E229" s="31"/>
      <c r="F229" s="31"/>
      <c r="G229" s="31"/>
      <c r="H229" s="31"/>
      <c r="I229" s="31"/>
      <c r="J229" s="31"/>
      <c r="K229" s="31"/>
      <c r="L229" s="31"/>
      <c r="M229" s="31"/>
      <c r="N229" s="187">
        <f t="shared" si="47"/>
        <v>0</v>
      </c>
      <c r="O229" s="31"/>
      <c r="P229" s="31"/>
      <c r="Q229" s="31"/>
      <c r="R229" s="187">
        <f t="shared" si="48"/>
        <v>0</v>
      </c>
      <c r="S229" s="188">
        <f>IF(ISBLANK($B229),0,VLOOKUP($B229,Listen!$A$2:$C$44,2,FALSE))</f>
        <v>0</v>
      </c>
      <c r="T229" s="188">
        <f>IF(ISBLANK($B229),0,VLOOKUP($B229,Listen!$A$2:$C$44,3,FALSE))</f>
        <v>0</v>
      </c>
      <c r="U229" s="189">
        <f t="shared" si="50"/>
        <v>0</v>
      </c>
      <c r="V229" s="189">
        <f t="shared" si="49"/>
        <v>0</v>
      </c>
      <c r="W229" s="189">
        <f t="shared" si="49"/>
        <v>0</v>
      </c>
      <c r="X229" s="189">
        <f t="shared" si="49"/>
        <v>0</v>
      </c>
      <c r="Y229" s="189">
        <f t="shared" si="49"/>
        <v>0</v>
      </c>
      <c r="Z229" s="189">
        <f t="shared" si="49"/>
        <v>0</v>
      </c>
      <c r="AA229" s="189">
        <f t="shared" si="49"/>
        <v>0</v>
      </c>
      <c r="AB229" s="187">
        <f t="shared" si="51"/>
        <v>0</v>
      </c>
      <c r="AC229" s="190">
        <f>IF(C229=A_Stammdaten!$B$14,F_SAV!$R229-F_SAV!$AD229,HLOOKUP(A_Stammdaten!$B$14-1,$AE$4:$AK$2004,ROW(C229)-3,FALSE)-$AD229)</f>
        <v>0</v>
      </c>
      <c r="AD229" s="190">
        <f>HLOOKUP(A_Stammdaten!$B$14,$AE$4:$AK$2004,ROW(C229)-3,FALSE)</f>
        <v>0</v>
      </c>
      <c r="AE229" s="187">
        <f t="shared" si="40"/>
        <v>0</v>
      </c>
      <c r="AF229" s="187">
        <f t="shared" si="41"/>
        <v>0</v>
      </c>
      <c r="AG229" s="187">
        <f t="shared" si="42"/>
        <v>0</v>
      </c>
      <c r="AH229" s="187">
        <f t="shared" si="43"/>
        <v>0</v>
      </c>
      <c r="AI229" s="187">
        <f t="shared" si="44"/>
        <v>0</v>
      </c>
      <c r="AJ229" s="187">
        <f t="shared" si="45"/>
        <v>0</v>
      </c>
      <c r="AK229" s="187">
        <f t="shared" si="46"/>
        <v>0</v>
      </c>
      <c r="AL229" s="31"/>
    </row>
    <row r="230" spans="1:38" ht="15" x14ac:dyDescent="0.25">
      <c r="A230" s="31"/>
      <c r="B230" s="31"/>
      <c r="C230" s="32"/>
      <c r="D230" s="31"/>
      <c r="E230" s="31"/>
      <c r="F230" s="31"/>
      <c r="G230" s="31"/>
      <c r="H230" s="31"/>
      <c r="I230" s="31"/>
      <c r="J230" s="31"/>
      <c r="K230" s="31"/>
      <c r="L230" s="31"/>
      <c r="M230" s="31"/>
      <c r="N230" s="187">
        <f t="shared" si="47"/>
        <v>0</v>
      </c>
      <c r="O230" s="31"/>
      <c r="P230" s="31"/>
      <c r="Q230" s="31"/>
      <c r="R230" s="187">
        <f t="shared" si="48"/>
        <v>0</v>
      </c>
      <c r="S230" s="188">
        <f>IF(ISBLANK($B230),0,VLOOKUP($B230,Listen!$A$2:$C$44,2,FALSE))</f>
        <v>0</v>
      </c>
      <c r="T230" s="188">
        <f>IF(ISBLANK($B230),0,VLOOKUP($B230,Listen!$A$2:$C$44,3,FALSE))</f>
        <v>0</v>
      </c>
      <c r="U230" s="189">
        <f t="shared" si="50"/>
        <v>0</v>
      </c>
      <c r="V230" s="189">
        <f t="shared" si="49"/>
        <v>0</v>
      </c>
      <c r="W230" s="189">
        <f t="shared" si="49"/>
        <v>0</v>
      </c>
      <c r="X230" s="189">
        <f t="shared" si="49"/>
        <v>0</v>
      </c>
      <c r="Y230" s="189">
        <f t="shared" si="49"/>
        <v>0</v>
      </c>
      <c r="Z230" s="189">
        <f t="shared" si="49"/>
        <v>0</v>
      </c>
      <c r="AA230" s="189">
        <f t="shared" si="49"/>
        <v>0</v>
      </c>
      <c r="AB230" s="187">
        <f t="shared" si="51"/>
        <v>0</v>
      </c>
      <c r="AC230" s="190">
        <f>IF(C230=A_Stammdaten!$B$14,F_SAV!$R230-F_SAV!$AD230,HLOOKUP(A_Stammdaten!$B$14-1,$AE$4:$AK$2004,ROW(C230)-3,FALSE)-$AD230)</f>
        <v>0</v>
      </c>
      <c r="AD230" s="190">
        <f>HLOOKUP(A_Stammdaten!$B$14,$AE$4:$AK$2004,ROW(C230)-3,FALSE)</f>
        <v>0</v>
      </c>
      <c r="AE230" s="187">
        <f t="shared" si="40"/>
        <v>0</v>
      </c>
      <c r="AF230" s="187">
        <f t="shared" si="41"/>
        <v>0</v>
      </c>
      <c r="AG230" s="187">
        <f t="shared" si="42"/>
        <v>0</v>
      </c>
      <c r="AH230" s="187">
        <f t="shared" si="43"/>
        <v>0</v>
      </c>
      <c r="AI230" s="187">
        <f t="shared" si="44"/>
        <v>0</v>
      </c>
      <c r="AJ230" s="187">
        <f t="shared" si="45"/>
        <v>0</v>
      </c>
      <c r="AK230" s="187">
        <f t="shared" si="46"/>
        <v>0</v>
      </c>
      <c r="AL230" s="31"/>
    </row>
    <row r="231" spans="1:38" ht="15" x14ac:dyDescent="0.25">
      <c r="A231" s="31"/>
      <c r="B231" s="31"/>
      <c r="C231" s="32"/>
      <c r="D231" s="31"/>
      <c r="E231" s="31"/>
      <c r="F231" s="31"/>
      <c r="G231" s="31"/>
      <c r="H231" s="31"/>
      <c r="I231" s="31"/>
      <c r="J231" s="31"/>
      <c r="K231" s="31"/>
      <c r="L231" s="31"/>
      <c r="M231" s="31"/>
      <c r="N231" s="187">
        <f t="shared" si="47"/>
        <v>0</v>
      </c>
      <c r="O231" s="31"/>
      <c r="P231" s="31"/>
      <c r="Q231" s="31"/>
      <c r="R231" s="187">
        <f t="shared" si="48"/>
        <v>0</v>
      </c>
      <c r="S231" s="188">
        <f>IF(ISBLANK($B231),0,VLOOKUP($B231,Listen!$A$2:$C$44,2,FALSE))</f>
        <v>0</v>
      </c>
      <c r="T231" s="188">
        <f>IF(ISBLANK($B231),0,VLOOKUP($B231,Listen!$A$2:$C$44,3,FALSE))</f>
        <v>0</v>
      </c>
      <c r="U231" s="189">
        <f t="shared" si="50"/>
        <v>0</v>
      </c>
      <c r="V231" s="189">
        <f t="shared" si="49"/>
        <v>0</v>
      </c>
      <c r="W231" s="189">
        <f t="shared" si="49"/>
        <v>0</v>
      </c>
      <c r="X231" s="189">
        <f t="shared" si="49"/>
        <v>0</v>
      </c>
      <c r="Y231" s="189">
        <f t="shared" si="49"/>
        <v>0</v>
      </c>
      <c r="Z231" s="189">
        <f t="shared" si="49"/>
        <v>0</v>
      </c>
      <c r="AA231" s="189">
        <f t="shared" si="49"/>
        <v>0</v>
      </c>
      <c r="AB231" s="187">
        <f t="shared" si="51"/>
        <v>0</v>
      </c>
      <c r="AC231" s="190">
        <f>IF(C231=A_Stammdaten!$B$14,F_SAV!$R231-F_SAV!$AD231,HLOOKUP(A_Stammdaten!$B$14-1,$AE$4:$AK$2004,ROW(C231)-3,FALSE)-$AD231)</f>
        <v>0</v>
      </c>
      <c r="AD231" s="190">
        <f>HLOOKUP(A_Stammdaten!$B$14,$AE$4:$AK$2004,ROW(C231)-3,FALSE)</f>
        <v>0</v>
      </c>
      <c r="AE231" s="187">
        <f t="shared" si="40"/>
        <v>0</v>
      </c>
      <c r="AF231" s="187">
        <f t="shared" si="41"/>
        <v>0</v>
      </c>
      <c r="AG231" s="187">
        <f t="shared" si="42"/>
        <v>0</v>
      </c>
      <c r="AH231" s="187">
        <f t="shared" si="43"/>
        <v>0</v>
      </c>
      <c r="AI231" s="187">
        <f t="shared" si="44"/>
        <v>0</v>
      </c>
      <c r="AJ231" s="187">
        <f t="shared" si="45"/>
        <v>0</v>
      </c>
      <c r="AK231" s="187">
        <f t="shared" si="46"/>
        <v>0</v>
      </c>
      <c r="AL231" s="31"/>
    </row>
    <row r="232" spans="1:38" ht="15" x14ac:dyDescent="0.25">
      <c r="A232" s="31"/>
      <c r="B232" s="31"/>
      <c r="C232" s="32"/>
      <c r="D232" s="31"/>
      <c r="E232" s="31"/>
      <c r="F232" s="31"/>
      <c r="G232" s="31"/>
      <c r="H232" s="31"/>
      <c r="I232" s="31"/>
      <c r="J232" s="31"/>
      <c r="K232" s="31"/>
      <c r="L232" s="31"/>
      <c r="M232" s="31"/>
      <c r="N232" s="187">
        <f t="shared" si="47"/>
        <v>0</v>
      </c>
      <c r="O232" s="31"/>
      <c r="P232" s="31"/>
      <c r="Q232" s="31"/>
      <c r="R232" s="187">
        <f t="shared" si="48"/>
        <v>0</v>
      </c>
      <c r="S232" s="188">
        <f>IF(ISBLANK($B232),0,VLOOKUP($B232,Listen!$A$2:$C$44,2,FALSE))</f>
        <v>0</v>
      </c>
      <c r="T232" s="188">
        <f>IF(ISBLANK($B232),0,VLOOKUP($B232,Listen!$A$2:$C$44,3,FALSE))</f>
        <v>0</v>
      </c>
      <c r="U232" s="189">
        <f t="shared" si="50"/>
        <v>0</v>
      </c>
      <c r="V232" s="189">
        <f t="shared" si="49"/>
        <v>0</v>
      </c>
      <c r="W232" s="189">
        <f t="shared" si="49"/>
        <v>0</v>
      </c>
      <c r="X232" s="189">
        <f t="shared" si="49"/>
        <v>0</v>
      </c>
      <c r="Y232" s="189">
        <f t="shared" si="49"/>
        <v>0</v>
      </c>
      <c r="Z232" s="189">
        <f t="shared" si="49"/>
        <v>0</v>
      </c>
      <c r="AA232" s="189">
        <f t="shared" si="49"/>
        <v>0</v>
      </c>
      <c r="AB232" s="187">
        <f t="shared" si="51"/>
        <v>0</v>
      </c>
      <c r="AC232" s="190">
        <f>IF(C232=A_Stammdaten!$B$14,F_SAV!$R232-F_SAV!$AD232,HLOOKUP(A_Stammdaten!$B$14-1,$AE$4:$AK$2004,ROW(C232)-3,FALSE)-$AD232)</f>
        <v>0</v>
      </c>
      <c r="AD232" s="190">
        <f>HLOOKUP(A_Stammdaten!$B$14,$AE$4:$AK$2004,ROW(C232)-3,FALSE)</f>
        <v>0</v>
      </c>
      <c r="AE232" s="187">
        <f t="shared" si="40"/>
        <v>0</v>
      </c>
      <c r="AF232" s="187">
        <f t="shared" si="41"/>
        <v>0</v>
      </c>
      <c r="AG232" s="187">
        <f t="shared" si="42"/>
        <v>0</v>
      </c>
      <c r="AH232" s="187">
        <f t="shared" si="43"/>
        <v>0</v>
      </c>
      <c r="AI232" s="187">
        <f t="shared" si="44"/>
        <v>0</v>
      </c>
      <c r="AJ232" s="187">
        <f t="shared" si="45"/>
        <v>0</v>
      </c>
      <c r="AK232" s="187">
        <f t="shared" si="46"/>
        <v>0</v>
      </c>
      <c r="AL232" s="31"/>
    </row>
    <row r="233" spans="1:38" ht="15" x14ac:dyDescent="0.25">
      <c r="A233" s="31"/>
      <c r="B233" s="31"/>
      <c r="C233" s="32"/>
      <c r="D233" s="31"/>
      <c r="E233" s="31"/>
      <c r="F233" s="31"/>
      <c r="G233" s="31"/>
      <c r="H233" s="31"/>
      <c r="I233" s="31"/>
      <c r="J233" s="31"/>
      <c r="K233" s="31"/>
      <c r="L233" s="31"/>
      <c r="M233" s="31"/>
      <c r="N233" s="187">
        <f t="shared" si="47"/>
        <v>0</v>
      </c>
      <c r="O233" s="31"/>
      <c r="P233" s="31"/>
      <c r="Q233" s="31"/>
      <c r="R233" s="187">
        <f t="shared" si="48"/>
        <v>0</v>
      </c>
      <c r="S233" s="188">
        <f>IF(ISBLANK($B233),0,VLOOKUP($B233,Listen!$A$2:$C$44,2,FALSE))</f>
        <v>0</v>
      </c>
      <c r="T233" s="188">
        <f>IF(ISBLANK($B233),0,VLOOKUP($B233,Listen!$A$2:$C$44,3,FALSE))</f>
        <v>0</v>
      </c>
      <c r="U233" s="189">
        <f t="shared" si="50"/>
        <v>0</v>
      </c>
      <c r="V233" s="189">
        <f t="shared" si="49"/>
        <v>0</v>
      </c>
      <c r="W233" s="189">
        <f t="shared" si="49"/>
        <v>0</v>
      </c>
      <c r="X233" s="189">
        <f t="shared" si="49"/>
        <v>0</v>
      </c>
      <c r="Y233" s="189">
        <f t="shared" si="49"/>
        <v>0</v>
      </c>
      <c r="Z233" s="189">
        <f t="shared" si="49"/>
        <v>0</v>
      </c>
      <c r="AA233" s="189">
        <f t="shared" si="49"/>
        <v>0</v>
      </c>
      <c r="AB233" s="187">
        <f t="shared" si="51"/>
        <v>0</v>
      </c>
      <c r="AC233" s="190">
        <f>IF(C233=A_Stammdaten!$B$14,F_SAV!$R233-F_SAV!$AD233,HLOOKUP(A_Stammdaten!$B$14-1,$AE$4:$AK$2004,ROW(C233)-3,FALSE)-$AD233)</f>
        <v>0</v>
      </c>
      <c r="AD233" s="190">
        <f>HLOOKUP(A_Stammdaten!$B$14,$AE$4:$AK$2004,ROW(C233)-3,FALSE)</f>
        <v>0</v>
      </c>
      <c r="AE233" s="187">
        <f t="shared" si="40"/>
        <v>0</v>
      </c>
      <c r="AF233" s="187">
        <f t="shared" si="41"/>
        <v>0</v>
      </c>
      <c r="AG233" s="187">
        <f t="shared" si="42"/>
        <v>0</v>
      </c>
      <c r="AH233" s="187">
        <f t="shared" si="43"/>
        <v>0</v>
      </c>
      <c r="AI233" s="187">
        <f t="shared" si="44"/>
        <v>0</v>
      </c>
      <c r="AJ233" s="187">
        <f t="shared" si="45"/>
        <v>0</v>
      </c>
      <c r="AK233" s="187">
        <f t="shared" si="46"/>
        <v>0</v>
      </c>
      <c r="AL233" s="31"/>
    </row>
    <row r="234" spans="1:38" ht="15" x14ac:dyDescent="0.25">
      <c r="A234" s="31"/>
      <c r="B234" s="31"/>
      <c r="C234" s="32"/>
      <c r="D234" s="31"/>
      <c r="E234" s="31"/>
      <c r="F234" s="31"/>
      <c r="G234" s="31"/>
      <c r="H234" s="31"/>
      <c r="I234" s="31"/>
      <c r="J234" s="31"/>
      <c r="K234" s="31"/>
      <c r="L234" s="31"/>
      <c r="M234" s="31"/>
      <c r="N234" s="187">
        <f t="shared" si="47"/>
        <v>0</v>
      </c>
      <c r="O234" s="31"/>
      <c r="P234" s="31"/>
      <c r="Q234" s="31"/>
      <c r="R234" s="187">
        <f t="shared" si="48"/>
        <v>0</v>
      </c>
      <c r="S234" s="188">
        <f>IF(ISBLANK($B234),0,VLOOKUP($B234,Listen!$A$2:$C$44,2,FALSE))</f>
        <v>0</v>
      </c>
      <c r="T234" s="188">
        <f>IF(ISBLANK($B234),0,VLOOKUP($B234,Listen!$A$2:$C$44,3,FALSE))</f>
        <v>0</v>
      </c>
      <c r="U234" s="189">
        <f t="shared" si="50"/>
        <v>0</v>
      </c>
      <c r="V234" s="189">
        <f t="shared" si="49"/>
        <v>0</v>
      </c>
      <c r="W234" s="189">
        <f t="shared" si="49"/>
        <v>0</v>
      </c>
      <c r="X234" s="189">
        <f t="shared" si="49"/>
        <v>0</v>
      </c>
      <c r="Y234" s="189">
        <f t="shared" si="49"/>
        <v>0</v>
      </c>
      <c r="Z234" s="189">
        <f t="shared" si="49"/>
        <v>0</v>
      </c>
      <c r="AA234" s="189">
        <f t="shared" si="49"/>
        <v>0</v>
      </c>
      <c r="AB234" s="187">
        <f t="shared" si="51"/>
        <v>0</v>
      </c>
      <c r="AC234" s="190">
        <f>IF(C234=A_Stammdaten!$B$14,F_SAV!$R234-F_SAV!$AD234,HLOOKUP(A_Stammdaten!$B$14-1,$AE$4:$AK$2004,ROW(C234)-3,FALSE)-$AD234)</f>
        <v>0</v>
      </c>
      <c r="AD234" s="190">
        <f>HLOOKUP(A_Stammdaten!$B$14,$AE$4:$AK$2004,ROW(C234)-3,FALSE)</f>
        <v>0</v>
      </c>
      <c r="AE234" s="187">
        <f t="shared" si="40"/>
        <v>0</v>
      </c>
      <c r="AF234" s="187">
        <f t="shared" si="41"/>
        <v>0</v>
      </c>
      <c r="AG234" s="187">
        <f t="shared" si="42"/>
        <v>0</v>
      </c>
      <c r="AH234" s="187">
        <f t="shared" si="43"/>
        <v>0</v>
      </c>
      <c r="AI234" s="187">
        <f t="shared" si="44"/>
        <v>0</v>
      </c>
      <c r="AJ234" s="187">
        <f t="shared" si="45"/>
        <v>0</v>
      </c>
      <c r="AK234" s="187">
        <f t="shared" si="46"/>
        <v>0</v>
      </c>
      <c r="AL234" s="31"/>
    </row>
    <row r="235" spans="1:38" ht="15" x14ac:dyDescent="0.25">
      <c r="A235" s="31"/>
      <c r="B235" s="31"/>
      <c r="C235" s="32"/>
      <c r="D235" s="31"/>
      <c r="E235" s="31"/>
      <c r="F235" s="31"/>
      <c r="G235" s="31"/>
      <c r="H235" s="31"/>
      <c r="I235" s="31"/>
      <c r="J235" s="31"/>
      <c r="K235" s="31"/>
      <c r="L235" s="31"/>
      <c r="M235" s="31"/>
      <c r="N235" s="187">
        <f t="shared" si="47"/>
        <v>0</v>
      </c>
      <c r="O235" s="31"/>
      <c r="P235" s="31"/>
      <c r="Q235" s="31"/>
      <c r="R235" s="187">
        <f t="shared" si="48"/>
        <v>0</v>
      </c>
      <c r="S235" s="188">
        <f>IF(ISBLANK($B235),0,VLOOKUP($B235,Listen!$A$2:$C$44,2,FALSE))</f>
        <v>0</v>
      </c>
      <c r="T235" s="188">
        <f>IF(ISBLANK($B235),0,VLOOKUP($B235,Listen!$A$2:$C$44,3,FALSE))</f>
        <v>0</v>
      </c>
      <c r="U235" s="189">
        <f t="shared" si="50"/>
        <v>0</v>
      </c>
      <c r="V235" s="189">
        <f t="shared" si="49"/>
        <v>0</v>
      </c>
      <c r="W235" s="189">
        <f t="shared" si="49"/>
        <v>0</v>
      </c>
      <c r="X235" s="189">
        <f t="shared" si="49"/>
        <v>0</v>
      </c>
      <c r="Y235" s="189">
        <f t="shared" si="49"/>
        <v>0</v>
      </c>
      <c r="Z235" s="189">
        <f t="shared" si="49"/>
        <v>0</v>
      </c>
      <c r="AA235" s="189">
        <f t="shared" si="49"/>
        <v>0</v>
      </c>
      <c r="AB235" s="187">
        <f t="shared" si="51"/>
        <v>0</v>
      </c>
      <c r="AC235" s="190">
        <f>IF(C235=A_Stammdaten!$B$14,F_SAV!$R235-F_SAV!$AD235,HLOOKUP(A_Stammdaten!$B$14-1,$AE$4:$AK$2004,ROW(C235)-3,FALSE)-$AD235)</f>
        <v>0</v>
      </c>
      <c r="AD235" s="190">
        <f>HLOOKUP(A_Stammdaten!$B$14,$AE$4:$AK$2004,ROW(C235)-3,FALSE)</f>
        <v>0</v>
      </c>
      <c r="AE235" s="187">
        <f t="shared" si="40"/>
        <v>0</v>
      </c>
      <c r="AF235" s="187">
        <f t="shared" si="41"/>
        <v>0</v>
      </c>
      <c r="AG235" s="187">
        <f t="shared" si="42"/>
        <v>0</v>
      </c>
      <c r="AH235" s="187">
        <f t="shared" si="43"/>
        <v>0</v>
      </c>
      <c r="AI235" s="187">
        <f t="shared" si="44"/>
        <v>0</v>
      </c>
      <c r="AJ235" s="187">
        <f t="shared" si="45"/>
        <v>0</v>
      </c>
      <c r="AK235" s="187">
        <f t="shared" si="46"/>
        <v>0</v>
      </c>
      <c r="AL235" s="31"/>
    </row>
    <row r="236" spans="1:38" ht="15" x14ac:dyDescent="0.25">
      <c r="A236" s="31"/>
      <c r="B236" s="31"/>
      <c r="C236" s="32"/>
      <c r="D236" s="31"/>
      <c r="E236" s="31"/>
      <c r="F236" s="31"/>
      <c r="G236" s="31"/>
      <c r="H236" s="31"/>
      <c r="I236" s="31"/>
      <c r="J236" s="31"/>
      <c r="K236" s="31"/>
      <c r="L236" s="31"/>
      <c r="M236" s="31"/>
      <c r="N236" s="187">
        <f t="shared" si="47"/>
        <v>0</v>
      </c>
      <c r="O236" s="31"/>
      <c r="P236" s="31"/>
      <c r="Q236" s="31"/>
      <c r="R236" s="187">
        <f t="shared" si="48"/>
        <v>0</v>
      </c>
      <c r="S236" s="188">
        <f>IF(ISBLANK($B236),0,VLOOKUP($B236,Listen!$A$2:$C$44,2,FALSE))</f>
        <v>0</v>
      </c>
      <c r="T236" s="188">
        <f>IF(ISBLANK($B236),0,VLOOKUP($B236,Listen!$A$2:$C$44,3,FALSE))</f>
        <v>0</v>
      </c>
      <c r="U236" s="189">
        <f t="shared" si="50"/>
        <v>0</v>
      </c>
      <c r="V236" s="189">
        <f t="shared" si="49"/>
        <v>0</v>
      </c>
      <c r="W236" s="189">
        <f t="shared" si="49"/>
        <v>0</v>
      </c>
      <c r="X236" s="189">
        <f t="shared" si="49"/>
        <v>0</v>
      </c>
      <c r="Y236" s="189">
        <f t="shared" si="49"/>
        <v>0</v>
      </c>
      <c r="Z236" s="189">
        <f t="shared" si="49"/>
        <v>0</v>
      </c>
      <c r="AA236" s="189">
        <f t="shared" si="49"/>
        <v>0</v>
      </c>
      <c r="AB236" s="187">
        <f t="shared" si="51"/>
        <v>0</v>
      </c>
      <c r="AC236" s="190">
        <f>IF(C236=A_Stammdaten!$B$14,F_SAV!$R236-F_SAV!$AD236,HLOOKUP(A_Stammdaten!$B$14-1,$AE$4:$AK$2004,ROW(C236)-3,FALSE)-$AD236)</f>
        <v>0</v>
      </c>
      <c r="AD236" s="190">
        <f>HLOOKUP(A_Stammdaten!$B$14,$AE$4:$AK$2004,ROW(C236)-3,FALSE)</f>
        <v>0</v>
      </c>
      <c r="AE236" s="187">
        <f t="shared" si="40"/>
        <v>0</v>
      </c>
      <c r="AF236" s="187">
        <f t="shared" si="41"/>
        <v>0</v>
      </c>
      <c r="AG236" s="187">
        <f t="shared" si="42"/>
        <v>0</v>
      </c>
      <c r="AH236" s="187">
        <f t="shared" si="43"/>
        <v>0</v>
      </c>
      <c r="AI236" s="187">
        <f t="shared" si="44"/>
        <v>0</v>
      </c>
      <c r="AJ236" s="187">
        <f t="shared" si="45"/>
        <v>0</v>
      </c>
      <c r="AK236" s="187">
        <f t="shared" si="46"/>
        <v>0</v>
      </c>
      <c r="AL236" s="31"/>
    </row>
    <row r="237" spans="1:38" ht="15" x14ac:dyDescent="0.25">
      <c r="A237" s="31"/>
      <c r="B237" s="31"/>
      <c r="C237" s="32"/>
      <c r="D237" s="31"/>
      <c r="E237" s="31"/>
      <c r="F237" s="31"/>
      <c r="G237" s="31"/>
      <c r="H237" s="31"/>
      <c r="I237" s="31"/>
      <c r="J237" s="31"/>
      <c r="K237" s="31"/>
      <c r="L237" s="31"/>
      <c r="M237" s="31"/>
      <c r="N237" s="187">
        <f t="shared" si="47"/>
        <v>0</v>
      </c>
      <c r="O237" s="31"/>
      <c r="P237" s="31"/>
      <c r="Q237" s="31"/>
      <c r="R237" s="187">
        <f t="shared" si="48"/>
        <v>0</v>
      </c>
      <c r="S237" s="188">
        <f>IF(ISBLANK($B237),0,VLOOKUP($B237,Listen!$A$2:$C$44,2,FALSE))</f>
        <v>0</v>
      </c>
      <c r="T237" s="188">
        <f>IF(ISBLANK($B237),0,VLOOKUP($B237,Listen!$A$2:$C$44,3,FALSE))</f>
        <v>0</v>
      </c>
      <c r="U237" s="189">
        <f t="shared" si="50"/>
        <v>0</v>
      </c>
      <c r="V237" s="189">
        <f t="shared" si="49"/>
        <v>0</v>
      </c>
      <c r="W237" s="189">
        <f t="shared" si="49"/>
        <v>0</v>
      </c>
      <c r="X237" s="189">
        <f t="shared" si="49"/>
        <v>0</v>
      </c>
      <c r="Y237" s="189">
        <f t="shared" si="49"/>
        <v>0</v>
      </c>
      <c r="Z237" s="189">
        <f t="shared" si="49"/>
        <v>0</v>
      </c>
      <c r="AA237" s="189">
        <f t="shared" si="49"/>
        <v>0</v>
      </c>
      <c r="AB237" s="187">
        <f t="shared" si="51"/>
        <v>0</v>
      </c>
      <c r="AC237" s="190">
        <f>IF(C237=A_Stammdaten!$B$14,F_SAV!$R237-F_SAV!$AD237,HLOOKUP(A_Stammdaten!$B$14-1,$AE$4:$AK$2004,ROW(C237)-3,FALSE)-$AD237)</f>
        <v>0</v>
      </c>
      <c r="AD237" s="190">
        <f>HLOOKUP(A_Stammdaten!$B$14,$AE$4:$AK$2004,ROW(C237)-3,FALSE)</f>
        <v>0</v>
      </c>
      <c r="AE237" s="187">
        <f t="shared" si="40"/>
        <v>0</v>
      </c>
      <c r="AF237" s="187">
        <f t="shared" si="41"/>
        <v>0</v>
      </c>
      <c r="AG237" s="187">
        <f t="shared" si="42"/>
        <v>0</v>
      </c>
      <c r="AH237" s="187">
        <f t="shared" si="43"/>
        <v>0</v>
      </c>
      <c r="AI237" s="187">
        <f t="shared" si="44"/>
        <v>0</v>
      </c>
      <c r="AJ237" s="187">
        <f t="shared" si="45"/>
        <v>0</v>
      </c>
      <c r="AK237" s="187">
        <f t="shared" si="46"/>
        <v>0</v>
      </c>
      <c r="AL237" s="31"/>
    </row>
    <row r="238" spans="1:38" ht="15" x14ac:dyDescent="0.25">
      <c r="A238" s="31"/>
      <c r="B238" s="31"/>
      <c r="C238" s="32"/>
      <c r="D238" s="31"/>
      <c r="E238" s="31"/>
      <c r="F238" s="31"/>
      <c r="G238" s="31"/>
      <c r="H238" s="31"/>
      <c r="I238" s="31"/>
      <c r="J238" s="31"/>
      <c r="K238" s="31"/>
      <c r="L238" s="31"/>
      <c r="M238" s="31"/>
      <c r="N238" s="187">
        <f t="shared" si="47"/>
        <v>0</v>
      </c>
      <c r="O238" s="31"/>
      <c r="P238" s="31"/>
      <c r="Q238" s="31"/>
      <c r="R238" s="187">
        <f t="shared" si="48"/>
        <v>0</v>
      </c>
      <c r="S238" s="188">
        <f>IF(ISBLANK($B238),0,VLOOKUP($B238,Listen!$A$2:$C$44,2,FALSE))</f>
        <v>0</v>
      </c>
      <c r="T238" s="188">
        <f>IF(ISBLANK($B238),0,VLOOKUP($B238,Listen!$A$2:$C$44,3,FALSE))</f>
        <v>0</v>
      </c>
      <c r="U238" s="189">
        <f t="shared" si="50"/>
        <v>0</v>
      </c>
      <c r="V238" s="189">
        <f t="shared" si="49"/>
        <v>0</v>
      </c>
      <c r="W238" s="189">
        <f t="shared" si="49"/>
        <v>0</v>
      </c>
      <c r="X238" s="189">
        <f t="shared" si="49"/>
        <v>0</v>
      </c>
      <c r="Y238" s="189">
        <f t="shared" si="49"/>
        <v>0</v>
      </c>
      <c r="Z238" s="189">
        <f t="shared" si="49"/>
        <v>0</v>
      </c>
      <c r="AA238" s="189">
        <f t="shared" si="49"/>
        <v>0</v>
      </c>
      <c r="AB238" s="187">
        <f t="shared" si="51"/>
        <v>0</v>
      </c>
      <c r="AC238" s="190">
        <f>IF(C238=A_Stammdaten!$B$14,F_SAV!$R238-F_SAV!$AD238,HLOOKUP(A_Stammdaten!$B$14-1,$AE$4:$AK$2004,ROW(C238)-3,FALSE)-$AD238)</f>
        <v>0</v>
      </c>
      <c r="AD238" s="190">
        <f>HLOOKUP(A_Stammdaten!$B$14,$AE$4:$AK$2004,ROW(C238)-3,FALSE)</f>
        <v>0</v>
      </c>
      <c r="AE238" s="187">
        <f t="shared" si="40"/>
        <v>0</v>
      </c>
      <c r="AF238" s="187">
        <f t="shared" si="41"/>
        <v>0</v>
      </c>
      <c r="AG238" s="187">
        <f t="shared" si="42"/>
        <v>0</v>
      </c>
      <c r="AH238" s="187">
        <f t="shared" si="43"/>
        <v>0</v>
      </c>
      <c r="AI238" s="187">
        <f t="shared" si="44"/>
        <v>0</v>
      </c>
      <c r="AJ238" s="187">
        <f t="shared" si="45"/>
        <v>0</v>
      </c>
      <c r="AK238" s="187">
        <f t="shared" si="46"/>
        <v>0</v>
      </c>
      <c r="AL238" s="31"/>
    </row>
    <row r="239" spans="1:38" ht="15" x14ac:dyDescent="0.25">
      <c r="A239" s="31"/>
      <c r="B239" s="31"/>
      <c r="C239" s="32"/>
      <c r="D239" s="31"/>
      <c r="E239" s="31"/>
      <c r="F239" s="31"/>
      <c r="G239" s="31"/>
      <c r="H239" s="31"/>
      <c r="I239" s="31"/>
      <c r="J239" s="31"/>
      <c r="K239" s="31"/>
      <c r="L239" s="31"/>
      <c r="M239" s="31"/>
      <c r="N239" s="187">
        <f t="shared" si="47"/>
        <v>0</v>
      </c>
      <c r="O239" s="31"/>
      <c r="P239" s="31"/>
      <c r="Q239" s="31"/>
      <c r="R239" s="187">
        <f t="shared" si="48"/>
        <v>0</v>
      </c>
      <c r="S239" s="188">
        <f>IF(ISBLANK($B239),0,VLOOKUP($B239,Listen!$A$2:$C$44,2,FALSE))</f>
        <v>0</v>
      </c>
      <c r="T239" s="188">
        <f>IF(ISBLANK($B239),0,VLOOKUP($B239,Listen!$A$2:$C$44,3,FALSE))</f>
        <v>0</v>
      </c>
      <c r="U239" s="189">
        <f t="shared" si="50"/>
        <v>0</v>
      </c>
      <c r="V239" s="189">
        <f t="shared" si="49"/>
        <v>0</v>
      </c>
      <c r="W239" s="189">
        <f t="shared" si="49"/>
        <v>0</v>
      </c>
      <c r="X239" s="189">
        <f t="shared" si="49"/>
        <v>0</v>
      </c>
      <c r="Y239" s="189">
        <f t="shared" si="49"/>
        <v>0</v>
      </c>
      <c r="Z239" s="189">
        <f t="shared" si="49"/>
        <v>0</v>
      </c>
      <c r="AA239" s="189">
        <f t="shared" si="49"/>
        <v>0</v>
      </c>
      <c r="AB239" s="187">
        <f t="shared" si="51"/>
        <v>0</v>
      </c>
      <c r="AC239" s="190">
        <f>IF(C239=A_Stammdaten!$B$14,F_SAV!$R239-F_SAV!$AD239,HLOOKUP(A_Stammdaten!$B$14-1,$AE$4:$AK$2004,ROW(C239)-3,FALSE)-$AD239)</f>
        <v>0</v>
      </c>
      <c r="AD239" s="190">
        <f>HLOOKUP(A_Stammdaten!$B$14,$AE$4:$AK$2004,ROW(C239)-3,FALSE)</f>
        <v>0</v>
      </c>
      <c r="AE239" s="187">
        <f t="shared" si="40"/>
        <v>0</v>
      </c>
      <c r="AF239" s="187">
        <f t="shared" si="41"/>
        <v>0</v>
      </c>
      <c r="AG239" s="187">
        <f t="shared" si="42"/>
        <v>0</v>
      </c>
      <c r="AH239" s="187">
        <f t="shared" si="43"/>
        <v>0</v>
      </c>
      <c r="AI239" s="187">
        <f t="shared" si="44"/>
        <v>0</v>
      </c>
      <c r="AJ239" s="187">
        <f t="shared" si="45"/>
        <v>0</v>
      </c>
      <c r="AK239" s="187">
        <f t="shared" si="46"/>
        <v>0</v>
      </c>
      <c r="AL239" s="31"/>
    </row>
    <row r="240" spans="1:38" ht="15" x14ac:dyDescent="0.25">
      <c r="A240" s="31"/>
      <c r="B240" s="31"/>
      <c r="C240" s="32"/>
      <c r="D240" s="31"/>
      <c r="E240" s="31"/>
      <c r="F240" s="31"/>
      <c r="G240" s="31"/>
      <c r="H240" s="31"/>
      <c r="I240" s="31"/>
      <c r="J240" s="31"/>
      <c r="K240" s="31"/>
      <c r="L240" s="31"/>
      <c r="M240" s="31"/>
      <c r="N240" s="187">
        <f t="shared" si="47"/>
        <v>0</v>
      </c>
      <c r="O240" s="31"/>
      <c r="P240" s="31"/>
      <c r="Q240" s="31"/>
      <c r="R240" s="187">
        <f t="shared" si="48"/>
        <v>0</v>
      </c>
      <c r="S240" s="188">
        <f>IF(ISBLANK($B240),0,VLOOKUP($B240,Listen!$A$2:$C$44,2,FALSE))</f>
        <v>0</v>
      </c>
      <c r="T240" s="188">
        <f>IF(ISBLANK($B240),0,VLOOKUP($B240,Listen!$A$2:$C$44,3,FALSE))</f>
        <v>0</v>
      </c>
      <c r="U240" s="189">
        <f t="shared" si="50"/>
        <v>0</v>
      </c>
      <c r="V240" s="189">
        <f t="shared" si="49"/>
        <v>0</v>
      </c>
      <c r="W240" s="189">
        <f t="shared" si="49"/>
        <v>0</v>
      </c>
      <c r="X240" s="189">
        <f t="shared" si="49"/>
        <v>0</v>
      </c>
      <c r="Y240" s="189">
        <f t="shared" si="49"/>
        <v>0</v>
      </c>
      <c r="Z240" s="189">
        <f t="shared" si="49"/>
        <v>0</v>
      </c>
      <c r="AA240" s="189">
        <f t="shared" si="49"/>
        <v>0</v>
      </c>
      <c r="AB240" s="187">
        <f t="shared" si="51"/>
        <v>0</v>
      </c>
      <c r="AC240" s="190">
        <f>IF(C240=A_Stammdaten!$B$14,F_SAV!$R240-F_SAV!$AD240,HLOOKUP(A_Stammdaten!$B$14-1,$AE$4:$AK$2004,ROW(C240)-3,FALSE)-$AD240)</f>
        <v>0</v>
      </c>
      <c r="AD240" s="190">
        <f>HLOOKUP(A_Stammdaten!$B$14,$AE$4:$AK$2004,ROW(C240)-3,FALSE)</f>
        <v>0</v>
      </c>
      <c r="AE240" s="187">
        <f t="shared" si="40"/>
        <v>0</v>
      </c>
      <c r="AF240" s="187">
        <f t="shared" si="41"/>
        <v>0</v>
      </c>
      <c r="AG240" s="187">
        <f t="shared" si="42"/>
        <v>0</v>
      </c>
      <c r="AH240" s="187">
        <f t="shared" si="43"/>
        <v>0</v>
      </c>
      <c r="AI240" s="187">
        <f t="shared" si="44"/>
        <v>0</v>
      </c>
      <c r="AJ240" s="187">
        <f t="shared" si="45"/>
        <v>0</v>
      </c>
      <c r="AK240" s="187">
        <f t="shared" si="46"/>
        <v>0</v>
      </c>
      <c r="AL240" s="31"/>
    </row>
    <row r="241" spans="1:38" ht="15" x14ac:dyDescent="0.25">
      <c r="A241" s="31"/>
      <c r="B241" s="31"/>
      <c r="C241" s="32"/>
      <c r="D241" s="31"/>
      <c r="E241" s="31"/>
      <c r="F241" s="31"/>
      <c r="G241" s="31"/>
      <c r="H241" s="31"/>
      <c r="I241" s="31"/>
      <c r="J241" s="31"/>
      <c r="K241" s="31"/>
      <c r="L241" s="31"/>
      <c r="M241" s="31"/>
      <c r="N241" s="187">
        <f t="shared" si="47"/>
        <v>0</v>
      </c>
      <c r="O241" s="31"/>
      <c r="P241" s="31"/>
      <c r="Q241" s="31"/>
      <c r="R241" s="187">
        <f t="shared" si="48"/>
        <v>0</v>
      </c>
      <c r="S241" s="188">
        <f>IF(ISBLANK($B241),0,VLOOKUP($B241,Listen!$A$2:$C$44,2,FALSE))</f>
        <v>0</v>
      </c>
      <c r="T241" s="188">
        <f>IF(ISBLANK($B241),0,VLOOKUP($B241,Listen!$A$2:$C$44,3,FALSE))</f>
        <v>0</v>
      </c>
      <c r="U241" s="189">
        <f t="shared" si="50"/>
        <v>0</v>
      </c>
      <c r="V241" s="189">
        <f t="shared" si="49"/>
        <v>0</v>
      </c>
      <c r="W241" s="189">
        <f t="shared" si="49"/>
        <v>0</v>
      </c>
      <c r="X241" s="189">
        <f t="shared" si="49"/>
        <v>0</v>
      </c>
      <c r="Y241" s="189">
        <f t="shared" si="49"/>
        <v>0</v>
      </c>
      <c r="Z241" s="189">
        <f t="shared" si="49"/>
        <v>0</v>
      </c>
      <c r="AA241" s="189">
        <f t="shared" si="49"/>
        <v>0</v>
      </c>
      <c r="AB241" s="187">
        <f t="shared" si="51"/>
        <v>0</v>
      </c>
      <c r="AC241" s="190">
        <f>IF(C241=A_Stammdaten!$B$14,F_SAV!$R241-F_SAV!$AD241,HLOOKUP(A_Stammdaten!$B$14-1,$AE$4:$AK$2004,ROW(C241)-3,FALSE)-$AD241)</f>
        <v>0</v>
      </c>
      <c r="AD241" s="190">
        <f>HLOOKUP(A_Stammdaten!$B$14,$AE$4:$AK$2004,ROW(C241)-3,FALSE)</f>
        <v>0</v>
      </c>
      <c r="AE241" s="187">
        <f t="shared" si="40"/>
        <v>0</v>
      </c>
      <c r="AF241" s="187">
        <f t="shared" si="41"/>
        <v>0</v>
      </c>
      <c r="AG241" s="187">
        <f t="shared" si="42"/>
        <v>0</v>
      </c>
      <c r="AH241" s="187">
        <f t="shared" si="43"/>
        <v>0</v>
      </c>
      <c r="AI241" s="187">
        <f t="shared" si="44"/>
        <v>0</v>
      </c>
      <c r="AJ241" s="187">
        <f t="shared" si="45"/>
        <v>0</v>
      </c>
      <c r="AK241" s="187">
        <f t="shared" si="46"/>
        <v>0</v>
      </c>
      <c r="AL241" s="31"/>
    </row>
    <row r="242" spans="1:38" ht="15" x14ac:dyDescent="0.25">
      <c r="A242" s="31"/>
      <c r="B242" s="31"/>
      <c r="C242" s="32"/>
      <c r="D242" s="31"/>
      <c r="E242" s="31"/>
      <c r="F242" s="31"/>
      <c r="G242" s="31"/>
      <c r="H242" s="31"/>
      <c r="I242" s="31"/>
      <c r="J242" s="31"/>
      <c r="K242" s="31"/>
      <c r="L242" s="31"/>
      <c r="M242" s="31"/>
      <c r="N242" s="187">
        <f t="shared" si="47"/>
        <v>0</v>
      </c>
      <c r="O242" s="31"/>
      <c r="P242" s="31"/>
      <c r="Q242" s="31"/>
      <c r="R242" s="187">
        <f t="shared" si="48"/>
        <v>0</v>
      </c>
      <c r="S242" s="188">
        <f>IF(ISBLANK($B242),0,VLOOKUP($B242,Listen!$A$2:$C$44,2,FALSE))</f>
        <v>0</v>
      </c>
      <c r="T242" s="188">
        <f>IF(ISBLANK($B242),0,VLOOKUP($B242,Listen!$A$2:$C$44,3,FALSE))</f>
        <v>0</v>
      </c>
      <c r="U242" s="189">
        <f t="shared" si="50"/>
        <v>0</v>
      </c>
      <c r="V242" s="189">
        <f t="shared" si="49"/>
        <v>0</v>
      </c>
      <c r="W242" s="189">
        <f t="shared" si="49"/>
        <v>0</v>
      </c>
      <c r="X242" s="189">
        <f t="shared" si="49"/>
        <v>0</v>
      </c>
      <c r="Y242" s="189">
        <f t="shared" si="49"/>
        <v>0</v>
      </c>
      <c r="Z242" s="189">
        <f t="shared" si="49"/>
        <v>0</v>
      </c>
      <c r="AA242" s="189">
        <f t="shared" si="49"/>
        <v>0</v>
      </c>
      <c r="AB242" s="187">
        <f t="shared" si="51"/>
        <v>0</v>
      </c>
      <c r="AC242" s="190">
        <f>IF(C242=A_Stammdaten!$B$14,F_SAV!$R242-F_SAV!$AD242,HLOOKUP(A_Stammdaten!$B$14-1,$AE$4:$AK$2004,ROW(C242)-3,FALSE)-$AD242)</f>
        <v>0</v>
      </c>
      <c r="AD242" s="190">
        <f>HLOOKUP(A_Stammdaten!$B$14,$AE$4:$AK$2004,ROW(C242)-3,FALSE)</f>
        <v>0</v>
      </c>
      <c r="AE242" s="187">
        <f t="shared" si="40"/>
        <v>0</v>
      </c>
      <c r="AF242" s="187">
        <f t="shared" si="41"/>
        <v>0</v>
      </c>
      <c r="AG242" s="187">
        <f t="shared" si="42"/>
        <v>0</v>
      </c>
      <c r="AH242" s="187">
        <f t="shared" si="43"/>
        <v>0</v>
      </c>
      <c r="AI242" s="187">
        <f t="shared" si="44"/>
        <v>0</v>
      </c>
      <c r="AJ242" s="187">
        <f t="shared" si="45"/>
        <v>0</v>
      </c>
      <c r="AK242" s="187">
        <f t="shared" si="46"/>
        <v>0</v>
      </c>
      <c r="AL242" s="31"/>
    </row>
    <row r="243" spans="1:38" ht="15" x14ac:dyDescent="0.25">
      <c r="A243" s="31"/>
      <c r="B243" s="31"/>
      <c r="C243" s="32"/>
      <c r="D243" s="31"/>
      <c r="E243" s="31"/>
      <c r="F243" s="31"/>
      <c r="G243" s="31"/>
      <c r="H243" s="31"/>
      <c r="I243" s="31"/>
      <c r="J243" s="31"/>
      <c r="K243" s="31"/>
      <c r="L243" s="31"/>
      <c r="M243" s="31"/>
      <c r="N243" s="187">
        <f t="shared" si="47"/>
        <v>0</v>
      </c>
      <c r="O243" s="31"/>
      <c r="P243" s="31"/>
      <c r="Q243" s="31"/>
      <c r="R243" s="187">
        <f t="shared" si="48"/>
        <v>0</v>
      </c>
      <c r="S243" s="188">
        <f>IF(ISBLANK($B243),0,VLOOKUP($B243,Listen!$A$2:$C$44,2,FALSE))</f>
        <v>0</v>
      </c>
      <c r="T243" s="188">
        <f>IF(ISBLANK($B243),0,VLOOKUP($B243,Listen!$A$2:$C$44,3,FALSE))</f>
        <v>0</v>
      </c>
      <c r="U243" s="189">
        <f t="shared" si="50"/>
        <v>0</v>
      </c>
      <c r="V243" s="189">
        <f t="shared" si="49"/>
        <v>0</v>
      </c>
      <c r="W243" s="189">
        <f t="shared" si="49"/>
        <v>0</v>
      </c>
      <c r="X243" s="189">
        <f t="shared" si="49"/>
        <v>0</v>
      </c>
      <c r="Y243" s="189">
        <f t="shared" si="49"/>
        <v>0</v>
      </c>
      <c r="Z243" s="189">
        <f t="shared" si="49"/>
        <v>0</v>
      </c>
      <c r="AA243" s="189">
        <f t="shared" si="49"/>
        <v>0</v>
      </c>
      <c r="AB243" s="187">
        <f t="shared" si="51"/>
        <v>0</v>
      </c>
      <c r="AC243" s="190">
        <f>IF(C243=A_Stammdaten!$B$14,F_SAV!$R243-F_SAV!$AD243,HLOOKUP(A_Stammdaten!$B$14-1,$AE$4:$AK$2004,ROW(C243)-3,FALSE)-$AD243)</f>
        <v>0</v>
      </c>
      <c r="AD243" s="190">
        <f>HLOOKUP(A_Stammdaten!$B$14,$AE$4:$AK$2004,ROW(C243)-3,FALSE)</f>
        <v>0</v>
      </c>
      <c r="AE243" s="187">
        <f t="shared" si="40"/>
        <v>0</v>
      </c>
      <c r="AF243" s="187">
        <f t="shared" si="41"/>
        <v>0</v>
      </c>
      <c r="AG243" s="187">
        <f t="shared" si="42"/>
        <v>0</v>
      </c>
      <c r="AH243" s="187">
        <f t="shared" si="43"/>
        <v>0</v>
      </c>
      <c r="AI243" s="187">
        <f t="shared" si="44"/>
        <v>0</v>
      </c>
      <c r="AJ243" s="187">
        <f t="shared" si="45"/>
        <v>0</v>
      </c>
      <c r="AK243" s="187">
        <f t="shared" si="46"/>
        <v>0</v>
      </c>
      <c r="AL243" s="31"/>
    </row>
    <row r="244" spans="1:38" ht="15" x14ac:dyDescent="0.25">
      <c r="A244" s="31"/>
      <c r="B244" s="31"/>
      <c r="C244" s="32"/>
      <c r="D244" s="31"/>
      <c r="E244" s="31"/>
      <c r="F244" s="31"/>
      <c r="G244" s="31"/>
      <c r="H244" s="31"/>
      <c r="I244" s="31"/>
      <c r="J244" s="31"/>
      <c r="K244" s="31"/>
      <c r="L244" s="31"/>
      <c r="M244" s="31"/>
      <c r="N244" s="187">
        <f t="shared" si="47"/>
        <v>0</v>
      </c>
      <c r="O244" s="31"/>
      <c r="P244" s="31"/>
      <c r="Q244" s="31"/>
      <c r="R244" s="187">
        <f t="shared" si="48"/>
        <v>0</v>
      </c>
      <c r="S244" s="188">
        <f>IF(ISBLANK($B244),0,VLOOKUP($B244,Listen!$A$2:$C$44,2,FALSE))</f>
        <v>0</v>
      </c>
      <c r="T244" s="188">
        <f>IF(ISBLANK($B244),0,VLOOKUP($B244,Listen!$A$2:$C$44,3,FALSE))</f>
        <v>0</v>
      </c>
      <c r="U244" s="189">
        <f t="shared" si="50"/>
        <v>0</v>
      </c>
      <c r="V244" s="189">
        <f t="shared" si="49"/>
        <v>0</v>
      </c>
      <c r="W244" s="189">
        <f t="shared" si="49"/>
        <v>0</v>
      </c>
      <c r="X244" s="189">
        <f t="shared" ref="V244:AA286" si="52">$S244</f>
        <v>0</v>
      </c>
      <c r="Y244" s="189">
        <f t="shared" si="52"/>
        <v>0</v>
      </c>
      <c r="Z244" s="189">
        <f t="shared" si="52"/>
        <v>0</v>
      </c>
      <c r="AA244" s="189">
        <f t="shared" si="52"/>
        <v>0</v>
      </c>
      <c r="AB244" s="187">
        <f t="shared" si="51"/>
        <v>0</v>
      </c>
      <c r="AC244" s="190">
        <f>IF(C244=A_Stammdaten!$B$14,F_SAV!$R244-F_SAV!$AD244,HLOOKUP(A_Stammdaten!$B$14-1,$AE$4:$AK$2004,ROW(C244)-3,FALSE)-$AD244)</f>
        <v>0</v>
      </c>
      <c r="AD244" s="190">
        <f>HLOOKUP(A_Stammdaten!$B$14,$AE$4:$AK$2004,ROW(C244)-3,FALSE)</f>
        <v>0</v>
      </c>
      <c r="AE244" s="187">
        <f t="shared" si="40"/>
        <v>0</v>
      </c>
      <c r="AF244" s="187">
        <f t="shared" si="41"/>
        <v>0</v>
      </c>
      <c r="AG244" s="187">
        <f t="shared" si="42"/>
        <v>0</v>
      </c>
      <c r="AH244" s="187">
        <f t="shared" si="43"/>
        <v>0</v>
      </c>
      <c r="AI244" s="187">
        <f t="shared" si="44"/>
        <v>0</v>
      </c>
      <c r="AJ244" s="187">
        <f t="shared" si="45"/>
        <v>0</v>
      </c>
      <c r="AK244" s="187">
        <f t="shared" si="46"/>
        <v>0</v>
      </c>
      <c r="AL244" s="31"/>
    </row>
    <row r="245" spans="1:38" ht="15" x14ac:dyDescent="0.25">
      <c r="A245" s="31"/>
      <c r="B245" s="31"/>
      <c r="C245" s="32"/>
      <c r="D245" s="31"/>
      <c r="E245" s="31"/>
      <c r="F245" s="31"/>
      <c r="G245" s="31"/>
      <c r="H245" s="31"/>
      <c r="I245" s="31"/>
      <c r="J245" s="31"/>
      <c r="K245" s="31"/>
      <c r="L245" s="31"/>
      <c r="M245" s="31"/>
      <c r="N245" s="187">
        <f t="shared" si="47"/>
        <v>0</v>
      </c>
      <c r="O245" s="31"/>
      <c r="P245" s="31"/>
      <c r="Q245" s="31"/>
      <c r="R245" s="187">
        <f t="shared" si="48"/>
        <v>0</v>
      </c>
      <c r="S245" s="188">
        <f>IF(ISBLANK($B245),0,VLOOKUP($B245,Listen!$A$2:$C$44,2,FALSE))</f>
        <v>0</v>
      </c>
      <c r="T245" s="188">
        <f>IF(ISBLANK($B245),0,VLOOKUP($B245,Listen!$A$2:$C$44,3,FALSE))</f>
        <v>0</v>
      </c>
      <c r="U245" s="189">
        <f t="shared" si="50"/>
        <v>0</v>
      </c>
      <c r="V245" s="189">
        <f t="shared" si="52"/>
        <v>0</v>
      </c>
      <c r="W245" s="189">
        <f t="shared" si="52"/>
        <v>0</v>
      </c>
      <c r="X245" s="189">
        <f t="shared" si="52"/>
        <v>0</v>
      </c>
      <c r="Y245" s="189">
        <f t="shared" si="52"/>
        <v>0</v>
      </c>
      <c r="Z245" s="189">
        <f t="shared" si="52"/>
        <v>0</v>
      </c>
      <c r="AA245" s="189">
        <f t="shared" si="52"/>
        <v>0</v>
      </c>
      <c r="AB245" s="187">
        <f t="shared" si="51"/>
        <v>0</v>
      </c>
      <c r="AC245" s="190">
        <f>IF(C245=A_Stammdaten!$B$14,F_SAV!$R245-F_SAV!$AD245,HLOOKUP(A_Stammdaten!$B$14-1,$AE$4:$AK$2004,ROW(C245)-3,FALSE)-$AD245)</f>
        <v>0</v>
      </c>
      <c r="AD245" s="190">
        <f>HLOOKUP(A_Stammdaten!$B$14,$AE$4:$AK$2004,ROW(C245)-3,FALSE)</f>
        <v>0</v>
      </c>
      <c r="AE245" s="187">
        <f t="shared" si="40"/>
        <v>0</v>
      </c>
      <c r="AF245" s="187">
        <f t="shared" si="41"/>
        <v>0</v>
      </c>
      <c r="AG245" s="187">
        <f t="shared" si="42"/>
        <v>0</v>
      </c>
      <c r="AH245" s="187">
        <f t="shared" si="43"/>
        <v>0</v>
      </c>
      <c r="AI245" s="187">
        <f t="shared" si="44"/>
        <v>0</v>
      </c>
      <c r="AJ245" s="187">
        <f t="shared" si="45"/>
        <v>0</v>
      </c>
      <c r="AK245" s="187">
        <f t="shared" si="46"/>
        <v>0</v>
      </c>
      <c r="AL245" s="31"/>
    </row>
    <row r="246" spans="1:38" ht="15" x14ac:dyDescent="0.25">
      <c r="A246" s="31"/>
      <c r="B246" s="31"/>
      <c r="C246" s="32"/>
      <c r="D246" s="31"/>
      <c r="E246" s="31"/>
      <c r="F246" s="31"/>
      <c r="G246" s="31"/>
      <c r="H246" s="31"/>
      <c r="I246" s="31"/>
      <c r="J246" s="31"/>
      <c r="K246" s="31"/>
      <c r="L246" s="31"/>
      <c r="M246" s="31"/>
      <c r="N246" s="187">
        <f t="shared" si="47"/>
        <v>0</v>
      </c>
      <c r="O246" s="31"/>
      <c r="P246" s="31"/>
      <c r="Q246" s="31"/>
      <c r="R246" s="187">
        <f t="shared" si="48"/>
        <v>0</v>
      </c>
      <c r="S246" s="188">
        <f>IF(ISBLANK($B246),0,VLOOKUP($B246,Listen!$A$2:$C$44,2,FALSE))</f>
        <v>0</v>
      </c>
      <c r="T246" s="188">
        <f>IF(ISBLANK($B246),0,VLOOKUP($B246,Listen!$A$2:$C$44,3,FALSE))</f>
        <v>0</v>
      </c>
      <c r="U246" s="189">
        <f t="shared" si="50"/>
        <v>0</v>
      </c>
      <c r="V246" s="189">
        <f t="shared" si="52"/>
        <v>0</v>
      </c>
      <c r="W246" s="189">
        <f t="shared" si="52"/>
        <v>0</v>
      </c>
      <c r="X246" s="189">
        <f t="shared" si="52"/>
        <v>0</v>
      </c>
      <c r="Y246" s="189">
        <f t="shared" si="52"/>
        <v>0</v>
      </c>
      <c r="Z246" s="189">
        <f t="shared" si="52"/>
        <v>0</v>
      </c>
      <c r="AA246" s="189">
        <f t="shared" si="52"/>
        <v>0</v>
      </c>
      <c r="AB246" s="187">
        <f t="shared" si="51"/>
        <v>0</v>
      </c>
      <c r="AC246" s="190">
        <f>IF(C246=A_Stammdaten!$B$14,F_SAV!$R246-F_SAV!$AD246,HLOOKUP(A_Stammdaten!$B$14-1,$AE$4:$AK$2004,ROW(C246)-3,FALSE)-$AD246)</f>
        <v>0</v>
      </c>
      <c r="AD246" s="190">
        <f>HLOOKUP(A_Stammdaten!$B$14,$AE$4:$AK$2004,ROW(C246)-3,FALSE)</f>
        <v>0</v>
      </c>
      <c r="AE246" s="187">
        <f t="shared" si="40"/>
        <v>0</v>
      </c>
      <c r="AF246" s="187">
        <f t="shared" si="41"/>
        <v>0</v>
      </c>
      <c r="AG246" s="187">
        <f t="shared" si="42"/>
        <v>0</v>
      </c>
      <c r="AH246" s="187">
        <f t="shared" si="43"/>
        <v>0</v>
      </c>
      <c r="AI246" s="187">
        <f t="shared" si="44"/>
        <v>0</v>
      </c>
      <c r="AJ246" s="187">
        <f t="shared" si="45"/>
        <v>0</v>
      </c>
      <c r="AK246" s="187">
        <f t="shared" si="46"/>
        <v>0</v>
      </c>
      <c r="AL246" s="31"/>
    </row>
    <row r="247" spans="1:38" ht="15" x14ac:dyDescent="0.25">
      <c r="A247" s="31"/>
      <c r="B247" s="31"/>
      <c r="C247" s="32"/>
      <c r="D247" s="31"/>
      <c r="E247" s="31"/>
      <c r="F247" s="31"/>
      <c r="G247" s="31"/>
      <c r="H247" s="31"/>
      <c r="I247" s="31"/>
      <c r="J247" s="31"/>
      <c r="K247" s="31"/>
      <c r="L247" s="31"/>
      <c r="M247" s="31"/>
      <c r="N247" s="187">
        <f t="shared" si="47"/>
        <v>0</v>
      </c>
      <c r="O247" s="31"/>
      <c r="P247" s="31"/>
      <c r="Q247" s="31"/>
      <c r="R247" s="187">
        <f t="shared" si="48"/>
        <v>0</v>
      </c>
      <c r="S247" s="188">
        <f>IF(ISBLANK($B247),0,VLOOKUP($B247,Listen!$A$2:$C$44,2,FALSE))</f>
        <v>0</v>
      </c>
      <c r="T247" s="188">
        <f>IF(ISBLANK($B247),0,VLOOKUP($B247,Listen!$A$2:$C$44,3,FALSE))</f>
        <v>0</v>
      </c>
      <c r="U247" s="189">
        <f t="shared" si="50"/>
        <v>0</v>
      </c>
      <c r="V247" s="189">
        <f t="shared" si="52"/>
        <v>0</v>
      </c>
      <c r="W247" s="189">
        <f t="shared" si="52"/>
        <v>0</v>
      </c>
      <c r="X247" s="189">
        <f t="shared" si="52"/>
        <v>0</v>
      </c>
      <c r="Y247" s="189">
        <f t="shared" si="52"/>
        <v>0</v>
      </c>
      <c r="Z247" s="189">
        <f t="shared" si="52"/>
        <v>0</v>
      </c>
      <c r="AA247" s="189">
        <f t="shared" si="52"/>
        <v>0</v>
      </c>
      <c r="AB247" s="187">
        <f t="shared" si="51"/>
        <v>0</v>
      </c>
      <c r="AC247" s="190">
        <f>IF(C247=A_Stammdaten!$B$14,F_SAV!$R247-F_SAV!$AD247,HLOOKUP(A_Stammdaten!$B$14-1,$AE$4:$AK$2004,ROW(C247)-3,FALSE)-$AD247)</f>
        <v>0</v>
      </c>
      <c r="AD247" s="190">
        <f>HLOOKUP(A_Stammdaten!$B$14,$AE$4:$AK$2004,ROW(C247)-3,FALSE)</f>
        <v>0</v>
      </c>
      <c r="AE247" s="187">
        <f t="shared" si="40"/>
        <v>0</v>
      </c>
      <c r="AF247" s="187">
        <f t="shared" si="41"/>
        <v>0</v>
      </c>
      <c r="AG247" s="187">
        <f t="shared" si="42"/>
        <v>0</v>
      </c>
      <c r="AH247" s="187">
        <f t="shared" si="43"/>
        <v>0</v>
      </c>
      <c r="AI247" s="187">
        <f t="shared" si="44"/>
        <v>0</v>
      </c>
      <c r="AJ247" s="187">
        <f t="shared" si="45"/>
        <v>0</v>
      </c>
      <c r="AK247" s="187">
        <f t="shared" si="46"/>
        <v>0</v>
      </c>
      <c r="AL247" s="31"/>
    </row>
    <row r="248" spans="1:38" ht="15" x14ac:dyDescent="0.25">
      <c r="A248" s="31"/>
      <c r="B248" s="31"/>
      <c r="C248" s="32"/>
      <c r="D248" s="31"/>
      <c r="E248" s="31"/>
      <c r="F248" s="31"/>
      <c r="G248" s="31"/>
      <c r="H248" s="31"/>
      <c r="I248" s="31"/>
      <c r="J248" s="31"/>
      <c r="K248" s="31"/>
      <c r="L248" s="31"/>
      <c r="M248" s="31"/>
      <c r="N248" s="187">
        <f t="shared" si="47"/>
        <v>0</v>
      </c>
      <c r="O248" s="31"/>
      <c r="P248" s="31"/>
      <c r="Q248" s="31"/>
      <c r="R248" s="187">
        <f t="shared" si="48"/>
        <v>0</v>
      </c>
      <c r="S248" s="188">
        <f>IF(ISBLANK($B248),0,VLOOKUP($B248,Listen!$A$2:$C$44,2,FALSE))</f>
        <v>0</v>
      </c>
      <c r="T248" s="188">
        <f>IF(ISBLANK($B248),0,VLOOKUP($B248,Listen!$A$2:$C$44,3,FALSE))</f>
        <v>0</v>
      </c>
      <c r="U248" s="189">
        <f t="shared" si="50"/>
        <v>0</v>
      </c>
      <c r="V248" s="189">
        <f t="shared" si="52"/>
        <v>0</v>
      </c>
      <c r="W248" s="189">
        <f t="shared" si="52"/>
        <v>0</v>
      </c>
      <c r="X248" s="189">
        <f t="shared" si="52"/>
        <v>0</v>
      </c>
      <c r="Y248" s="189">
        <f t="shared" si="52"/>
        <v>0</v>
      </c>
      <c r="Z248" s="189">
        <f t="shared" si="52"/>
        <v>0</v>
      </c>
      <c r="AA248" s="189">
        <f t="shared" si="52"/>
        <v>0</v>
      </c>
      <c r="AB248" s="187">
        <f t="shared" si="51"/>
        <v>0</v>
      </c>
      <c r="AC248" s="190">
        <f>IF(C248=A_Stammdaten!$B$14,F_SAV!$R248-F_SAV!$AD248,HLOOKUP(A_Stammdaten!$B$14-1,$AE$4:$AK$2004,ROW(C248)-3,FALSE)-$AD248)</f>
        <v>0</v>
      </c>
      <c r="AD248" s="190">
        <f>HLOOKUP(A_Stammdaten!$B$14,$AE$4:$AK$2004,ROW(C248)-3,FALSE)</f>
        <v>0</v>
      </c>
      <c r="AE248" s="187">
        <f t="shared" si="40"/>
        <v>0</v>
      </c>
      <c r="AF248" s="187">
        <f t="shared" si="41"/>
        <v>0</v>
      </c>
      <c r="AG248" s="187">
        <f t="shared" si="42"/>
        <v>0</v>
      </c>
      <c r="AH248" s="187">
        <f t="shared" si="43"/>
        <v>0</v>
      </c>
      <c r="AI248" s="187">
        <f t="shared" si="44"/>
        <v>0</v>
      </c>
      <c r="AJ248" s="187">
        <f t="shared" si="45"/>
        <v>0</v>
      </c>
      <c r="AK248" s="187">
        <f t="shared" si="46"/>
        <v>0</v>
      </c>
      <c r="AL248" s="31"/>
    </row>
    <row r="249" spans="1:38" ht="15" x14ac:dyDescent="0.25">
      <c r="A249" s="31"/>
      <c r="B249" s="31"/>
      <c r="C249" s="32"/>
      <c r="D249" s="31"/>
      <c r="E249" s="31"/>
      <c r="F249" s="31"/>
      <c r="G249" s="31"/>
      <c r="H249" s="31"/>
      <c r="I249" s="31"/>
      <c r="J249" s="31"/>
      <c r="K249" s="31"/>
      <c r="L249" s="31"/>
      <c r="M249" s="31"/>
      <c r="N249" s="187">
        <f t="shared" si="47"/>
        <v>0</v>
      </c>
      <c r="O249" s="31"/>
      <c r="P249" s="31"/>
      <c r="Q249" s="31"/>
      <c r="R249" s="187">
        <f t="shared" si="48"/>
        <v>0</v>
      </c>
      <c r="S249" s="188">
        <f>IF(ISBLANK($B249),0,VLOOKUP($B249,Listen!$A$2:$C$44,2,FALSE))</f>
        <v>0</v>
      </c>
      <c r="T249" s="188">
        <f>IF(ISBLANK($B249),0,VLOOKUP($B249,Listen!$A$2:$C$44,3,FALSE))</f>
        <v>0</v>
      </c>
      <c r="U249" s="189">
        <f t="shared" si="50"/>
        <v>0</v>
      </c>
      <c r="V249" s="189">
        <f t="shared" si="52"/>
        <v>0</v>
      </c>
      <c r="W249" s="189">
        <f t="shared" si="52"/>
        <v>0</v>
      </c>
      <c r="X249" s="189">
        <f t="shared" si="52"/>
        <v>0</v>
      </c>
      <c r="Y249" s="189">
        <f t="shared" si="52"/>
        <v>0</v>
      </c>
      <c r="Z249" s="189">
        <f t="shared" si="52"/>
        <v>0</v>
      </c>
      <c r="AA249" s="189">
        <f t="shared" si="52"/>
        <v>0</v>
      </c>
      <c r="AB249" s="187">
        <f t="shared" si="51"/>
        <v>0</v>
      </c>
      <c r="AC249" s="190">
        <f>IF(C249=A_Stammdaten!$B$14,F_SAV!$R249-F_SAV!$AD249,HLOOKUP(A_Stammdaten!$B$14-1,$AE$4:$AK$2004,ROW(C249)-3,FALSE)-$AD249)</f>
        <v>0</v>
      </c>
      <c r="AD249" s="190">
        <f>HLOOKUP(A_Stammdaten!$B$14,$AE$4:$AK$2004,ROW(C249)-3,FALSE)</f>
        <v>0</v>
      </c>
      <c r="AE249" s="187">
        <f t="shared" si="40"/>
        <v>0</v>
      </c>
      <c r="AF249" s="187">
        <f t="shared" si="41"/>
        <v>0</v>
      </c>
      <c r="AG249" s="187">
        <f t="shared" si="42"/>
        <v>0</v>
      </c>
      <c r="AH249" s="187">
        <f t="shared" si="43"/>
        <v>0</v>
      </c>
      <c r="AI249" s="187">
        <f t="shared" si="44"/>
        <v>0</v>
      </c>
      <c r="AJ249" s="187">
        <f t="shared" si="45"/>
        <v>0</v>
      </c>
      <c r="AK249" s="187">
        <f t="shared" si="46"/>
        <v>0</v>
      </c>
      <c r="AL249" s="31"/>
    </row>
    <row r="250" spans="1:38" ht="15" x14ac:dyDescent="0.25">
      <c r="A250" s="31"/>
      <c r="B250" s="31"/>
      <c r="C250" s="32"/>
      <c r="D250" s="31"/>
      <c r="E250" s="31"/>
      <c r="F250" s="31"/>
      <c r="G250" s="31"/>
      <c r="H250" s="31"/>
      <c r="I250" s="31"/>
      <c r="J250" s="31"/>
      <c r="K250" s="31"/>
      <c r="L250" s="31"/>
      <c r="M250" s="31"/>
      <c r="N250" s="187">
        <f t="shared" si="47"/>
        <v>0</v>
      </c>
      <c r="O250" s="31"/>
      <c r="P250" s="31"/>
      <c r="Q250" s="31"/>
      <c r="R250" s="187">
        <f t="shared" si="48"/>
        <v>0</v>
      </c>
      <c r="S250" s="188">
        <f>IF(ISBLANK($B250),0,VLOOKUP($B250,Listen!$A$2:$C$44,2,FALSE))</f>
        <v>0</v>
      </c>
      <c r="T250" s="188">
        <f>IF(ISBLANK($B250),0,VLOOKUP($B250,Listen!$A$2:$C$44,3,FALSE))</f>
        <v>0</v>
      </c>
      <c r="U250" s="189">
        <f t="shared" si="50"/>
        <v>0</v>
      </c>
      <c r="V250" s="189">
        <f t="shared" si="52"/>
        <v>0</v>
      </c>
      <c r="W250" s="189">
        <f t="shared" si="52"/>
        <v>0</v>
      </c>
      <c r="X250" s="189">
        <f t="shared" si="52"/>
        <v>0</v>
      </c>
      <c r="Y250" s="189">
        <f t="shared" si="52"/>
        <v>0</v>
      </c>
      <c r="Z250" s="189">
        <f t="shared" si="52"/>
        <v>0</v>
      </c>
      <c r="AA250" s="189">
        <f t="shared" si="52"/>
        <v>0</v>
      </c>
      <c r="AB250" s="187">
        <f t="shared" si="51"/>
        <v>0</v>
      </c>
      <c r="AC250" s="190">
        <f>IF(C250=A_Stammdaten!$B$14,F_SAV!$R250-F_SAV!$AD250,HLOOKUP(A_Stammdaten!$B$14-1,$AE$4:$AK$2004,ROW(C250)-3,FALSE)-$AD250)</f>
        <v>0</v>
      </c>
      <c r="AD250" s="190">
        <f>HLOOKUP(A_Stammdaten!$B$14,$AE$4:$AK$2004,ROW(C250)-3,FALSE)</f>
        <v>0</v>
      </c>
      <c r="AE250" s="187">
        <f t="shared" si="40"/>
        <v>0</v>
      </c>
      <c r="AF250" s="187">
        <f t="shared" si="41"/>
        <v>0</v>
      </c>
      <c r="AG250" s="187">
        <f t="shared" si="42"/>
        <v>0</v>
      </c>
      <c r="AH250" s="187">
        <f t="shared" si="43"/>
        <v>0</v>
      </c>
      <c r="AI250" s="187">
        <f t="shared" si="44"/>
        <v>0</v>
      </c>
      <c r="AJ250" s="187">
        <f t="shared" si="45"/>
        <v>0</v>
      </c>
      <c r="AK250" s="187">
        <f t="shared" si="46"/>
        <v>0</v>
      </c>
      <c r="AL250" s="31"/>
    </row>
    <row r="251" spans="1:38" ht="15" x14ac:dyDescent="0.25">
      <c r="A251" s="31"/>
      <c r="B251" s="31"/>
      <c r="C251" s="32"/>
      <c r="D251" s="31"/>
      <c r="E251" s="31"/>
      <c r="F251" s="31"/>
      <c r="G251" s="31"/>
      <c r="H251" s="31"/>
      <c r="I251" s="31"/>
      <c r="J251" s="31"/>
      <c r="K251" s="31"/>
      <c r="L251" s="31"/>
      <c r="M251" s="31"/>
      <c r="N251" s="187">
        <f t="shared" si="47"/>
        <v>0</v>
      </c>
      <c r="O251" s="31"/>
      <c r="P251" s="31"/>
      <c r="Q251" s="31"/>
      <c r="R251" s="187">
        <f t="shared" si="48"/>
        <v>0</v>
      </c>
      <c r="S251" s="188">
        <f>IF(ISBLANK($B251),0,VLOOKUP($B251,Listen!$A$2:$C$44,2,FALSE))</f>
        <v>0</v>
      </c>
      <c r="T251" s="188">
        <f>IF(ISBLANK($B251),0,VLOOKUP($B251,Listen!$A$2:$C$44,3,FALSE))</f>
        <v>0</v>
      </c>
      <c r="U251" s="189">
        <f t="shared" si="50"/>
        <v>0</v>
      </c>
      <c r="V251" s="189">
        <f t="shared" si="52"/>
        <v>0</v>
      </c>
      <c r="W251" s="189">
        <f t="shared" si="52"/>
        <v>0</v>
      </c>
      <c r="X251" s="189">
        <f t="shared" si="52"/>
        <v>0</v>
      </c>
      <c r="Y251" s="189">
        <f t="shared" si="52"/>
        <v>0</v>
      </c>
      <c r="Z251" s="189">
        <f t="shared" si="52"/>
        <v>0</v>
      </c>
      <c r="AA251" s="189">
        <f t="shared" si="52"/>
        <v>0</v>
      </c>
      <c r="AB251" s="187">
        <f t="shared" si="51"/>
        <v>0</v>
      </c>
      <c r="AC251" s="190">
        <f>IF(C251=A_Stammdaten!$B$14,F_SAV!$R251-F_SAV!$AD251,HLOOKUP(A_Stammdaten!$B$14-1,$AE$4:$AK$2004,ROW(C251)-3,FALSE)-$AD251)</f>
        <v>0</v>
      </c>
      <c r="AD251" s="190">
        <f>HLOOKUP(A_Stammdaten!$B$14,$AE$4:$AK$2004,ROW(C251)-3,FALSE)</f>
        <v>0</v>
      </c>
      <c r="AE251" s="187">
        <f t="shared" si="40"/>
        <v>0</v>
      </c>
      <c r="AF251" s="187">
        <f t="shared" si="41"/>
        <v>0</v>
      </c>
      <c r="AG251" s="187">
        <f t="shared" si="42"/>
        <v>0</v>
      </c>
      <c r="AH251" s="187">
        <f t="shared" si="43"/>
        <v>0</v>
      </c>
      <c r="AI251" s="187">
        <f t="shared" si="44"/>
        <v>0</v>
      </c>
      <c r="AJ251" s="187">
        <f t="shared" si="45"/>
        <v>0</v>
      </c>
      <c r="AK251" s="187">
        <f t="shared" si="46"/>
        <v>0</v>
      </c>
      <c r="AL251" s="31"/>
    </row>
    <row r="252" spans="1:38" ht="15" x14ac:dyDescent="0.25">
      <c r="A252" s="31"/>
      <c r="B252" s="31"/>
      <c r="C252" s="32"/>
      <c r="D252" s="31"/>
      <c r="E252" s="31"/>
      <c r="F252" s="31"/>
      <c r="G252" s="31"/>
      <c r="H252" s="31"/>
      <c r="I252" s="31"/>
      <c r="J252" s="31"/>
      <c r="K252" s="31"/>
      <c r="L252" s="31"/>
      <c r="M252" s="31"/>
      <c r="N252" s="187">
        <f t="shared" si="47"/>
        <v>0</v>
      </c>
      <c r="O252" s="31"/>
      <c r="P252" s="31"/>
      <c r="Q252" s="31"/>
      <c r="R252" s="187">
        <f t="shared" si="48"/>
        <v>0</v>
      </c>
      <c r="S252" s="188">
        <f>IF(ISBLANK($B252),0,VLOOKUP($B252,Listen!$A$2:$C$44,2,FALSE))</f>
        <v>0</v>
      </c>
      <c r="T252" s="188">
        <f>IF(ISBLANK($B252),0,VLOOKUP($B252,Listen!$A$2:$C$44,3,FALSE))</f>
        <v>0</v>
      </c>
      <c r="U252" s="189">
        <f t="shared" si="50"/>
        <v>0</v>
      </c>
      <c r="V252" s="189">
        <f t="shared" si="52"/>
        <v>0</v>
      </c>
      <c r="W252" s="189">
        <f t="shared" si="52"/>
        <v>0</v>
      </c>
      <c r="X252" s="189">
        <f t="shared" si="52"/>
        <v>0</v>
      </c>
      <c r="Y252" s="189">
        <f t="shared" si="52"/>
        <v>0</v>
      </c>
      <c r="Z252" s="189">
        <f t="shared" si="52"/>
        <v>0</v>
      </c>
      <c r="AA252" s="189">
        <f t="shared" si="52"/>
        <v>0</v>
      </c>
      <c r="AB252" s="187">
        <f t="shared" si="51"/>
        <v>0</v>
      </c>
      <c r="AC252" s="190">
        <f>IF(C252=A_Stammdaten!$B$14,F_SAV!$R252-F_SAV!$AD252,HLOOKUP(A_Stammdaten!$B$14-1,$AE$4:$AK$2004,ROW(C252)-3,FALSE)-$AD252)</f>
        <v>0</v>
      </c>
      <c r="AD252" s="190">
        <f>HLOOKUP(A_Stammdaten!$B$14,$AE$4:$AK$2004,ROW(C252)-3,FALSE)</f>
        <v>0</v>
      </c>
      <c r="AE252" s="187">
        <f t="shared" si="40"/>
        <v>0</v>
      </c>
      <c r="AF252" s="187">
        <f t="shared" si="41"/>
        <v>0</v>
      </c>
      <c r="AG252" s="187">
        <f t="shared" si="42"/>
        <v>0</v>
      </c>
      <c r="AH252" s="187">
        <f t="shared" si="43"/>
        <v>0</v>
      </c>
      <c r="AI252" s="187">
        <f t="shared" si="44"/>
        <v>0</v>
      </c>
      <c r="AJ252" s="187">
        <f t="shared" si="45"/>
        <v>0</v>
      </c>
      <c r="AK252" s="187">
        <f t="shared" si="46"/>
        <v>0</v>
      </c>
      <c r="AL252" s="31"/>
    </row>
    <row r="253" spans="1:38" ht="15" x14ac:dyDescent="0.25">
      <c r="A253" s="31"/>
      <c r="B253" s="31"/>
      <c r="C253" s="32"/>
      <c r="D253" s="31"/>
      <c r="E253" s="31"/>
      <c r="F253" s="31"/>
      <c r="G253" s="31"/>
      <c r="H253" s="31"/>
      <c r="I253" s="31"/>
      <c r="J253" s="31"/>
      <c r="K253" s="31"/>
      <c r="L253" s="31"/>
      <c r="M253" s="31"/>
      <c r="N253" s="187">
        <f t="shared" si="47"/>
        <v>0</v>
      </c>
      <c r="O253" s="31"/>
      <c r="P253" s="31"/>
      <c r="Q253" s="31"/>
      <c r="R253" s="187">
        <f t="shared" si="48"/>
        <v>0</v>
      </c>
      <c r="S253" s="188">
        <f>IF(ISBLANK($B253),0,VLOOKUP($B253,Listen!$A$2:$C$44,2,FALSE))</f>
        <v>0</v>
      </c>
      <c r="T253" s="188">
        <f>IF(ISBLANK($B253),0,VLOOKUP($B253,Listen!$A$2:$C$44,3,FALSE))</f>
        <v>0</v>
      </c>
      <c r="U253" s="189">
        <f t="shared" si="50"/>
        <v>0</v>
      </c>
      <c r="V253" s="189">
        <f t="shared" si="52"/>
        <v>0</v>
      </c>
      <c r="W253" s="189">
        <f t="shared" si="52"/>
        <v>0</v>
      </c>
      <c r="X253" s="189">
        <f t="shared" si="52"/>
        <v>0</v>
      </c>
      <c r="Y253" s="189">
        <f t="shared" si="52"/>
        <v>0</v>
      </c>
      <c r="Z253" s="189">
        <f t="shared" si="52"/>
        <v>0</v>
      </c>
      <c r="AA253" s="189">
        <f t="shared" si="52"/>
        <v>0</v>
      </c>
      <c r="AB253" s="187">
        <f t="shared" si="51"/>
        <v>0</v>
      </c>
      <c r="AC253" s="190">
        <f>IF(C253=A_Stammdaten!$B$14,F_SAV!$R253-F_SAV!$AD253,HLOOKUP(A_Stammdaten!$B$14-1,$AE$4:$AK$2004,ROW(C253)-3,FALSE)-$AD253)</f>
        <v>0</v>
      </c>
      <c r="AD253" s="190">
        <f>HLOOKUP(A_Stammdaten!$B$14,$AE$4:$AK$2004,ROW(C253)-3,FALSE)</f>
        <v>0</v>
      </c>
      <c r="AE253" s="187">
        <f t="shared" si="40"/>
        <v>0</v>
      </c>
      <c r="AF253" s="187">
        <f t="shared" si="41"/>
        <v>0</v>
      </c>
      <c r="AG253" s="187">
        <f t="shared" si="42"/>
        <v>0</v>
      </c>
      <c r="AH253" s="187">
        <f t="shared" si="43"/>
        <v>0</v>
      </c>
      <c r="AI253" s="187">
        <f t="shared" si="44"/>
        <v>0</v>
      </c>
      <c r="AJ253" s="187">
        <f t="shared" si="45"/>
        <v>0</v>
      </c>
      <c r="AK253" s="187">
        <f t="shared" si="46"/>
        <v>0</v>
      </c>
      <c r="AL253" s="31"/>
    </row>
    <row r="254" spans="1:38" ht="15" x14ac:dyDescent="0.25">
      <c r="A254" s="31"/>
      <c r="B254" s="31"/>
      <c r="C254" s="32"/>
      <c r="D254" s="31"/>
      <c r="E254" s="31"/>
      <c r="F254" s="31"/>
      <c r="G254" s="31"/>
      <c r="H254" s="31"/>
      <c r="I254" s="31"/>
      <c r="J254" s="31"/>
      <c r="K254" s="31"/>
      <c r="L254" s="31"/>
      <c r="M254" s="31"/>
      <c r="N254" s="187">
        <f t="shared" si="47"/>
        <v>0</v>
      </c>
      <c r="O254" s="31"/>
      <c r="P254" s="31"/>
      <c r="Q254" s="31"/>
      <c r="R254" s="187">
        <f t="shared" si="48"/>
        <v>0</v>
      </c>
      <c r="S254" s="188">
        <f>IF(ISBLANK($B254),0,VLOOKUP($B254,Listen!$A$2:$C$44,2,FALSE))</f>
        <v>0</v>
      </c>
      <c r="T254" s="188">
        <f>IF(ISBLANK($B254),0,VLOOKUP($B254,Listen!$A$2:$C$44,3,FALSE))</f>
        <v>0</v>
      </c>
      <c r="U254" s="189">
        <f t="shared" si="50"/>
        <v>0</v>
      </c>
      <c r="V254" s="189">
        <f t="shared" si="52"/>
        <v>0</v>
      </c>
      <c r="W254" s="189">
        <f t="shared" si="52"/>
        <v>0</v>
      </c>
      <c r="X254" s="189">
        <f t="shared" si="52"/>
        <v>0</v>
      </c>
      <c r="Y254" s="189">
        <f t="shared" si="52"/>
        <v>0</v>
      </c>
      <c r="Z254" s="189">
        <f t="shared" si="52"/>
        <v>0</v>
      </c>
      <c r="AA254" s="189">
        <f t="shared" si="52"/>
        <v>0</v>
      </c>
      <c r="AB254" s="187">
        <f t="shared" si="51"/>
        <v>0</v>
      </c>
      <c r="AC254" s="190">
        <f>IF(C254=A_Stammdaten!$B$14,F_SAV!$R254-F_SAV!$AD254,HLOOKUP(A_Stammdaten!$B$14-1,$AE$4:$AK$2004,ROW(C254)-3,FALSE)-$AD254)</f>
        <v>0</v>
      </c>
      <c r="AD254" s="190">
        <f>HLOOKUP(A_Stammdaten!$B$14,$AE$4:$AK$2004,ROW(C254)-3,FALSE)</f>
        <v>0</v>
      </c>
      <c r="AE254" s="187">
        <f t="shared" si="40"/>
        <v>0</v>
      </c>
      <c r="AF254" s="187">
        <f t="shared" si="41"/>
        <v>0</v>
      </c>
      <c r="AG254" s="187">
        <f t="shared" si="42"/>
        <v>0</v>
      </c>
      <c r="AH254" s="187">
        <f t="shared" si="43"/>
        <v>0</v>
      </c>
      <c r="AI254" s="187">
        <f t="shared" si="44"/>
        <v>0</v>
      </c>
      <c r="AJ254" s="187">
        <f t="shared" si="45"/>
        <v>0</v>
      </c>
      <c r="AK254" s="187">
        <f t="shared" si="46"/>
        <v>0</v>
      </c>
      <c r="AL254" s="31"/>
    </row>
    <row r="255" spans="1:38" ht="15" x14ac:dyDescent="0.25">
      <c r="A255" s="31"/>
      <c r="B255" s="31"/>
      <c r="C255" s="32"/>
      <c r="D255" s="31"/>
      <c r="E255" s="31"/>
      <c r="F255" s="31"/>
      <c r="G255" s="31"/>
      <c r="H255" s="31"/>
      <c r="I255" s="31"/>
      <c r="J255" s="31"/>
      <c r="K255" s="31"/>
      <c r="L255" s="31"/>
      <c r="M255" s="31"/>
      <c r="N255" s="187">
        <f t="shared" si="47"/>
        <v>0</v>
      </c>
      <c r="O255" s="31"/>
      <c r="P255" s="31"/>
      <c r="Q255" s="31"/>
      <c r="R255" s="187">
        <f t="shared" si="48"/>
        <v>0</v>
      </c>
      <c r="S255" s="188">
        <f>IF(ISBLANK($B255),0,VLOOKUP($B255,Listen!$A$2:$C$44,2,FALSE))</f>
        <v>0</v>
      </c>
      <c r="T255" s="188">
        <f>IF(ISBLANK($B255),0,VLOOKUP($B255,Listen!$A$2:$C$44,3,FALSE))</f>
        <v>0</v>
      </c>
      <c r="U255" s="189">
        <f t="shared" si="50"/>
        <v>0</v>
      </c>
      <c r="V255" s="189">
        <f t="shared" si="52"/>
        <v>0</v>
      </c>
      <c r="W255" s="189">
        <f t="shared" si="52"/>
        <v>0</v>
      </c>
      <c r="X255" s="189">
        <f t="shared" si="52"/>
        <v>0</v>
      </c>
      <c r="Y255" s="189">
        <f t="shared" si="52"/>
        <v>0</v>
      </c>
      <c r="Z255" s="189">
        <f t="shared" si="52"/>
        <v>0</v>
      </c>
      <c r="AA255" s="189">
        <f t="shared" si="52"/>
        <v>0</v>
      </c>
      <c r="AB255" s="187">
        <f t="shared" si="51"/>
        <v>0</v>
      </c>
      <c r="AC255" s="190">
        <f>IF(C255=A_Stammdaten!$B$14,F_SAV!$R255-F_SAV!$AD255,HLOOKUP(A_Stammdaten!$B$14-1,$AE$4:$AK$2004,ROW(C255)-3,FALSE)-$AD255)</f>
        <v>0</v>
      </c>
      <c r="AD255" s="190">
        <f>HLOOKUP(A_Stammdaten!$B$14,$AE$4:$AK$2004,ROW(C255)-3,FALSE)</f>
        <v>0</v>
      </c>
      <c r="AE255" s="187">
        <f t="shared" si="40"/>
        <v>0</v>
      </c>
      <c r="AF255" s="187">
        <f t="shared" si="41"/>
        <v>0</v>
      </c>
      <c r="AG255" s="187">
        <f t="shared" si="42"/>
        <v>0</v>
      </c>
      <c r="AH255" s="187">
        <f t="shared" si="43"/>
        <v>0</v>
      </c>
      <c r="AI255" s="187">
        <f t="shared" si="44"/>
        <v>0</v>
      </c>
      <c r="AJ255" s="187">
        <f t="shared" si="45"/>
        <v>0</v>
      </c>
      <c r="AK255" s="187">
        <f t="shared" si="46"/>
        <v>0</v>
      </c>
      <c r="AL255" s="31"/>
    </row>
    <row r="256" spans="1:38" ht="15" x14ac:dyDescent="0.25">
      <c r="A256" s="31"/>
      <c r="B256" s="31"/>
      <c r="C256" s="32"/>
      <c r="D256" s="31"/>
      <c r="E256" s="31"/>
      <c r="F256" s="31"/>
      <c r="G256" s="31"/>
      <c r="H256" s="31"/>
      <c r="I256" s="31"/>
      <c r="J256" s="31"/>
      <c r="K256" s="31"/>
      <c r="L256" s="31"/>
      <c r="M256" s="31"/>
      <c r="N256" s="187">
        <f t="shared" si="47"/>
        <v>0</v>
      </c>
      <c r="O256" s="31"/>
      <c r="P256" s="31"/>
      <c r="Q256" s="31"/>
      <c r="R256" s="187">
        <f t="shared" si="48"/>
        <v>0</v>
      </c>
      <c r="S256" s="188">
        <f>IF(ISBLANK($B256),0,VLOOKUP($B256,Listen!$A$2:$C$44,2,FALSE))</f>
        <v>0</v>
      </c>
      <c r="T256" s="188">
        <f>IF(ISBLANK($B256),0,VLOOKUP($B256,Listen!$A$2:$C$44,3,FALSE))</f>
        <v>0</v>
      </c>
      <c r="U256" s="189">
        <f t="shared" si="50"/>
        <v>0</v>
      </c>
      <c r="V256" s="189">
        <f t="shared" si="52"/>
        <v>0</v>
      </c>
      <c r="W256" s="189">
        <f t="shared" si="52"/>
        <v>0</v>
      </c>
      <c r="X256" s="189">
        <f t="shared" si="52"/>
        <v>0</v>
      </c>
      <c r="Y256" s="189">
        <f t="shared" si="52"/>
        <v>0</v>
      </c>
      <c r="Z256" s="189">
        <f t="shared" si="52"/>
        <v>0</v>
      </c>
      <c r="AA256" s="189">
        <f t="shared" si="52"/>
        <v>0</v>
      </c>
      <c r="AB256" s="187">
        <f t="shared" si="51"/>
        <v>0</v>
      </c>
      <c r="AC256" s="190">
        <f>IF(C256=A_Stammdaten!$B$14,F_SAV!$R256-F_SAV!$AD256,HLOOKUP(A_Stammdaten!$B$14-1,$AE$4:$AK$2004,ROW(C256)-3,FALSE)-$AD256)</f>
        <v>0</v>
      </c>
      <c r="AD256" s="190">
        <f>HLOOKUP(A_Stammdaten!$B$14,$AE$4:$AK$2004,ROW(C256)-3,FALSE)</f>
        <v>0</v>
      </c>
      <c r="AE256" s="187">
        <f t="shared" si="40"/>
        <v>0</v>
      </c>
      <c r="AF256" s="187">
        <f t="shared" si="41"/>
        <v>0</v>
      </c>
      <c r="AG256" s="187">
        <f t="shared" si="42"/>
        <v>0</v>
      </c>
      <c r="AH256" s="187">
        <f t="shared" si="43"/>
        <v>0</v>
      </c>
      <c r="AI256" s="187">
        <f t="shared" si="44"/>
        <v>0</v>
      </c>
      <c r="AJ256" s="187">
        <f t="shared" si="45"/>
        <v>0</v>
      </c>
      <c r="AK256" s="187">
        <f t="shared" si="46"/>
        <v>0</v>
      </c>
      <c r="AL256" s="31"/>
    </row>
    <row r="257" spans="1:38" ht="15" x14ac:dyDescent="0.25">
      <c r="A257" s="31"/>
      <c r="B257" s="31"/>
      <c r="C257" s="32"/>
      <c r="D257" s="31"/>
      <c r="E257" s="31"/>
      <c r="F257" s="31"/>
      <c r="G257" s="31"/>
      <c r="H257" s="31"/>
      <c r="I257" s="31"/>
      <c r="J257" s="31"/>
      <c r="K257" s="31"/>
      <c r="L257" s="31"/>
      <c r="M257" s="31"/>
      <c r="N257" s="187">
        <f t="shared" si="47"/>
        <v>0</v>
      </c>
      <c r="O257" s="31"/>
      <c r="P257" s="31"/>
      <c r="Q257" s="31"/>
      <c r="R257" s="187">
        <f t="shared" si="48"/>
        <v>0</v>
      </c>
      <c r="S257" s="188">
        <f>IF(ISBLANK($B257),0,VLOOKUP($B257,Listen!$A$2:$C$44,2,FALSE))</f>
        <v>0</v>
      </c>
      <c r="T257" s="188">
        <f>IF(ISBLANK($B257),0,VLOOKUP($B257,Listen!$A$2:$C$44,3,FALSE))</f>
        <v>0</v>
      </c>
      <c r="U257" s="189">
        <f t="shared" si="50"/>
        <v>0</v>
      </c>
      <c r="V257" s="189">
        <f t="shared" si="52"/>
        <v>0</v>
      </c>
      <c r="W257" s="189">
        <f t="shared" si="52"/>
        <v>0</v>
      </c>
      <c r="X257" s="189">
        <f t="shared" si="52"/>
        <v>0</v>
      </c>
      <c r="Y257" s="189">
        <f t="shared" si="52"/>
        <v>0</v>
      </c>
      <c r="Z257" s="189">
        <f t="shared" si="52"/>
        <v>0</v>
      </c>
      <c r="AA257" s="189">
        <f t="shared" si="52"/>
        <v>0</v>
      </c>
      <c r="AB257" s="187">
        <f t="shared" si="51"/>
        <v>0</v>
      </c>
      <c r="AC257" s="190">
        <f>IF(C257=A_Stammdaten!$B$14,F_SAV!$R257-F_SAV!$AD257,HLOOKUP(A_Stammdaten!$B$14-1,$AE$4:$AK$2004,ROW(C257)-3,FALSE)-$AD257)</f>
        <v>0</v>
      </c>
      <c r="AD257" s="190">
        <f>HLOOKUP(A_Stammdaten!$B$14,$AE$4:$AK$2004,ROW(C257)-3,FALSE)</f>
        <v>0</v>
      </c>
      <c r="AE257" s="187">
        <f t="shared" si="40"/>
        <v>0</v>
      </c>
      <c r="AF257" s="187">
        <f t="shared" si="41"/>
        <v>0</v>
      </c>
      <c r="AG257" s="187">
        <f t="shared" si="42"/>
        <v>0</v>
      </c>
      <c r="AH257" s="187">
        <f t="shared" si="43"/>
        <v>0</v>
      </c>
      <c r="AI257" s="187">
        <f t="shared" si="44"/>
        <v>0</v>
      </c>
      <c r="AJ257" s="187">
        <f t="shared" si="45"/>
        <v>0</v>
      </c>
      <c r="AK257" s="187">
        <f t="shared" si="46"/>
        <v>0</v>
      </c>
      <c r="AL257" s="31"/>
    </row>
    <row r="258" spans="1:38" ht="15" x14ac:dyDescent="0.25">
      <c r="A258" s="31"/>
      <c r="B258" s="31"/>
      <c r="C258" s="32"/>
      <c r="D258" s="31"/>
      <c r="E258" s="31"/>
      <c r="F258" s="31"/>
      <c r="G258" s="31"/>
      <c r="H258" s="31"/>
      <c r="I258" s="31"/>
      <c r="J258" s="31"/>
      <c r="K258" s="31"/>
      <c r="L258" s="31"/>
      <c r="M258" s="31"/>
      <c r="N258" s="187">
        <f t="shared" si="47"/>
        <v>0</v>
      </c>
      <c r="O258" s="31"/>
      <c r="P258" s="31"/>
      <c r="Q258" s="31"/>
      <c r="R258" s="187">
        <f t="shared" si="48"/>
        <v>0</v>
      </c>
      <c r="S258" s="188">
        <f>IF(ISBLANK($B258),0,VLOOKUP($B258,Listen!$A$2:$C$44,2,FALSE))</f>
        <v>0</v>
      </c>
      <c r="T258" s="188">
        <f>IF(ISBLANK($B258),0,VLOOKUP($B258,Listen!$A$2:$C$44,3,FALSE))</f>
        <v>0</v>
      </c>
      <c r="U258" s="189">
        <f t="shared" si="50"/>
        <v>0</v>
      </c>
      <c r="V258" s="189">
        <f t="shared" si="52"/>
        <v>0</v>
      </c>
      <c r="W258" s="189">
        <f t="shared" si="52"/>
        <v>0</v>
      </c>
      <c r="X258" s="189">
        <f t="shared" si="52"/>
        <v>0</v>
      </c>
      <c r="Y258" s="189">
        <f t="shared" si="52"/>
        <v>0</v>
      </c>
      <c r="Z258" s="189">
        <f t="shared" si="52"/>
        <v>0</v>
      </c>
      <c r="AA258" s="189">
        <f t="shared" si="52"/>
        <v>0</v>
      </c>
      <c r="AB258" s="187">
        <f t="shared" si="51"/>
        <v>0</v>
      </c>
      <c r="AC258" s="190">
        <f>IF(C258=A_Stammdaten!$B$14,F_SAV!$R258-F_SAV!$AD258,HLOOKUP(A_Stammdaten!$B$14-1,$AE$4:$AK$2004,ROW(C258)-3,FALSE)-$AD258)</f>
        <v>0</v>
      </c>
      <c r="AD258" s="190">
        <f>HLOOKUP(A_Stammdaten!$B$14,$AE$4:$AK$2004,ROW(C258)-3,FALSE)</f>
        <v>0</v>
      </c>
      <c r="AE258" s="187">
        <f t="shared" si="40"/>
        <v>0</v>
      </c>
      <c r="AF258" s="187">
        <f t="shared" si="41"/>
        <v>0</v>
      </c>
      <c r="AG258" s="187">
        <f t="shared" si="42"/>
        <v>0</v>
      </c>
      <c r="AH258" s="187">
        <f t="shared" si="43"/>
        <v>0</v>
      </c>
      <c r="AI258" s="187">
        <f t="shared" si="44"/>
        <v>0</v>
      </c>
      <c r="AJ258" s="187">
        <f t="shared" si="45"/>
        <v>0</v>
      </c>
      <c r="AK258" s="187">
        <f t="shared" si="46"/>
        <v>0</v>
      </c>
      <c r="AL258" s="31"/>
    </row>
    <row r="259" spans="1:38" ht="15" x14ac:dyDescent="0.25">
      <c r="A259" s="31"/>
      <c r="B259" s="31"/>
      <c r="C259" s="32"/>
      <c r="D259" s="31"/>
      <c r="E259" s="31"/>
      <c r="F259" s="31"/>
      <c r="G259" s="31"/>
      <c r="H259" s="31"/>
      <c r="I259" s="31"/>
      <c r="J259" s="31"/>
      <c r="K259" s="31"/>
      <c r="L259" s="31"/>
      <c r="M259" s="31"/>
      <c r="N259" s="187">
        <f t="shared" si="47"/>
        <v>0</v>
      </c>
      <c r="O259" s="31"/>
      <c r="P259" s="31"/>
      <c r="Q259" s="31"/>
      <c r="R259" s="187">
        <f t="shared" si="48"/>
        <v>0</v>
      </c>
      <c r="S259" s="188">
        <f>IF(ISBLANK($B259),0,VLOOKUP($B259,Listen!$A$2:$C$44,2,FALSE))</f>
        <v>0</v>
      </c>
      <c r="T259" s="188">
        <f>IF(ISBLANK($B259),0,VLOOKUP($B259,Listen!$A$2:$C$44,3,FALSE))</f>
        <v>0</v>
      </c>
      <c r="U259" s="189">
        <f t="shared" si="50"/>
        <v>0</v>
      </c>
      <c r="V259" s="189">
        <f t="shared" si="52"/>
        <v>0</v>
      </c>
      <c r="W259" s="189">
        <f t="shared" si="52"/>
        <v>0</v>
      </c>
      <c r="X259" s="189">
        <f t="shared" si="52"/>
        <v>0</v>
      </c>
      <c r="Y259" s="189">
        <f t="shared" si="52"/>
        <v>0</v>
      </c>
      <c r="Z259" s="189">
        <f t="shared" si="52"/>
        <v>0</v>
      </c>
      <c r="AA259" s="189">
        <f t="shared" si="52"/>
        <v>0</v>
      </c>
      <c r="AB259" s="187">
        <f t="shared" si="51"/>
        <v>0</v>
      </c>
      <c r="AC259" s="190">
        <f>IF(C259=A_Stammdaten!$B$14,F_SAV!$R259-F_SAV!$AD259,HLOOKUP(A_Stammdaten!$B$14-1,$AE$4:$AK$2004,ROW(C259)-3,FALSE)-$AD259)</f>
        <v>0</v>
      </c>
      <c r="AD259" s="190">
        <f>HLOOKUP(A_Stammdaten!$B$14,$AE$4:$AK$2004,ROW(C259)-3,FALSE)</f>
        <v>0</v>
      </c>
      <c r="AE259" s="187">
        <f t="shared" si="40"/>
        <v>0</v>
      </c>
      <c r="AF259" s="187">
        <f t="shared" si="41"/>
        <v>0</v>
      </c>
      <c r="AG259" s="187">
        <f t="shared" si="42"/>
        <v>0</v>
      </c>
      <c r="AH259" s="187">
        <f t="shared" si="43"/>
        <v>0</v>
      </c>
      <c r="AI259" s="187">
        <f t="shared" si="44"/>
        <v>0</v>
      </c>
      <c r="AJ259" s="187">
        <f t="shared" si="45"/>
        <v>0</v>
      </c>
      <c r="AK259" s="187">
        <f t="shared" si="46"/>
        <v>0</v>
      </c>
      <c r="AL259" s="31"/>
    </row>
    <row r="260" spans="1:38" ht="15" x14ac:dyDescent="0.25">
      <c r="A260" s="31"/>
      <c r="B260" s="31"/>
      <c r="C260" s="32"/>
      <c r="D260" s="31"/>
      <c r="E260" s="31"/>
      <c r="F260" s="31"/>
      <c r="G260" s="31"/>
      <c r="H260" s="31"/>
      <c r="I260" s="31"/>
      <c r="J260" s="31"/>
      <c r="K260" s="31"/>
      <c r="L260" s="31"/>
      <c r="M260" s="31"/>
      <c r="N260" s="187">
        <f t="shared" si="47"/>
        <v>0</v>
      </c>
      <c r="O260" s="31"/>
      <c r="P260" s="31"/>
      <c r="Q260" s="31"/>
      <c r="R260" s="187">
        <f t="shared" si="48"/>
        <v>0</v>
      </c>
      <c r="S260" s="188">
        <f>IF(ISBLANK($B260),0,VLOOKUP($B260,Listen!$A$2:$C$44,2,FALSE))</f>
        <v>0</v>
      </c>
      <c r="T260" s="188">
        <f>IF(ISBLANK($B260),0,VLOOKUP($B260,Listen!$A$2:$C$44,3,FALSE))</f>
        <v>0</v>
      </c>
      <c r="U260" s="189">
        <f t="shared" si="50"/>
        <v>0</v>
      </c>
      <c r="V260" s="189">
        <f t="shared" si="52"/>
        <v>0</v>
      </c>
      <c r="W260" s="189">
        <f t="shared" si="52"/>
        <v>0</v>
      </c>
      <c r="X260" s="189">
        <f t="shared" si="52"/>
        <v>0</v>
      </c>
      <c r="Y260" s="189">
        <f t="shared" si="52"/>
        <v>0</v>
      </c>
      <c r="Z260" s="189">
        <f t="shared" si="52"/>
        <v>0</v>
      </c>
      <c r="AA260" s="189">
        <f t="shared" si="52"/>
        <v>0</v>
      </c>
      <c r="AB260" s="187">
        <f t="shared" si="51"/>
        <v>0</v>
      </c>
      <c r="AC260" s="190">
        <f>IF(C260=A_Stammdaten!$B$14,F_SAV!$R260-F_SAV!$AD260,HLOOKUP(A_Stammdaten!$B$14-1,$AE$4:$AK$2004,ROW(C260)-3,FALSE)-$AD260)</f>
        <v>0</v>
      </c>
      <c r="AD260" s="190">
        <f>HLOOKUP(A_Stammdaten!$B$14,$AE$4:$AK$2004,ROW(C260)-3,FALSE)</f>
        <v>0</v>
      </c>
      <c r="AE260" s="187">
        <f t="shared" si="40"/>
        <v>0</v>
      </c>
      <c r="AF260" s="187">
        <f t="shared" si="41"/>
        <v>0</v>
      </c>
      <c r="AG260" s="187">
        <f t="shared" si="42"/>
        <v>0</v>
      </c>
      <c r="AH260" s="187">
        <f t="shared" si="43"/>
        <v>0</v>
      </c>
      <c r="AI260" s="187">
        <f t="shared" si="44"/>
        <v>0</v>
      </c>
      <c r="AJ260" s="187">
        <f t="shared" si="45"/>
        <v>0</v>
      </c>
      <c r="AK260" s="187">
        <f t="shared" si="46"/>
        <v>0</v>
      </c>
      <c r="AL260" s="31"/>
    </row>
    <row r="261" spans="1:38" ht="15" x14ac:dyDescent="0.25">
      <c r="A261" s="31"/>
      <c r="B261" s="31"/>
      <c r="C261" s="32"/>
      <c r="D261" s="31"/>
      <c r="E261" s="31"/>
      <c r="F261" s="31"/>
      <c r="G261" s="31"/>
      <c r="H261" s="31"/>
      <c r="I261" s="31"/>
      <c r="J261" s="31"/>
      <c r="K261" s="31"/>
      <c r="L261" s="31"/>
      <c r="M261" s="31"/>
      <c r="N261" s="187">
        <f t="shared" si="47"/>
        <v>0</v>
      </c>
      <c r="O261" s="31"/>
      <c r="P261" s="31"/>
      <c r="Q261" s="31"/>
      <c r="R261" s="187">
        <f t="shared" si="48"/>
        <v>0</v>
      </c>
      <c r="S261" s="188">
        <f>IF(ISBLANK($B261),0,VLOOKUP($B261,Listen!$A$2:$C$44,2,FALSE))</f>
        <v>0</v>
      </c>
      <c r="T261" s="188">
        <f>IF(ISBLANK($B261),0,VLOOKUP($B261,Listen!$A$2:$C$44,3,FALSE))</f>
        <v>0</v>
      </c>
      <c r="U261" s="189">
        <f t="shared" si="50"/>
        <v>0</v>
      </c>
      <c r="V261" s="189">
        <f t="shared" si="52"/>
        <v>0</v>
      </c>
      <c r="W261" s="189">
        <f t="shared" si="52"/>
        <v>0</v>
      </c>
      <c r="X261" s="189">
        <f t="shared" si="52"/>
        <v>0</v>
      </c>
      <c r="Y261" s="189">
        <f t="shared" si="52"/>
        <v>0</v>
      </c>
      <c r="Z261" s="189">
        <f t="shared" si="52"/>
        <v>0</v>
      </c>
      <c r="AA261" s="189">
        <f t="shared" si="52"/>
        <v>0</v>
      </c>
      <c r="AB261" s="187">
        <f t="shared" si="51"/>
        <v>0</v>
      </c>
      <c r="AC261" s="190">
        <f>IF(C261=A_Stammdaten!$B$14,F_SAV!$R261-F_SAV!$AD261,HLOOKUP(A_Stammdaten!$B$14-1,$AE$4:$AK$2004,ROW(C261)-3,FALSE)-$AD261)</f>
        <v>0</v>
      </c>
      <c r="AD261" s="190">
        <f>HLOOKUP(A_Stammdaten!$B$14,$AE$4:$AK$2004,ROW(C261)-3,FALSE)</f>
        <v>0</v>
      </c>
      <c r="AE261" s="187">
        <f t="shared" ref="AE261:AE324" si="53">IF(OR($C261=0,$R261=0),0,IF($C261&lt;=AE$4,$R261-$R261/U261*(AE$4-$C261+1),0))</f>
        <v>0</v>
      </c>
      <c r="AF261" s="187">
        <f t="shared" ref="AF261:AF324" si="54">IF(OR($C261=0,$R261=0,V261-(AF$4-$C261)=0),0,IF($C261&lt;AF$4,AE261-AE261/(V261-(AF$4-$C261)),IF($C261=AF$4,$R261-$R261/V261,0)))</f>
        <v>0</v>
      </c>
      <c r="AG261" s="187">
        <f t="shared" ref="AG261:AG324" si="55">IF(OR($C261=0,$R261=0,W261-(AG$4-$C261)=0),0,IF($C261&lt;AG$4,AF261-AF261/(W261-(AG$4-$C261)),IF($C261=AG$4,$R261-$R261/W261,0)))</f>
        <v>0</v>
      </c>
      <c r="AH261" s="187">
        <f t="shared" ref="AH261:AH324" si="56">IF(OR($C261=0,$R261=0,X261-(AH$4-$C261)=0),0,IF($C261&lt;AH$4,AG261-AG261/(X261-(AH$4-$C261)),IF($C261=AH$4,$R261-$R261/X261,0)))</f>
        <v>0</v>
      </c>
      <c r="AI261" s="187">
        <f t="shared" ref="AI261:AI324" si="57">IF(OR($C261=0,$R261=0,Y261-(AI$4-$C261)=0),0,IF($C261&lt;AI$4,AH261-AH261/(Y261-(AI$4-$C261)),IF($C261=AI$4,$R261-$R261/Y261,0)))</f>
        <v>0</v>
      </c>
      <c r="AJ261" s="187">
        <f t="shared" ref="AJ261:AJ324" si="58">IF(OR($C261=0,$R261=0,Z261-(AJ$4-$C261)=0),0,IF($C261&lt;AJ$4,AI261-AI261/(Z261-(AJ$4-$C261)),IF($C261=AJ$4,$R261-$R261/Z261,0)))</f>
        <v>0</v>
      </c>
      <c r="AK261" s="187">
        <f t="shared" ref="AK261:AK324" si="59">IF(OR($C261=0,$R261=0,AA261-(AK$4-$C261)=0),0,IF($C261&lt;AK$4,AJ261-AJ261/(AA261-(AK$4-$C261)),IF($C261=AK$4,$R261-$R261/AA261,0)))</f>
        <v>0</v>
      </c>
      <c r="AL261" s="31"/>
    </row>
    <row r="262" spans="1:38" ht="15" x14ac:dyDescent="0.25">
      <c r="A262" s="31"/>
      <c r="B262" s="31"/>
      <c r="C262" s="32"/>
      <c r="D262" s="31"/>
      <c r="E262" s="31"/>
      <c r="F262" s="31"/>
      <c r="G262" s="31"/>
      <c r="H262" s="31"/>
      <c r="I262" s="31"/>
      <c r="J262" s="31"/>
      <c r="K262" s="31"/>
      <c r="L262" s="31"/>
      <c r="M262" s="31"/>
      <c r="N262" s="187">
        <f t="shared" ref="N262:N325" si="60">SUM(D262,E262,G262,H262,J262,K262)-SUM(F262,I262,L262,M262)</f>
        <v>0</v>
      </c>
      <c r="O262" s="31"/>
      <c r="P262" s="31"/>
      <c r="Q262" s="31"/>
      <c r="R262" s="187">
        <f t="shared" ref="R262:R325" si="61">N262-SUM(O262:Q262)</f>
        <v>0</v>
      </c>
      <c r="S262" s="188">
        <f>IF(ISBLANK($B262),0,VLOOKUP($B262,Listen!$A$2:$C$44,2,FALSE))</f>
        <v>0</v>
      </c>
      <c r="T262" s="188">
        <f>IF(ISBLANK($B262),0,VLOOKUP($B262,Listen!$A$2:$C$44,3,FALSE))</f>
        <v>0</v>
      </c>
      <c r="U262" s="189">
        <f t="shared" si="50"/>
        <v>0</v>
      </c>
      <c r="V262" s="189">
        <f t="shared" si="52"/>
        <v>0</v>
      </c>
      <c r="W262" s="189">
        <f t="shared" si="52"/>
        <v>0</v>
      </c>
      <c r="X262" s="189">
        <f t="shared" si="52"/>
        <v>0</v>
      </c>
      <c r="Y262" s="189">
        <f t="shared" si="52"/>
        <v>0</v>
      </c>
      <c r="Z262" s="189">
        <f t="shared" si="52"/>
        <v>0</v>
      </c>
      <c r="AA262" s="189">
        <f t="shared" si="52"/>
        <v>0</v>
      </c>
      <c r="AB262" s="187">
        <f t="shared" si="51"/>
        <v>0</v>
      </c>
      <c r="AC262" s="190">
        <f>IF(C262=A_Stammdaten!$B$14,F_SAV!$R262-F_SAV!$AD262,HLOOKUP(A_Stammdaten!$B$14-1,$AE$4:$AK$2004,ROW(C262)-3,FALSE)-$AD262)</f>
        <v>0</v>
      </c>
      <c r="AD262" s="190">
        <f>HLOOKUP(A_Stammdaten!$B$14,$AE$4:$AK$2004,ROW(C262)-3,FALSE)</f>
        <v>0</v>
      </c>
      <c r="AE262" s="187">
        <f t="shared" si="53"/>
        <v>0</v>
      </c>
      <c r="AF262" s="187">
        <f t="shared" si="54"/>
        <v>0</v>
      </c>
      <c r="AG262" s="187">
        <f t="shared" si="55"/>
        <v>0</v>
      </c>
      <c r="AH262" s="187">
        <f t="shared" si="56"/>
        <v>0</v>
      </c>
      <c r="AI262" s="187">
        <f t="shared" si="57"/>
        <v>0</v>
      </c>
      <c r="AJ262" s="187">
        <f t="shared" si="58"/>
        <v>0</v>
      </c>
      <c r="AK262" s="187">
        <f t="shared" si="59"/>
        <v>0</v>
      </c>
      <c r="AL262" s="31"/>
    </row>
    <row r="263" spans="1:38" ht="15" x14ac:dyDescent="0.25">
      <c r="A263" s="31"/>
      <c r="B263" s="31"/>
      <c r="C263" s="32"/>
      <c r="D263" s="31"/>
      <c r="E263" s="31"/>
      <c r="F263" s="31"/>
      <c r="G263" s="31"/>
      <c r="H263" s="31"/>
      <c r="I263" s="31"/>
      <c r="J263" s="31"/>
      <c r="K263" s="31"/>
      <c r="L263" s="31"/>
      <c r="M263" s="31"/>
      <c r="N263" s="187">
        <f t="shared" si="60"/>
        <v>0</v>
      </c>
      <c r="O263" s="31"/>
      <c r="P263" s="31"/>
      <c r="Q263" s="31"/>
      <c r="R263" s="187">
        <f t="shared" si="61"/>
        <v>0</v>
      </c>
      <c r="S263" s="188">
        <f>IF(ISBLANK($B263),0,VLOOKUP($B263,Listen!$A$2:$C$44,2,FALSE))</f>
        <v>0</v>
      </c>
      <c r="T263" s="188">
        <f>IF(ISBLANK($B263),0,VLOOKUP($B263,Listen!$A$2:$C$44,3,FALSE))</f>
        <v>0</v>
      </c>
      <c r="U263" s="189">
        <f t="shared" si="50"/>
        <v>0</v>
      </c>
      <c r="V263" s="189">
        <f t="shared" si="52"/>
        <v>0</v>
      </c>
      <c r="W263" s="189">
        <f t="shared" si="52"/>
        <v>0</v>
      </c>
      <c r="X263" s="189">
        <f t="shared" si="52"/>
        <v>0</v>
      </c>
      <c r="Y263" s="189">
        <f t="shared" si="52"/>
        <v>0</v>
      </c>
      <c r="Z263" s="189">
        <f t="shared" si="52"/>
        <v>0</v>
      </c>
      <c r="AA263" s="189">
        <f t="shared" si="52"/>
        <v>0</v>
      </c>
      <c r="AB263" s="187">
        <f t="shared" si="51"/>
        <v>0</v>
      </c>
      <c r="AC263" s="190">
        <f>IF(C263=A_Stammdaten!$B$14,F_SAV!$R263-F_SAV!$AD263,HLOOKUP(A_Stammdaten!$B$14-1,$AE$4:$AK$2004,ROW(C263)-3,FALSE)-$AD263)</f>
        <v>0</v>
      </c>
      <c r="AD263" s="190">
        <f>HLOOKUP(A_Stammdaten!$B$14,$AE$4:$AK$2004,ROW(C263)-3,FALSE)</f>
        <v>0</v>
      </c>
      <c r="AE263" s="187">
        <f t="shared" si="53"/>
        <v>0</v>
      </c>
      <c r="AF263" s="187">
        <f t="shared" si="54"/>
        <v>0</v>
      </c>
      <c r="AG263" s="187">
        <f t="shared" si="55"/>
        <v>0</v>
      </c>
      <c r="AH263" s="187">
        <f t="shared" si="56"/>
        <v>0</v>
      </c>
      <c r="AI263" s="187">
        <f t="shared" si="57"/>
        <v>0</v>
      </c>
      <c r="AJ263" s="187">
        <f t="shared" si="58"/>
        <v>0</v>
      </c>
      <c r="AK263" s="187">
        <f t="shared" si="59"/>
        <v>0</v>
      </c>
      <c r="AL263" s="31"/>
    </row>
    <row r="264" spans="1:38" ht="15" x14ac:dyDescent="0.25">
      <c r="A264" s="31"/>
      <c r="B264" s="31"/>
      <c r="C264" s="32"/>
      <c r="D264" s="31"/>
      <c r="E264" s="31"/>
      <c r="F264" s="31"/>
      <c r="G264" s="31"/>
      <c r="H264" s="31"/>
      <c r="I264" s="31"/>
      <c r="J264" s="31"/>
      <c r="K264" s="31"/>
      <c r="L264" s="31"/>
      <c r="M264" s="31"/>
      <c r="N264" s="187">
        <f t="shared" si="60"/>
        <v>0</v>
      </c>
      <c r="O264" s="31"/>
      <c r="P264" s="31"/>
      <c r="Q264" s="31"/>
      <c r="R264" s="187">
        <f t="shared" si="61"/>
        <v>0</v>
      </c>
      <c r="S264" s="188">
        <f>IF(ISBLANK($B264),0,VLOOKUP($B264,Listen!$A$2:$C$44,2,FALSE))</f>
        <v>0</v>
      </c>
      <c r="T264" s="188">
        <f>IF(ISBLANK($B264),0,VLOOKUP($B264,Listen!$A$2:$C$44,3,FALSE))</f>
        <v>0</v>
      </c>
      <c r="U264" s="189">
        <f t="shared" si="50"/>
        <v>0</v>
      </c>
      <c r="V264" s="189">
        <f t="shared" si="52"/>
        <v>0</v>
      </c>
      <c r="W264" s="189">
        <f t="shared" si="52"/>
        <v>0</v>
      </c>
      <c r="X264" s="189">
        <f t="shared" si="52"/>
        <v>0</v>
      </c>
      <c r="Y264" s="189">
        <f t="shared" si="52"/>
        <v>0</v>
      </c>
      <c r="Z264" s="189">
        <f t="shared" si="52"/>
        <v>0</v>
      </c>
      <c r="AA264" s="189">
        <f t="shared" si="52"/>
        <v>0</v>
      </c>
      <c r="AB264" s="187">
        <f t="shared" si="51"/>
        <v>0</v>
      </c>
      <c r="AC264" s="190">
        <f>IF(C264=A_Stammdaten!$B$14,F_SAV!$R264-F_SAV!$AD264,HLOOKUP(A_Stammdaten!$B$14-1,$AE$4:$AK$2004,ROW(C264)-3,FALSE)-$AD264)</f>
        <v>0</v>
      </c>
      <c r="AD264" s="190">
        <f>HLOOKUP(A_Stammdaten!$B$14,$AE$4:$AK$2004,ROW(C264)-3,FALSE)</f>
        <v>0</v>
      </c>
      <c r="AE264" s="187">
        <f t="shared" si="53"/>
        <v>0</v>
      </c>
      <c r="AF264" s="187">
        <f t="shared" si="54"/>
        <v>0</v>
      </c>
      <c r="AG264" s="187">
        <f t="shared" si="55"/>
        <v>0</v>
      </c>
      <c r="AH264" s="187">
        <f t="shared" si="56"/>
        <v>0</v>
      </c>
      <c r="AI264" s="187">
        <f t="shared" si="57"/>
        <v>0</v>
      </c>
      <c r="AJ264" s="187">
        <f t="shared" si="58"/>
        <v>0</v>
      </c>
      <c r="AK264" s="187">
        <f t="shared" si="59"/>
        <v>0</v>
      </c>
      <c r="AL264" s="31"/>
    </row>
    <row r="265" spans="1:38" ht="15" x14ac:dyDescent="0.25">
      <c r="A265" s="31"/>
      <c r="B265" s="31"/>
      <c r="C265" s="32"/>
      <c r="D265" s="31"/>
      <c r="E265" s="31"/>
      <c r="F265" s="31"/>
      <c r="G265" s="31"/>
      <c r="H265" s="31"/>
      <c r="I265" s="31"/>
      <c r="J265" s="31"/>
      <c r="K265" s="31"/>
      <c r="L265" s="31"/>
      <c r="M265" s="31"/>
      <c r="N265" s="187">
        <f t="shared" si="60"/>
        <v>0</v>
      </c>
      <c r="O265" s="31"/>
      <c r="P265" s="31"/>
      <c r="Q265" s="31"/>
      <c r="R265" s="187">
        <f t="shared" si="61"/>
        <v>0</v>
      </c>
      <c r="S265" s="188">
        <f>IF(ISBLANK($B265),0,VLOOKUP($B265,Listen!$A$2:$C$44,2,FALSE))</f>
        <v>0</v>
      </c>
      <c r="T265" s="188">
        <f>IF(ISBLANK($B265),0,VLOOKUP($B265,Listen!$A$2:$C$44,3,FALSE))</f>
        <v>0</v>
      </c>
      <c r="U265" s="189">
        <f t="shared" si="50"/>
        <v>0</v>
      </c>
      <c r="V265" s="189">
        <f t="shared" si="52"/>
        <v>0</v>
      </c>
      <c r="W265" s="189">
        <f t="shared" si="52"/>
        <v>0</v>
      </c>
      <c r="X265" s="189">
        <f t="shared" si="52"/>
        <v>0</v>
      </c>
      <c r="Y265" s="189">
        <f t="shared" si="52"/>
        <v>0</v>
      </c>
      <c r="Z265" s="189">
        <f t="shared" si="52"/>
        <v>0</v>
      </c>
      <c r="AA265" s="189">
        <f t="shared" si="52"/>
        <v>0</v>
      </c>
      <c r="AB265" s="187">
        <f t="shared" si="51"/>
        <v>0</v>
      </c>
      <c r="AC265" s="190">
        <f>IF(C265=A_Stammdaten!$B$14,F_SAV!$R265-F_SAV!$AD265,HLOOKUP(A_Stammdaten!$B$14-1,$AE$4:$AK$2004,ROW(C265)-3,FALSE)-$AD265)</f>
        <v>0</v>
      </c>
      <c r="AD265" s="190">
        <f>HLOOKUP(A_Stammdaten!$B$14,$AE$4:$AK$2004,ROW(C265)-3,FALSE)</f>
        <v>0</v>
      </c>
      <c r="AE265" s="187">
        <f t="shared" si="53"/>
        <v>0</v>
      </c>
      <c r="AF265" s="187">
        <f t="shared" si="54"/>
        <v>0</v>
      </c>
      <c r="AG265" s="187">
        <f t="shared" si="55"/>
        <v>0</v>
      </c>
      <c r="AH265" s="187">
        <f t="shared" si="56"/>
        <v>0</v>
      </c>
      <c r="AI265" s="187">
        <f t="shared" si="57"/>
        <v>0</v>
      </c>
      <c r="AJ265" s="187">
        <f t="shared" si="58"/>
        <v>0</v>
      </c>
      <c r="AK265" s="187">
        <f t="shared" si="59"/>
        <v>0</v>
      </c>
      <c r="AL265" s="31"/>
    </row>
    <row r="266" spans="1:38" ht="15" x14ac:dyDescent="0.25">
      <c r="A266" s="31"/>
      <c r="B266" s="31"/>
      <c r="C266" s="32"/>
      <c r="D266" s="31"/>
      <c r="E266" s="31"/>
      <c r="F266" s="31"/>
      <c r="G266" s="31"/>
      <c r="H266" s="31"/>
      <c r="I266" s="31"/>
      <c r="J266" s="31"/>
      <c r="K266" s="31"/>
      <c r="L266" s="31"/>
      <c r="M266" s="31"/>
      <c r="N266" s="187">
        <f t="shared" si="60"/>
        <v>0</v>
      </c>
      <c r="O266" s="31"/>
      <c r="P266" s="31"/>
      <c r="Q266" s="31"/>
      <c r="R266" s="187">
        <f t="shared" si="61"/>
        <v>0</v>
      </c>
      <c r="S266" s="188">
        <f>IF(ISBLANK($B266),0,VLOOKUP($B266,Listen!$A$2:$C$44,2,FALSE))</f>
        <v>0</v>
      </c>
      <c r="T266" s="188">
        <f>IF(ISBLANK($B266),0,VLOOKUP($B266,Listen!$A$2:$C$44,3,FALSE))</f>
        <v>0</v>
      </c>
      <c r="U266" s="189">
        <f t="shared" si="50"/>
        <v>0</v>
      </c>
      <c r="V266" s="189">
        <f t="shared" si="52"/>
        <v>0</v>
      </c>
      <c r="W266" s="189">
        <f t="shared" si="52"/>
        <v>0</v>
      </c>
      <c r="X266" s="189">
        <f t="shared" si="52"/>
        <v>0</v>
      </c>
      <c r="Y266" s="189">
        <f t="shared" si="52"/>
        <v>0</v>
      </c>
      <c r="Z266" s="189">
        <f t="shared" si="52"/>
        <v>0</v>
      </c>
      <c r="AA266" s="189">
        <f t="shared" si="52"/>
        <v>0</v>
      </c>
      <c r="AB266" s="187">
        <f t="shared" si="51"/>
        <v>0</v>
      </c>
      <c r="AC266" s="190">
        <f>IF(C266=A_Stammdaten!$B$14,F_SAV!$R266-F_SAV!$AD266,HLOOKUP(A_Stammdaten!$B$14-1,$AE$4:$AK$2004,ROW(C266)-3,FALSE)-$AD266)</f>
        <v>0</v>
      </c>
      <c r="AD266" s="190">
        <f>HLOOKUP(A_Stammdaten!$B$14,$AE$4:$AK$2004,ROW(C266)-3,FALSE)</f>
        <v>0</v>
      </c>
      <c r="AE266" s="187">
        <f t="shared" si="53"/>
        <v>0</v>
      </c>
      <c r="AF266" s="187">
        <f t="shared" si="54"/>
        <v>0</v>
      </c>
      <c r="AG266" s="187">
        <f t="shared" si="55"/>
        <v>0</v>
      </c>
      <c r="AH266" s="187">
        <f t="shared" si="56"/>
        <v>0</v>
      </c>
      <c r="AI266" s="187">
        <f t="shared" si="57"/>
        <v>0</v>
      </c>
      <c r="AJ266" s="187">
        <f t="shared" si="58"/>
        <v>0</v>
      </c>
      <c r="AK266" s="187">
        <f t="shared" si="59"/>
        <v>0</v>
      </c>
      <c r="AL266" s="31"/>
    </row>
    <row r="267" spans="1:38" ht="15" x14ac:dyDescent="0.25">
      <c r="A267" s="31"/>
      <c r="B267" s="31"/>
      <c r="C267" s="32"/>
      <c r="D267" s="31"/>
      <c r="E267" s="31"/>
      <c r="F267" s="31"/>
      <c r="G267" s="31"/>
      <c r="H267" s="31"/>
      <c r="I267" s="31"/>
      <c r="J267" s="31"/>
      <c r="K267" s="31"/>
      <c r="L267" s="31"/>
      <c r="M267" s="31"/>
      <c r="N267" s="187">
        <f t="shared" si="60"/>
        <v>0</v>
      </c>
      <c r="O267" s="31"/>
      <c r="P267" s="31"/>
      <c r="Q267" s="31"/>
      <c r="R267" s="187">
        <f t="shared" si="61"/>
        <v>0</v>
      </c>
      <c r="S267" s="188">
        <f>IF(ISBLANK($B267),0,VLOOKUP($B267,Listen!$A$2:$C$44,2,FALSE))</f>
        <v>0</v>
      </c>
      <c r="T267" s="188">
        <f>IF(ISBLANK($B267),0,VLOOKUP($B267,Listen!$A$2:$C$44,3,FALSE))</f>
        <v>0</v>
      </c>
      <c r="U267" s="189">
        <f t="shared" ref="U267:U330" si="62">$S267</f>
        <v>0</v>
      </c>
      <c r="V267" s="189">
        <f t="shared" si="52"/>
        <v>0</v>
      </c>
      <c r="W267" s="189">
        <f t="shared" si="52"/>
        <v>0</v>
      </c>
      <c r="X267" s="189">
        <f t="shared" si="52"/>
        <v>0</v>
      </c>
      <c r="Y267" s="189">
        <f t="shared" si="52"/>
        <v>0</v>
      </c>
      <c r="Z267" s="189">
        <f t="shared" si="52"/>
        <v>0</v>
      </c>
      <c r="AA267" s="189">
        <f t="shared" si="52"/>
        <v>0</v>
      </c>
      <c r="AB267" s="187">
        <f t="shared" si="51"/>
        <v>0</v>
      </c>
      <c r="AC267" s="190">
        <f>IF(C267=A_Stammdaten!$B$14,F_SAV!$R267-F_SAV!$AD267,HLOOKUP(A_Stammdaten!$B$14-1,$AE$4:$AK$2004,ROW(C267)-3,FALSE)-$AD267)</f>
        <v>0</v>
      </c>
      <c r="AD267" s="190">
        <f>HLOOKUP(A_Stammdaten!$B$14,$AE$4:$AK$2004,ROW(C267)-3,FALSE)</f>
        <v>0</v>
      </c>
      <c r="AE267" s="187">
        <f t="shared" si="53"/>
        <v>0</v>
      </c>
      <c r="AF267" s="187">
        <f t="shared" si="54"/>
        <v>0</v>
      </c>
      <c r="AG267" s="187">
        <f t="shared" si="55"/>
        <v>0</v>
      </c>
      <c r="AH267" s="187">
        <f t="shared" si="56"/>
        <v>0</v>
      </c>
      <c r="AI267" s="187">
        <f t="shared" si="57"/>
        <v>0</v>
      </c>
      <c r="AJ267" s="187">
        <f t="shared" si="58"/>
        <v>0</v>
      </c>
      <c r="AK267" s="187">
        <f t="shared" si="59"/>
        <v>0</v>
      </c>
      <c r="AL267" s="31"/>
    </row>
    <row r="268" spans="1:38" ht="15" x14ac:dyDescent="0.25">
      <c r="A268" s="31"/>
      <c r="B268" s="31"/>
      <c r="C268" s="32"/>
      <c r="D268" s="31"/>
      <c r="E268" s="31"/>
      <c r="F268" s="31"/>
      <c r="G268" s="31"/>
      <c r="H268" s="31"/>
      <c r="I268" s="31"/>
      <c r="J268" s="31"/>
      <c r="K268" s="31"/>
      <c r="L268" s="31"/>
      <c r="M268" s="31"/>
      <c r="N268" s="187">
        <f t="shared" si="60"/>
        <v>0</v>
      </c>
      <c r="O268" s="31"/>
      <c r="P268" s="31"/>
      <c r="Q268" s="31"/>
      <c r="R268" s="187">
        <f t="shared" si="61"/>
        <v>0</v>
      </c>
      <c r="S268" s="188">
        <f>IF(ISBLANK($B268),0,VLOOKUP($B268,Listen!$A$2:$C$44,2,FALSE))</f>
        <v>0</v>
      </c>
      <c r="T268" s="188">
        <f>IF(ISBLANK($B268),0,VLOOKUP($B268,Listen!$A$2:$C$44,3,FALSE))</f>
        <v>0</v>
      </c>
      <c r="U268" s="189">
        <f t="shared" si="62"/>
        <v>0</v>
      </c>
      <c r="V268" s="189">
        <f t="shared" si="52"/>
        <v>0</v>
      </c>
      <c r="W268" s="189">
        <f t="shared" si="52"/>
        <v>0</v>
      </c>
      <c r="X268" s="189">
        <f t="shared" si="52"/>
        <v>0</v>
      </c>
      <c r="Y268" s="189">
        <f t="shared" si="52"/>
        <v>0</v>
      </c>
      <c r="Z268" s="189">
        <f t="shared" si="52"/>
        <v>0</v>
      </c>
      <c r="AA268" s="189">
        <f t="shared" si="52"/>
        <v>0</v>
      </c>
      <c r="AB268" s="187">
        <f t="shared" si="51"/>
        <v>0</v>
      </c>
      <c r="AC268" s="190">
        <f>IF(C268=A_Stammdaten!$B$14,F_SAV!$R268-F_SAV!$AD268,HLOOKUP(A_Stammdaten!$B$14-1,$AE$4:$AK$2004,ROW(C268)-3,FALSE)-$AD268)</f>
        <v>0</v>
      </c>
      <c r="AD268" s="190">
        <f>HLOOKUP(A_Stammdaten!$B$14,$AE$4:$AK$2004,ROW(C268)-3,FALSE)</f>
        <v>0</v>
      </c>
      <c r="AE268" s="187">
        <f t="shared" si="53"/>
        <v>0</v>
      </c>
      <c r="AF268" s="187">
        <f t="shared" si="54"/>
        <v>0</v>
      </c>
      <c r="AG268" s="187">
        <f t="shared" si="55"/>
        <v>0</v>
      </c>
      <c r="AH268" s="187">
        <f t="shared" si="56"/>
        <v>0</v>
      </c>
      <c r="AI268" s="187">
        <f t="shared" si="57"/>
        <v>0</v>
      </c>
      <c r="AJ268" s="187">
        <f t="shared" si="58"/>
        <v>0</v>
      </c>
      <c r="AK268" s="187">
        <f t="shared" si="59"/>
        <v>0</v>
      </c>
      <c r="AL268" s="31"/>
    </row>
    <row r="269" spans="1:38" ht="15" x14ac:dyDescent="0.25">
      <c r="A269" s="31"/>
      <c r="B269" s="31"/>
      <c r="C269" s="32"/>
      <c r="D269" s="31"/>
      <c r="E269" s="31"/>
      <c r="F269" s="31"/>
      <c r="G269" s="31"/>
      <c r="H269" s="31"/>
      <c r="I269" s="31"/>
      <c r="J269" s="31"/>
      <c r="K269" s="31"/>
      <c r="L269" s="31"/>
      <c r="M269" s="31"/>
      <c r="N269" s="187">
        <f t="shared" si="60"/>
        <v>0</v>
      </c>
      <c r="O269" s="31"/>
      <c r="P269" s="31"/>
      <c r="Q269" s="31"/>
      <c r="R269" s="187">
        <f t="shared" si="61"/>
        <v>0</v>
      </c>
      <c r="S269" s="188">
        <f>IF(ISBLANK($B269),0,VLOOKUP($B269,Listen!$A$2:$C$44,2,FALSE))</f>
        <v>0</v>
      </c>
      <c r="T269" s="188">
        <f>IF(ISBLANK($B269),0,VLOOKUP($B269,Listen!$A$2:$C$44,3,FALSE))</f>
        <v>0</v>
      </c>
      <c r="U269" s="189">
        <f t="shared" si="62"/>
        <v>0</v>
      </c>
      <c r="V269" s="189">
        <f t="shared" si="52"/>
        <v>0</v>
      </c>
      <c r="W269" s="189">
        <f t="shared" si="52"/>
        <v>0</v>
      </c>
      <c r="X269" s="189">
        <f t="shared" si="52"/>
        <v>0</v>
      </c>
      <c r="Y269" s="189">
        <f t="shared" si="52"/>
        <v>0</v>
      </c>
      <c r="Z269" s="189">
        <f t="shared" si="52"/>
        <v>0</v>
      </c>
      <c r="AA269" s="189">
        <f t="shared" si="52"/>
        <v>0</v>
      </c>
      <c r="AB269" s="187">
        <f t="shared" si="51"/>
        <v>0</v>
      </c>
      <c r="AC269" s="190">
        <f>IF(C269=A_Stammdaten!$B$14,F_SAV!$R269-F_SAV!$AD269,HLOOKUP(A_Stammdaten!$B$14-1,$AE$4:$AK$2004,ROW(C269)-3,FALSE)-$AD269)</f>
        <v>0</v>
      </c>
      <c r="AD269" s="190">
        <f>HLOOKUP(A_Stammdaten!$B$14,$AE$4:$AK$2004,ROW(C269)-3,FALSE)</f>
        <v>0</v>
      </c>
      <c r="AE269" s="187">
        <f t="shared" si="53"/>
        <v>0</v>
      </c>
      <c r="AF269" s="187">
        <f t="shared" si="54"/>
        <v>0</v>
      </c>
      <c r="AG269" s="187">
        <f t="shared" si="55"/>
        <v>0</v>
      </c>
      <c r="AH269" s="187">
        <f t="shared" si="56"/>
        <v>0</v>
      </c>
      <c r="AI269" s="187">
        <f t="shared" si="57"/>
        <v>0</v>
      </c>
      <c r="AJ269" s="187">
        <f t="shared" si="58"/>
        <v>0</v>
      </c>
      <c r="AK269" s="187">
        <f t="shared" si="59"/>
        <v>0</v>
      </c>
      <c r="AL269" s="31"/>
    </row>
    <row r="270" spans="1:38" ht="15" x14ac:dyDescent="0.25">
      <c r="A270" s="31"/>
      <c r="B270" s="31"/>
      <c r="C270" s="32"/>
      <c r="D270" s="31"/>
      <c r="E270" s="31"/>
      <c r="F270" s="31"/>
      <c r="G270" s="31"/>
      <c r="H270" s="31"/>
      <c r="I270" s="31"/>
      <c r="J270" s="31"/>
      <c r="K270" s="31"/>
      <c r="L270" s="31"/>
      <c r="M270" s="31"/>
      <c r="N270" s="187">
        <f t="shared" si="60"/>
        <v>0</v>
      </c>
      <c r="O270" s="31"/>
      <c r="P270" s="31"/>
      <c r="Q270" s="31"/>
      <c r="R270" s="187">
        <f t="shared" si="61"/>
        <v>0</v>
      </c>
      <c r="S270" s="188">
        <f>IF(ISBLANK($B270),0,VLOOKUP($B270,Listen!$A$2:$C$44,2,FALSE))</f>
        <v>0</v>
      </c>
      <c r="T270" s="188">
        <f>IF(ISBLANK($B270),0,VLOOKUP($B270,Listen!$A$2:$C$44,3,FALSE))</f>
        <v>0</v>
      </c>
      <c r="U270" s="189">
        <f t="shared" si="62"/>
        <v>0</v>
      </c>
      <c r="V270" s="189">
        <f t="shared" si="52"/>
        <v>0</v>
      </c>
      <c r="W270" s="189">
        <f t="shared" si="52"/>
        <v>0</v>
      </c>
      <c r="X270" s="189">
        <f t="shared" si="52"/>
        <v>0</v>
      </c>
      <c r="Y270" s="189">
        <f t="shared" si="52"/>
        <v>0</v>
      </c>
      <c r="Z270" s="189">
        <f t="shared" si="52"/>
        <v>0</v>
      </c>
      <c r="AA270" s="189">
        <f t="shared" si="52"/>
        <v>0</v>
      </c>
      <c r="AB270" s="187">
        <f t="shared" si="51"/>
        <v>0</v>
      </c>
      <c r="AC270" s="190">
        <f>IF(C270=A_Stammdaten!$B$14,F_SAV!$R270-F_SAV!$AD270,HLOOKUP(A_Stammdaten!$B$14-1,$AE$4:$AK$2004,ROW(C270)-3,FALSE)-$AD270)</f>
        <v>0</v>
      </c>
      <c r="AD270" s="190">
        <f>HLOOKUP(A_Stammdaten!$B$14,$AE$4:$AK$2004,ROW(C270)-3,FALSE)</f>
        <v>0</v>
      </c>
      <c r="AE270" s="187">
        <f t="shared" si="53"/>
        <v>0</v>
      </c>
      <c r="AF270" s="187">
        <f t="shared" si="54"/>
        <v>0</v>
      </c>
      <c r="AG270" s="187">
        <f t="shared" si="55"/>
        <v>0</v>
      </c>
      <c r="AH270" s="187">
        <f t="shared" si="56"/>
        <v>0</v>
      </c>
      <c r="AI270" s="187">
        <f t="shared" si="57"/>
        <v>0</v>
      </c>
      <c r="AJ270" s="187">
        <f t="shared" si="58"/>
        <v>0</v>
      </c>
      <c r="AK270" s="187">
        <f t="shared" si="59"/>
        <v>0</v>
      </c>
      <c r="AL270" s="31"/>
    </row>
    <row r="271" spans="1:38" ht="15" x14ac:dyDescent="0.25">
      <c r="A271" s="31"/>
      <c r="B271" s="31"/>
      <c r="C271" s="32"/>
      <c r="D271" s="31"/>
      <c r="E271" s="31"/>
      <c r="F271" s="31"/>
      <c r="G271" s="31"/>
      <c r="H271" s="31"/>
      <c r="I271" s="31"/>
      <c r="J271" s="31"/>
      <c r="K271" s="31"/>
      <c r="L271" s="31"/>
      <c r="M271" s="31"/>
      <c r="N271" s="187">
        <f t="shared" si="60"/>
        <v>0</v>
      </c>
      <c r="O271" s="31"/>
      <c r="P271" s="31"/>
      <c r="Q271" s="31"/>
      <c r="R271" s="187">
        <f t="shared" si="61"/>
        <v>0</v>
      </c>
      <c r="S271" s="188">
        <f>IF(ISBLANK($B271),0,VLOOKUP($B271,Listen!$A$2:$C$44,2,FALSE))</f>
        <v>0</v>
      </c>
      <c r="T271" s="188">
        <f>IF(ISBLANK($B271),0,VLOOKUP($B271,Listen!$A$2:$C$44,3,FALSE))</f>
        <v>0</v>
      </c>
      <c r="U271" s="189">
        <f t="shared" si="62"/>
        <v>0</v>
      </c>
      <c r="V271" s="189">
        <f t="shared" si="52"/>
        <v>0</v>
      </c>
      <c r="W271" s="189">
        <f t="shared" si="52"/>
        <v>0</v>
      </c>
      <c r="X271" s="189">
        <f t="shared" si="52"/>
        <v>0</v>
      </c>
      <c r="Y271" s="189">
        <f t="shared" si="52"/>
        <v>0</v>
      </c>
      <c r="Z271" s="189">
        <f t="shared" si="52"/>
        <v>0</v>
      </c>
      <c r="AA271" s="189">
        <f t="shared" si="52"/>
        <v>0</v>
      </c>
      <c r="AB271" s="187">
        <f t="shared" si="51"/>
        <v>0</v>
      </c>
      <c r="AC271" s="190">
        <f>IF(C271=A_Stammdaten!$B$14,F_SAV!$R271-F_SAV!$AD271,HLOOKUP(A_Stammdaten!$B$14-1,$AE$4:$AK$2004,ROW(C271)-3,FALSE)-$AD271)</f>
        <v>0</v>
      </c>
      <c r="AD271" s="190">
        <f>HLOOKUP(A_Stammdaten!$B$14,$AE$4:$AK$2004,ROW(C271)-3,FALSE)</f>
        <v>0</v>
      </c>
      <c r="AE271" s="187">
        <f t="shared" si="53"/>
        <v>0</v>
      </c>
      <c r="AF271" s="187">
        <f t="shared" si="54"/>
        <v>0</v>
      </c>
      <c r="AG271" s="187">
        <f t="shared" si="55"/>
        <v>0</v>
      </c>
      <c r="AH271" s="187">
        <f t="shared" si="56"/>
        <v>0</v>
      </c>
      <c r="AI271" s="187">
        <f t="shared" si="57"/>
        <v>0</v>
      </c>
      <c r="AJ271" s="187">
        <f t="shared" si="58"/>
        <v>0</v>
      </c>
      <c r="AK271" s="187">
        <f t="shared" si="59"/>
        <v>0</v>
      </c>
      <c r="AL271" s="31"/>
    </row>
    <row r="272" spans="1:38" ht="15" x14ac:dyDescent="0.25">
      <c r="A272" s="31"/>
      <c r="B272" s="31"/>
      <c r="C272" s="32"/>
      <c r="D272" s="31"/>
      <c r="E272" s="31"/>
      <c r="F272" s="31"/>
      <c r="G272" s="31"/>
      <c r="H272" s="31"/>
      <c r="I272" s="31"/>
      <c r="J272" s="31"/>
      <c r="K272" s="31"/>
      <c r="L272" s="31"/>
      <c r="M272" s="31"/>
      <c r="N272" s="187">
        <f t="shared" si="60"/>
        <v>0</v>
      </c>
      <c r="O272" s="31"/>
      <c r="P272" s="31"/>
      <c r="Q272" s="31"/>
      <c r="R272" s="187">
        <f t="shared" si="61"/>
        <v>0</v>
      </c>
      <c r="S272" s="188">
        <f>IF(ISBLANK($B272),0,VLOOKUP($B272,Listen!$A$2:$C$44,2,FALSE))</f>
        <v>0</v>
      </c>
      <c r="T272" s="188">
        <f>IF(ISBLANK($B272),0,VLOOKUP($B272,Listen!$A$2:$C$44,3,FALSE))</f>
        <v>0</v>
      </c>
      <c r="U272" s="189">
        <f t="shared" si="62"/>
        <v>0</v>
      </c>
      <c r="V272" s="189">
        <f t="shared" si="52"/>
        <v>0</v>
      </c>
      <c r="W272" s="189">
        <f t="shared" si="52"/>
        <v>0</v>
      </c>
      <c r="X272" s="189">
        <f t="shared" si="52"/>
        <v>0</v>
      </c>
      <c r="Y272" s="189">
        <f t="shared" si="52"/>
        <v>0</v>
      </c>
      <c r="Z272" s="189">
        <f t="shared" si="52"/>
        <v>0</v>
      </c>
      <c r="AA272" s="189">
        <f t="shared" si="52"/>
        <v>0</v>
      </c>
      <c r="AB272" s="187">
        <f t="shared" si="51"/>
        <v>0</v>
      </c>
      <c r="AC272" s="190">
        <f>IF(C272=A_Stammdaten!$B$14,F_SAV!$R272-F_SAV!$AD272,HLOOKUP(A_Stammdaten!$B$14-1,$AE$4:$AK$2004,ROW(C272)-3,FALSE)-$AD272)</f>
        <v>0</v>
      </c>
      <c r="AD272" s="190">
        <f>HLOOKUP(A_Stammdaten!$B$14,$AE$4:$AK$2004,ROW(C272)-3,FALSE)</f>
        <v>0</v>
      </c>
      <c r="AE272" s="187">
        <f t="shared" si="53"/>
        <v>0</v>
      </c>
      <c r="AF272" s="187">
        <f t="shared" si="54"/>
        <v>0</v>
      </c>
      <c r="AG272" s="187">
        <f t="shared" si="55"/>
        <v>0</v>
      </c>
      <c r="AH272" s="187">
        <f t="shared" si="56"/>
        <v>0</v>
      </c>
      <c r="AI272" s="187">
        <f t="shared" si="57"/>
        <v>0</v>
      </c>
      <c r="AJ272" s="187">
        <f t="shared" si="58"/>
        <v>0</v>
      </c>
      <c r="AK272" s="187">
        <f t="shared" si="59"/>
        <v>0</v>
      </c>
      <c r="AL272" s="31"/>
    </row>
    <row r="273" spans="1:38" ht="15" x14ac:dyDescent="0.25">
      <c r="A273" s="31"/>
      <c r="B273" s="31"/>
      <c r="C273" s="32"/>
      <c r="D273" s="31"/>
      <c r="E273" s="31"/>
      <c r="F273" s="31"/>
      <c r="G273" s="31"/>
      <c r="H273" s="31"/>
      <c r="I273" s="31"/>
      <c r="J273" s="31"/>
      <c r="K273" s="31"/>
      <c r="L273" s="31"/>
      <c r="M273" s="31"/>
      <c r="N273" s="187">
        <f t="shared" si="60"/>
        <v>0</v>
      </c>
      <c r="O273" s="31"/>
      <c r="P273" s="31"/>
      <c r="Q273" s="31"/>
      <c r="R273" s="187">
        <f t="shared" si="61"/>
        <v>0</v>
      </c>
      <c r="S273" s="188">
        <f>IF(ISBLANK($B273),0,VLOOKUP($B273,Listen!$A$2:$C$44,2,FALSE))</f>
        <v>0</v>
      </c>
      <c r="T273" s="188">
        <f>IF(ISBLANK($B273),0,VLOOKUP($B273,Listen!$A$2:$C$44,3,FALSE))</f>
        <v>0</v>
      </c>
      <c r="U273" s="189">
        <f t="shared" si="62"/>
        <v>0</v>
      </c>
      <c r="V273" s="189">
        <f t="shared" si="52"/>
        <v>0</v>
      </c>
      <c r="W273" s="189">
        <f t="shared" si="52"/>
        <v>0</v>
      </c>
      <c r="X273" s="189">
        <f t="shared" si="52"/>
        <v>0</v>
      </c>
      <c r="Y273" s="189">
        <f t="shared" si="52"/>
        <v>0</v>
      </c>
      <c r="Z273" s="189">
        <f t="shared" si="52"/>
        <v>0</v>
      </c>
      <c r="AA273" s="189">
        <f t="shared" si="52"/>
        <v>0</v>
      </c>
      <c r="AB273" s="187">
        <f t="shared" si="51"/>
        <v>0</v>
      </c>
      <c r="AC273" s="190">
        <f>IF(C273=A_Stammdaten!$B$14,F_SAV!$R273-F_SAV!$AD273,HLOOKUP(A_Stammdaten!$B$14-1,$AE$4:$AK$2004,ROW(C273)-3,FALSE)-$AD273)</f>
        <v>0</v>
      </c>
      <c r="AD273" s="190">
        <f>HLOOKUP(A_Stammdaten!$B$14,$AE$4:$AK$2004,ROW(C273)-3,FALSE)</f>
        <v>0</v>
      </c>
      <c r="AE273" s="187">
        <f t="shared" si="53"/>
        <v>0</v>
      </c>
      <c r="AF273" s="187">
        <f t="shared" si="54"/>
        <v>0</v>
      </c>
      <c r="AG273" s="187">
        <f t="shared" si="55"/>
        <v>0</v>
      </c>
      <c r="AH273" s="187">
        <f t="shared" si="56"/>
        <v>0</v>
      </c>
      <c r="AI273" s="187">
        <f t="shared" si="57"/>
        <v>0</v>
      </c>
      <c r="AJ273" s="187">
        <f t="shared" si="58"/>
        <v>0</v>
      </c>
      <c r="AK273" s="187">
        <f t="shared" si="59"/>
        <v>0</v>
      </c>
      <c r="AL273" s="31"/>
    </row>
    <row r="274" spans="1:38" ht="15" x14ac:dyDescent="0.25">
      <c r="A274" s="31"/>
      <c r="B274" s="31"/>
      <c r="C274" s="32"/>
      <c r="D274" s="31"/>
      <c r="E274" s="31"/>
      <c r="F274" s="31"/>
      <c r="G274" s="31"/>
      <c r="H274" s="31"/>
      <c r="I274" s="31"/>
      <c r="J274" s="31"/>
      <c r="K274" s="31"/>
      <c r="L274" s="31"/>
      <c r="M274" s="31"/>
      <c r="N274" s="187">
        <f t="shared" si="60"/>
        <v>0</v>
      </c>
      <c r="O274" s="31"/>
      <c r="P274" s="31"/>
      <c r="Q274" s="31"/>
      <c r="R274" s="187">
        <f t="shared" si="61"/>
        <v>0</v>
      </c>
      <c r="S274" s="188">
        <f>IF(ISBLANK($B274),0,VLOOKUP($B274,Listen!$A$2:$C$44,2,FALSE))</f>
        <v>0</v>
      </c>
      <c r="T274" s="188">
        <f>IF(ISBLANK($B274),0,VLOOKUP($B274,Listen!$A$2:$C$44,3,FALSE))</f>
        <v>0</v>
      </c>
      <c r="U274" s="189">
        <f t="shared" si="62"/>
        <v>0</v>
      </c>
      <c r="V274" s="189">
        <f t="shared" si="52"/>
        <v>0</v>
      </c>
      <c r="W274" s="189">
        <f t="shared" si="52"/>
        <v>0</v>
      </c>
      <c r="X274" s="189">
        <f t="shared" si="52"/>
        <v>0</v>
      </c>
      <c r="Y274" s="189">
        <f t="shared" si="52"/>
        <v>0</v>
      </c>
      <c r="Z274" s="189">
        <f t="shared" si="52"/>
        <v>0</v>
      </c>
      <c r="AA274" s="189">
        <f t="shared" si="52"/>
        <v>0</v>
      </c>
      <c r="AB274" s="187">
        <f t="shared" si="51"/>
        <v>0</v>
      </c>
      <c r="AC274" s="190">
        <f>IF(C274=A_Stammdaten!$B$14,F_SAV!$R274-F_SAV!$AD274,HLOOKUP(A_Stammdaten!$B$14-1,$AE$4:$AK$2004,ROW(C274)-3,FALSE)-$AD274)</f>
        <v>0</v>
      </c>
      <c r="AD274" s="190">
        <f>HLOOKUP(A_Stammdaten!$B$14,$AE$4:$AK$2004,ROW(C274)-3,FALSE)</f>
        <v>0</v>
      </c>
      <c r="AE274" s="187">
        <f t="shared" si="53"/>
        <v>0</v>
      </c>
      <c r="AF274" s="187">
        <f t="shared" si="54"/>
        <v>0</v>
      </c>
      <c r="AG274" s="187">
        <f t="shared" si="55"/>
        <v>0</v>
      </c>
      <c r="AH274" s="187">
        <f t="shared" si="56"/>
        <v>0</v>
      </c>
      <c r="AI274" s="187">
        <f t="shared" si="57"/>
        <v>0</v>
      </c>
      <c r="AJ274" s="187">
        <f t="shared" si="58"/>
        <v>0</v>
      </c>
      <c r="AK274" s="187">
        <f t="shared" si="59"/>
        <v>0</v>
      </c>
      <c r="AL274" s="31"/>
    </row>
    <row r="275" spans="1:38" ht="15" x14ac:dyDescent="0.25">
      <c r="A275" s="31"/>
      <c r="B275" s="31"/>
      <c r="C275" s="32"/>
      <c r="D275" s="31"/>
      <c r="E275" s="31"/>
      <c r="F275" s="31"/>
      <c r="G275" s="31"/>
      <c r="H275" s="31"/>
      <c r="I275" s="31"/>
      <c r="J275" s="31"/>
      <c r="K275" s="31"/>
      <c r="L275" s="31"/>
      <c r="M275" s="31"/>
      <c r="N275" s="187">
        <f t="shared" si="60"/>
        <v>0</v>
      </c>
      <c r="O275" s="31"/>
      <c r="P275" s="31"/>
      <c r="Q275" s="31"/>
      <c r="R275" s="187">
        <f t="shared" si="61"/>
        <v>0</v>
      </c>
      <c r="S275" s="188">
        <f>IF(ISBLANK($B275),0,VLOOKUP($B275,Listen!$A$2:$C$44,2,FALSE))</f>
        <v>0</v>
      </c>
      <c r="T275" s="188">
        <f>IF(ISBLANK($B275),0,VLOOKUP($B275,Listen!$A$2:$C$44,3,FALSE))</f>
        <v>0</v>
      </c>
      <c r="U275" s="189">
        <f t="shared" si="62"/>
        <v>0</v>
      </c>
      <c r="V275" s="189">
        <f t="shared" si="52"/>
        <v>0</v>
      </c>
      <c r="W275" s="189">
        <f t="shared" si="52"/>
        <v>0</v>
      </c>
      <c r="X275" s="189">
        <f t="shared" si="52"/>
        <v>0</v>
      </c>
      <c r="Y275" s="189">
        <f t="shared" si="52"/>
        <v>0</v>
      </c>
      <c r="Z275" s="189">
        <f t="shared" si="52"/>
        <v>0</v>
      </c>
      <c r="AA275" s="189">
        <f t="shared" si="52"/>
        <v>0</v>
      </c>
      <c r="AB275" s="187">
        <f t="shared" si="51"/>
        <v>0</v>
      </c>
      <c r="AC275" s="190">
        <f>IF(C275=A_Stammdaten!$B$14,F_SAV!$R275-F_SAV!$AD275,HLOOKUP(A_Stammdaten!$B$14-1,$AE$4:$AK$2004,ROW(C275)-3,FALSE)-$AD275)</f>
        <v>0</v>
      </c>
      <c r="AD275" s="190">
        <f>HLOOKUP(A_Stammdaten!$B$14,$AE$4:$AK$2004,ROW(C275)-3,FALSE)</f>
        <v>0</v>
      </c>
      <c r="AE275" s="187">
        <f t="shared" si="53"/>
        <v>0</v>
      </c>
      <c r="AF275" s="187">
        <f t="shared" si="54"/>
        <v>0</v>
      </c>
      <c r="AG275" s="187">
        <f t="shared" si="55"/>
        <v>0</v>
      </c>
      <c r="AH275" s="187">
        <f t="shared" si="56"/>
        <v>0</v>
      </c>
      <c r="AI275" s="187">
        <f t="shared" si="57"/>
        <v>0</v>
      </c>
      <c r="AJ275" s="187">
        <f t="shared" si="58"/>
        <v>0</v>
      </c>
      <c r="AK275" s="187">
        <f t="shared" si="59"/>
        <v>0</v>
      </c>
      <c r="AL275" s="31"/>
    </row>
    <row r="276" spans="1:38" ht="15" x14ac:dyDescent="0.25">
      <c r="A276" s="31"/>
      <c r="B276" s="31"/>
      <c r="C276" s="32"/>
      <c r="D276" s="31"/>
      <c r="E276" s="31"/>
      <c r="F276" s="31"/>
      <c r="G276" s="31"/>
      <c r="H276" s="31"/>
      <c r="I276" s="31"/>
      <c r="J276" s="31"/>
      <c r="K276" s="31"/>
      <c r="L276" s="31"/>
      <c r="M276" s="31"/>
      <c r="N276" s="187">
        <f t="shared" si="60"/>
        <v>0</v>
      </c>
      <c r="O276" s="31"/>
      <c r="P276" s="31"/>
      <c r="Q276" s="31"/>
      <c r="R276" s="187">
        <f t="shared" si="61"/>
        <v>0</v>
      </c>
      <c r="S276" s="188">
        <f>IF(ISBLANK($B276),0,VLOOKUP($B276,Listen!$A$2:$C$44,2,FALSE))</f>
        <v>0</v>
      </c>
      <c r="T276" s="188">
        <f>IF(ISBLANK($B276),0,VLOOKUP($B276,Listen!$A$2:$C$44,3,FALSE))</f>
        <v>0</v>
      </c>
      <c r="U276" s="189">
        <f t="shared" si="62"/>
        <v>0</v>
      </c>
      <c r="V276" s="189">
        <f t="shared" si="52"/>
        <v>0</v>
      </c>
      <c r="W276" s="189">
        <f t="shared" si="52"/>
        <v>0</v>
      </c>
      <c r="X276" s="189">
        <f t="shared" si="52"/>
        <v>0</v>
      </c>
      <c r="Y276" s="189">
        <f t="shared" si="52"/>
        <v>0</v>
      </c>
      <c r="Z276" s="189">
        <f t="shared" si="52"/>
        <v>0</v>
      </c>
      <c r="AA276" s="189">
        <f t="shared" si="52"/>
        <v>0</v>
      </c>
      <c r="AB276" s="187">
        <f t="shared" si="51"/>
        <v>0</v>
      </c>
      <c r="AC276" s="190">
        <f>IF(C276=A_Stammdaten!$B$14,F_SAV!$R276-F_SAV!$AD276,HLOOKUP(A_Stammdaten!$B$14-1,$AE$4:$AK$2004,ROW(C276)-3,FALSE)-$AD276)</f>
        <v>0</v>
      </c>
      <c r="AD276" s="190">
        <f>HLOOKUP(A_Stammdaten!$B$14,$AE$4:$AK$2004,ROW(C276)-3,FALSE)</f>
        <v>0</v>
      </c>
      <c r="AE276" s="187">
        <f t="shared" si="53"/>
        <v>0</v>
      </c>
      <c r="AF276" s="187">
        <f t="shared" si="54"/>
        <v>0</v>
      </c>
      <c r="AG276" s="187">
        <f t="shared" si="55"/>
        <v>0</v>
      </c>
      <c r="AH276" s="187">
        <f t="shared" si="56"/>
        <v>0</v>
      </c>
      <c r="AI276" s="187">
        <f t="shared" si="57"/>
        <v>0</v>
      </c>
      <c r="AJ276" s="187">
        <f t="shared" si="58"/>
        <v>0</v>
      </c>
      <c r="AK276" s="187">
        <f t="shared" si="59"/>
        <v>0</v>
      </c>
      <c r="AL276" s="31"/>
    </row>
    <row r="277" spans="1:38" ht="15" x14ac:dyDescent="0.25">
      <c r="A277" s="31"/>
      <c r="B277" s="31"/>
      <c r="C277" s="32"/>
      <c r="D277" s="31"/>
      <c r="E277" s="31"/>
      <c r="F277" s="31"/>
      <c r="G277" s="31"/>
      <c r="H277" s="31"/>
      <c r="I277" s="31"/>
      <c r="J277" s="31"/>
      <c r="K277" s="31"/>
      <c r="L277" s="31"/>
      <c r="M277" s="31"/>
      <c r="N277" s="187">
        <f t="shared" si="60"/>
        <v>0</v>
      </c>
      <c r="O277" s="31"/>
      <c r="P277" s="31"/>
      <c r="Q277" s="31"/>
      <c r="R277" s="187">
        <f t="shared" si="61"/>
        <v>0</v>
      </c>
      <c r="S277" s="188">
        <f>IF(ISBLANK($B277),0,VLOOKUP($B277,Listen!$A$2:$C$44,2,FALSE))</f>
        <v>0</v>
      </c>
      <c r="T277" s="188">
        <f>IF(ISBLANK($B277),0,VLOOKUP($B277,Listen!$A$2:$C$44,3,FALSE))</f>
        <v>0</v>
      </c>
      <c r="U277" s="189">
        <f t="shared" si="62"/>
        <v>0</v>
      </c>
      <c r="V277" s="189">
        <f t="shared" si="52"/>
        <v>0</v>
      </c>
      <c r="W277" s="189">
        <f t="shared" si="52"/>
        <v>0</v>
      </c>
      <c r="X277" s="189">
        <f t="shared" si="52"/>
        <v>0</v>
      </c>
      <c r="Y277" s="189">
        <f t="shared" si="52"/>
        <v>0</v>
      </c>
      <c r="Z277" s="189">
        <f t="shared" si="52"/>
        <v>0</v>
      </c>
      <c r="AA277" s="189">
        <f t="shared" si="52"/>
        <v>0</v>
      </c>
      <c r="AB277" s="187">
        <f t="shared" si="51"/>
        <v>0</v>
      </c>
      <c r="AC277" s="190">
        <f>IF(C277=A_Stammdaten!$B$14,F_SAV!$R277-F_SAV!$AD277,HLOOKUP(A_Stammdaten!$B$14-1,$AE$4:$AK$2004,ROW(C277)-3,FALSE)-$AD277)</f>
        <v>0</v>
      </c>
      <c r="AD277" s="190">
        <f>HLOOKUP(A_Stammdaten!$B$14,$AE$4:$AK$2004,ROW(C277)-3,FALSE)</f>
        <v>0</v>
      </c>
      <c r="AE277" s="187">
        <f t="shared" si="53"/>
        <v>0</v>
      </c>
      <c r="AF277" s="187">
        <f t="shared" si="54"/>
        <v>0</v>
      </c>
      <c r="AG277" s="187">
        <f t="shared" si="55"/>
        <v>0</v>
      </c>
      <c r="AH277" s="187">
        <f t="shared" si="56"/>
        <v>0</v>
      </c>
      <c r="AI277" s="187">
        <f t="shared" si="57"/>
        <v>0</v>
      </c>
      <c r="AJ277" s="187">
        <f t="shared" si="58"/>
        <v>0</v>
      </c>
      <c r="AK277" s="187">
        <f t="shared" si="59"/>
        <v>0</v>
      </c>
      <c r="AL277" s="31"/>
    </row>
    <row r="278" spans="1:38" ht="15" x14ac:dyDescent="0.25">
      <c r="A278" s="31"/>
      <c r="B278" s="31"/>
      <c r="C278" s="32"/>
      <c r="D278" s="31"/>
      <c r="E278" s="31"/>
      <c r="F278" s="31"/>
      <c r="G278" s="31"/>
      <c r="H278" s="31"/>
      <c r="I278" s="31"/>
      <c r="J278" s="31"/>
      <c r="K278" s="31"/>
      <c r="L278" s="31"/>
      <c r="M278" s="31"/>
      <c r="N278" s="187">
        <f t="shared" si="60"/>
        <v>0</v>
      </c>
      <c r="O278" s="31"/>
      <c r="P278" s="31"/>
      <c r="Q278" s="31"/>
      <c r="R278" s="187">
        <f t="shared" si="61"/>
        <v>0</v>
      </c>
      <c r="S278" s="188">
        <f>IF(ISBLANK($B278),0,VLOOKUP($B278,Listen!$A$2:$C$44,2,FALSE))</f>
        <v>0</v>
      </c>
      <c r="T278" s="188">
        <f>IF(ISBLANK($B278),0,VLOOKUP($B278,Listen!$A$2:$C$44,3,FALSE))</f>
        <v>0</v>
      </c>
      <c r="U278" s="189">
        <f t="shared" si="62"/>
        <v>0</v>
      </c>
      <c r="V278" s="189">
        <f t="shared" si="52"/>
        <v>0</v>
      </c>
      <c r="W278" s="189">
        <f t="shared" si="52"/>
        <v>0</v>
      </c>
      <c r="X278" s="189">
        <f t="shared" si="52"/>
        <v>0</v>
      </c>
      <c r="Y278" s="189">
        <f t="shared" si="52"/>
        <v>0</v>
      </c>
      <c r="Z278" s="189">
        <f t="shared" si="52"/>
        <v>0</v>
      </c>
      <c r="AA278" s="189">
        <f t="shared" si="52"/>
        <v>0</v>
      </c>
      <c r="AB278" s="187">
        <f t="shared" si="51"/>
        <v>0</v>
      </c>
      <c r="AC278" s="190">
        <f>IF(C278=A_Stammdaten!$B$14,F_SAV!$R278-F_SAV!$AD278,HLOOKUP(A_Stammdaten!$B$14-1,$AE$4:$AK$2004,ROW(C278)-3,FALSE)-$AD278)</f>
        <v>0</v>
      </c>
      <c r="AD278" s="190">
        <f>HLOOKUP(A_Stammdaten!$B$14,$AE$4:$AK$2004,ROW(C278)-3,FALSE)</f>
        <v>0</v>
      </c>
      <c r="AE278" s="187">
        <f t="shared" si="53"/>
        <v>0</v>
      </c>
      <c r="AF278" s="187">
        <f t="shared" si="54"/>
        <v>0</v>
      </c>
      <c r="AG278" s="187">
        <f t="shared" si="55"/>
        <v>0</v>
      </c>
      <c r="AH278" s="187">
        <f t="shared" si="56"/>
        <v>0</v>
      </c>
      <c r="AI278" s="187">
        <f t="shared" si="57"/>
        <v>0</v>
      </c>
      <c r="AJ278" s="187">
        <f t="shared" si="58"/>
        <v>0</v>
      </c>
      <c r="AK278" s="187">
        <f t="shared" si="59"/>
        <v>0</v>
      </c>
      <c r="AL278" s="31"/>
    </row>
    <row r="279" spans="1:38" ht="15" x14ac:dyDescent="0.25">
      <c r="A279" s="31"/>
      <c r="B279" s="31"/>
      <c r="C279" s="32"/>
      <c r="D279" s="31"/>
      <c r="E279" s="31"/>
      <c r="F279" s="31"/>
      <c r="G279" s="31"/>
      <c r="H279" s="31"/>
      <c r="I279" s="31"/>
      <c r="J279" s="31"/>
      <c r="K279" s="31"/>
      <c r="L279" s="31"/>
      <c r="M279" s="31"/>
      <c r="N279" s="187">
        <f t="shared" si="60"/>
        <v>0</v>
      </c>
      <c r="O279" s="31"/>
      <c r="P279" s="31"/>
      <c r="Q279" s="31"/>
      <c r="R279" s="187">
        <f t="shared" si="61"/>
        <v>0</v>
      </c>
      <c r="S279" s="188">
        <f>IF(ISBLANK($B279),0,VLOOKUP($B279,Listen!$A$2:$C$44,2,FALSE))</f>
        <v>0</v>
      </c>
      <c r="T279" s="188">
        <f>IF(ISBLANK($B279),0,VLOOKUP($B279,Listen!$A$2:$C$44,3,FALSE))</f>
        <v>0</v>
      </c>
      <c r="U279" s="189">
        <f t="shared" si="62"/>
        <v>0</v>
      </c>
      <c r="V279" s="189">
        <f t="shared" si="52"/>
        <v>0</v>
      </c>
      <c r="W279" s="189">
        <f t="shared" si="52"/>
        <v>0</v>
      </c>
      <c r="X279" s="189">
        <f t="shared" si="52"/>
        <v>0</v>
      </c>
      <c r="Y279" s="189">
        <f t="shared" si="52"/>
        <v>0</v>
      </c>
      <c r="Z279" s="189">
        <f t="shared" si="52"/>
        <v>0</v>
      </c>
      <c r="AA279" s="189">
        <f t="shared" si="52"/>
        <v>0</v>
      </c>
      <c r="AB279" s="187">
        <f t="shared" si="51"/>
        <v>0</v>
      </c>
      <c r="AC279" s="190">
        <f>IF(C279=A_Stammdaten!$B$14,F_SAV!$R279-F_SAV!$AD279,HLOOKUP(A_Stammdaten!$B$14-1,$AE$4:$AK$2004,ROW(C279)-3,FALSE)-$AD279)</f>
        <v>0</v>
      </c>
      <c r="AD279" s="190">
        <f>HLOOKUP(A_Stammdaten!$B$14,$AE$4:$AK$2004,ROW(C279)-3,FALSE)</f>
        <v>0</v>
      </c>
      <c r="AE279" s="187">
        <f t="shared" si="53"/>
        <v>0</v>
      </c>
      <c r="AF279" s="187">
        <f t="shared" si="54"/>
        <v>0</v>
      </c>
      <c r="AG279" s="187">
        <f t="shared" si="55"/>
        <v>0</v>
      </c>
      <c r="AH279" s="187">
        <f t="shared" si="56"/>
        <v>0</v>
      </c>
      <c r="AI279" s="187">
        <f t="shared" si="57"/>
        <v>0</v>
      </c>
      <c r="AJ279" s="187">
        <f t="shared" si="58"/>
        <v>0</v>
      </c>
      <c r="AK279" s="187">
        <f t="shared" si="59"/>
        <v>0</v>
      </c>
      <c r="AL279" s="31"/>
    </row>
    <row r="280" spans="1:38" ht="15" x14ac:dyDescent="0.25">
      <c r="A280" s="31"/>
      <c r="B280" s="31"/>
      <c r="C280" s="32"/>
      <c r="D280" s="31"/>
      <c r="E280" s="31"/>
      <c r="F280" s="31"/>
      <c r="G280" s="31"/>
      <c r="H280" s="31"/>
      <c r="I280" s="31"/>
      <c r="J280" s="31"/>
      <c r="K280" s="31"/>
      <c r="L280" s="31"/>
      <c r="M280" s="31"/>
      <c r="N280" s="187">
        <f t="shared" si="60"/>
        <v>0</v>
      </c>
      <c r="O280" s="31"/>
      <c r="P280" s="31"/>
      <c r="Q280" s="31"/>
      <c r="R280" s="187">
        <f t="shared" si="61"/>
        <v>0</v>
      </c>
      <c r="S280" s="188">
        <f>IF(ISBLANK($B280),0,VLOOKUP($B280,Listen!$A$2:$C$44,2,FALSE))</f>
        <v>0</v>
      </c>
      <c r="T280" s="188">
        <f>IF(ISBLANK($B280),0,VLOOKUP($B280,Listen!$A$2:$C$44,3,FALSE))</f>
        <v>0</v>
      </c>
      <c r="U280" s="189">
        <f t="shared" si="62"/>
        <v>0</v>
      </c>
      <c r="V280" s="189">
        <f t="shared" si="52"/>
        <v>0</v>
      </c>
      <c r="W280" s="189">
        <f t="shared" si="52"/>
        <v>0</v>
      </c>
      <c r="X280" s="189">
        <f t="shared" si="52"/>
        <v>0</v>
      </c>
      <c r="Y280" s="189">
        <f t="shared" si="52"/>
        <v>0</v>
      </c>
      <c r="Z280" s="189">
        <f t="shared" si="52"/>
        <v>0</v>
      </c>
      <c r="AA280" s="189">
        <f t="shared" si="52"/>
        <v>0</v>
      </c>
      <c r="AB280" s="187">
        <f t="shared" si="51"/>
        <v>0</v>
      </c>
      <c r="AC280" s="190">
        <f>IF(C280=A_Stammdaten!$B$14,F_SAV!$R280-F_SAV!$AD280,HLOOKUP(A_Stammdaten!$B$14-1,$AE$4:$AK$2004,ROW(C280)-3,FALSE)-$AD280)</f>
        <v>0</v>
      </c>
      <c r="AD280" s="190">
        <f>HLOOKUP(A_Stammdaten!$B$14,$AE$4:$AK$2004,ROW(C280)-3,FALSE)</f>
        <v>0</v>
      </c>
      <c r="AE280" s="187">
        <f t="shared" si="53"/>
        <v>0</v>
      </c>
      <c r="AF280" s="187">
        <f t="shared" si="54"/>
        <v>0</v>
      </c>
      <c r="AG280" s="187">
        <f t="shared" si="55"/>
        <v>0</v>
      </c>
      <c r="AH280" s="187">
        <f t="shared" si="56"/>
        <v>0</v>
      </c>
      <c r="AI280" s="187">
        <f t="shared" si="57"/>
        <v>0</v>
      </c>
      <c r="AJ280" s="187">
        <f t="shared" si="58"/>
        <v>0</v>
      </c>
      <c r="AK280" s="187">
        <f t="shared" si="59"/>
        <v>0</v>
      </c>
      <c r="AL280" s="31"/>
    </row>
    <row r="281" spans="1:38" ht="15" x14ac:dyDescent="0.25">
      <c r="A281" s="31"/>
      <c r="B281" s="31"/>
      <c r="C281" s="32"/>
      <c r="D281" s="31"/>
      <c r="E281" s="31"/>
      <c r="F281" s="31"/>
      <c r="G281" s="31"/>
      <c r="H281" s="31"/>
      <c r="I281" s="31"/>
      <c r="J281" s="31"/>
      <c r="K281" s="31"/>
      <c r="L281" s="31"/>
      <c r="M281" s="31"/>
      <c r="N281" s="187">
        <f t="shared" si="60"/>
        <v>0</v>
      </c>
      <c r="O281" s="31"/>
      <c r="P281" s="31"/>
      <c r="Q281" s="31"/>
      <c r="R281" s="187">
        <f t="shared" si="61"/>
        <v>0</v>
      </c>
      <c r="S281" s="188">
        <f>IF(ISBLANK($B281),0,VLOOKUP($B281,Listen!$A$2:$C$44,2,FALSE))</f>
        <v>0</v>
      </c>
      <c r="T281" s="188">
        <f>IF(ISBLANK($B281),0,VLOOKUP($B281,Listen!$A$2:$C$44,3,FALSE))</f>
        <v>0</v>
      </c>
      <c r="U281" s="189">
        <f t="shared" si="62"/>
        <v>0</v>
      </c>
      <c r="V281" s="189">
        <f t="shared" si="52"/>
        <v>0</v>
      </c>
      <c r="W281" s="189">
        <f t="shared" si="52"/>
        <v>0</v>
      </c>
      <c r="X281" s="189">
        <f t="shared" si="52"/>
        <v>0</v>
      </c>
      <c r="Y281" s="189">
        <f t="shared" si="52"/>
        <v>0</v>
      </c>
      <c r="Z281" s="189">
        <f t="shared" si="52"/>
        <v>0</v>
      </c>
      <c r="AA281" s="189">
        <f t="shared" si="52"/>
        <v>0</v>
      </c>
      <c r="AB281" s="187">
        <f t="shared" si="51"/>
        <v>0</v>
      </c>
      <c r="AC281" s="190">
        <f>IF(C281=A_Stammdaten!$B$14,F_SAV!$R281-F_SAV!$AD281,HLOOKUP(A_Stammdaten!$B$14-1,$AE$4:$AK$2004,ROW(C281)-3,FALSE)-$AD281)</f>
        <v>0</v>
      </c>
      <c r="AD281" s="190">
        <f>HLOOKUP(A_Stammdaten!$B$14,$AE$4:$AK$2004,ROW(C281)-3,FALSE)</f>
        <v>0</v>
      </c>
      <c r="AE281" s="187">
        <f t="shared" si="53"/>
        <v>0</v>
      </c>
      <c r="AF281" s="187">
        <f t="shared" si="54"/>
        <v>0</v>
      </c>
      <c r="AG281" s="187">
        <f t="shared" si="55"/>
        <v>0</v>
      </c>
      <c r="AH281" s="187">
        <f t="shared" si="56"/>
        <v>0</v>
      </c>
      <c r="AI281" s="187">
        <f t="shared" si="57"/>
        <v>0</v>
      </c>
      <c r="AJ281" s="187">
        <f t="shared" si="58"/>
        <v>0</v>
      </c>
      <c r="AK281" s="187">
        <f t="shared" si="59"/>
        <v>0</v>
      </c>
      <c r="AL281" s="31"/>
    </row>
    <row r="282" spans="1:38" ht="15" x14ac:dyDescent="0.25">
      <c r="A282" s="31"/>
      <c r="B282" s="31"/>
      <c r="C282" s="32"/>
      <c r="D282" s="31"/>
      <c r="E282" s="31"/>
      <c r="F282" s="31"/>
      <c r="G282" s="31"/>
      <c r="H282" s="31"/>
      <c r="I282" s="31"/>
      <c r="J282" s="31"/>
      <c r="K282" s="31"/>
      <c r="L282" s="31"/>
      <c r="M282" s="31"/>
      <c r="N282" s="187">
        <f t="shared" si="60"/>
        <v>0</v>
      </c>
      <c r="O282" s="31"/>
      <c r="P282" s="31"/>
      <c r="Q282" s="31"/>
      <c r="R282" s="187">
        <f t="shared" si="61"/>
        <v>0</v>
      </c>
      <c r="S282" s="188">
        <f>IF(ISBLANK($B282),0,VLOOKUP($B282,Listen!$A$2:$C$44,2,FALSE))</f>
        <v>0</v>
      </c>
      <c r="T282" s="188">
        <f>IF(ISBLANK($B282),0,VLOOKUP($B282,Listen!$A$2:$C$44,3,FALSE))</f>
        <v>0</v>
      </c>
      <c r="U282" s="189">
        <f t="shared" si="62"/>
        <v>0</v>
      </c>
      <c r="V282" s="189">
        <f t="shared" si="52"/>
        <v>0</v>
      </c>
      <c r="W282" s="189">
        <f t="shared" si="52"/>
        <v>0</v>
      </c>
      <c r="X282" s="189">
        <f t="shared" si="52"/>
        <v>0</v>
      </c>
      <c r="Y282" s="189">
        <f t="shared" si="52"/>
        <v>0</v>
      </c>
      <c r="Z282" s="189">
        <f t="shared" si="52"/>
        <v>0</v>
      </c>
      <c r="AA282" s="189">
        <f t="shared" si="52"/>
        <v>0</v>
      </c>
      <c r="AB282" s="187">
        <f t="shared" si="51"/>
        <v>0</v>
      </c>
      <c r="AC282" s="190">
        <f>IF(C282=A_Stammdaten!$B$14,F_SAV!$R282-F_SAV!$AD282,HLOOKUP(A_Stammdaten!$B$14-1,$AE$4:$AK$2004,ROW(C282)-3,FALSE)-$AD282)</f>
        <v>0</v>
      </c>
      <c r="AD282" s="190">
        <f>HLOOKUP(A_Stammdaten!$B$14,$AE$4:$AK$2004,ROW(C282)-3,FALSE)</f>
        <v>0</v>
      </c>
      <c r="AE282" s="187">
        <f t="shared" si="53"/>
        <v>0</v>
      </c>
      <c r="AF282" s="187">
        <f t="shared" si="54"/>
        <v>0</v>
      </c>
      <c r="AG282" s="187">
        <f t="shared" si="55"/>
        <v>0</v>
      </c>
      <c r="AH282" s="187">
        <f t="shared" si="56"/>
        <v>0</v>
      </c>
      <c r="AI282" s="187">
        <f t="shared" si="57"/>
        <v>0</v>
      </c>
      <c r="AJ282" s="187">
        <f t="shared" si="58"/>
        <v>0</v>
      </c>
      <c r="AK282" s="187">
        <f t="shared" si="59"/>
        <v>0</v>
      </c>
      <c r="AL282" s="31"/>
    </row>
    <row r="283" spans="1:38" ht="15" x14ac:dyDescent="0.25">
      <c r="A283" s="31"/>
      <c r="B283" s="31"/>
      <c r="C283" s="32"/>
      <c r="D283" s="31"/>
      <c r="E283" s="31"/>
      <c r="F283" s="31"/>
      <c r="G283" s="31"/>
      <c r="H283" s="31"/>
      <c r="I283" s="31"/>
      <c r="J283" s="31"/>
      <c r="K283" s="31"/>
      <c r="L283" s="31"/>
      <c r="M283" s="31"/>
      <c r="N283" s="187">
        <f t="shared" si="60"/>
        <v>0</v>
      </c>
      <c r="O283" s="31"/>
      <c r="P283" s="31"/>
      <c r="Q283" s="31"/>
      <c r="R283" s="187">
        <f t="shared" si="61"/>
        <v>0</v>
      </c>
      <c r="S283" s="188">
        <f>IF(ISBLANK($B283),0,VLOOKUP($B283,Listen!$A$2:$C$44,2,FALSE))</f>
        <v>0</v>
      </c>
      <c r="T283" s="188">
        <f>IF(ISBLANK($B283),0,VLOOKUP($B283,Listen!$A$2:$C$44,3,FALSE))</f>
        <v>0</v>
      </c>
      <c r="U283" s="189">
        <f t="shared" si="62"/>
        <v>0</v>
      </c>
      <c r="V283" s="189">
        <f t="shared" si="52"/>
        <v>0</v>
      </c>
      <c r="W283" s="189">
        <f t="shared" si="52"/>
        <v>0</v>
      </c>
      <c r="X283" s="189">
        <f t="shared" si="52"/>
        <v>0</v>
      </c>
      <c r="Y283" s="189">
        <f t="shared" si="52"/>
        <v>0</v>
      </c>
      <c r="Z283" s="189">
        <f t="shared" si="52"/>
        <v>0</v>
      </c>
      <c r="AA283" s="189">
        <f t="shared" si="52"/>
        <v>0</v>
      </c>
      <c r="AB283" s="187">
        <f t="shared" si="51"/>
        <v>0</v>
      </c>
      <c r="AC283" s="190">
        <f>IF(C283=A_Stammdaten!$B$14,F_SAV!$R283-F_SAV!$AD283,HLOOKUP(A_Stammdaten!$B$14-1,$AE$4:$AK$2004,ROW(C283)-3,FALSE)-$AD283)</f>
        <v>0</v>
      </c>
      <c r="AD283" s="190">
        <f>HLOOKUP(A_Stammdaten!$B$14,$AE$4:$AK$2004,ROW(C283)-3,FALSE)</f>
        <v>0</v>
      </c>
      <c r="AE283" s="187">
        <f t="shared" si="53"/>
        <v>0</v>
      </c>
      <c r="AF283" s="187">
        <f t="shared" si="54"/>
        <v>0</v>
      </c>
      <c r="AG283" s="187">
        <f t="shared" si="55"/>
        <v>0</v>
      </c>
      <c r="AH283" s="187">
        <f t="shared" si="56"/>
        <v>0</v>
      </c>
      <c r="AI283" s="187">
        <f t="shared" si="57"/>
        <v>0</v>
      </c>
      <c r="AJ283" s="187">
        <f t="shared" si="58"/>
        <v>0</v>
      </c>
      <c r="AK283" s="187">
        <f t="shared" si="59"/>
        <v>0</v>
      </c>
      <c r="AL283" s="31"/>
    </row>
    <row r="284" spans="1:38" ht="15" x14ac:dyDescent="0.25">
      <c r="A284" s="31"/>
      <c r="B284" s="31"/>
      <c r="C284" s="32"/>
      <c r="D284" s="31"/>
      <c r="E284" s="31"/>
      <c r="F284" s="31"/>
      <c r="G284" s="31"/>
      <c r="H284" s="31"/>
      <c r="I284" s="31"/>
      <c r="J284" s="31"/>
      <c r="K284" s="31"/>
      <c r="L284" s="31"/>
      <c r="M284" s="31"/>
      <c r="N284" s="187">
        <f t="shared" si="60"/>
        <v>0</v>
      </c>
      <c r="O284" s="31"/>
      <c r="P284" s="31"/>
      <c r="Q284" s="31"/>
      <c r="R284" s="187">
        <f t="shared" si="61"/>
        <v>0</v>
      </c>
      <c r="S284" s="188">
        <f>IF(ISBLANK($B284),0,VLOOKUP($B284,Listen!$A$2:$C$44,2,FALSE))</f>
        <v>0</v>
      </c>
      <c r="T284" s="188">
        <f>IF(ISBLANK($B284),0,VLOOKUP($B284,Listen!$A$2:$C$44,3,FALSE))</f>
        <v>0</v>
      </c>
      <c r="U284" s="189">
        <f t="shared" si="62"/>
        <v>0</v>
      </c>
      <c r="V284" s="189">
        <f t="shared" si="52"/>
        <v>0</v>
      </c>
      <c r="W284" s="189">
        <f t="shared" si="52"/>
        <v>0</v>
      </c>
      <c r="X284" s="189">
        <f t="shared" si="52"/>
        <v>0</v>
      </c>
      <c r="Y284" s="189">
        <f t="shared" si="52"/>
        <v>0</v>
      </c>
      <c r="Z284" s="189">
        <f t="shared" si="52"/>
        <v>0</v>
      </c>
      <c r="AA284" s="189">
        <f t="shared" si="52"/>
        <v>0</v>
      </c>
      <c r="AB284" s="187">
        <f t="shared" si="51"/>
        <v>0</v>
      </c>
      <c r="AC284" s="190">
        <f>IF(C284=A_Stammdaten!$B$14,F_SAV!$R284-F_SAV!$AD284,HLOOKUP(A_Stammdaten!$B$14-1,$AE$4:$AK$2004,ROW(C284)-3,FALSE)-$AD284)</f>
        <v>0</v>
      </c>
      <c r="AD284" s="190">
        <f>HLOOKUP(A_Stammdaten!$B$14,$AE$4:$AK$2004,ROW(C284)-3,FALSE)</f>
        <v>0</v>
      </c>
      <c r="AE284" s="187">
        <f t="shared" si="53"/>
        <v>0</v>
      </c>
      <c r="AF284" s="187">
        <f t="shared" si="54"/>
        <v>0</v>
      </c>
      <c r="AG284" s="187">
        <f t="shared" si="55"/>
        <v>0</v>
      </c>
      <c r="AH284" s="187">
        <f t="shared" si="56"/>
        <v>0</v>
      </c>
      <c r="AI284" s="187">
        <f t="shared" si="57"/>
        <v>0</v>
      </c>
      <c r="AJ284" s="187">
        <f t="shared" si="58"/>
        <v>0</v>
      </c>
      <c r="AK284" s="187">
        <f t="shared" si="59"/>
        <v>0</v>
      </c>
      <c r="AL284" s="31"/>
    </row>
    <row r="285" spans="1:38" ht="15" x14ac:dyDescent="0.25">
      <c r="A285" s="31"/>
      <c r="B285" s="31"/>
      <c r="C285" s="32"/>
      <c r="D285" s="31"/>
      <c r="E285" s="31"/>
      <c r="F285" s="31"/>
      <c r="G285" s="31"/>
      <c r="H285" s="31"/>
      <c r="I285" s="31"/>
      <c r="J285" s="31"/>
      <c r="K285" s="31"/>
      <c r="L285" s="31"/>
      <c r="M285" s="31"/>
      <c r="N285" s="187">
        <f t="shared" si="60"/>
        <v>0</v>
      </c>
      <c r="O285" s="31"/>
      <c r="P285" s="31"/>
      <c r="Q285" s="31"/>
      <c r="R285" s="187">
        <f t="shared" si="61"/>
        <v>0</v>
      </c>
      <c r="S285" s="188">
        <f>IF(ISBLANK($B285),0,VLOOKUP($B285,Listen!$A$2:$C$44,2,FALSE))</f>
        <v>0</v>
      </c>
      <c r="T285" s="188">
        <f>IF(ISBLANK($B285),0,VLOOKUP($B285,Listen!$A$2:$C$44,3,FALSE))</f>
        <v>0</v>
      </c>
      <c r="U285" s="189">
        <f t="shared" si="62"/>
        <v>0</v>
      </c>
      <c r="V285" s="189">
        <f t="shared" si="52"/>
        <v>0</v>
      </c>
      <c r="W285" s="189">
        <f t="shared" si="52"/>
        <v>0</v>
      </c>
      <c r="X285" s="189">
        <f t="shared" si="52"/>
        <v>0</v>
      </c>
      <c r="Y285" s="189">
        <f t="shared" si="52"/>
        <v>0</v>
      </c>
      <c r="Z285" s="189">
        <f t="shared" si="52"/>
        <v>0</v>
      </c>
      <c r="AA285" s="189">
        <f t="shared" si="52"/>
        <v>0</v>
      </c>
      <c r="AB285" s="187">
        <f t="shared" si="51"/>
        <v>0</v>
      </c>
      <c r="AC285" s="190">
        <f>IF(C285=A_Stammdaten!$B$14,F_SAV!$R285-F_SAV!$AD285,HLOOKUP(A_Stammdaten!$B$14-1,$AE$4:$AK$2004,ROW(C285)-3,FALSE)-$AD285)</f>
        <v>0</v>
      </c>
      <c r="AD285" s="190">
        <f>HLOOKUP(A_Stammdaten!$B$14,$AE$4:$AK$2004,ROW(C285)-3,FALSE)</f>
        <v>0</v>
      </c>
      <c r="AE285" s="187">
        <f t="shared" si="53"/>
        <v>0</v>
      </c>
      <c r="AF285" s="187">
        <f t="shared" si="54"/>
        <v>0</v>
      </c>
      <c r="AG285" s="187">
        <f t="shared" si="55"/>
        <v>0</v>
      </c>
      <c r="AH285" s="187">
        <f t="shared" si="56"/>
        <v>0</v>
      </c>
      <c r="AI285" s="187">
        <f t="shared" si="57"/>
        <v>0</v>
      </c>
      <c r="AJ285" s="187">
        <f t="shared" si="58"/>
        <v>0</v>
      </c>
      <c r="AK285" s="187">
        <f t="shared" si="59"/>
        <v>0</v>
      </c>
      <c r="AL285" s="31"/>
    </row>
    <row r="286" spans="1:38" ht="15" x14ac:dyDescent="0.25">
      <c r="A286" s="31"/>
      <c r="B286" s="31"/>
      <c r="C286" s="32"/>
      <c r="D286" s="31"/>
      <c r="E286" s="31"/>
      <c r="F286" s="31"/>
      <c r="G286" s="31"/>
      <c r="H286" s="31"/>
      <c r="I286" s="31"/>
      <c r="J286" s="31"/>
      <c r="K286" s="31"/>
      <c r="L286" s="31"/>
      <c r="M286" s="31"/>
      <c r="N286" s="187">
        <f t="shared" si="60"/>
        <v>0</v>
      </c>
      <c r="O286" s="31"/>
      <c r="P286" s="31"/>
      <c r="Q286" s="31"/>
      <c r="R286" s="187">
        <f t="shared" si="61"/>
        <v>0</v>
      </c>
      <c r="S286" s="188">
        <f>IF(ISBLANK($B286),0,VLOOKUP($B286,Listen!$A$2:$C$44,2,FALSE))</f>
        <v>0</v>
      </c>
      <c r="T286" s="188">
        <f>IF(ISBLANK($B286),0,VLOOKUP($B286,Listen!$A$2:$C$44,3,FALSE))</f>
        <v>0</v>
      </c>
      <c r="U286" s="189">
        <f t="shared" si="62"/>
        <v>0</v>
      </c>
      <c r="V286" s="189">
        <f t="shared" si="52"/>
        <v>0</v>
      </c>
      <c r="W286" s="189">
        <f t="shared" si="52"/>
        <v>0</v>
      </c>
      <c r="X286" s="189">
        <f t="shared" si="52"/>
        <v>0</v>
      </c>
      <c r="Y286" s="189">
        <f t="shared" si="52"/>
        <v>0</v>
      </c>
      <c r="Z286" s="189">
        <f t="shared" si="52"/>
        <v>0</v>
      </c>
      <c r="AA286" s="189">
        <f t="shared" ref="V286:AA329" si="63">$S286</f>
        <v>0</v>
      </c>
      <c r="AB286" s="187">
        <f t="shared" si="51"/>
        <v>0</v>
      </c>
      <c r="AC286" s="190">
        <f>IF(C286=A_Stammdaten!$B$14,F_SAV!$R286-F_SAV!$AD286,HLOOKUP(A_Stammdaten!$B$14-1,$AE$4:$AK$2004,ROW(C286)-3,FALSE)-$AD286)</f>
        <v>0</v>
      </c>
      <c r="AD286" s="190">
        <f>HLOOKUP(A_Stammdaten!$B$14,$AE$4:$AK$2004,ROW(C286)-3,FALSE)</f>
        <v>0</v>
      </c>
      <c r="AE286" s="187">
        <f t="shared" si="53"/>
        <v>0</v>
      </c>
      <c r="AF286" s="187">
        <f t="shared" si="54"/>
        <v>0</v>
      </c>
      <c r="AG286" s="187">
        <f t="shared" si="55"/>
        <v>0</v>
      </c>
      <c r="AH286" s="187">
        <f t="shared" si="56"/>
        <v>0</v>
      </c>
      <c r="AI286" s="187">
        <f t="shared" si="57"/>
        <v>0</v>
      </c>
      <c r="AJ286" s="187">
        <f t="shared" si="58"/>
        <v>0</v>
      </c>
      <c r="AK286" s="187">
        <f t="shared" si="59"/>
        <v>0</v>
      </c>
      <c r="AL286" s="31"/>
    </row>
    <row r="287" spans="1:38" ht="15" x14ac:dyDescent="0.25">
      <c r="A287" s="31"/>
      <c r="B287" s="31"/>
      <c r="C287" s="32"/>
      <c r="D287" s="31"/>
      <c r="E287" s="31"/>
      <c r="F287" s="31"/>
      <c r="G287" s="31"/>
      <c r="H287" s="31"/>
      <c r="I287" s="31"/>
      <c r="J287" s="31"/>
      <c r="K287" s="31"/>
      <c r="L287" s="31"/>
      <c r="M287" s="31"/>
      <c r="N287" s="187">
        <f t="shared" si="60"/>
        <v>0</v>
      </c>
      <c r="O287" s="31"/>
      <c r="P287" s="31"/>
      <c r="Q287" s="31"/>
      <c r="R287" s="187">
        <f t="shared" si="61"/>
        <v>0</v>
      </c>
      <c r="S287" s="188">
        <f>IF(ISBLANK($B287),0,VLOOKUP($B287,Listen!$A$2:$C$44,2,FALSE))</f>
        <v>0</v>
      </c>
      <c r="T287" s="188">
        <f>IF(ISBLANK($B287),0,VLOOKUP($B287,Listen!$A$2:$C$44,3,FALSE))</f>
        <v>0</v>
      </c>
      <c r="U287" s="189">
        <f t="shared" si="62"/>
        <v>0</v>
      </c>
      <c r="V287" s="189">
        <f t="shared" si="63"/>
        <v>0</v>
      </c>
      <c r="W287" s="189">
        <f t="shared" si="63"/>
        <v>0</v>
      </c>
      <c r="X287" s="189">
        <f t="shared" si="63"/>
        <v>0</v>
      </c>
      <c r="Y287" s="189">
        <f t="shared" si="63"/>
        <v>0</v>
      </c>
      <c r="Z287" s="189">
        <f t="shared" si="63"/>
        <v>0</v>
      </c>
      <c r="AA287" s="189">
        <f t="shared" si="63"/>
        <v>0</v>
      </c>
      <c r="AB287" s="187">
        <f t="shared" si="51"/>
        <v>0</v>
      </c>
      <c r="AC287" s="190">
        <f>IF(C287=A_Stammdaten!$B$14,F_SAV!$R287-F_SAV!$AD287,HLOOKUP(A_Stammdaten!$B$14-1,$AE$4:$AK$2004,ROW(C287)-3,FALSE)-$AD287)</f>
        <v>0</v>
      </c>
      <c r="AD287" s="190">
        <f>HLOOKUP(A_Stammdaten!$B$14,$AE$4:$AK$2004,ROW(C287)-3,FALSE)</f>
        <v>0</v>
      </c>
      <c r="AE287" s="187">
        <f t="shared" si="53"/>
        <v>0</v>
      </c>
      <c r="AF287" s="187">
        <f t="shared" si="54"/>
        <v>0</v>
      </c>
      <c r="AG287" s="187">
        <f t="shared" si="55"/>
        <v>0</v>
      </c>
      <c r="AH287" s="187">
        <f t="shared" si="56"/>
        <v>0</v>
      </c>
      <c r="AI287" s="187">
        <f t="shared" si="57"/>
        <v>0</v>
      </c>
      <c r="AJ287" s="187">
        <f t="shared" si="58"/>
        <v>0</v>
      </c>
      <c r="AK287" s="187">
        <f t="shared" si="59"/>
        <v>0</v>
      </c>
      <c r="AL287" s="31"/>
    </row>
    <row r="288" spans="1:38" ht="15" x14ac:dyDescent="0.25">
      <c r="A288" s="31"/>
      <c r="B288" s="31"/>
      <c r="C288" s="32"/>
      <c r="D288" s="31"/>
      <c r="E288" s="31"/>
      <c r="F288" s="31"/>
      <c r="G288" s="31"/>
      <c r="H288" s="31"/>
      <c r="I288" s="31"/>
      <c r="J288" s="31"/>
      <c r="K288" s="31"/>
      <c r="L288" s="31"/>
      <c r="M288" s="31"/>
      <c r="N288" s="187">
        <f t="shared" si="60"/>
        <v>0</v>
      </c>
      <c r="O288" s="31"/>
      <c r="P288" s="31"/>
      <c r="Q288" s="31"/>
      <c r="R288" s="187">
        <f t="shared" si="61"/>
        <v>0</v>
      </c>
      <c r="S288" s="188">
        <f>IF(ISBLANK($B288),0,VLOOKUP($B288,Listen!$A$2:$C$44,2,FALSE))</f>
        <v>0</v>
      </c>
      <c r="T288" s="188">
        <f>IF(ISBLANK($B288),0,VLOOKUP($B288,Listen!$A$2:$C$44,3,FALSE))</f>
        <v>0</v>
      </c>
      <c r="U288" s="189">
        <f t="shared" si="62"/>
        <v>0</v>
      </c>
      <c r="V288" s="189">
        <f t="shared" si="63"/>
        <v>0</v>
      </c>
      <c r="W288" s="189">
        <f t="shared" si="63"/>
        <v>0</v>
      </c>
      <c r="X288" s="189">
        <f t="shared" si="63"/>
        <v>0</v>
      </c>
      <c r="Y288" s="189">
        <f t="shared" si="63"/>
        <v>0</v>
      </c>
      <c r="Z288" s="189">
        <f t="shared" si="63"/>
        <v>0</v>
      </c>
      <c r="AA288" s="189">
        <f t="shared" si="63"/>
        <v>0</v>
      </c>
      <c r="AB288" s="187">
        <f t="shared" si="51"/>
        <v>0</v>
      </c>
      <c r="AC288" s="190">
        <f>IF(C288=A_Stammdaten!$B$14,F_SAV!$R288-F_SAV!$AD288,HLOOKUP(A_Stammdaten!$B$14-1,$AE$4:$AK$2004,ROW(C288)-3,FALSE)-$AD288)</f>
        <v>0</v>
      </c>
      <c r="AD288" s="190">
        <f>HLOOKUP(A_Stammdaten!$B$14,$AE$4:$AK$2004,ROW(C288)-3,FALSE)</f>
        <v>0</v>
      </c>
      <c r="AE288" s="187">
        <f t="shared" si="53"/>
        <v>0</v>
      </c>
      <c r="AF288" s="187">
        <f t="shared" si="54"/>
        <v>0</v>
      </c>
      <c r="AG288" s="187">
        <f t="shared" si="55"/>
        <v>0</v>
      </c>
      <c r="AH288" s="187">
        <f t="shared" si="56"/>
        <v>0</v>
      </c>
      <c r="AI288" s="187">
        <f t="shared" si="57"/>
        <v>0</v>
      </c>
      <c r="AJ288" s="187">
        <f t="shared" si="58"/>
        <v>0</v>
      </c>
      <c r="AK288" s="187">
        <f t="shared" si="59"/>
        <v>0</v>
      </c>
      <c r="AL288" s="31"/>
    </row>
    <row r="289" spans="1:38" ht="15" x14ac:dyDescent="0.25">
      <c r="A289" s="31"/>
      <c r="B289" s="31"/>
      <c r="C289" s="32"/>
      <c r="D289" s="31"/>
      <c r="E289" s="31"/>
      <c r="F289" s="31"/>
      <c r="G289" s="31"/>
      <c r="H289" s="31"/>
      <c r="I289" s="31"/>
      <c r="J289" s="31"/>
      <c r="K289" s="31"/>
      <c r="L289" s="31"/>
      <c r="M289" s="31"/>
      <c r="N289" s="187">
        <f t="shared" si="60"/>
        <v>0</v>
      </c>
      <c r="O289" s="31"/>
      <c r="P289" s="31"/>
      <c r="Q289" s="31"/>
      <c r="R289" s="187">
        <f t="shared" si="61"/>
        <v>0</v>
      </c>
      <c r="S289" s="188">
        <f>IF(ISBLANK($B289),0,VLOOKUP($B289,Listen!$A$2:$C$44,2,FALSE))</f>
        <v>0</v>
      </c>
      <c r="T289" s="188">
        <f>IF(ISBLANK($B289),0,VLOOKUP($B289,Listen!$A$2:$C$44,3,FALSE))</f>
        <v>0</v>
      </c>
      <c r="U289" s="189">
        <f t="shared" si="62"/>
        <v>0</v>
      </c>
      <c r="V289" s="189">
        <f t="shared" si="63"/>
        <v>0</v>
      </c>
      <c r="W289" s="189">
        <f t="shared" si="63"/>
        <v>0</v>
      </c>
      <c r="X289" s="189">
        <f t="shared" si="63"/>
        <v>0</v>
      </c>
      <c r="Y289" s="189">
        <f t="shared" si="63"/>
        <v>0</v>
      </c>
      <c r="Z289" s="189">
        <f t="shared" si="63"/>
        <v>0</v>
      </c>
      <c r="AA289" s="189">
        <f t="shared" si="63"/>
        <v>0</v>
      </c>
      <c r="AB289" s="187">
        <f t="shared" si="51"/>
        <v>0</v>
      </c>
      <c r="AC289" s="190">
        <f>IF(C289=A_Stammdaten!$B$14,F_SAV!$R289-F_SAV!$AD289,HLOOKUP(A_Stammdaten!$B$14-1,$AE$4:$AK$2004,ROW(C289)-3,FALSE)-$AD289)</f>
        <v>0</v>
      </c>
      <c r="AD289" s="190">
        <f>HLOOKUP(A_Stammdaten!$B$14,$AE$4:$AK$2004,ROW(C289)-3,FALSE)</f>
        <v>0</v>
      </c>
      <c r="AE289" s="187">
        <f t="shared" si="53"/>
        <v>0</v>
      </c>
      <c r="AF289" s="187">
        <f t="shared" si="54"/>
        <v>0</v>
      </c>
      <c r="AG289" s="187">
        <f t="shared" si="55"/>
        <v>0</v>
      </c>
      <c r="AH289" s="187">
        <f t="shared" si="56"/>
        <v>0</v>
      </c>
      <c r="AI289" s="187">
        <f t="shared" si="57"/>
        <v>0</v>
      </c>
      <c r="AJ289" s="187">
        <f t="shared" si="58"/>
        <v>0</v>
      </c>
      <c r="AK289" s="187">
        <f t="shared" si="59"/>
        <v>0</v>
      </c>
      <c r="AL289" s="31"/>
    </row>
    <row r="290" spans="1:38" ht="15" x14ac:dyDescent="0.25">
      <c r="A290" s="31"/>
      <c r="B290" s="31"/>
      <c r="C290" s="32"/>
      <c r="D290" s="31"/>
      <c r="E290" s="31"/>
      <c r="F290" s="31"/>
      <c r="G290" s="31"/>
      <c r="H290" s="31"/>
      <c r="I290" s="31"/>
      <c r="J290" s="31"/>
      <c r="K290" s="31"/>
      <c r="L290" s="31"/>
      <c r="M290" s="31"/>
      <c r="N290" s="187">
        <f t="shared" si="60"/>
        <v>0</v>
      </c>
      <c r="O290" s="31"/>
      <c r="P290" s="31"/>
      <c r="Q290" s="31"/>
      <c r="R290" s="187">
        <f t="shared" si="61"/>
        <v>0</v>
      </c>
      <c r="S290" s="188">
        <f>IF(ISBLANK($B290),0,VLOOKUP($B290,Listen!$A$2:$C$44,2,FALSE))</f>
        <v>0</v>
      </c>
      <c r="T290" s="188">
        <f>IF(ISBLANK($B290),0,VLOOKUP($B290,Listen!$A$2:$C$44,3,FALSE))</f>
        <v>0</v>
      </c>
      <c r="U290" s="189">
        <f t="shared" si="62"/>
        <v>0</v>
      </c>
      <c r="V290" s="189">
        <f t="shared" si="63"/>
        <v>0</v>
      </c>
      <c r="W290" s="189">
        <f t="shared" si="63"/>
        <v>0</v>
      </c>
      <c r="X290" s="189">
        <f t="shared" si="63"/>
        <v>0</v>
      </c>
      <c r="Y290" s="189">
        <f t="shared" si="63"/>
        <v>0</v>
      </c>
      <c r="Z290" s="189">
        <f t="shared" si="63"/>
        <v>0</v>
      </c>
      <c r="AA290" s="189">
        <f t="shared" si="63"/>
        <v>0</v>
      </c>
      <c r="AB290" s="187">
        <f t="shared" si="51"/>
        <v>0</v>
      </c>
      <c r="AC290" s="190">
        <f>IF(C290=A_Stammdaten!$B$14,F_SAV!$R290-F_SAV!$AD290,HLOOKUP(A_Stammdaten!$B$14-1,$AE$4:$AK$2004,ROW(C290)-3,FALSE)-$AD290)</f>
        <v>0</v>
      </c>
      <c r="AD290" s="190">
        <f>HLOOKUP(A_Stammdaten!$B$14,$AE$4:$AK$2004,ROW(C290)-3,FALSE)</f>
        <v>0</v>
      </c>
      <c r="AE290" s="187">
        <f t="shared" si="53"/>
        <v>0</v>
      </c>
      <c r="AF290" s="187">
        <f t="shared" si="54"/>
        <v>0</v>
      </c>
      <c r="AG290" s="187">
        <f t="shared" si="55"/>
        <v>0</v>
      </c>
      <c r="AH290" s="187">
        <f t="shared" si="56"/>
        <v>0</v>
      </c>
      <c r="AI290" s="187">
        <f t="shared" si="57"/>
        <v>0</v>
      </c>
      <c r="AJ290" s="187">
        <f t="shared" si="58"/>
        <v>0</v>
      </c>
      <c r="AK290" s="187">
        <f t="shared" si="59"/>
        <v>0</v>
      </c>
      <c r="AL290" s="31"/>
    </row>
    <row r="291" spans="1:38" ht="15" x14ac:dyDescent="0.25">
      <c r="A291" s="31"/>
      <c r="B291" s="31"/>
      <c r="C291" s="32"/>
      <c r="D291" s="31"/>
      <c r="E291" s="31"/>
      <c r="F291" s="31"/>
      <c r="G291" s="31"/>
      <c r="H291" s="31"/>
      <c r="I291" s="31"/>
      <c r="J291" s="31"/>
      <c r="K291" s="31"/>
      <c r="L291" s="31"/>
      <c r="M291" s="31"/>
      <c r="N291" s="187">
        <f t="shared" si="60"/>
        <v>0</v>
      </c>
      <c r="O291" s="31"/>
      <c r="P291" s="31"/>
      <c r="Q291" s="31"/>
      <c r="R291" s="187">
        <f t="shared" si="61"/>
        <v>0</v>
      </c>
      <c r="S291" s="188">
        <f>IF(ISBLANK($B291),0,VLOOKUP($B291,Listen!$A$2:$C$44,2,FALSE))</f>
        <v>0</v>
      </c>
      <c r="T291" s="188">
        <f>IF(ISBLANK($B291),0,VLOOKUP($B291,Listen!$A$2:$C$44,3,FALSE))</f>
        <v>0</v>
      </c>
      <c r="U291" s="189">
        <f t="shared" si="62"/>
        <v>0</v>
      </c>
      <c r="V291" s="189">
        <f t="shared" si="63"/>
        <v>0</v>
      </c>
      <c r="W291" s="189">
        <f t="shared" si="63"/>
        <v>0</v>
      </c>
      <c r="X291" s="189">
        <f t="shared" si="63"/>
        <v>0</v>
      </c>
      <c r="Y291" s="189">
        <f t="shared" si="63"/>
        <v>0</v>
      </c>
      <c r="Z291" s="189">
        <f t="shared" si="63"/>
        <v>0</v>
      </c>
      <c r="AA291" s="189">
        <f t="shared" si="63"/>
        <v>0</v>
      </c>
      <c r="AB291" s="187">
        <f t="shared" ref="AB291:AB354" si="64">AD291+AC291</f>
        <v>0</v>
      </c>
      <c r="AC291" s="190">
        <f>IF(C291=A_Stammdaten!$B$14,F_SAV!$R291-F_SAV!$AD291,HLOOKUP(A_Stammdaten!$B$14-1,$AE$4:$AK$2004,ROW(C291)-3,FALSE)-$AD291)</f>
        <v>0</v>
      </c>
      <c r="AD291" s="190">
        <f>HLOOKUP(A_Stammdaten!$B$14,$AE$4:$AK$2004,ROW(C291)-3,FALSE)</f>
        <v>0</v>
      </c>
      <c r="AE291" s="187">
        <f t="shared" si="53"/>
        <v>0</v>
      </c>
      <c r="AF291" s="187">
        <f t="shared" si="54"/>
        <v>0</v>
      </c>
      <c r="AG291" s="187">
        <f t="shared" si="55"/>
        <v>0</v>
      </c>
      <c r="AH291" s="187">
        <f t="shared" si="56"/>
        <v>0</v>
      </c>
      <c r="AI291" s="187">
        <f t="shared" si="57"/>
        <v>0</v>
      </c>
      <c r="AJ291" s="187">
        <f t="shared" si="58"/>
        <v>0</v>
      </c>
      <c r="AK291" s="187">
        <f t="shared" si="59"/>
        <v>0</v>
      </c>
      <c r="AL291" s="31"/>
    </row>
    <row r="292" spans="1:38" ht="15" x14ac:dyDescent="0.25">
      <c r="A292" s="31"/>
      <c r="B292" s="31"/>
      <c r="C292" s="32"/>
      <c r="D292" s="31"/>
      <c r="E292" s="31"/>
      <c r="F292" s="31"/>
      <c r="G292" s="31"/>
      <c r="H292" s="31"/>
      <c r="I292" s="31"/>
      <c r="J292" s="31"/>
      <c r="K292" s="31"/>
      <c r="L292" s="31"/>
      <c r="M292" s="31"/>
      <c r="N292" s="187">
        <f t="shared" si="60"/>
        <v>0</v>
      </c>
      <c r="O292" s="31"/>
      <c r="P292" s="31"/>
      <c r="Q292" s="31"/>
      <c r="R292" s="187">
        <f t="shared" si="61"/>
        <v>0</v>
      </c>
      <c r="S292" s="188">
        <f>IF(ISBLANK($B292),0,VLOOKUP($B292,Listen!$A$2:$C$44,2,FALSE))</f>
        <v>0</v>
      </c>
      <c r="T292" s="188">
        <f>IF(ISBLANK($B292),0,VLOOKUP($B292,Listen!$A$2:$C$44,3,FALSE))</f>
        <v>0</v>
      </c>
      <c r="U292" s="189">
        <f t="shared" si="62"/>
        <v>0</v>
      </c>
      <c r="V292" s="189">
        <f t="shared" si="63"/>
        <v>0</v>
      </c>
      <c r="W292" s="189">
        <f t="shared" si="63"/>
        <v>0</v>
      </c>
      <c r="X292" s="189">
        <f t="shared" si="63"/>
        <v>0</v>
      </c>
      <c r="Y292" s="189">
        <f t="shared" si="63"/>
        <v>0</v>
      </c>
      <c r="Z292" s="189">
        <f t="shared" si="63"/>
        <v>0</v>
      </c>
      <c r="AA292" s="189">
        <f t="shared" si="63"/>
        <v>0</v>
      </c>
      <c r="AB292" s="187">
        <f t="shared" si="64"/>
        <v>0</v>
      </c>
      <c r="AC292" s="190">
        <f>IF(C292=A_Stammdaten!$B$14,F_SAV!$R292-F_SAV!$AD292,HLOOKUP(A_Stammdaten!$B$14-1,$AE$4:$AK$2004,ROW(C292)-3,FALSE)-$AD292)</f>
        <v>0</v>
      </c>
      <c r="AD292" s="190">
        <f>HLOOKUP(A_Stammdaten!$B$14,$AE$4:$AK$2004,ROW(C292)-3,FALSE)</f>
        <v>0</v>
      </c>
      <c r="AE292" s="187">
        <f t="shared" si="53"/>
        <v>0</v>
      </c>
      <c r="AF292" s="187">
        <f t="shared" si="54"/>
        <v>0</v>
      </c>
      <c r="AG292" s="187">
        <f t="shared" si="55"/>
        <v>0</v>
      </c>
      <c r="AH292" s="187">
        <f t="shared" si="56"/>
        <v>0</v>
      </c>
      <c r="AI292" s="187">
        <f t="shared" si="57"/>
        <v>0</v>
      </c>
      <c r="AJ292" s="187">
        <f t="shared" si="58"/>
        <v>0</v>
      </c>
      <c r="AK292" s="187">
        <f t="shared" si="59"/>
        <v>0</v>
      </c>
      <c r="AL292" s="31"/>
    </row>
    <row r="293" spans="1:38" ht="15" x14ac:dyDescent="0.25">
      <c r="A293" s="31"/>
      <c r="B293" s="31"/>
      <c r="C293" s="32"/>
      <c r="D293" s="31"/>
      <c r="E293" s="31"/>
      <c r="F293" s="31"/>
      <c r="G293" s="31"/>
      <c r="H293" s="31"/>
      <c r="I293" s="31"/>
      <c r="J293" s="31"/>
      <c r="K293" s="31"/>
      <c r="L293" s="31"/>
      <c r="M293" s="31"/>
      <c r="N293" s="187">
        <f t="shared" si="60"/>
        <v>0</v>
      </c>
      <c r="O293" s="31"/>
      <c r="P293" s="31"/>
      <c r="Q293" s="31"/>
      <c r="R293" s="187">
        <f t="shared" si="61"/>
        <v>0</v>
      </c>
      <c r="S293" s="188">
        <f>IF(ISBLANK($B293),0,VLOOKUP($B293,Listen!$A$2:$C$44,2,FALSE))</f>
        <v>0</v>
      </c>
      <c r="T293" s="188">
        <f>IF(ISBLANK($B293),0,VLOOKUP($B293,Listen!$A$2:$C$44,3,FALSE))</f>
        <v>0</v>
      </c>
      <c r="U293" s="189">
        <f t="shared" si="62"/>
        <v>0</v>
      </c>
      <c r="V293" s="189">
        <f t="shared" si="63"/>
        <v>0</v>
      </c>
      <c r="W293" s="189">
        <f t="shared" si="63"/>
        <v>0</v>
      </c>
      <c r="X293" s="189">
        <f t="shared" si="63"/>
        <v>0</v>
      </c>
      <c r="Y293" s="189">
        <f t="shared" si="63"/>
        <v>0</v>
      </c>
      <c r="Z293" s="189">
        <f t="shared" si="63"/>
        <v>0</v>
      </c>
      <c r="AA293" s="189">
        <f t="shared" si="63"/>
        <v>0</v>
      </c>
      <c r="AB293" s="187">
        <f t="shared" si="64"/>
        <v>0</v>
      </c>
      <c r="AC293" s="190">
        <f>IF(C293=A_Stammdaten!$B$14,F_SAV!$R293-F_SAV!$AD293,HLOOKUP(A_Stammdaten!$B$14-1,$AE$4:$AK$2004,ROW(C293)-3,FALSE)-$AD293)</f>
        <v>0</v>
      </c>
      <c r="AD293" s="190">
        <f>HLOOKUP(A_Stammdaten!$B$14,$AE$4:$AK$2004,ROW(C293)-3,FALSE)</f>
        <v>0</v>
      </c>
      <c r="AE293" s="187">
        <f t="shared" si="53"/>
        <v>0</v>
      </c>
      <c r="AF293" s="187">
        <f t="shared" si="54"/>
        <v>0</v>
      </c>
      <c r="AG293" s="187">
        <f t="shared" si="55"/>
        <v>0</v>
      </c>
      <c r="AH293" s="187">
        <f t="shared" si="56"/>
        <v>0</v>
      </c>
      <c r="AI293" s="187">
        <f t="shared" si="57"/>
        <v>0</v>
      </c>
      <c r="AJ293" s="187">
        <f t="shared" si="58"/>
        <v>0</v>
      </c>
      <c r="AK293" s="187">
        <f t="shared" si="59"/>
        <v>0</v>
      </c>
      <c r="AL293" s="31"/>
    </row>
    <row r="294" spans="1:38" ht="15" x14ac:dyDescent="0.25">
      <c r="A294" s="31"/>
      <c r="B294" s="31"/>
      <c r="C294" s="32"/>
      <c r="D294" s="31"/>
      <c r="E294" s="31"/>
      <c r="F294" s="31"/>
      <c r="G294" s="31"/>
      <c r="H294" s="31"/>
      <c r="I294" s="31"/>
      <c r="J294" s="31"/>
      <c r="K294" s="31"/>
      <c r="L294" s="31"/>
      <c r="M294" s="31"/>
      <c r="N294" s="187">
        <f t="shared" si="60"/>
        <v>0</v>
      </c>
      <c r="O294" s="31"/>
      <c r="P294" s="31"/>
      <c r="Q294" s="31"/>
      <c r="R294" s="187">
        <f t="shared" si="61"/>
        <v>0</v>
      </c>
      <c r="S294" s="188">
        <f>IF(ISBLANK($B294),0,VLOOKUP($B294,Listen!$A$2:$C$44,2,FALSE))</f>
        <v>0</v>
      </c>
      <c r="T294" s="188">
        <f>IF(ISBLANK($B294),0,VLOOKUP($B294,Listen!$A$2:$C$44,3,FALSE))</f>
        <v>0</v>
      </c>
      <c r="U294" s="189">
        <f t="shared" si="62"/>
        <v>0</v>
      </c>
      <c r="V294" s="189">
        <f t="shared" si="63"/>
        <v>0</v>
      </c>
      <c r="W294" s="189">
        <f t="shared" si="63"/>
        <v>0</v>
      </c>
      <c r="X294" s="189">
        <f t="shared" si="63"/>
        <v>0</v>
      </c>
      <c r="Y294" s="189">
        <f t="shared" si="63"/>
        <v>0</v>
      </c>
      <c r="Z294" s="189">
        <f t="shared" si="63"/>
        <v>0</v>
      </c>
      <c r="AA294" s="189">
        <f t="shared" si="63"/>
        <v>0</v>
      </c>
      <c r="AB294" s="187">
        <f t="shared" si="64"/>
        <v>0</v>
      </c>
      <c r="AC294" s="190">
        <f>IF(C294=A_Stammdaten!$B$14,F_SAV!$R294-F_SAV!$AD294,HLOOKUP(A_Stammdaten!$B$14-1,$AE$4:$AK$2004,ROW(C294)-3,FALSE)-$AD294)</f>
        <v>0</v>
      </c>
      <c r="AD294" s="190">
        <f>HLOOKUP(A_Stammdaten!$B$14,$AE$4:$AK$2004,ROW(C294)-3,FALSE)</f>
        <v>0</v>
      </c>
      <c r="AE294" s="187">
        <f t="shared" si="53"/>
        <v>0</v>
      </c>
      <c r="AF294" s="187">
        <f t="shared" si="54"/>
        <v>0</v>
      </c>
      <c r="AG294" s="187">
        <f t="shared" si="55"/>
        <v>0</v>
      </c>
      <c r="AH294" s="187">
        <f t="shared" si="56"/>
        <v>0</v>
      </c>
      <c r="AI294" s="187">
        <f t="shared" si="57"/>
        <v>0</v>
      </c>
      <c r="AJ294" s="187">
        <f t="shared" si="58"/>
        <v>0</v>
      </c>
      <c r="AK294" s="187">
        <f t="shared" si="59"/>
        <v>0</v>
      </c>
      <c r="AL294" s="31"/>
    </row>
    <row r="295" spans="1:38" ht="15" x14ac:dyDescent="0.25">
      <c r="A295" s="31"/>
      <c r="B295" s="31"/>
      <c r="C295" s="32"/>
      <c r="D295" s="31"/>
      <c r="E295" s="31"/>
      <c r="F295" s="31"/>
      <c r="G295" s="31"/>
      <c r="H295" s="31"/>
      <c r="I295" s="31"/>
      <c r="J295" s="31"/>
      <c r="K295" s="31"/>
      <c r="L295" s="31"/>
      <c r="M295" s="31"/>
      <c r="N295" s="187">
        <f t="shared" si="60"/>
        <v>0</v>
      </c>
      <c r="O295" s="31"/>
      <c r="P295" s="31"/>
      <c r="Q295" s="31"/>
      <c r="R295" s="187">
        <f t="shared" si="61"/>
        <v>0</v>
      </c>
      <c r="S295" s="188">
        <f>IF(ISBLANK($B295),0,VLOOKUP($B295,Listen!$A$2:$C$44,2,FALSE))</f>
        <v>0</v>
      </c>
      <c r="T295" s="188">
        <f>IF(ISBLANK($B295),0,VLOOKUP($B295,Listen!$A$2:$C$44,3,FALSE))</f>
        <v>0</v>
      </c>
      <c r="U295" s="189">
        <f t="shared" si="62"/>
        <v>0</v>
      </c>
      <c r="V295" s="189">
        <f t="shared" si="63"/>
        <v>0</v>
      </c>
      <c r="W295" s="189">
        <f t="shared" si="63"/>
        <v>0</v>
      </c>
      <c r="X295" s="189">
        <f t="shared" si="63"/>
        <v>0</v>
      </c>
      <c r="Y295" s="189">
        <f t="shared" si="63"/>
        <v>0</v>
      </c>
      <c r="Z295" s="189">
        <f t="shared" si="63"/>
        <v>0</v>
      </c>
      <c r="AA295" s="189">
        <f t="shared" si="63"/>
        <v>0</v>
      </c>
      <c r="AB295" s="187">
        <f t="shared" si="64"/>
        <v>0</v>
      </c>
      <c r="AC295" s="190">
        <f>IF(C295=A_Stammdaten!$B$14,F_SAV!$R295-F_SAV!$AD295,HLOOKUP(A_Stammdaten!$B$14-1,$AE$4:$AK$2004,ROW(C295)-3,FALSE)-$AD295)</f>
        <v>0</v>
      </c>
      <c r="AD295" s="190">
        <f>HLOOKUP(A_Stammdaten!$B$14,$AE$4:$AK$2004,ROW(C295)-3,FALSE)</f>
        <v>0</v>
      </c>
      <c r="AE295" s="187">
        <f t="shared" si="53"/>
        <v>0</v>
      </c>
      <c r="AF295" s="187">
        <f t="shared" si="54"/>
        <v>0</v>
      </c>
      <c r="AG295" s="187">
        <f t="shared" si="55"/>
        <v>0</v>
      </c>
      <c r="AH295" s="187">
        <f t="shared" si="56"/>
        <v>0</v>
      </c>
      <c r="AI295" s="187">
        <f t="shared" si="57"/>
        <v>0</v>
      </c>
      <c r="AJ295" s="187">
        <f t="shared" si="58"/>
        <v>0</v>
      </c>
      <c r="AK295" s="187">
        <f t="shared" si="59"/>
        <v>0</v>
      </c>
      <c r="AL295" s="31"/>
    </row>
    <row r="296" spans="1:38" ht="15" x14ac:dyDescent="0.25">
      <c r="A296" s="31"/>
      <c r="B296" s="31"/>
      <c r="C296" s="32"/>
      <c r="D296" s="31"/>
      <c r="E296" s="31"/>
      <c r="F296" s="31"/>
      <c r="G296" s="31"/>
      <c r="H296" s="31"/>
      <c r="I296" s="31"/>
      <c r="J296" s="31"/>
      <c r="K296" s="31"/>
      <c r="L296" s="31"/>
      <c r="M296" s="31"/>
      <c r="N296" s="187">
        <f t="shared" si="60"/>
        <v>0</v>
      </c>
      <c r="O296" s="31"/>
      <c r="P296" s="31"/>
      <c r="Q296" s="31"/>
      <c r="R296" s="187">
        <f t="shared" si="61"/>
        <v>0</v>
      </c>
      <c r="S296" s="188">
        <f>IF(ISBLANK($B296),0,VLOOKUP($B296,Listen!$A$2:$C$44,2,FALSE))</f>
        <v>0</v>
      </c>
      <c r="T296" s="188">
        <f>IF(ISBLANK($B296),0,VLOOKUP($B296,Listen!$A$2:$C$44,3,FALSE))</f>
        <v>0</v>
      </c>
      <c r="U296" s="189">
        <f t="shared" si="62"/>
        <v>0</v>
      </c>
      <c r="V296" s="189">
        <f t="shared" si="63"/>
        <v>0</v>
      </c>
      <c r="W296" s="189">
        <f t="shared" si="63"/>
        <v>0</v>
      </c>
      <c r="X296" s="189">
        <f t="shared" si="63"/>
        <v>0</v>
      </c>
      <c r="Y296" s="189">
        <f t="shared" si="63"/>
        <v>0</v>
      </c>
      <c r="Z296" s="189">
        <f t="shared" si="63"/>
        <v>0</v>
      </c>
      <c r="AA296" s="189">
        <f t="shared" si="63"/>
        <v>0</v>
      </c>
      <c r="AB296" s="187">
        <f t="shared" si="64"/>
        <v>0</v>
      </c>
      <c r="AC296" s="190">
        <f>IF(C296=A_Stammdaten!$B$14,F_SAV!$R296-F_SAV!$AD296,HLOOKUP(A_Stammdaten!$B$14-1,$AE$4:$AK$2004,ROW(C296)-3,FALSE)-$AD296)</f>
        <v>0</v>
      </c>
      <c r="AD296" s="190">
        <f>HLOOKUP(A_Stammdaten!$B$14,$AE$4:$AK$2004,ROW(C296)-3,FALSE)</f>
        <v>0</v>
      </c>
      <c r="AE296" s="187">
        <f t="shared" si="53"/>
        <v>0</v>
      </c>
      <c r="AF296" s="187">
        <f t="shared" si="54"/>
        <v>0</v>
      </c>
      <c r="AG296" s="187">
        <f t="shared" si="55"/>
        <v>0</v>
      </c>
      <c r="AH296" s="187">
        <f t="shared" si="56"/>
        <v>0</v>
      </c>
      <c r="AI296" s="187">
        <f t="shared" si="57"/>
        <v>0</v>
      </c>
      <c r="AJ296" s="187">
        <f t="shared" si="58"/>
        <v>0</v>
      </c>
      <c r="AK296" s="187">
        <f t="shared" si="59"/>
        <v>0</v>
      </c>
      <c r="AL296" s="31"/>
    </row>
    <row r="297" spans="1:38" ht="15" x14ac:dyDescent="0.25">
      <c r="A297" s="31"/>
      <c r="B297" s="31"/>
      <c r="C297" s="32"/>
      <c r="D297" s="31"/>
      <c r="E297" s="31"/>
      <c r="F297" s="31"/>
      <c r="G297" s="31"/>
      <c r="H297" s="31"/>
      <c r="I297" s="31"/>
      <c r="J297" s="31"/>
      <c r="K297" s="31"/>
      <c r="L297" s="31"/>
      <c r="M297" s="31"/>
      <c r="N297" s="187">
        <f t="shared" si="60"/>
        <v>0</v>
      </c>
      <c r="O297" s="31"/>
      <c r="P297" s="31"/>
      <c r="Q297" s="31"/>
      <c r="R297" s="187">
        <f t="shared" si="61"/>
        <v>0</v>
      </c>
      <c r="S297" s="188">
        <f>IF(ISBLANK($B297),0,VLOOKUP($B297,Listen!$A$2:$C$44,2,FALSE))</f>
        <v>0</v>
      </c>
      <c r="T297" s="188">
        <f>IF(ISBLANK($B297),0,VLOOKUP($B297,Listen!$A$2:$C$44,3,FALSE))</f>
        <v>0</v>
      </c>
      <c r="U297" s="189">
        <f t="shared" si="62"/>
        <v>0</v>
      </c>
      <c r="V297" s="189">
        <f t="shared" si="63"/>
        <v>0</v>
      </c>
      <c r="W297" s="189">
        <f t="shared" si="63"/>
        <v>0</v>
      </c>
      <c r="X297" s="189">
        <f t="shared" si="63"/>
        <v>0</v>
      </c>
      <c r="Y297" s="189">
        <f t="shared" si="63"/>
        <v>0</v>
      </c>
      <c r="Z297" s="189">
        <f t="shared" si="63"/>
        <v>0</v>
      </c>
      <c r="AA297" s="189">
        <f t="shared" si="63"/>
        <v>0</v>
      </c>
      <c r="AB297" s="187">
        <f t="shared" si="64"/>
        <v>0</v>
      </c>
      <c r="AC297" s="190">
        <f>IF(C297=A_Stammdaten!$B$14,F_SAV!$R297-F_SAV!$AD297,HLOOKUP(A_Stammdaten!$B$14-1,$AE$4:$AK$2004,ROW(C297)-3,FALSE)-$AD297)</f>
        <v>0</v>
      </c>
      <c r="AD297" s="190">
        <f>HLOOKUP(A_Stammdaten!$B$14,$AE$4:$AK$2004,ROW(C297)-3,FALSE)</f>
        <v>0</v>
      </c>
      <c r="AE297" s="187">
        <f t="shared" si="53"/>
        <v>0</v>
      </c>
      <c r="AF297" s="187">
        <f t="shared" si="54"/>
        <v>0</v>
      </c>
      <c r="AG297" s="187">
        <f t="shared" si="55"/>
        <v>0</v>
      </c>
      <c r="AH297" s="187">
        <f t="shared" si="56"/>
        <v>0</v>
      </c>
      <c r="AI297" s="187">
        <f t="shared" si="57"/>
        <v>0</v>
      </c>
      <c r="AJ297" s="187">
        <f t="shared" si="58"/>
        <v>0</v>
      </c>
      <c r="AK297" s="187">
        <f t="shared" si="59"/>
        <v>0</v>
      </c>
      <c r="AL297" s="31"/>
    </row>
    <row r="298" spans="1:38" ht="15" x14ac:dyDescent="0.25">
      <c r="A298" s="31"/>
      <c r="B298" s="31"/>
      <c r="C298" s="32"/>
      <c r="D298" s="31"/>
      <c r="E298" s="31"/>
      <c r="F298" s="31"/>
      <c r="G298" s="31"/>
      <c r="H298" s="31"/>
      <c r="I298" s="31"/>
      <c r="J298" s="31"/>
      <c r="K298" s="31"/>
      <c r="L298" s="31"/>
      <c r="M298" s="31"/>
      <c r="N298" s="187">
        <f t="shared" si="60"/>
        <v>0</v>
      </c>
      <c r="O298" s="31"/>
      <c r="P298" s="31"/>
      <c r="Q298" s="31"/>
      <c r="R298" s="187">
        <f t="shared" si="61"/>
        <v>0</v>
      </c>
      <c r="S298" s="188">
        <f>IF(ISBLANK($B298),0,VLOOKUP($B298,Listen!$A$2:$C$44,2,FALSE))</f>
        <v>0</v>
      </c>
      <c r="T298" s="188">
        <f>IF(ISBLANK($B298),0,VLOOKUP($B298,Listen!$A$2:$C$44,3,FALSE))</f>
        <v>0</v>
      </c>
      <c r="U298" s="189">
        <f t="shared" si="62"/>
        <v>0</v>
      </c>
      <c r="V298" s="189">
        <f t="shared" si="63"/>
        <v>0</v>
      </c>
      <c r="W298" s="189">
        <f t="shared" si="63"/>
        <v>0</v>
      </c>
      <c r="X298" s="189">
        <f t="shared" si="63"/>
        <v>0</v>
      </c>
      <c r="Y298" s="189">
        <f t="shared" si="63"/>
        <v>0</v>
      </c>
      <c r="Z298" s="189">
        <f t="shared" si="63"/>
        <v>0</v>
      </c>
      <c r="AA298" s="189">
        <f t="shared" si="63"/>
        <v>0</v>
      </c>
      <c r="AB298" s="187">
        <f t="shared" si="64"/>
        <v>0</v>
      </c>
      <c r="AC298" s="190">
        <f>IF(C298=A_Stammdaten!$B$14,F_SAV!$R298-F_SAV!$AD298,HLOOKUP(A_Stammdaten!$B$14-1,$AE$4:$AK$2004,ROW(C298)-3,FALSE)-$AD298)</f>
        <v>0</v>
      </c>
      <c r="AD298" s="190">
        <f>HLOOKUP(A_Stammdaten!$B$14,$AE$4:$AK$2004,ROW(C298)-3,FALSE)</f>
        <v>0</v>
      </c>
      <c r="AE298" s="187">
        <f t="shared" si="53"/>
        <v>0</v>
      </c>
      <c r="AF298" s="187">
        <f t="shared" si="54"/>
        <v>0</v>
      </c>
      <c r="AG298" s="187">
        <f t="shared" si="55"/>
        <v>0</v>
      </c>
      <c r="AH298" s="187">
        <f t="shared" si="56"/>
        <v>0</v>
      </c>
      <c r="AI298" s="187">
        <f t="shared" si="57"/>
        <v>0</v>
      </c>
      <c r="AJ298" s="187">
        <f t="shared" si="58"/>
        <v>0</v>
      </c>
      <c r="AK298" s="187">
        <f t="shared" si="59"/>
        <v>0</v>
      </c>
      <c r="AL298" s="31"/>
    </row>
    <row r="299" spans="1:38" ht="15" x14ac:dyDescent="0.25">
      <c r="A299" s="31"/>
      <c r="B299" s="31"/>
      <c r="C299" s="32"/>
      <c r="D299" s="31"/>
      <c r="E299" s="31"/>
      <c r="F299" s="31"/>
      <c r="G299" s="31"/>
      <c r="H299" s="31"/>
      <c r="I299" s="31"/>
      <c r="J299" s="31"/>
      <c r="K299" s="31"/>
      <c r="L299" s="31"/>
      <c r="M299" s="31"/>
      <c r="N299" s="187">
        <f t="shared" si="60"/>
        <v>0</v>
      </c>
      <c r="O299" s="31"/>
      <c r="P299" s="31"/>
      <c r="Q299" s="31"/>
      <c r="R299" s="187">
        <f t="shared" si="61"/>
        <v>0</v>
      </c>
      <c r="S299" s="188">
        <f>IF(ISBLANK($B299),0,VLOOKUP($B299,Listen!$A$2:$C$44,2,FALSE))</f>
        <v>0</v>
      </c>
      <c r="T299" s="188">
        <f>IF(ISBLANK($B299),0,VLOOKUP($B299,Listen!$A$2:$C$44,3,FALSE))</f>
        <v>0</v>
      </c>
      <c r="U299" s="189">
        <f t="shared" si="62"/>
        <v>0</v>
      </c>
      <c r="V299" s="189">
        <f t="shared" si="63"/>
        <v>0</v>
      </c>
      <c r="W299" s="189">
        <f t="shared" si="63"/>
        <v>0</v>
      </c>
      <c r="X299" s="189">
        <f t="shared" si="63"/>
        <v>0</v>
      </c>
      <c r="Y299" s="189">
        <f t="shared" si="63"/>
        <v>0</v>
      </c>
      <c r="Z299" s="189">
        <f t="shared" si="63"/>
        <v>0</v>
      </c>
      <c r="AA299" s="189">
        <f t="shared" si="63"/>
        <v>0</v>
      </c>
      <c r="AB299" s="187">
        <f t="shared" si="64"/>
        <v>0</v>
      </c>
      <c r="AC299" s="190">
        <f>IF(C299=A_Stammdaten!$B$14,F_SAV!$R299-F_SAV!$AD299,HLOOKUP(A_Stammdaten!$B$14-1,$AE$4:$AK$2004,ROW(C299)-3,FALSE)-$AD299)</f>
        <v>0</v>
      </c>
      <c r="AD299" s="190">
        <f>HLOOKUP(A_Stammdaten!$B$14,$AE$4:$AK$2004,ROW(C299)-3,FALSE)</f>
        <v>0</v>
      </c>
      <c r="AE299" s="187">
        <f t="shared" si="53"/>
        <v>0</v>
      </c>
      <c r="AF299" s="187">
        <f t="shared" si="54"/>
        <v>0</v>
      </c>
      <c r="AG299" s="187">
        <f t="shared" si="55"/>
        <v>0</v>
      </c>
      <c r="AH299" s="187">
        <f t="shared" si="56"/>
        <v>0</v>
      </c>
      <c r="AI299" s="187">
        <f t="shared" si="57"/>
        <v>0</v>
      </c>
      <c r="AJ299" s="187">
        <f t="shared" si="58"/>
        <v>0</v>
      </c>
      <c r="AK299" s="187">
        <f t="shared" si="59"/>
        <v>0</v>
      </c>
      <c r="AL299" s="31"/>
    </row>
    <row r="300" spans="1:38" ht="15" x14ac:dyDescent="0.25">
      <c r="A300" s="31"/>
      <c r="B300" s="31"/>
      <c r="C300" s="32"/>
      <c r="D300" s="31"/>
      <c r="E300" s="31"/>
      <c r="F300" s="31"/>
      <c r="G300" s="31"/>
      <c r="H300" s="31"/>
      <c r="I300" s="31"/>
      <c r="J300" s="31"/>
      <c r="K300" s="31"/>
      <c r="L300" s="31"/>
      <c r="M300" s="31"/>
      <c r="N300" s="187">
        <f t="shared" si="60"/>
        <v>0</v>
      </c>
      <c r="O300" s="31"/>
      <c r="P300" s="31"/>
      <c r="Q300" s="31"/>
      <c r="R300" s="187">
        <f t="shared" si="61"/>
        <v>0</v>
      </c>
      <c r="S300" s="188">
        <f>IF(ISBLANK($B300),0,VLOOKUP($B300,Listen!$A$2:$C$44,2,FALSE))</f>
        <v>0</v>
      </c>
      <c r="T300" s="188">
        <f>IF(ISBLANK($B300),0,VLOOKUP($B300,Listen!$A$2:$C$44,3,FALSE))</f>
        <v>0</v>
      </c>
      <c r="U300" s="189">
        <f t="shared" si="62"/>
        <v>0</v>
      </c>
      <c r="V300" s="189">
        <f t="shared" si="63"/>
        <v>0</v>
      </c>
      <c r="W300" s="189">
        <f t="shared" si="63"/>
        <v>0</v>
      </c>
      <c r="X300" s="189">
        <f t="shared" si="63"/>
        <v>0</v>
      </c>
      <c r="Y300" s="189">
        <f t="shared" si="63"/>
        <v>0</v>
      </c>
      <c r="Z300" s="189">
        <f t="shared" si="63"/>
        <v>0</v>
      </c>
      <c r="AA300" s="189">
        <f t="shared" si="63"/>
        <v>0</v>
      </c>
      <c r="AB300" s="187">
        <f t="shared" si="64"/>
        <v>0</v>
      </c>
      <c r="AC300" s="190">
        <f>IF(C300=A_Stammdaten!$B$14,F_SAV!$R300-F_SAV!$AD300,HLOOKUP(A_Stammdaten!$B$14-1,$AE$4:$AK$2004,ROW(C300)-3,FALSE)-$AD300)</f>
        <v>0</v>
      </c>
      <c r="AD300" s="190">
        <f>HLOOKUP(A_Stammdaten!$B$14,$AE$4:$AK$2004,ROW(C300)-3,FALSE)</f>
        <v>0</v>
      </c>
      <c r="AE300" s="187">
        <f t="shared" si="53"/>
        <v>0</v>
      </c>
      <c r="AF300" s="187">
        <f t="shared" si="54"/>
        <v>0</v>
      </c>
      <c r="AG300" s="187">
        <f t="shared" si="55"/>
        <v>0</v>
      </c>
      <c r="AH300" s="187">
        <f t="shared" si="56"/>
        <v>0</v>
      </c>
      <c r="AI300" s="187">
        <f t="shared" si="57"/>
        <v>0</v>
      </c>
      <c r="AJ300" s="187">
        <f t="shared" si="58"/>
        <v>0</v>
      </c>
      <c r="AK300" s="187">
        <f t="shared" si="59"/>
        <v>0</v>
      </c>
      <c r="AL300" s="31"/>
    </row>
    <row r="301" spans="1:38" ht="15" x14ac:dyDescent="0.25">
      <c r="A301" s="31"/>
      <c r="B301" s="31"/>
      <c r="C301" s="32"/>
      <c r="D301" s="31"/>
      <c r="E301" s="31"/>
      <c r="F301" s="31"/>
      <c r="G301" s="31"/>
      <c r="H301" s="31"/>
      <c r="I301" s="31"/>
      <c r="J301" s="31"/>
      <c r="K301" s="31"/>
      <c r="L301" s="31"/>
      <c r="M301" s="31"/>
      <c r="N301" s="187">
        <f t="shared" si="60"/>
        <v>0</v>
      </c>
      <c r="O301" s="31"/>
      <c r="P301" s="31"/>
      <c r="Q301" s="31"/>
      <c r="R301" s="187">
        <f t="shared" si="61"/>
        <v>0</v>
      </c>
      <c r="S301" s="188">
        <f>IF(ISBLANK($B301),0,VLOOKUP($B301,Listen!$A$2:$C$44,2,FALSE))</f>
        <v>0</v>
      </c>
      <c r="T301" s="188">
        <f>IF(ISBLANK($B301),0,VLOOKUP($B301,Listen!$A$2:$C$44,3,FALSE))</f>
        <v>0</v>
      </c>
      <c r="U301" s="189">
        <f t="shared" si="62"/>
        <v>0</v>
      </c>
      <c r="V301" s="189">
        <f t="shared" si="63"/>
        <v>0</v>
      </c>
      <c r="W301" s="189">
        <f t="shared" si="63"/>
        <v>0</v>
      </c>
      <c r="X301" s="189">
        <f t="shared" si="63"/>
        <v>0</v>
      </c>
      <c r="Y301" s="189">
        <f t="shared" si="63"/>
        <v>0</v>
      </c>
      <c r="Z301" s="189">
        <f t="shared" si="63"/>
        <v>0</v>
      </c>
      <c r="AA301" s="189">
        <f t="shared" si="63"/>
        <v>0</v>
      </c>
      <c r="AB301" s="187">
        <f t="shared" si="64"/>
        <v>0</v>
      </c>
      <c r="AC301" s="190">
        <f>IF(C301=A_Stammdaten!$B$14,F_SAV!$R301-F_SAV!$AD301,HLOOKUP(A_Stammdaten!$B$14-1,$AE$4:$AK$2004,ROW(C301)-3,FALSE)-$AD301)</f>
        <v>0</v>
      </c>
      <c r="AD301" s="190">
        <f>HLOOKUP(A_Stammdaten!$B$14,$AE$4:$AK$2004,ROW(C301)-3,FALSE)</f>
        <v>0</v>
      </c>
      <c r="AE301" s="187">
        <f t="shared" si="53"/>
        <v>0</v>
      </c>
      <c r="AF301" s="187">
        <f t="shared" si="54"/>
        <v>0</v>
      </c>
      <c r="AG301" s="187">
        <f t="shared" si="55"/>
        <v>0</v>
      </c>
      <c r="AH301" s="187">
        <f t="shared" si="56"/>
        <v>0</v>
      </c>
      <c r="AI301" s="187">
        <f t="shared" si="57"/>
        <v>0</v>
      </c>
      <c r="AJ301" s="187">
        <f t="shared" si="58"/>
        <v>0</v>
      </c>
      <c r="AK301" s="187">
        <f t="shared" si="59"/>
        <v>0</v>
      </c>
      <c r="AL301" s="31"/>
    </row>
    <row r="302" spans="1:38" ht="15" x14ac:dyDescent="0.25">
      <c r="A302" s="31"/>
      <c r="B302" s="31"/>
      <c r="C302" s="32"/>
      <c r="D302" s="31"/>
      <c r="E302" s="31"/>
      <c r="F302" s="31"/>
      <c r="G302" s="31"/>
      <c r="H302" s="31"/>
      <c r="I302" s="31"/>
      <c r="J302" s="31"/>
      <c r="K302" s="31"/>
      <c r="L302" s="31"/>
      <c r="M302" s="31"/>
      <c r="N302" s="187">
        <f t="shared" si="60"/>
        <v>0</v>
      </c>
      <c r="O302" s="31"/>
      <c r="P302" s="31"/>
      <c r="Q302" s="31"/>
      <c r="R302" s="187">
        <f t="shared" si="61"/>
        <v>0</v>
      </c>
      <c r="S302" s="188">
        <f>IF(ISBLANK($B302),0,VLOOKUP($B302,Listen!$A$2:$C$44,2,FALSE))</f>
        <v>0</v>
      </c>
      <c r="T302" s="188">
        <f>IF(ISBLANK($B302),0,VLOOKUP($B302,Listen!$A$2:$C$44,3,FALSE))</f>
        <v>0</v>
      </c>
      <c r="U302" s="189">
        <f t="shared" si="62"/>
        <v>0</v>
      </c>
      <c r="V302" s="189">
        <f t="shared" si="63"/>
        <v>0</v>
      </c>
      <c r="W302" s="189">
        <f t="shared" si="63"/>
        <v>0</v>
      </c>
      <c r="X302" s="189">
        <f t="shared" si="63"/>
        <v>0</v>
      </c>
      <c r="Y302" s="189">
        <f t="shared" si="63"/>
        <v>0</v>
      </c>
      <c r="Z302" s="189">
        <f t="shared" si="63"/>
        <v>0</v>
      </c>
      <c r="AA302" s="189">
        <f t="shared" si="63"/>
        <v>0</v>
      </c>
      <c r="AB302" s="187">
        <f t="shared" si="64"/>
        <v>0</v>
      </c>
      <c r="AC302" s="190">
        <f>IF(C302=A_Stammdaten!$B$14,F_SAV!$R302-F_SAV!$AD302,HLOOKUP(A_Stammdaten!$B$14-1,$AE$4:$AK$2004,ROW(C302)-3,FALSE)-$AD302)</f>
        <v>0</v>
      </c>
      <c r="AD302" s="190">
        <f>HLOOKUP(A_Stammdaten!$B$14,$AE$4:$AK$2004,ROW(C302)-3,FALSE)</f>
        <v>0</v>
      </c>
      <c r="AE302" s="187">
        <f t="shared" si="53"/>
        <v>0</v>
      </c>
      <c r="AF302" s="187">
        <f t="shared" si="54"/>
        <v>0</v>
      </c>
      <c r="AG302" s="187">
        <f t="shared" si="55"/>
        <v>0</v>
      </c>
      <c r="AH302" s="187">
        <f t="shared" si="56"/>
        <v>0</v>
      </c>
      <c r="AI302" s="187">
        <f t="shared" si="57"/>
        <v>0</v>
      </c>
      <c r="AJ302" s="187">
        <f t="shared" si="58"/>
        <v>0</v>
      </c>
      <c r="AK302" s="187">
        <f t="shared" si="59"/>
        <v>0</v>
      </c>
      <c r="AL302" s="31"/>
    </row>
    <row r="303" spans="1:38" ht="15" x14ac:dyDescent="0.25">
      <c r="A303" s="31"/>
      <c r="B303" s="31"/>
      <c r="C303" s="32"/>
      <c r="D303" s="31"/>
      <c r="E303" s="31"/>
      <c r="F303" s="31"/>
      <c r="G303" s="31"/>
      <c r="H303" s="31"/>
      <c r="I303" s="31"/>
      <c r="J303" s="31"/>
      <c r="K303" s="31"/>
      <c r="L303" s="31"/>
      <c r="M303" s="31"/>
      <c r="N303" s="187">
        <f t="shared" si="60"/>
        <v>0</v>
      </c>
      <c r="O303" s="31"/>
      <c r="P303" s="31"/>
      <c r="Q303" s="31"/>
      <c r="R303" s="187">
        <f t="shared" si="61"/>
        <v>0</v>
      </c>
      <c r="S303" s="188">
        <f>IF(ISBLANK($B303),0,VLOOKUP($B303,Listen!$A$2:$C$44,2,FALSE))</f>
        <v>0</v>
      </c>
      <c r="T303" s="188">
        <f>IF(ISBLANK($B303),0,VLOOKUP($B303,Listen!$A$2:$C$44,3,FALSE))</f>
        <v>0</v>
      </c>
      <c r="U303" s="189">
        <f t="shared" si="62"/>
        <v>0</v>
      </c>
      <c r="V303" s="189">
        <f t="shared" si="63"/>
        <v>0</v>
      </c>
      <c r="W303" s="189">
        <f t="shared" si="63"/>
        <v>0</v>
      </c>
      <c r="X303" s="189">
        <f t="shared" si="63"/>
        <v>0</v>
      </c>
      <c r="Y303" s="189">
        <f t="shared" si="63"/>
        <v>0</v>
      </c>
      <c r="Z303" s="189">
        <f t="shared" si="63"/>
        <v>0</v>
      </c>
      <c r="AA303" s="189">
        <f t="shared" si="63"/>
        <v>0</v>
      </c>
      <c r="AB303" s="187">
        <f t="shared" si="64"/>
        <v>0</v>
      </c>
      <c r="AC303" s="190">
        <f>IF(C303=A_Stammdaten!$B$14,F_SAV!$R303-F_SAV!$AD303,HLOOKUP(A_Stammdaten!$B$14-1,$AE$4:$AK$2004,ROW(C303)-3,FALSE)-$AD303)</f>
        <v>0</v>
      </c>
      <c r="AD303" s="190">
        <f>HLOOKUP(A_Stammdaten!$B$14,$AE$4:$AK$2004,ROW(C303)-3,FALSE)</f>
        <v>0</v>
      </c>
      <c r="AE303" s="187">
        <f t="shared" si="53"/>
        <v>0</v>
      </c>
      <c r="AF303" s="187">
        <f t="shared" si="54"/>
        <v>0</v>
      </c>
      <c r="AG303" s="187">
        <f t="shared" si="55"/>
        <v>0</v>
      </c>
      <c r="AH303" s="187">
        <f t="shared" si="56"/>
        <v>0</v>
      </c>
      <c r="AI303" s="187">
        <f t="shared" si="57"/>
        <v>0</v>
      </c>
      <c r="AJ303" s="187">
        <f t="shared" si="58"/>
        <v>0</v>
      </c>
      <c r="AK303" s="187">
        <f t="shared" si="59"/>
        <v>0</v>
      </c>
      <c r="AL303" s="31"/>
    </row>
    <row r="304" spans="1:38" ht="15" x14ac:dyDescent="0.25">
      <c r="A304" s="31"/>
      <c r="B304" s="31"/>
      <c r="C304" s="32"/>
      <c r="D304" s="31"/>
      <c r="E304" s="31"/>
      <c r="F304" s="31"/>
      <c r="G304" s="31"/>
      <c r="H304" s="31"/>
      <c r="I304" s="31"/>
      <c r="J304" s="31"/>
      <c r="K304" s="31"/>
      <c r="L304" s="31"/>
      <c r="M304" s="31"/>
      <c r="N304" s="187">
        <f t="shared" si="60"/>
        <v>0</v>
      </c>
      <c r="O304" s="31"/>
      <c r="P304" s="31"/>
      <c r="Q304" s="31"/>
      <c r="R304" s="187">
        <f t="shared" si="61"/>
        <v>0</v>
      </c>
      <c r="S304" s="188">
        <f>IF(ISBLANK($B304),0,VLOOKUP($B304,Listen!$A$2:$C$44,2,FALSE))</f>
        <v>0</v>
      </c>
      <c r="T304" s="188">
        <f>IF(ISBLANK($B304),0,VLOOKUP($B304,Listen!$A$2:$C$44,3,FALSE))</f>
        <v>0</v>
      </c>
      <c r="U304" s="189">
        <f t="shared" si="62"/>
        <v>0</v>
      </c>
      <c r="V304" s="189">
        <f t="shared" si="63"/>
        <v>0</v>
      </c>
      <c r="W304" s="189">
        <f t="shared" si="63"/>
        <v>0</v>
      </c>
      <c r="X304" s="189">
        <f t="shared" si="63"/>
        <v>0</v>
      </c>
      <c r="Y304" s="189">
        <f t="shared" si="63"/>
        <v>0</v>
      </c>
      <c r="Z304" s="189">
        <f t="shared" si="63"/>
        <v>0</v>
      </c>
      <c r="AA304" s="189">
        <f t="shared" si="63"/>
        <v>0</v>
      </c>
      <c r="AB304" s="187">
        <f t="shared" si="64"/>
        <v>0</v>
      </c>
      <c r="AC304" s="190">
        <f>IF(C304=A_Stammdaten!$B$14,F_SAV!$R304-F_SAV!$AD304,HLOOKUP(A_Stammdaten!$B$14-1,$AE$4:$AK$2004,ROW(C304)-3,FALSE)-$AD304)</f>
        <v>0</v>
      </c>
      <c r="AD304" s="190">
        <f>HLOOKUP(A_Stammdaten!$B$14,$AE$4:$AK$2004,ROW(C304)-3,FALSE)</f>
        <v>0</v>
      </c>
      <c r="AE304" s="187">
        <f t="shared" si="53"/>
        <v>0</v>
      </c>
      <c r="AF304" s="187">
        <f t="shared" si="54"/>
        <v>0</v>
      </c>
      <c r="AG304" s="187">
        <f t="shared" si="55"/>
        <v>0</v>
      </c>
      <c r="AH304" s="187">
        <f t="shared" si="56"/>
        <v>0</v>
      </c>
      <c r="AI304" s="187">
        <f t="shared" si="57"/>
        <v>0</v>
      </c>
      <c r="AJ304" s="187">
        <f t="shared" si="58"/>
        <v>0</v>
      </c>
      <c r="AK304" s="187">
        <f t="shared" si="59"/>
        <v>0</v>
      </c>
      <c r="AL304" s="31"/>
    </row>
    <row r="305" spans="1:38" ht="15" x14ac:dyDescent="0.25">
      <c r="A305" s="31"/>
      <c r="B305" s="31"/>
      <c r="C305" s="32"/>
      <c r="D305" s="31"/>
      <c r="E305" s="31"/>
      <c r="F305" s="31"/>
      <c r="G305" s="31"/>
      <c r="H305" s="31"/>
      <c r="I305" s="31"/>
      <c r="J305" s="31"/>
      <c r="K305" s="31"/>
      <c r="L305" s="31"/>
      <c r="M305" s="31"/>
      <c r="N305" s="187">
        <f t="shared" si="60"/>
        <v>0</v>
      </c>
      <c r="O305" s="31"/>
      <c r="P305" s="31"/>
      <c r="Q305" s="31"/>
      <c r="R305" s="187">
        <f t="shared" si="61"/>
        <v>0</v>
      </c>
      <c r="S305" s="188">
        <f>IF(ISBLANK($B305),0,VLOOKUP($B305,Listen!$A$2:$C$44,2,FALSE))</f>
        <v>0</v>
      </c>
      <c r="T305" s="188">
        <f>IF(ISBLANK($B305),0,VLOOKUP($B305,Listen!$A$2:$C$44,3,FALSE))</f>
        <v>0</v>
      </c>
      <c r="U305" s="189">
        <f t="shared" si="62"/>
        <v>0</v>
      </c>
      <c r="V305" s="189">
        <f t="shared" si="63"/>
        <v>0</v>
      </c>
      <c r="W305" s="189">
        <f t="shared" si="63"/>
        <v>0</v>
      </c>
      <c r="X305" s="189">
        <f t="shared" si="63"/>
        <v>0</v>
      </c>
      <c r="Y305" s="189">
        <f t="shared" si="63"/>
        <v>0</v>
      </c>
      <c r="Z305" s="189">
        <f t="shared" si="63"/>
        <v>0</v>
      </c>
      <c r="AA305" s="189">
        <f t="shared" si="63"/>
        <v>0</v>
      </c>
      <c r="AB305" s="187">
        <f t="shared" si="64"/>
        <v>0</v>
      </c>
      <c r="AC305" s="190">
        <f>IF(C305=A_Stammdaten!$B$14,F_SAV!$R305-F_SAV!$AD305,HLOOKUP(A_Stammdaten!$B$14-1,$AE$4:$AK$2004,ROW(C305)-3,FALSE)-$AD305)</f>
        <v>0</v>
      </c>
      <c r="AD305" s="190">
        <f>HLOOKUP(A_Stammdaten!$B$14,$AE$4:$AK$2004,ROW(C305)-3,FALSE)</f>
        <v>0</v>
      </c>
      <c r="AE305" s="187">
        <f t="shared" si="53"/>
        <v>0</v>
      </c>
      <c r="AF305" s="187">
        <f t="shared" si="54"/>
        <v>0</v>
      </c>
      <c r="AG305" s="187">
        <f t="shared" si="55"/>
        <v>0</v>
      </c>
      <c r="AH305" s="187">
        <f t="shared" si="56"/>
        <v>0</v>
      </c>
      <c r="AI305" s="187">
        <f t="shared" si="57"/>
        <v>0</v>
      </c>
      <c r="AJ305" s="187">
        <f t="shared" si="58"/>
        <v>0</v>
      </c>
      <c r="AK305" s="187">
        <f t="shared" si="59"/>
        <v>0</v>
      </c>
      <c r="AL305" s="31"/>
    </row>
    <row r="306" spans="1:38" ht="15" x14ac:dyDescent="0.25">
      <c r="A306" s="31"/>
      <c r="B306" s="31"/>
      <c r="C306" s="32"/>
      <c r="D306" s="31"/>
      <c r="E306" s="31"/>
      <c r="F306" s="31"/>
      <c r="G306" s="31"/>
      <c r="H306" s="31"/>
      <c r="I306" s="31"/>
      <c r="J306" s="31"/>
      <c r="K306" s="31"/>
      <c r="L306" s="31"/>
      <c r="M306" s="31"/>
      <c r="N306" s="187">
        <f t="shared" si="60"/>
        <v>0</v>
      </c>
      <c r="O306" s="31"/>
      <c r="P306" s="31"/>
      <c r="Q306" s="31"/>
      <c r="R306" s="187">
        <f t="shared" si="61"/>
        <v>0</v>
      </c>
      <c r="S306" s="188">
        <f>IF(ISBLANK($B306),0,VLOOKUP($B306,Listen!$A$2:$C$44,2,FALSE))</f>
        <v>0</v>
      </c>
      <c r="T306" s="188">
        <f>IF(ISBLANK($B306),0,VLOOKUP($B306,Listen!$A$2:$C$44,3,FALSE))</f>
        <v>0</v>
      </c>
      <c r="U306" s="189">
        <f t="shared" si="62"/>
        <v>0</v>
      </c>
      <c r="V306" s="189">
        <f t="shared" si="63"/>
        <v>0</v>
      </c>
      <c r="W306" s="189">
        <f t="shared" si="63"/>
        <v>0</v>
      </c>
      <c r="X306" s="189">
        <f t="shared" si="63"/>
        <v>0</v>
      </c>
      <c r="Y306" s="189">
        <f t="shared" si="63"/>
        <v>0</v>
      </c>
      <c r="Z306" s="189">
        <f t="shared" si="63"/>
        <v>0</v>
      </c>
      <c r="AA306" s="189">
        <f t="shared" si="63"/>
        <v>0</v>
      </c>
      <c r="AB306" s="187">
        <f t="shared" si="64"/>
        <v>0</v>
      </c>
      <c r="AC306" s="190">
        <f>IF(C306=A_Stammdaten!$B$14,F_SAV!$R306-F_SAV!$AD306,HLOOKUP(A_Stammdaten!$B$14-1,$AE$4:$AK$2004,ROW(C306)-3,FALSE)-$AD306)</f>
        <v>0</v>
      </c>
      <c r="AD306" s="190">
        <f>HLOOKUP(A_Stammdaten!$B$14,$AE$4:$AK$2004,ROW(C306)-3,FALSE)</f>
        <v>0</v>
      </c>
      <c r="AE306" s="187">
        <f t="shared" si="53"/>
        <v>0</v>
      </c>
      <c r="AF306" s="187">
        <f t="shared" si="54"/>
        <v>0</v>
      </c>
      <c r="AG306" s="187">
        <f t="shared" si="55"/>
        <v>0</v>
      </c>
      <c r="AH306" s="187">
        <f t="shared" si="56"/>
        <v>0</v>
      </c>
      <c r="AI306" s="187">
        <f t="shared" si="57"/>
        <v>0</v>
      </c>
      <c r="AJ306" s="187">
        <f t="shared" si="58"/>
        <v>0</v>
      </c>
      <c r="AK306" s="187">
        <f t="shared" si="59"/>
        <v>0</v>
      </c>
      <c r="AL306" s="31"/>
    </row>
    <row r="307" spans="1:38" ht="15" x14ac:dyDescent="0.25">
      <c r="A307" s="31"/>
      <c r="B307" s="31"/>
      <c r="C307" s="32"/>
      <c r="D307" s="31"/>
      <c r="E307" s="31"/>
      <c r="F307" s="31"/>
      <c r="G307" s="31"/>
      <c r="H307" s="31"/>
      <c r="I307" s="31"/>
      <c r="J307" s="31"/>
      <c r="K307" s="31"/>
      <c r="L307" s="31"/>
      <c r="M307" s="31"/>
      <c r="N307" s="187">
        <f t="shared" si="60"/>
        <v>0</v>
      </c>
      <c r="O307" s="31"/>
      <c r="P307" s="31"/>
      <c r="Q307" s="31"/>
      <c r="R307" s="187">
        <f t="shared" si="61"/>
        <v>0</v>
      </c>
      <c r="S307" s="188">
        <f>IF(ISBLANK($B307),0,VLOOKUP($B307,Listen!$A$2:$C$44,2,FALSE))</f>
        <v>0</v>
      </c>
      <c r="T307" s="188">
        <f>IF(ISBLANK($B307),0,VLOOKUP($B307,Listen!$A$2:$C$44,3,FALSE))</f>
        <v>0</v>
      </c>
      <c r="U307" s="189">
        <f t="shared" si="62"/>
        <v>0</v>
      </c>
      <c r="V307" s="189">
        <f t="shared" si="63"/>
        <v>0</v>
      </c>
      <c r="W307" s="189">
        <f t="shared" si="63"/>
        <v>0</v>
      </c>
      <c r="X307" s="189">
        <f t="shared" si="63"/>
        <v>0</v>
      </c>
      <c r="Y307" s="189">
        <f t="shared" si="63"/>
        <v>0</v>
      </c>
      <c r="Z307" s="189">
        <f t="shared" si="63"/>
        <v>0</v>
      </c>
      <c r="AA307" s="189">
        <f t="shared" si="63"/>
        <v>0</v>
      </c>
      <c r="AB307" s="187">
        <f t="shared" si="64"/>
        <v>0</v>
      </c>
      <c r="AC307" s="190">
        <f>IF(C307=A_Stammdaten!$B$14,F_SAV!$R307-F_SAV!$AD307,HLOOKUP(A_Stammdaten!$B$14-1,$AE$4:$AK$2004,ROW(C307)-3,FALSE)-$AD307)</f>
        <v>0</v>
      </c>
      <c r="AD307" s="190">
        <f>HLOOKUP(A_Stammdaten!$B$14,$AE$4:$AK$2004,ROW(C307)-3,FALSE)</f>
        <v>0</v>
      </c>
      <c r="AE307" s="187">
        <f t="shared" si="53"/>
        <v>0</v>
      </c>
      <c r="AF307" s="187">
        <f t="shared" si="54"/>
        <v>0</v>
      </c>
      <c r="AG307" s="187">
        <f t="shared" si="55"/>
        <v>0</v>
      </c>
      <c r="AH307" s="187">
        <f t="shared" si="56"/>
        <v>0</v>
      </c>
      <c r="AI307" s="187">
        <f t="shared" si="57"/>
        <v>0</v>
      </c>
      <c r="AJ307" s="187">
        <f t="shared" si="58"/>
        <v>0</v>
      </c>
      <c r="AK307" s="187">
        <f t="shared" si="59"/>
        <v>0</v>
      </c>
      <c r="AL307" s="31"/>
    </row>
    <row r="308" spans="1:38" ht="15" x14ac:dyDescent="0.25">
      <c r="A308" s="31"/>
      <c r="B308" s="31"/>
      <c r="C308" s="32"/>
      <c r="D308" s="31"/>
      <c r="E308" s="31"/>
      <c r="F308" s="31"/>
      <c r="G308" s="31"/>
      <c r="H308" s="31"/>
      <c r="I308" s="31"/>
      <c r="J308" s="31"/>
      <c r="K308" s="31"/>
      <c r="L308" s="31"/>
      <c r="M308" s="31"/>
      <c r="N308" s="187">
        <f t="shared" si="60"/>
        <v>0</v>
      </c>
      <c r="O308" s="31"/>
      <c r="P308" s="31"/>
      <c r="Q308" s="31"/>
      <c r="R308" s="187">
        <f t="shared" si="61"/>
        <v>0</v>
      </c>
      <c r="S308" s="188">
        <f>IF(ISBLANK($B308),0,VLOOKUP($B308,Listen!$A$2:$C$44,2,FALSE))</f>
        <v>0</v>
      </c>
      <c r="T308" s="188">
        <f>IF(ISBLANK($B308),0,VLOOKUP($B308,Listen!$A$2:$C$44,3,FALSE))</f>
        <v>0</v>
      </c>
      <c r="U308" s="189">
        <f t="shared" si="62"/>
        <v>0</v>
      </c>
      <c r="V308" s="189">
        <f t="shared" si="63"/>
        <v>0</v>
      </c>
      <c r="W308" s="189">
        <f t="shared" si="63"/>
        <v>0</v>
      </c>
      <c r="X308" s="189">
        <f t="shared" si="63"/>
        <v>0</v>
      </c>
      <c r="Y308" s="189">
        <f t="shared" si="63"/>
        <v>0</v>
      </c>
      <c r="Z308" s="189">
        <f t="shared" si="63"/>
        <v>0</v>
      </c>
      <c r="AA308" s="189">
        <f t="shared" si="63"/>
        <v>0</v>
      </c>
      <c r="AB308" s="187">
        <f t="shared" si="64"/>
        <v>0</v>
      </c>
      <c r="AC308" s="190">
        <f>IF(C308=A_Stammdaten!$B$14,F_SAV!$R308-F_SAV!$AD308,HLOOKUP(A_Stammdaten!$B$14-1,$AE$4:$AK$2004,ROW(C308)-3,FALSE)-$AD308)</f>
        <v>0</v>
      </c>
      <c r="AD308" s="190">
        <f>HLOOKUP(A_Stammdaten!$B$14,$AE$4:$AK$2004,ROW(C308)-3,FALSE)</f>
        <v>0</v>
      </c>
      <c r="AE308" s="187">
        <f t="shared" si="53"/>
        <v>0</v>
      </c>
      <c r="AF308" s="187">
        <f t="shared" si="54"/>
        <v>0</v>
      </c>
      <c r="AG308" s="187">
        <f t="shared" si="55"/>
        <v>0</v>
      </c>
      <c r="AH308" s="187">
        <f t="shared" si="56"/>
        <v>0</v>
      </c>
      <c r="AI308" s="187">
        <f t="shared" si="57"/>
        <v>0</v>
      </c>
      <c r="AJ308" s="187">
        <f t="shared" si="58"/>
        <v>0</v>
      </c>
      <c r="AK308" s="187">
        <f t="shared" si="59"/>
        <v>0</v>
      </c>
      <c r="AL308" s="31"/>
    </row>
    <row r="309" spans="1:38" ht="15" x14ac:dyDescent="0.25">
      <c r="A309" s="31"/>
      <c r="B309" s="31"/>
      <c r="C309" s="32"/>
      <c r="D309" s="31"/>
      <c r="E309" s="31"/>
      <c r="F309" s="31"/>
      <c r="G309" s="31"/>
      <c r="H309" s="31"/>
      <c r="I309" s="31"/>
      <c r="J309" s="31"/>
      <c r="K309" s="31"/>
      <c r="L309" s="31"/>
      <c r="M309" s="31"/>
      <c r="N309" s="187">
        <f t="shared" si="60"/>
        <v>0</v>
      </c>
      <c r="O309" s="31"/>
      <c r="P309" s="31"/>
      <c r="Q309" s="31"/>
      <c r="R309" s="187">
        <f t="shared" si="61"/>
        <v>0</v>
      </c>
      <c r="S309" s="188">
        <f>IF(ISBLANK($B309),0,VLOOKUP($B309,Listen!$A$2:$C$44,2,FALSE))</f>
        <v>0</v>
      </c>
      <c r="T309" s="188">
        <f>IF(ISBLANK($B309),0,VLOOKUP($B309,Listen!$A$2:$C$44,3,FALSE))</f>
        <v>0</v>
      </c>
      <c r="U309" s="189">
        <f t="shared" si="62"/>
        <v>0</v>
      </c>
      <c r="V309" s="189">
        <f t="shared" si="63"/>
        <v>0</v>
      </c>
      <c r="W309" s="189">
        <f t="shared" si="63"/>
        <v>0</v>
      </c>
      <c r="X309" s="189">
        <f t="shared" si="63"/>
        <v>0</v>
      </c>
      <c r="Y309" s="189">
        <f t="shared" si="63"/>
        <v>0</v>
      </c>
      <c r="Z309" s="189">
        <f t="shared" si="63"/>
        <v>0</v>
      </c>
      <c r="AA309" s="189">
        <f t="shared" si="63"/>
        <v>0</v>
      </c>
      <c r="AB309" s="187">
        <f t="shared" si="64"/>
        <v>0</v>
      </c>
      <c r="AC309" s="190">
        <f>IF(C309=A_Stammdaten!$B$14,F_SAV!$R309-F_SAV!$AD309,HLOOKUP(A_Stammdaten!$B$14-1,$AE$4:$AK$2004,ROW(C309)-3,FALSE)-$AD309)</f>
        <v>0</v>
      </c>
      <c r="AD309" s="190">
        <f>HLOOKUP(A_Stammdaten!$B$14,$AE$4:$AK$2004,ROW(C309)-3,FALSE)</f>
        <v>0</v>
      </c>
      <c r="AE309" s="187">
        <f t="shared" si="53"/>
        <v>0</v>
      </c>
      <c r="AF309" s="187">
        <f t="shared" si="54"/>
        <v>0</v>
      </c>
      <c r="AG309" s="187">
        <f t="shared" si="55"/>
        <v>0</v>
      </c>
      <c r="AH309" s="187">
        <f t="shared" si="56"/>
        <v>0</v>
      </c>
      <c r="AI309" s="187">
        <f t="shared" si="57"/>
        <v>0</v>
      </c>
      <c r="AJ309" s="187">
        <f t="shared" si="58"/>
        <v>0</v>
      </c>
      <c r="AK309" s="187">
        <f t="shared" si="59"/>
        <v>0</v>
      </c>
      <c r="AL309" s="31"/>
    </row>
    <row r="310" spans="1:38" ht="15" x14ac:dyDescent="0.25">
      <c r="A310" s="31"/>
      <c r="B310" s="31"/>
      <c r="C310" s="32"/>
      <c r="D310" s="31"/>
      <c r="E310" s="31"/>
      <c r="F310" s="31"/>
      <c r="G310" s="31"/>
      <c r="H310" s="31"/>
      <c r="I310" s="31"/>
      <c r="J310" s="31"/>
      <c r="K310" s="31"/>
      <c r="L310" s="31"/>
      <c r="M310" s="31"/>
      <c r="N310" s="187">
        <f t="shared" si="60"/>
        <v>0</v>
      </c>
      <c r="O310" s="31"/>
      <c r="P310" s="31"/>
      <c r="Q310" s="31"/>
      <c r="R310" s="187">
        <f t="shared" si="61"/>
        <v>0</v>
      </c>
      <c r="S310" s="188">
        <f>IF(ISBLANK($B310),0,VLOOKUP($B310,Listen!$A$2:$C$44,2,FALSE))</f>
        <v>0</v>
      </c>
      <c r="T310" s="188">
        <f>IF(ISBLANK($B310),0,VLOOKUP($B310,Listen!$A$2:$C$44,3,FALSE))</f>
        <v>0</v>
      </c>
      <c r="U310" s="189">
        <f t="shared" si="62"/>
        <v>0</v>
      </c>
      <c r="V310" s="189">
        <f t="shared" si="63"/>
        <v>0</v>
      </c>
      <c r="W310" s="189">
        <f t="shared" si="63"/>
        <v>0</v>
      </c>
      <c r="X310" s="189">
        <f t="shared" si="63"/>
        <v>0</v>
      </c>
      <c r="Y310" s="189">
        <f t="shared" si="63"/>
        <v>0</v>
      </c>
      <c r="Z310" s="189">
        <f t="shared" si="63"/>
        <v>0</v>
      </c>
      <c r="AA310" s="189">
        <f t="shared" si="63"/>
        <v>0</v>
      </c>
      <c r="AB310" s="187">
        <f t="shared" si="64"/>
        <v>0</v>
      </c>
      <c r="AC310" s="190">
        <f>IF(C310=A_Stammdaten!$B$14,F_SAV!$R310-F_SAV!$AD310,HLOOKUP(A_Stammdaten!$B$14-1,$AE$4:$AK$2004,ROW(C310)-3,FALSE)-$AD310)</f>
        <v>0</v>
      </c>
      <c r="AD310" s="190">
        <f>HLOOKUP(A_Stammdaten!$B$14,$AE$4:$AK$2004,ROW(C310)-3,FALSE)</f>
        <v>0</v>
      </c>
      <c r="AE310" s="187">
        <f t="shared" si="53"/>
        <v>0</v>
      </c>
      <c r="AF310" s="187">
        <f t="shared" si="54"/>
        <v>0</v>
      </c>
      <c r="AG310" s="187">
        <f t="shared" si="55"/>
        <v>0</v>
      </c>
      <c r="AH310" s="187">
        <f t="shared" si="56"/>
        <v>0</v>
      </c>
      <c r="AI310" s="187">
        <f t="shared" si="57"/>
        <v>0</v>
      </c>
      <c r="AJ310" s="187">
        <f t="shared" si="58"/>
        <v>0</v>
      </c>
      <c r="AK310" s="187">
        <f t="shared" si="59"/>
        <v>0</v>
      </c>
      <c r="AL310" s="31"/>
    </row>
    <row r="311" spans="1:38" ht="15" x14ac:dyDescent="0.25">
      <c r="A311" s="31"/>
      <c r="B311" s="31"/>
      <c r="C311" s="32"/>
      <c r="D311" s="31"/>
      <c r="E311" s="31"/>
      <c r="F311" s="31"/>
      <c r="G311" s="31"/>
      <c r="H311" s="31"/>
      <c r="I311" s="31"/>
      <c r="J311" s="31"/>
      <c r="K311" s="31"/>
      <c r="L311" s="31"/>
      <c r="M311" s="31"/>
      <c r="N311" s="187">
        <f t="shared" si="60"/>
        <v>0</v>
      </c>
      <c r="O311" s="31"/>
      <c r="P311" s="31"/>
      <c r="Q311" s="31"/>
      <c r="R311" s="187">
        <f t="shared" si="61"/>
        <v>0</v>
      </c>
      <c r="S311" s="188">
        <f>IF(ISBLANK($B311),0,VLOOKUP($B311,Listen!$A$2:$C$44,2,FALSE))</f>
        <v>0</v>
      </c>
      <c r="T311" s="188">
        <f>IF(ISBLANK($B311),0,VLOOKUP($B311,Listen!$A$2:$C$44,3,FALSE))</f>
        <v>0</v>
      </c>
      <c r="U311" s="189">
        <f t="shared" si="62"/>
        <v>0</v>
      </c>
      <c r="V311" s="189">
        <f t="shared" si="63"/>
        <v>0</v>
      </c>
      <c r="W311" s="189">
        <f t="shared" si="63"/>
        <v>0</v>
      </c>
      <c r="X311" s="189">
        <f t="shared" si="63"/>
        <v>0</v>
      </c>
      <c r="Y311" s="189">
        <f t="shared" si="63"/>
        <v>0</v>
      </c>
      <c r="Z311" s="189">
        <f t="shared" si="63"/>
        <v>0</v>
      </c>
      <c r="AA311" s="189">
        <f t="shared" si="63"/>
        <v>0</v>
      </c>
      <c r="AB311" s="187">
        <f t="shared" si="64"/>
        <v>0</v>
      </c>
      <c r="AC311" s="190">
        <f>IF(C311=A_Stammdaten!$B$14,F_SAV!$R311-F_SAV!$AD311,HLOOKUP(A_Stammdaten!$B$14-1,$AE$4:$AK$2004,ROW(C311)-3,FALSE)-$AD311)</f>
        <v>0</v>
      </c>
      <c r="AD311" s="190">
        <f>HLOOKUP(A_Stammdaten!$B$14,$AE$4:$AK$2004,ROW(C311)-3,FALSE)</f>
        <v>0</v>
      </c>
      <c r="AE311" s="187">
        <f t="shared" si="53"/>
        <v>0</v>
      </c>
      <c r="AF311" s="187">
        <f t="shared" si="54"/>
        <v>0</v>
      </c>
      <c r="AG311" s="187">
        <f t="shared" si="55"/>
        <v>0</v>
      </c>
      <c r="AH311" s="187">
        <f t="shared" si="56"/>
        <v>0</v>
      </c>
      <c r="AI311" s="187">
        <f t="shared" si="57"/>
        <v>0</v>
      </c>
      <c r="AJ311" s="187">
        <f t="shared" si="58"/>
        <v>0</v>
      </c>
      <c r="AK311" s="187">
        <f t="shared" si="59"/>
        <v>0</v>
      </c>
      <c r="AL311" s="31"/>
    </row>
    <row r="312" spans="1:38" ht="15" x14ac:dyDescent="0.25">
      <c r="A312" s="31"/>
      <c r="B312" s="31"/>
      <c r="C312" s="32"/>
      <c r="D312" s="31"/>
      <c r="E312" s="31"/>
      <c r="F312" s="31"/>
      <c r="G312" s="31"/>
      <c r="H312" s="31"/>
      <c r="I312" s="31"/>
      <c r="J312" s="31"/>
      <c r="K312" s="31"/>
      <c r="L312" s="31"/>
      <c r="M312" s="31"/>
      <c r="N312" s="187">
        <f t="shared" si="60"/>
        <v>0</v>
      </c>
      <c r="O312" s="31"/>
      <c r="P312" s="31"/>
      <c r="Q312" s="31"/>
      <c r="R312" s="187">
        <f t="shared" si="61"/>
        <v>0</v>
      </c>
      <c r="S312" s="188">
        <f>IF(ISBLANK($B312),0,VLOOKUP($B312,Listen!$A$2:$C$44,2,FALSE))</f>
        <v>0</v>
      </c>
      <c r="T312" s="188">
        <f>IF(ISBLANK($B312),0,VLOOKUP($B312,Listen!$A$2:$C$44,3,FALSE))</f>
        <v>0</v>
      </c>
      <c r="U312" s="189">
        <f t="shared" si="62"/>
        <v>0</v>
      </c>
      <c r="V312" s="189">
        <f t="shared" si="63"/>
        <v>0</v>
      </c>
      <c r="W312" s="189">
        <f t="shared" si="63"/>
        <v>0</v>
      </c>
      <c r="X312" s="189">
        <f t="shared" si="63"/>
        <v>0</v>
      </c>
      <c r="Y312" s="189">
        <f t="shared" si="63"/>
        <v>0</v>
      </c>
      <c r="Z312" s="189">
        <f t="shared" si="63"/>
        <v>0</v>
      </c>
      <c r="AA312" s="189">
        <f t="shared" si="63"/>
        <v>0</v>
      </c>
      <c r="AB312" s="187">
        <f t="shared" si="64"/>
        <v>0</v>
      </c>
      <c r="AC312" s="190">
        <f>IF(C312=A_Stammdaten!$B$14,F_SAV!$R312-F_SAV!$AD312,HLOOKUP(A_Stammdaten!$B$14-1,$AE$4:$AK$2004,ROW(C312)-3,FALSE)-$AD312)</f>
        <v>0</v>
      </c>
      <c r="AD312" s="190">
        <f>HLOOKUP(A_Stammdaten!$B$14,$AE$4:$AK$2004,ROW(C312)-3,FALSE)</f>
        <v>0</v>
      </c>
      <c r="AE312" s="187">
        <f t="shared" si="53"/>
        <v>0</v>
      </c>
      <c r="AF312" s="187">
        <f t="shared" si="54"/>
        <v>0</v>
      </c>
      <c r="AG312" s="187">
        <f t="shared" si="55"/>
        <v>0</v>
      </c>
      <c r="AH312" s="187">
        <f t="shared" si="56"/>
        <v>0</v>
      </c>
      <c r="AI312" s="187">
        <f t="shared" si="57"/>
        <v>0</v>
      </c>
      <c r="AJ312" s="187">
        <f t="shared" si="58"/>
        <v>0</v>
      </c>
      <c r="AK312" s="187">
        <f t="shared" si="59"/>
        <v>0</v>
      </c>
      <c r="AL312" s="31"/>
    </row>
    <row r="313" spans="1:38" ht="15" x14ac:dyDescent="0.25">
      <c r="A313" s="31"/>
      <c r="B313" s="31"/>
      <c r="C313" s="32"/>
      <c r="D313" s="31"/>
      <c r="E313" s="31"/>
      <c r="F313" s="31"/>
      <c r="G313" s="31"/>
      <c r="H313" s="31"/>
      <c r="I313" s="31"/>
      <c r="J313" s="31"/>
      <c r="K313" s="31"/>
      <c r="L313" s="31"/>
      <c r="M313" s="31"/>
      <c r="N313" s="187">
        <f t="shared" si="60"/>
        <v>0</v>
      </c>
      <c r="O313" s="31"/>
      <c r="P313" s="31"/>
      <c r="Q313" s="31"/>
      <c r="R313" s="187">
        <f t="shared" si="61"/>
        <v>0</v>
      </c>
      <c r="S313" s="188">
        <f>IF(ISBLANK($B313),0,VLOOKUP($B313,Listen!$A$2:$C$44,2,FALSE))</f>
        <v>0</v>
      </c>
      <c r="T313" s="188">
        <f>IF(ISBLANK($B313),0,VLOOKUP($B313,Listen!$A$2:$C$44,3,FALSE))</f>
        <v>0</v>
      </c>
      <c r="U313" s="189">
        <f t="shared" si="62"/>
        <v>0</v>
      </c>
      <c r="V313" s="189">
        <f t="shared" si="63"/>
        <v>0</v>
      </c>
      <c r="W313" s="189">
        <f t="shared" si="63"/>
        <v>0</v>
      </c>
      <c r="X313" s="189">
        <f t="shared" si="63"/>
        <v>0</v>
      </c>
      <c r="Y313" s="189">
        <f t="shared" si="63"/>
        <v>0</v>
      </c>
      <c r="Z313" s="189">
        <f t="shared" si="63"/>
        <v>0</v>
      </c>
      <c r="AA313" s="189">
        <f t="shared" si="63"/>
        <v>0</v>
      </c>
      <c r="AB313" s="187">
        <f t="shared" si="64"/>
        <v>0</v>
      </c>
      <c r="AC313" s="190">
        <f>IF(C313=A_Stammdaten!$B$14,F_SAV!$R313-F_SAV!$AD313,HLOOKUP(A_Stammdaten!$B$14-1,$AE$4:$AK$2004,ROW(C313)-3,FALSE)-$AD313)</f>
        <v>0</v>
      </c>
      <c r="AD313" s="190">
        <f>HLOOKUP(A_Stammdaten!$B$14,$AE$4:$AK$2004,ROW(C313)-3,FALSE)</f>
        <v>0</v>
      </c>
      <c r="AE313" s="187">
        <f t="shared" si="53"/>
        <v>0</v>
      </c>
      <c r="AF313" s="187">
        <f t="shared" si="54"/>
        <v>0</v>
      </c>
      <c r="AG313" s="187">
        <f t="shared" si="55"/>
        <v>0</v>
      </c>
      <c r="AH313" s="187">
        <f t="shared" si="56"/>
        <v>0</v>
      </c>
      <c r="AI313" s="187">
        <f t="shared" si="57"/>
        <v>0</v>
      </c>
      <c r="AJ313" s="187">
        <f t="shared" si="58"/>
        <v>0</v>
      </c>
      <c r="AK313" s="187">
        <f t="shared" si="59"/>
        <v>0</v>
      </c>
      <c r="AL313" s="31"/>
    </row>
    <row r="314" spans="1:38" ht="15" x14ac:dyDescent="0.25">
      <c r="A314" s="31"/>
      <c r="B314" s="31"/>
      <c r="C314" s="32"/>
      <c r="D314" s="31"/>
      <c r="E314" s="31"/>
      <c r="F314" s="31"/>
      <c r="G314" s="31"/>
      <c r="H314" s="31"/>
      <c r="I314" s="31"/>
      <c r="J314" s="31"/>
      <c r="K314" s="31"/>
      <c r="L314" s="31"/>
      <c r="M314" s="31"/>
      <c r="N314" s="187">
        <f t="shared" si="60"/>
        <v>0</v>
      </c>
      <c r="O314" s="31"/>
      <c r="P314" s="31"/>
      <c r="Q314" s="31"/>
      <c r="R314" s="187">
        <f t="shared" si="61"/>
        <v>0</v>
      </c>
      <c r="S314" s="188">
        <f>IF(ISBLANK($B314),0,VLOOKUP($B314,Listen!$A$2:$C$44,2,FALSE))</f>
        <v>0</v>
      </c>
      <c r="T314" s="188">
        <f>IF(ISBLANK($B314),0,VLOOKUP($B314,Listen!$A$2:$C$44,3,FALSE))</f>
        <v>0</v>
      </c>
      <c r="U314" s="189">
        <f t="shared" si="62"/>
        <v>0</v>
      </c>
      <c r="V314" s="189">
        <f t="shared" si="63"/>
        <v>0</v>
      </c>
      <c r="W314" s="189">
        <f t="shared" si="63"/>
        <v>0</v>
      </c>
      <c r="X314" s="189">
        <f t="shared" si="63"/>
        <v>0</v>
      </c>
      <c r="Y314" s="189">
        <f t="shared" si="63"/>
        <v>0</v>
      </c>
      <c r="Z314" s="189">
        <f t="shared" si="63"/>
        <v>0</v>
      </c>
      <c r="AA314" s="189">
        <f t="shared" si="63"/>
        <v>0</v>
      </c>
      <c r="AB314" s="187">
        <f t="shared" si="64"/>
        <v>0</v>
      </c>
      <c r="AC314" s="190">
        <f>IF(C314=A_Stammdaten!$B$14,F_SAV!$R314-F_SAV!$AD314,HLOOKUP(A_Stammdaten!$B$14-1,$AE$4:$AK$2004,ROW(C314)-3,FALSE)-$AD314)</f>
        <v>0</v>
      </c>
      <c r="AD314" s="190">
        <f>HLOOKUP(A_Stammdaten!$B$14,$AE$4:$AK$2004,ROW(C314)-3,FALSE)</f>
        <v>0</v>
      </c>
      <c r="AE314" s="187">
        <f t="shared" si="53"/>
        <v>0</v>
      </c>
      <c r="AF314" s="187">
        <f t="shared" si="54"/>
        <v>0</v>
      </c>
      <c r="AG314" s="187">
        <f t="shared" si="55"/>
        <v>0</v>
      </c>
      <c r="AH314" s="187">
        <f t="shared" si="56"/>
        <v>0</v>
      </c>
      <c r="AI314" s="187">
        <f t="shared" si="57"/>
        <v>0</v>
      </c>
      <c r="AJ314" s="187">
        <f t="shared" si="58"/>
        <v>0</v>
      </c>
      <c r="AK314" s="187">
        <f t="shared" si="59"/>
        <v>0</v>
      </c>
      <c r="AL314" s="31"/>
    </row>
    <row r="315" spans="1:38" ht="15" x14ac:dyDescent="0.25">
      <c r="A315" s="31"/>
      <c r="B315" s="31"/>
      <c r="C315" s="32"/>
      <c r="D315" s="31"/>
      <c r="E315" s="31"/>
      <c r="F315" s="31"/>
      <c r="G315" s="31"/>
      <c r="H315" s="31"/>
      <c r="I315" s="31"/>
      <c r="J315" s="31"/>
      <c r="K315" s="31"/>
      <c r="L315" s="31"/>
      <c r="M315" s="31"/>
      <c r="N315" s="187">
        <f t="shared" si="60"/>
        <v>0</v>
      </c>
      <c r="O315" s="31"/>
      <c r="P315" s="31"/>
      <c r="Q315" s="31"/>
      <c r="R315" s="187">
        <f t="shared" si="61"/>
        <v>0</v>
      </c>
      <c r="S315" s="188">
        <f>IF(ISBLANK($B315),0,VLOOKUP($B315,Listen!$A$2:$C$44,2,FALSE))</f>
        <v>0</v>
      </c>
      <c r="T315" s="188">
        <f>IF(ISBLANK($B315),0,VLOOKUP($B315,Listen!$A$2:$C$44,3,FALSE))</f>
        <v>0</v>
      </c>
      <c r="U315" s="189">
        <f t="shared" si="62"/>
        <v>0</v>
      </c>
      <c r="V315" s="189">
        <f t="shared" si="63"/>
        <v>0</v>
      </c>
      <c r="W315" s="189">
        <f t="shared" si="63"/>
        <v>0</v>
      </c>
      <c r="X315" s="189">
        <f t="shared" si="63"/>
        <v>0</v>
      </c>
      <c r="Y315" s="189">
        <f t="shared" si="63"/>
        <v>0</v>
      </c>
      <c r="Z315" s="189">
        <f t="shared" si="63"/>
        <v>0</v>
      </c>
      <c r="AA315" s="189">
        <f t="shared" si="63"/>
        <v>0</v>
      </c>
      <c r="AB315" s="187">
        <f t="shared" si="64"/>
        <v>0</v>
      </c>
      <c r="AC315" s="190">
        <f>IF(C315=A_Stammdaten!$B$14,F_SAV!$R315-F_SAV!$AD315,HLOOKUP(A_Stammdaten!$B$14-1,$AE$4:$AK$2004,ROW(C315)-3,FALSE)-$AD315)</f>
        <v>0</v>
      </c>
      <c r="AD315" s="190">
        <f>HLOOKUP(A_Stammdaten!$B$14,$AE$4:$AK$2004,ROW(C315)-3,FALSE)</f>
        <v>0</v>
      </c>
      <c r="AE315" s="187">
        <f t="shared" si="53"/>
        <v>0</v>
      </c>
      <c r="AF315" s="187">
        <f t="shared" si="54"/>
        <v>0</v>
      </c>
      <c r="AG315" s="187">
        <f t="shared" si="55"/>
        <v>0</v>
      </c>
      <c r="AH315" s="187">
        <f t="shared" si="56"/>
        <v>0</v>
      </c>
      <c r="AI315" s="187">
        <f t="shared" si="57"/>
        <v>0</v>
      </c>
      <c r="AJ315" s="187">
        <f t="shared" si="58"/>
        <v>0</v>
      </c>
      <c r="AK315" s="187">
        <f t="shared" si="59"/>
        <v>0</v>
      </c>
      <c r="AL315" s="31"/>
    </row>
    <row r="316" spans="1:38" ht="15" x14ac:dyDescent="0.25">
      <c r="A316" s="31"/>
      <c r="B316" s="31"/>
      <c r="C316" s="32"/>
      <c r="D316" s="31"/>
      <c r="E316" s="31"/>
      <c r="F316" s="31"/>
      <c r="G316" s="31"/>
      <c r="H316" s="31"/>
      <c r="I316" s="31"/>
      <c r="J316" s="31"/>
      <c r="K316" s="31"/>
      <c r="L316" s="31"/>
      <c r="M316" s="31"/>
      <c r="N316" s="187">
        <f t="shared" si="60"/>
        <v>0</v>
      </c>
      <c r="O316" s="31"/>
      <c r="P316" s="31"/>
      <c r="Q316" s="31"/>
      <c r="R316" s="187">
        <f t="shared" si="61"/>
        <v>0</v>
      </c>
      <c r="S316" s="188">
        <f>IF(ISBLANK($B316),0,VLOOKUP($B316,Listen!$A$2:$C$44,2,FALSE))</f>
        <v>0</v>
      </c>
      <c r="T316" s="188">
        <f>IF(ISBLANK($B316),0,VLOOKUP($B316,Listen!$A$2:$C$44,3,FALSE))</f>
        <v>0</v>
      </c>
      <c r="U316" s="189">
        <f t="shared" si="62"/>
        <v>0</v>
      </c>
      <c r="V316" s="189">
        <f t="shared" si="63"/>
        <v>0</v>
      </c>
      <c r="W316" s="189">
        <f t="shared" si="63"/>
        <v>0</v>
      </c>
      <c r="X316" s="189">
        <f t="shared" si="63"/>
        <v>0</v>
      </c>
      <c r="Y316" s="189">
        <f t="shared" si="63"/>
        <v>0</v>
      </c>
      <c r="Z316" s="189">
        <f t="shared" si="63"/>
        <v>0</v>
      </c>
      <c r="AA316" s="189">
        <f t="shared" si="63"/>
        <v>0</v>
      </c>
      <c r="AB316" s="187">
        <f t="shared" si="64"/>
        <v>0</v>
      </c>
      <c r="AC316" s="190">
        <f>IF(C316=A_Stammdaten!$B$14,F_SAV!$R316-F_SAV!$AD316,HLOOKUP(A_Stammdaten!$B$14-1,$AE$4:$AK$2004,ROW(C316)-3,FALSE)-$AD316)</f>
        <v>0</v>
      </c>
      <c r="AD316" s="190">
        <f>HLOOKUP(A_Stammdaten!$B$14,$AE$4:$AK$2004,ROW(C316)-3,FALSE)</f>
        <v>0</v>
      </c>
      <c r="AE316" s="187">
        <f t="shared" si="53"/>
        <v>0</v>
      </c>
      <c r="AF316" s="187">
        <f t="shared" si="54"/>
        <v>0</v>
      </c>
      <c r="AG316" s="187">
        <f t="shared" si="55"/>
        <v>0</v>
      </c>
      <c r="AH316" s="187">
        <f t="shared" si="56"/>
        <v>0</v>
      </c>
      <c r="AI316" s="187">
        <f t="shared" si="57"/>
        <v>0</v>
      </c>
      <c r="AJ316" s="187">
        <f t="shared" si="58"/>
        <v>0</v>
      </c>
      <c r="AK316" s="187">
        <f t="shared" si="59"/>
        <v>0</v>
      </c>
      <c r="AL316" s="31"/>
    </row>
    <row r="317" spans="1:38" ht="15" x14ac:dyDescent="0.25">
      <c r="A317" s="31"/>
      <c r="B317" s="31"/>
      <c r="C317" s="32"/>
      <c r="D317" s="31"/>
      <c r="E317" s="31"/>
      <c r="F317" s="31"/>
      <c r="G317" s="31"/>
      <c r="H317" s="31"/>
      <c r="I317" s="31"/>
      <c r="J317" s="31"/>
      <c r="K317" s="31"/>
      <c r="L317" s="31"/>
      <c r="M317" s="31"/>
      <c r="N317" s="187">
        <f t="shared" si="60"/>
        <v>0</v>
      </c>
      <c r="O317" s="31"/>
      <c r="P317" s="31"/>
      <c r="Q317" s="31"/>
      <c r="R317" s="187">
        <f t="shared" si="61"/>
        <v>0</v>
      </c>
      <c r="S317" s="188">
        <f>IF(ISBLANK($B317),0,VLOOKUP($B317,Listen!$A$2:$C$44,2,FALSE))</f>
        <v>0</v>
      </c>
      <c r="T317" s="188">
        <f>IF(ISBLANK($B317),0,VLOOKUP($B317,Listen!$A$2:$C$44,3,FALSE))</f>
        <v>0</v>
      </c>
      <c r="U317" s="189">
        <f t="shared" si="62"/>
        <v>0</v>
      </c>
      <c r="V317" s="189">
        <f t="shared" si="63"/>
        <v>0</v>
      </c>
      <c r="W317" s="189">
        <f t="shared" si="63"/>
        <v>0</v>
      </c>
      <c r="X317" s="189">
        <f t="shared" si="63"/>
        <v>0</v>
      </c>
      <c r="Y317" s="189">
        <f t="shared" si="63"/>
        <v>0</v>
      </c>
      <c r="Z317" s="189">
        <f t="shared" si="63"/>
        <v>0</v>
      </c>
      <c r="AA317" s="189">
        <f t="shared" si="63"/>
        <v>0</v>
      </c>
      <c r="AB317" s="187">
        <f t="shared" si="64"/>
        <v>0</v>
      </c>
      <c r="AC317" s="190">
        <f>IF(C317=A_Stammdaten!$B$14,F_SAV!$R317-F_SAV!$AD317,HLOOKUP(A_Stammdaten!$B$14-1,$AE$4:$AK$2004,ROW(C317)-3,FALSE)-$AD317)</f>
        <v>0</v>
      </c>
      <c r="AD317" s="190">
        <f>HLOOKUP(A_Stammdaten!$B$14,$AE$4:$AK$2004,ROW(C317)-3,FALSE)</f>
        <v>0</v>
      </c>
      <c r="AE317" s="187">
        <f t="shared" si="53"/>
        <v>0</v>
      </c>
      <c r="AF317" s="187">
        <f t="shared" si="54"/>
        <v>0</v>
      </c>
      <c r="AG317" s="187">
        <f t="shared" si="55"/>
        <v>0</v>
      </c>
      <c r="AH317" s="187">
        <f t="shared" si="56"/>
        <v>0</v>
      </c>
      <c r="AI317" s="187">
        <f t="shared" si="57"/>
        <v>0</v>
      </c>
      <c r="AJ317" s="187">
        <f t="shared" si="58"/>
        <v>0</v>
      </c>
      <c r="AK317" s="187">
        <f t="shared" si="59"/>
        <v>0</v>
      </c>
      <c r="AL317" s="31"/>
    </row>
    <row r="318" spans="1:38" ht="15" x14ac:dyDescent="0.25">
      <c r="A318" s="31"/>
      <c r="B318" s="31"/>
      <c r="C318" s="32"/>
      <c r="D318" s="31"/>
      <c r="E318" s="31"/>
      <c r="F318" s="31"/>
      <c r="G318" s="31"/>
      <c r="H318" s="31"/>
      <c r="I318" s="31"/>
      <c r="J318" s="31"/>
      <c r="K318" s="31"/>
      <c r="L318" s="31"/>
      <c r="M318" s="31"/>
      <c r="N318" s="187">
        <f t="shared" si="60"/>
        <v>0</v>
      </c>
      <c r="O318" s="31"/>
      <c r="P318" s="31"/>
      <c r="Q318" s="31"/>
      <c r="R318" s="187">
        <f t="shared" si="61"/>
        <v>0</v>
      </c>
      <c r="S318" s="188">
        <f>IF(ISBLANK($B318),0,VLOOKUP($B318,Listen!$A$2:$C$44,2,FALSE))</f>
        <v>0</v>
      </c>
      <c r="T318" s="188">
        <f>IF(ISBLANK($B318),0,VLOOKUP($B318,Listen!$A$2:$C$44,3,FALSE))</f>
        <v>0</v>
      </c>
      <c r="U318" s="189">
        <f t="shared" si="62"/>
        <v>0</v>
      </c>
      <c r="V318" s="189">
        <f t="shared" si="63"/>
        <v>0</v>
      </c>
      <c r="W318" s="189">
        <f t="shared" si="63"/>
        <v>0</v>
      </c>
      <c r="X318" s="189">
        <f t="shared" si="63"/>
        <v>0</v>
      </c>
      <c r="Y318" s="189">
        <f t="shared" si="63"/>
        <v>0</v>
      </c>
      <c r="Z318" s="189">
        <f t="shared" si="63"/>
        <v>0</v>
      </c>
      <c r="AA318" s="189">
        <f t="shared" si="63"/>
        <v>0</v>
      </c>
      <c r="AB318" s="187">
        <f t="shared" si="64"/>
        <v>0</v>
      </c>
      <c r="AC318" s="190">
        <f>IF(C318=A_Stammdaten!$B$14,F_SAV!$R318-F_SAV!$AD318,HLOOKUP(A_Stammdaten!$B$14-1,$AE$4:$AK$2004,ROW(C318)-3,FALSE)-$AD318)</f>
        <v>0</v>
      </c>
      <c r="AD318" s="190">
        <f>HLOOKUP(A_Stammdaten!$B$14,$AE$4:$AK$2004,ROW(C318)-3,FALSE)</f>
        <v>0</v>
      </c>
      <c r="AE318" s="187">
        <f t="shared" si="53"/>
        <v>0</v>
      </c>
      <c r="AF318" s="187">
        <f t="shared" si="54"/>
        <v>0</v>
      </c>
      <c r="AG318" s="187">
        <f t="shared" si="55"/>
        <v>0</v>
      </c>
      <c r="AH318" s="187">
        <f t="shared" si="56"/>
        <v>0</v>
      </c>
      <c r="AI318" s="187">
        <f t="shared" si="57"/>
        <v>0</v>
      </c>
      <c r="AJ318" s="187">
        <f t="shared" si="58"/>
        <v>0</v>
      </c>
      <c r="AK318" s="187">
        <f t="shared" si="59"/>
        <v>0</v>
      </c>
      <c r="AL318" s="31"/>
    </row>
    <row r="319" spans="1:38" ht="15" x14ac:dyDescent="0.25">
      <c r="A319" s="31"/>
      <c r="B319" s="31"/>
      <c r="C319" s="32"/>
      <c r="D319" s="31"/>
      <c r="E319" s="31"/>
      <c r="F319" s="31"/>
      <c r="G319" s="31"/>
      <c r="H319" s="31"/>
      <c r="I319" s="31"/>
      <c r="J319" s="31"/>
      <c r="K319" s="31"/>
      <c r="L319" s="31"/>
      <c r="M319" s="31"/>
      <c r="N319" s="187">
        <f t="shared" si="60"/>
        <v>0</v>
      </c>
      <c r="O319" s="31"/>
      <c r="P319" s="31"/>
      <c r="Q319" s="31"/>
      <c r="R319" s="187">
        <f t="shared" si="61"/>
        <v>0</v>
      </c>
      <c r="S319" s="188">
        <f>IF(ISBLANK($B319),0,VLOOKUP($B319,Listen!$A$2:$C$44,2,FALSE))</f>
        <v>0</v>
      </c>
      <c r="T319" s="188">
        <f>IF(ISBLANK($B319),0,VLOOKUP($B319,Listen!$A$2:$C$44,3,FALSE))</f>
        <v>0</v>
      </c>
      <c r="U319" s="189">
        <f t="shared" si="62"/>
        <v>0</v>
      </c>
      <c r="V319" s="189">
        <f t="shared" si="63"/>
        <v>0</v>
      </c>
      <c r="W319" s="189">
        <f t="shared" si="63"/>
        <v>0</v>
      </c>
      <c r="X319" s="189">
        <f t="shared" si="63"/>
        <v>0</v>
      </c>
      <c r="Y319" s="189">
        <f t="shared" si="63"/>
        <v>0</v>
      </c>
      <c r="Z319" s="189">
        <f t="shared" si="63"/>
        <v>0</v>
      </c>
      <c r="AA319" s="189">
        <f t="shared" si="63"/>
        <v>0</v>
      </c>
      <c r="AB319" s="187">
        <f t="shared" si="64"/>
        <v>0</v>
      </c>
      <c r="AC319" s="190">
        <f>IF(C319=A_Stammdaten!$B$14,F_SAV!$R319-F_SAV!$AD319,HLOOKUP(A_Stammdaten!$B$14-1,$AE$4:$AK$2004,ROW(C319)-3,FALSE)-$AD319)</f>
        <v>0</v>
      </c>
      <c r="AD319" s="190">
        <f>HLOOKUP(A_Stammdaten!$B$14,$AE$4:$AK$2004,ROW(C319)-3,FALSE)</f>
        <v>0</v>
      </c>
      <c r="AE319" s="187">
        <f t="shared" si="53"/>
        <v>0</v>
      </c>
      <c r="AF319" s="187">
        <f t="shared" si="54"/>
        <v>0</v>
      </c>
      <c r="AG319" s="187">
        <f t="shared" si="55"/>
        <v>0</v>
      </c>
      <c r="AH319" s="187">
        <f t="shared" si="56"/>
        <v>0</v>
      </c>
      <c r="AI319" s="187">
        <f t="shared" si="57"/>
        <v>0</v>
      </c>
      <c r="AJ319" s="187">
        <f t="shared" si="58"/>
        <v>0</v>
      </c>
      <c r="AK319" s="187">
        <f t="shared" si="59"/>
        <v>0</v>
      </c>
      <c r="AL319" s="31"/>
    </row>
    <row r="320" spans="1:38" ht="15" x14ac:dyDescent="0.25">
      <c r="A320" s="31"/>
      <c r="B320" s="31"/>
      <c r="C320" s="32"/>
      <c r="D320" s="31"/>
      <c r="E320" s="31"/>
      <c r="F320" s="31"/>
      <c r="G320" s="31"/>
      <c r="H320" s="31"/>
      <c r="I320" s="31"/>
      <c r="J320" s="31"/>
      <c r="K320" s="31"/>
      <c r="L320" s="31"/>
      <c r="M320" s="31"/>
      <c r="N320" s="187">
        <f t="shared" si="60"/>
        <v>0</v>
      </c>
      <c r="O320" s="31"/>
      <c r="P320" s="31"/>
      <c r="Q320" s="31"/>
      <c r="R320" s="187">
        <f t="shared" si="61"/>
        <v>0</v>
      </c>
      <c r="S320" s="188">
        <f>IF(ISBLANK($B320),0,VLOOKUP($B320,Listen!$A$2:$C$44,2,FALSE))</f>
        <v>0</v>
      </c>
      <c r="T320" s="188">
        <f>IF(ISBLANK($B320),0,VLOOKUP($B320,Listen!$A$2:$C$44,3,FALSE))</f>
        <v>0</v>
      </c>
      <c r="U320" s="189">
        <f t="shared" si="62"/>
        <v>0</v>
      </c>
      <c r="V320" s="189">
        <f t="shared" si="63"/>
        <v>0</v>
      </c>
      <c r="W320" s="189">
        <f t="shared" si="63"/>
        <v>0</v>
      </c>
      <c r="X320" s="189">
        <f t="shared" si="63"/>
        <v>0</v>
      </c>
      <c r="Y320" s="189">
        <f t="shared" si="63"/>
        <v>0</v>
      </c>
      <c r="Z320" s="189">
        <f t="shared" si="63"/>
        <v>0</v>
      </c>
      <c r="AA320" s="189">
        <f t="shared" si="63"/>
        <v>0</v>
      </c>
      <c r="AB320" s="187">
        <f t="shared" si="64"/>
        <v>0</v>
      </c>
      <c r="AC320" s="190">
        <f>IF(C320=A_Stammdaten!$B$14,F_SAV!$R320-F_SAV!$AD320,HLOOKUP(A_Stammdaten!$B$14-1,$AE$4:$AK$2004,ROW(C320)-3,FALSE)-$AD320)</f>
        <v>0</v>
      </c>
      <c r="AD320" s="190">
        <f>HLOOKUP(A_Stammdaten!$B$14,$AE$4:$AK$2004,ROW(C320)-3,FALSE)</f>
        <v>0</v>
      </c>
      <c r="AE320" s="187">
        <f t="shared" si="53"/>
        <v>0</v>
      </c>
      <c r="AF320" s="187">
        <f t="shared" si="54"/>
        <v>0</v>
      </c>
      <c r="AG320" s="187">
        <f t="shared" si="55"/>
        <v>0</v>
      </c>
      <c r="AH320" s="187">
        <f t="shared" si="56"/>
        <v>0</v>
      </c>
      <c r="AI320" s="187">
        <f t="shared" si="57"/>
        <v>0</v>
      </c>
      <c r="AJ320" s="187">
        <f t="shared" si="58"/>
        <v>0</v>
      </c>
      <c r="AK320" s="187">
        <f t="shared" si="59"/>
        <v>0</v>
      </c>
      <c r="AL320" s="31"/>
    </row>
    <row r="321" spans="1:38" ht="15" x14ac:dyDescent="0.25">
      <c r="A321" s="31"/>
      <c r="B321" s="31"/>
      <c r="C321" s="32"/>
      <c r="D321" s="31"/>
      <c r="E321" s="31"/>
      <c r="F321" s="31"/>
      <c r="G321" s="31"/>
      <c r="H321" s="31"/>
      <c r="I321" s="31"/>
      <c r="J321" s="31"/>
      <c r="K321" s="31"/>
      <c r="L321" s="31"/>
      <c r="M321" s="31"/>
      <c r="N321" s="187">
        <f t="shared" si="60"/>
        <v>0</v>
      </c>
      <c r="O321" s="31"/>
      <c r="P321" s="31"/>
      <c r="Q321" s="31"/>
      <c r="R321" s="187">
        <f t="shared" si="61"/>
        <v>0</v>
      </c>
      <c r="S321" s="188">
        <f>IF(ISBLANK($B321),0,VLOOKUP($B321,Listen!$A$2:$C$44,2,FALSE))</f>
        <v>0</v>
      </c>
      <c r="T321" s="188">
        <f>IF(ISBLANK($B321),0,VLOOKUP($B321,Listen!$A$2:$C$44,3,FALSE))</f>
        <v>0</v>
      </c>
      <c r="U321" s="189">
        <f t="shared" si="62"/>
        <v>0</v>
      </c>
      <c r="V321" s="189">
        <f t="shared" si="63"/>
        <v>0</v>
      </c>
      <c r="W321" s="189">
        <f t="shared" si="63"/>
        <v>0</v>
      </c>
      <c r="X321" s="189">
        <f t="shared" si="63"/>
        <v>0</v>
      </c>
      <c r="Y321" s="189">
        <f t="shared" si="63"/>
        <v>0</v>
      </c>
      <c r="Z321" s="189">
        <f t="shared" si="63"/>
        <v>0</v>
      </c>
      <c r="AA321" s="189">
        <f t="shared" si="63"/>
        <v>0</v>
      </c>
      <c r="AB321" s="187">
        <f t="shared" si="64"/>
        <v>0</v>
      </c>
      <c r="AC321" s="190">
        <f>IF(C321=A_Stammdaten!$B$14,F_SAV!$R321-F_SAV!$AD321,HLOOKUP(A_Stammdaten!$B$14-1,$AE$4:$AK$2004,ROW(C321)-3,FALSE)-$AD321)</f>
        <v>0</v>
      </c>
      <c r="AD321" s="190">
        <f>HLOOKUP(A_Stammdaten!$B$14,$AE$4:$AK$2004,ROW(C321)-3,FALSE)</f>
        <v>0</v>
      </c>
      <c r="AE321" s="187">
        <f t="shared" si="53"/>
        <v>0</v>
      </c>
      <c r="AF321" s="187">
        <f t="shared" si="54"/>
        <v>0</v>
      </c>
      <c r="AG321" s="187">
        <f t="shared" si="55"/>
        <v>0</v>
      </c>
      <c r="AH321" s="187">
        <f t="shared" si="56"/>
        <v>0</v>
      </c>
      <c r="AI321" s="187">
        <f t="shared" si="57"/>
        <v>0</v>
      </c>
      <c r="AJ321" s="187">
        <f t="shared" si="58"/>
        <v>0</v>
      </c>
      <c r="AK321" s="187">
        <f t="shared" si="59"/>
        <v>0</v>
      </c>
      <c r="AL321" s="31"/>
    </row>
    <row r="322" spans="1:38" ht="15" x14ac:dyDescent="0.25">
      <c r="A322" s="31"/>
      <c r="B322" s="31"/>
      <c r="C322" s="32"/>
      <c r="D322" s="31"/>
      <c r="E322" s="31"/>
      <c r="F322" s="31"/>
      <c r="G322" s="31"/>
      <c r="H322" s="31"/>
      <c r="I322" s="31"/>
      <c r="J322" s="31"/>
      <c r="K322" s="31"/>
      <c r="L322" s="31"/>
      <c r="M322" s="31"/>
      <c r="N322" s="187">
        <f t="shared" si="60"/>
        <v>0</v>
      </c>
      <c r="O322" s="31"/>
      <c r="P322" s="31"/>
      <c r="Q322" s="31"/>
      <c r="R322" s="187">
        <f t="shared" si="61"/>
        <v>0</v>
      </c>
      <c r="S322" s="188">
        <f>IF(ISBLANK($B322),0,VLOOKUP($B322,Listen!$A$2:$C$44,2,FALSE))</f>
        <v>0</v>
      </c>
      <c r="T322" s="188">
        <f>IF(ISBLANK($B322),0,VLOOKUP($B322,Listen!$A$2:$C$44,3,FALSE))</f>
        <v>0</v>
      </c>
      <c r="U322" s="189">
        <f t="shared" si="62"/>
        <v>0</v>
      </c>
      <c r="V322" s="189">
        <f t="shared" si="63"/>
        <v>0</v>
      </c>
      <c r="W322" s="189">
        <f t="shared" si="63"/>
        <v>0</v>
      </c>
      <c r="X322" s="189">
        <f t="shared" si="63"/>
        <v>0</v>
      </c>
      <c r="Y322" s="189">
        <f t="shared" si="63"/>
        <v>0</v>
      </c>
      <c r="Z322" s="189">
        <f t="shared" si="63"/>
        <v>0</v>
      </c>
      <c r="AA322" s="189">
        <f t="shared" si="63"/>
        <v>0</v>
      </c>
      <c r="AB322" s="187">
        <f t="shared" si="64"/>
        <v>0</v>
      </c>
      <c r="AC322" s="190">
        <f>IF(C322=A_Stammdaten!$B$14,F_SAV!$R322-F_SAV!$AD322,HLOOKUP(A_Stammdaten!$B$14-1,$AE$4:$AK$2004,ROW(C322)-3,FALSE)-$AD322)</f>
        <v>0</v>
      </c>
      <c r="AD322" s="190">
        <f>HLOOKUP(A_Stammdaten!$B$14,$AE$4:$AK$2004,ROW(C322)-3,FALSE)</f>
        <v>0</v>
      </c>
      <c r="AE322" s="187">
        <f t="shared" si="53"/>
        <v>0</v>
      </c>
      <c r="AF322" s="187">
        <f t="shared" si="54"/>
        <v>0</v>
      </c>
      <c r="AG322" s="187">
        <f t="shared" si="55"/>
        <v>0</v>
      </c>
      <c r="AH322" s="187">
        <f t="shared" si="56"/>
        <v>0</v>
      </c>
      <c r="AI322" s="187">
        <f t="shared" si="57"/>
        <v>0</v>
      </c>
      <c r="AJ322" s="187">
        <f t="shared" si="58"/>
        <v>0</v>
      </c>
      <c r="AK322" s="187">
        <f t="shared" si="59"/>
        <v>0</v>
      </c>
      <c r="AL322" s="31"/>
    </row>
    <row r="323" spans="1:38" ht="15" x14ac:dyDescent="0.25">
      <c r="A323" s="31"/>
      <c r="B323" s="31"/>
      <c r="C323" s="32"/>
      <c r="D323" s="31"/>
      <c r="E323" s="31"/>
      <c r="F323" s="31"/>
      <c r="G323" s="31"/>
      <c r="H323" s="31"/>
      <c r="I323" s="31"/>
      <c r="J323" s="31"/>
      <c r="K323" s="31"/>
      <c r="L323" s="31"/>
      <c r="M323" s="31"/>
      <c r="N323" s="187">
        <f t="shared" si="60"/>
        <v>0</v>
      </c>
      <c r="O323" s="31"/>
      <c r="P323" s="31"/>
      <c r="Q323" s="31"/>
      <c r="R323" s="187">
        <f t="shared" si="61"/>
        <v>0</v>
      </c>
      <c r="S323" s="188">
        <f>IF(ISBLANK($B323),0,VLOOKUP($B323,Listen!$A$2:$C$44,2,FALSE))</f>
        <v>0</v>
      </c>
      <c r="T323" s="188">
        <f>IF(ISBLANK($B323),0,VLOOKUP($B323,Listen!$A$2:$C$44,3,FALSE))</f>
        <v>0</v>
      </c>
      <c r="U323" s="189">
        <f t="shared" si="62"/>
        <v>0</v>
      </c>
      <c r="V323" s="189">
        <f t="shared" si="63"/>
        <v>0</v>
      </c>
      <c r="W323" s="189">
        <f t="shared" si="63"/>
        <v>0</v>
      </c>
      <c r="X323" s="189">
        <f t="shared" si="63"/>
        <v>0</v>
      </c>
      <c r="Y323" s="189">
        <f t="shared" si="63"/>
        <v>0</v>
      </c>
      <c r="Z323" s="189">
        <f t="shared" si="63"/>
        <v>0</v>
      </c>
      <c r="AA323" s="189">
        <f t="shared" si="63"/>
        <v>0</v>
      </c>
      <c r="AB323" s="187">
        <f t="shared" si="64"/>
        <v>0</v>
      </c>
      <c r="AC323" s="190">
        <f>IF(C323=A_Stammdaten!$B$14,F_SAV!$R323-F_SAV!$AD323,HLOOKUP(A_Stammdaten!$B$14-1,$AE$4:$AK$2004,ROW(C323)-3,FALSE)-$AD323)</f>
        <v>0</v>
      </c>
      <c r="AD323" s="190">
        <f>HLOOKUP(A_Stammdaten!$B$14,$AE$4:$AK$2004,ROW(C323)-3,FALSE)</f>
        <v>0</v>
      </c>
      <c r="AE323" s="187">
        <f t="shared" si="53"/>
        <v>0</v>
      </c>
      <c r="AF323" s="187">
        <f t="shared" si="54"/>
        <v>0</v>
      </c>
      <c r="AG323" s="187">
        <f t="shared" si="55"/>
        <v>0</v>
      </c>
      <c r="AH323" s="187">
        <f t="shared" si="56"/>
        <v>0</v>
      </c>
      <c r="AI323" s="187">
        <f t="shared" si="57"/>
        <v>0</v>
      </c>
      <c r="AJ323" s="187">
        <f t="shared" si="58"/>
        <v>0</v>
      </c>
      <c r="AK323" s="187">
        <f t="shared" si="59"/>
        <v>0</v>
      </c>
      <c r="AL323" s="31"/>
    </row>
    <row r="324" spans="1:38" ht="15" x14ac:dyDescent="0.25">
      <c r="A324" s="31"/>
      <c r="B324" s="31"/>
      <c r="C324" s="32"/>
      <c r="D324" s="31"/>
      <c r="E324" s="31"/>
      <c r="F324" s="31"/>
      <c r="G324" s="31"/>
      <c r="H324" s="31"/>
      <c r="I324" s="31"/>
      <c r="J324" s="31"/>
      <c r="K324" s="31"/>
      <c r="L324" s="31"/>
      <c r="M324" s="31"/>
      <c r="N324" s="187">
        <f t="shared" si="60"/>
        <v>0</v>
      </c>
      <c r="O324" s="31"/>
      <c r="P324" s="31"/>
      <c r="Q324" s="31"/>
      <c r="R324" s="187">
        <f t="shared" si="61"/>
        <v>0</v>
      </c>
      <c r="S324" s="188">
        <f>IF(ISBLANK($B324),0,VLOOKUP($B324,Listen!$A$2:$C$44,2,FALSE))</f>
        <v>0</v>
      </c>
      <c r="T324" s="188">
        <f>IF(ISBLANK($B324),0,VLOOKUP($B324,Listen!$A$2:$C$44,3,FALSE))</f>
        <v>0</v>
      </c>
      <c r="U324" s="189">
        <f t="shared" si="62"/>
        <v>0</v>
      </c>
      <c r="V324" s="189">
        <f t="shared" si="63"/>
        <v>0</v>
      </c>
      <c r="W324" s="189">
        <f t="shared" si="63"/>
        <v>0</v>
      </c>
      <c r="X324" s="189">
        <f t="shared" si="63"/>
        <v>0</v>
      </c>
      <c r="Y324" s="189">
        <f t="shared" si="63"/>
        <v>0</v>
      </c>
      <c r="Z324" s="189">
        <f t="shared" si="63"/>
        <v>0</v>
      </c>
      <c r="AA324" s="189">
        <f t="shared" si="63"/>
        <v>0</v>
      </c>
      <c r="AB324" s="187">
        <f t="shared" si="64"/>
        <v>0</v>
      </c>
      <c r="AC324" s="190">
        <f>IF(C324=A_Stammdaten!$B$14,F_SAV!$R324-F_SAV!$AD324,HLOOKUP(A_Stammdaten!$B$14-1,$AE$4:$AK$2004,ROW(C324)-3,FALSE)-$AD324)</f>
        <v>0</v>
      </c>
      <c r="AD324" s="190">
        <f>HLOOKUP(A_Stammdaten!$B$14,$AE$4:$AK$2004,ROW(C324)-3,FALSE)</f>
        <v>0</v>
      </c>
      <c r="AE324" s="187">
        <f t="shared" si="53"/>
        <v>0</v>
      </c>
      <c r="AF324" s="187">
        <f t="shared" si="54"/>
        <v>0</v>
      </c>
      <c r="AG324" s="187">
        <f t="shared" si="55"/>
        <v>0</v>
      </c>
      <c r="AH324" s="187">
        <f t="shared" si="56"/>
        <v>0</v>
      </c>
      <c r="AI324" s="187">
        <f t="shared" si="57"/>
        <v>0</v>
      </c>
      <c r="AJ324" s="187">
        <f t="shared" si="58"/>
        <v>0</v>
      </c>
      <c r="AK324" s="187">
        <f t="shared" si="59"/>
        <v>0</v>
      </c>
      <c r="AL324" s="31"/>
    </row>
    <row r="325" spans="1:38" ht="15" x14ac:dyDescent="0.25">
      <c r="A325" s="31"/>
      <c r="B325" s="31"/>
      <c r="C325" s="32"/>
      <c r="D325" s="31"/>
      <c r="E325" s="31"/>
      <c r="F325" s="31"/>
      <c r="G325" s="31"/>
      <c r="H325" s="31"/>
      <c r="I325" s="31"/>
      <c r="J325" s="31"/>
      <c r="K325" s="31"/>
      <c r="L325" s="31"/>
      <c r="M325" s="31"/>
      <c r="N325" s="187">
        <f t="shared" si="60"/>
        <v>0</v>
      </c>
      <c r="O325" s="31"/>
      <c r="P325" s="31"/>
      <c r="Q325" s="31"/>
      <c r="R325" s="187">
        <f t="shared" si="61"/>
        <v>0</v>
      </c>
      <c r="S325" s="188">
        <f>IF(ISBLANK($B325),0,VLOOKUP($B325,Listen!$A$2:$C$44,2,FALSE))</f>
        <v>0</v>
      </c>
      <c r="T325" s="188">
        <f>IF(ISBLANK($B325),0,VLOOKUP($B325,Listen!$A$2:$C$44,3,FALSE))</f>
        <v>0</v>
      </c>
      <c r="U325" s="189">
        <f t="shared" si="62"/>
        <v>0</v>
      </c>
      <c r="V325" s="189">
        <f t="shared" si="63"/>
        <v>0</v>
      </c>
      <c r="W325" s="189">
        <f t="shared" si="63"/>
        <v>0</v>
      </c>
      <c r="X325" s="189">
        <f t="shared" si="63"/>
        <v>0</v>
      </c>
      <c r="Y325" s="189">
        <f t="shared" si="63"/>
        <v>0</v>
      </c>
      <c r="Z325" s="189">
        <f t="shared" si="63"/>
        <v>0</v>
      </c>
      <c r="AA325" s="189">
        <f t="shared" si="63"/>
        <v>0</v>
      </c>
      <c r="AB325" s="187">
        <f t="shared" si="64"/>
        <v>0</v>
      </c>
      <c r="AC325" s="190">
        <f>IF(C325=A_Stammdaten!$B$14,F_SAV!$R325-F_SAV!$AD325,HLOOKUP(A_Stammdaten!$B$14-1,$AE$4:$AK$2004,ROW(C325)-3,FALSE)-$AD325)</f>
        <v>0</v>
      </c>
      <c r="AD325" s="190">
        <f>HLOOKUP(A_Stammdaten!$B$14,$AE$4:$AK$2004,ROW(C325)-3,FALSE)</f>
        <v>0</v>
      </c>
      <c r="AE325" s="187">
        <f t="shared" ref="AE325:AE388" si="65">IF(OR($C325=0,$R325=0),0,IF($C325&lt;=AE$4,$R325-$R325/U325*(AE$4-$C325+1),0))</f>
        <v>0</v>
      </c>
      <c r="AF325" s="187">
        <f t="shared" ref="AF325:AF388" si="66">IF(OR($C325=0,$R325=0,V325-(AF$4-$C325)=0),0,IF($C325&lt;AF$4,AE325-AE325/(V325-(AF$4-$C325)),IF($C325=AF$4,$R325-$R325/V325,0)))</f>
        <v>0</v>
      </c>
      <c r="AG325" s="187">
        <f t="shared" ref="AG325:AG388" si="67">IF(OR($C325=0,$R325=0,W325-(AG$4-$C325)=0),0,IF($C325&lt;AG$4,AF325-AF325/(W325-(AG$4-$C325)),IF($C325=AG$4,$R325-$R325/W325,0)))</f>
        <v>0</v>
      </c>
      <c r="AH325" s="187">
        <f t="shared" ref="AH325:AH388" si="68">IF(OR($C325=0,$R325=0,X325-(AH$4-$C325)=0),0,IF($C325&lt;AH$4,AG325-AG325/(X325-(AH$4-$C325)),IF($C325=AH$4,$R325-$R325/X325,0)))</f>
        <v>0</v>
      </c>
      <c r="AI325" s="187">
        <f t="shared" ref="AI325:AI388" si="69">IF(OR($C325=0,$R325=0,Y325-(AI$4-$C325)=0),0,IF($C325&lt;AI$4,AH325-AH325/(Y325-(AI$4-$C325)),IF($C325=AI$4,$R325-$R325/Y325,0)))</f>
        <v>0</v>
      </c>
      <c r="AJ325" s="187">
        <f t="shared" ref="AJ325:AJ388" si="70">IF(OR($C325=0,$R325=0,Z325-(AJ$4-$C325)=0),0,IF($C325&lt;AJ$4,AI325-AI325/(Z325-(AJ$4-$C325)),IF($C325=AJ$4,$R325-$R325/Z325,0)))</f>
        <v>0</v>
      </c>
      <c r="AK325" s="187">
        <f t="shared" ref="AK325:AK388" si="71">IF(OR($C325=0,$R325=0,AA325-(AK$4-$C325)=0),0,IF($C325&lt;AK$4,AJ325-AJ325/(AA325-(AK$4-$C325)),IF($C325=AK$4,$R325-$R325/AA325,0)))</f>
        <v>0</v>
      </c>
      <c r="AL325" s="31"/>
    </row>
    <row r="326" spans="1:38" ht="15" x14ac:dyDescent="0.25">
      <c r="A326" s="31"/>
      <c r="B326" s="31"/>
      <c r="C326" s="32"/>
      <c r="D326" s="31"/>
      <c r="E326" s="31"/>
      <c r="F326" s="31"/>
      <c r="G326" s="31"/>
      <c r="H326" s="31"/>
      <c r="I326" s="31"/>
      <c r="J326" s="31"/>
      <c r="K326" s="31"/>
      <c r="L326" s="31"/>
      <c r="M326" s="31"/>
      <c r="N326" s="187">
        <f t="shared" ref="N326:N389" si="72">SUM(D326,E326,G326,H326,J326,K326)-SUM(F326,I326,L326,M326)</f>
        <v>0</v>
      </c>
      <c r="O326" s="31"/>
      <c r="P326" s="31"/>
      <c r="Q326" s="31"/>
      <c r="R326" s="187">
        <f t="shared" ref="R326:R389" si="73">N326-SUM(O326:Q326)</f>
        <v>0</v>
      </c>
      <c r="S326" s="188">
        <f>IF(ISBLANK($B326),0,VLOOKUP($B326,Listen!$A$2:$C$44,2,FALSE))</f>
        <v>0</v>
      </c>
      <c r="T326" s="188">
        <f>IF(ISBLANK($B326),0,VLOOKUP($B326,Listen!$A$2:$C$44,3,FALSE))</f>
        <v>0</v>
      </c>
      <c r="U326" s="189">
        <f t="shared" si="62"/>
        <v>0</v>
      </c>
      <c r="V326" s="189">
        <f t="shared" si="63"/>
        <v>0</v>
      </c>
      <c r="W326" s="189">
        <f t="shared" si="63"/>
        <v>0</v>
      </c>
      <c r="X326" s="189">
        <f t="shared" si="63"/>
        <v>0</v>
      </c>
      <c r="Y326" s="189">
        <f t="shared" si="63"/>
        <v>0</v>
      </c>
      <c r="Z326" s="189">
        <f t="shared" si="63"/>
        <v>0</v>
      </c>
      <c r="AA326" s="189">
        <f t="shared" si="63"/>
        <v>0</v>
      </c>
      <c r="AB326" s="187">
        <f t="shared" si="64"/>
        <v>0</v>
      </c>
      <c r="AC326" s="190">
        <f>IF(C326=A_Stammdaten!$B$14,F_SAV!$R326-F_SAV!$AD326,HLOOKUP(A_Stammdaten!$B$14-1,$AE$4:$AK$2004,ROW(C326)-3,FALSE)-$AD326)</f>
        <v>0</v>
      </c>
      <c r="AD326" s="190">
        <f>HLOOKUP(A_Stammdaten!$B$14,$AE$4:$AK$2004,ROW(C326)-3,FALSE)</f>
        <v>0</v>
      </c>
      <c r="AE326" s="187">
        <f t="shared" si="65"/>
        <v>0</v>
      </c>
      <c r="AF326" s="187">
        <f t="shared" si="66"/>
        <v>0</v>
      </c>
      <c r="AG326" s="187">
        <f t="shared" si="67"/>
        <v>0</v>
      </c>
      <c r="AH326" s="187">
        <f t="shared" si="68"/>
        <v>0</v>
      </c>
      <c r="AI326" s="187">
        <f t="shared" si="69"/>
        <v>0</v>
      </c>
      <c r="AJ326" s="187">
        <f t="shared" si="70"/>
        <v>0</v>
      </c>
      <c r="AK326" s="187">
        <f t="shared" si="71"/>
        <v>0</v>
      </c>
      <c r="AL326" s="31"/>
    </row>
    <row r="327" spans="1:38" ht="15" x14ac:dyDescent="0.25">
      <c r="A327" s="31"/>
      <c r="B327" s="31"/>
      <c r="C327" s="32"/>
      <c r="D327" s="31"/>
      <c r="E327" s="31"/>
      <c r="F327" s="31"/>
      <c r="G327" s="31"/>
      <c r="H327" s="31"/>
      <c r="I327" s="31"/>
      <c r="J327" s="31"/>
      <c r="K327" s="31"/>
      <c r="L327" s="31"/>
      <c r="M327" s="31"/>
      <c r="N327" s="187">
        <f t="shared" si="72"/>
        <v>0</v>
      </c>
      <c r="O327" s="31"/>
      <c r="P327" s="31"/>
      <c r="Q327" s="31"/>
      <c r="R327" s="187">
        <f t="shared" si="73"/>
        <v>0</v>
      </c>
      <c r="S327" s="188">
        <f>IF(ISBLANK($B327),0,VLOOKUP($B327,Listen!$A$2:$C$44,2,FALSE))</f>
        <v>0</v>
      </c>
      <c r="T327" s="188">
        <f>IF(ISBLANK($B327),0,VLOOKUP($B327,Listen!$A$2:$C$44,3,FALSE))</f>
        <v>0</v>
      </c>
      <c r="U327" s="189">
        <f t="shared" si="62"/>
        <v>0</v>
      </c>
      <c r="V327" s="189">
        <f t="shared" si="63"/>
        <v>0</v>
      </c>
      <c r="W327" s="189">
        <f t="shared" si="63"/>
        <v>0</v>
      </c>
      <c r="X327" s="189">
        <f t="shared" si="63"/>
        <v>0</v>
      </c>
      <c r="Y327" s="189">
        <f t="shared" si="63"/>
        <v>0</v>
      </c>
      <c r="Z327" s="189">
        <f t="shared" si="63"/>
        <v>0</v>
      </c>
      <c r="AA327" s="189">
        <f t="shared" si="63"/>
        <v>0</v>
      </c>
      <c r="AB327" s="187">
        <f t="shared" si="64"/>
        <v>0</v>
      </c>
      <c r="AC327" s="190">
        <f>IF(C327=A_Stammdaten!$B$14,F_SAV!$R327-F_SAV!$AD327,HLOOKUP(A_Stammdaten!$B$14-1,$AE$4:$AK$2004,ROW(C327)-3,FALSE)-$AD327)</f>
        <v>0</v>
      </c>
      <c r="AD327" s="190">
        <f>HLOOKUP(A_Stammdaten!$B$14,$AE$4:$AK$2004,ROW(C327)-3,FALSE)</f>
        <v>0</v>
      </c>
      <c r="AE327" s="187">
        <f t="shared" si="65"/>
        <v>0</v>
      </c>
      <c r="AF327" s="187">
        <f t="shared" si="66"/>
        <v>0</v>
      </c>
      <c r="AG327" s="187">
        <f t="shared" si="67"/>
        <v>0</v>
      </c>
      <c r="AH327" s="187">
        <f t="shared" si="68"/>
        <v>0</v>
      </c>
      <c r="AI327" s="187">
        <f t="shared" si="69"/>
        <v>0</v>
      </c>
      <c r="AJ327" s="187">
        <f t="shared" si="70"/>
        <v>0</v>
      </c>
      <c r="AK327" s="187">
        <f t="shared" si="71"/>
        <v>0</v>
      </c>
      <c r="AL327" s="31"/>
    </row>
    <row r="328" spans="1:38" ht="15" x14ac:dyDescent="0.25">
      <c r="A328" s="31"/>
      <c r="B328" s="31"/>
      <c r="C328" s="32"/>
      <c r="D328" s="31"/>
      <c r="E328" s="31"/>
      <c r="F328" s="31"/>
      <c r="G328" s="31"/>
      <c r="H328" s="31"/>
      <c r="I328" s="31"/>
      <c r="J328" s="31"/>
      <c r="K328" s="31"/>
      <c r="L328" s="31"/>
      <c r="M328" s="31"/>
      <c r="N328" s="187">
        <f t="shared" si="72"/>
        <v>0</v>
      </c>
      <c r="O328" s="31"/>
      <c r="P328" s="31"/>
      <c r="Q328" s="31"/>
      <c r="R328" s="187">
        <f t="shared" si="73"/>
        <v>0</v>
      </c>
      <c r="S328" s="188">
        <f>IF(ISBLANK($B328),0,VLOOKUP($B328,Listen!$A$2:$C$44,2,FALSE))</f>
        <v>0</v>
      </c>
      <c r="T328" s="188">
        <f>IF(ISBLANK($B328),0,VLOOKUP($B328,Listen!$A$2:$C$44,3,FALSE))</f>
        <v>0</v>
      </c>
      <c r="U328" s="189">
        <f t="shared" si="62"/>
        <v>0</v>
      </c>
      <c r="V328" s="189">
        <f t="shared" si="63"/>
        <v>0</v>
      </c>
      <c r="W328" s="189">
        <f t="shared" si="63"/>
        <v>0</v>
      </c>
      <c r="X328" s="189">
        <f t="shared" si="63"/>
        <v>0</v>
      </c>
      <c r="Y328" s="189">
        <f t="shared" si="63"/>
        <v>0</v>
      </c>
      <c r="Z328" s="189">
        <f t="shared" si="63"/>
        <v>0</v>
      </c>
      <c r="AA328" s="189">
        <f t="shared" si="63"/>
        <v>0</v>
      </c>
      <c r="AB328" s="187">
        <f t="shared" si="64"/>
        <v>0</v>
      </c>
      <c r="AC328" s="190">
        <f>IF(C328=A_Stammdaten!$B$14,F_SAV!$R328-F_SAV!$AD328,HLOOKUP(A_Stammdaten!$B$14-1,$AE$4:$AK$2004,ROW(C328)-3,FALSE)-$AD328)</f>
        <v>0</v>
      </c>
      <c r="AD328" s="190">
        <f>HLOOKUP(A_Stammdaten!$B$14,$AE$4:$AK$2004,ROW(C328)-3,FALSE)</f>
        <v>0</v>
      </c>
      <c r="AE328" s="187">
        <f t="shared" si="65"/>
        <v>0</v>
      </c>
      <c r="AF328" s="187">
        <f t="shared" si="66"/>
        <v>0</v>
      </c>
      <c r="AG328" s="187">
        <f t="shared" si="67"/>
        <v>0</v>
      </c>
      <c r="AH328" s="187">
        <f t="shared" si="68"/>
        <v>0</v>
      </c>
      <c r="AI328" s="187">
        <f t="shared" si="69"/>
        <v>0</v>
      </c>
      <c r="AJ328" s="187">
        <f t="shared" si="70"/>
        <v>0</v>
      </c>
      <c r="AK328" s="187">
        <f t="shared" si="71"/>
        <v>0</v>
      </c>
      <c r="AL328" s="31"/>
    </row>
    <row r="329" spans="1:38" ht="15" x14ac:dyDescent="0.25">
      <c r="A329" s="31"/>
      <c r="B329" s="31"/>
      <c r="C329" s="32"/>
      <c r="D329" s="31"/>
      <c r="E329" s="31"/>
      <c r="F329" s="31"/>
      <c r="G329" s="31"/>
      <c r="H329" s="31"/>
      <c r="I329" s="31"/>
      <c r="J329" s="31"/>
      <c r="K329" s="31"/>
      <c r="L329" s="31"/>
      <c r="M329" s="31"/>
      <c r="N329" s="187">
        <f t="shared" si="72"/>
        <v>0</v>
      </c>
      <c r="O329" s="31"/>
      <c r="P329" s="31"/>
      <c r="Q329" s="31"/>
      <c r="R329" s="187">
        <f t="shared" si="73"/>
        <v>0</v>
      </c>
      <c r="S329" s="188">
        <f>IF(ISBLANK($B329),0,VLOOKUP($B329,Listen!$A$2:$C$44,2,FALSE))</f>
        <v>0</v>
      </c>
      <c r="T329" s="188">
        <f>IF(ISBLANK($B329),0,VLOOKUP($B329,Listen!$A$2:$C$44,3,FALSE))</f>
        <v>0</v>
      </c>
      <c r="U329" s="189">
        <f t="shared" si="62"/>
        <v>0</v>
      </c>
      <c r="V329" s="189">
        <f t="shared" si="63"/>
        <v>0</v>
      </c>
      <c r="W329" s="189">
        <f t="shared" si="63"/>
        <v>0</v>
      </c>
      <c r="X329" s="189">
        <f t="shared" ref="V329:AA371" si="74">$S329</f>
        <v>0</v>
      </c>
      <c r="Y329" s="189">
        <f t="shared" si="74"/>
        <v>0</v>
      </c>
      <c r="Z329" s="189">
        <f t="shared" si="74"/>
        <v>0</v>
      </c>
      <c r="AA329" s="189">
        <f t="shared" si="74"/>
        <v>0</v>
      </c>
      <c r="AB329" s="187">
        <f t="shared" si="64"/>
        <v>0</v>
      </c>
      <c r="AC329" s="190">
        <f>IF(C329=A_Stammdaten!$B$14,F_SAV!$R329-F_SAV!$AD329,HLOOKUP(A_Stammdaten!$B$14-1,$AE$4:$AK$2004,ROW(C329)-3,FALSE)-$AD329)</f>
        <v>0</v>
      </c>
      <c r="AD329" s="190">
        <f>HLOOKUP(A_Stammdaten!$B$14,$AE$4:$AK$2004,ROW(C329)-3,FALSE)</f>
        <v>0</v>
      </c>
      <c r="AE329" s="187">
        <f t="shared" si="65"/>
        <v>0</v>
      </c>
      <c r="AF329" s="187">
        <f t="shared" si="66"/>
        <v>0</v>
      </c>
      <c r="AG329" s="187">
        <f t="shared" si="67"/>
        <v>0</v>
      </c>
      <c r="AH329" s="187">
        <f t="shared" si="68"/>
        <v>0</v>
      </c>
      <c r="AI329" s="187">
        <f t="shared" si="69"/>
        <v>0</v>
      </c>
      <c r="AJ329" s="187">
        <f t="shared" si="70"/>
        <v>0</v>
      </c>
      <c r="AK329" s="187">
        <f t="shared" si="71"/>
        <v>0</v>
      </c>
      <c r="AL329" s="31"/>
    </row>
    <row r="330" spans="1:38" ht="15" x14ac:dyDescent="0.25">
      <c r="A330" s="31"/>
      <c r="B330" s="31"/>
      <c r="C330" s="32"/>
      <c r="D330" s="31"/>
      <c r="E330" s="31"/>
      <c r="F330" s="31"/>
      <c r="G330" s="31"/>
      <c r="H330" s="31"/>
      <c r="I330" s="31"/>
      <c r="J330" s="31"/>
      <c r="K330" s="31"/>
      <c r="L330" s="31"/>
      <c r="M330" s="31"/>
      <c r="N330" s="187">
        <f t="shared" si="72"/>
        <v>0</v>
      </c>
      <c r="O330" s="31"/>
      <c r="P330" s="31"/>
      <c r="Q330" s="31"/>
      <c r="R330" s="187">
        <f t="shared" si="73"/>
        <v>0</v>
      </c>
      <c r="S330" s="188">
        <f>IF(ISBLANK($B330),0,VLOOKUP($B330,Listen!$A$2:$C$44,2,FALSE))</f>
        <v>0</v>
      </c>
      <c r="T330" s="188">
        <f>IF(ISBLANK($B330),0,VLOOKUP($B330,Listen!$A$2:$C$44,3,FALSE))</f>
        <v>0</v>
      </c>
      <c r="U330" s="189">
        <f t="shared" si="62"/>
        <v>0</v>
      </c>
      <c r="V330" s="189">
        <f t="shared" si="74"/>
        <v>0</v>
      </c>
      <c r="W330" s="189">
        <f t="shared" si="74"/>
        <v>0</v>
      </c>
      <c r="X330" s="189">
        <f t="shared" si="74"/>
        <v>0</v>
      </c>
      <c r="Y330" s="189">
        <f t="shared" si="74"/>
        <v>0</v>
      </c>
      <c r="Z330" s="189">
        <f t="shared" si="74"/>
        <v>0</v>
      </c>
      <c r="AA330" s="189">
        <f t="shared" si="74"/>
        <v>0</v>
      </c>
      <c r="AB330" s="187">
        <f t="shared" si="64"/>
        <v>0</v>
      </c>
      <c r="AC330" s="190">
        <f>IF(C330=A_Stammdaten!$B$14,F_SAV!$R330-F_SAV!$AD330,HLOOKUP(A_Stammdaten!$B$14-1,$AE$4:$AK$2004,ROW(C330)-3,FALSE)-$AD330)</f>
        <v>0</v>
      </c>
      <c r="AD330" s="190">
        <f>HLOOKUP(A_Stammdaten!$B$14,$AE$4:$AK$2004,ROW(C330)-3,FALSE)</f>
        <v>0</v>
      </c>
      <c r="AE330" s="187">
        <f t="shared" si="65"/>
        <v>0</v>
      </c>
      <c r="AF330" s="187">
        <f t="shared" si="66"/>
        <v>0</v>
      </c>
      <c r="AG330" s="187">
        <f t="shared" si="67"/>
        <v>0</v>
      </c>
      <c r="AH330" s="187">
        <f t="shared" si="68"/>
        <v>0</v>
      </c>
      <c r="AI330" s="187">
        <f t="shared" si="69"/>
        <v>0</v>
      </c>
      <c r="AJ330" s="187">
        <f t="shared" si="70"/>
        <v>0</v>
      </c>
      <c r="AK330" s="187">
        <f t="shared" si="71"/>
        <v>0</v>
      </c>
      <c r="AL330" s="31"/>
    </row>
    <row r="331" spans="1:38" ht="15" x14ac:dyDescent="0.25">
      <c r="A331" s="31"/>
      <c r="B331" s="31"/>
      <c r="C331" s="32"/>
      <c r="D331" s="31"/>
      <c r="E331" s="31"/>
      <c r="F331" s="31"/>
      <c r="G331" s="31"/>
      <c r="H331" s="31"/>
      <c r="I331" s="31"/>
      <c r="J331" s="31"/>
      <c r="K331" s="31"/>
      <c r="L331" s="31"/>
      <c r="M331" s="31"/>
      <c r="N331" s="187">
        <f t="shared" si="72"/>
        <v>0</v>
      </c>
      <c r="O331" s="31"/>
      <c r="P331" s="31"/>
      <c r="Q331" s="31"/>
      <c r="R331" s="187">
        <f t="shared" si="73"/>
        <v>0</v>
      </c>
      <c r="S331" s="188">
        <f>IF(ISBLANK($B331),0,VLOOKUP($B331,Listen!$A$2:$C$44,2,FALSE))</f>
        <v>0</v>
      </c>
      <c r="T331" s="188">
        <f>IF(ISBLANK($B331),0,VLOOKUP($B331,Listen!$A$2:$C$44,3,FALSE))</f>
        <v>0</v>
      </c>
      <c r="U331" s="189">
        <f t="shared" ref="U331:U394" si="75">$S331</f>
        <v>0</v>
      </c>
      <c r="V331" s="189">
        <f t="shared" si="74"/>
        <v>0</v>
      </c>
      <c r="W331" s="189">
        <f t="shared" si="74"/>
        <v>0</v>
      </c>
      <c r="X331" s="189">
        <f t="shared" si="74"/>
        <v>0</v>
      </c>
      <c r="Y331" s="189">
        <f t="shared" si="74"/>
        <v>0</v>
      </c>
      <c r="Z331" s="189">
        <f t="shared" si="74"/>
        <v>0</v>
      </c>
      <c r="AA331" s="189">
        <f t="shared" si="74"/>
        <v>0</v>
      </c>
      <c r="AB331" s="187">
        <f t="shared" si="64"/>
        <v>0</v>
      </c>
      <c r="AC331" s="190">
        <f>IF(C331=A_Stammdaten!$B$14,F_SAV!$R331-F_SAV!$AD331,HLOOKUP(A_Stammdaten!$B$14-1,$AE$4:$AK$2004,ROW(C331)-3,FALSE)-$AD331)</f>
        <v>0</v>
      </c>
      <c r="AD331" s="190">
        <f>HLOOKUP(A_Stammdaten!$B$14,$AE$4:$AK$2004,ROW(C331)-3,FALSE)</f>
        <v>0</v>
      </c>
      <c r="AE331" s="187">
        <f t="shared" si="65"/>
        <v>0</v>
      </c>
      <c r="AF331" s="187">
        <f t="shared" si="66"/>
        <v>0</v>
      </c>
      <c r="AG331" s="187">
        <f t="shared" si="67"/>
        <v>0</v>
      </c>
      <c r="AH331" s="187">
        <f t="shared" si="68"/>
        <v>0</v>
      </c>
      <c r="AI331" s="187">
        <f t="shared" si="69"/>
        <v>0</v>
      </c>
      <c r="AJ331" s="187">
        <f t="shared" si="70"/>
        <v>0</v>
      </c>
      <c r="AK331" s="187">
        <f t="shared" si="71"/>
        <v>0</v>
      </c>
      <c r="AL331" s="31"/>
    </row>
    <row r="332" spans="1:38" ht="15" x14ac:dyDescent="0.25">
      <c r="A332" s="31"/>
      <c r="B332" s="31"/>
      <c r="C332" s="32"/>
      <c r="D332" s="31"/>
      <c r="E332" s="31"/>
      <c r="F332" s="31"/>
      <c r="G332" s="31"/>
      <c r="H332" s="31"/>
      <c r="I332" s="31"/>
      <c r="J332" s="31"/>
      <c r="K332" s="31"/>
      <c r="L332" s="31"/>
      <c r="M332" s="31"/>
      <c r="N332" s="187">
        <f t="shared" si="72"/>
        <v>0</v>
      </c>
      <c r="O332" s="31"/>
      <c r="P332" s="31"/>
      <c r="Q332" s="31"/>
      <c r="R332" s="187">
        <f t="shared" si="73"/>
        <v>0</v>
      </c>
      <c r="S332" s="188">
        <f>IF(ISBLANK($B332),0,VLOOKUP($B332,Listen!$A$2:$C$44,2,FALSE))</f>
        <v>0</v>
      </c>
      <c r="T332" s="188">
        <f>IF(ISBLANK($B332),0,VLOOKUP($B332,Listen!$A$2:$C$44,3,FALSE))</f>
        <v>0</v>
      </c>
      <c r="U332" s="189">
        <f t="shared" si="75"/>
        <v>0</v>
      </c>
      <c r="V332" s="189">
        <f t="shared" si="74"/>
        <v>0</v>
      </c>
      <c r="W332" s="189">
        <f t="shared" si="74"/>
        <v>0</v>
      </c>
      <c r="X332" s="189">
        <f t="shared" si="74"/>
        <v>0</v>
      </c>
      <c r="Y332" s="189">
        <f t="shared" si="74"/>
        <v>0</v>
      </c>
      <c r="Z332" s="189">
        <f t="shared" si="74"/>
        <v>0</v>
      </c>
      <c r="AA332" s="189">
        <f t="shared" si="74"/>
        <v>0</v>
      </c>
      <c r="AB332" s="187">
        <f t="shared" si="64"/>
        <v>0</v>
      </c>
      <c r="AC332" s="190">
        <f>IF(C332=A_Stammdaten!$B$14,F_SAV!$R332-F_SAV!$AD332,HLOOKUP(A_Stammdaten!$B$14-1,$AE$4:$AK$2004,ROW(C332)-3,FALSE)-$AD332)</f>
        <v>0</v>
      </c>
      <c r="AD332" s="190">
        <f>HLOOKUP(A_Stammdaten!$B$14,$AE$4:$AK$2004,ROW(C332)-3,FALSE)</f>
        <v>0</v>
      </c>
      <c r="AE332" s="187">
        <f t="shared" si="65"/>
        <v>0</v>
      </c>
      <c r="AF332" s="187">
        <f t="shared" si="66"/>
        <v>0</v>
      </c>
      <c r="AG332" s="187">
        <f t="shared" si="67"/>
        <v>0</v>
      </c>
      <c r="AH332" s="187">
        <f t="shared" si="68"/>
        <v>0</v>
      </c>
      <c r="AI332" s="187">
        <f t="shared" si="69"/>
        <v>0</v>
      </c>
      <c r="AJ332" s="187">
        <f t="shared" si="70"/>
        <v>0</v>
      </c>
      <c r="AK332" s="187">
        <f t="shared" si="71"/>
        <v>0</v>
      </c>
      <c r="AL332" s="31"/>
    </row>
    <row r="333" spans="1:38" ht="15" x14ac:dyDescent="0.25">
      <c r="A333" s="31"/>
      <c r="B333" s="31"/>
      <c r="C333" s="32"/>
      <c r="D333" s="31"/>
      <c r="E333" s="31"/>
      <c r="F333" s="31"/>
      <c r="G333" s="31"/>
      <c r="H333" s="31"/>
      <c r="I333" s="31"/>
      <c r="J333" s="31"/>
      <c r="K333" s="31"/>
      <c r="L333" s="31"/>
      <c r="M333" s="31"/>
      <c r="N333" s="187">
        <f t="shared" si="72"/>
        <v>0</v>
      </c>
      <c r="O333" s="31"/>
      <c r="P333" s="31"/>
      <c r="Q333" s="31"/>
      <c r="R333" s="187">
        <f t="shared" si="73"/>
        <v>0</v>
      </c>
      <c r="S333" s="188">
        <f>IF(ISBLANK($B333),0,VLOOKUP($B333,Listen!$A$2:$C$44,2,FALSE))</f>
        <v>0</v>
      </c>
      <c r="T333" s="188">
        <f>IF(ISBLANK($B333),0,VLOOKUP($B333,Listen!$A$2:$C$44,3,FALSE))</f>
        <v>0</v>
      </c>
      <c r="U333" s="189">
        <f t="shared" si="75"/>
        <v>0</v>
      </c>
      <c r="V333" s="189">
        <f t="shared" si="74"/>
        <v>0</v>
      </c>
      <c r="W333" s="189">
        <f t="shared" si="74"/>
        <v>0</v>
      </c>
      <c r="X333" s="189">
        <f t="shared" si="74"/>
        <v>0</v>
      </c>
      <c r="Y333" s="189">
        <f t="shared" si="74"/>
        <v>0</v>
      </c>
      <c r="Z333" s="189">
        <f t="shared" si="74"/>
        <v>0</v>
      </c>
      <c r="AA333" s="189">
        <f t="shared" si="74"/>
        <v>0</v>
      </c>
      <c r="AB333" s="187">
        <f t="shared" si="64"/>
        <v>0</v>
      </c>
      <c r="AC333" s="190">
        <f>IF(C333=A_Stammdaten!$B$14,F_SAV!$R333-F_SAV!$AD333,HLOOKUP(A_Stammdaten!$B$14-1,$AE$4:$AK$2004,ROW(C333)-3,FALSE)-$AD333)</f>
        <v>0</v>
      </c>
      <c r="AD333" s="190">
        <f>HLOOKUP(A_Stammdaten!$B$14,$AE$4:$AK$2004,ROW(C333)-3,FALSE)</f>
        <v>0</v>
      </c>
      <c r="AE333" s="187">
        <f t="shared" si="65"/>
        <v>0</v>
      </c>
      <c r="AF333" s="187">
        <f t="shared" si="66"/>
        <v>0</v>
      </c>
      <c r="AG333" s="187">
        <f t="shared" si="67"/>
        <v>0</v>
      </c>
      <c r="AH333" s="187">
        <f t="shared" si="68"/>
        <v>0</v>
      </c>
      <c r="AI333" s="187">
        <f t="shared" si="69"/>
        <v>0</v>
      </c>
      <c r="AJ333" s="187">
        <f t="shared" si="70"/>
        <v>0</v>
      </c>
      <c r="AK333" s="187">
        <f t="shared" si="71"/>
        <v>0</v>
      </c>
      <c r="AL333" s="31"/>
    </row>
    <row r="334" spans="1:38" ht="15" x14ac:dyDescent="0.25">
      <c r="A334" s="31"/>
      <c r="B334" s="31"/>
      <c r="C334" s="32"/>
      <c r="D334" s="31"/>
      <c r="E334" s="31"/>
      <c r="F334" s="31"/>
      <c r="G334" s="31"/>
      <c r="H334" s="31"/>
      <c r="I334" s="31"/>
      <c r="J334" s="31"/>
      <c r="K334" s="31"/>
      <c r="L334" s="31"/>
      <c r="M334" s="31"/>
      <c r="N334" s="187">
        <f t="shared" si="72"/>
        <v>0</v>
      </c>
      <c r="O334" s="31"/>
      <c r="P334" s="31"/>
      <c r="Q334" s="31"/>
      <c r="R334" s="187">
        <f t="shared" si="73"/>
        <v>0</v>
      </c>
      <c r="S334" s="188">
        <f>IF(ISBLANK($B334),0,VLOOKUP($B334,Listen!$A$2:$C$44,2,FALSE))</f>
        <v>0</v>
      </c>
      <c r="T334" s="188">
        <f>IF(ISBLANK($B334),0,VLOOKUP($B334,Listen!$A$2:$C$44,3,FALSE))</f>
        <v>0</v>
      </c>
      <c r="U334" s="189">
        <f t="shared" si="75"/>
        <v>0</v>
      </c>
      <c r="V334" s="189">
        <f t="shared" si="74"/>
        <v>0</v>
      </c>
      <c r="W334" s="189">
        <f t="shared" si="74"/>
        <v>0</v>
      </c>
      <c r="X334" s="189">
        <f t="shared" si="74"/>
        <v>0</v>
      </c>
      <c r="Y334" s="189">
        <f t="shared" si="74"/>
        <v>0</v>
      </c>
      <c r="Z334" s="189">
        <f t="shared" si="74"/>
        <v>0</v>
      </c>
      <c r="AA334" s="189">
        <f t="shared" si="74"/>
        <v>0</v>
      </c>
      <c r="AB334" s="187">
        <f t="shared" si="64"/>
        <v>0</v>
      </c>
      <c r="AC334" s="190">
        <f>IF(C334=A_Stammdaten!$B$14,F_SAV!$R334-F_SAV!$AD334,HLOOKUP(A_Stammdaten!$B$14-1,$AE$4:$AK$2004,ROW(C334)-3,FALSE)-$AD334)</f>
        <v>0</v>
      </c>
      <c r="AD334" s="190">
        <f>HLOOKUP(A_Stammdaten!$B$14,$AE$4:$AK$2004,ROW(C334)-3,FALSE)</f>
        <v>0</v>
      </c>
      <c r="AE334" s="187">
        <f t="shared" si="65"/>
        <v>0</v>
      </c>
      <c r="AF334" s="187">
        <f t="shared" si="66"/>
        <v>0</v>
      </c>
      <c r="AG334" s="187">
        <f t="shared" si="67"/>
        <v>0</v>
      </c>
      <c r="AH334" s="187">
        <f t="shared" si="68"/>
        <v>0</v>
      </c>
      <c r="AI334" s="187">
        <f t="shared" si="69"/>
        <v>0</v>
      </c>
      <c r="AJ334" s="187">
        <f t="shared" si="70"/>
        <v>0</v>
      </c>
      <c r="AK334" s="187">
        <f t="shared" si="71"/>
        <v>0</v>
      </c>
      <c r="AL334" s="31"/>
    </row>
    <row r="335" spans="1:38" ht="15" x14ac:dyDescent="0.25">
      <c r="A335" s="31"/>
      <c r="B335" s="31"/>
      <c r="C335" s="32"/>
      <c r="D335" s="31"/>
      <c r="E335" s="31"/>
      <c r="F335" s="31"/>
      <c r="G335" s="31"/>
      <c r="H335" s="31"/>
      <c r="I335" s="31"/>
      <c r="J335" s="31"/>
      <c r="K335" s="31"/>
      <c r="L335" s="31"/>
      <c r="M335" s="31"/>
      <c r="N335" s="187">
        <f t="shared" si="72"/>
        <v>0</v>
      </c>
      <c r="O335" s="31"/>
      <c r="P335" s="31"/>
      <c r="Q335" s="31"/>
      <c r="R335" s="187">
        <f t="shared" si="73"/>
        <v>0</v>
      </c>
      <c r="S335" s="188">
        <f>IF(ISBLANK($B335),0,VLOOKUP($B335,Listen!$A$2:$C$44,2,FALSE))</f>
        <v>0</v>
      </c>
      <c r="T335" s="188">
        <f>IF(ISBLANK($B335),0,VLOOKUP($B335,Listen!$A$2:$C$44,3,FALSE))</f>
        <v>0</v>
      </c>
      <c r="U335" s="189">
        <f t="shared" si="75"/>
        <v>0</v>
      </c>
      <c r="V335" s="189">
        <f t="shared" si="74"/>
        <v>0</v>
      </c>
      <c r="W335" s="189">
        <f t="shared" si="74"/>
        <v>0</v>
      </c>
      <c r="X335" s="189">
        <f t="shared" si="74"/>
        <v>0</v>
      </c>
      <c r="Y335" s="189">
        <f t="shared" si="74"/>
        <v>0</v>
      </c>
      <c r="Z335" s="189">
        <f t="shared" si="74"/>
        <v>0</v>
      </c>
      <c r="AA335" s="189">
        <f t="shared" si="74"/>
        <v>0</v>
      </c>
      <c r="AB335" s="187">
        <f t="shared" si="64"/>
        <v>0</v>
      </c>
      <c r="AC335" s="190">
        <f>IF(C335=A_Stammdaten!$B$14,F_SAV!$R335-F_SAV!$AD335,HLOOKUP(A_Stammdaten!$B$14-1,$AE$4:$AK$2004,ROW(C335)-3,FALSE)-$AD335)</f>
        <v>0</v>
      </c>
      <c r="AD335" s="190">
        <f>HLOOKUP(A_Stammdaten!$B$14,$AE$4:$AK$2004,ROW(C335)-3,FALSE)</f>
        <v>0</v>
      </c>
      <c r="AE335" s="187">
        <f t="shared" si="65"/>
        <v>0</v>
      </c>
      <c r="AF335" s="187">
        <f t="shared" si="66"/>
        <v>0</v>
      </c>
      <c r="AG335" s="187">
        <f t="shared" si="67"/>
        <v>0</v>
      </c>
      <c r="AH335" s="187">
        <f t="shared" si="68"/>
        <v>0</v>
      </c>
      <c r="AI335" s="187">
        <f t="shared" si="69"/>
        <v>0</v>
      </c>
      <c r="AJ335" s="187">
        <f t="shared" si="70"/>
        <v>0</v>
      </c>
      <c r="AK335" s="187">
        <f t="shared" si="71"/>
        <v>0</v>
      </c>
      <c r="AL335" s="31"/>
    </row>
    <row r="336" spans="1:38" ht="15" x14ac:dyDescent="0.25">
      <c r="A336" s="31"/>
      <c r="B336" s="31"/>
      <c r="C336" s="32"/>
      <c r="D336" s="31"/>
      <c r="E336" s="31"/>
      <c r="F336" s="31"/>
      <c r="G336" s="31"/>
      <c r="H336" s="31"/>
      <c r="I336" s="31"/>
      <c r="J336" s="31"/>
      <c r="K336" s="31"/>
      <c r="L336" s="31"/>
      <c r="M336" s="31"/>
      <c r="N336" s="187">
        <f t="shared" si="72"/>
        <v>0</v>
      </c>
      <c r="O336" s="31"/>
      <c r="P336" s="31"/>
      <c r="Q336" s="31"/>
      <c r="R336" s="187">
        <f t="shared" si="73"/>
        <v>0</v>
      </c>
      <c r="S336" s="188">
        <f>IF(ISBLANK($B336),0,VLOOKUP($B336,Listen!$A$2:$C$44,2,FALSE))</f>
        <v>0</v>
      </c>
      <c r="T336" s="188">
        <f>IF(ISBLANK($B336),0,VLOOKUP($B336,Listen!$A$2:$C$44,3,FALSE))</f>
        <v>0</v>
      </c>
      <c r="U336" s="189">
        <f t="shared" si="75"/>
        <v>0</v>
      </c>
      <c r="V336" s="189">
        <f t="shared" si="74"/>
        <v>0</v>
      </c>
      <c r="W336" s="189">
        <f t="shared" si="74"/>
        <v>0</v>
      </c>
      <c r="X336" s="189">
        <f t="shared" si="74"/>
        <v>0</v>
      </c>
      <c r="Y336" s="189">
        <f t="shared" si="74"/>
        <v>0</v>
      </c>
      <c r="Z336" s="189">
        <f t="shared" si="74"/>
        <v>0</v>
      </c>
      <c r="AA336" s="189">
        <f t="shared" si="74"/>
        <v>0</v>
      </c>
      <c r="AB336" s="187">
        <f t="shared" si="64"/>
        <v>0</v>
      </c>
      <c r="AC336" s="190">
        <f>IF(C336=A_Stammdaten!$B$14,F_SAV!$R336-F_SAV!$AD336,HLOOKUP(A_Stammdaten!$B$14-1,$AE$4:$AK$2004,ROW(C336)-3,FALSE)-$AD336)</f>
        <v>0</v>
      </c>
      <c r="AD336" s="190">
        <f>HLOOKUP(A_Stammdaten!$B$14,$AE$4:$AK$2004,ROW(C336)-3,FALSE)</f>
        <v>0</v>
      </c>
      <c r="AE336" s="187">
        <f t="shared" si="65"/>
        <v>0</v>
      </c>
      <c r="AF336" s="187">
        <f t="shared" si="66"/>
        <v>0</v>
      </c>
      <c r="AG336" s="187">
        <f t="shared" si="67"/>
        <v>0</v>
      </c>
      <c r="AH336" s="187">
        <f t="shared" si="68"/>
        <v>0</v>
      </c>
      <c r="AI336" s="187">
        <f t="shared" si="69"/>
        <v>0</v>
      </c>
      <c r="AJ336" s="187">
        <f t="shared" si="70"/>
        <v>0</v>
      </c>
      <c r="AK336" s="187">
        <f t="shared" si="71"/>
        <v>0</v>
      </c>
      <c r="AL336" s="31"/>
    </row>
    <row r="337" spans="1:38" ht="15" x14ac:dyDescent="0.25">
      <c r="A337" s="31"/>
      <c r="B337" s="31"/>
      <c r="C337" s="32"/>
      <c r="D337" s="31"/>
      <c r="E337" s="31"/>
      <c r="F337" s="31"/>
      <c r="G337" s="31"/>
      <c r="H337" s="31"/>
      <c r="I337" s="31"/>
      <c r="J337" s="31"/>
      <c r="K337" s="31"/>
      <c r="L337" s="31"/>
      <c r="M337" s="31"/>
      <c r="N337" s="187">
        <f t="shared" si="72"/>
        <v>0</v>
      </c>
      <c r="O337" s="31"/>
      <c r="P337" s="31"/>
      <c r="Q337" s="31"/>
      <c r="R337" s="187">
        <f t="shared" si="73"/>
        <v>0</v>
      </c>
      <c r="S337" s="188">
        <f>IF(ISBLANK($B337),0,VLOOKUP($B337,Listen!$A$2:$C$44,2,FALSE))</f>
        <v>0</v>
      </c>
      <c r="T337" s="188">
        <f>IF(ISBLANK($B337),0,VLOOKUP($B337,Listen!$A$2:$C$44,3,FALSE))</f>
        <v>0</v>
      </c>
      <c r="U337" s="189">
        <f t="shared" si="75"/>
        <v>0</v>
      </c>
      <c r="V337" s="189">
        <f t="shared" si="74"/>
        <v>0</v>
      </c>
      <c r="W337" s="189">
        <f t="shared" si="74"/>
        <v>0</v>
      </c>
      <c r="X337" s="189">
        <f t="shared" si="74"/>
        <v>0</v>
      </c>
      <c r="Y337" s="189">
        <f t="shared" si="74"/>
        <v>0</v>
      </c>
      <c r="Z337" s="189">
        <f t="shared" si="74"/>
        <v>0</v>
      </c>
      <c r="AA337" s="189">
        <f t="shared" si="74"/>
        <v>0</v>
      </c>
      <c r="AB337" s="187">
        <f t="shared" si="64"/>
        <v>0</v>
      </c>
      <c r="AC337" s="190">
        <f>IF(C337=A_Stammdaten!$B$14,F_SAV!$R337-F_SAV!$AD337,HLOOKUP(A_Stammdaten!$B$14-1,$AE$4:$AK$2004,ROW(C337)-3,FALSE)-$AD337)</f>
        <v>0</v>
      </c>
      <c r="AD337" s="190">
        <f>HLOOKUP(A_Stammdaten!$B$14,$AE$4:$AK$2004,ROW(C337)-3,FALSE)</f>
        <v>0</v>
      </c>
      <c r="AE337" s="187">
        <f t="shared" si="65"/>
        <v>0</v>
      </c>
      <c r="AF337" s="187">
        <f t="shared" si="66"/>
        <v>0</v>
      </c>
      <c r="AG337" s="187">
        <f t="shared" si="67"/>
        <v>0</v>
      </c>
      <c r="AH337" s="187">
        <f t="shared" si="68"/>
        <v>0</v>
      </c>
      <c r="AI337" s="187">
        <f t="shared" si="69"/>
        <v>0</v>
      </c>
      <c r="AJ337" s="187">
        <f t="shared" si="70"/>
        <v>0</v>
      </c>
      <c r="AK337" s="187">
        <f t="shared" si="71"/>
        <v>0</v>
      </c>
      <c r="AL337" s="31"/>
    </row>
    <row r="338" spans="1:38" ht="15" x14ac:dyDescent="0.25">
      <c r="A338" s="31"/>
      <c r="B338" s="31"/>
      <c r="C338" s="32"/>
      <c r="D338" s="31"/>
      <c r="E338" s="31"/>
      <c r="F338" s="31"/>
      <c r="G338" s="31"/>
      <c r="H338" s="31"/>
      <c r="I338" s="31"/>
      <c r="J338" s="31"/>
      <c r="K338" s="31"/>
      <c r="L338" s="31"/>
      <c r="M338" s="31"/>
      <c r="N338" s="187">
        <f t="shared" si="72"/>
        <v>0</v>
      </c>
      <c r="O338" s="31"/>
      <c r="P338" s="31"/>
      <c r="Q338" s="31"/>
      <c r="R338" s="187">
        <f t="shared" si="73"/>
        <v>0</v>
      </c>
      <c r="S338" s="188">
        <f>IF(ISBLANK($B338),0,VLOOKUP($B338,Listen!$A$2:$C$44,2,FALSE))</f>
        <v>0</v>
      </c>
      <c r="T338" s="188">
        <f>IF(ISBLANK($B338),0,VLOOKUP($B338,Listen!$A$2:$C$44,3,FALSE))</f>
        <v>0</v>
      </c>
      <c r="U338" s="189">
        <f t="shared" si="75"/>
        <v>0</v>
      </c>
      <c r="V338" s="189">
        <f t="shared" si="74"/>
        <v>0</v>
      </c>
      <c r="W338" s="189">
        <f t="shared" si="74"/>
        <v>0</v>
      </c>
      <c r="X338" s="189">
        <f t="shared" si="74"/>
        <v>0</v>
      </c>
      <c r="Y338" s="189">
        <f t="shared" si="74"/>
        <v>0</v>
      </c>
      <c r="Z338" s="189">
        <f t="shared" si="74"/>
        <v>0</v>
      </c>
      <c r="AA338" s="189">
        <f t="shared" si="74"/>
        <v>0</v>
      </c>
      <c r="AB338" s="187">
        <f t="shared" si="64"/>
        <v>0</v>
      </c>
      <c r="AC338" s="190">
        <f>IF(C338=A_Stammdaten!$B$14,F_SAV!$R338-F_SAV!$AD338,HLOOKUP(A_Stammdaten!$B$14-1,$AE$4:$AK$2004,ROW(C338)-3,FALSE)-$AD338)</f>
        <v>0</v>
      </c>
      <c r="AD338" s="190">
        <f>HLOOKUP(A_Stammdaten!$B$14,$AE$4:$AK$2004,ROW(C338)-3,FALSE)</f>
        <v>0</v>
      </c>
      <c r="AE338" s="187">
        <f t="shared" si="65"/>
        <v>0</v>
      </c>
      <c r="AF338" s="187">
        <f t="shared" si="66"/>
        <v>0</v>
      </c>
      <c r="AG338" s="187">
        <f t="shared" si="67"/>
        <v>0</v>
      </c>
      <c r="AH338" s="187">
        <f t="shared" si="68"/>
        <v>0</v>
      </c>
      <c r="AI338" s="187">
        <f t="shared" si="69"/>
        <v>0</v>
      </c>
      <c r="AJ338" s="187">
        <f t="shared" si="70"/>
        <v>0</v>
      </c>
      <c r="AK338" s="187">
        <f t="shared" si="71"/>
        <v>0</v>
      </c>
      <c r="AL338" s="31"/>
    </row>
    <row r="339" spans="1:38" ht="15" x14ac:dyDescent="0.25">
      <c r="A339" s="31"/>
      <c r="B339" s="31"/>
      <c r="C339" s="32"/>
      <c r="D339" s="31"/>
      <c r="E339" s="31"/>
      <c r="F339" s="31"/>
      <c r="G339" s="31"/>
      <c r="H339" s="31"/>
      <c r="I339" s="31"/>
      <c r="J339" s="31"/>
      <c r="K339" s="31"/>
      <c r="L339" s="31"/>
      <c r="M339" s="31"/>
      <c r="N339" s="187">
        <f t="shared" si="72"/>
        <v>0</v>
      </c>
      <c r="O339" s="31"/>
      <c r="P339" s="31"/>
      <c r="Q339" s="31"/>
      <c r="R339" s="187">
        <f t="shared" si="73"/>
        <v>0</v>
      </c>
      <c r="S339" s="188">
        <f>IF(ISBLANK($B339),0,VLOOKUP($B339,Listen!$A$2:$C$44,2,FALSE))</f>
        <v>0</v>
      </c>
      <c r="T339" s="188">
        <f>IF(ISBLANK($B339),0,VLOOKUP($B339,Listen!$A$2:$C$44,3,FALSE))</f>
        <v>0</v>
      </c>
      <c r="U339" s="189">
        <f t="shared" si="75"/>
        <v>0</v>
      </c>
      <c r="V339" s="189">
        <f t="shared" si="74"/>
        <v>0</v>
      </c>
      <c r="W339" s="189">
        <f t="shared" si="74"/>
        <v>0</v>
      </c>
      <c r="X339" s="189">
        <f t="shared" si="74"/>
        <v>0</v>
      </c>
      <c r="Y339" s="189">
        <f t="shared" si="74"/>
        <v>0</v>
      </c>
      <c r="Z339" s="189">
        <f t="shared" si="74"/>
        <v>0</v>
      </c>
      <c r="AA339" s="189">
        <f t="shared" si="74"/>
        <v>0</v>
      </c>
      <c r="AB339" s="187">
        <f t="shared" si="64"/>
        <v>0</v>
      </c>
      <c r="AC339" s="190">
        <f>IF(C339=A_Stammdaten!$B$14,F_SAV!$R339-F_SAV!$AD339,HLOOKUP(A_Stammdaten!$B$14-1,$AE$4:$AK$2004,ROW(C339)-3,FALSE)-$AD339)</f>
        <v>0</v>
      </c>
      <c r="AD339" s="190">
        <f>HLOOKUP(A_Stammdaten!$B$14,$AE$4:$AK$2004,ROW(C339)-3,FALSE)</f>
        <v>0</v>
      </c>
      <c r="AE339" s="187">
        <f t="shared" si="65"/>
        <v>0</v>
      </c>
      <c r="AF339" s="187">
        <f t="shared" si="66"/>
        <v>0</v>
      </c>
      <c r="AG339" s="187">
        <f t="shared" si="67"/>
        <v>0</v>
      </c>
      <c r="AH339" s="187">
        <f t="shared" si="68"/>
        <v>0</v>
      </c>
      <c r="AI339" s="187">
        <f t="shared" si="69"/>
        <v>0</v>
      </c>
      <c r="AJ339" s="187">
        <f t="shared" si="70"/>
        <v>0</v>
      </c>
      <c r="AK339" s="187">
        <f t="shared" si="71"/>
        <v>0</v>
      </c>
      <c r="AL339" s="31"/>
    </row>
    <row r="340" spans="1:38" ht="15" x14ac:dyDescent="0.25">
      <c r="A340" s="31"/>
      <c r="B340" s="31"/>
      <c r="C340" s="32"/>
      <c r="D340" s="31"/>
      <c r="E340" s="31"/>
      <c r="F340" s="31"/>
      <c r="G340" s="31"/>
      <c r="H340" s="31"/>
      <c r="I340" s="31"/>
      <c r="J340" s="31"/>
      <c r="K340" s="31"/>
      <c r="L340" s="31"/>
      <c r="M340" s="31"/>
      <c r="N340" s="187">
        <f t="shared" si="72"/>
        <v>0</v>
      </c>
      <c r="O340" s="31"/>
      <c r="P340" s="31"/>
      <c r="Q340" s="31"/>
      <c r="R340" s="187">
        <f t="shared" si="73"/>
        <v>0</v>
      </c>
      <c r="S340" s="188">
        <f>IF(ISBLANK($B340),0,VLOOKUP($B340,Listen!$A$2:$C$44,2,FALSE))</f>
        <v>0</v>
      </c>
      <c r="T340" s="188">
        <f>IF(ISBLANK($B340),0,VLOOKUP($B340,Listen!$A$2:$C$44,3,FALSE))</f>
        <v>0</v>
      </c>
      <c r="U340" s="189">
        <f t="shared" si="75"/>
        <v>0</v>
      </c>
      <c r="V340" s="189">
        <f t="shared" si="74"/>
        <v>0</v>
      </c>
      <c r="W340" s="189">
        <f t="shared" si="74"/>
        <v>0</v>
      </c>
      <c r="X340" s="189">
        <f t="shared" si="74"/>
        <v>0</v>
      </c>
      <c r="Y340" s="189">
        <f t="shared" si="74"/>
        <v>0</v>
      </c>
      <c r="Z340" s="189">
        <f t="shared" si="74"/>
        <v>0</v>
      </c>
      <c r="AA340" s="189">
        <f t="shared" si="74"/>
        <v>0</v>
      </c>
      <c r="AB340" s="187">
        <f t="shared" si="64"/>
        <v>0</v>
      </c>
      <c r="AC340" s="190">
        <f>IF(C340=A_Stammdaten!$B$14,F_SAV!$R340-F_SAV!$AD340,HLOOKUP(A_Stammdaten!$B$14-1,$AE$4:$AK$2004,ROW(C340)-3,FALSE)-$AD340)</f>
        <v>0</v>
      </c>
      <c r="AD340" s="190">
        <f>HLOOKUP(A_Stammdaten!$B$14,$AE$4:$AK$2004,ROW(C340)-3,FALSE)</f>
        <v>0</v>
      </c>
      <c r="AE340" s="187">
        <f t="shared" si="65"/>
        <v>0</v>
      </c>
      <c r="AF340" s="187">
        <f t="shared" si="66"/>
        <v>0</v>
      </c>
      <c r="AG340" s="187">
        <f t="shared" si="67"/>
        <v>0</v>
      </c>
      <c r="AH340" s="187">
        <f t="shared" si="68"/>
        <v>0</v>
      </c>
      <c r="AI340" s="187">
        <f t="shared" si="69"/>
        <v>0</v>
      </c>
      <c r="AJ340" s="187">
        <f t="shared" si="70"/>
        <v>0</v>
      </c>
      <c r="AK340" s="187">
        <f t="shared" si="71"/>
        <v>0</v>
      </c>
      <c r="AL340" s="31"/>
    </row>
    <row r="341" spans="1:38" ht="15" x14ac:dyDescent="0.25">
      <c r="A341" s="31"/>
      <c r="B341" s="31"/>
      <c r="C341" s="32"/>
      <c r="D341" s="31"/>
      <c r="E341" s="31"/>
      <c r="F341" s="31"/>
      <c r="G341" s="31"/>
      <c r="H341" s="31"/>
      <c r="I341" s="31"/>
      <c r="J341" s="31"/>
      <c r="K341" s="31"/>
      <c r="L341" s="31"/>
      <c r="M341" s="31"/>
      <c r="N341" s="187">
        <f t="shared" si="72"/>
        <v>0</v>
      </c>
      <c r="O341" s="31"/>
      <c r="P341" s="31"/>
      <c r="Q341" s="31"/>
      <c r="R341" s="187">
        <f t="shared" si="73"/>
        <v>0</v>
      </c>
      <c r="S341" s="188">
        <f>IF(ISBLANK($B341),0,VLOOKUP($B341,Listen!$A$2:$C$44,2,FALSE))</f>
        <v>0</v>
      </c>
      <c r="T341" s="188">
        <f>IF(ISBLANK($B341),0,VLOOKUP($B341,Listen!$A$2:$C$44,3,FALSE))</f>
        <v>0</v>
      </c>
      <c r="U341" s="189">
        <f t="shared" si="75"/>
        <v>0</v>
      </c>
      <c r="V341" s="189">
        <f t="shared" si="74"/>
        <v>0</v>
      </c>
      <c r="W341" s="189">
        <f t="shared" si="74"/>
        <v>0</v>
      </c>
      <c r="X341" s="189">
        <f t="shared" si="74"/>
        <v>0</v>
      </c>
      <c r="Y341" s="189">
        <f t="shared" si="74"/>
        <v>0</v>
      </c>
      <c r="Z341" s="189">
        <f t="shared" si="74"/>
        <v>0</v>
      </c>
      <c r="AA341" s="189">
        <f t="shared" si="74"/>
        <v>0</v>
      </c>
      <c r="AB341" s="187">
        <f t="shared" si="64"/>
        <v>0</v>
      </c>
      <c r="AC341" s="190">
        <f>IF(C341=A_Stammdaten!$B$14,F_SAV!$R341-F_SAV!$AD341,HLOOKUP(A_Stammdaten!$B$14-1,$AE$4:$AK$2004,ROW(C341)-3,FALSE)-$AD341)</f>
        <v>0</v>
      </c>
      <c r="AD341" s="190">
        <f>HLOOKUP(A_Stammdaten!$B$14,$AE$4:$AK$2004,ROW(C341)-3,FALSE)</f>
        <v>0</v>
      </c>
      <c r="AE341" s="187">
        <f t="shared" si="65"/>
        <v>0</v>
      </c>
      <c r="AF341" s="187">
        <f t="shared" si="66"/>
        <v>0</v>
      </c>
      <c r="AG341" s="187">
        <f t="shared" si="67"/>
        <v>0</v>
      </c>
      <c r="AH341" s="187">
        <f t="shared" si="68"/>
        <v>0</v>
      </c>
      <c r="AI341" s="187">
        <f t="shared" si="69"/>
        <v>0</v>
      </c>
      <c r="AJ341" s="187">
        <f t="shared" si="70"/>
        <v>0</v>
      </c>
      <c r="AK341" s="187">
        <f t="shared" si="71"/>
        <v>0</v>
      </c>
      <c r="AL341" s="31"/>
    </row>
    <row r="342" spans="1:38" ht="15" x14ac:dyDescent="0.25">
      <c r="A342" s="31"/>
      <c r="B342" s="31"/>
      <c r="C342" s="32"/>
      <c r="D342" s="31"/>
      <c r="E342" s="31"/>
      <c r="F342" s="31"/>
      <c r="G342" s="31"/>
      <c r="H342" s="31"/>
      <c r="I342" s="31"/>
      <c r="J342" s="31"/>
      <c r="K342" s="31"/>
      <c r="L342" s="31"/>
      <c r="M342" s="31"/>
      <c r="N342" s="187">
        <f t="shared" si="72"/>
        <v>0</v>
      </c>
      <c r="O342" s="31"/>
      <c r="P342" s="31"/>
      <c r="Q342" s="31"/>
      <c r="R342" s="187">
        <f t="shared" si="73"/>
        <v>0</v>
      </c>
      <c r="S342" s="188">
        <f>IF(ISBLANK($B342),0,VLOOKUP($B342,Listen!$A$2:$C$44,2,FALSE))</f>
        <v>0</v>
      </c>
      <c r="T342" s="188">
        <f>IF(ISBLANK($B342),0,VLOOKUP($B342,Listen!$A$2:$C$44,3,FALSE))</f>
        <v>0</v>
      </c>
      <c r="U342" s="189">
        <f t="shared" si="75"/>
        <v>0</v>
      </c>
      <c r="V342" s="189">
        <f t="shared" si="74"/>
        <v>0</v>
      </c>
      <c r="W342" s="189">
        <f t="shared" si="74"/>
        <v>0</v>
      </c>
      <c r="X342" s="189">
        <f t="shared" si="74"/>
        <v>0</v>
      </c>
      <c r="Y342" s="189">
        <f t="shared" si="74"/>
        <v>0</v>
      </c>
      <c r="Z342" s="189">
        <f t="shared" si="74"/>
        <v>0</v>
      </c>
      <c r="AA342" s="189">
        <f t="shared" si="74"/>
        <v>0</v>
      </c>
      <c r="AB342" s="187">
        <f t="shared" si="64"/>
        <v>0</v>
      </c>
      <c r="AC342" s="190">
        <f>IF(C342=A_Stammdaten!$B$14,F_SAV!$R342-F_SAV!$AD342,HLOOKUP(A_Stammdaten!$B$14-1,$AE$4:$AK$2004,ROW(C342)-3,FALSE)-$AD342)</f>
        <v>0</v>
      </c>
      <c r="AD342" s="190">
        <f>HLOOKUP(A_Stammdaten!$B$14,$AE$4:$AK$2004,ROW(C342)-3,FALSE)</f>
        <v>0</v>
      </c>
      <c r="AE342" s="187">
        <f t="shared" si="65"/>
        <v>0</v>
      </c>
      <c r="AF342" s="187">
        <f t="shared" si="66"/>
        <v>0</v>
      </c>
      <c r="AG342" s="187">
        <f t="shared" si="67"/>
        <v>0</v>
      </c>
      <c r="AH342" s="187">
        <f t="shared" si="68"/>
        <v>0</v>
      </c>
      <c r="AI342" s="187">
        <f t="shared" si="69"/>
        <v>0</v>
      </c>
      <c r="AJ342" s="187">
        <f t="shared" si="70"/>
        <v>0</v>
      </c>
      <c r="AK342" s="187">
        <f t="shared" si="71"/>
        <v>0</v>
      </c>
      <c r="AL342" s="31"/>
    </row>
    <row r="343" spans="1:38" ht="15" x14ac:dyDescent="0.25">
      <c r="A343" s="31"/>
      <c r="B343" s="31"/>
      <c r="C343" s="32"/>
      <c r="D343" s="31"/>
      <c r="E343" s="31"/>
      <c r="F343" s="31"/>
      <c r="G343" s="31"/>
      <c r="H343" s="31"/>
      <c r="I343" s="31"/>
      <c r="J343" s="31"/>
      <c r="K343" s="31"/>
      <c r="L343" s="31"/>
      <c r="M343" s="31"/>
      <c r="N343" s="187">
        <f t="shared" si="72"/>
        <v>0</v>
      </c>
      <c r="O343" s="31"/>
      <c r="P343" s="31"/>
      <c r="Q343" s="31"/>
      <c r="R343" s="187">
        <f t="shared" si="73"/>
        <v>0</v>
      </c>
      <c r="S343" s="188">
        <f>IF(ISBLANK($B343),0,VLOOKUP($B343,Listen!$A$2:$C$44,2,FALSE))</f>
        <v>0</v>
      </c>
      <c r="T343" s="188">
        <f>IF(ISBLANK($B343),0,VLOOKUP($B343,Listen!$A$2:$C$44,3,FALSE))</f>
        <v>0</v>
      </c>
      <c r="U343" s="189">
        <f t="shared" si="75"/>
        <v>0</v>
      </c>
      <c r="V343" s="189">
        <f t="shared" si="74"/>
        <v>0</v>
      </c>
      <c r="W343" s="189">
        <f t="shared" si="74"/>
        <v>0</v>
      </c>
      <c r="X343" s="189">
        <f t="shared" si="74"/>
        <v>0</v>
      </c>
      <c r="Y343" s="189">
        <f t="shared" si="74"/>
        <v>0</v>
      </c>
      <c r="Z343" s="189">
        <f t="shared" si="74"/>
        <v>0</v>
      </c>
      <c r="AA343" s="189">
        <f t="shared" si="74"/>
        <v>0</v>
      </c>
      <c r="AB343" s="187">
        <f t="shared" si="64"/>
        <v>0</v>
      </c>
      <c r="AC343" s="190">
        <f>IF(C343=A_Stammdaten!$B$14,F_SAV!$R343-F_SAV!$AD343,HLOOKUP(A_Stammdaten!$B$14-1,$AE$4:$AK$2004,ROW(C343)-3,FALSE)-$AD343)</f>
        <v>0</v>
      </c>
      <c r="AD343" s="190">
        <f>HLOOKUP(A_Stammdaten!$B$14,$AE$4:$AK$2004,ROW(C343)-3,FALSE)</f>
        <v>0</v>
      </c>
      <c r="AE343" s="187">
        <f t="shared" si="65"/>
        <v>0</v>
      </c>
      <c r="AF343" s="187">
        <f t="shared" si="66"/>
        <v>0</v>
      </c>
      <c r="AG343" s="187">
        <f t="shared" si="67"/>
        <v>0</v>
      </c>
      <c r="AH343" s="187">
        <f t="shared" si="68"/>
        <v>0</v>
      </c>
      <c r="AI343" s="187">
        <f t="shared" si="69"/>
        <v>0</v>
      </c>
      <c r="AJ343" s="187">
        <f t="shared" si="70"/>
        <v>0</v>
      </c>
      <c r="AK343" s="187">
        <f t="shared" si="71"/>
        <v>0</v>
      </c>
      <c r="AL343" s="31"/>
    </row>
    <row r="344" spans="1:38" ht="15" x14ac:dyDescent="0.25">
      <c r="A344" s="31"/>
      <c r="B344" s="31"/>
      <c r="C344" s="32"/>
      <c r="D344" s="31"/>
      <c r="E344" s="31"/>
      <c r="F344" s="31"/>
      <c r="G344" s="31"/>
      <c r="H344" s="31"/>
      <c r="I344" s="31"/>
      <c r="J344" s="31"/>
      <c r="K344" s="31"/>
      <c r="L344" s="31"/>
      <c r="M344" s="31"/>
      <c r="N344" s="187">
        <f t="shared" si="72"/>
        <v>0</v>
      </c>
      <c r="O344" s="31"/>
      <c r="P344" s="31"/>
      <c r="Q344" s="31"/>
      <c r="R344" s="187">
        <f t="shared" si="73"/>
        <v>0</v>
      </c>
      <c r="S344" s="188">
        <f>IF(ISBLANK($B344),0,VLOOKUP($B344,Listen!$A$2:$C$44,2,FALSE))</f>
        <v>0</v>
      </c>
      <c r="T344" s="188">
        <f>IF(ISBLANK($B344),0,VLOOKUP($B344,Listen!$A$2:$C$44,3,FALSE))</f>
        <v>0</v>
      </c>
      <c r="U344" s="189">
        <f t="shared" si="75"/>
        <v>0</v>
      </c>
      <c r="V344" s="189">
        <f t="shared" si="74"/>
        <v>0</v>
      </c>
      <c r="W344" s="189">
        <f t="shared" si="74"/>
        <v>0</v>
      </c>
      <c r="X344" s="189">
        <f t="shared" si="74"/>
        <v>0</v>
      </c>
      <c r="Y344" s="189">
        <f t="shared" si="74"/>
        <v>0</v>
      </c>
      <c r="Z344" s="189">
        <f t="shared" si="74"/>
        <v>0</v>
      </c>
      <c r="AA344" s="189">
        <f t="shared" si="74"/>
        <v>0</v>
      </c>
      <c r="AB344" s="187">
        <f t="shared" si="64"/>
        <v>0</v>
      </c>
      <c r="AC344" s="190">
        <f>IF(C344=A_Stammdaten!$B$14,F_SAV!$R344-F_SAV!$AD344,HLOOKUP(A_Stammdaten!$B$14-1,$AE$4:$AK$2004,ROW(C344)-3,FALSE)-$AD344)</f>
        <v>0</v>
      </c>
      <c r="AD344" s="190">
        <f>HLOOKUP(A_Stammdaten!$B$14,$AE$4:$AK$2004,ROW(C344)-3,FALSE)</f>
        <v>0</v>
      </c>
      <c r="AE344" s="187">
        <f t="shared" si="65"/>
        <v>0</v>
      </c>
      <c r="AF344" s="187">
        <f t="shared" si="66"/>
        <v>0</v>
      </c>
      <c r="AG344" s="187">
        <f t="shared" si="67"/>
        <v>0</v>
      </c>
      <c r="AH344" s="187">
        <f t="shared" si="68"/>
        <v>0</v>
      </c>
      <c r="AI344" s="187">
        <f t="shared" si="69"/>
        <v>0</v>
      </c>
      <c r="AJ344" s="187">
        <f t="shared" si="70"/>
        <v>0</v>
      </c>
      <c r="AK344" s="187">
        <f t="shared" si="71"/>
        <v>0</v>
      </c>
      <c r="AL344" s="31"/>
    </row>
    <row r="345" spans="1:38" ht="15" x14ac:dyDescent="0.25">
      <c r="A345" s="31"/>
      <c r="B345" s="31"/>
      <c r="C345" s="32"/>
      <c r="D345" s="31"/>
      <c r="E345" s="31"/>
      <c r="F345" s="31"/>
      <c r="G345" s="31"/>
      <c r="H345" s="31"/>
      <c r="I345" s="31"/>
      <c r="J345" s="31"/>
      <c r="K345" s="31"/>
      <c r="L345" s="31"/>
      <c r="M345" s="31"/>
      <c r="N345" s="187">
        <f t="shared" si="72"/>
        <v>0</v>
      </c>
      <c r="O345" s="31"/>
      <c r="P345" s="31"/>
      <c r="Q345" s="31"/>
      <c r="R345" s="187">
        <f t="shared" si="73"/>
        <v>0</v>
      </c>
      <c r="S345" s="188">
        <f>IF(ISBLANK($B345),0,VLOOKUP($B345,Listen!$A$2:$C$44,2,FALSE))</f>
        <v>0</v>
      </c>
      <c r="T345" s="188">
        <f>IF(ISBLANK($B345),0,VLOOKUP($B345,Listen!$A$2:$C$44,3,FALSE))</f>
        <v>0</v>
      </c>
      <c r="U345" s="189">
        <f t="shared" si="75"/>
        <v>0</v>
      </c>
      <c r="V345" s="189">
        <f t="shared" si="74"/>
        <v>0</v>
      </c>
      <c r="W345" s="189">
        <f t="shared" si="74"/>
        <v>0</v>
      </c>
      <c r="X345" s="189">
        <f t="shared" si="74"/>
        <v>0</v>
      </c>
      <c r="Y345" s="189">
        <f t="shared" si="74"/>
        <v>0</v>
      </c>
      <c r="Z345" s="189">
        <f t="shared" si="74"/>
        <v>0</v>
      </c>
      <c r="AA345" s="189">
        <f t="shared" si="74"/>
        <v>0</v>
      </c>
      <c r="AB345" s="187">
        <f t="shared" si="64"/>
        <v>0</v>
      </c>
      <c r="AC345" s="190">
        <f>IF(C345=A_Stammdaten!$B$14,F_SAV!$R345-F_SAV!$AD345,HLOOKUP(A_Stammdaten!$B$14-1,$AE$4:$AK$2004,ROW(C345)-3,FALSE)-$AD345)</f>
        <v>0</v>
      </c>
      <c r="AD345" s="190">
        <f>HLOOKUP(A_Stammdaten!$B$14,$AE$4:$AK$2004,ROW(C345)-3,FALSE)</f>
        <v>0</v>
      </c>
      <c r="AE345" s="187">
        <f t="shared" si="65"/>
        <v>0</v>
      </c>
      <c r="AF345" s="187">
        <f t="shared" si="66"/>
        <v>0</v>
      </c>
      <c r="AG345" s="187">
        <f t="shared" si="67"/>
        <v>0</v>
      </c>
      <c r="AH345" s="187">
        <f t="shared" si="68"/>
        <v>0</v>
      </c>
      <c r="AI345" s="187">
        <f t="shared" si="69"/>
        <v>0</v>
      </c>
      <c r="AJ345" s="187">
        <f t="shared" si="70"/>
        <v>0</v>
      </c>
      <c r="AK345" s="187">
        <f t="shared" si="71"/>
        <v>0</v>
      </c>
      <c r="AL345" s="31"/>
    </row>
    <row r="346" spans="1:38" ht="15" x14ac:dyDescent="0.25">
      <c r="A346" s="31"/>
      <c r="B346" s="31"/>
      <c r="C346" s="32"/>
      <c r="D346" s="31"/>
      <c r="E346" s="31"/>
      <c r="F346" s="31"/>
      <c r="G346" s="31"/>
      <c r="H346" s="31"/>
      <c r="I346" s="31"/>
      <c r="J346" s="31"/>
      <c r="K346" s="31"/>
      <c r="L346" s="31"/>
      <c r="M346" s="31"/>
      <c r="N346" s="187">
        <f t="shared" si="72"/>
        <v>0</v>
      </c>
      <c r="O346" s="31"/>
      <c r="P346" s="31"/>
      <c r="Q346" s="31"/>
      <c r="R346" s="187">
        <f t="shared" si="73"/>
        <v>0</v>
      </c>
      <c r="S346" s="188">
        <f>IF(ISBLANK($B346),0,VLOOKUP($B346,Listen!$A$2:$C$44,2,FALSE))</f>
        <v>0</v>
      </c>
      <c r="T346" s="188">
        <f>IF(ISBLANK($B346),0,VLOOKUP($B346,Listen!$A$2:$C$44,3,FALSE))</f>
        <v>0</v>
      </c>
      <c r="U346" s="189">
        <f t="shared" si="75"/>
        <v>0</v>
      </c>
      <c r="V346" s="189">
        <f t="shared" si="74"/>
        <v>0</v>
      </c>
      <c r="W346" s="189">
        <f t="shared" si="74"/>
        <v>0</v>
      </c>
      <c r="X346" s="189">
        <f t="shared" si="74"/>
        <v>0</v>
      </c>
      <c r="Y346" s="189">
        <f t="shared" si="74"/>
        <v>0</v>
      </c>
      <c r="Z346" s="189">
        <f t="shared" si="74"/>
        <v>0</v>
      </c>
      <c r="AA346" s="189">
        <f t="shared" si="74"/>
        <v>0</v>
      </c>
      <c r="AB346" s="187">
        <f t="shared" si="64"/>
        <v>0</v>
      </c>
      <c r="AC346" s="190">
        <f>IF(C346=A_Stammdaten!$B$14,F_SAV!$R346-F_SAV!$AD346,HLOOKUP(A_Stammdaten!$B$14-1,$AE$4:$AK$2004,ROW(C346)-3,FALSE)-$AD346)</f>
        <v>0</v>
      </c>
      <c r="AD346" s="190">
        <f>HLOOKUP(A_Stammdaten!$B$14,$AE$4:$AK$2004,ROW(C346)-3,FALSE)</f>
        <v>0</v>
      </c>
      <c r="AE346" s="187">
        <f t="shared" si="65"/>
        <v>0</v>
      </c>
      <c r="AF346" s="187">
        <f t="shared" si="66"/>
        <v>0</v>
      </c>
      <c r="AG346" s="187">
        <f t="shared" si="67"/>
        <v>0</v>
      </c>
      <c r="AH346" s="187">
        <f t="shared" si="68"/>
        <v>0</v>
      </c>
      <c r="AI346" s="187">
        <f t="shared" si="69"/>
        <v>0</v>
      </c>
      <c r="AJ346" s="187">
        <f t="shared" si="70"/>
        <v>0</v>
      </c>
      <c r="AK346" s="187">
        <f t="shared" si="71"/>
        <v>0</v>
      </c>
      <c r="AL346" s="31"/>
    </row>
    <row r="347" spans="1:38" ht="15" x14ac:dyDescent="0.25">
      <c r="A347" s="31"/>
      <c r="B347" s="31"/>
      <c r="C347" s="32"/>
      <c r="D347" s="31"/>
      <c r="E347" s="31"/>
      <c r="F347" s="31"/>
      <c r="G347" s="31"/>
      <c r="H347" s="31"/>
      <c r="I347" s="31"/>
      <c r="J347" s="31"/>
      <c r="K347" s="31"/>
      <c r="L347" s="31"/>
      <c r="M347" s="31"/>
      <c r="N347" s="187">
        <f t="shared" si="72"/>
        <v>0</v>
      </c>
      <c r="O347" s="31"/>
      <c r="P347" s="31"/>
      <c r="Q347" s="31"/>
      <c r="R347" s="187">
        <f t="shared" si="73"/>
        <v>0</v>
      </c>
      <c r="S347" s="188">
        <f>IF(ISBLANK($B347),0,VLOOKUP($B347,Listen!$A$2:$C$44,2,FALSE))</f>
        <v>0</v>
      </c>
      <c r="T347" s="188">
        <f>IF(ISBLANK($B347),0,VLOOKUP($B347,Listen!$A$2:$C$44,3,FALSE))</f>
        <v>0</v>
      </c>
      <c r="U347" s="189">
        <f t="shared" si="75"/>
        <v>0</v>
      </c>
      <c r="V347" s="189">
        <f t="shared" si="74"/>
        <v>0</v>
      </c>
      <c r="W347" s="189">
        <f t="shared" si="74"/>
        <v>0</v>
      </c>
      <c r="X347" s="189">
        <f t="shared" si="74"/>
        <v>0</v>
      </c>
      <c r="Y347" s="189">
        <f t="shared" si="74"/>
        <v>0</v>
      </c>
      <c r="Z347" s="189">
        <f t="shared" si="74"/>
        <v>0</v>
      </c>
      <c r="AA347" s="189">
        <f t="shared" si="74"/>
        <v>0</v>
      </c>
      <c r="AB347" s="187">
        <f t="shared" si="64"/>
        <v>0</v>
      </c>
      <c r="AC347" s="190">
        <f>IF(C347=A_Stammdaten!$B$14,F_SAV!$R347-F_SAV!$AD347,HLOOKUP(A_Stammdaten!$B$14-1,$AE$4:$AK$2004,ROW(C347)-3,FALSE)-$AD347)</f>
        <v>0</v>
      </c>
      <c r="AD347" s="190">
        <f>HLOOKUP(A_Stammdaten!$B$14,$AE$4:$AK$2004,ROW(C347)-3,FALSE)</f>
        <v>0</v>
      </c>
      <c r="AE347" s="187">
        <f t="shared" si="65"/>
        <v>0</v>
      </c>
      <c r="AF347" s="187">
        <f t="shared" si="66"/>
        <v>0</v>
      </c>
      <c r="AG347" s="187">
        <f t="shared" si="67"/>
        <v>0</v>
      </c>
      <c r="AH347" s="187">
        <f t="shared" si="68"/>
        <v>0</v>
      </c>
      <c r="AI347" s="187">
        <f t="shared" si="69"/>
        <v>0</v>
      </c>
      <c r="AJ347" s="187">
        <f t="shared" si="70"/>
        <v>0</v>
      </c>
      <c r="AK347" s="187">
        <f t="shared" si="71"/>
        <v>0</v>
      </c>
      <c r="AL347" s="31"/>
    </row>
    <row r="348" spans="1:38" ht="15" x14ac:dyDescent="0.25">
      <c r="A348" s="31"/>
      <c r="B348" s="31"/>
      <c r="C348" s="32"/>
      <c r="D348" s="31"/>
      <c r="E348" s="31"/>
      <c r="F348" s="31"/>
      <c r="G348" s="31"/>
      <c r="H348" s="31"/>
      <c r="I348" s="31"/>
      <c r="J348" s="31"/>
      <c r="K348" s="31"/>
      <c r="L348" s="31"/>
      <c r="M348" s="31"/>
      <c r="N348" s="187">
        <f t="shared" si="72"/>
        <v>0</v>
      </c>
      <c r="O348" s="31"/>
      <c r="P348" s="31"/>
      <c r="Q348" s="31"/>
      <c r="R348" s="187">
        <f t="shared" si="73"/>
        <v>0</v>
      </c>
      <c r="S348" s="188">
        <f>IF(ISBLANK($B348),0,VLOOKUP($B348,Listen!$A$2:$C$44,2,FALSE))</f>
        <v>0</v>
      </c>
      <c r="T348" s="188">
        <f>IF(ISBLANK($B348),0,VLOOKUP($B348,Listen!$A$2:$C$44,3,FALSE))</f>
        <v>0</v>
      </c>
      <c r="U348" s="189">
        <f t="shared" si="75"/>
        <v>0</v>
      </c>
      <c r="V348" s="189">
        <f t="shared" si="74"/>
        <v>0</v>
      </c>
      <c r="W348" s="189">
        <f t="shared" si="74"/>
        <v>0</v>
      </c>
      <c r="X348" s="189">
        <f t="shared" si="74"/>
        <v>0</v>
      </c>
      <c r="Y348" s="189">
        <f t="shared" si="74"/>
        <v>0</v>
      </c>
      <c r="Z348" s="189">
        <f t="shared" si="74"/>
        <v>0</v>
      </c>
      <c r="AA348" s="189">
        <f t="shared" si="74"/>
        <v>0</v>
      </c>
      <c r="AB348" s="187">
        <f t="shared" si="64"/>
        <v>0</v>
      </c>
      <c r="AC348" s="190">
        <f>IF(C348=A_Stammdaten!$B$14,F_SAV!$R348-F_SAV!$AD348,HLOOKUP(A_Stammdaten!$B$14-1,$AE$4:$AK$2004,ROW(C348)-3,FALSE)-$AD348)</f>
        <v>0</v>
      </c>
      <c r="AD348" s="190">
        <f>HLOOKUP(A_Stammdaten!$B$14,$AE$4:$AK$2004,ROW(C348)-3,FALSE)</f>
        <v>0</v>
      </c>
      <c r="AE348" s="187">
        <f t="shared" si="65"/>
        <v>0</v>
      </c>
      <c r="AF348" s="187">
        <f t="shared" si="66"/>
        <v>0</v>
      </c>
      <c r="AG348" s="187">
        <f t="shared" si="67"/>
        <v>0</v>
      </c>
      <c r="AH348" s="187">
        <f t="shared" si="68"/>
        <v>0</v>
      </c>
      <c r="AI348" s="187">
        <f t="shared" si="69"/>
        <v>0</v>
      </c>
      <c r="AJ348" s="187">
        <f t="shared" si="70"/>
        <v>0</v>
      </c>
      <c r="AK348" s="187">
        <f t="shared" si="71"/>
        <v>0</v>
      </c>
      <c r="AL348" s="31"/>
    </row>
    <row r="349" spans="1:38" ht="15" x14ac:dyDescent="0.25">
      <c r="A349" s="31"/>
      <c r="B349" s="31"/>
      <c r="C349" s="32"/>
      <c r="D349" s="31"/>
      <c r="E349" s="31"/>
      <c r="F349" s="31"/>
      <c r="G349" s="31"/>
      <c r="H349" s="31"/>
      <c r="I349" s="31"/>
      <c r="J349" s="31"/>
      <c r="K349" s="31"/>
      <c r="L349" s="31"/>
      <c r="M349" s="31"/>
      <c r="N349" s="187">
        <f t="shared" si="72"/>
        <v>0</v>
      </c>
      <c r="O349" s="31"/>
      <c r="P349" s="31"/>
      <c r="Q349" s="31"/>
      <c r="R349" s="187">
        <f t="shared" si="73"/>
        <v>0</v>
      </c>
      <c r="S349" s="188">
        <f>IF(ISBLANK($B349),0,VLOOKUP($B349,Listen!$A$2:$C$44,2,FALSE))</f>
        <v>0</v>
      </c>
      <c r="T349" s="188">
        <f>IF(ISBLANK($B349),0,VLOOKUP($B349,Listen!$A$2:$C$44,3,FALSE))</f>
        <v>0</v>
      </c>
      <c r="U349" s="189">
        <f t="shared" si="75"/>
        <v>0</v>
      </c>
      <c r="V349" s="189">
        <f t="shared" si="74"/>
        <v>0</v>
      </c>
      <c r="W349" s="189">
        <f t="shared" si="74"/>
        <v>0</v>
      </c>
      <c r="X349" s="189">
        <f t="shared" si="74"/>
        <v>0</v>
      </c>
      <c r="Y349" s="189">
        <f t="shared" si="74"/>
        <v>0</v>
      </c>
      <c r="Z349" s="189">
        <f t="shared" si="74"/>
        <v>0</v>
      </c>
      <c r="AA349" s="189">
        <f t="shared" si="74"/>
        <v>0</v>
      </c>
      <c r="AB349" s="187">
        <f t="shared" si="64"/>
        <v>0</v>
      </c>
      <c r="AC349" s="190">
        <f>IF(C349=A_Stammdaten!$B$14,F_SAV!$R349-F_SAV!$AD349,HLOOKUP(A_Stammdaten!$B$14-1,$AE$4:$AK$2004,ROW(C349)-3,FALSE)-$AD349)</f>
        <v>0</v>
      </c>
      <c r="AD349" s="190">
        <f>HLOOKUP(A_Stammdaten!$B$14,$AE$4:$AK$2004,ROW(C349)-3,FALSE)</f>
        <v>0</v>
      </c>
      <c r="AE349" s="187">
        <f t="shared" si="65"/>
        <v>0</v>
      </c>
      <c r="AF349" s="187">
        <f t="shared" si="66"/>
        <v>0</v>
      </c>
      <c r="AG349" s="187">
        <f t="shared" si="67"/>
        <v>0</v>
      </c>
      <c r="AH349" s="187">
        <f t="shared" si="68"/>
        <v>0</v>
      </c>
      <c r="AI349" s="187">
        <f t="shared" si="69"/>
        <v>0</v>
      </c>
      <c r="AJ349" s="187">
        <f t="shared" si="70"/>
        <v>0</v>
      </c>
      <c r="AK349" s="187">
        <f t="shared" si="71"/>
        <v>0</v>
      </c>
      <c r="AL349" s="31"/>
    </row>
    <row r="350" spans="1:38" ht="15" x14ac:dyDescent="0.25">
      <c r="A350" s="31"/>
      <c r="B350" s="31"/>
      <c r="C350" s="32"/>
      <c r="D350" s="31"/>
      <c r="E350" s="31"/>
      <c r="F350" s="31"/>
      <c r="G350" s="31"/>
      <c r="H350" s="31"/>
      <c r="I350" s="31"/>
      <c r="J350" s="31"/>
      <c r="K350" s="31"/>
      <c r="L350" s="31"/>
      <c r="M350" s="31"/>
      <c r="N350" s="187">
        <f t="shared" si="72"/>
        <v>0</v>
      </c>
      <c r="O350" s="31"/>
      <c r="P350" s="31"/>
      <c r="Q350" s="31"/>
      <c r="R350" s="187">
        <f t="shared" si="73"/>
        <v>0</v>
      </c>
      <c r="S350" s="188">
        <f>IF(ISBLANK($B350),0,VLOOKUP($B350,Listen!$A$2:$C$44,2,FALSE))</f>
        <v>0</v>
      </c>
      <c r="T350" s="188">
        <f>IF(ISBLANK($B350),0,VLOOKUP($B350,Listen!$A$2:$C$44,3,FALSE))</f>
        <v>0</v>
      </c>
      <c r="U350" s="189">
        <f t="shared" si="75"/>
        <v>0</v>
      </c>
      <c r="V350" s="189">
        <f t="shared" si="74"/>
        <v>0</v>
      </c>
      <c r="W350" s="189">
        <f t="shared" si="74"/>
        <v>0</v>
      </c>
      <c r="X350" s="189">
        <f t="shared" si="74"/>
        <v>0</v>
      </c>
      <c r="Y350" s="189">
        <f t="shared" si="74"/>
        <v>0</v>
      </c>
      <c r="Z350" s="189">
        <f t="shared" si="74"/>
        <v>0</v>
      </c>
      <c r="AA350" s="189">
        <f t="shared" si="74"/>
        <v>0</v>
      </c>
      <c r="AB350" s="187">
        <f t="shared" si="64"/>
        <v>0</v>
      </c>
      <c r="AC350" s="190">
        <f>IF(C350=A_Stammdaten!$B$14,F_SAV!$R350-F_SAV!$AD350,HLOOKUP(A_Stammdaten!$B$14-1,$AE$4:$AK$2004,ROW(C350)-3,FALSE)-$AD350)</f>
        <v>0</v>
      </c>
      <c r="AD350" s="190">
        <f>HLOOKUP(A_Stammdaten!$B$14,$AE$4:$AK$2004,ROW(C350)-3,FALSE)</f>
        <v>0</v>
      </c>
      <c r="AE350" s="187">
        <f t="shared" si="65"/>
        <v>0</v>
      </c>
      <c r="AF350" s="187">
        <f t="shared" si="66"/>
        <v>0</v>
      </c>
      <c r="AG350" s="187">
        <f t="shared" si="67"/>
        <v>0</v>
      </c>
      <c r="AH350" s="187">
        <f t="shared" si="68"/>
        <v>0</v>
      </c>
      <c r="AI350" s="187">
        <f t="shared" si="69"/>
        <v>0</v>
      </c>
      <c r="AJ350" s="187">
        <f t="shared" si="70"/>
        <v>0</v>
      </c>
      <c r="AK350" s="187">
        <f t="shared" si="71"/>
        <v>0</v>
      </c>
      <c r="AL350" s="31"/>
    </row>
    <row r="351" spans="1:38" ht="15" x14ac:dyDescent="0.25">
      <c r="A351" s="31"/>
      <c r="B351" s="31"/>
      <c r="C351" s="32"/>
      <c r="D351" s="31"/>
      <c r="E351" s="31"/>
      <c r="F351" s="31"/>
      <c r="G351" s="31"/>
      <c r="H351" s="31"/>
      <c r="I351" s="31"/>
      <c r="J351" s="31"/>
      <c r="K351" s="31"/>
      <c r="L351" s="31"/>
      <c r="M351" s="31"/>
      <c r="N351" s="187">
        <f t="shared" si="72"/>
        <v>0</v>
      </c>
      <c r="O351" s="31"/>
      <c r="P351" s="31"/>
      <c r="Q351" s="31"/>
      <c r="R351" s="187">
        <f t="shared" si="73"/>
        <v>0</v>
      </c>
      <c r="S351" s="188">
        <f>IF(ISBLANK($B351),0,VLOOKUP($B351,Listen!$A$2:$C$44,2,FALSE))</f>
        <v>0</v>
      </c>
      <c r="T351" s="188">
        <f>IF(ISBLANK($B351),0,VLOOKUP($B351,Listen!$A$2:$C$44,3,FALSE))</f>
        <v>0</v>
      </c>
      <c r="U351" s="189">
        <f t="shared" si="75"/>
        <v>0</v>
      </c>
      <c r="V351" s="189">
        <f t="shared" si="74"/>
        <v>0</v>
      </c>
      <c r="W351" s="189">
        <f t="shared" si="74"/>
        <v>0</v>
      </c>
      <c r="X351" s="189">
        <f t="shared" si="74"/>
        <v>0</v>
      </c>
      <c r="Y351" s="189">
        <f t="shared" si="74"/>
        <v>0</v>
      </c>
      <c r="Z351" s="189">
        <f t="shared" si="74"/>
        <v>0</v>
      </c>
      <c r="AA351" s="189">
        <f t="shared" si="74"/>
        <v>0</v>
      </c>
      <c r="AB351" s="187">
        <f t="shared" si="64"/>
        <v>0</v>
      </c>
      <c r="AC351" s="190">
        <f>IF(C351=A_Stammdaten!$B$14,F_SAV!$R351-F_SAV!$AD351,HLOOKUP(A_Stammdaten!$B$14-1,$AE$4:$AK$2004,ROW(C351)-3,FALSE)-$AD351)</f>
        <v>0</v>
      </c>
      <c r="AD351" s="190">
        <f>HLOOKUP(A_Stammdaten!$B$14,$AE$4:$AK$2004,ROW(C351)-3,FALSE)</f>
        <v>0</v>
      </c>
      <c r="AE351" s="187">
        <f t="shared" si="65"/>
        <v>0</v>
      </c>
      <c r="AF351" s="187">
        <f t="shared" si="66"/>
        <v>0</v>
      </c>
      <c r="AG351" s="187">
        <f t="shared" si="67"/>
        <v>0</v>
      </c>
      <c r="AH351" s="187">
        <f t="shared" si="68"/>
        <v>0</v>
      </c>
      <c r="AI351" s="187">
        <f t="shared" si="69"/>
        <v>0</v>
      </c>
      <c r="AJ351" s="187">
        <f t="shared" si="70"/>
        <v>0</v>
      </c>
      <c r="AK351" s="187">
        <f t="shared" si="71"/>
        <v>0</v>
      </c>
      <c r="AL351" s="31"/>
    </row>
    <row r="352" spans="1:38" ht="15" x14ac:dyDescent="0.25">
      <c r="A352" s="31"/>
      <c r="B352" s="31"/>
      <c r="C352" s="32"/>
      <c r="D352" s="31"/>
      <c r="E352" s="31"/>
      <c r="F352" s="31"/>
      <c r="G352" s="31"/>
      <c r="H352" s="31"/>
      <c r="I352" s="31"/>
      <c r="J352" s="31"/>
      <c r="K352" s="31"/>
      <c r="L352" s="31"/>
      <c r="M352" s="31"/>
      <c r="N352" s="187">
        <f t="shared" si="72"/>
        <v>0</v>
      </c>
      <c r="O352" s="31"/>
      <c r="P352" s="31"/>
      <c r="Q352" s="31"/>
      <c r="R352" s="187">
        <f t="shared" si="73"/>
        <v>0</v>
      </c>
      <c r="S352" s="188">
        <f>IF(ISBLANK($B352),0,VLOOKUP($B352,Listen!$A$2:$C$44,2,FALSE))</f>
        <v>0</v>
      </c>
      <c r="T352" s="188">
        <f>IF(ISBLANK($B352),0,VLOOKUP($B352,Listen!$A$2:$C$44,3,FALSE))</f>
        <v>0</v>
      </c>
      <c r="U352" s="189">
        <f t="shared" si="75"/>
        <v>0</v>
      </c>
      <c r="V352" s="189">
        <f t="shared" si="74"/>
        <v>0</v>
      </c>
      <c r="W352" s="189">
        <f t="shared" si="74"/>
        <v>0</v>
      </c>
      <c r="X352" s="189">
        <f t="shared" si="74"/>
        <v>0</v>
      </c>
      <c r="Y352" s="189">
        <f t="shared" si="74"/>
        <v>0</v>
      </c>
      <c r="Z352" s="189">
        <f t="shared" si="74"/>
        <v>0</v>
      </c>
      <c r="AA352" s="189">
        <f t="shared" si="74"/>
        <v>0</v>
      </c>
      <c r="AB352" s="187">
        <f t="shared" si="64"/>
        <v>0</v>
      </c>
      <c r="AC352" s="190">
        <f>IF(C352=A_Stammdaten!$B$14,F_SAV!$R352-F_SAV!$AD352,HLOOKUP(A_Stammdaten!$B$14-1,$AE$4:$AK$2004,ROW(C352)-3,FALSE)-$AD352)</f>
        <v>0</v>
      </c>
      <c r="AD352" s="190">
        <f>HLOOKUP(A_Stammdaten!$B$14,$AE$4:$AK$2004,ROW(C352)-3,FALSE)</f>
        <v>0</v>
      </c>
      <c r="AE352" s="187">
        <f t="shared" si="65"/>
        <v>0</v>
      </c>
      <c r="AF352" s="187">
        <f t="shared" si="66"/>
        <v>0</v>
      </c>
      <c r="AG352" s="187">
        <f t="shared" si="67"/>
        <v>0</v>
      </c>
      <c r="AH352" s="187">
        <f t="shared" si="68"/>
        <v>0</v>
      </c>
      <c r="AI352" s="187">
        <f t="shared" si="69"/>
        <v>0</v>
      </c>
      <c r="AJ352" s="187">
        <f t="shared" si="70"/>
        <v>0</v>
      </c>
      <c r="AK352" s="187">
        <f t="shared" si="71"/>
        <v>0</v>
      </c>
      <c r="AL352" s="31"/>
    </row>
    <row r="353" spans="1:38" ht="15" x14ac:dyDescent="0.25">
      <c r="A353" s="31"/>
      <c r="B353" s="31"/>
      <c r="C353" s="32"/>
      <c r="D353" s="31"/>
      <c r="E353" s="31"/>
      <c r="F353" s="31"/>
      <c r="G353" s="31"/>
      <c r="H353" s="31"/>
      <c r="I353" s="31"/>
      <c r="J353" s="31"/>
      <c r="K353" s="31"/>
      <c r="L353" s="31"/>
      <c r="M353" s="31"/>
      <c r="N353" s="187">
        <f t="shared" si="72"/>
        <v>0</v>
      </c>
      <c r="O353" s="31"/>
      <c r="P353" s="31"/>
      <c r="Q353" s="31"/>
      <c r="R353" s="187">
        <f t="shared" si="73"/>
        <v>0</v>
      </c>
      <c r="S353" s="188">
        <f>IF(ISBLANK($B353),0,VLOOKUP($B353,Listen!$A$2:$C$44,2,FALSE))</f>
        <v>0</v>
      </c>
      <c r="T353" s="188">
        <f>IF(ISBLANK($B353),0,VLOOKUP($B353,Listen!$A$2:$C$44,3,FALSE))</f>
        <v>0</v>
      </c>
      <c r="U353" s="189">
        <f t="shared" si="75"/>
        <v>0</v>
      </c>
      <c r="V353" s="189">
        <f t="shared" si="74"/>
        <v>0</v>
      </c>
      <c r="W353" s="189">
        <f t="shared" si="74"/>
        <v>0</v>
      </c>
      <c r="X353" s="189">
        <f t="shared" si="74"/>
        <v>0</v>
      </c>
      <c r="Y353" s="189">
        <f t="shared" si="74"/>
        <v>0</v>
      </c>
      <c r="Z353" s="189">
        <f t="shared" si="74"/>
        <v>0</v>
      </c>
      <c r="AA353" s="189">
        <f t="shared" si="74"/>
        <v>0</v>
      </c>
      <c r="AB353" s="187">
        <f t="shared" si="64"/>
        <v>0</v>
      </c>
      <c r="AC353" s="190">
        <f>IF(C353=A_Stammdaten!$B$14,F_SAV!$R353-F_SAV!$AD353,HLOOKUP(A_Stammdaten!$B$14-1,$AE$4:$AK$2004,ROW(C353)-3,FALSE)-$AD353)</f>
        <v>0</v>
      </c>
      <c r="AD353" s="190">
        <f>HLOOKUP(A_Stammdaten!$B$14,$AE$4:$AK$2004,ROW(C353)-3,FALSE)</f>
        <v>0</v>
      </c>
      <c r="AE353" s="187">
        <f t="shared" si="65"/>
        <v>0</v>
      </c>
      <c r="AF353" s="187">
        <f t="shared" si="66"/>
        <v>0</v>
      </c>
      <c r="AG353" s="187">
        <f t="shared" si="67"/>
        <v>0</v>
      </c>
      <c r="AH353" s="187">
        <f t="shared" si="68"/>
        <v>0</v>
      </c>
      <c r="AI353" s="187">
        <f t="shared" si="69"/>
        <v>0</v>
      </c>
      <c r="AJ353" s="187">
        <f t="shared" si="70"/>
        <v>0</v>
      </c>
      <c r="AK353" s="187">
        <f t="shared" si="71"/>
        <v>0</v>
      </c>
      <c r="AL353" s="31"/>
    </row>
    <row r="354" spans="1:38" ht="15" x14ac:dyDescent="0.25">
      <c r="A354" s="31"/>
      <c r="B354" s="31"/>
      <c r="C354" s="32"/>
      <c r="D354" s="31"/>
      <c r="E354" s="31"/>
      <c r="F354" s="31"/>
      <c r="G354" s="31"/>
      <c r="H354" s="31"/>
      <c r="I354" s="31"/>
      <c r="J354" s="31"/>
      <c r="K354" s="31"/>
      <c r="L354" s="31"/>
      <c r="M354" s="31"/>
      <c r="N354" s="187">
        <f t="shared" si="72"/>
        <v>0</v>
      </c>
      <c r="O354" s="31"/>
      <c r="P354" s="31"/>
      <c r="Q354" s="31"/>
      <c r="R354" s="187">
        <f t="shared" si="73"/>
        <v>0</v>
      </c>
      <c r="S354" s="188">
        <f>IF(ISBLANK($B354),0,VLOOKUP($B354,Listen!$A$2:$C$44,2,FALSE))</f>
        <v>0</v>
      </c>
      <c r="T354" s="188">
        <f>IF(ISBLANK($B354),0,VLOOKUP($B354,Listen!$A$2:$C$44,3,FALSE))</f>
        <v>0</v>
      </c>
      <c r="U354" s="189">
        <f t="shared" si="75"/>
        <v>0</v>
      </c>
      <c r="V354" s="189">
        <f t="shared" si="74"/>
        <v>0</v>
      </c>
      <c r="W354" s="189">
        <f t="shared" si="74"/>
        <v>0</v>
      </c>
      <c r="X354" s="189">
        <f t="shared" si="74"/>
        <v>0</v>
      </c>
      <c r="Y354" s="189">
        <f t="shared" si="74"/>
        <v>0</v>
      </c>
      <c r="Z354" s="189">
        <f t="shared" si="74"/>
        <v>0</v>
      </c>
      <c r="AA354" s="189">
        <f t="shared" si="74"/>
        <v>0</v>
      </c>
      <c r="AB354" s="187">
        <f t="shared" si="64"/>
        <v>0</v>
      </c>
      <c r="AC354" s="190">
        <f>IF(C354=A_Stammdaten!$B$14,F_SAV!$R354-F_SAV!$AD354,HLOOKUP(A_Stammdaten!$B$14-1,$AE$4:$AK$2004,ROW(C354)-3,FALSE)-$AD354)</f>
        <v>0</v>
      </c>
      <c r="AD354" s="190">
        <f>HLOOKUP(A_Stammdaten!$B$14,$AE$4:$AK$2004,ROW(C354)-3,FALSE)</f>
        <v>0</v>
      </c>
      <c r="AE354" s="187">
        <f t="shared" si="65"/>
        <v>0</v>
      </c>
      <c r="AF354" s="187">
        <f t="shared" si="66"/>
        <v>0</v>
      </c>
      <c r="AG354" s="187">
        <f t="shared" si="67"/>
        <v>0</v>
      </c>
      <c r="AH354" s="187">
        <f t="shared" si="68"/>
        <v>0</v>
      </c>
      <c r="AI354" s="187">
        <f t="shared" si="69"/>
        <v>0</v>
      </c>
      <c r="AJ354" s="187">
        <f t="shared" si="70"/>
        <v>0</v>
      </c>
      <c r="AK354" s="187">
        <f t="shared" si="71"/>
        <v>0</v>
      </c>
      <c r="AL354" s="31"/>
    </row>
    <row r="355" spans="1:38" ht="15" x14ac:dyDescent="0.25">
      <c r="A355" s="31"/>
      <c r="B355" s="31"/>
      <c r="C355" s="32"/>
      <c r="D355" s="31"/>
      <c r="E355" s="31"/>
      <c r="F355" s="31"/>
      <c r="G355" s="31"/>
      <c r="H355" s="31"/>
      <c r="I355" s="31"/>
      <c r="J355" s="31"/>
      <c r="K355" s="31"/>
      <c r="L355" s="31"/>
      <c r="M355" s="31"/>
      <c r="N355" s="187">
        <f t="shared" si="72"/>
        <v>0</v>
      </c>
      <c r="O355" s="31"/>
      <c r="P355" s="31"/>
      <c r="Q355" s="31"/>
      <c r="R355" s="187">
        <f t="shared" si="73"/>
        <v>0</v>
      </c>
      <c r="S355" s="188">
        <f>IF(ISBLANK($B355),0,VLOOKUP($B355,Listen!$A$2:$C$44,2,FALSE))</f>
        <v>0</v>
      </c>
      <c r="T355" s="188">
        <f>IF(ISBLANK($B355),0,VLOOKUP($B355,Listen!$A$2:$C$44,3,FALSE))</f>
        <v>0</v>
      </c>
      <c r="U355" s="189">
        <f t="shared" si="75"/>
        <v>0</v>
      </c>
      <c r="V355" s="189">
        <f t="shared" si="74"/>
        <v>0</v>
      </c>
      <c r="W355" s="189">
        <f t="shared" si="74"/>
        <v>0</v>
      </c>
      <c r="X355" s="189">
        <f t="shared" si="74"/>
        <v>0</v>
      </c>
      <c r="Y355" s="189">
        <f t="shared" si="74"/>
        <v>0</v>
      </c>
      <c r="Z355" s="189">
        <f t="shared" si="74"/>
        <v>0</v>
      </c>
      <c r="AA355" s="189">
        <f t="shared" si="74"/>
        <v>0</v>
      </c>
      <c r="AB355" s="187">
        <f t="shared" ref="AB355:AB418" si="76">AD355+AC355</f>
        <v>0</v>
      </c>
      <c r="AC355" s="190">
        <f>IF(C355=A_Stammdaten!$B$14,F_SAV!$R355-F_SAV!$AD355,HLOOKUP(A_Stammdaten!$B$14-1,$AE$4:$AK$2004,ROW(C355)-3,FALSE)-$AD355)</f>
        <v>0</v>
      </c>
      <c r="AD355" s="190">
        <f>HLOOKUP(A_Stammdaten!$B$14,$AE$4:$AK$2004,ROW(C355)-3,FALSE)</f>
        <v>0</v>
      </c>
      <c r="AE355" s="187">
        <f t="shared" si="65"/>
        <v>0</v>
      </c>
      <c r="AF355" s="187">
        <f t="shared" si="66"/>
        <v>0</v>
      </c>
      <c r="AG355" s="187">
        <f t="shared" si="67"/>
        <v>0</v>
      </c>
      <c r="AH355" s="187">
        <f t="shared" si="68"/>
        <v>0</v>
      </c>
      <c r="AI355" s="187">
        <f t="shared" si="69"/>
        <v>0</v>
      </c>
      <c r="AJ355" s="187">
        <f t="shared" si="70"/>
        <v>0</v>
      </c>
      <c r="AK355" s="187">
        <f t="shared" si="71"/>
        <v>0</v>
      </c>
      <c r="AL355" s="31"/>
    </row>
    <row r="356" spans="1:38" ht="15" x14ac:dyDescent="0.25">
      <c r="A356" s="31"/>
      <c r="B356" s="31"/>
      <c r="C356" s="32"/>
      <c r="D356" s="31"/>
      <c r="E356" s="31"/>
      <c r="F356" s="31"/>
      <c r="G356" s="31"/>
      <c r="H356" s="31"/>
      <c r="I356" s="31"/>
      <c r="J356" s="31"/>
      <c r="K356" s="31"/>
      <c r="L356" s="31"/>
      <c r="M356" s="31"/>
      <c r="N356" s="187">
        <f t="shared" si="72"/>
        <v>0</v>
      </c>
      <c r="O356" s="31"/>
      <c r="P356" s="31"/>
      <c r="Q356" s="31"/>
      <c r="R356" s="187">
        <f t="shared" si="73"/>
        <v>0</v>
      </c>
      <c r="S356" s="188">
        <f>IF(ISBLANK($B356),0,VLOOKUP($B356,Listen!$A$2:$C$44,2,FALSE))</f>
        <v>0</v>
      </c>
      <c r="T356" s="188">
        <f>IF(ISBLANK($B356),0,VLOOKUP($B356,Listen!$A$2:$C$44,3,FALSE))</f>
        <v>0</v>
      </c>
      <c r="U356" s="189">
        <f t="shared" si="75"/>
        <v>0</v>
      </c>
      <c r="V356" s="189">
        <f t="shared" si="74"/>
        <v>0</v>
      </c>
      <c r="W356" s="189">
        <f t="shared" si="74"/>
        <v>0</v>
      </c>
      <c r="X356" s="189">
        <f t="shared" si="74"/>
        <v>0</v>
      </c>
      <c r="Y356" s="189">
        <f t="shared" si="74"/>
        <v>0</v>
      </c>
      <c r="Z356" s="189">
        <f t="shared" si="74"/>
        <v>0</v>
      </c>
      <c r="AA356" s="189">
        <f t="shared" si="74"/>
        <v>0</v>
      </c>
      <c r="AB356" s="187">
        <f t="shared" si="76"/>
        <v>0</v>
      </c>
      <c r="AC356" s="190">
        <f>IF(C356=A_Stammdaten!$B$14,F_SAV!$R356-F_SAV!$AD356,HLOOKUP(A_Stammdaten!$B$14-1,$AE$4:$AK$2004,ROW(C356)-3,FALSE)-$AD356)</f>
        <v>0</v>
      </c>
      <c r="AD356" s="190">
        <f>HLOOKUP(A_Stammdaten!$B$14,$AE$4:$AK$2004,ROW(C356)-3,FALSE)</f>
        <v>0</v>
      </c>
      <c r="AE356" s="187">
        <f t="shared" si="65"/>
        <v>0</v>
      </c>
      <c r="AF356" s="187">
        <f t="shared" si="66"/>
        <v>0</v>
      </c>
      <c r="AG356" s="187">
        <f t="shared" si="67"/>
        <v>0</v>
      </c>
      <c r="AH356" s="187">
        <f t="shared" si="68"/>
        <v>0</v>
      </c>
      <c r="AI356" s="187">
        <f t="shared" si="69"/>
        <v>0</v>
      </c>
      <c r="AJ356" s="187">
        <f t="shared" si="70"/>
        <v>0</v>
      </c>
      <c r="AK356" s="187">
        <f t="shared" si="71"/>
        <v>0</v>
      </c>
      <c r="AL356" s="31"/>
    </row>
    <row r="357" spans="1:38" ht="15" x14ac:dyDescent="0.25">
      <c r="A357" s="31"/>
      <c r="B357" s="31"/>
      <c r="C357" s="32"/>
      <c r="D357" s="31"/>
      <c r="E357" s="31"/>
      <c r="F357" s="31"/>
      <c r="G357" s="31"/>
      <c r="H357" s="31"/>
      <c r="I357" s="31"/>
      <c r="J357" s="31"/>
      <c r="K357" s="31"/>
      <c r="L357" s="31"/>
      <c r="M357" s="31"/>
      <c r="N357" s="187">
        <f t="shared" si="72"/>
        <v>0</v>
      </c>
      <c r="O357" s="31"/>
      <c r="P357" s="31"/>
      <c r="Q357" s="31"/>
      <c r="R357" s="187">
        <f t="shared" si="73"/>
        <v>0</v>
      </c>
      <c r="S357" s="188">
        <f>IF(ISBLANK($B357),0,VLOOKUP($B357,Listen!$A$2:$C$44,2,FALSE))</f>
        <v>0</v>
      </c>
      <c r="T357" s="188">
        <f>IF(ISBLANK($B357),0,VLOOKUP($B357,Listen!$A$2:$C$44,3,FALSE))</f>
        <v>0</v>
      </c>
      <c r="U357" s="189">
        <f t="shared" si="75"/>
        <v>0</v>
      </c>
      <c r="V357" s="189">
        <f t="shared" si="74"/>
        <v>0</v>
      </c>
      <c r="W357" s="189">
        <f t="shared" si="74"/>
        <v>0</v>
      </c>
      <c r="X357" s="189">
        <f t="shared" si="74"/>
        <v>0</v>
      </c>
      <c r="Y357" s="189">
        <f t="shared" si="74"/>
        <v>0</v>
      </c>
      <c r="Z357" s="189">
        <f t="shared" si="74"/>
        <v>0</v>
      </c>
      <c r="AA357" s="189">
        <f t="shared" si="74"/>
        <v>0</v>
      </c>
      <c r="AB357" s="187">
        <f t="shared" si="76"/>
        <v>0</v>
      </c>
      <c r="AC357" s="190">
        <f>IF(C357=A_Stammdaten!$B$14,F_SAV!$R357-F_SAV!$AD357,HLOOKUP(A_Stammdaten!$B$14-1,$AE$4:$AK$2004,ROW(C357)-3,FALSE)-$AD357)</f>
        <v>0</v>
      </c>
      <c r="AD357" s="190">
        <f>HLOOKUP(A_Stammdaten!$B$14,$AE$4:$AK$2004,ROW(C357)-3,FALSE)</f>
        <v>0</v>
      </c>
      <c r="AE357" s="187">
        <f t="shared" si="65"/>
        <v>0</v>
      </c>
      <c r="AF357" s="187">
        <f t="shared" si="66"/>
        <v>0</v>
      </c>
      <c r="AG357" s="187">
        <f t="shared" si="67"/>
        <v>0</v>
      </c>
      <c r="AH357" s="187">
        <f t="shared" si="68"/>
        <v>0</v>
      </c>
      <c r="AI357" s="187">
        <f t="shared" si="69"/>
        <v>0</v>
      </c>
      <c r="AJ357" s="187">
        <f t="shared" si="70"/>
        <v>0</v>
      </c>
      <c r="AK357" s="187">
        <f t="shared" si="71"/>
        <v>0</v>
      </c>
      <c r="AL357" s="31"/>
    </row>
    <row r="358" spans="1:38" ht="15" x14ac:dyDescent="0.25">
      <c r="A358" s="31"/>
      <c r="B358" s="31"/>
      <c r="C358" s="32"/>
      <c r="D358" s="31"/>
      <c r="E358" s="31"/>
      <c r="F358" s="31"/>
      <c r="G358" s="31"/>
      <c r="H358" s="31"/>
      <c r="I358" s="31"/>
      <c r="J358" s="31"/>
      <c r="K358" s="31"/>
      <c r="L358" s="31"/>
      <c r="M358" s="31"/>
      <c r="N358" s="187">
        <f t="shared" si="72"/>
        <v>0</v>
      </c>
      <c r="O358" s="31"/>
      <c r="P358" s="31"/>
      <c r="Q358" s="31"/>
      <c r="R358" s="187">
        <f t="shared" si="73"/>
        <v>0</v>
      </c>
      <c r="S358" s="188">
        <f>IF(ISBLANK($B358),0,VLOOKUP($B358,Listen!$A$2:$C$44,2,FALSE))</f>
        <v>0</v>
      </c>
      <c r="T358" s="188">
        <f>IF(ISBLANK($B358),0,VLOOKUP($B358,Listen!$A$2:$C$44,3,FALSE))</f>
        <v>0</v>
      </c>
      <c r="U358" s="189">
        <f t="shared" si="75"/>
        <v>0</v>
      </c>
      <c r="V358" s="189">
        <f t="shared" si="74"/>
        <v>0</v>
      </c>
      <c r="W358" s="189">
        <f t="shared" si="74"/>
        <v>0</v>
      </c>
      <c r="X358" s="189">
        <f t="shared" si="74"/>
        <v>0</v>
      </c>
      <c r="Y358" s="189">
        <f t="shared" si="74"/>
        <v>0</v>
      </c>
      <c r="Z358" s="189">
        <f t="shared" si="74"/>
        <v>0</v>
      </c>
      <c r="AA358" s="189">
        <f t="shared" si="74"/>
        <v>0</v>
      </c>
      <c r="AB358" s="187">
        <f t="shared" si="76"/>
        <v>0</v>
      </c>
      <c r="AC358" s="190">
        <f>IF(C358=A_Stammdaten!$B$14,F_SAV!$R358-F_SAV!$AD358,HLOOKUP(A_Stammdaten!$B$14-1,$AE$4:$AK$2004,ROW(C358)-3,FALSE)-$AD358)</f>
        <v>0</v>
      </c>
      <c r="AD358" s="190">
        <f>HLOOKUP(A_Stammdaten!$B$14,$AE$4:$AK$2004,ROW(C358)-3,FALSE)</f>
        <v>0</v>
      </c>
      <c r="AE358" s="187">
        <f t="shared" si="65"/>
        <v>0</v>
      </c>
      <c r="AF358" s="187">
        <f t="shared" si="66"/>
        <v>0</v>
      </c>
      <c r="AG358" s="187">
        <f t="shared" si="67"/>
        <v>0</v>
      </c>
      <c r="AH358" s="187">
        <f t="shared" si="68"/>
        <v>0</v>
      </c>
      <c r="AI358" s="187">
        <f t="shared" si="69"/>
        <v>0</v>
      </c>
      <c r="AJ358" s="187">
        <f t="shared" si="70"/>
        <v>0</v>
      </c>
      <c r="AK358" s="187">
        <f t="shared" si="71"/>
        <v>0</v>
      </c>
      <c r="AL358" s="31"/>
    </row>
    <row r="359" spans="1:38" ht="15" x14ac:dyDescent="0.25">
      <c r="A359" s="31"/>
      <c r="B359" s="31"/>
      <c r="C359" s="32"/>
      <c r="D359" s="31"/>
      <c r="E359" s="31"/>
      <c r="F359" s="31"/>
      <c r="G359" s="31"/>
      <c r="H359" s="31"/>
      <c r="I359" s="31"/>
      <c r="J359" s="31"/>
      <c r="K359" s="31"/>
      <c r="L359" s="31"/>
      <c r="M359" s="31"/>
      <c r="N359" s="187">
        <f t="shared" si="72"/>
        <v>0</v>
      </c>
      <c r="O359" s="31"/>
      <c r="P359" s="31"/>
      <c r="Q359" s="31"/>
      <c r="R359" s="187">
        <f t="shared" si="73"/>
        <v>0</v>
      </c>
      <c r="S359" s="188">
        <f>IF(ISBLANK($B359),0,VLOOKUP($B359,Listen!$A$2:$C$44,2,FALSE))</f>
        <v>0</v>
      </c>
      <c r="T359" s="188">
        <f>IF(ISBLANK($B359),0,VLOOKUP($B359,Listen!$A$2:$C$44,3,FALSE))</f>
        <v>0</v>
      </c>
      <c r="U359" s="189">
        <f t="shared" si="75"/>
        <v>0</v>
      </c>
      <c r="V359" s="189">
        <f t="shared" si="74"/>
        <v>0</v>
      </c>
      <c r="W359" s="189">
        <f t="shared" si="74"/>
        <v>0</v>
      </c>
      <c r="X359" s="189">
        <f t="shared" si="74"/>
        <v>0</v>
      </c>
      <c r="Y359" s="189">
        <f t="shared" si="74"/>
        <v>0</v>
      </c>
      <c r="Z359" s="189">
        <f t="shared" si="74"/>
        <v>0</v>
      </c>
      <c r="AA359" s="189">
        <f t="shared" si="74"/>
        <v>0</v>
      </c>
      <c r="AB359" s="187">
        <f t="shared" si="76"/>
        <v>0</v>
      </c>
      <c r="AC359" s="190">
        <f>IF(C359=A_Stammdaten!$B$14,F_SAV!$R359-F_SAV!$AD359,HLOOKUP(A_Stammdaten!$B$14-1,$AE$4:$AK$2004,ROW(C359)-3,FALSE)-$AD359)</f>
        <v>0</v>
      </c>
      <c r="AD359" s="190">
        <f>HLOOKUP(A_Stammdaten!$B$14,$AE$4:$AK$2004,ROW(C359)-3,FALSE)</f>
        <v>0</v>
      </c>
      <c r="AE359" s="187">
        <f t="shared" si="65"/>
        <v>0</v>
      </c>
      <c r="AF359" s="187">
        <f t="shared" si="66"/>
        <v>0</v>
      </c>
      <c r="AG359" s="187">
        <f t="shared" si="67"/>
        <v>0</v>
      </c>
      <c r="AH359" s="187">
        <f t="shared" si="68"/>
        <v>0</v>
      </c>
      <c r="AI359" s="187">
        <f t="shared" si="69"/>
        <v>0</v>
      </c>
      <c r="AJ359" s="187">
        <f t="shared" si="70"/>
        <v>0</v>
      </c>
      <c r="AK359" s="187">
        <f t="shared" si="71"/>
        <v>0</v>
      </c>
      <c r="AL359" s="31"/>
    </row>
    <row r="360" spans="1:38" ht="15" x14ac:dyDescent="0.25">
      <c r="A360" s="31"/>
      <c r="B360" s="31"/>
      <c r="C360" s="32"/>
      <c r="D360" s="31"/>
      <c r="E360" s="31"/>
      <c r="F360" s="31"/>
      <c r="G360" s="31"/>
      <c r="H360" s="31"/>
      <c r="I360" s="31"/>
      <c r="J360" s="31"/>
      <c r="K360" s="31"/>
      <c r="L360" s="31"/>
      <c r="M360" s="31"/>
      <c r="N360" s="187">
        <f t="shared" si="72"/>
        <v>0</v>
      </c>
      <c r="O360" s="31"/>
      <c r="P360" s="31"/>
      <c r="Q360" s="31"/>
      <c r="R360" s="187">
        <f t="shared" si="73"/>
        <v>0</v>
      </c>
      <c r="S360" s="188">
        <f>IF(ISBLANK($B360),0,VLOOKUP($B360,Listen!$A$2:$C$44,2,FALSE))</f>
        <v>0</v>
      </c>
      <c r="T360" s="188">
        <f>IF(ISBLANK($B360),0,VLOOKUP($B360,Listen!$A$2:$C$44,3,FALSE))</f>
        <v>0</v>
      </c>
      <c r="U360" s="189">
        <f t="shared" si="75"/>
        <v>0</v>
      </c>
      <c r="V360" s="189">
        <f t="shared" si="74"/>
        <v>0</v>
      </c>
      <c r="W360" s="189">
        <f t="shared" si="74"/>
        <v>0</v>
      </c>
      <c r="X360" s="189">
        <f t="shared" si="74"/>
        <v>0</v>
      </c>
      <c r="Y360" s="189">
        <f t="shared" si="74"/>
        <v>0</v>
      </c>
      <c r="Z360" s="189">
        <f t="shared" si="74"/>
        <v>0</v>
      </c>
      <c r="AA360" s="189">
        <f t="shared" si="74"/>
        <v>0</v>
      </c>
      <c r="AB360" s="187">
        <f t="shared" si="76"/>
        <v>0</v>
      </c>
      <c r="AC360" s="190">
        <f>IF(C360=A_Stammdaten!$B$14,F_SAV!$R360-F_SAV!$AD360,HLOOKUP(A_Stammdaten!$B$14-1,$AE$4:$AK$2004,ROW(C360)-3,FALSE)-$AD360)</f>
        <v>0</v>
      </c>
      <c r="AD360" s="190">
        <f>HLOOKUP(A_Stammdaten!$B$14,$AE$4:$AK$2004,ROW(C360)-3,FALSE)</f>
        <v>0</v>
      </c>
      <c r="AE360" s="187">
        <f t="shared" si="65"/>
        <v>0</v>
      </c>
      <c r="AF360" s="187">
        <f t="shared" si="66"/>
        <v>0</v>
      </c>
      <c r="AG360" s="187">
        <f t="shared" si="67"/>
        <v>0</v>
      </c>
      <c r="AH360" s="187">
        <f t="shared" si="68"/>
        <v>0</v>
      </c>
      <c r="AI360" s="187">
        <f t="shared" si="69"/>
        <v>0</v>
      </c>
      <c r="AJ360" s="187">
        <f t="shared" si="70"/>
        <v>0</v>
      </c>
      <c r="AK360" s="187">
        <f t="shared" si="71"/>
        <v>0</v>
      </c>
      <c r="AL360" s="31"/>
    </row>
    <row r="361" spans="1:38" ht="15" x14ac:dyDescent="0.25">
      <c r="A361" s="31"/>
      <c r="B361" s="31"/>
      <c r="C361" s="32"/>
      <c r="D361" s="31"/>
      <c r="E361" s="31"/>
      <c r="F361" s="31"/>
      <c r="G361" s="31"/>
      <c r="H361" s="31"/>
      <c r="I361" s="31"/>
      <c r="J361" s="31"/>
      <c r="K361" s="31"/>
      <c r="L361" s="31"/>
      <c r="M361" s="31"/>
      <c r="N361" s="187">
        <f t="shared" si="72"/>
        <v>0</v>
      </c>
      <c r="O361" s="31"/>
      <c r="P361" s="31"/>
      <c r="Q361" s="31"/>
      <c r="R361" s="187">
        <f t="shared" si="73"/>
        <v>0</v>
      </c>
      <c r="S361" s="188">
        <f>IF(ISBLANK($B361),0,VLOOKUP($B361,Listen!$A$2:$C$44,2,FALSE))</f>
        <v>0</v>
      </c>
      <c r="T361" s="188">
        <f>IF(ISBLANK($B361),0,VLOOKUP($B361,Listen!$A$2:$C$44,3,FALSE))</f>
        <v>0</v>
      </c>
      <c r="U361" s="189">
        <f t="shared" si="75"/>
        <v>0</v>
      </c>
      <c r="V361" s="189">
        <f t="shared" si="74"/>
        <v>0</v>
      </c>
      <c r="W361" s="189">
        <f t="shared" si="74"/>
        <v>0</v>
      </c>
      <c r="X361" s="189">
        <f t="shared" si="74"/>
        <v>0</v>
      </c>
      <c r="Y361" s="189">
        <f t="shared" si="74"/>
        <v>0</v>
      </c>
      <c r="Z361" s="189">
        <f t="shared" si="74"/>
        <v>0</v>
      </c>
      <c r="AA361" s="189">
        <f t="shared" si="74"/>
        <v>0</v>
      </c>
      <c r="AB361" s="187">
        <f t="shared" si="76"/>
        <v>0</v>
      </c>
      <c r="AC361" s="190">
        <f>IF(C361=A_Stammdaten!$B$14,F_SAV!$R361-F_SAV!$AD361,HLOOKUP(A_Stammdaten!$B$14-1,$AE$4:$AK$2004,ROW(C361)-3,FALSE)-$AD361)</f>
        <v>0</v>
      </c>
      <c r="AD361" s="190">
        <f>HLOOKUP(A_Stammdaten!$B$14,$AE$4:$AK$2004,ROW(C361)-3,FALSE)</f>
        <v>0</v>
      </c>
      <c r="AE361" s="187">
        <f t="shared" si="65"/>
        <v>0</v>
      </c>
      <c r="AF361" s="187">
        <f t="shared" si="66"/>
        <v>0</v>
      </c>
      <c r="AG361" s="187">
        <f t="shared" si="67"/>
        <v>0</v>
      </c>
      <c r="AH361" s="187">
        <f t="shared" si="68"/>
        <v>0</v>
      </c>
      <c r="AI361" s="187">
        <f t="shared" si="69"/>
        <v>0</v>
      </c>
      <c r="AJ361" s="187">
        <f t="shared" si="70"/>
        <v>0</v>
      </c>
      <c r="AK361" s="187">
        <f t="shared" si="71"/>
        <v>0</v>
      </c>
      <c r="AL361" s="31"/>
    </row>
    <row r="362" spans="1:38" ht="15" x14ac:dyDescent="0.25">
      <c r="A362" s="31"/>
      <c r="B362" s="31"/>
      <c r="C362" s="32"/>
      <c r="D362" s="31"/>
      <c r="E362" s="31"/>
      <c r="F362" s="31"/>
      <c r="G362" s="31"/>
      <c r="H362" s="31"/>
      <c r="I362" s="31"/>
      <c r="J362" s="31"/>
      <c r="K362" s="31"/>
      <c r="L362" s="31"/>
      <c r="M362" s="31"/>
      <c r="N362" s="187">
        <f t="shared" si="72"/>
        <v>0</v>
      </c>
      <c r="O362" s="31"/>
      <c r="P362" s="31"/>
      <c r="Q362" s="31"/>
      <c r="R362" s="187">
        <f t="shared" si="73"/>
        <v>0</v>
      </c>
      <c r="S362" s="188">
        <f>IF(ISBLANK($B362),0,VLOOKUP($B362,Listen!$A$2:$C$44,2,FALSE))</f>
        <v>0</v>
      </c>
      <c r="T362" s="188">
        <f>IF(ISBLANK($B362),0,VLOOKUP($B362,Listen!$A$2:$C$44,3,FALSE))</f>
        <v>0</v>
      </c>
      <c r="U362" s="189">
        <f t="shared" si="75"/>
        <v>0</v>
      </c>
      <c r="V362" s="189">
        <f t="shared" si="74"/>
        <v>0</v>
      </c>
      <c r="W362" s="189">
        <f t="shared" si="74"/>
        <v>0</v>
      </c>
      <c r="X362" s="189">
        <f t="shared" si="74"/>
        <v>0</v>
      </c>
      <c r="Y362" s="189">
        <f t="shared" si="74"/>
        <v>0</v>
      </c>
      <c r="Z362" s="189">
        <f t="shared" si="74"/>
        <v>0</v>
      </c>
      <c r="AA362" s="189">
        <f t="shared" si="74"/>
        <v>0</v>
      </c>
      <c r="AB362" s="187">
        <f t="shared" si="76"/>
        <v>0</v>
      </c>
      <c r="AC362" s="190">
        <f>IF(C362=A_Stammdaten!$B$14,F_SAV!$R362-F_SAV!$AD362,HLOOKUP(A_Stammdaten!$B$14-1,$AE$4:$AK$2004,ROW(C362)-3,FALSE)-$AD362)</f>
        <v>0</v>
      </c>
      <c r="AD362" s="190">
        <f>HLOOKUP(A_Stammdaten!$B$14,$AE$4:$AK$2004,ROW(C362)-3,FALSE)</f>
        <v>0</v>
      </c>
      <c r="AE362" s="187">
        <f t="shared" si="65"/>
        <v>0</v>
      </c>
      <c r="AF362" s="187">
        <f t="shared" si="66"/>
        <v>0</v>
      </c>
      <c r="AG362" s="187">
        <f t="shared" si="67"/>
        <v>0</v>
      </c>
      <c r="AH362" s="187">
        <f t="shared" si="68"/>
        <v>0</v>
      </c>
      <c r="AI362" s="187">
        <f t="shared" si="69"/>
        <v>0</v>
      </c>
      <c r="AJ362" s="187">
        <f t="shared" si="70"/>
        <v>0</v>
      </c>
      <c r="AK362" s="187">
        <f t="shared" si="71"/>
        <v>0</v>
      </c>
      <c r="AL362" s="31"/>
    </row>
    <row r="363" spans="1:38" ht="15" x14ac:dyDescent="0.25">
      <c r="A363" s="31"/>
      <c r="B363" s="31"/>
      <c r="C363" s="32"/>
      <c r="D363" s="31"/>
      <c r="E363" s="31"/>
      <c r="F363" s="31"/>
      <c r="G363" s="31"/>
      <c r="H363" s="31"/>
      <c r="I363" s="31"/>
      <c r="J363" s="31"/>
      <c r="K363" s="31"/>
      <c r="L363" s="31"/>
      <c r="M363" s="31"/>
      <c r="N363" s="187">
        <f t="shared" si="72"/>
        <v>0</v>
      </c>
      <c r="O363" s="31"/>
      <c r="P363" s="31"/>
      <c r="Q363" s="31"/>
      <c r="R363" s="187">
        <f t="shared" si="73"/>
        <v>0</v>
      </c>
      <c r="S363" s="188">
        <f>IF(ISBLANK($B363),0,VLOOKUP($B363,Listen!$A$2:$C$44,2,FALSE))</f>
        <v>0</v>
      </c>
      <c r="T363" s="188">
        <f>IF(ISBLANK($B363),0,VLOOKUP($B363,Listen!$A$2:$C$44,3,FALSE))</f>
        <v>0</v>
      </c>
      <c r="U363" s="189">
        <f t="shared" si="75"/>
        <v>0</v>
      </c>
      <c r="V363" s="189">
        <f t="shared" si="74"/>
        <v>0</v>
      </c>
      <c r="W363" s="189">
        <f t="shared" si="74"/>
        <v>0</v>
      </c>
      <c r="X363" s="189">
        <f t="shared" si="74"/>
        <v>0</v>
      </c>
      <c r="Y363" s="189">
        <f t="shared" si="74"/>
        <v>0</v>
      </c>
      <c r="Z363" s="189">
        <f t="shared" si="74"/>
        <v>0</v>
      </c>
      <c r="AA363" s="189">
        <f t="shared" si="74"/>
        <v>0</v>
      </c>
      <c r="AB363" s="187">
        <f t="shared" si="76"/>
        <v>0</v>
      </c>
      <c r="AC363" s="190">
        <f>IF(C363=A_Stammdaten!$B$14,F_SAV!$R363-F_SAV!$AD363,HLOOKUP(A_Stammdaten!$B$14-1,$AE$4:$AK$2004,ROW(C363)-3,FALSE)-$AD363)</f>
        <v>0</v>
      </c>
      <c r="AD363" s="190">
        <f>HLOOKUP(A_Stammdaten!$B$14,$AE$4:$AK$2004,ROW(C363)-3,FALSE)</f>
        <v>0</v>
      </c>
      <c r="AE363" s="187">
        <f t="shared" si="65"/>
        <v>0</v>
      </c>
      <c r="AF363" s="187">
        <f t="shared" si="66"/>
        <v>0</v>
      </c>
      <c r="AG363" s="187">
        <f t="shared" si="67"/>
        <v>0</v>
      </c>
      <c r="AH363" s="187">
        <f t="shared" si="68"/>
        <v>0</v>
      </c>
      <c r="AI363" s="187">
        <f t="shared" si="69"/>
        <v>0</v>
      </c>
      <c r="AJ363" s="187">
        <f t="shared" si="70"/>
        <v>0</v>
      </c>
      <c r="AK363" s="187">
        <f t="shared" si="71"/>
        <v>0</v>
      </c>
      <c r="AL363" s="31"/>
    </row>
    <row r="364" spans="1:38" ht="15" x14ac:dyDescent="0.25">
      <c r="A364" s="31"/>
      <c r="B364" s="31"/>
      <c r="C364" s="32"/>
      <c r="D364" s="31"/>
      <c r="E364" s="31"/>
      <c r="F364" s="31"/>
      <c r="G364" s="31"/>
      <c r="H364" s="31"/>
      <c r="I364" s="31"/>
      <c r="J364" s="31"/>
      <c r="K364" s="31"/>
      <c r="L364" s="31"/>
      <c r="M364" s="31"/>
      <c r="N364" s="187">
        <f t="shared" si="72"/>
        <v>0</v>
      </c>
      <c r="O364" s="31"/>
      <c r="P364" s="31"/>
      <c r="Q364" s="31"/>
      <c r="R364" s="187">
        <f t="shared" si="73"/>
        <v>0</v>
      </c>
      <c r="S364" s="188">
        <f>IF(ISBLANK($B364),0,VLOOKUP($B364,Listen!$A$2:$C$44,2,FALSE))</f>
        <v>0</v>
      </c>
      <c r="T364" s="188">
        <f>IF(ISBLANK($B364),0,VLOOKUP($B364,Listen!$A$2:$C$44,3,FALSE))</f>
        <v>0</v>
      </c>
      <c r="U364" s="189">
        <f t="shared" si="75"/>
        <v>0</v>
      </c>
      <c r="V364" s="189">
        <f t="shared" si="74"/>
        <v>0</v>
      </c>
      <c r="W364" s="189">
        <f t="shared" si="74"/>
        <v>0</v>
      </c>
      <c r="X364" s="189">
        <f t="shared" si="74"/>
        <v>0</v>
      </c>
      <c r="Y364" s="189">
        <f t="shared" si="74"/>
        <v>0</v>
      </c>
      <c r="Z364" s="189">
        <f t="shared" si="74"/>
        <v>0</v>
      </c>
      <c r="AA364" s="189">
        <f t="shared" si="74"/>
        <v>0</v>
      </c>
      <c r="AB364" s="187">
        <f t="shared" si="76"/>
        <v>0</v>
      </c>
      <c r="AC364" s="190">
        <f>IF(C364=A_Stammdaten!$B$14,F_SAV!$R364-F_SAV!$AD364,HLOOKUP(A_Stammdaten!$B$14-1,$AE$4:$AK$2004,ROW(C364)-3,FALSE)-$AD364)</f>
        <v>0</v>
      </c>
      <c r="AD364" s="190">
        <f>HLOOKUP(A_Stammdaten!$B$14,$AE$4:$AK$2004,ROW(C364)-3,FALSE)</f>
        <v>0</v>
      </c>
      <c r="AE364" s="187">
        <f t="shared" si="65"/>
        <v>0</v>
      </c>
      <c r="AF364" s="187">
        <f t="shared" si="66"/>
        <v>0</v>
      </c>
      <c r="AG364" s="187">
        <f t="shared" si="67"/>
        <v>0</v>
      </c>
      <c r="AH364" s="187">
        <f t="shared" si="68"/>
        <v>0</v>
      </c>
      <c r="AI364" s="187">
        <f t="shared" si="69"/>
        <v>0</v>
      </c>
      <c r="AJ364" s="187">
        <f t="shared" si="70"/>
        <v>0</v>
      </c>
      <c r="AK364" s="187">
        <f t="shared" si="71"/>
        <v>0</v>
      </c>
      <c r="AL364" s="31"/>
    </row>
    <row r="365" spans="1:38" ht="15" x14ac:dyDescent="0.25">
      <c r="A365" s="31"/>
      <c r="B365" s="31"/>
      <c r="C365" s="32"/>
      <c r="D365" s="31"/>
      <c r="E365" s="31"/>
      <c r="F365" s="31"/>
      <c r="G365" s="31"/>
      <c r="H365" s="31"/>
      <c r="I365" s="31"/>
      <c r="J365" s="31"/>
      <c r="K365" s="31"/>
      <c r="L365" s="31"/>
      <c r="M365" s="31"/>
      <c r="N365" s="187">
        <f t="shared" si="72"/>
        <v>0</v>
      </c>
      <c r="O365" s="31"/>
      <c r="P365" s="31"/>
      <c r="Q365" s="31"/>
      <c r="R365" s="187">
        <f t="shared" si="73"/>
        <v>0</v>
      </c>
      <c r="S365" s="188">
        <f>IF(ISBLANK($B365),0,VLOOKUP($B365,Listen!$A$2:$C$44,2,FALSE))</f>
        <v>0</v>
      </c>
      <c r="T365" s="188">
        <f>IF(ISBLANK($B365),0,VLOOKUP($B365,Listen!$A$2:$C$44,3,FALSE))</f>
        <v>0</v>
      </c>
      <c r="U365" s="189">
        <f t="shared" si="75"/>
        <v>0</v>
      </c>
      <c r="V365" s="189">
        <f t="shared" si="74"/>
        <v>0</v>
      </c>
      <c r="W365" s="189">
        <f t="shared" si="74"/>
        <v>0</v>
      </c>
      <c r="X365" s="189">
        <f t="shared" si="74"/>
        <v>0</v>
      </c>
      <c r="Y365" s="189">
        <f t="shared" si="74"/>
        <v>0</v>
      </c>
      <c r="Z365" s="189">
        <f t="shared" si="74"/>
        <v>0</v>
      </c>
      <c r="AA365" s="189">
        <f t="shared" si="74"/>
        <v>0</v>
      </c>
      <c r="AB365" s="187">
        <f t="shared" si="76"/>
        <v>0</v>
      </c>
      <c r="AC365" s="190">
        <f>IF(C365=A_Stammdaten!$B$14,F_SAV!$R365-F_SAV!$AD365,HLOOKUP(A_Stammdaten!$B$14-1,$AE$4:$AK$2004,ROW(C365)-3,FALSE)-$AD365)</f>
        <v>0</v>
      </c>
      <c r="AD365" s="190">
        <f>HLOOKUP(A_Stammdaten!$B$14,$AE$4:$AK$2004,ROW(C365)-3,FALSE)</f>
        <v>0</v>
      </c>
      <c r="AE365" s="187">
        <f t="shared" si="65"/>
        <v>0</v>
      </c>
      <c r="AF365" s="187">
        <f t="shared" si="66"/>
        <v>0</v>
      </c>
      <c r="AG365" s="187">
        <f t="shared" si="67"/>
        <v>0</v>
      </c>
      <c r="AH365" s="187">
        <f t="shared" si="68"/>
        <v>0</v>
      </c>
      <c r="AI365" s="187">
        <f t="shared" si="69"/>
        <v>0</v>
      </c>
      <c r="AJ365" s="187">
        <f t="shared" si="70"/>
        <v>0</v>
      </c>
      <c r="AK365" s="187">
        <f t="shared" si="71"/>
        <v>0</v>
      </c>
      <c r="AL365" s="31"/>
    </row>
    <row r="366" spans="1:38" ht="15" x14ac:dyDescent="0.25">
      <c r="A366" s="31"/>
      <c r="B366" s="31"/>
      <c r="C366" s="32"/>
      <c r="D366" s="31"/>
      <c r="E366" s="31"/>
      <c r="F366" s="31"/>
      <c r="G366" s="31"/>
      <c r="H366" s="31"/>
      <c r="I366" s="31"/>
      <c r="J366" s="31"/>
      <c r="K366" s="31"/>
      <c r="L366" s="31"/>
      <c r="M366" s="31"/>
      <c r="N366" s="187">
        <f t="shared" si="72"/>
        <v>0</v>
      </c>
      <c r="O366" s="31"/>
      <c r="P366" s="31"/>
      <c r="Q366" s="31"/>
      <c r="R366" s="187">
        <f t="shared" si="73"/>
        <v>0</v>
      </c>
      <c r="S366" s="188">
        <f>IF(ISBLANK($B366),0,VLOOKUP($B366,Listen!$A$2:$C$44,2,FALSE))</f>
        <v>0</v>
      </c>
      <c r="T366" s="188">
        <f>IF(ISBLANK($B366),0,VLOOKUP($B366,Listen!$A$2:$C$44,3,FALSE))</f>
        <v>0</v>
      </c>
      <c r="U366" s="189">
        <f t="shared" si="75"/>
        <v>0</v>
      </c>
      <c r="V366" s="189">
        <f t="shared" si="74"/>
        <v>0</v>
      </c>
      <c r="W366" s="189">
        <f t="shared" si="74"/>
        <v>0</v>
      </c>
      <c r="X366" s="189">
        <f t="shared" si="74"/>
        <v>0</v>
      </c>
      <c r="Y366" s="189">
        <f t="shared" si="74"/>
        <v>0</v>
      </c>
      <c r="Z366" s="189">
        <f t="shared" si="74"/>
        <v>0</v>
      </c>
      <c r="AA366" s="189">
        <f t="shared" si="74"/>
        <v>0</v>
      </c>
      <c r="AB366" s="187">
        <f t="shared" si="76"/>
        <v>0</v>
      </c>
      <c r="AC366" s="190">
        <f>IF(C366=A_Stammdaten!$B$14,F_SAV!$R366-F_SAV!$AD366,HLOOKUP(A_Stammdaten!$B$14-1,$AE$4:$AK$2004,ROW(C366)-3,FALSE)-$AD366)</f>
        <v>0</v>
      </c>
      <c r="AD366" s="190">
        <f>HLOOKUP(A_Stammdaten!$B$14,$AE$4:$AK$2004,ROW(C366)-3,FALSE)</f>
        <v>0</v>
      </c>
      <c r="AE366" s="187">
        <f t="shared" si="65"/>
        <v>0</v>
      </c>
      <c r="AF366" s="187">
        <f t="shared" si="66"/>
        <v>0</v>
      </c>
      <c r="AG366" s="187">
        <f t="shared" si="67"/>
        <v>0</v>
      </c>
      <c r="AH366" s="187">
        <f t="shared" si="68"/>
        <v>0</v>
      </c>
      <c r="AI366" s="187">
        <f t="shared" si="69"/>
        <v>0</v>
      </c>
      <c r="AJ366" s="187">
        <f t="shared" si="70"/>
        <v>0</v>
      </c>
      <c r="AK366" s="187">
        <f t="shared" si="71"/>
        <v>0</v>
      </c>
      <c r="AL366" s="31"/>
    </row>
    <row r="367" spans="1:38" ht="15" x14ac:dyDescent="0.25">
      <c r="A367" s="31"/>
      <c r="B367" s="31"/>
      <c r="C367" s="32"/>
      <c r="D367" s="31"/>
      <c r="E367" s="31"/>
      <c r="F367" s="31"/>
      <c r="G367" s="31"/>
      <c r="H367" s="31"/>
      <c r="I367" s="31"/>
      <c r="J367" s="31"/>
      <c r="K367" s="31"/>
      <c r="L367" s="31"/>
      <c r="M367" s="31"/>
      <c r="N367" s="187">
        <f t="shared" si="72"/>
        <v>0</v>
      </c>
      <c r="O367" s="31"/>
      <c r="P367" s="31"/>
      <c r="Q367" s="31"/>
      <c r="R367" s="187">
        <f t="shared" si="73"/>
        <v>0</v>
      </c>
      <c r="S367" s="188">
        <f>IF(ISBLANK($B367),0,VLOOKUP($B367,Listen!$A$2:$C$44,2,FALSE))</f>
        <v>0</v>
      </c>
      <c r="T367" s="188">
        <f>IF(ISBLANK($B367),0,VLOOKUP($B367,Listen!$A$2:$C$44,3,FALSE))</f>
        <v>0</v>
      </c>
      <c r="U367" s="189">
        <f t="shared" si="75"/>
        <v>0</v>
      </c>
      <c r="V367" s="189">
        <f t="shared" si="74"/>
        <v>0</v>
      </c>
      <c r="W367" s="189">
        <f t="shared" si="74"/>
        <v>0</v>
      </c>
      <c r="X367" s="189">
        <f t="shared" si="74"/>
        <v>0</v>
      </c>
      <c r="Y367" s="189">
        <f t="shared" si="74"/>
        <v>0</v>
      </c>
      <c r="Z367" s="189">
        <f t="shared" si="74"/>
        <v>0</v>
      </c>
      <c r="AA367" s="189">
        <f t="shared" si="74"/>
        <v>0</v>
      </c>
      <c r="AB367" s="187">
        <f t="shared" si="76"/>
        <v>0</v>
      </c>
      <c r="AC367" s="190">
        <f>IF(C367=A_Stammdaten!$B$14,F_SAV!$R367-F_SAV!$AD367,HLOOKUP(A_Stammdaten!$B$14-1,$AE$4:$AK$2004,ROW(C367)-3,FALSE)-$AD367)</f>
        <v>0</v>
      </c>
      <c r="AD367" s="190">
        <f>HLOOKUP(A_Stammdaten!$B$14,$AE$4:$AK$2004,ROW(C367)-3,FALSE)</f>
        <v>0</v>
      </c>
      <c r="AE367" s="187">
        <f t="shared" si="65"/>
        <v>0</v>
      </c>
      <c r="AF367" s="187">
        <f t="shared" si="66"/>
        <v>0</v>
      </c>
      <c r="AG367" s="187">
        <f t="shared" si="67"/>
        <v>0</v>
      </c>
      <c r="AH367" s="187">
        <f t="shared" si="68"/>
        <v>0</v>
      </c>
      <c r="AI367" s="187">
        <f t="shared" si="69"/>
        <v>0</v>
      </c>
      <c r="AJ367" s="187">
        <f t="shared" si="70"/>
        <v>0</v>
      </c>
      <c r="AK367" s="187">
        <f t="shared" si="71"/>
        <v>0</v>
      </c>
      <c r="AL367" s="31"/>
    </row>
    <row r="368" spans="1:38" ht="15" x14ac:dyDescent="0.25">
      <c r="A368" s="31"/>
      <c r="B368" s="31"/>
      <c r="C368" s="32"/>
      <c r="D368" s="31"/>
      <c r="E368" s="31"/>
      <c r="F368" s="31"/>
      <c r="G368" s="31"/>
      <c r="H368" s="31"/>
      <c r="I368" s="31"/>
      <c r="J368" s="31"/>
      <c r="K368" s="31"/>
      <c r="L368" s="31"/>
      <c r="M368" s="31"/>
      <c r="N368" s="187">
        <f t="shared" si="72"/>
        <v>0</v>
      </c>
      <c r="O368" s="31"/>
      <c r="P368" s="31"/>
      <c r="Q368" s="31"/>
      <c r="R368" s="187">
        <f t="shared" si="73"/>
        <v>0</v>
      </c>
      <c r="S368" s="188">
        <f>IF(ISBLANK($B368),0,VLOOKUP($B368,Listen!$A$2:$C$44,2,FALSE))</f>
        <v>0</v>
      </c>
      <c r="T368" s="188">
        <f>IF(ISBLANK($B368),0,VLOOKUP($B368,Listen!$A$2:$C$44,3,FALSE))</f>
        <v>0</v>
      </c>
      <c r="U368" s="189">
        <f t="shared" si="75"/>
        <v>0</v>
      </c>
      <c r="V368" s="189">
        <f t="shared" si="74"/>
        <v>0</v>
      </c>
      <c r="W368" s="189">
        <f t="shared" si="74"/>
        <v>0</v>
      </c>
      <c r="X368" s="189">
        <f t="shared" si="74"/>
        <v>0</v>
      </c>
      <c r="Y368" s="189">
        <f t="shared" si="74"/>
        <v>0</v>
      </c>
      <c r="Z368" s="189">
        <f t="shared" si="74"/>
        <v>0</v>
      </c>
      <c r="AA368" s="189">
        <f t="shared" si="74"/>
        <v>0</v>
      </c>
      <c r="AB368" s="187">
        <f t="shared" si="76"/>
        <v>0</v>
      </c>
      <c r="AC368" s="190">
        <f>IF(C368=A_Stammdaten!$B$14,F_SAV!$R368-F_SAV!$AD368,HLOOKUP(A_Stammdaten!$B$14-1,$AE$4:$AK$2004,ROW(C368)-3,FALSE)-$AD368)</f>
        <v>0</v>
      </c>
      <c r="AD368" s="190">
        <f>HLOOKUP(A_Stammdaten!$B$14,$AE$4:$AK$2004,ROW(C368)-3,FALSE)</f>
        <v>0</v>
      </c>
      <c r="AE368" s="187">
        <f t="shared" si="65"/>
        <v>0</v>
      </c>
      <c r="AF368" s="187">
        <f t="shared" si="66"/>
        <v>0</v>
      </c>
      <c r="AG368" s="187">
        <f t="shared" si="67"/>
        <v>0</v>
      </c>
      <c r="AH368" s="187">
        <f t="shared" si="68"/>
        <v>0</v>
      </c>
      <c r="AI368" s="187">
        <f t="shared" si="69"/>
        <v>0</v>
      </c>
      <c r="AJ368" s="187">
        <f t="shared" si="70"/>
        <v>0</v>
      </c>
      <c r="AK368" s="187">
        <f t="shared" si="71"/>
        <v>0</v>
      </c>
      <c r="AL368" s="31"/>
    </row>
    <row r="369" spans="1:38" ht="15" x14ac:dyDescent="0.25">
      <c r="A369" s="31"/>
      <c r="B369" s="31"/>
      <c r="C369" s="32"/>
      <c r="D369" s="31"/>
      <c r="E369" s="31"/>
      <c r="F369" s="31"/>
      <c r="G369" s="31"/>
      <c r="H369" s="31"/>
      <c r="I369" s="31"/>
      <c r="J369" s="31"/>
      <c r="K369" s="31"/>
      <c r="L369" s="31"/>
      <c r="M369" s="31"/>
      <c r="N369" s="187">
        <f t="shared" si="72"/>
        <v>0</v>
      </c>
      <c r="O369" s="31"/>
      <c r="P369" s="31"/>
      <c r="Q369" s="31"/>
      <c r="R369" s="187">
        <f t="shared" si="73"/>
        <v>0</v>
      </c>
      <c r="S369" s="188">
        <f>IF(ISBLANK($B369),0,VLOOKUP($B369,Listen!$A$2:$C$44,2,FALSE))</f>
        <v>0</v>
      </c>
      <c r="T369" s="188">
        <f>IF(ISBLANK($B369),0,VLOOKUP($B369,Listen!$A$2:$C$44,3,FALSE))</f>
        <v>0</v>
      </c>
      <c r="U369" s="189">
        <f t="shared" si="75"/>
        <v>0</v>
      </c>
      <c r="V369" s="189">
        <f t="shared" si="74"/>
        <v>0</v>
      </c>
      <c r="W369" s="189">
        <f t="shared" si="74"/>
        <v>0</v>
      </c>
      <c r="X369" s="189">
        <f t="shared" si="74"/>
        <v>0</v>
      </c>
      <c r="Y369" s="189">
        <f t="shared" si="74"/>
        <v>0</v>
      </c>
      <c r="Z369" s="189">
        <f t="shared" si="74"/>
        <v>0</v>
      </c>
      <c r="AA369" s="189">
        <f t="shared" si="74"/>
        <v>0</v>
      </c>
      <c r="AB369" s="187">
        <f t="shared" si="76"/>
        <v>0</v>
      </c>
      <c r="AC369" s="190">
        <f>IF(C369=A_Stammdaten!$B$14,F_SAV!$R369-F_SAV!$AD369,HLOOKUP(A_Stammdaten!$B$14-1,$AE$4:$AK$2004,ROW(C369)-3,FALSE)-$AD369)</f>
        <v>0</v>
      </c>
      <c r="AD369" s="190">
        <f>HLOOKUP(A_Stammdaten!$B$14,$AE$4:$AK$2004,ROW(C369)-3,FALSE)</f>
        <v>0</v>
      </c>
      <c r="AE369" s="187">
        <f t="shared" si="65"/>
        <v>0</v>
      </c>
      <c r="AF369" s="187">
        <f t="shared" si="66"/>
        <v>0</v>
      </c>
      <c r="AG369" s="187">
        <f t="shared" si="67"/>
        <v>0</v>
      </c>
      <c r="AH369" s="187">
        <f t="shared" si="68"/>
        <v>0</v>
      </c>
      <c r="AI369" s="187">
        <f t="shared" si="69"/>
        <v>0</v>
      </c>
      <c r="AJ369" s="187">
        <f t="shared" si="70"/>
        <v>0</v>
      </c>
      <c r="AK369" s="187">
        <f t="shared" si="71"/>
        <v>0</v>
      </c>
      <c r="AL369" s="31"/>
    </row>
    <row r="370" spans="1:38" ht="15" x14ac:dyDescent="0.25">
      <c r="A370" s="31"/>
      <c r="B370" s="31"/>
      <c r="C370" s="32"/>
      <c r="D370" s="31"/>
      <c r="E370" s="31"/>
      <c r="F370" s="31"/>
      <c r="G370" s="31"/>
      <c r="H370" s="31"/>
      <c r="I370" s="31"/>
      <c r="J370" s="31"/>
      <c r="K370" s="31"/>
      <c r="L370" s="31"/>
      <c r="M370" s="31"/>
      <c r="N370" s="187">
        <f t="shared" si="72"/>
        <v>0</v>
      </c>
      <c r="O370" s="31"/>
      <c r="P370" s="31"/>
      <c r="Q370" s="31"/>
      <c r="R370" s="187">
        <f t="shared" si="73"/>
        <v>0</v>
      </c>
      <c r="S370" s="188">
        <f>IF(ISBLANK($B370),0,VLOOKUP($B370,Listen!$A$2:$C$44,2,FALSE))</f>
        <v>0</v>
      </c>
      <c r="T370" s="188">
        <f>IF(ISBLANK($B370),0,VLOOKUP($B370,Listen!$A$2:$C$44,3,FALSE))</f>
        <v>0</v>
      </c>
      <c r="U370" s="189">
        <f t="shared" si="75"/>
        <v>0</v>
      </c>
      <c r="V370" s="189">
        <f t="shared" si="74"/>
        <v>0</v>
      </c>
      <c r="W370" s="189">
        <f t="shared" si="74"/>
        <v>0</v>
      </c>
      <c r="X370" s="189">
        <f t="shared" si="74"/>
        <v>0</v>
      </c>
      <c r="Y370" s="189">
        <f t="shared" si="74"/>
        <v>0</v>
      </c>
      <c r="Z370" s="189">
        <f t="shared" si="74"/>
        <v>0</v>
      </c>
      <c r="AA370" s="189">
        <f t="shared" si="74"/>
        <v>0</v>
      </c>
      <c r="AB370" s="187">
        <f t="shared" si="76"/>
        <v>0</v>
      </c>
      <c r="AC370" s="190">
        <f>IF(C370=A_Stammdaten!$B$14,F_SAV!$R370-F_SAV!$AD370,HLOOKUP(A_Stammdaten!$B$14-1,$AE$4:$AK$2004,ROW(C370)-3,FALSE)-$AD370)</f>
        <v>0</v>
      </c>
      <c r="AD370" s="190">
        <f>HLOOKUP(A_Stammdaten!$B$14,$AE$4:$AK$2004,ROW(C370)-3,FALSE)</f>
        <v>0</v>
      </c>
      <c r="AE370" s="187">
        <f t="shared" si="65"/>
        <v>0</v>
      </c>
      <c r="AF370" s="187">
        <f t="shared" si="66"/>
        <v>0</v>
      </c>
      <c r="AG370" s="187">
        <f t="shared" si="67"/>
        <v>0</v>
      </c>
      <c r="AH370" s="187">
        <f t="shared" si="68"/>
        <v>0</v>
      </c>
      <c r="AI370" s="187">
        <f t="shared" si="69"/>
        <v>0</v>
      </c>
      <c r="AJ370" s="187">
        <f t="shared" si="70"/>
        <v>0</v>
      </c>
      <c r="AK370" s="187">
        <f t="shared" si="71"/>
        <v>0</v>
      </c>
      <c r="AL370" s="31"/>
    </row>
    <row r="371" spans="1:38" ht="15" x14ac:dyDescent="0.25">
      <c r="A371" s="31"/>
      <c r="B371" s="31"/>
      <c r="C371" s="32"/>
      <c r="D371" s="31"/>
      <c r="E371" s="31"/>
      <c r="F371" s="31"/>
      <c r="G371" s="31"/>
      <c r="H371" s="31"/>
      <c r="I371" s="31"/>
      <c r="J371" s="31"/>
      <c r="K371" s="31"/>
      <c r="L371" s="31"/>
      <c r="M371" s="31"/>
      <c r="N371" s="187">
        <f t="shared" si="72"/>
        <v>0</v>
      </c>
      <c r="O371" s="31"/>
      <c r="P371" s="31"/>
      <c r="Q371" s="31"/>
      <c r="R371" s="187">
        <f t="shared" si="73"/>
        <v>0</v>
      </c>
      <c r="S371" s="188">
        <f>IF(ISBLANK($B371),0,VLOOKUP($B371,Listen!$A$2:$C$44,2,FALSE))</f>
        <v>0</v>
      </c>
      <c r="T371" s="188">
        <f>IF(ISBLANK($B371),0,VLOOKUP($B371,Listen!$A$2:$C$44,3,FALSE))</f>
        <v>0</v>
      </c>
      <c r="U371" s="189">
        <f t="shared" si="75"/>
        <v>0</v>
      </c>
      <c r="V371" s="189">
        <f t="shared" si="74"/>
        <v>0</v>
      </c>
      <c r="W371" s="189">
        <f t="shared" si="74"/>
        <v>0</v>
      </c>
      <c r="X371" s="189">
        <f t="shared" si="74"/>
        <v>0</v>
      </c>
      <c r="Y371" s="189">
        <f t="shared" si="74"/>
        <v>0</v>
      </c>
      <c r="Z371" s="189">
        <f t="shared" si="74"/>
        <v>0</v>
      </c>
      <c r="AA371" s="189">
        <f t="shared" ref="V371:AA414" si="77">$S371</f>
        <v>0</v>
      </c>
      <c r="AB371" s="187">
        <f t="shared" si="76"/>
        <v>0</v>
      </c>
      <c r="AC371" s="190">
        <f>IF(C371=A_Stammdaten!$B$14,F_SAV!$R371-F_SAV!$AD371,HLOOKUP(A_Stammdaten!$B$14-1,$AE$4:$AK$2004,ROW(C371)-3,FALSE)-$AD371)</f>
        <v>0</v>
      </c>
      <c r="AD371" s="190">
        <f>HLOOKUP(A_Stammdaten!$B$14,$AE$4:$AK$2004,ROW(C371)-3,FALSE)</f>
        <v>0</v>
      </c>
      <c r="AE371" s="187">
        <f t="shared" si="65"/>
        <v>0</v>
      </c>
      <c r="AF371" s="187">
        <f t="shared" si="66"/>
        <v>0</v>
      </c>
      <c r="AG371" s="187">
        <f t="shared" si="67"/>
        <v>0</v>
      </c>
      <c r="AH371" s="187">
        <f t="shared" si="68"/>
        <v>0</v>
      </c>
      <c r="AI371" s="187">
        <f t="shared" si="69"/>
        <v>0</v>
      </c>
      <c r="AJ371" s="187">
        <f t="shared" si="70"/>
        <v>0</v>
      </c>
      <c r="AK371" s="187">
        <f t="shared" si="71"/>
        <v>0</v>
      </c>
      <c r="AL371" s="31"/>
    </row>
    <row r="372" spans="1:38" ht="15" x14ac:dyDescent="0.25">
      <c r="A372" s="31"/>
      <c r="B372" s="31"/>
      <c r="C372" s="32"/>
      <c r="D372" s="31"/>
      <c r="E372" s="31"/>
      <c r="F372" s="31"/>
      <c r="G372" s="31"/>
      <c r="H372" s="31"/>
      <c r="I372" s="31"/>
      <c r="J372" s="31"/>
      <c r="K372" s="31"/>
      <c r="L372" s="31"/>
      <c r="M372" s="31"/>
      <c r="N372" s="187">
        <f t="shared" si="72"/>
        <v>0</v>
      </c>
      <c r="O372" s="31"/>
      <c r="P372" s="31"/>
      <c r="Q372" s="31"/>
      <c r="R372" s="187">
        <f t="shared" si="73"/>
        <v>0</v>
      </c>
      <c r="S372" s="188">
        <f>IF(ISBLANK($B372),0,VLOOKUP($B372,Listen!$A$2:$C$44,2,FALSE))</f>
        <v>0</v>
      </c>
      <c r="T372" s="188">
        <f>IF(ISBLANK($B372),0,VLOOKUP($B372,Listen!$A$2:$C$44,3,FALSE))</f>
        <v>0</v>
      </c>
      <c r="U372" s="189">
        <f t="shared" si="75"/>
        <v>0</v>
      </c>
      <c r="V372" s="189">
        <f t="shared" si="77"/>
        <v>0</v>
      </c>
      <c r="W372" s="189">
        <f t="shared" si="77"/>
        <v>0</v>
      </c>
      <c r="X372" s="189">
        <f t="shared" si="77"/>
        <v>0</v>
      </c>
      <c r="Y372" s="189">
        <f t="shared" si="77"/>
        <v>0</v>
      </c>
      <c r="Z372" s="189">
        <f t="shared" si="77"/>
        <v>0</v>
      </c>
      <c r="AA372" s="189">
        <f t="shared" si="77"/>
        <v>0</v>
      </c>
      <c r="AB372" s="187">
        <f t="shared" si="76"/>
        <v>0</v>
      </c>
      <c r="AC372" s="190">
        <f>IF(C372=A_Stammdaten!$B$14,F_SAV!$R372-F_SAV!$AD372,HLOOKUP(A_Stammdaten!$B$14-1,$AE$4:$AK$2004,ROW(C372)-3,FALSE)-$AD372)</f>
        <v>0</v>
      </c>
      <c r="AD372" s="190">
        <f>HLOOKUP(A_Stammdaten!$B$14,$AE$4:$AK$2004,ROW(C372)-3,FALSE)</f>
        <v>0</v>
      </c>
      <c r="AE372" s="187">
        <f t="shared" si="65"/>
        <v>0</v>
      </c>
      <c r="AF372" s="187">
        <f t="shared" si="66"/>
        <v>0</v>
      </c>
      <c r="AG372" s="187">
        <f t="shared" si="67"/>
        <v>0</v>
      </c>
      <c r="AH372" s="187">
        <f t="shared" si="68"/>
        <v>0</v>
      </c>
      <c r="AI372" s="187">
        <f t="shared" si="69"/>
        <v>0</v>
      </c>
      <c r="AJ372" s="187">
        <f t="shared" si="70"/>
        <v>0</v>
      </c>
      <c r="AK372" s="187">
        <f t="shared" si="71"/>
        <v>0</v>
      </c>
      <c r="AL372" s="31"/>
    </row>
    <row r="373" spans="1:38" ht="15" x14ac:dyDescent="0.25">
      <c r="A373" s="31"/>
      <c r="B373" s="31"/>
      <c r="C373" s="32"/>
      <c r="D373" s="31"/>
      <c r="E373" s="31"/>
      <c r="F373" s="31"/>
      <c r="G373" s="31"/>
      <c r="H373" s="31"/>
      <c r="I373" s="31"/>
      <c r="J373" s="31"/>
      <c r="K373" s="31"/>
      <c r="L373" s="31"/>
      <c r="M373" s="31"/>
      <c r="N373" s="187">
        <f t="shared" si="72"/>
        <v>0</v>
      </c>
      <c r="O373" s="31"/>
      <c r="P373" s="31"/>
      <c r="Q373" s="31"/>
      <c r="R373" s="187">
        <f t="shared" si="73"/>
        <v>0</v>
      </c>
      <c r="S373" s="188">
        <f>IF(ISBLANK($B373),0,VLOOKUP($B373,Listen!$A$2:$C$44,2,FALSE))</f>
        <v>0</v>
      </c>
      <c r="T373" s="188">
        <f>IF(ISBLANK($B373),0,VLOOKUP($B373,Listen!$A$2:$C$44,3,FALSE))</f>
        <v>0</v>
      </c>
      <c r="U373" s="189">
        <f t="shared" si="75"/>
        <v>0</v>
      </c>
      <c r="V373" s="189">
        <f t="shared" si="77"/>
        <v>0</v>
      </c>
      <c r="W373" s="189">
        <f t="shared" si="77"/>
        <v>0</v>
      </c>
      <c r="X373" s="189">
        <f t="shared" si="77"/>
        <v>0</v>
      </c>
      <c r="Y373" s="189">
        <f t="shared" si="77"/>
        <v>0</v>
      </c>
      <c r="Z373" s="189">
        <f t="shared" si="77"/>
        <v>0</v>
      </c>
      <c r="AA373" s="189">
        <f t="shared" si="77"/>
        <v>0</v>
      </c>
      <c r="AB373" s="187">
        <f t="shared" si="76"/>
        <v>0</v>
      </c>
      <c r="AC373" s="190">
        <f>IF(C373=A_Stammdaten!$B$14,F_SAV!$R373-F_SAV!$AD373,HLOOKUP(A_Stammdaten!$B$14-1,$AE$4:$AK$2004,ROW(C373)-3,FALSE)-$AD373)</f>
        <v>0</v>
      </c>
      <c r="AD373" s="190">
        <f>HLOOKUP(A_Stammdaten!$B$14,$AE$4:$AK$2004,ROW(C373)-3,FALSE)</f>
        <v>0</v>
      </c>
      <c r="AE373" s="187">
        <f t="shared" si="65"/>
        <v>0</v>
      </c>
      <c r="AF373" s="187">
        <f t="shared" si="66"/>
        <v>0</v>
      </c>
      <c r="AG373" s="187">
        <f t="shared" si="67"/>
        <v>0</v>
      </c>
      <c r="AH373" s="187">
        <f t="shared" si="68"/>
        <v>0</v>
      </c>
      <c r="AI373" s="187">
        <f t="shared" si="69"/>
        <v>0</v>
      </c>
      <c r="AJ373" s="187">
        <f t="shared" si="70"/>
        <v>0</v>
      </c>
      <c r="AK373" s="187">
        <f t="shared" si="71"/>
        <v>0</v>
      </c>
      <c r="AL373" s="31"/>
    </row>
    <row r="374" spans="1:38" ht="15" x14ac:dyDescent="0.25">
      <c r="A374" s="31"/>
      <c r="B374" s="31"/>
      <c r="C374" s="32"/>
      <c r="D374" s="31"/>
      <c r="E374" s="31"/>
      <c r="F374" s="31"/>
      <c r="G374" s="31"/>
      <c r="H374" s="31"/>
      <c r="I374" s="31"/>
      <c r="J374" s="31"/>
      <c r="K374" s="31"/>
      <c r="L374" s="31"/>
      <c r="M374" s="31"/>
      <c r="N374" s="187">
        <f t="shared" si="72"/>
        <v>0</v>
      </c>
      <c r="O374" s="31"/>
      <c r="P374" s="31"/>
      <c r="Q374" s="31"/>
      <c r="R374" s="187">
        <f t="shared" si="73"/>
        <v>0</v>
      </c>
      <c r="S374" s="188">
        <f>IF(ISBLANK($B374),0,VLOOKUP($B374,Listen!$A$2:$C$44,2,FALSE))</f>
        <v>0</v>
      </c>
      <c r="T374" s="188">
        <f>IF(ISBLANK($B374),0,VLOOKUP($B374,Listen!$A$2:$C$44,3,FALSE))</f>
        <v>0</v>
      </c>
      <c r="U374" s="189">
        <f t="shared" si="75"/>
        <v>0</v>
      </c>
      <c r="V374" s="189">
        <f t="shared" si="77"/>
        <v>0</v>
      </c>
      <c r="W374" s="189">
        <f t="shared" si="77"/>
        <v>0</v>
      </c>
      <c r="X374" s="189">
        <f t="shared" si="77"/>
        <v>0</v>
      </c>
      <c r="Y374" s="189">
        <f t="shared" si="77"/>
        <v>0</v>
      </c>
      <c r="Z374" s="189">
        <f t="shared" si="77"/>
        <v>0</v>
      </c>
      <c r="AA374" s="189">
        <f t="shared" si="77"/>
        <v>0</v>
      </c>
      <c r="AB374" s="187">
        <f t="shared" si="76"/>
        <v>0</v>
      </c>
      <c r="AC374" s="190">
        <f>IF(C374=A_Stammdaten!$B$14,F_SAV!$R374-F_SAV!$AD374,HLOOKUP(A_Stammdaten!$B$14-1,$AE$4:$AK$2004,ROW(C374)-3,FALSE)-$AD374)</f>
        <v>0</v>
      </c>
      <c r="AD374" s="190">
        <f>HLOOKUP(A_Stammdaten!$B$14,$AE$4:$AK$2004,ROW(C374)-3,FALSE)</f>
        <v>0</v>
      </c>
      <c r="AE374" s="187">
        <f t="shared" si="65"/>
        <v>0</v>
      </c>
      <c r="AF374" s="187">
        <f t="shared" si="66"/>
        <v>0</v>
      </c>
      <c r="AG374" s="187">
        <f t="shared" si="67"/>
        <v>0</v>
      </c>
      <c r="AH374" s="187">
        <f t="shared" si="68"/>
        <v>0</v>
      </c>
      <c r="AI374" s="187">
        <f t="shared" si="69"/>
        <v>0</v>
      </c>
      <c r="AJ374" s="187">
        <f t="shared" si="70"/>
        <v>0</v>
      </c>
      <c r="AK374" s="187">
        <f t="shared" si="71"/>
        <v>0</v>
      </c>
      <c r="AL374" s="31"/>
    </row>
    <row r="375" spans="1:38" ht="15" x14ac:dyDescent="0.25">
      <c r="A375" s="31"/>
      <c r="B375" s="31"/>
      <c r="C375" s="32"/>
      <c r="D375" s="31"/>
      <c r="E375" s="31"/>
      <c r="F375" s="31"/>
      <c r="G375" s="31"/>
      <c r="H375" s="31"/>
      <c r="I375" s="31"/>
      <c r="J375" s="31"/>
      <c r="K375" s="31"/>
      <c r="L375" s="31"/>
      <c r="M375" s="31"/>
      <c r="N375" s="187">
        <f t="shared" si="72"/>
        <v>0</v>
      </c>
      <c r="O375" s="31"/>
      <c r="P375" s="31"/>
      <c r="Q375" s="31"/>
      <c r="R375" s="187">
        <f t="shared" si="73"/>
        <v>0</v>
      </c>
      <c r="S375" s="188">
        <f>IF(ISBLANK($B375),0,VLOOKUP($B375,Listen!$A$2:$C$44,2,FALSE))</f>
        <v>0</v>
      </c>
      <c r="T375" s="188">
        <f>IF(ISBLANK($B375),0,VLOOKUP($B375,Listen!$A$2:$C$44,3,FALSE))</f>
        <v>0</v>
      </c>
      <c r="U375" s="189">
        <f t="shared" si="75"/>
        <v>0</v>
      </c>
      <c r="V375" s="189">
        <f t="shared" si="77"/>
        <v>0</v>
      </c>
      <c r="W375" s="189">
        <f t="shared" si="77"/>
        <v>0</v>
      </c>
      <c r="X375" s="189">
        <f t="shared" si="77"/>
        <v>0</v>
      </c>
      <c r="Y375" s="189">
        <f t="shared" si="77"/>
        <v>0</v>
      </c>
      <c r="Z375" s="189">
        <f t="shared" si="77"/>
        <v>0</v>
      </c>
      <c r="AA375" s="189">
        <f t="shared" si="77"/>
        <v>0</v>
      </c>
      <c r="AB375" s="187">
        <f t="shared" si="76"/>
        <v>0</v>
      </c>
      <c r="AC375" s="190">
        <f>IF(C375=A_Stammdaten!$B$14,F_SAV!$R375-F_SAV!$AD375,HLOOKUP(A_Stammdaten!$B$14-1,$AE$4:$AK$2004,ROW(C375)-3,FALSE)-$AD375)</f>
        <v>0</v>
      </c>
      <c r="AD375" s="190">
        <f>HLOOKUP(A_Stammdaten!$B$14,$AE$4:$AK$2004,ROW(C375)-3,FALSE)</f>
        <v>0</v>
      </c>
      <c r="AE375" s="187">
        <f t="shared" si="65"/>
        <v>0</v>
      </c>
      <c r="AF375" s="187">
        <f t="shared" si="66"/>
        <v>0</v>
      </c>
      <c r="AG375" s="187">
        <f t="shared" si="67"/>
        <v>0</v>
      </c>
      <c r="AH375" s="187">
        <f t="shared" si="68"/>
        <v>0</v>
      </c>
      <c r="AI375" s="187">
        <f t="shared" si="69"/>
        <v>0</v>
      </c>
      <c r="AJ375" s="187">
        <f t="shared" si="70"/>
        <v>0</v>
      </c>
      <c r="AK375" s="187">
        <f t="shared" si="71"/>
        <v>0</v>
      </c>
      <c r="AL375" s="31"/>
    </row>
    <row r="376" spans="1:38" ht="15" x14ac:dyDescent="0.25">
      <c r="A376" s="31"/>
      <c r="B376" s="31"/>
      <c r="C376" s="32"/>
      <c r="D376" s="31"/>
      <c r="E376" s="31"/>
      <c r="F376" s="31"/>
      <c r="G376" s="31"/>
      <c r="H376" s="31"/>
      <c r="I376" s="31"/>
      <c r="J376" s="31"/>
      <c r="K376" s="31"/>
      <c r="L376" s="31"/>
      <c r="M376" s="31"/>
      <c r="N376" s="187">
        <f t="shared" si="72"/>
        <v>0</v>
      </c>
      <c r="O376" s="31"/>
      <c r="P376" s="31"/>
      <c r="Q376" s="31"/>
      <c r="R376" s="187">
        <f t="shared" si="73"/>
        <v>0</v>
      </c>
      <c r="S376" s="188">
        <f>IF(ISBLANK($B376),0,VLOOKUP($B376,Listen!$A$2:$C$44,2,FALSE))</f>
        <v>0</v>
      </c>
      <c r="T376" s="188">
        <f>IF(ISBLANK($B376),0,VLOOKUP($B376,Listen!$A$2:$C$44,3,FALSE))</f>
        <v>0</v>
      </c>
      <c r="U376" s="189">
        <f t="shared" si="75"/>
        <v>0</v>
      </c>
      <c r="V376" s="189">
        <f t="shared" si="77"/>
        <v>0</v>
      </c>
      <c r="W376" s="189">
        <f t="shared" si="77"/>
        <v>0</v>
      </c>
      <c r="X376" s="189">
        <f t="shared" si="77"/>
        <v>0</v>
      </c>
      <c r="Y376" s="189">
        <f t="shared" si="77"/>
        <v>0</v>
      </c>
      <c r="Z376" s="189">
        <f t="shared" si="77"/>
        <v>0</v>
      </c>
      <c r="AA376" s="189">
        <f t="shared" si="77"/>
        <v>0</v>
      </c>
      <c r="AB376" s="187">
        <f t="shared" si="76"/>
        <v>0</v>
      </c>
      <c r="AC376" s="190">
        <f>IF(C376=A_Stammdaten!$B$14,F_SAV!$R376-F_SAV!$AD376,HLOOKUP(A_Stammdaten!$B$14-1,$AE$4:$AK$2004,ROW(C376)-3,FALSE)-$AD376)</f>
        <v>0</v>
      </c>
      <c r="AD376" s="190">
        <f>HLOOKUP(A_Stammdaten!$B$14,$AE$4:$AK$2004,ROW(C376)-3,FALSE)</f>
        <v>0</v>
      </c>
      <c r="AE376" s="187">
        <f t="shared" si="65"/>
        <v>0</v>
      </c>
      <c r="AF376" s="187">
        <f t="shared" si="66"/>
        <v>0</v>
      </c>
      <c r="AG376" s="187">
        <f t="shared" si="67"/>
        <v>0</v>
      </c>
      <c r="AH376" s="187">
        <f t="shared" si="68"/>
        <v>0</v>
      </c>
      <c r="AI376" s="187">
        <f t="shared" si="69"/>
        <v>0</v>
      </c>
      <c r="AJ376" s="187">
        <f t="shared" si="70"/>
        <v>0</v>
      </c>
      <c r="AK376" s="187">
        <f t="shared" si="71"/>
        <v>0</v>
      </c>
      <c r="AL376" s="31"/>
    </row>
    <row r="377" spans="1:38" ht="15" x14ac:dyDescent="0.25">
      <c r="A377" s="31"/>
      <c r="B377" s="31"/>
      <c r="C377" s="32"/>
      <c r="D377" s="31"/>
      <c r="E377" s="31"/>
      <c r="F377" s="31"/>
      <c r="G377" s="31"/>
      <c r="H377" s="31"/>
      <c r="I377" s="31"/>
      <c r="J377" s="31"/>
      <c r="K377" s="31"/>
      <c r="L377" s="31"/>
      <c r="M377" s="31"/>
      <c r="N377" s="187">
        <f t="shared" si="72"/>
        <v>0</v>
      </c>
      <c r="O377" s="31"/>
      <c r="P377" s="31"/>
      <c r="Q377" s="31"/>
      <c r="R377" s="187">
        <f t="shared" si="73"/>
        <v>0</v>
      </c>
      <c r="S377" s="188">
        <f>IF(ISBLANK($B377),0,VLOOKUP($B377,Listen!$A$2:$C$44,2,FALSE))</f>
        <v>0</v>
      </c>
      <c r="T377" s="188">
        <f>IF(ISBLANK($B377),0,VLOOKUP($B377,Listen!$A$2:$C$44,3,FALSE))</f>
        <v>0</v>
      </c>
      <c r="U377" s="189">
        <f t="shared" si="75"/>
        <v>0</v>
      </c>
      <c r="V377" s="189">
        <f t="shared" si="77"/>
        <v>0</v>
      </c>
      <c r="W377" s="189">
        <f t="shared" si="77"/>
        <v>0</v>
      </c>
      <c r="X377" s="189">
        <f t="shared" si="77"/>
        <v>0</v>
      </c>
      <c r="Y377" s="189">
        <f t="shared" si="77"/>
        <v>0</v>
      </c>
      <c r="Z377" s="189">
        <f t="shared" si="77"/>
        <v>0</v>
      </c>
      <c r="AA377" s="189">
        <f t="shared" si="77"/>
        <v>0</v>
      </c>
      <c r="AB377" s="187">
        <f t="shared" si="76"/>
        <v>0</v>
      </c>
      <c r="AC377" s="190">
        <f>IF(C377=A_Stammdaten!$B$14,F_SAV!$R377-F_SAV!$AD377,HLOOKUP(A_Stammdaten!$B$14-1,$AE$4:$AK$2004,ROW(C377)-3,FALSE)-$AD377)</f>
        <v>0</v>
      </c>
      <c r="AD377" s="190">
        <f>HLOOKUP(A_Stammdaten!$B$14,$AE$4:$AK$2004,ROW(C377)-3,FALSE)</f>
        <v>0</v>
      </c>
      <c r="AE377" s="187">
        <f t="shared" si="65"/>
        <v>0</v>
      </c>
      <c r="AF377" s="187">
        <f t="shared" si="66"/>
        <v>0</v>
      </c>
      <c r="AG377" s="187">
        <f t="shared" si="67"/>
        <v>0</v>
      </c>
      <c r="AH377" s="187">
        <f t="shared" si="68"/>
        <v>0</v>
      </c>
      <c r="AI377" s="187">
        <f t="shared" si="69"/>
        <v>0</v>
      </c>
      <c r="AJ377" s="187">
        <f t="shared" si="70"/>
        <v>0</v>
      </c>
      <c r="AK377" s="187">
        <f t="shared" si="71"/>
        <v>0</v>
      </c>
      <c r="AL377" s="31"/>
    </row>
    <row r="378" spans="1:38" ht="15" x14ac:dyDescent="0.25">
      <c r="A378" s="31"/>
      <c r="B378" s="31"/>
      <c r="C378" s="32"/>
      <c r="D378" s="31"/>
      <c r="E378" s="31"/>
      <c r="F378" s="31"/>
      <c r="G378" s="31"/>
      <c r="H378" s="31"/>
      <c r="I378" s="31"/>
      <c r="J378" s="31"/>
      <c r="K378" s="31"/>
      <c r="L378" s="31"/>
      <c r="M378" s="31"/>
      <c r="N378" s="187">
        <f t="shared" si="72"/>
        <v>0</v>
      </c>
      <c r="O378" s="31"/>
      <c r="P378" s="31"/>
      <c r="Q378" s="31"/>
      <c r="R378" s="187">
        <f t="shared" si="73"/>
        <v>0</v>
      </c>
      <c r="S378" s="188">
        <f>IF(ISBLANK($B378),0,VLOOKUP($B378,Listen!$A$2:$C$44,2,FALSE))</f>
        <v>0</v>
      </c>
      <c r="T378" s="188">
        <f>IF(ISBLANK($B378),0,VLOOKUP($B378,Listen!$A$2:$C$44,3,FALSE))</f>
        <v>0</v>
      </c>
      <c r="U378" s="189">
        <f t="shared" si="75"/>
        <v>0</v>
      </c>
      <c r="V378" s="189">
        <f t="shared" si="77"/>
        <v>0</v>
      </c>
      <c r="W378" s="189">
        <f t="shared" si="77"/>
        <v>0</v>
      </c>
      <c r="X378" s="189">
        <f t="shared" si="77"/>
        <v>0</v>
      </c>
      <c r="Y378" s="189">
        <f t="shared" si="77"/>
        <v>0</v>
      </c>
      <c r="Z378" s="189">
        <f t="shared" si="77"/>
        <v>0</v>
      </c>
      <c r="AA378" s="189">
        <f t="shared" si="77"/>
        <v>0</v>
      </c>
      <c r="AB378" s="187">
        <f t="shared" si="76"/>
        <v>0</v>
      </c>
      <c r="AC378" s="190">
        <f>IF(C378=A_Stammdaten!$B$14,F_SAV!$R378-F_SAV!$AD378,HLOOKUP(A_Stammdaten!$B$14-1,$AE$4:$AK$2004,ROW(C378)-3,FALSE)-$AD378)</f>
        <v>0</v>
      </c>
      <c r="AD378" s="190">
        <f>HLOOKUP(A_Stammdaten!$B$14,$AE$4:$AK$2004,ROW(C378)-3,FALSE)</f>
        <v>0</v>
      </c>
      <c r="AE378" s="187">
        <f t="shared" si="65"/>
        <v>0</v>
      </c>
      <c r="AF378" s="187">
        <f t="shared" si="66"/>
        <v>0</v>
      </c>
      <c r="AG378" s="187">
        <f t="shared" si="67"/>
        <v>0</v>
      </c>
      <c r="AH378" s="187">
        <f t="shared" si="68"/>
        <v>0</v>
      </c>
      <c r="AI378" s="187">
        <f t="shared" si="69"/>
        <v>0</v>
      </c>
      <c r="AJ378" s="187">
        <f t="shared" si="70"/>
        <v>0</v>
      </c>
      <c r="AK378" s="187">
        <f t="shared" si="71"/>
        <v>0</v>
      </c>
      <c r="AL378" s="31"/>
    </row>
    <row r="379" spans="1:38" ht="15" x14ac:dyDescent="0.25">
      <c r="A379" s="31"/>
      <c r="B379" s="31"/>
      <c r="C379" s="32"/>
      <c r="D379" s="31"/>
      <c r="E379" s="31"/>
      <c r="F379" s="31"/>
      <c r="G379" s="31"/>
      <c r="H379" s="31"/>
      <c r="I379" s="31"/>
      <c r="J379" s="31"/>
      <c r="K379" s="31"/>
      <c r="L379" s="31"/>
      <c r="M379" s="31"/>
      <c r="N379" s="187">
        <f t="shared" si="72"/>
        <v>0</v>
      </c>
      <c r="O379" s="31"/>
      <c r="P379" s="31"/>
      <c r="Q379" s="31"/>
      <c r="R379" s="187">
        <f t="shared" si="73"/>
        <v>0</v>
      </c>
      <c r="S379" s="188">
        <f>IF(ISBLANK($B379),0,VLOOKUP($B379,Listen!$A$2:$C$44,2,FALSE))</f>
        <v>0</v>
      </c>
      <c r="T379" s="188">
        <f>IF(ISBLANK($B379),0,VLOOKUP($B379,Listen!$A$2:$C$44,3,FALSE))</f>
        <v>0</v>
      </c>
      <c r="U379" s="189">
        <f t="shared" si="75"/>
        <v>0</v>
      </c>
      <c r="V379" s="189">
        <f t="shared" si="77"/>
        <v>0</v>
      </c>
      <c r="W379" s="189">
        <f t="shared" si="77"/>
        <v>0</v>
      </c>
      <c r="X379" s="189">
        <f t="shared" si="77"/>
        <v>0</v>
      </c>
      <c r="Y379" s="189">
        <f t="shared" si="77"/>
        <v>0</v>
      </c>
      <c r="Z379" s="189">
        <f t="shared" si="77"/>
        <v>0</v>
      </c>
      <c r="AA379" s="189">
        <f t="shared" si="77"/>
        <v>0</v>
      </c>
      <c r="AB379" s="187">
        <f t="shared" si="76"/>
        <v>0</v>
      </c>
      <c r="AC379" s="190">
        <f>IF(C379=A_Stammdaten!$B$14,F_SAV!$R379-F_SAV!$AD379,HLOOKUP(A_Stammdaten!$B$14-1,$AE$4:$AK$2004,ROW(C379)-3,FALSE)-$AD379)</f>
        <v>0</v>
      </c>
      <c r="AD379" s="190">
        <f>HLOOKUP(A_Stammdaten!$B$14,$AE$4:$AK$2004,ROW(C379)-3,FALSE)</f>
        <v>0</v>
      </c>
      <c r="AE379" s="187">
        <f t="shared" si="65"/>
        <v>0</v>
      </c>
      <c r="AF379" s="187">
        <f t="shared" si="66"/>
        <v>0</v>
      </c>
      <c r="AG379" s="187">
        <f t="shared" si="67"/>
        <v>0</v>
      </c>
      <c r="AH379" s="187">
        <f t="shared" si="68"/>
        <v>0</v>
      </c>
      <c r="AI379" s="187">
        <f t="shared" si="69"/>
        <v>0</v>
      </c>
      <c r="AJ379" s="187">
        <f t="shared" si="70"/>
        <v>0</v>
      </c>
      <c r="AK379" s="187">
        <f t="shared" si="71"/>
        <v>0</v>
      </c>
      <c r="AL379" s="31"/>
    </row>
    <row r="380" spans="1:38" ht="15" x14ac:dyDescent="0.25">
      <c r="A380" s="31"/>
      <c r="B380" s="31"/>
      <c r="C380" s="32"/>
      <c r="D380" s="31"/>
      <c r="E380" s="31"/>
      <c r="F380" s="31"/>
      <c r="G380" s="31"/>
      <c r="H380" s="31"/>
      <c r="I380" s="31"/>
      <c r="J380" s="31"/>
      <c r="K380" s="31"/>
      <c r="L380" s="31"/>
      <c r="M380" s="31"/>
      <c r="N380" s="187">
        <f t="shared" si="72"/>
        <v>0</v>
      </c>
      <c r="O380" s="31"/>
      <c r="P380" s="31"/>
      <c r="Q380" s="31"/>
      <c r="R380" s="187">
        <f t="shared" si="73"/>
        <v>0</v>
      </c>
      <c r="S380" s="188">
        <f>IF(ISBLANK($B380),0,VLOOKUP($B380,Listen!$A$2:$C$44,2,FALSE))</f>
        <v>0</v>
      </c>
      <c r="T380" s="188">
        <f>IF(ISBLANK($B380),0,VLOOKUP($B380,Listen!$A$2:$C$44,3,FALSE))</f>
        <v>0</v>
      </c>
      <c r="U380" s="189">
        <f t="shared" si="75"/>
        <v>0</v>
      </c>
      <c r="V380" s="189">
        <f t="shared" si="77"/>
        <v>0</v>
      </c>
      <c r="W380" s="189">
        <f t="shared" si="77"/>
        <v>0</v>
      </c>
      <c r="X380" s="189">
        <f t="shared" si="77"/>
        <v>0</v>
      </c>
      <c r="Y380" s="189">
        <f t="shared" si="77"/>
        <v>0</v>
      </c>
      <c r="Z380" s="189">
        <f t="shared" si="77"/>
        <v>0</v>
      </c>
      <c r="AA380" s="189">
        <f t="shared" si="77"/>
        <v>0</v>
      </c>
      <c r="AB380" s="187">
        <f t="shared" si="76"/>
        <v>0</v>
      </c>
      <c r="AC380" s="190">
        <f>IF(C380=A_Stammdaten!$B$14,F_SAV!$R380-F_SAV!$AD380,HLOOKUP(A_Stammdaten!$B$14-1,$AE$4:$AK$2004,ROW(C380)-3,FALSE)-$AD380)</f>
        <v>0</v>
      </c>
      <c r="AD380" s="190">
        <f>HLOOKUP(A_Stammdaten!$B$14,$AE$4:$AK$2004,ROW(C380)-3,FALSE)</f>
        <v>0</v>
      </c>
      <c r="AE380" s="187">
        <f t="shared" si="65"/>
        <v>0</v>
      </c>
      <c r="AF380" s="187">
        <f t="shared" si="66"/>
        <v>0</v>
      </c>
      <c r="AG380" s="187">
        <f t="shared" si="67"/>
        <v>0</v>
      </c>
      <c r="AH380" s="187">
        <f t="shared" si="68"/>
        <v>0</v>
      </c>
      <c r="AI380" s="187">
        <f t="shared" si="69"/>
        <v>0</v>
      </c>
      <c r="AJ380" s="187">
        <f t="shared" si="70"/>
        <v>0</v>
      </c>
      <c r="AK380" s="187">
        <f t="shared" si="71"/>
        <v>0</v>
      </c>
      <c r="AL380" s="31"/>
    </row>
    <row r="381" spans="1:38" ht="15" x14ac:dyDescent="0.25">
      <c r="A381" s="31"/>
      <c r="B381" s="31"/>
      <c r="C381" s="32"/>
      <c r="D381" s="31"/>
      <c r="E381" s="31"/>
      <c r="F381" s="31"/>
      <c r="G381" s="31"/>
      <c r="H381" s="31"/>
      <c r="I381" s="31"/>
      <c r="J381" s="31"/>
      <c r="K381" s="31"/>
      <c r="L381" s="31"/>
      <c r="M381" s="31"/>
      <c r="N381" s="187">
        <f t="shared" si="72"/>
        <v>0</v>
      </c>
      <c r="O381" s="31"/>
      <c r="P381" s="31"/>
      <c r="Q381" s="31"/>
      <c r="R381" s="187">
        <f t="shared" si="73"/>
        <v>0</v>
      </c>
      <c r="S381" s="188">
        <f>IF(ISBLANK($B381),0,VLOOKUP($B381,Listen!$A$2:$C$44,2,FALSE))</f>
        <v>0</v>
      </c>
      <c r="T381" s="188">
        <f>IF(ISBLANK($B381),0,VLOOKUP($B381,Listen!$A$2:$C$44,3,FALSE))</f>
        <v>0</v>
      </c>
      <c r="U381" s="189">
        <f t="shared" si="75"/>
        <v>0</v>
      </c>
      <c r="V381" s="189">
        <f t="shared" si="77"/>
        <v>0</v>
      </c>
      <c r="W381" s="189">
        <f t="shared" si="77"/>
        <v>0</v>
      </c>
      <c r="X381" s="189">
        <f t="shared" si="77"/>
        <v>0</v>
      </c>
      <c r="Y381" s="189">
        <f t="shared" si="77"/>
        <v>0</v>
      </c>
      <c r="Z381" s="189">
        <f t="shared" si="77"/>
        <v>0</v>
      </c>
      <c r="AA381" s="189">
        <f t="shared" si="77"/>
        <v>0</v>
      </c>
      <c r="AB381" s="187">
        <f t="shared" si="76"/>
        <v>0</v>
      </c>
      <c r="AC381" s="190">
        <f>IF(C381=A_Stammdaten!$B$14,F_SAV!$R381-F_SAV!$AD381,HLOOKUP(A_Stammdaten!$B$14-1,$AE$4:$AK$2004,ROW(C381)-3,FALSE)-$AD381)</f>
        <v>0</v>
      </c>
      <c r="AD381" s="190">
        <f>HLOOKUP(A_Stammdaten!$B$14,$AE$4:$AK$2004,ROW(C381)-3,FALSE)</f>
        <v>0</v>
      </c>
      <c r="AE381" s="187">
        <f t="shared" si="65"/>
        <v>0</v>
      </c>
      <c r="AF381" s="187">
        <f t="shared" si="66"/>
        <v>0</v>
      </c>
      <c r="AG381" s="187">
        <f t="shared" si="67"/>
        <v>0</v>
      </c>
      <c r="AH381" s="187">
        <f t="shared" si="68"/>
        <v>0</v>
      </c>
      <c r="AI381" s="187">
        <f t="shared" si="69"/>
        <v>0</v>
      </c>
      <c r="AJ381" s="187">
        <f t="shared" si="70"/>
        <v>0</v>
      </c>
      <c r="AK381" s="187">
        <f t="shared" si="71"/>
        <v>0</v>
      </c>
      <c r="AL381" s="31"/>
    </row>
    <row r="382" spans="1:38" ht="15" x14ac:dyDescent="0.25">
      <c r="A382" s="31"/>
      <c r="B382" s="31"/>
      <c r="C382" s="32"/>
      <c r="D382" s="31"/>
      <c r="E382" s="31"/>
      <c r="F382" s="31"/>
      <c r="G382" s="31"/>
      <c r="H382" s="31"/>
      <c r="I382" s="31"/>
      <c r="J382" s="31"/>
      <c r="K382" s="31"/>
      <c r="L382" s="31"/>
      <c r="M382" s="31"/>
      <c r="N382" s="187">
        <f t="shared" si="72"/>
        <v>0</v>
      </c>
      <c r="O382" s="31"/>
      <c r="P382" s="31"/>
      <c r="Q382" s="31"/>
      <c r="R382" s="187">
        <f t="shared" si="73"/>
        <v>0</v>
      </c>
      <c r="S382" s="188">
        <f>IF(ISBLANK($B382),0,VLOOKUP($B382,Listen!$A$2:$C$44,2,FALSE))</f>
        <v>0</v>
      </c>
      <c r="T382" s="188">
        <f>IF(ISBLANK($B382),0,VLOOKUP($B382,Listen!$A$2:$C$44,3,FALSE))</f>
        <v>0</v>
      </c>
      <c r="U382" s="189">
        <f t="shared" si="75"/>
        <v>0</v>
      </c>
      <c r="V382" s="189">
        <f t="shared" si="77"/>
        <v>0</v>
      </c>
      <c r="W382" s="189">
        <f t="shared" si="77"/>
        <v>0</v>
      </c>
      <c r="X382" s="189">
        <f t="shared" si="77"/>
        <v>0</v>
      </c>
      <c r="Y382" s="189">
        <f t="shared" si="77"/>
        <v>0</v>
      </c>
      <c r="Z382" s="189">
        <f t="shared" si="77"/>
        <v>0</v>
      </c>
      <c r="AA382" s="189">
        <f t="shared" si="77"/>
        <v>0</v>
      </c>
      <c r="AB382" s="187">
        <f t="shared" si="76"/>
        <v>0</v>
      </c>
      <c r="AC382" s="190">
        <f>IF(C382=A_Stammdaten!$B$14,F_SAV!$R382-F_SAV!$AD382,HLOOKUP(A_Stammdaten!$B$14-1,$AE$4:$AK$2004,ROW(C382)-3,FALSE)-$AD382)</f>
        <v>0</v>
      </c>
      <c r="AD382" s="190">
        <f>HLOOKUP(A_Stammdaten!$B$14,$AE$4:$AK$2004,ROW(C382)-3,FALSE)</f>
        <v>0</v>
      </c>
      <c r="AE382" s="187">
        <f t="shared" si="65"/>
        <v>0</v>
      </c>
      <c r="AF382" s="187">
        <f t="shared" si="66"/>
        <v>0</v>
      </c>
      <c r="AG382" s="187">
        <f t="shared" si="67"/>
        <v>0</v>
      </c>
      <c r="AH382" s="187">
        <f t="shared" si="68"/>
        <v>0</v>
      </c>
      <c r="AI382" s="187">
        <f t="shared" si="69"/>
        <v>0</v>
      </c>
      <c r="AJ382" s="187">
        <f t="shared" si="70"/>
        <v>0</v>
      </c>
      <c r="AK382" s="187">
        <f t="shared" si="71"/>
        <v>0</v>
      </c>
      <c r="AL382" s="31"/>
    </row>
    <row r="383" spans="1:38" ht="15" x14ac:dyDescent="0.25">
      <c r="A383" s="31"/>
      <c r="B383" s="31"/>
      <c r="C383" s="32"/>
      <c r="D383" s="31"/>
      <c r="E383" s="31"/>
      <c r="F383" s="31"/>
      <c r="G383" s="31"/>
      <c r="H383" s="31"/>
      <c r="I383" s="31"/>
      <c r="J383" s="31"/>
      <c r="K383" s="31"/>
      <c r="L383" s="31"/>
      <c r="M383" s="31"/>
      <c r="N383" s="187">
        <f t="shared" si="72"/>
        <v>0</v>
      </c>
      <c r="O383" s="31"/>
      <c r="P383" s="31"/>
      <c r="Q383" s="31"/>
      <c r="R383" s="187">
        <f t="shared" si="73"/>
        <v>0</v>
      </c>
      <c r="S383" s="188">
        <f>IF(ISBLANK($B383),0,VLOOKUP($B383,Listen!$A$2:$C$44,2,FALSE))</f>
        <v>0</v>
      </c>
      <c r="T383" s="188">
        <f>IF(ISBLANK($B383),0,VLOOKUP($B383,Listen!$A$2:$C$44,3,FALSE))</f>
        <v>0</v>
      </c>
      <c r="U383" s="189">
        <f t="shared" si="75"/>
        <v>0</v>
      </c>
      <c r="V383" s="189">
        <f t="shared" si="77"/>
        <v>0</v>
      </c>
      <c r="W383" s="189">
        <f t="shared" si="77"/>
        <v>0</v>
      </c>
      <c r="X383" s="189">
        <f t="shared" si="77"/>
        <v>0</v>
      </c>
      <c r="Y383" s="189">
        <f t="shared" si="77"/>
        <v>0</v>
      </c>
      <c r="Z383" s="189">
        <f t="shared" si="77"/>
        <v>0</v>
      </c>
      <c r="AA383" s="189">
        <f t="shared" si="77"/>
        <v>0</v>
      </c>
      <c r="AB383" s="187">
        <f t="shared" si="76"/>
        <v>0</v>
      </c>
      <c r="AC383" s="190">
        <f>IF(C383=A_Stammdaten!$B$14,F_SAV!$R383-F_SAV!$AD383,HLOOKUP(A_Stammdaten!$B$14-1,$AE$4:$AK$2004,ROW(C383)-3,FALSE)-$AD383)</f>
        <v>0</v>
      </c>
      <c r="AD383" s="190">
        <f>HLOOKUP(A_Stammdaten!$B$14,$AE$4:$AK$2004,ROW(C383)-3,FALSE)</f>
        <v>0</v>
      </c>
      <c r="AE383" s="187">
        <f t="shared" si="65"/>
        <v>0</v>
      </c>
      <c r="AF383" s="187">
        <f t="shared" si="66"/>
        <v>0</v>
      </c>
      <c r="AG383" s="187">
        <f t="shared" si="67"/>
        <v>0</v>
      </c>
      <c r="AH383" s="187">
        <f t="shared" si="68"/>
        <v>0</v>
      </c>
      <c r="AI383" s="187">
        <f t="shared" si="69"/>
        <v>0</v>
      </c>
      <c r="AJ383" s="187">
        <f t="shared" si="70"/>
        <v>0</v>
      </c>
      <c r="AK383" s="187">
        <f t="shared" si="71"/>
        <v>0</v>
      </c>
      <c r="AL383" s="31"/>
    </row>
    <row r="384" spans="1:38" ht="15" x14ac:dyDescent="0.25">
      <c r="A384" s="31"/>
      <c r="B384" s="31"/>
      <c r="C384" s="32"/>
      <c r="D384" s="31"/>
      <c r="E384" s="31"/>
      <c r="F384" s="31"/>
      <c r="G384" s="31"/>
      <c r="H384" s="31"/>
      <c r="I384" s="31"/>
      <c r="J384" s="31"/>
      <c r="K384" s="31"/>
      <c r="L384" s="31"/>
      <c r="M384" s="31"/>
      <c r="N384" s="187">
        <f t="shared" si="72"/>
        <v>0</v>
      </c>
      <c r="O384" s="31"/>
      <c r="P384" s="31"/>
      <c r="Q384" s="31"/>
      <c r="R384" s="187">
        <f t="shared" si="73"/>
        <v>0</v>
      </c>
      <c r="S384" s="188">
        <f>IF(ISBLANK($B384),0,VLOOKUP($B384,Listen!$A$2:$C$44,2,FALSE))</f>
        <v>0</v>
      </c>
      <c r="T384" s="188">
        <f>IF(ISBLANK($B384),0,VLOOKUP($B384,Listen!$A$2:$C$44,3,FALSE))</f>
        <v>0</v>
      </c>
      <c r="U384" s="189">
        <f t="shared" si="75"/>
        <v>0</v>
      </c>
      <c r="V384" s="189">
        <f t="shared" si="77"/>
        <v>0</v>
      </c>
      <c r="W384" s="189">
        <f t="shared" si="77"/>
        <v>0</v>
      </c>
      <c r="X384" s="189">
        <f t="shared" si="77"/>
        <v>0</v>
      </c>
      <c r="Y384" s="189">
        <f t="shared" si="77"/>
        <v>0</v>
      </c>
      <c r="Z384" s="189">
        <f t="shared" si="77"/>
        <v>0</v>
      </c>
      <c r="AA384" s="189">
        <f t="shared" si="77"/>
        <v>0</v>
      </c>
      <c r="AB384" s="187">
        <f t="shared" si="76"/>
        <v>0</v>
      </c>
      <c r="AC384" s="190">
        <f>IF(C384=A_Stammdaten!$B$14,F_SAV!$R384-F_SAV!$AD384,HLOOKUP(A_Stammdaten!$B$14-1,$AE$4:$AK$2004,ROW(C384)-3,FALSE)-$AD384)</f>
        <v>0</v>
      </c>
      <c r="AD384" s="190">
        <f>HLOOKUP(A_Stammdaten!$B$14,$AE$4:$AK$2004,ROW(C384)-3,FALSE)</f>
        <v>0</v>
      </c>
      <c r="AE384" s="187">
        <f t="shared" si="65"/>
        <v>0</v>
      </c>
      <c r="AF384" s="187">
        <f t="shared" si="66"/>
        <v>0</v>
      </c>
      <c r="AG384" s="187">
        <f t="shared" si="67"/>
        <v>0</v>
      </c>
      <c r="AH384" s="187">
        <f t="shared" si="68"/>
        <v>0</v>
      </c>
      <c r="AI384" s="187">
        <f t="shared" si="69"/>
        <v>0</v>
      </c>
      <c r="AJ384" s="187">
        <f t="shared" si="70"/>
        <v>0</v>
      </c>
      <c r="AK384" s="187">
        <f t="shared" si="71"/>
        <v>0</v>
      </c>
      <c r="AL384" s="31"/>
    </row>
    <row r="385" spans="1:38" ht="15" x14ac:dyDescent="0.25">
      <c r="A385" s="31"/>
      <c r="B385" s="31"/>
      <c r="C385" s="32"/>
      <c r="D385" s="31"/>
      <c r="E385" s="31"/>
      <c r="F385" s="31"/>
      <c r="G385" s="31"/>
      <c r="H385" s="31"/>
      <c r="I385" s="31"/>
      <c r="J385" s="31"/>
      <c r="K385" s="31"/>
      <c r="L385" s="31"/>
      <c r="M385" s="31"/>
      <c r="N385" s="187">
        <f t="shared" si="72"/>
        <v>0</v>
      </c>
      <c r="O385" s="31"/>
      <c r="P385" s="31"/>
      <c r="Q385" s="31"/>
      <c r="R385" s="187">
        <f t="shared" si="73"/>
        <v>0</v>
      </c>
      <c r="S385" s="188">
        <f>IF(ISBLANK($B385),0,VLOOKUP($B385,Listen!$A$2:$C$44,2,FALSE))</f>
        <v>0</v>
      </c>
      <c r="T385" s="188">
        <f>IF(ISBLANK($B385),0,VLOOKUP($B385,Listen!$A$2:$C$44,3,FALSE))</f>
        <v>0</v>
      </c>
      <c r="U385" s="189">
        <f t="shared" si="75"/>
        <v>0</v>
      </c>
      <c r="V385" s="189">
        <f t="shared" si="77"/>
        <v>0</v>
      </c>
      <c r="W385" s="189">
        <f t="shared" si="77"/>
        <v>0</v>
      </c>
      <c r="X385" s="189">
        <f t="shared" si="77"/>
        <v>0</v>
      </c>
      <c r="Y385" s="189">
        <f t="shared" si="77"/>
        <v>0</v>
      </c>
      <c r="Z385" s="189">
        <f t="shared" si="77"/>
        <v>0</v>
      </c>
      <c r="AA385" s="189">
        <f t="shared" si="77"/>
        <v>0</v>
      </c>
      <c r="AB385" s="187">
        <f t="shared" si="76"/>
        <v>0</v>
      </c>
      <c r="AC385" s="190">
        <f>IF(C385=A_Stammdaten!$B$14,F_SAV!$R385-F_SAV!$AD385,HLOOKUP(A_Stammdaten!$B$14-1,$AE$4:$AK$2004,ROW(C385)-3,FALSE)-$AD385)</f>
        <v>0</v>
      </c>
      <c r="AD385" s="190">
        <f>HLOOKUP(A_Stammdaten!$B$14,$AE$4:$AK$2004,ROW(C385)-3,FALSE)</f>
        <v>0</v>
      </c>
      <c r="AE385" s="187">
        <f t="shared" si="65"/>
        <v>0</v>
      </c>
      <c r="AF385" s="187">
        <f t="shared" si="66"/>
        <v>0</v>
      </c>
      <c r="AG385" s="187">
        <f t="shared" si="67"/>
        <v>0</v>
      </c>
      <c r="AH385" s="187">
        <f t="shared" si="68"/>
        <v>0</v>
      </c>
      <c r="AI385" s="187">
        <f t="shared" si="69"/>
        <v>0</v>
      </c>
      <c r="AJ385" s="187">
        <f t="shared" si="70"/>
        <v>0</v>
      </c>
      <c r="AK385" s="187">
        <f t="shared" si="71"/>
        <v>0</v>
      </c>
      <c r="AL385" s="31"/>
    </row>
    <row r="386" spans="1:38" ht="15" x14ac:dyDescent="0.25">
      <c r="A386" s="31"/>
      <c r="B386" s="31"/>
      <c r="C386" s="32"/>
      <c r="D386" s="31"/>
      <c r="E386" s="31"/>
      <c r="F386" s="31"/>
      <c r="G386" s="31"/>
      <c r="H386" s="31"/>
      <c r="I386" s="31"/>
      <c r="J386" s="31"/>
      <c r="K386" s="31"/>
      <c r="L386" s="31"/>
      <c r="M386" s="31"/>
      <c r="N386" s="187">
        <f t="shared" si="72"/>
        <v>0</v>
      </c>
      <c r="O386" s="31"/>
      <c r="P386" s="31"/>
      <c r="Q386" s="31"/>
      <c r="R386" s="187">
        <f t="shared" si="73"/>
        <v>0</v>
      </c>
      <c r="S386" s="188">
        <f>IF(ISBLANK($B386),0,VLOOKUP($B386,Listen!$A$2:$C$44,2,FALSE))</f>
        <v>0</v>
      </c>
      <c r="T386" s="188">
        <f>IF(ISBLANK($B386),0,VLOOKUP($B386,Listen!$A$2:$C$44,3,FALSE))</f>
        <v>0</v>
      </c>
      <c r="U386" s="189">
        <f t="shared" si="75"/>
        <v>0</v>
      </c>
      <c r="V386" s="189">
        <f t="shared" si="77"/>
        <v>0</v>
      </c>
      <c r="W386" s="189">
        <f t="shared" si="77"/>
        <v>0</v>
      </c>
      <c r="X386" s="189">
        <f t="shared" si="77"/>
        <v>0</v>
      </c>
      <c r="Y386" s="189">
        <f t="shared" si="77"/>
        <v>0</v>
      </c>
      <c r="Z386" s="189">
        <f t="shared" si="77"/>
        <v>0</v>
      </c>
      <c r="AA386" s="189">
        <f t="shared" si="77"/>
        <v>0</v>
      </c>
      <c r="AB386" s="187">
        <f t="shared" si="76"/>
        <v>0</v>
      </c>
      <c r="AC386" s="190">
        <f>IF(C386=A_Stammdaten!$B$14,F_SAV!$R386-F_SAV!$AD386,HLOOKUP(A_Stammdaten!$B$14-1,$AE$4:$AK$2004,ROW(C386)-3,FALSE)-$AD386)</f>
        <v>0</v>
      </c>
      <c r="AD386" s="190">
        <f>HLOOKUP(A_Stammdaten!$B$14,$AE$4:$AK$2004,ROW(C386)-3,FALSE)</f>
        <v>0</v>
      </c>
      <c r="AE386" s="187">
        <f t="shared" si="65"/>
        <v>0</v>
      </c>
      <c r="AF386" s="187">
        <f t="shared" si="66"/>
        <v>0</v>
      </c>
      <c r="AG386" s="187">
        <f t="shared" si="67"/>
        <v>0</v>
      </c>
      <c r="AH386" s="187">
        <f t="shared" si="68"/>
        <v>0</v>
      </c>
      <c r="AI386" s="187">
        <f t="shared" si="69"/>
        <v>0</v>
      </c>
      <c r="AJ386" s="187">
        <f t="shared" si="70"/>
        <v>0</v>
      </c>
      <c r="AK386" s="187">
        <f t="shared" si="71"/>
        <v>0</v>
      </c>
      <c r="AL386" s="31"/>
    </row>
    <row r="387" spans="1:38" ht="15" x14ac:dyDescent="0.25">
      <c r="A387" s="31"/>
      <c r="B387" s="31"/>
      <c r="C387" s="32"/>
      <c r="D387" s="31"/>
      <c r="E387" s="31"/>
      <c r="F387" s="31"/>
      <c r="G387" s="31"/>
      <c r="H387" s="31"/>
      <c r="I387" s="31"/>
      <c r="J387" s="31"/>
      <c r="K387" s="31"/>
      <c r="L387" s="31"/>
      <c r="M387" s="31"/>
      <c r="N387" s="187">
        <f t="shared" si="72"/>
        <v>0</v>
      </c>
      <c r="O387" s="31"/>
      <c r="P387" s="31"/>
      <c r="Q387" s="31"/>
      <c r="R387" s="187">
        <f t="shared" si="73"/>
        <v>0</v>
      </c>
      <c r="S387" s="188">
        <f>IF(ISBLANK($B387),0,VLOOKUP($B387,Listen!$A$2:$C$44,2,FALSE))</f>
        <v>0</v>
      </c>
      <c r="T387" s="188">
        <f>IF(ISBLANK($B387),0,VLOOKUP($B387,Listen!$A$2:$C$44,3,FALSE))</f>
        <v>0</v>
      </c>
      <c r="U387" s="189">
        <f t="shared" si="75"/>
        <v>0</v>
      </c>
      <c r="V387" s="189">
        <f t="shared" si="77"/>
        <v>0</v>
      </c>
      <c r="W387" s="189">
        <f t="shared" si="77"/>
        <v>0</v>
      </c>
      <c r="X387" s="189">
        <f t="shared" si="77"/>
        <v>0</v>
      </c>
      <c r="Y387" s="189">
        <f t="shared" si="77"/>
        <v>0</v>
      </c>
      <c r="Z387" s="189">
        <f t="shared" si="77"/>
        <v>0</v>
      </c>
      <c r="AA387" s="189">
        <f t="shared" si="77"/>
        <v>0</v>
      </c>
      <c r="AB387" s="187">
        <f t="shared" si="76"/>
        <v>0</v>
      </c>
      <c r="AC387" s="190">
        <f>IF(C387=A_Stammdaten!$B$14,F_SAV!$R387-F_SAV!$AD387,HLOOKUP(A_Stammdaten!$B$14-1,$AE$4:$AK$2004,ROW(C387)-3,FALSE)-$AD387)</f>
        <v>0</v>
      </c>
      <c r="AD387" s="190">
        <f>HLOOKUP(A_Stammdaten!$B$14,$AE$4:$AK$2004,ROW(C387)-3,FALSE)</f>
        <v>0</v>
      </c>
      <c r="AE387" s="187">
        <f t="shared" si="65"/>
        <v>0</v>
      </c>
      <c r="AF387" s="187">
        <f t="shared" si="66"/>
        <v>0</v>
      </c>
      <c r="AG387" s="187">
        <f t="shared" si="67"/>
        <v>0</v>
      </c>
      <c r="AH387" s="187">
        <f t="shared" si="68"/>
        <v>0</v>
      </c>
      <c r="AI387" s="187">
        <f t="shared" si="69"/>
        <v>0</v>
      </c>
      <c r="AJ387" s="187">
        <f t="shared" si="70"/>
        <v>0</v>
      </c>
      <c r="AK387" s="187">
        <f t="shared" si="71"/>
        <v>0</v>
      </c>
      <c r="AL387" s="31"/>
    </row>
    <row r="388" spans="1:38" ht="15" x14ac:dyDescent="0.25">
      <c r="A388" s="31"/>
      <c r="B388" s="31"/>
      <c r="C388" s="32"/>
      <c r="D388" s="31"/>
      <c r="E388" s="31"/>
      <c r="F388" s="31"/>
      <c r="G388" s="31"/>
      <c r="H388" s="31"/>
      <c r="I388" s="31"/>
      <c r="J388" s="31"/>
      <c r="K388" s="31"/>
      <c r="L388" s="31"/>
      <c r="M388" s="31"/>
      <c r="N388" s="187">
        <f t="shared" si="72"/>
        <v>0</v>
      </c>
      <c r="O388" s="31"/>
      <c r="P388" s="31"/>
      <c r="Q388" s="31"/>
      <c r="R388" s="187">
        <f t="shared" si="73"/>
        <v>0</v>
      </c>
      <c r="S388" s="188">
        <f>IF(ISBLANK($B388),0,VLOOKUP($B388,Listen!$A$2:$C$44,2,FALSE))</f>
        <v>0</v>
      </c>
      <c r="T388" s="188">
        <f>IF(ISBLANK($B388),0,VLOOKUP($B388,Listen!$A$2:$C$44,3,FALSE))</f>
        <v>0</v>
      </c>
      <c r="U388" s="189">
        <f t="shared" si="75"/>
        <v>0</v>
      </c>
      <c r="V388" s="189">
        <f t="shared" si="77"/>
        <v>0</v>
      </c>
      <c r="W388" s="189">
        <f t="shared" si="77"/>
        <v>0</v>
      </c>
      <c r="X388" s="189">
        <f t="shared" si="77"/>
        <v>0</v>
      </c>
      <c r="Y388" s="189">
        <f t="shared" si="77"/>
        <v>0</v>
      </c>
      <c r="Z388" s="189">
        <f t="shared" si="77"/>
        <v>0</v>
      </c>
      <c r="AA388" s="189">
        <f t="shared" si="77"/>
        <v>0</v>
      </c>
      <c r="AB388" s="187">
        <f t="shared" si="76"/>
        <v>0</v>
      </c>
      <c r="AC388" s="190">
        <f>IF(C388=A_Stammdaten!$B$14,F_SAV!$R388-F_SAV!$AD388,HLOOKUP(A_Stammdaten!$B$14-1,$AE$4:$AK$2004,ROW(C388)-3,FALSE)-$AD388)</f>
        <v>0</v>
      </c>
      <c r="AD388" s="190">
        <f>HLOOKUP(A_Stammdaten!$B$14,$AE$4:$AK$2004,ROW(C388)-3,FALSE)</f>
        <v>0</v>
      </c>
      <c r="AE388" s="187">
        <f t="shared" si="65"/>
        <v>0</v>
      </c>
      <c r="AF388" s="187">
        <f t="shared" si="66"/>
        <v>0</v>
      </c>
      <c r="AG388" s="187">
        <f t="shared" si="67"/>
        <v>0</v>
      </c>
      <c r="AH388" s="187">
        <f t="shared" si="68"/>
        <v>0</v>
      </c>
      <c r="AI388" s="187">
        <f t="shared" si="69"/>
        <v>0</v>
      </c>
      <c r="AJ388" s="187">
        <f t="shared" si="70"/>
        <v>0</v>
      </c>
      <c r="AK388" s="187">
        <f t="shared" si="71"/>
        <v>0</v>
      </c>
      <c r="AL388" s="31"/>
    </row>
    <row r="389" spans="1:38" ht="15" x14ac:dyDescent="0.25">
      <c r="A389" s="31"/>
      <c r="B389" s="31"/>
      <c r="C389" s="32"/>
      <c r="D389" s="31"/>
      <c r="E389" s="31"/>
      <c r="F389" s="31"/>
      <c r="G389" s="31"/>
      <c r="H389" s="31"/>
      <c r="I389" s="31"/>
      <c r="J389" s="31"/>
      <c r="K389" s="31"/>
      <c r="L389" s="31"/>
      <c r="M389" s="31"/>
      <c r="N389" s="187">
        <f t="shared" si="72"/>
        <v>0</v>
      </c>
      <c r="O389" s="31"/>
      <c r="P389" s="31"/>
      <c r="Q389" s="31"/>
      <c r="R389" s="187">
        <f t="shared" si="73"/>
        <v>0</v>
      </c>
      <c r="S389" s="188">
        <f>IF(ISBLANK($B389),0,VLOOKUP($B389,Listen!$A$2:$C$44,2,FALSE))</f>
        <v>0</v>
      </c>
      <c r="T389" s="188">
        <f>IF(ISBLANK($B389),0,VLOOKUP($B389,Listen!$A$2:$C$44,3,FALSE))</f>
        <v>0</v>
      </c>
      <c r="U389" s="189">
        <f t="shared" si="75"/>
        <v>0</v>
      </c>
      <c r="V389" s="189">
        <f t="shared" si="77"/>
        <v>0</v>
      </c>
      <c r="W389" s="189">
        <f t="shared" si="77"/>
        <v>0</v>
      </c>
      <c r="X389" s="189">
        <f t="shared" si="77"/>
        <v>0</v>
      </c>
      <c r="Y389" s="189">
        <f t="shared" si="77"/>
        <v>0</v>
      </c>
      <c r="Z389" s="189">
        <f t="shared" si="77"/>
        <v>0</v>
      </c>
      <c r="AA389" s="189">
        <f t="shared" si="77"/>
        <v>0</v>
      </c>
      <c r="AB389" s="187">
        <f t="shared" si="76"/>
        <v>0</v>
      </c>
      <c r="AC389" s="190">
        <f>IF(C389=A_Stammdaten!$B$14,F_SAV!$R389-F_SAV!$AD389,HLOOKUP(A_Stammdaten!$B$14-1,$AE$4:$AK$2004,ROW(C389)-3,FALSE)-$AD389)</f>
        <v>0</v>
      </c>
      <c r="AD389" s="190">
        <f>HLOOKUP(A_Stammdaten!$B$14,$AE$4:$AK$2004,ROW(C389)-3,FALSE)</f>
        <v>0</v>
      </c>
      <c r="AE389" s="187">
        <f t="shared" ref="AE389:AE452" si="78">IF(OR($C389=0,$R389=0),0,IF($C389&lt;=AE$4,$R389-$R389/U389*(AE$4-$C389+1),0))</f>
        <v>0</v>
      </c>
      <c r="AF389" s="187">
        <f t="shared" ref="AF389:AF452" si="79">IF(OR($C389=0,$R389=0,V389-(AF$4-$C389)=0),0,IF($C389&lt;AF$4,AE389-AE389/(V389-(AF$4-$C389)),IF($C389=AF$4,$R389-$R389/V389,0)))</f>
        <v>0</v>
      </c>
      <c r="AG389" s="187">
        <f t="shared" ref="AG389:AG452" si="80">IF(OR($C389=0,$R389=0,W389-(AG$4-$C389)=0),0,IF($C389&lt;AG$4,AF389-AF389/(W389-(AG$4-$C389)),IF($C389=AG$4,$R389-$R389/W389,0)))</f>
        <v>0</v>
      </c>
      <c r="AH389" s="187">
        <f t="shared" ref="AH389:AH452" si="81">IF(OR($C389=0,$R389=0,X389-(AH$4-$C389)=0),0,IF($C389&lt;AH$4,AG389-AG389/(X389-(AH$4-$C389)),IF($C389=AH$4,$R389-$R389/X389,0)))</f>
        <v>0</v>
      </c>
      <c r="AI389" s="187">
        <f t="shared" ref="AI389:AI452" si="82">IF(OR($C389=0,$R389=0,Y389-(AI$4-$C389)=0),0,IF($C389&lt;AI$4,AH389-AH389/(Y389-(AI$4-$C389)),IF($C389=AI$4,$R389-$R389/Y389,0)))</f>
        <v>0</v>
      </c>
      <c r="AJ389" s="187">
        <f t="shared" ref="AJ389:AJ452" si="83">IF(OR($C389=0,$R389=0,Z389-(AJ$4-$C389)=0),0,IF($C389&lt;AJ$4,AI389-AI389/(Z389-(AJ$4-$C389)),IF($C389=AJ$4,$R389-$R389/Z389,0)))</f>
        <v>0</v>
      </c>
      <c r="AK389" s="187">
        <f t="shared" ref="AK389:AK452" si="84">IF(OR($C389=0,$R389=0,AA389-(AK$4-$C389)=0),0,IF($C389&lt;AK$4,AJ389-AJ389/(AA389-(AK$4-$C389)),IF($C389=AK$4,$R389-$R389/AA389,0)))</f>
        <v>0</v>
      </c>
      <c r="AL389" s="31"/>
    </row>
    <row r="390" spans="1:38" ht="15" x14ac:dyDescent="0.25">
      <c r="A390" s="31"/>
      <c r="B390" s="31"/>
      <c r="C390" s="32"/>
      <c r="D390" s="31"/>
      <c r="E390" s="31"/>
      <c r="F390" s="31"/>
      <c r="G390" s="31"/>
      <c r="H390" s="31"/>
      <c r="I390" s="31"/>
      <c r="J390" s="31"/>
      <c r="K390" s="31"/>
      <c r="L390" s="31"/>
      <c r="M390" s="31"/>
      <c r="N390" s="187">
        <f t="shared" ref="N390:N453" si="85">SUM(D390,E390,G390,H390,J390,K390)-SUM(F390,I390,L390,M390)</f>
        <v>0</v>
      </c>
      <c r="O390" s="31"/>
      <c r="P390" s="31"/>
      <c r="Q390" s="31"/>
      <c r="R390" s="187">
        <f t="shared" ref="R390:R453" si="86">N390-SUM(O390:Q390)</f>
        <v>0</v>
      </c>
      <c r="S390" s="188">
        <f>IF(ISBLANK($B390),0,VLOOKUP($B390,Listen!$A$2:$C$44,2,FALSE))</f>
        <v>0</v>
      </c>
      <c r="T390" s="188">
        <f>IF(ISBLANK($B390),0,VLOOKUP($B390,Listen!$A$2:$C$44,3,FALSE))</f>
        <v>0</v>
      </c>
      <c r="U390" s="189">
        <f t="shared" si="75"/>
        <v>0</v>
      </c>
      <c r="V390" s="189">
        <f t="shared" si="77"/>
        <v>0</v>
      </c>
      <c r="W390" s="189">
        <f t="shared" si="77"/>
        <v>0</v>
      </c>
      <c r="X390" s="189">
        <f t="shared" si="77"/>
        <v>0</v>
      </c>
      <c r="Y390" s="189">
        <f t="shared" si="77"/>
        <v>0</v>
      </c>
      <c r="Z390" s="189">
        <f t="shared" si="77"/>
        <v>0</v>
      </c>
      <c r="AA390" s="189">
        <f t="shared" si="77"/>
        <v>0</v>
      </c>
      <c r="AB390" s="187">
        <f t="shared" si="76"/>
        <v>0</v>
      </c>
      <c r="AC390" s="190">
        <f>IF(C390=A_Stammdaten!$B$14,F_SAV!$R390-F_SAV!$AD390,HLOOKUP(A_Stammdaten!$B$14-1,$AE$4:$AK$2004,ROW(C390)-3,FALSE)-$AD390)</f>
        <v>0</v>
      </c>
      <c r="AD390" s="190">
        <f>HLOOKUP(A_Stammdaten!$B$14,$AE$4:$AK$2004,ROW(C390)-3,FALSE)</f>
        <v>0</v>
      </c>
      <c r="AE390" s="187">
        <f t="shared" si="78"/>
        <v>0</v>
      </c>
      <c r="AF390" s="187">
        <f t="shared" si="79"/>
        <v>0</v>
      </c>
      <c r="AG390" s="187">
        <f t="shared" si="80"/>
        <v>0</v>
      </c>
      <c r="AH390" s="187">
        <f t="shared" si="81"/>
        <v>0</v>
      </c>
      <c r="AI390" s="187">
        <f t="shared" si="82"/>
        <v>0</v>
      </c>
      <c r="AJ390" s="187">
        <f t="shared" si="83"/>
        <v>0</v>
      </c>
      <c r="AK390" s="187">
        <f t="shared" si="84"/>
        <v>0</v>
      </c>
      <c r="AL390" s="31"/>
    </row>
    <row r="391" spans="1:38" ht="15" x14ac:dyDescent="0.25">
      <c r="A391" s="31"/>
      <c r="B391" s="31"/>
      <c r="C391" s="32"/>
      <c r="D391" s="31"/>
      <c r="E391" s="31"/>
      <c r="F391" s="31"/>
      <c r="G391" s="31"/>
      <c r="H391" s="31"/>
      <c r="I391" s="31"/>
      <c r="J391" s="31"/>
      <c r="K391" s="31"/>
      <c r="L391" s="31"/>
      <c r="M391" s="31"/>
      <c r="N391" s="187">
        <f t="shared" si="85"/>
        <v>0</v>
      </c>
      <c r="O391" s="31"/>
      <c r="P391" s="31"/>
      <c r="Q391" s="31"/>
      <c r="R391" s="187">
        <f t="shared" si="86"/>
        <v>0</v>
      </c>
      <c r="S391" s="188">
        <f>IF(ISBLANK($B391),0,VLOOKUP($B391,Listen!$A$2:$C$44,2,FALSE))</f>
        <v>0</v>
      </c>
      <c r="T391" s="188">
        <f>IF(ISBLANK($B391),0,VLOOKUP($B391,Listen!$A$2:$C$44,3,FALSE))</f>
        <v>0</v>
      </c>
      <c r="U391" s="189">
        <f t="shared" si="75"/>
        <v>0</v>
      </c>
      <c r="V391" s="189">
        <f t="shared" si="77"/>
        <v>0</v>
      </c>
      <c r="W391" s="189">
        <f t="shared" si="77"/>
        <v>0</v>
      </c>
      <c r="X391" s="189">
        <f t="shared" si="77"/>
        <v>0</v>
      </c>
      <c r="Y391" s="189">
        <f t="shared" si="77"/>
        <v>0</v>
      </c>
      <c r="Z391" s="189">
        <f t="shared" si="77"/>
        <v>0</v>
      </c>
      <c r="AA391" s="189">
        <f t="shared" si="77"/>
        <v>0</v>
      </c>
      <c r="AB391" s="187">
        <f t="shared" si="76"/>
        <v>0</v>
      </c>
      <c r="AC391" s="190">
        <f>IF(C391=A_Stammdaten!$B$14,F_SAV!$R391-F_SAV!$AD391,HLOOKUP(A_Stammdaten!$B$14-1,$AE$4:$AK$2004,ROW(C391)-3,FALSE)-$AD391)</f>
        <v>0</v>
      </c>
      <c r="AD391" s="190">
        <f>HLOOKUP(A_Stammdaten!$B$14,$AE$4:$AK$2004,ROW(C391)-3,FALSE)</f>
        <v>0</v>
      </c>
      <c r="AE391" s="187">
        <f t="shared" si="78"/>
        <v>0</v>
      </c>
      <c r="AF391" s="187">
        <f t="shared" si="79"/>
        <v>0</v>
      </c>
      <c r="AG391" s="187">
        <f t="shared" si="80"/>
        <v>0</v>
      </c>
      <c r="AH391" s="187">
        <f t="shared" si="81"/>
        <v>0</v>
      </c>
      <c r="AI391" s="187">
        <f t="shared" si="82"/>
        <v>0</v>
      </c>
      <c r="AJ391" s="187">
        <f t="shared" si="83"/>
        <v>0</v>
      </c>
      <c r="AK391" s="187">
        <f t="shared" si="84"/>
        <v>0</v>
      </c>
      <c r="AL391" s="31"/>
    </row>
    <row r="392" spans="1:38" ht="15" x14ac:dyDescent="0.25">
      <c r="A392" s="31"/>
      <c r="B392" s="31"/>
      <c r="C392" s="32"/>
      <c r="D392" s="31"/>
      <c r="E392" s="31"/>
      <c r="F392" s="31"/>
      <c r="G392" s="31"/>
      <c r="H392" s="31"/>
      <c r="I392" s="31"/>
      <c r="J392" s="31"/>
      <c r="K392" s="31"/>
      <c r="L392" s="31"/>
      <c r="M392" s="31"/>
      <c r="N392" s="187">
        <f t="shared" si="85"/>
        <v>0</v>
      </c>
      <c r="O392" s="31"/>
      <c r="P392" s="31"/>
      <c r="Q392" s="31"/>
      <c r="R392" s="187">
        <f t="shared" si="86"/>
        <v>0</v>
      </c>
      <c r="S392" s="188">
        <f>IF(ISBLANK($B392),0,VLOOKUP($B392,Listen!$A$2:$C$44,2,FALSE))</f>
        <v>0</v>
      </c>
      <c r="T392" s="188">
        <f>IF(ISBLANK($B392),0,VLOOKUP($B392,Listen!$A$2:$C$44,3,FALSE))</f>
        <v>0</v>
      </c>
      <c r="U392" s="189">
        <f t="shared" si="75"/>
        <v>0</v>
      </c>
      <c r="V392" s="189">
        <f t="shared" si="77"/>
        <v>0</v>
      </c>
      <c r="W392" s="189">
        <f t="shared" si="77"/>
        <v>0</v>
      </c>
      <c r="X392" s="189">
        <f t="shared" si="77"/>
        <v>0</v>
      </c>
      <c r="Y392" s="189">
        <f t="shared" si="77"/>
        <v>0</v>
      </c>
      <c r="Z392" s="189">
        <f t="shared" si="77"/>
        <v>0</v>
      </c>
      <c r="AA392" s="189">
        <f t="shared" si="77"/>
        <v>0</v>
      </c>
      <c r="AB392" s="187">
        <f t="shared" si="76"/>
        <v>0</v>
      </c>
      <c r="AC392" s="190">
        <f>IF(C392=A_Stammdaten!$B$14,F_SAV!$R392-F_SAV!$AD392,HLOOKUP(A_Stammdaten!$B$14-1,$AE$4:$AK$2004,ROW(C392)-3,FALSE)-$AD392)</f>
        <v>0</v>
      </c>
      <c r="AD392" s="190">
        <f>HLOOKUP(A_Stammdaten!$B$14,$AE$4:$AK$2004,ROW(C392)-3,FALSE)</f>
        <v>0</v>
      </c>
      <c r="AE392" s="187">
        <f t="shared" si="78"/>
        <v>0</v>
      </c>
      <c r="AF392" s="187">
        <f t="shared" si="79"/>
        <v>0</v>
      </c>
      <c r="AG392" s="187">
        <f t="shared" si="80"/>
        <v>0</v>
      </c>
      <c r="AH392" s="187">
        <f t="shared" si="81"/>
        <v>0</v>
      </c>
      <c r="AI392" s="187">
        <f t="shared" si="82"/>
        <v>0</v>
      </c>
      <c r="AJ392" s="187">
        <f t="shared" si="83"/>
        <v>0</v>
      </c>
      <c r="AK392" s="187">
        <f t="shared" si="84"/>
        <v>0</v>
      </c>
      <c r="AL392" s="31"/>
    </row>
    <row r="393" spans="1:38" ht="15" x14ac:dyDescent="0.25">
      <c r="A393" s="31"/>
      <c r="B393" s="31"/>
      <c r="C393" s="32"/>
      <c r="D393" s="31"/>
      <c r="E393" s="31"/>
      <c r="F393" s="31"/>
      <c r="G393" s="31"/>
      <c r="H393" s="31"/>
      <c r="I393" s="31"/>
      <c r="J393" s="31"/>
      <c r="K393" s="31"/>
      <c r="L393" s="31"/>
      <c r="M393" s="31"/>
      <c r="N393" s="187">
        <f t="shared" si="85"/>
        <v>0</v>
      </c>
      <c r="O393" s="31"/>
      <c r="P393" s="31"/>
      <c r="Q393" s="31"/>
      <c r="R393" s="187">
        <f t="shared" si="86"/>
        <v>0</v>
      </c>
      <c r="S393" s="188">
        <f>IF(ISBLANK($B393),0,VLOOKUP($B393,Listen!$A$2:$C$44,2,FALSE))</f>
        <v>0</v>
      </c>
      <c r="T393" s="188">
        <f>IF(ISBLANK($B393),0,VLOOKUP($B393,Listen!$A$2:$C$44,3,FALSE))</f>
        <v>0</v>
      </c>
      <c r="U393" s="189">
        <f t="shared" si="75"/>
        <v>0</v>
      </c>
      <c r="V393" s="189">
        <f t="shared" si="77"/>
        <v>0</v>
      </c>
      <c r="W393" s="189">
        <f t="shared" si="77"/>
        <v>0</v>
      </c>
      <c r="X393" s="189">
        <f t="shared" si="77"/>
        <v>0</v>
      </c>
      <c r="Y393" s="189">
        <f t="shared" si="77"/>
        <v>0</v>
      </c>
      <c r="Z393" s="189">
        <f t="shared" si="77"/>
        <v>0</v>
      </c>
      <c r="AA393" s="189">
        <f t="shared" si="77"/>
        <v>0</v>
      </c>
      <c r="AB393" s="187">
        <f t="shared" si="76"/>
        <v>0</v>
      </c>
      <c r="AC393" s="190">
        <f>IF(C393=A_Stammdaten!$B$14,F_SAV!$R393-F_SAV!$AD393,HLOOKUP(A_Stammdaten!$B$14-1,$AE$4:$AK$2004,ROW(C393)-3,FALSE)-$AD393)</f>
        <v>0</v>
      </c>
      <c r="AD393" s="190">
        <f>HLOOKUP(A_Stammdaten!$B$14,$AE$4:$AK$2004,ROW(C393)-3,FALSE)</f>
        <v>0</v>
      </c>
      <c r="AE393" s="187">
        <f t="shared" si="78"/>
        <v>0</v>
      </c>
      <c r="AF393" s="187">
        <f t="shared" si="79"/>
        <v>0</v>
      </c>
      <c r="AG393" s="187">
        <f t="shared" si="80"/>
        <v>0</v>
      </c>
      <c r="AH393" s="187">
        <f t="shared" si="81"/>
        <v>0</v>
      </c>
      <c r="AI393" s="187">
        <f t="shared" si="82"/>
        <v>0</v>
      </c>
      <c r="AJ393" s="187">
        <f t="shared" si="83"/>
        <v>0</v>
      </c>
      <c r="AK393" s="187">
        <f t="shared" si="84"/>
        <v>0</v>
      </c>
      <c r="AL393" s="31"/>
    </row>
    <row r="394" spans="1:38" ht="15" x14ac:dyDescent="0.25">
      <c r="A394" s="31"/>
      <c r="B394" s="31"/>
      <c r="C394" s="32"/>
      <c r="D394" s="31"/>
      <c r="E394" s="31"/>
      <c r="F394" s="31"/>
      <c r="G394" s="31"/>
      <c r="H394" s="31"/>
      <c r="I394" s="31"/>
      <c r="J394" s="31"/>
      <c r="K394" s="31"/>
      <c r="L394" s="31"/>
      <c r="M394" s="31"/>
      <c r="N394" s="187">
        <f t="shared" si="85"/>
        <v>0</v>
      </c>
      <c r="O394" s="31"/>
      <c r="P394" s="31"/>
      <c r="Q394" s="31"/>
      <c r="R394" s="187">
        <f t="shared" si="86"/>
        <v>0</v>
      </c>
      <c r="S394" s="188">
        <f>IF(ISBLANK($B394),0,VLOOKUP($B394,Listen!$A$2:$C$44,2,FALSE))</f>
        <v>0</v>
      </c>
      <c r="T394" s="188">
        <f>IF(ISBLANK($B394),0,VLOOKUP($B394,Listen!$A$2:$C$44,3,FALSE))</f>
        <v>0</v>
      </c>
      <c r="U394" s="189">
        <f t="shared" si="75"/>
        <v>0</v>
      </c>
      <c r="V394" s="189">
        <f t="shared" si="77"/>
        <v>0</v>
      </c>
      <c r="W394" s="189">
        <f t="shared" si="77"/>
        <v>0</v>
      </c>
      <c r="X394" s="189">
        <f t="shared" si="77"/>
        <v>0</v>
      </c>
      <c r="Y394" s="189">
        <f t="shared" si="77"/>
        <v>0</v>
      </c>
      <c r="Z394" s="189">
        <f t="shared" si="77"/>
        <v>0</v>
      </c>
      <c r="AA394" s="189">
        <f t="shared" si="77"/>
        <v>0</v>
      </c>
      <c r="AB394" s="187">
        <f t="shared" si="76"/>
        <v>0</v>
      </c>
      <c r="AC394" s="190">
        <f>IF(C394=A_Stammdaten!$B$14,F_SAV!$R394-F_SAV!$AD394,HLOOKUP(A_Stammdaten!$B$14-1,$AE$4:$AK$2004,ROW(C394)-3,FALSE)-$AD394)</f>
        <v>0</v>
      </c>
      <c r="AD394" s="190">
        <f>HLOOKUP(A_Stammdaten!$B$14,$AE$4:$AK$2004,ROW(C394)-3,FALSE)</f>
        <v>0</v>
      </c>
      <c r="AE394" s="187">
        <f t="shared" si="78"/>
        <v>0</v>
      </c>
      <c r="AF394" s="187">
        <f t="shared" si="79"/>
        <v>0</v>
      </c>
      <c r="AG394" s="187">
        <f t="shared" si="80"/>
        <v>0</v>
      </c>
      <c r="AH394" s="187">
        <f t="shared" si="81"/>
        <v>0</v>
      </c>
      <c r="AI394" s="187">
        <f t="shared" si="82"/>
        <v>0</v>
      </c>
      <c r="AJ394" s="187">
        <f t="shared" si="83"/>
        <v>0</v>
      </c>
      <c r="AK394" s="187">
        <f t="shared" si="84"/>
        <v>0</v>
      </c>
      <c r="AL394" s="31"/>
    </row>
    <row r="395" spans="1:38" ht="15" x14ac:dyDescent="0.25">
      <c r="A395" s="31"/>
      <c r="B395" s="31"/>
      <c r="C395" s="32"/>
      <c r="D395" s="31"/>
      <c r="E395" s="31"/>
      <c r="F395" s="31"/>
      <c r="G395" s="31"/>
      <c r="H395" s="31"/>
      <c r="I395" s="31"/>
      <c r="J395" s="31"/>
      <c r="K395" s="31"/>
      <c r="L395" s="31"/>
      <c r="M395" s="31"/>
      <c r="N395" s="187">
        <f t="shared" si="85"/>
        <v>0</v>
      </c>
      <c r="O395" s="31"/>
      <c r="P395" s="31"/>
      <c r="Q395" s="31"/>
      <c r="R395" s="187">
        <f t="shared" si="86"/>
        <v>0</v>
      </c>
      <c r="S395" s="188">
        <f>IF(ISBLANK($B395),0,VLOOKUP($B395,Listen!$A$2:$C$44,2,FALSE))</f>
        <v>0</v>
      </c>
      <c r="T395" s="188">
        <f>IF(ISBLANK($B395),0,VLOOKUP($B395,Listen!$A$2:$C$44,3,FALSE))</f>
        <v>0</v>
      </c>
      <c r="U395" s="189">
        <f t="shared" ref="U395:U458" si="87">$S395</f>
        <v>0</v>
      </c>
      <c r="V395" s="189">
        <f t="shared" si="77"/>
        <v>0</v>
      </c>
      <c r="W395" s="189">
        <f t="shared" si="77"/>
        <v>0</v>
      </c>
      <c r="X395" s="189">
        <f t="shared" si="77"/>
        <v>0</v>
      </c>
      <c r="Y395" s="189">
        <f t="shared" si="77"/>
        <v>0</v>
      </c>
      <c r="Z395" s="189">
        <f t="shared" si="77"/>
        <v>0</v>
      </c>
      <c r="AA395" s="189">
        <f t="shared" si="77"/>
        <v>0</v>
      </c>
      <c r="AB395" s="187">
        <f t="shared" si="76"/>
        <v>0</v>
      </c>
      <c r="AC395" s="190">
        <f>IF(C395=A_Stammdaten!$B$14,F_SAV!$R395-F_SAV!$AD395,HLOOKUP(A_Stammdaten!$B$14-1,$AE$4:$AK$2004,ROW(C395)-3,FALSE)-$AD395)</f>
        <v>0</v>
      </c>
      <c r="AD395" s="190">
        <f>HLOOKUP(A_Stammdaten!$B$14,$AE$4:$AK$2004,ROW(C395)-3,FALSE)</f>
        <v>0</v>
      </c>
      <c r="AE395" s="187">
        <f t="shared" si="78"/>
        <v>0</v>
      </c>
      <c r="AF395" s="187">
        <f t="shared" si="79"/>
        <v>0</v>
      </c>
      <c r="AG395" s="187">
        <f t="shared" si="80"/>
        <v>0</v>
      </c>
      <c r="AH395" s="187">
        <f t="shared" si="81"/>
        <v>0</v>
      </c>
      <c r="AI395" s="187">
        <f t="shared" si="82"/>
        <v>0</v>
      </c>
      <c r="AJ395" s="187">
        <f t="shared" si="83"/>
        <v>0</v>
      </c>
      <c r="AK395" s="187">
        <f t="shared" si="84"/>
        <v>0</v>
      </c>
      <c r="AL395" s="31"/>
    </row>
    <row r="396" spans="1:38" ht="15" x14ac:dyDescent="0.25">
      <c r="A396" s="31"/>
      <c r="B396" s="31"/>
      <c r="C396" s="32"/>
      <c r="D396" s="31"/>
      <c r="E396" s="31"/>
      <c r="F396" s="31"/>
      <c r="G396" s="31"/>
      <c r="H396" s="31"/>
      <c r="I396" s="31"/>
      <c r="J396" s="31"/>
      <c r="K396" s="31"/>
      <c r="L396" s="31"/>
      <c r="M396" s="31"/>
      <c r="N396" s="187">
        <f t="shared" si="85"/>
        <v>0</v>
      </c>
      <c r="O396" s="31"/>
      <c r="P396" s="31"/>
      <c r="Q396" s="31"/>
      <c r="R396" s="187">
        <f t="shared" si="86"/>
        <v>0</v>
      </c>
      <c r="S396" s="188">
        <f>IF(ISBLANK($B396),0,VLOOKUP($B396,Listen!$A$2:$C$44,2,FALSE))</f>
        <v>0</v>
      </c>
      <c r="T396" s="188">
        <f>IF(ISBLANK($B396),0,VLOOKUP($B396,Listen!$A$2:$C$44,3,FALSE))</f>
        <v>0</v>
      </c>
      <c r="U396" s="189">
        <f t="shared" si="87"/>
        <v>0</v>
      </c>
      <c r="V396" s="189">
        <f t="shared" si="77"/>
        <v>0</v>
      </c>
      <c r="W396" s="189">
        <f t="shared" si="77"/>
        <v>0</v>
      </c>
      <c r="X396" s="189">
        <f t="shared" si="77"/>
        <v>0</v>
      </c>
      <c r="Y396" s="189">
        <f t="shared" si="77"/>
        <v>0</v>
      </c>
      <c r="Z396" s="189">
        <f t="shared" si="77"/>
        <v>0</v>
      </c>
      <c r="AA396" s="189">
        <f t="shared" si="77"/>
        <v>0</v>
      </c>
      <c r="AB396" s="187">
        <f t="shared" si="76"/>
        <v>0</v>
      </c>
      <c r="AC396" s="190">
        <f>IF(C396=A_Stammdaten!$B$14,F_SAV!$R396-F_SAV!$AD396,HLOOKUP(A_Stammdaten!$B$14-1,$AE$4:$AK$2004,ROW(C396)-3,FALSE)-$AD396)</f>
        <v>0</v>
      </c>
      <c r="AD396" s="190">
        <f>HLOOKUP(A_Stammdaten!$B$14,$AE$4:$AK$2004,ROW(C396)-3,FALSE)</f>
        <v>0</v>
      </c>
      <c r="AE396" s="187">
        <f t="shared" si="78"/>
        <v>0</v>
      </c>
      <c r="AF396" s="187">
        <f t="shared" si="79"/>
        <v>0</v>
      </c>
      <c r="AG396" s="187">
        <f t="shared" si="80"/>
        <v>0</v>
      </c>
      <c r="AH396" s="187">
        <f t="shared" si="81"/>
        <v>0</v>
      </c>
      <c r="AI396" s="187">
        <f t="shared" si="82"/>
        <v>0</v>
      </c>
      <c r="AJ396" s="187">
        <f t="shared" si="83"/>
        <v>0</v>
      </c>
      <c r="AK396" s="187">
        <f t="shared" si="84"/>
        <v>0</v>
      </c>
      <c r="AL396" s="31"/>
    </row>
    <row r="397" spans="1:38" ht="15" x14ac:dyDescent="0.25">
      <c r="A397" s="31"/>
      <c r="B397" s="31"/>
      <c r="C397" s="32"/>
      <c r="D397" s="31"/>
      <c r="E397" s="31"/>
      <c r="F397" s="31"/>
      <c r="G397" s="31"/>
      <c r="H397" s="31"/>
      <c r="I397" s="31"/>
      <c r="J397" s="31"/>
      <c r="K397" s="31"/>
      <c r="L397" s="31"/>
      <c r="M397" s="31"/>
      <c r="N397" s="187">
        <f t="shared" si="85"/>
        <v>0</v>
      </c>
      <c r="O397" s="31"/>
      <c r="P397" s="31"/>
      <c r="Q397" s="31"/>
      <c r="R397" s="187">
        <f t="shared" si="86"/>
        <v>0</v>
      </c>
      <c r="S397" s="188">
        <f>IF(ISBLANK($B397),0,VLOOKUP($B397,Listen!$A$2:$C$44,2,FALSE))</f>
        <v>0</v>
      </c>
      <c r="T397" s="188">
        <f>IF(ISBLANK($B397),0,VLOOKUP($B397,Listen!$A$2:$C$44,3,FALSE))</f>
        <v>0</v>
      </c>
      <c r="U397" s="189">
        <f t="shared" si="87"/>
        <v>0</v>
      </c>
      <c r="V397" s="189">
        <f t="shared" si="77"/>
        <v>0</v>
      </c>
      <c r="W397" s="189">
        <f t="shared" si="77"/>
        <v>0</v>
      </c>
      <c r="X397" s="189">
        <f t="shared" si="77"/>
        <v>0</v>
      </c>
      <c r="Y397" s="189">
        <f t="shared" si="77"/>
        <v>0</v>
      </c>
      <c r="Z397" s="189">
        <f t="shared" si="77"/>
        <v>0</v>
      </c>
      <c r="AA397" s="189">
        <f t="shared" si="77"/>
        <v>0</v>
      </c>
      <c r="AB397" s="187">
        <f t="shared" si="76"/>
        <v>0</v>
      </c>
      <c r="AC397" s="190">
        <f>IF(C397=A_Stammdaten!$B$14,F_SAV!$R397-F_SAV!$AD397,HLOOKUP(A_Stammdaten!$B$14-1,$AE$4:$AK$2004,ROW(C397)-3,FALSE)-$AD397)</f>
        <v>0</v>
      </c>
      <c r="AD397" s="190">
        <f>HLOOKUP(A_Stammdaten!$B$14,$AE$4:$AK$2004,ROW(C397)-3,FALSE)</f>
        <v>0</v>
      </c>
      <c r="AE397" s="187">
        <f t="shared" si="78"/>
        <v>0</v>
      </c>
      <c r="AF397" s="187">
        <f t="shared" si="79"/>
        <v>0</v>
      </c>
      <c r="AG397" s="187">
        <f t="shared" si="80"/>
        <v>0</v>
      </c>
      <c r="AH397" s="187">
        <f t="shared" si="81"/>
        <v>0</v>
      </c>
      <c r="AI397" s="187">
        <f t="shared" si="82"/>
        <v>0</v>
      </c>
      <c r="AJ397" s="187">
        <f t="shared" si="83"/>
        <v>0</v>
      </c>
      <c r="AK397" s="187">
        <f t="shared" si="84"/>
        <v>0</v>
      </c>
      <c r="AL397" s="31"/>
    </row>
    <row r="398" spans="1:38" ht="15" x14ac:dyDescent="0.25">
      <c r="A398" s="31"/>
      <c r="B398" s="31"/>
      <c r="C398" s="32"/>
      <c r="D398" s="31"/>
      <c r="E398" s="31"/>
      <c r="F398" s="31"/>
      <c r="G398" s="31"/>
      <c r="H398" s="31"/>
      <c r="I398" s="31"/>
      <c r="J398" s="31"/>
      <c r="K398" s="31"/>
      <c r="L398" s="31"/>
      <c r="M398" s="31"/>
      <c r="N398" s="187">
        <f t="shared" si="85"/>
        <v>0</v>
      </c>
      <c r="O398" s="31"/>
      <c r="P398" s="31"/>
      <c r="Q398" s="31"/>
      <c r="R398" s="187">
        <f t="shared" si="86"/>
        <v>0</v>
      </c>
      <c r="S398" s="188">
        <f>IF(ISBLANK($B398),0,VLOOKUP($B398,Listen!$A$2:$C$44,2,FALSE))</f>
        <v>0</v>
      </c>
      <c r="T398" s="188">
        <f>IF(ISBLANK($B398),0,VLOOKUP($B398,Listen!$A$2:$C$44,3,FALSE))</f>
        <v>0</v>
      </c>
      <c r="U398" s="189">
        <f t="shared" si="87"/>
        <v>0</v>
      </c>
      <c r="V398" s="189">
        <f t="shared" si="77"/>
        <v>0</v>
      </c>
      <c r="W398" s="189">
        <f t="shared" si="77"/>
        <v>0</v>
      </c>
      <c r="X398" s="189">
        <f t="shared" si="77"/>
        <v>0</v>
      </c>
      <c r="Y398" s="189">
        <f t="shared" si="77"/>
        <v>0</v>
      </c>
      <c r="Z398" s="189">
        <f t="shared" si="77"/>
        <v>0</v>
      </c>
      <c r="AA398" s="189">
        <f t="shared" si="77"/>
        <v>0</v>
      </c>
      <c r="AB398" s="187">
        <f t="shared" si="76"/>
        <v>0</v>
      </c>
      <c r="AC398" s="190">
        <f>IF(C398=A_Stammdaten!$B$14,F_SAV!$R398-F_SAV!$AD398,HLOOKUP(A_Stammdaten!$B$14-1,$AE$4:$AK$2004,ROW(C398)-3,FALSE)-$AD398)</f>
        <v>0</v>
      </c>
      <c r="AD398" s="190">
        <f>HLOOKUP(A_Stammdaten!$B$14,$AE$4:$AK$2004,ROW(C398)-3,FALSE)</f>
        <v>0</v>
      </c>
      <c r="AE398" s="187">
        <f t="shared" si="78"/>
        <v>0</v>
      </c>
      <c r="AF398" s="187">
        <f t="shared" si="79"/>
        <v>0</v>
      </c>
      <c r="AG398" s="187">
        <f t="shared" si="80"/>
        <v>0</v>
      </c>
      <c r="AH398" s="187">
        <f t="shared" si="81"/>
        <v>0</v>
      </c>
      <c r="AI398" s="187">
        <f t="shared" si="82"/>
        <v>0</v>
      </c>
      <c r="AJ398" s="187">
        <f t="shared" si="83"/>
        <v>0</v>
      </c>
      <c r="AK398" s="187">
        <f t="shared" si="84"/>
        <v>0</v>
      </c>
      <c r="AL398" s="31"/>
    </row>
    <row r="399" spans="1:38" ht="15" x14ac:dyDescent="0.25">
      <c r="A399" s="31"/>
      <c r="B399" s="31"/>
      <c r="C399" s="32"/>
      <c r="D399" s="31"/>
      <c r="E399" s="31"/>
      <c r="F399" s="31"/>
      <c r="G399" s="31"/>
      <c r="H399" s="31"/>
      <c r="I399" s="31"/>
      <c r="J399" s="31"/>
      <c r="K399" s="31"/>
      <c r="L399" s="31"/>
      <c r="M399" s="31"/>
      <c r="N399" s="187">
        <f t="shared" si="85"/>
        <v>0</v>
      </c>
      <c r="O399" s="31"/>
      <c r="P399" s="31"/>
      <c r="Q399" s="31"/>
      <c r="R399" s="187">
        <f t="shared" si="86"/>
        <v>0</v>
      </c>
      <c r="S399" s="188">
        <f>IF(ISBLANK($B399),0,VLOOKUP($B399,Listen!$A$2:$C$44,2,FALSE))</f>
        <v>0</v>
      </c>
      <c r="T399" s="188">
        <f>IF(ISBLANK($B399),0,VLOOKUP($B399,Listen!$A$2:$C$44,3,FALSE))</f>
        <v>0</v>
      </c>
      <c r="U399" s="189">
        <f t="shared" si="87"/>
        <v>0</v>
      </c>
      <c r="V399" s="189">
        <f t="shared" si="77"/>
        <v>0</v>
      </c>
      <c r="W399" s="189">
        <f t="shared" si="77"/>
        <v>0</v>
      </c>
      <c r="X399" s="189">
        <f t="shared" si="77"/>
        <v>0</v>
      </c>
      <c r="Y399" s="189">
        <f t="shared" si="77"/>
        <v>0</v>
      </c>
      <c r="Z399" s="189">
        <f t="shared" si="77"/>
        <v>0</v>
      </c>
      <c r="AA399" s="189">
        <f t="shared" si="77"/>
        <v>0</v>
      </c>
      <c r="AB399" s="187">
        <f t="shared" si="76"/>
        <v>0</v>
      </c>
      <c r="AC399" s="190">
        <f>IF(C399=A_Stammdaten!$B$14,F_SAV!$R399-F_SAV!$AD399,HLOOKUP(A_Stammdaten!$B$14-1,$AE$4:$AK$2004,ROW(C399)-3,FALSE)-$AD399)</f>
        <v>0</v>
      </c>
      <c r="AD399" s="190">
        <f>HLOOKUP(A_Stammdaten!$B$14,$AE$4:$AK$2004,ROW(C399)-3,FALSE)</f>
        <v>0</v>
      </c>
      <c r="AE399" s="187">
        <f t="shared" si="78"/>
        <v>0</v>
      </c>
      <c r="AF399" s="187">
        <f t="shared" si="79"/>
        <v>0</v>
      </c>
      <c r="AG399" s="187">
        <f t="shared" si="80"/>
        <v>0</v>
      </c>
      <c r="AH399" s="187">
        <f t="shared" si="81"/>
        <v>0</v>
      </c>
      <c r="AI399" s="187">
        <f t="shared" si="82"/>
        <v>0</v>
      </c>
      <c r="AJ399" s="187">
        <f t="shared" si="83"/>
        <v>0</v>
      </c>
      <c r="AK399" s="187">
        <f t="shared" si="84"/>
        <v>0</v>
      </c>
      <c r="AL399" s="31"/>
    </row>
    <row r="400" spans="1:38" ht="15" x14ac:dyDescent="0.25">
      <c r="A400" s="31"/>
      <c r="B400" s="31"/>
      <c r="C400" s="32"/>
      <c r="D400" s="31"/>
      <c r="E400" s="31"/>
      <c r="F400" s="31"/>
      <c r="G400" s="31"/>
      <c r="H400" s="31"/>
      <c r="I400" s="31"/>
      <c r="J400" s="31"/>
      <c r="K400" s="31"/>
      <c r="L400" s="31"/>
      <c r="M400" s="31"/>
      <c r="N400" s="187">
        <f t="shared" si="85"/>
        <v>0</v>
      </c>
      <c r="O400" s="31"/>
      <c r="P400" s="31"/>
      <c r="Q400" s="31"/>
      <c r="R400" s="187">
        <f t="shared" si="86"/>
        <v>0</v>
      </c>
      <c r="S400" s="188">
        <f>IF(ISBLANK($B400),0,VLOOKUP($B400,Listen!$A$2:$C$44,2,FALSE))</f>
        <v>0</v>
      </c>
      <c r="T400" s="188">
        <f>IF(ISBLANK($B400),0,VLOOKUP($B400,Listen!$A$2:$C$44,3,FALSE))</f>
        <v>0</v>
      </c>
      <c r="U400" s="189">
        <f t="shared" si="87"/>
        <v>0</v>
      </c>
      <c r="V400" s="189">
        <f t="shared" si="77"/>
        <v>0</v>
      </c>
      <c r="W400" s="189">
        <f t="shared" si="77"/>
        <v>0</v>
      </c>
      <c r="X400" s="189">
        <f t="shared" si="77"/>
        <v>0</v>
      </c>
      <c r="Y400" s="189">
        <f t="shared" si="77"/>
        <v>0</v>
      </c>
      <c r="Z400" s="189">
        <f t="shared" si="77"/>
        <v>0</v>
      </c>
      <c r="AA400" s="189">
        <f t="shared" si="77"/>
        <v>0</v>
      </c>
      <c r="AB400" s="187">
        <f t="shared" si="76"/>
        <v>0</v>
      </c>
      <c r="AC400" s="190">
        <f>IF(C400=A_Stammdaten!$B$14,F_SAV!$R400-F_SAV!$AD400,HLOOKUP(A_Stammdaten!$B$14-1,$AE$4:$AK$2004,ROW(C400)-3,FALSE)-$AD400)</f>
        <v>0</v>
      </c>
      <c r="AD400" s="190">
        <f>HLOOKUP(A_Stammdaten!$B$14,$AE$4:$AK$2004,ROW(C400)-3,FALSE)</f>
        <v>0</v>
      </c>
      <c r="AE400" s="187">
        <f t="shared" si="78"/>
        <v>0</v>
      </c>
      <c r="AF400" s="187">
        <f t="shared" si="79"/>
        <v>0</v>
      </c>
      <c r="AG400" s="187">
        <f t="shared" si="80"/>
        <v>0</v>
      </c>
      <c r="AH400" s="187">
        <f t="shared" si="81"/>
        <v>0</v>
      </c>
      <c r="AI400" s="187">
        <f t="shared" si="82"/>
        <v>0</v>
      </c>
      <c r="AJ400" s="187">
        <f t="shared" si="83"/>
        <v>0</v>
      </c>
      <c r="AK400" s="187">
        <f t="shared" si="84"/>
        <v>0</v>
      </c>
      <c r="AL400" s="31"/>
    </row>
    <row r="401" spans="1:38" ht="15" x14ac:dyDescent="0.25">
      <c r="A401" s="31"/>
      <c r="B401" s="31"/>
      <c r="C401" s="32"/>
      <c r="D401" s="31"/>
      <c r="E401" s="31"/>
      <c r="F401" s="31"/>
      <c r="G401" s="31"/>
      <c r="H401" s="31"/>
      <c r="I401" s="31"/>
      <c r="J401" s="31"/>
      <c r="K401" s="31"/>
      <c r="L401" s="31"/>
      <c r="M401" s="31"/>
      <c r="N401" s="187">
        <f t="shared" si="85"/>
        <v>0</v>
      </c>
      <c r="O401" s="31"/>
      <c r="P401" s="31"/>
      <c r="Q401" s="31"/>
      <c r="R401" s="187">
        <f t="shared" si="86"/>
        <v>0</v>
      </c>
      <c r="S401" s="188">
        <f>IF(ISBLANK($B401),0,VLOOKUP($B401,Listen!$A$2:$C$44,2,FALSE))</f>
        <v>0</v>
      </c>
      <c r="T401" s="188">
        <f>IF(ISBLANK($B401),0,VLOOKUP($B401,Listen!$A$2:$C$44,3,FALSE))</f>
        <v>0</v>
      </c>
      <c r="U401" s="189">
        <f t="shared" si="87"/>
        <v>0</v>
      </c>
      <c r="V401" s="189">
        <f t="shared" si="77"/>
        <v>0</v>
      </c>
      <c r="W401" s="189">
        <f t="shared" si="77"/>
        <v>0</v>
      </c>
      <c r="X401" s="189">
        <f t="shared" si="77"/>
        <v>0</v>
      </c>
      <c r="Y401" s="189">
        <f t="shared" si="77"/>
        <v>0</v>
      </c>
      <c r="Z401" s="189">
        <f t="shared" si="77"/>
        <v>0</v>
      </c>
      <c r="AA401" s="189">
        <f t="shared" si="77"/>
        <v>0</v>
      </c>
      <c r="AB401" s="187">
        <f t="shared" si="76"/>
        <v>0</v>
      </c>
      <c r="AC401" s="190">
        <f>IF(C401=A_Stammdaten!$B$14,F_SAV!$R401-F_SAV!$AD401,HLOOKUP(A_Stammdaten!$B$14-1,$AE$4:$AK$2004,ROW(C401)-3,FALSE)-$AD401)</f>
        <v>0</v>
      </c>
      <c r="AD401" s="190">
        <f>HLOOKUP(A_Stammdaten!$B$14,$AE$4:$AK$2004,ROW(C401)-3,FALSE)</f>
        <v>0</v>
      </c>
      <c r="AE401" s="187">
        <f t="shared" si="78"/>
        <v>0</v>
      </c>
      <c r="AF401" s="187">
        <f t="shared" si="79"/>
        <v>0</v>
      </c>
      <c r="AG401" s="187">
        <f t="shared" si="80"/>
        <v>0</v>
      </c>
      <c r="AH401" s="187">
        <f t="shared" si="81"/>
        <v>0</v>
      </c>
      <c r="AI401" s="187">
        <f t="shared" si="82"/>
        <v>0</v>
      </c>
      <c r="AJ401" s="187">
        <f t="shared" si="83"/>
        <v>0</v>
      </c>
      <c r="AK401" s="187">
        <f t="shared" si="84"/>
        <v>0</v>
      </c>
      <c r="AL401" s="31"/>
    </row>
    <row r="402" spans="1:38" ht="15" x14ac:dyDescent="0.25">
      <c r="A402" s="31"/>
      <c r="B402" s="31"/>
      <c r="C402" s="32"/>
      <c r="D402" s="31"/>
      <c r="E402" s="31"/>
      <c r="F402" s="31"/>
      <c r="G402" s="31"/>
      <c r="H402" s="31"/>
      <c r="I402" s="31"/>
      <c r="J402" s="31"/>
      <c r="K402" s="31"/>
      <c r="L402" s="31"/>
      <c r="M402" s="31"/>
      <c r="N402" s="187">
        <f t="shared" si="85"/>
        <v>0</v>
      </c>
      <c r="O402" s="31"/>
      <c r="P402" s="31"/>
      <c r="Q402" s="31"/>
      <c r="R402" s="187">
        <f t="shared" si="86"/>
        <v>0</v>
      </c>
      <c r="S402" s="188">
        <f>IF(ISBLANK($B402),0,VLOOKUP($B402,Listen!$A$2:$C$44,2,FALSE))</f>
        <v>0</v>
      </c>
      <c r="T402" s="188">
        <f>IF(ISBLANK($B402),0,VLOOKUP($B402,Listen!$A$2:$C$44,3,FALSE))</f>
        <v>0</v>
      </c>
      <c r="U402" s="189">
        <f t="shared" si="87"/>
        <v>0</v>
      </c>
      <c r="V402" s="189">
        <f t="shared" si="77"/>
        <v>0</v>
      </c>
      <c r="W402" s="189">
        <f t="shared" si="77"/>
        <v>0</v>
      </c>
      <c r="X402" s="189">
        <f t="shared" si="77"/>
        <v>0</v>
      </c>
      <c r="Y402" s="189">
        <f t="shared" si="77"/>
        <v>0</v>
      </c>
      <c r="Z402" s="189">
        <f t="shared" si="77"/>
        <v>0</v>
      </c>
      <c r="AA402" s="189">
        <f t="shared" si="77"/>
        <v>0</v>
      </c>
      <c r="AB402" s="187">
        <f t="shared" si="76"/>
        <v>0</v>
      </c>
      <c r="AC402" s="190">
        <f>IF(C402=A_Stammdaten!$B$14,F_SAV!$R402-F_SAV!$AD402,HLOOKUP(A_Stammdaten!$B$14-1,$AE$4:$AK$2004,ROW(C402)-3,FALSE)-$AD402)</f>
        <v>0</v>
      </c>
      <c r="AD402" s="190">
        <f>HLOOKUP(A_Stammdaten!$B$14,$AE$4:$AK$2004,ROW(C402)-3,FALSE)</f>
        <v>0</v>
      </c>
      <c r="AE402" s="187">
        <f t="shared" si="78"/>
        <v>0</v>
      </c>
      <c r="AF402" s="187">
        <f t="shared" si="79"/>
        <v>0</v>
      </c>
      <c r="AG402" s="187">
        <f t="shared" si="80"/>
        <v>0</v>
      </c>
      <c r="AH402" s="187">
        <f t="shared" si="81"/>
        <v>0</v>
      </c>
      <c r="AI402" s="187">
        <f t="shared" si="82"/>
        <v>0</v>
      </c>
      <c r="AJ402" s="187">
        <f t="shared" si="83"/>
        <v>0</v>
      </c>
      <c r="AK402" s="187">
        <f t="shared" si="84"/>
        <v>0</v>
      </c>
      <c r="AL402" s="31"/>
    </row>
    <row r="403" spans="1:38" ht="15" x14ac:dyDescent="0.25">
      <c r="A403" s="31"/>
      <c r="B403" s="31"/>
      <c r="C403" s="32"/>
      <c r="D403" s="31"/>
      <c r="E403" s="31"/>
      <c r="F403" s="31"/>
      <c r="G403" s="31"/>
      <c r="H403" s="31"/>
      <c r="I403" s="31"/>
      <c r="J403" s="31"/>
      <c r="K403" s="31"/>
      <c r="L403" s="31"/>
      <c r="M403" s="31"/>
      <c r="N403" s="187">
        <f t="shared" si="85"/>
        <v>0</v>
      </c>
      <c r="O403" s="31"/>
      <c r="P403" s="31"/>
      <c r="Q403" s="31"/>
      <c r="R403" s="187">
        <f t="shared" si="86"/>
        <v>0</v>
      </c>
      <c r="S403" s="188">
        <f>IF(ISBLANK($B403),0,VLOOKUP($B403,Listen!$A$2:$C$44,2,FALSE))</f>
        <v>0</v>
      </c>
      <c r="T403" s="188">
        <f>IF(ISBLANK($B403),0,VLOOKUP($B403,Listen!$A$2:$C$44,3,FALSE))</f>
        <v>0</v>
      </c>
      <c r="U403" s="189">
        <f t="shared" si="87"/>
        <v>0</v>
      </c>
      <c r="V403" s="189">
        <f t="shared" si="77"/>
        <v>0</v>
      </c>
      <c r="W403" s="189">
        <f t="shared" si="77"/>
        <v>0</v>
      </c>
      <c r="X403" s="189">
        <f t="shared" si="77"/>
        <v>0</v>
      </c>
      <c r="Y403" s="189">
        <f t="shared" si="77"/>
        <v>0</v>
      </c>
      <c r="Z403" s="189">
        <f t="shared" si="77"/>
        <v>0</v>
      </c>
      <c r="AA403" s="189">
        <f t="shared" si="77"/>
        <v>0</v>
      </c>
      <c r="AB403" s="187">
        <f t="shared" si="76"/>
        <v>0</v>
      </c>
      <c r="AC403" s="190">
        <f>IF(C403=A_Stammdaten!$B$14,F_SAV!$R403-F_SAV!$AD403,HLOOKUP(A_Stammdaten!$B$14-1,$AE$4:$AK$2004,ROW(C403)-3,FALSE)-$AD403)</f>
        <v>0</v>
      </c>
      <c r="AD403" s="190">
        <f>HLOOKUP(A_Stammdaten!$B$14,$AE$4:$AK$2004,ROW(C403)-3,FALSE)</f>
        <v>0</v>
      </c>
      <c r="AE403" s="187">
        <f t="shared" si="78"/>
        <v>0</v>
      </c>
      <c r="AF403" s="187">
        <f t="shared" si="79"/>
        <v>0</v>
      </c>
      <c r="AG403" s="187">
        <f t="shared" si="80"/>
        <v>0</v>
      </c>
      <c r="AH403" s="187">
        <f t="shared" si="81"/>
        <v>0</v>
      </c>
      <c r="AI403" s="187">
        <f t="shared" si="82"/>
        <v>0</v>
      </c>
      <c r="AJ403" s="187">
        <f t="shared" si="83"/>
        <v>0</v>
      </c>
      <c r="AK403" s="187">
        <f t="shared" si="84"/>
        <v>0</v>
      </c>
      <c r="AL403" s="31"/>
    </row>
    <row r="404" spans="1:38" ht="15" x14ac:dyDescent="0.25">
      <c r="A404" s="31"/>
      <c r="B404" s="31"/>
      <c r="C404" s="32"/>
      <c r="D404" s="31"/>
      <c r="E404" s="31"/>
      <c r="F404" s="31"/>
      <c r="G404" s="31"/>
      <c r="H404" s="31"/>
      <c r="I404" s="31"/>
      <c r="J404" s="31"/>
      <c r="K404" s="31"/>
      <c r="L404" s="31"/>
      <c r="M404" s="31"/>
      <c r="N404" s="187">
        <f t="shared" si="85"/>
        <v>0</v>
      </c>
      <c r="O404" s="31"/>
      <c r="P404" s="31"/>
      <c r="Q404" s="31"/>
      <c r="R404" s="187">
        <f t="shared" si="86"/>
        <v>0</v>
      </c>
      <c r="S404" s="188">
        <f>IF(ISBLANK($B404),0,VLOOKUP($B404,Listen!$A$2:$C$44,2,FALSE))</f>
        <v>0</v>
      </c>
      <c r="T404" s="188">
        <f>IF(ISBLANK($B404),0,VLOOKUP($B404,Listen!$A$2:$C$44,3,FALSE))</f>
        <v>0</v>
      </c>
      <c r="U404" s="189">
        <f t="shared" si="87"/>
        <v>0</v>
      </c>
      <c r="V404" s="189">
        <f t="shared" si="77"/>
        <v>0</v>
      </c>
      <c r="W404" s="189">
        <f t="shared" si="77"/>
        <v>0</v>
      </c>
      <c r="X404" s="189">
        <f t="shared" si="77"/>
        <v>0</v>
      </c>
      <c r="Y404" s="189">
        <f t="shared" si="77"/>
        <v>0</v>
      </c>
      <c r="Z404" s="189">
        <f t="shared" si="77"/>
        <v>0</v>
      </c>
      <c r="AA404" s="189">
        <f t="shared" si="77"/>
        <v>0</v>
      </c>
      <c r="AB404" s="187">
        <f t="shared" si="76"/>
        <v>0</v>
      </c>
      <c r="AC404" s="190">
        <f>IF(C404=A_Stammdaten!$B$14,F_SAV!$R404-F_SAV!$AD404,HLOOKUP(A_Stammdaten!$B$14-1,$AE$4:$AK$2004,ROW(C404)-3,FALSE)-$AD404)</f>
        <v>0</v>
      </c>
      <c r="AD404" s="190">
        <f>HLOOKUP(A_Stammdaten!$B$14,$AE$4:$AK$2004,ROW(C404)-3,FALSE)</f>
        <v>0</v>
      </c>
      <c r="AE404" s="187">
        <f t="shared" si="78"/>
        <v>0</v>
      </c>
      <c r="AF404" s="187">
        <f t="shared" si="79"/>
        <v>0</v>
      </c>
      <c r="AG404" s="187">
        <f t="shared" si="80"/>
        <v>0</v>
      </c>
      <c r="AH404" s="187">
        <f t="shared" si="81"/>
        <v>0</v>
      </c>
      <c r="AI404" s="187">
        <f t="shared" si="82"/>
        <v>0</v>
      </c>
      <c r="AJ404" s="187">
        <f t="shared" si="83"/>
        <v>0</v>
      </c>
      <c r="AK404" s="187">
        <f t="shared" si="84"/>
        <v>0</v>
      </c>
      <c r="AL404" s="31"/>
    </row>
    <row r="405" spans="1:38" ht="15" x14ac:dyDescent="0.25">
      <c r="A405" s="31"/>
      <c r="B405" s="31"/>
      <c r="C405" s="32"/>
      <c r="D405" s="31"/>
      <c r="E405" s="31"/>
      <c r="F405" s="31"/>
      <c r="G405" s="31"/>
      <c r="H405" s="31"/>
      <c r="I405" s="31"/>
      <c r="J405" s="31"/>
      <c r="K405" s="31"/>
      <c r="L405" s="31"/>
      <c r="M405" s="31"/>
      <c r="N405" s="187">
        <f t="shared" si="85"/>
        <v>0</v>
      </c>
      <c r="O405" s="31"/>
      <c r="P405" s="31"/>
      <c r="Q405" s="31"/>
      <c r="R405" s="187">
        <f t="shared" si="86"/>
        <v>0</v>
      </c>
      <c r="S405" s="188">
        <f>IF(ISBLANK($B405),0,VLOOKUP($B405,Listen!$A$2:$C$44,2,FALSE))</f>
        <v>0</v>
      </c>
      <c r="T405" s="188">
        <f>IF(ISBLANK($B405),0,VLOOKUP($B405,Listen!$A$2:$C$44,3,FALSE))</f>
        <v>0</v>
      </c>
      <c r="U405" s="189">
        <f t="shared" si="87"/>
        <v>0</v>
      </c>
      <c r="V405" s="189">
        <f t="shared" si="77"/>
        <v>0</v>
      </c>
      <c r="W405" s="189">
        <f t="shared" si="77"/>
        <v>0</v>
      </c>
      <c r="X405" s="189">
        <f t="shared" si="77"/>
        <v>0</v>
      </c>
      <c r="Y405" s="189">
        <f t="shared" si="77"/>
        <v>0</v>
      </c>
      <c r="Z405" s="189">
        <f t="shared" si="77"/>
        <v>0</v>
      </c>
      <c r="AA405" s="189">
        <f t="shared" si="77"/>
        <v>0</v>
      </c>
      <c r="AB405" s="187">
        <f t="shared" si="76"/>
        <v>0</v>
      </c>
      <c r="AC405" s="190">
        <f>IF(C405=A_Stammdaten!$B$14,F_SAV!$R405-F_SAV!$AD405,HLOOKUP(A_Stammdaten!$B$14-1,$AE$4:$AK$2004,ROW(C405)-3,FALSE)-$AD405)</f>
        <v>0</v>
      </c>
      <c r="AD405" s="190">
        <f>HLOOKUP(A_Stammdaten!$B$14,$AE$4:$AK$2004,ROW(C405)-3,FALSE)</f>
        <v>0</v>
      </c>
      <c r="AE405" s="187">
        <f t="shared" si="78"/>
        <v>0</v>
      </c>
      <c r="AF405" s="187">
        <f t="shared" si="79"/>
        <v>0</v>
      </c>
      <c r="AG405" s="187">
        <f t="shared" si="80"/>
        <v>0</v>
      </c>
      <c r="AH405" s="187">
        <f t="shared" si="81"/>
        <v>0</v>
      </c>
      <c r="AI405" s="187">
        <f t="shared" si="82"/>
        <v>0</v>
      </c>
      <c r="AJ405" s="187">
        <f t="shared" si="83"/>
        <v>0</v>
      </c>
      <c r="AK405" s="187">
        <f t="shared" si="84"/>
        <v>0</v>
      </c>
      <c r="AL405" s="31"/>
    </row>
    <row r="406" spans="1:38" ht="15" x14ac:dyDescent="0.25">
      <c r="A406" s="31"/>
      <c r="B406" s="31"/>
      <c r="C406" s="32"/>
      <c r="D406" s="31"/>
      <c r="E406" s="31"/>
      <c r="F406" s="31"/>
      <c r="G406" s="31"/>
      <c r="H406" s="31"/>
      <c r="I406" s="31"/>
      <c r="J406" s="31"/>
      <c r="K406" s="31"/>
      <c r="L406" s="31"/>
      <c r="M406" s="31"/>
      <c r="N406" s="187">
        <f t="shared" si="85"/>
        <v>0</v>
      </c>
      <c r="O406" s="31"/>
      <c r="P406" s="31"/>
      <c r="Q406" s="31"/>
      <c r="R406" s="187">
        <f t="shared" si="86"/>
        <v>0</v>
      </c>
      <c r="S406" s="188">
        <f>IF(ISBLANK($B406),0,VLOOKUP($B406,Listen!$A$2:$C$44,2,FALSE))</f>
        <v>0</v>
      </c>
      <c r="T406" s="188">
        <f>IF(ISBLANK($B406),0,VLOOKUP($B406,Listen!$A$2:$C$44,3,FALSE))</f>
        <v>0</v>
      </c>
      <c r="U406" s="189">
        <f t="shared" si="87"/>
        <v>0</v>
      </c>
      <c r="V406" s="189">
        <f t="shared" si="77"/>
        <v>0</v>
      </c>
      <c r="W406" s="189">
        <f t="shared" si="77"/>
        <v>0</v>
      </c>
      <c r="X406" s="189">
        <f t="shared" si="77"/>
        <v>0</v>
      </c>
      <c r="Y406" s="189">
        <f t="shared" si="77"/>
        <v>0</v>
      </c>
      <c r="Z406" s="189">
        <f t="shared" si="77"/>
        <v>0</v>
      </c>
      <c r="AA406" s="189">
        <f t="shared" si="77"/>
        <v>0</v>
      </c>
      <c r="AB406" s="187">
        <f t="shared" si="76"/>
        <v>0</v>
      </c>
      <c r="AC406" s="190">
        <f>IF(C406=A_Stammdaten!$B$14,F_SAV!$R406-F_SAV!$AD406,HLOOKUP(A_Stammdaten!$B$14-1,$AE$4:$AK$2004,ROW(C406)-3,FALSE)-$AD406)</f>
        <v>0</v>
      </c>
      <c r="AD406" s="190">
        <f>HLOOKUP(A_Stammdaten!$B$14,$AE$4:$AK$2004,ROW(C406)-3,FALSE)</f>
        <v>0</v>
      </c>
      <c r="AE406" s="187">
        <f t="shared" si="78"/>
        <v>0</v>
      </c>
      <c r="AF406" s="187">
        <f t="shared" si="79"/>
        <v>0</v>
      </c>
      <c r="AG406" s="187">
        <f t="shared" si="80"/>
        <v>0</v>
      </c>
      <c r="AH406" s="187">
        <f t="shared" si="81"/>
        <v>0</v>
      </c>
      <c r="AI406" s="187">
        <f t="shared" si="82"/>
        <v>0</v>
      </c>
      <c r="AJ406" s="187">
        <f t="shared" si="83"/>
        <v>0</v>
      </c>
      <c r="AK406" s="187">
        <f t="shared" si="84"/>
        <v>0</v>
      </c>
      <c r="AL406" s="31"/>
    </row>
    <row r="407" spans="1:38" ht="15" x14ac:dyDescent="0.25">
      <c r="A407" s="31"/>
      <c r="B407" s="31"/>
      <c r="C407" s="32"/>
      <c r="D407" s="31"/>
      <c r="E407" s="31"/>
      <c r="F407" s="31"/>
      <c r="G407" s="31"/>
      <c r="H407" s="31"/>
      <c r="I407" s="31"/>
      <c r="J407" s="31"/>
      <c r="K407" s="31"/>
      <c r="L407" s="31"/>
      <c r="M407" s="31"/>
      <c r="N407" s="187">
        <f t="shared" si="85"/>
        <v>0</v>
      </c>
      <c r="O407" s="31"/>
      <c r="P407" s="31"/>
      <c r="Q407" s="31"/>
      <c r="R407" s="187">
        <f t="shared" si="86"/>
        <v>0</v>
      </c>
      <c r="S407" s="188">
        <f>IF(ISBLANK($B407),0,VLOOKUP($B407,Listen!$A$2:$C$44,2,FALSE))</f>
        <v>0</v>
      </c>
      <c r="T407" s="188">
        <f>IF(ISBLANK($B407),0,VLOOKUP($B407,Listen!$A$2:$C$44,3,FALSE))</f>
        <v>0</v>
      </c>
      <c r="U407" s="189">
        <f t="shared" si="87"/>
        <v>0</v>
      </c>
      <c r="V407" s="189">
        <f t="shared" si="77"/>
        <v>0</v>
      </c>
      <c r="W407" s="189">
        <f t="shared" si="77"/>
        <v>0</v>
      </c>
      <c r="X407" s="189">
        <f t="shared" si="77"/>
        <v>0</v>
      </c>
      <c r="Y407" s="189">
        <f t="shared" si="77"/>
        <v>0</v>
      </c>
      <c r="Z407" s="189">
        <f t="shared" si="77"/>
        <v>0</v>
      </c>
      <c r="AA407" s="189">
        <f t="shared" si="77"/>
        <v>0</v>
      </c>
      <c r="AB407" s="187">
        <f t="shared" si="76"/>
        <v>0</v>
      </c>
      <c r="AC407" s="190">
        <f>IF(C407=A_Stammdaten!$B$14,F_SAV!$R407-F_SAV!$AD407,HLOOKUP(A_Stammdaten!$B$14-1,$AE$4:$AK$2004,ROW(C407)-3,FALSE)-$AD407)</f>
        <v>0</v>
      </c>
      <c r="AD407" s="190">
        <f>HLOOKUP(A_Stammdaten!$B$14,$AE$4:$AK$2004,ROW(C407)-3,FALSE)</f>
        <v>0</v>
      </c>
      <c r="AE407" s="187">
        <f t="shared" si="78"/>
        <v>0</v>
      </c>
      <c r="AF407" s="187">
        <f t="shared" si="79"/>
        <v>0</v>
      </c>
      <c r="AG407" s="187">
        <f t="shared" si="80"/>
        <v>0</v>
      </c>
      <c r="AH407" s="187">
        <f t="shared" si="81"/>
        <v>0</v>
      </c>
      <c r="AI407" s="187">
        <f t="shared" si="82"/>
        <v>0</v>
      </c>
      <c r="AJ407" s="187">
        <f t="shared" si="83"/>
        <v>0</v>
      </c>
      <c r="AK407" s="187">
        <f t="shared" si="84"/>
        <v>0</v>
      </c>
      <c r="AL407" s="31"/>
    </row>
    <row r="408" spans="1:38" ht="15" x14ac:dyDescent="0.25">
      <c r="A408" s="31"/>
      <c r="B408" s="31"/>
      <c r="C408" s="32"/>
      <c r="D408" s="31"/>
      <c r="E408" s="31"/>
      <c r="F408" s="31"/>
      <c r="G408" s="31"/>
      <c r="H408" s="31"/>
      <c r="I408" s="31"/>
      <c r="J408" s="31"/>
      <c r="K408" s="31"/>
      <c r="L408" s="31"/>
      <c r="M408" s="31"/>
      <c r="N408" s="187">
        <f t="shared" si="85"/>
        <v>0</v>
      </c>
      <c r="O408" s="31"/>
      <c r="P408" s="31"/>
      <c r="Q408" s="31"/>
      <c r="R408" s="187">
        <f t="shared" si="86"/>
        <v>0</v>
      </c>
      <c r="S408" s="188">
        <f>IF(ISBLANK($B408),0,VLOOKUP($B408,Listen!$A$2:$C$44,2,FALSE))</f>
        <v>0</v>
      </c>
      <c r="T408" s="188">
        <f>IF(ISBLANK($B408),0,VLOOKUP($B408,Listen!$A$2:$C$44,3,FALSE))</f>
        <v>0</v>
      </c>
      <c r="U408" s="189">
        <f t="shared" si="87"/>
        <v>0</v>
      </c>
      <c r="V408" s="189">
        <f t="shared" si="77"/>
        <v>0</v>
      </c>
      <c r="W408" s="189">
        <f t="shared" si="77"/>
        <v>0</v>
      </c>
      <c r="X408" s="189">
        <f t="shared" si="77"/>
        <v>0</v>
      </c>
      <c r="Y408" s="189">
        <f t="shared" si="77"/>
        <v>0</v>
      </c>
      <c r="Z408" s="189">
        <f t="shared" si="77"/>
        <v>0</v>
      </c>
      <c r="AA408" s="189">
        <f t="shared" si="77"/>
        <v>0</v>
      </c>
      <c r="AB408" s="187">
        <f t="shared" si="76"/>
        <v>0</v>
      </c>
      <c r="AC408" s="190">
        <f>IF(C408=A_Stammdaten!$B$14,F_SAV!$R408-F_SAV!$AD408,HLOOKUP(A_Stammdaten!$B$14-1,$AE$4:$AK$2004,ROW(C408)-3,FALSE)-$AD408)</f>
        <v>0</v>
      </c>
      <c r="AD408" s="190">
        <f>HLOOKUP(A_Stammdaten!$B$14,$AE$4:$AK$2004,ROW(C408)-3,FALSE)</f>
        <v>0</v>
      </c>
      <c r="AE408" s="187">
        <f t="shared" si="78"/>
        <v>0</v>
      </c>
      <c r="AF408" s="187">
        <f t="shared" si="79"/>
        <v>0</v>
      </c>
      <c r="AG408" s="187">
        <f t="shared" si="80"/>
        <v>0</v>
      </c>
      <c r="AH408" s="187">
        <f t="shared" si="81"/>
        <v>0</v>
      </c>
      <c r="AI408" s="187">
        <f t="shared" si="82"/>
        <v>0</v>
      </c>
      <c r="AJ408" s="187">
        <f t="shared" si="83"/>
        <v>0</v>
      </c>
      <c r="AK408" s="187">
        <f t="shared" si="84"/>
        <v>0</v>
      </c>
      <c r="AL408" s="31"/>
    </row>
    <row r="409" spans="1:38" ht="15" x14ac:dyDescent="0.25">
      <c r="A409" s="31"/>
      <c r="B409" s="31"/>
      <c r="C409" s="32"/>
      <c r="D409" s="31"/>
      <c r="E409" s="31"/>
      <c r="F409" s="31"/>
      <c r="G409" s="31"/>
      <c r="H409" s="31"/>
      <c r="I409" s="31"/>
      <c r="J409" s="31"/>
      <c r="K409" s="31"/>
      <c r="L409" s="31"/>
      <c r="M409" s="31"/>
      <c r="N409" s="187">
        <f t="shared" si="85"/>
        <v>0</v>
      </c>
      <c r="O409" s="31"/>
      <c r="P409" s="31"/>
      <c r="Q409" s="31"/>
      <c r="R409" s="187">
        <f t="shared" si="86"/>
        <v>0</v>
      </c>
      <c r="S409" s="188">
        <f>IF(ISBLANK($B409),0,VLOOKUP($B409,Listen!$A$2:$C$44,2,FALSE))</f>
        <v>0</v>
      </c>
      <c r="T409" s="188">
        <f>IF(ISBLANK($B409),0,VLOOKUP($B409,Listen!$A$2:$C$44,3,FALSE))</f>
        <v>0</v>
      </c>
      <c r="U409" s="189">
        <f t="shared" si="87"/>
        <v>0</v>
      </c>
      <c r="V409" s="189">
        <f t="shared" si="77"/>
        <v>0</v>
      </c>
      <c r="W409" s="189">
        <f t="shared" si="77"/>
        <v>0</v>
      </c>
      <c r="X409" s="189">
        <f t="shared" si="77"/>
        <v>0</v>
      </c>
      <c r="Y409" s="189">
        <f t="shared" si="77"/>
        <v>0</v>
      </c>
      <c r="Z409" s="189">
        <f t="shared" si="77"/>
        <v>0</v>
      </c>
      <c r="AA409" s="189">
        <f t="shared" si="77"/>
        <v>0</v>
      </c>
      <c r="AB409" s="187">
        <f t="shared" si="76"/>
        <v>0</v>
      </c>
      <c r="AC409" s="190">
        <f>IF(C409=A_Stammdaten!$B$14,F_SAV!$R409-F_SAV!$AD409,HLOOKUP(A_Stammdaten!$B$14-1,$AE$4:$AK$2004,ROW(C409)-3,FALSE)-$AD409)</f>
        <v>0</v>
      </c>
      <c r="AD409" s="190">
        <f>HLOOKUP(A_Stammdaten!$B$14,$AE$4:$AK$2004,ROW(C409)-3,FALSE)</f>
        <v>0</v>
      </c>
      <c r="AE409" s="187">
        <f t="shared" si="78"/>
        <v>0</v>
      </c>
      <c r="AF409" s="187">
        <f t="shared" si="79"/>
        <v>0</v>
      </c>
      <c r="AG409" s="187">
        <f t="shared" si="80"/>
        <v>0</v>
      </c>
      <c r="AH409" s="187">
        <f t="shared" si="81"/>
        <v>0</v>
      </c>
      <c r="AI409" s="187">
        <f t="shared" si="82"/>
        <v>0</v>
      </c>
      <c r="AJ409" s="187">
        <f t="shared" si="83"/>
        <v>0</v>
      </c>
      <c r="AK409" s="187">
        <f t="shared" si="84"/>
        <v>0</v>
      </c>
      <c r="AL409" s="31"/>
    </row>
    <row r="410" spans="1:38" ht="15" x14ac:dyDescent="0.25">
      <c r="A410" s="31"/>
      <c r="B410" s="31"/>
      <c r="C410" s="32"/>
      <c r="D410" s="31"/>
      <c r="E410" s="31"/>
      <c r="F410" s="31"/>
      <c r="G410" s="31"/>
      <c r="H410" s="31"/>
      <c r="I410" s="31"/>
      <c r="J410" s="31"/>
      <c r="K410" s="31"/>
      <c r="L410" s="31"/>
      <c r="M410" s="31"/>
      <c r="N410" s="187">
        <f t="shared" si="85"/>
        <v>0</v>
      </c>
      <c r="O410" s="31"/>
      <c r="P410" s="31"/>
      <c r="Q410" s="31"/>
      <c r="R410" s="187">
        <f t="shared" si="86"/>
        <v>0</v>
      </c>
      <c r="S410" s="188">
        <f>IF(ISBLANK($B410),0,VLOOKUP($B410,Listen!$A$2:$C$44,2,FALSE))</f>
        <v>0</v>
      </c>
      <c r="T410" s="188">
        <f>IF(ISBLANK($B410),0,VLOOKUP($B410,Listen!$A$2:$C$44,3,FALSE))</f>
        <v>0</v>
      </c>
      <c r="U410" s="189">
        <f t="shared" si="87"/>
        <v>0</v>
      </c>
      <c r="V410" s="189">
        <f t="shared" si="77"/>
        <v>0</v>
      </c>
      <c r="W410" s="189">
        <f t="shared" si="77"/>
        <v>0</v>
      </c>
      <c r="X410" s="189">
        <f t="shared" si="77"/>
        <v>0</v>
      </c>
      <c r="Y410" s="189">
        <f t="shared" si="77"/>
        <v>0</v>
      </c>
      <c r="Z410" s="189">
        <f t="shared" si="77"/>
        <v>0</v>
      </c>
      <c r="AA410" s="189">
        <f t="shared" si="77"/>
        <v>0</v>
      </c>
      <c r="AB410" s="187">
        <f t="shared" si="76"/>
        <v>0</v>
      </c>
      <c r="AC410" s="190">
        <f>IF(C410=A_Stammdaten!$B$14,F_SAV!$R410-F_SAV!$AD410,HLOOKUP(A_Stammdaten!$B$14-1,$AE$4:$AK$2004,ROW(C410)-3,FALSE)-$AD410)</f>
        <v>0</v>
      </c>
      <c r="AD410" s="190">
        <f>HLOOKUP(A_Stammdaten!$B$14,$AE$4:$AK$2004,ROW(C410)-3,FALSE)</f>
        <v>0</v>
      </c>
      <c r="AE410" s="187">
        <f t="shared" si="78"/>
        <v>0</v>
      </c>
      <c r="AF410" s="187">
        <f t="shared" si="79"/>
        <v>0</v>
      </c>
      <c r="AG410" s="187">
        <f t="shared" si="80"/>
        <v>0</v>
      </c>
      <c r="AH410" s="187">
        <f t="shared" si="81"/>
        <v>0</v>
      </c>
      <c r="AI410" s="187">
        <f t="shared" si="82"/>
        <v>0</v>
      </c>
      <c r="AJ410" s="187">
        <f t="shared" si="83"/>
        <v>0</v>
      </c>
      <c r="AK410" s="187">
        <f t="shared" si="84"/>
        <v>0</v>
      </c>
      <c r="AL410" s="31"/>
    </row>
    <row r="411" spans="1:38" ht="15" x14ac:dyDescent="0.25">
      <c r="A411" s="31"/>
      <c r="B411" s="31"/>
      <c r="C411" s="32"/>
      <c r="D411" s="31"/>
      <c r="E411" s="31"/>
      <c r="F411" s="31"/>
      <c r="G411" s="31"/>
      <c r="H411" s="31"/>
      <c r="I411" s="31"/>
      <c r="J411" s="31"/>
      <c r="K411" s="31"/>
      <c r="L411" s="31"/>
      <c r="M411" s="31"/>
      <c r="N411" s="187">
        <f t="shared" si="85"/>
        <v>0</v>
      </c>
      <c r="O411" s="31"/>
      <c r="P411" s="31"/>
      <c r="Q411" s="31"/>
      <c r="R411" s="187">
        <f t="shared" si="86"/>
        <v>0</v>
      </c>
      <c r="S411" s="188">
        <f>IF(ISBLANK($B411),0,VLOOKUP($B411,Listen!$A$2:$C$44,2,FALSE))</f>
        <v>0</v>
      </c>
      <c r="T411" s="188">
        <f>IF(ISBLANK($B411),0,VLOOKUP($B411,Listen!$A$2:$C$44,3,FALSE))</f>
        <v>0</v>
      </c>
      <c r="U411" s="189">
        <f t="shared" si="87"/>
        <v>0</v>
      </c>
      <c r="V411" s="189">
        <f t="shared" si="77"/>
        <v>0</v>
      </c>
      <c r="W411" s="189">
        <f t="shared" si="77"/>
        <v>0</v>
      </c>
      <c r="X411" s="189">
        <f t="shared" si="77"/>
        <v>0</v>
      </c>
      <c r="Y411" s="189">
        <f t="shared" si="77"/>
        <v>0</v>
      </c>
      <c r="Z411" s="189">
        <f t="shared" si="77"/>
        <v>0</v>
      </c>
      <c r="AA411" s="189">
        <f t="shared" si="77"/>
        <v>0</v>
      </c>
      <c r="AB411" s="187">
        <f t="shared" si="76"/>
        <v>0</v>
      </c>
      <c r="AC411" s="190">
        <f>IF(C411=A_Stammdaten!$B$14,F_SAV!$R411-F_SAV!$AD411,HLOOKUP(A_Stammdaten!$B$14-1,$AE$4:$AK$2004,ROW(C411)-3,FALSE)-$AD411)</f>
        <v>0</v>
      </c>
      <c r="AD411" s="190">
        <f>HLOOKUP(A_Stammdaten!$B$14,$AE$4:$AK$2004,ROW(C411)-3,FALSE)</f>
        <v>0</v>
      </c>
      <c r="AE411" s="187">
        <f t="shared" si="78"/>
        <v>0</v>
      </c>
      <c r="AF411" s="187">
        <f t="shared" si="79"/>
        <v>0</v>
      </c>
      <c r="AG411" s="187">
        <f t="shared" si="80"/>
        <v>0</v>
      </c>
      <c r="AH411" s="187">
        <f t="shared" si="81"/>
        <v>0</v>
      </c>
      <c r="AI411" s="187">
        <f t="shared" si="82"/>
        <v>0</v>
      </c>
      <c r="AJ411" s="187">
        <f t="shared" si="83"/>
        <v>0</v>
      </c>
      <c r="AK411" s="187">
        <f t="shared" si="84"/>
        <v>0</v>
      </c>
      <c r="AL411" s="31"/>
    </row>
    <row r="412" spans="1:38" ht="15" x14ac:dyDescent="0.25">
      <c r="A412" s="31"/>
      <c r="B412" s="31"/>
      <c r="C412" s="32"/>
      <c r="D412" s="31"/>
      <c r="E412" s="31"/>
      <c r="F412" s="31"/>
      <c r="G412" s="31"/>
      <c r="H412" s="31"/>
      <c r="I412" s="31"/>
      <c r="J412" s="31"/>
      <c r="K412" s="31"/>
      <c r="L412" s="31"/>
      <c r="M412" s="31"/>
      <c r="N412" s="187">
        <f t="shared" si="85"/>
        <v>0</v>
      </c>
      <c r="O412" s="31"/>
      <c r="P412" s="31"/>
      <c r="Q412" s="31"/>
      <c r="R412" s="187">
        <f t="shared" si="86"/>
        <v>0</v>
      </c>
      <c r="S412" s="188">
        <f>IF(ISBLANK($B412),0,VLOOKUP($B412,Listen!$A$2:$C$44,2,FALSE))</f>
        <v>0</v>
      </c>
      <c r="T412" s="188">
        <f>IF(ISBLANK($B412),0,VLOOKUP($B412,Listen!$A$2:$C$44,3,FALSE))</f>
        <v>0</v>
      </c>
      <c r="U412" s="189">
        <f t="shared" si="87"/>
        <v>0</v>
      </c>
      <c r="V412" s="189">
        <f t="shared" si="77"/>
        <v>0</v>
      </c>
      <c r="W412" s="189">
        <f t="shared" si="77"/>
        <v>0</v>
      </c>
      <c r="X412" s="189">
        <f t="shared" si="77"/>
        <v>0</v>
      </c>
      <c r="Y412" s="189">
        <f t="shared" si="77"/>
        <v>0</v>
      </c>
      <c r="Z412" s="189">
        <f t="shared" si="77"/>
        <v>0</v>
      </c>
      <c r="AA412" s="189">
        <f t="shared" si="77"/>
        <v>0</v>
      </c>
      <c r="AB412" s="187">
        <f t="shared" si="76"/>
        <v>0</v>
      </c>
      <c r="AC412" s="190">
        <f>IF(C412=A_Stammdaten!$B$14,F_SAV!$R412-F_SAV!$AD412,HLOOKUP(A_Stammdaten!$B$14-1,$AE$4:$AK$2004,ROW(C412)-3,FALSE)-$AD412)</f>
        <v>0</v>
      </c>
      <c r="AD412" s="190">
        <f>HLOOKUP(A_Stammdaten!$B$14,$AE$4:$AK$2004,ROW(C412)-3,FALSE)</f>
        <v>0</v>
      </c>
      <c r="AE412" s="187">
        <f t="shared" si="78"/>
        <v>0</v>
      </c>
      <c r="AF412" s="187">
        <f t="shared" si="79"/>
        <v>0</v>
      </c>
      <c r="AG412" s="187">
        <f t="shared" si="80"/>
        <v>0</v>
      </c>
      <c r="AH412" s="187">
        <f t="shared" si="81"/>
        <v>0</v>
      </c>
      <c r="AI412" s="187">
        <f t="shared" si="82"/>
        <v>0</v>
      </c>
      <c r="AJ412" s="187">
        <f t="shared" si="83"/>
        <v>0</v>
      </c>
      <c r="AK412" s="187">
        <f t="shared" si="84"/>
        <v>0</v>
      </c>
      <c r="AL412" s="31"/>
    </row>
    <row r="413" spans="1:38" ht="15" x14ac:dyDescent="0.25">
      <c r="A413" s="31"/>
      <c r="B413" s="31"/>
      <c r="C413" s="32"/>
      <c r="D413" s="31"/>
      <c r="E413" s="31"/>
      <c r="F413" s="31"/>
      <c r="G413" s="31"/>
      <c r="H413" s="31"/>
      <c r="I413" s="31"/>
      <c r="J413" s="31"/>
      <c r="K413" s="31"/>
      <c r="L413" s="31"/>
      <c r="M413" s="31"/>
      <c r="N413" s="187">
        <f t="shared" si="85"/>
        <v>0</v>
      </c>
      <c r="O413" s="31"/>
      <c r="P413" s="31"/>
      <c r="Q413" s="31"/>
      <c r="R413" s="187">
        <f t="shared" si="86"/>
        <v>0</v>
      </c>
      <c r="S413" s="188">
        <f>IF(ISBLANK($B413),0,VLOOKUP($B413,Listen!$A$2:$C$44,2,FALSE))</f>
        <v>0</v>
      </c>
      <c r="T413" s="188">
        <f>IF(ISBLANK($B413),0,VLOOKUP($B413,Listen!$A$2:$C$44,3,FALSE))</f>
        <v>0</v>
      </c>
      <c r="U413" s="189">
        <f t="shared" si="87"/>
        <v>0</v>
      </c>
      <c r="V413" s="189">
        <f t="shared" si="77"/>
        <v>0</v>
      </c>
      <c r="W413" s="189">
        <f t="shared" si="77"/>
        <v>0</v>
      </c>
      <c r="X413" s="189">
        <f t="shared" si="77"/>
        <v>0</v>
      </c>
      <c r="Y413" s="189">
        <f t="shared" si="77"/>
        <v>0</v>
      </c>
      <c r="Z413" s="189">
        <f t="shared" si="77"/>
        <v>0</v>
      </c>
      <c r="AA413" s="189">
        <f t="shared" si="77"/>
        <v>0</v>
      </c>
      <c r="AB413" s="187">
        <f t="shared" si="76"/>
        <v>0</v>
      </c>
      <c r="AC413" s="190">
        <f>IF(C413=A_Stammdaten!$B$14,F_SAV!$R413-F_SAV!$AD413,HLOOKUP(A_Stammdaten!$B$14-1,$AE$4:$AK$2004,ROW(C413)-3,FALSE)-$AD413)</f>
        <v>0</v>
      </c>
      <c r="AD413" s="190">
        <f>HLOOKUP(A_Stammdaten!$B$14,$AE$4:$AK$2004,ROW(C413)-3,FALSE)</f>
        <v>0</v>
      </c>
      <c r="AE413" s="187">
        <f t="shared" si="78"/>
        <v>0</v>
      </c>
      <c r="AF413" s="187">
        <f t="shared" si="79"/>
        <v>0</v>
      </c>
      <c r="AG413" s="187">
        <f t="shared" si="80"/>
        <v>0</v>
      </c>
      <c r="AH413" s="187">
        <f t="shared" si="81"/>
        <v>0</v>
      </c>
      <c r="AI413" s="187">
        <f t="shared" si="82"/>
        <v>0</v>
      </c>
      <c r="AJ413" s="187">
        <f t="shared" si="83"/>
        <v>0</v>
      </c>
      <c r="AK413" s="187">
        <f t="shared" si="84"/>
        <v>0</v>
      </c>
      <c r="AL413" s="31"/>
    </row>
    <row r="414" spans="1:38" ht="15" x14ac:dyDescent="0.25">
      <c r="A414" s="31"/>
      <c r="B414" s="31"/>
      <c r="C414" s="32"/>
      <c r="D414" s="31"/>
      <c r="E414" s="31"/>
      <c r="F414" s="31"/>
      <c r="G414" s="31"/>
      <c r="H414" s="31"/>
      <c r="I414" s="31"/>
      <c r="J414" s="31"/>
      <c r="K414" s="31"/>
      <c r="L414" s="31"/>
      <c r="M414" s="31"/>
      <c r="N414" s="187">
        <f t="shared" si="85"/>
        <v>0</v>
      </c>
      <c r="O414" s="31"/>
      <c r="P414" s="31"/>
      <c r="Q414" s="31"/>
      <c r="R414" s="187">
        <f t="shared" si="86"/>
        <v>0</v>
      </c>
      <c r="S414" s="188">
        <f>IF(ISBLANK($B414),0,VLOOKUP($B414,Listen!$A$2:$C$44,2,FALSE))</f>
        <v>0</v>
      </c>
      <c r="T414" s="188">
        <f>IF(ISBLANK($B414),0,VLOOKUP($B414,Listen!$A$2:$C$44,3,FALSE))</f>
        <v>0</v>
      </c>
      <c r="U414" s="189">
        <f t="shared" si="87"/>
        <v>0</v>
      </c>
      <c r="V414" s="189">
        <f t="shared" si="77"/>
        <v>0</v>
      </c>
      <c r="W414" s="189">
        <f t="shared" si="77"/>
        <v>0</v>
      </c>
      <c r="X414" s="189">
        <f t="shared" ref="V414:AA456" si="88">$S414</f>
        <v>0</v>
      </c>
      <c r="Y414" s="189">
        <f t="shared" si="88"/>
        <v>0</v>
      </c>
      <c r="Z414" s="189">
        <f t="shared" si="88"/>
        <v>0</v>
      </c>
      <c r="AA414" s="189">
        <f t="shared" si="88"/>
        <v>0</v>
      </c>
      <c r="AB414" s="187">
        <f t="shared" si="76"/>
        <v>0</v>
      </c>
      <c r="AC414" s="190">
        <f>IF(C414=A_Stammdaten!$B$14,F_SAV!$R414-F_SAV!$AD414,HLOOKUP(A_Stammdaten!$B$14-1,$AE$4:$AK$2004,ROW(C414)-3,FALSE)-$AD414)</f>
        <v>0</v>
      </c>
      <c r="AD414" s="190">
        <f>HLOOKUP(A_Stammdaten!$B$14,$AE$4:$AK$2004,ROW(C414)-3,FALSE)</f>
        <v>0</v>
      </c>
      <c r="AE414" s="187">
        <f t="shared" si="78"/>
        <v>0</v>
      </c>
      <c r="AF414" s="187">
        <f t="shared" si="79"/>
        <v>0</v>
      </c>
      <c r="AG414" s="187">
        <f t="shared" si="80"/>
        <v>0</v>
      </c>
      <c r="AH414" s="187">
        <f t="shared" si="81"/>
        <v>0</v>
      </c>
      <c r="AI414" s="187">
        <f t="shared" si="82"/>
        <v>0</v>
      </c>
      <c r="AJ414" s="187">
        <f t="shared" si="83"/>
        <v>0</v>
      </c>
      <c r="AK414" s="187">
        <f t="shared" si="84"/>
        <v>0</v>
      </c>
      <c r="AL414" s="31"/>
    </row>
    <row r="415" spans="1:38" ht="15" x14ac:dyDescent="0.25">
      <c r="A415" s="31"/>
      <c r="B415" s="31"/>
      <c r="C415" s="32"/>
      <c r="D415" s="31"/>
      <c r="E415" s="31"/>
      <c r="F415" s="31"/>
      <c r="G415" s="31"/>
      <c r="H415" s="31"/>
      <c r="I415" s="31"/>
      <c r="J415" s="31"/>
      <c r="K415" s="31"/>
      <c r="L415" s="31"/>
      <c r="M415" s="31"/>
      <c r="N415" s="187">
        <f t="shared" si="85"/>
        <v>0</v>
      </c>
      <c r="O415" s="31"/>
      <c r="P415" s="31"/>
      <c r="Q415" s="31"/>
      <c r="R415" s="187">
        <f t="shared" si="86"/>
        <v>0</v>
      </c>
      <c r="S415" s="188">
        <f>IF(ISBLANK($B415),0,VLOOKUP($B415,Listen!$A$2:$C$44,2,FALSE))</f>
        <v>0</v>
      </c>
      <c r="T415" s="188">
        <f>IF(ISBLANK($B415),0,VLOOKUP($B415,Listen!$A$2:$C$44,3,FALSE))</f>
        <v>0</v>
      </c>
      <c r="U415" s="189">
        <f t="shared" si="87"/>
        <v>0</v>
      </c>
      <c r="V415" s="189">
        <f t="shared" si="88"/>
        <v>0</v>
      </c>
      <c r="W415" s="189">
        <f t="shared" si="88"/>
        <v>0</v>
      </c>
      <c r="X415" s="189">
        <f t="shared" si="88"/>
        <v>0</v>
      </c>
      <c r="Y415" s="189">
        <f t="shared" si="88"/>
        <v>0</v>
      </c>
      <c r="Z415" s="189">
        <f t="shared" si="88"/>
        <v>0</v>
      </c>
      <c r="AA415" s="189">
        <f t="shared" si="88"/>
        <v>0</v>
      </c>
      <c r="AB415" s="187">
        <f t="shared" si="76"/>
        <v>0</v>
      </c>
      <c r="AC415" s="190">
        <f>IF(C415=A_Stammdaten!$B$14,F_SAV!$R415-F_SAV!$AD415,HLOOKUP(A_Stammdaten!$B$14-1,$AE$4:$AK$2004,ROW(C415)-3,FALSE)-$AD415)</f>
        <v>0</v>
      </c>
      <c r="AD415" s="190">
        <f>HLOOKUP(A_Stammdaten!$B$14,$AE$4:$AK$2004,ROW(C415)-3,FALSE)</f>
        <v>0</v>
      </c>
      <c r="AE415" s="187">
        <f t="shared" si="78"/>
        <v>0</v>
      </c>
      <c r="AF415" s="187">
        <f t="shared" si="79"/>
        <v>0</v>
      </c>
      <c r="AG415" s="187">
        <f t="shared" si="80"/>
        <v>0</v>
      </c>
      <c r="AH415" s="187">
        <f t="shared" si="81"/>
        <v>0</v>
      </c>
      <c r="AI415" s="187">
        <f t="shared" si="82"/>
        <v>0</v>
      </c>
      <c r="AJ415" s="187">
        <f t="shared" si="83"/>
        <v>0</v>
      </c>
      <c r="AK415" s="187">
        <f t="shared" si="84"/>
        <v>0</v>
      </c>
      <c r="AL415" s="31"/>
    </row>
    <row r="416" spans="1:38" ht="15" x14ac:dyDescent="0.25">
      <c r="A416" s="31"/>
      <c r="B416" s="31"/>
      <c r="C416" s="32"/>
      <c r="D416" s="31"/>
      <c r="E416" s="31"/>
      <c r="F416" s="31"/>
      <c r="G416" s="31"/>
      <c r="H416" s="31"/>
      <c r="I416" s="31"/>
      <c r="J416" s="31"/>
      <c r="K416" s="31"/>
      <c r="L416" s="31"/>
      <c r="M416" s="31"/>
      <c r="N416" s="187">
        <f t="shared" si="85"/>
        <v>0</v>
      </c>
      <c r="O416" s="31"/>
      <c r="P416" s="31"/>
      <c r="Q416" s="31"/>
      <c r="R416" s="187">
        <f t="shared" si="86"/>
        <v>0</v>
      </c>
      <c r="S416" s="188">
        <f>IF(ISBLANK($B416),0,VLOOKUP($B416,Listen!$A$2:$C$44,2,FALSE))</f>
        <v>0</v>
      </c>
      <c r="T416" s="188">
        <f>IF(ISBLANK($B416),0,VLOOKUP($B416,Listen!$A$2:$C$44,3,FALSE))</f>
        <v>0</v>
      </c>
      <c r="U416" s="189">
        <f t="shared" si="87"/>
        <v>0</v>
      </c>
      <c r="V416" s="189">
        <f t="shared" si="88"/>
        <v>0</v>
      </c>
      <c r="W416" s="189">
        <f t="shared" si="88"/>
        <v>0</v>
      </c>
      <c r="X416" s="189">
        <f t="shared" si="88"/>
        <v>0</v>
      </c>
      <c r="Y416" s="189">
        <f t="shared" si="88"/>
        <v>0</v>
      </c>
      <c r="Z416" s="189">
        <f t="shared" si="88"/>
        <v>0</v>
      </c>
      <c r="AA416" s="189">
        <f t="shared" si="88"/>
        <v>0</v>
      </c>
      <c r="AB416" s="187">
        <f t="shared" si="76"/>
        <v>0</v>
      </c>
      <c r="AC416" s="190">
        <f>IF(C416=A_Stammdaten!$B$14,F_SAV!$R416-F_SAV!$AD416,HLOOKUP(A_Stammdaten!$B$14-1,$AE$4:$AK$2004,ROW(C416)-3,FALSE)-$AD416)</f>
        <v>0</v>
      </c>
      <c r="AD416" s="190">
        <f>HLOOKUP(A_Stammdaten!$B$14,$AE$4:$AK$2004,ROW(C416)-3,FALSE)</f>
        <v>0</v>
      </c>
      <c r="AE416" s="187">
        <f t="shared" si="78"/>
        <v>0</v>
      </c>
      <c r="AF416" s="187">
        <f t="shared" si="79"/>
        <v>0</v>
      </c>
      <c r="AG416" s="187">
        <f t="shared" si="80"/>
        <v>0</v>
      </c>
      <c r="AH416" s="187">
        <f t="shared" si="81"/>
        <v>0</v>
      </c>
      <c r="AI416" s="187">
        <f t="shared" si="82"/>
        <v>0</v>
      </c>
      <c r="AJ416" s="187">
        <f t="shared" si="83"/>
        <v>0</v>
      </c>
      <c r="AK416" s="187">
        <f t="shared" si="84"/>
        <v>0</v>
      </c>
      <c r="AL416" s="31"/>
    </row>
    <row r="417" spans="1:38" ht="15" x14ac:dyDescent="0.25">
      <c r="A417" s="31"/>
      <c r="B417" s="31"/>
      <c r="C417" s="32"/>
      <c r="D417" s="31"/>
      <c r="E417" s="31"/>
      <c r="F417" s="31"/>
      <c r="G417" s="31"/>
      <c r="H417" s="31"/>
      <c r="I417" s="31"/>
      <c r="J417" s="31"/>
      <c r="K417" s="31"/>
      <c r="L417" s="31"/>
      <c r="M417" s="31"/>
      <c r="N417" s="187">
        <f t="shared" si="85"/>
        <v>0</v>
      </c>
      <c r="O417" s="31"/>
      <c r="P417" s="31"/>
      <c r="Q417" s="31"/>
      <c r="R417" s="187">
        <f t="shared" si="86"/>
        <v>0</v>
      </c>
      <c r="S417" s="188">
        <f>IF(ISBLANK($B417),0,VLOOKUP($B417,Listen!$A$2:$C$44,2,FALSE))</f>
        <v>0</v>
      </c>
      <c r="T417" s="188">
        <f>IF(ISBLANK($B417),0,VLOOKUP($B417,Listen!$A$2:$C$44,3,FALSE))</f>
        <v>0</v>
      </c>
      <c r="U417" s="189">
        <f t="shared" si="87"/>
        <v>0</v>
      </c>
      <c r="V417" s="189">
        <f t="shared" si="88"/>
        <v>0</v>
      </c>
      <c r="W417" s="189">
        <f t="shared" si="88"/>
        <v>0</v>
      </c>
      <c r="X417" s="189">
        <f t="shared" si="88"/>
        <v>0</v>
      </c>
      <c r="Y417" s="189">
        <f t="shared" si="88"/>
        <v>0</v>
      </c>
      <c r="Z417" s="189">
        <f t="shared" si="88"/>
        <v>0</v>
      </c>
      <c r="AA417" s="189">
        <f t="shared" si="88"/>
        <v>0</v>
      </c>
      <c r="AB417" s="187">
        <f t="shared" si="76"/>
        <v>0</v>
      </c>
      <c r="AC417" s="190">
        <f>IF(C417=A_Stammdaten!$B$14,F_SAV!$R417-F_SAV!$AD417,HLOOKUP(A_Stammdaten!$B$14-1,$AE$4:$AK$2004,ROW(C417)-3,FALSE)-$AD417)</f>
        <v>0</v>
      </c>
      <c r="AD417" s="190">
        <f>HLOOKUP(A_Stammdaten!$B$14,$AE$4:$AK$2004,ROW(C417)-3,FALSE)</f>
        <v>0</v>
      </c>
      <c r="AE417" s="187">
        <f t="shared" si="78"/>
        <v>0</v>
      </c>
      <c r="AF417" s="187">
        <f t="shared" si="79"/>
        <v>0</v>
      </c>
      <c r="AG417" s="187">
        <f t="shared" si="80"/>
        <v>0</v>
      </c>
      <c r="AH417" s="187">
        <f t="shared" si="81"/>
        <v>0</v>
      </c>
      <c r="AI417" s="187">
        <f t="shared" si="82"/>
        <v>0</v>
      </c>
      <c r="AJ417" s="187">
        <f t="shared" si="83"/>
        <v>0</v>
      </c>
      <c r="AK417" s="187">
        <f t="shared" si="84"/>
        <v>0</v>
      </c>
      <c r="AL417" s="31"/>
    </row>
    <row r="418" spans="1:38" ht="15" x14ac:dyDescent="0.25">
      <c r="A418" s="31"/>
      <c r="B418" s="31"/>
      <c r="C418" s="32"/>
      <c r="D418" s="31"/>
      <c r="E418" s="31"/>
      <c r="F418" s="31"/>
      <c r="G418" s="31"/>
      <c r="H418" s="31"/>
      <c r="I418" s="31"/>
      <c r="J418" s="31"/>
      <c r="K418" s="31"/>
      <c r="L418" s="31"/>
      <c r="M418" s="31"/>
      <c r="N418" s="187">
        <f t="shared" si="85"/>
        <v>0</v>
      </c>
      <c r="O418" s="31"/>
      <c r="P418" s="31"/>
      <c r="Q418" s="31"/>
      <c r="R418" s="187">
        <f t="shared" si="86"/>
        <v>0</v>
      </c>
      <c r="S418" s="188">
        <f>IF(ISBLANK($B418),0,VLOOKUP($B418,Listen!$A$2:$C$44,2,FALSE))</f>
        <v>0</v>
      </c>
      <c r="T418" s="188">
        <f>IF(ISBLANK($B418),0,VLOOKUP($B418,Listen!$A$2:$C$44,3,FALSE))</f>
        <v>0</v>
      </c>
      <c r="U418" s="189">
        <f t="shared" si="87"/>
        <v>0</v>
      </c>
      <c r="V418" s="189">
        <f t="shared" si="88"/>
        <v>0</v>
      </c>
      <c r="W418" s="189">
        <f t="shared" si="88"/>
        <v>0</v>
      </c>
      <c r="X418" s="189">
        <f t="shared" si="88"/>
        <v>0</v>
      </c>
      <c r="Y418" s="189">
        <f t="shared" si="88"/>
        <v>0</v>
      </c>
      <c r="Z418" s="189">
        <f t="shared" si="88"/>
        <v>0</v>
      </c>
      <c r="AA418" s="189">
        <f t="shared" si="88"/>
        <v>0</v>
      </c>
      <c r="AB418" s="187">
        <f t="shared" si="76"/>
        <v>0</v>
      </c>
      <c r="AC418" s="190">
        <f>IF(C418=A_Stammdaten!$B$14,F_SAV!$R418-F_SAV!$AD418,HLOOKUP(A_Stammdaten!$B$14-1,$AE$4:$AK$2004,ROW(C418)-3,FALSE)-$AD418)</f>
        <v>0</v>
      </c>
      <c r="AD418" s="190">
        <f>HLOOKUP(A_Stammdaten!$B$14,$AE$4:$AK$2004,ROW(C418)-3,FALSE)</f>
        <v>0</v>
      </c>
      <c r="AE418" s="187">
        <f t="shared" si="78"/>
        <v>0</v>
      </c>
      <c r="AF418" s="187">
        <f t="shared" si="79"/>
        <v>0</v>
      </c>
      <c r="AG418" s="187">
        <f t="shared" si="80"/>
        <v>0</v>
      </c>
      <c r="AH418" s="187">
        <f t="shared" si="81"/>
        <v>0</v>
      </c>
      <c r="AI418" s="187">
        <f t="shared" si="82"/>
        <v>0</v>
      </c>
      <c r="AJ418" s="187">
        <f t="shared" si="83"/>
        <v>0</v>
      </c>
      <c r="AK418" s="187">
        <f t="shared" si="84"/>
        <v>0</v>
      </c>
      <c r="AL418" s="31"/>
    </row>
    <row r="419" spans="1:38" ht="15" x14ac:dyDescent="0.25">
      <c r="A419" s="31"/>
      <c r="B419" s="31"/>
      <c r="C419" s="32"/>
      <c r="D419" s="31"/>
      <c r="E419" s="31"/>
      <c r="F419" s="31"/>
      <c r="G419" s="31"/>
      <c r="H419" s="31"/>
      <c r="I419" s="31"/>
      <c r="J419" s="31"/>
      <c r="K419" s="31"/>
      <c r="L419" s="31"/>
      <c r="M419" s="31"/>
      <c r="N419" s="187">
        <f t="shared" si="85"/>
        <v>0</v>
      </c>
      <c r="O419" s="31"/>
      <c r="P419" s="31"/>
      <c r="Q419" s="31"/>
      <c r="R419" s="187">
        <f t="shared" si="86"/>
        <v>0</v>
      </c>
      <c r="S419" s="188">
        <f>IF(ISBLANK($B419),0,VLOOKUP($B419,Listen!$A$2:$C$44,2,FALSE))</f>
        <v>0</v>
      </c>
      <c r="T419" s="188">
        <f>IF(ISBLANK($B419),0,VLOOKUP($B419,Listen!$A$2:$C$44,3,FALSE))</f>
        <v>0</v>
      </c>
      <c r="U419" s="189">
        <f t="shared" si="87"/>
        <v>0</v>
      </c>
      <c r="V419" s="189">
        <f t="shared" si="88"/>
        <v>0</v>
      </c>
      <c r="W419" s="189">
        <f t="shared" si="88"/>
        <v>0</v>
      </c>
      <c r="X419" s="189">
        <f t="shared" si="88"/>
        <v>0</v>
      </c>
      <c r="Y419" s="189">
        <f t="shared" si="88"/>
        <v>0</v>
      </c>
      <c r="Z419" s="189">
        <f t="shared" si="88"/>
        <v>0</v>
      </c>
      <c r="AA419" s="189">
        <f t="shared" si="88"/>
        <v>0</v>
      </c>
      <c r="AB419" s="187">
        <f t="shared" ref="AB419:AB482" si="89">AD419+AC419</f>
        <v>0</v>
      </c>
      <c r="AC419" s="190">
        <f>IF(C419=A_Stammdaten!$B$14,F_SAV!$R419-F_SAV!$AD419,HLOOKUP(A_Stammdaten!$B$14-1,$AE$4:$AK$2004,ROW(C419)-3,FALSE)-$AD419)</f>
        <v>0</v>
      </c>
      <c r="AD419" s="190">
        <f>HLOOKUP(A_Stammdaten!$B$14,$AE$4:$AK$2004,ROW(C419)-3,FALSE)</f>
        <v>0</v>
      </c>
      <c r="AE419" s="187">
        <f t="shared" si="78"/>
        <v>0</v>
      </c>
      <c r="AF419" s="187">
        <f t="shared" si="79"/>
        <v>0</v>
      </c>
      <c r="AG419" s="187">
        <f t="shared" si="80"/>
        <v>0</v>
      </c>
      <c r="AH419" s="187">
        <f t="shared" si="81"/>
        <v>0</v>
      </c>
      <c r="AI419" s="187">
        <f t="shared" si="82"/>
        <v>0</v>
      </c>
      <c r="AJ419" s="187">
        <f t="shared" si="83"/>
        <v>0</v>
      </c>
      <c r="AK419" s="187">
        <f t="shared" si="84"/>
        <v>0</v>
      </c>
      <c r="AL419" s="31"/>
    </row>
    <row r="420" spans="1:38" ht="15" x14ac:dyDescent="0.25">
      <c r="A420" s="31"/>
      <c r="B420" s="31"/>
      <c r="C420" s="32"/>
      <c r="D420" s="31"/>
      <c r="E420" s="31"/>
      <c r="F420" s="31"/>
      <c r="G420" s="31"/>
      <c r="H420" s="31"/>
      <c r="I420" s="31"/>
      <c r="J420" s="31"/>
      <c r="K420" s="31"/>
      <c r="L420" s="31"/>
      <c r="M420" s="31"/>
      <c r="N420" s="187">
        <f t="shared" si="85"/>
        <v>0</v>
      </c>
      <c r="O420" s="31"/>
      <c r="P420" s="31"/>
      <c r="Q420" s="31"/>
      <c r="R420" s="187">
        <f t="shared" si="86"/>
        <v>0</v>
      </c>
      <c r="S420" s="188">
        <f>IF(ISBLANK($B420),0,VLOOKUP($B420,Listen!$A$2:$C$44,2,FALSE))</f>
        <v>0</v>
      </c>
      <c r="T420" s="188">
        <f>IF(ISBLANK($B420),0,VLOOKUP($B420,Listen!$A$2:$C$44,3,FALSE))</f>
        <v>0</v>
      </c>
      <c r="U420" s="189">
        <f t="shared" si="87"/>
        <v>0</v>
      </c>
      <c r="V420" s="189">
        <f t="shared" si="88"/>
        <v>0</v>
      </c>
      <c r="W420" s="189">
        <f t="shared" si="88"/>
        <v>0</v>
      </c>
      <c r="X420" s="189">
        <f t="shared" si="88"/>
        <v>0</v>
      </c>
      <c r="Y420" s="189">
        <f t="shared" si="88"/>
        <v>0</v>
      </c>
      <c r="Z420" s="189">
        <f t="shared" si="88"/>
        <v>0</v>
      </c>
      <c r="AA420" s="189">
        <f t="shared" si="88"/>
        <v>0</v>
      </c>
      <c r="AB420" s="187">
        <f t="shared" si="89"/>
        <v>0</v>
      </c>
      <c r="AC420" s="190">
        <f>IF(C420=A_Stammdaten!$B$14,F_SAV!$R420-F_SAV!$AD420,HLOOKUP(A_Stammdaten!$B$14-1,$AE$4:$AK$2004,ROW(C420)-3,FALSE)-$AD420)</f>
        <v>0</v>
      </c>
      <c r="AD420" s="190">
        <f>HLOOKUP(A_Stammdaten!$B$14,$AE$4:$AK$2004,ROW(C420)-3,FALSE)</f>
        <v>0</v>
      </c>
      <c r="AE420" s="187">
        <f t="shared" si="78"/>
        <v>0</v>
      </c>
      <c r="AF420" s="187">
        <f t="shared" si="79"/>
        <v>0</v>
      </c>
      <c r="AG420" s="187">
        <f t="shared" si="80"/>
        <v>0</v>
      </c>
      <c r="AH420" s="187">
        <f t="shared" si="81"/>
        <v>0</v>
      </c>
      <c r="AI420" s="187">
        <f t="shared" si="82"/>
        <v>0</v>
      </c>
      <c r="AJ420" s="187">
        <f t="shared" si="83"/>
        <v>0</v>
      </c>
      <c r="AK420" s="187">
        <f t="shared" si="84"/>
        <v>0</v>
      </c>
      <c r="AL420" s="31"/>
    </row>
    <row r="421" spans="1:38" ht="15" x14ac:dyDescent="0.25">
      <c r="A421" s="31"/>
      <c r="B421" s="31"/>
      <c r="C421" s="32"/>
      <c r="D421" s="31"/>
      <c r="E421" s="31"/>
      <c r="F421" s="31"/>
      <c r="G421" s="31"/>
      <c r="H421" s="31"/>
      <c r="I421" s="31"/>
      <c r="J421" s="31"/>
      <c r="K421" s="31"/>
      <c r="L421" s="31"/>
      <c r="M421" s="31"/>
      <c r="N421" s="187">
        <f t="shared" si="85"/>
        <v>0</v>
      </c>
      <c r="O421" s="31"/>
      <c r="P421" s="31"/>
      <c r="Q421" s="31"/>
      <c r="R421" s="187">
        <f t="shared" si="86"/>
        <v>0</v>
      </c>
      <c r="S421" s="188">
        <f>IF(ISBLANK($B421),0,VLOOKUP($B421,Listen!$A$2:$C$44,2,FALSE))</f>
        <v>0</v>
      </c>
      <c r="T421" s="188">
        <f>IF(ISBLANK($B421),0,VLOOKUP($B421,Listen!$A$2:$C$44,3,FALSE))</f>
        <v>0</v>
      </c>
      <c r="U421" s="189">
        <f t="shared" si="87"/>
        <v>0</v>
      </c>
      <c r="V421" s="189">
        <f t="shared" si="88"/>
        <v>0</v>
      </c>
      <c r="W421" s="189">
        <f t="shared" si="88"/>
        <v>0</v>
      </c>
      <c r="X421" s="189">
        <f t="shared" si="88"/>
        <v>0</v>
      </c>
      <c r="Y421" s="189">
        <f t="shared" si="88"/>
        <v>0</v>
      </c>
      <c r="Z421" s="189">
        <f t="shared" si="88"/>
        <v>0</v>
      </c>
      <c r="AA421" s="189">
        <f t="shared" si="88"/>
        <v>0</v>
      </c>
      <c r="AB421" s="187">
        <f t="shared" si="89"/>
        <v>0</v>
      </c>
      <c r="AC421" s="190">
        <f>IF(C421=A_Stammdaten!$B$14,F_SAV!$R421-F_SAV!$AD421,HLOOKUP(A_Stammdaten!$B$14-1,$AE$4:$AK$2004,ROW(C421)-3,FALSE)-$AD421)</f>
        <v>0</v>
      </c>
      <c r="AD421" s="190">
        <f>HLOOKUP(A_Stammdaten!$B$14,$AE$4:$AK$2004,ROW(C421)-3,FALSE)</f>
        <v>0</v>
      </c>
      <c r="AE421" s="187">
        <f t="shared" si="78"/>
        <v>0</v>
      </c>
      <c r="AF421" s="187">
        <f t="shared" si="79"/>
        <v>0</v>
      </c>
      <c r="AG421" s="187">
        <f t="shared" si="80"/>
        <v>0</v>
      </c>
      <c r="AH421" s="187">
        <f t="shared" si="81"/>
        <v>0</v>
      </c>
      <c r="AI421" s="187">
        <f t="shared" si="82"/>
        <v>0</v>
      </c>
      <c r="AJ421" s="187">
        <f t="shared" si="83"/>
        <v>0</v>
      </c>
      <c r="AK421" s="187">
        <f t="shared" si="84"/>
        <v>0</v>
      </c>
      <c r="AL421" s="31"/>
    </row>
    <row r="422" spans="1:38" ht="15" x14ac:dyDescent="0.25">
      <c r="A422" s="31"/>
      <c r="B422" s="31"/>
      <c r="C422" s="32"/>
      <c r="D422" s="31"/>
      <c r="E422" s="31"/>
      <c r="F422" s="31"/>
      <c r="G422" s="31"/>
      <c r="H422" s="31"/>
      <c r="I422" s="31"/>
      <c r="J422" s="31"/>
      <c r="K422" s="31"/>
      <c r="L422" s="31"/>
      <c r="M422" s="31"/>
      <c r="N422" s="187">
        <f t="shared" si="85"/>
        <v>0</v>
      </c>
      <c r="O422" s="31"/>
      <c r="P422" s="31"/>
      <c r="Q422" s="31"/>
      <c r="R422" s="187">
        <f t="shared" si="86"/>
        <v>0</v>
      </c>
      <c r="S422" s="188">
        <f>IF(ISBLANK($B422),0,VLOOKUP($B422,Listen!$A$2:$C$44,2,FALSE))</f>
        <v>0</v>
      </c>
      <c r="T422" s="188">
        <f>IF(ISBLANK($B422),0,VLOOKUP($B422,Listen!$A$2:$C$44,3,FALSE))</f>
        <v>0</v>
      </c>
      <c r="U422" s="189">
        <f t="shared" si="87"/>
        <v>0</v>
      </c>
      <c r="V422" s="189">
        <f t="shared" si="88"/>
        <v>0</v>
      </c>
      <c r="W422" s="189">
        <f t="shared" si="88"/>
        <v>0</v>
      </c>
      <c r="X422" s="189">
        <f t="shared" si="88"/>
        <v>0</v>
      </c>
      <c r="Y422" s="189">
        <f t="shared" si="88"/>
        <v>0</v>
      </c>
      <c r="Z422" s="189">
        <f t="shared" si="88"/>
        <v>0</v>
      </c>
      <c r="AA422" s="189">
        <f t="shared" si="88"/>
        <v>0</v>
      </c>
      <c r="AB422" s="187">
        <f t="shared" si="89"/>
        <v>0</v>
      </c>
      <c r="AC422" s="190">
        <f>IF(C422=A_Stammdaten!$B$14,F_SAV!$R422-F_SAV!$AD422,HLOOKUP(A_Stammdaten!$B$14-1,$AE$4:$AK$2004,ROW(C422)-3,FALSE)-$AD422)</f>
        <v>0</v>
      </c>
      <c r="AD422" s="190">
        <f>HLOOKUP(A_Stammdaten!$B$14,$AE$4:$AK$2004,ROW(C422)-3,FALSE)</f>
        <v>0</v>
      </c>
      <c r="AE422" s="187">
        <f t="shared" si="78"/>
        <v>0</v>
      </c>
      <c r="AF422" s="187">
        <f t="shared" si="79"/>
        <v>0</v>
      </c>
      <c r="AG422" s="187">
        <f t="shared" si="80"/>
        <v>0</v>
      </c>
      <c r="AH422" s="187">
        <f t="shared" si="81"/>
        <v>0</v>
      </c>
      <c r="AI422" s="187">
        <f t="shared" si="82"/>
        <v>0</v>
      </c>
      <c r="AJ422" s="187">
        <f t="shared" si="83"/>
        <v>0</v>
      </c>
      <c r="AK422" s="187">
        <f t="shared" si="84"/>
        <v>0</v>
      </c>
      <c r="AL422" s="31"/>
    </row>
    <row r="423" spans="1:38" ht="15" x14ac:dyDescent="0.25">
      <c r="A423" s="31"/>
      <c r="B423" s="31"/>
      <c r="C423" s="32"/>
      <c r="D423" s="31"/>
      <c r="E423" s="31"/>
      <c r="F423" s="31"/>
      <c r="G423" s="31"/>
      <c r="H423" s="31"/>
      <c r="I423" s="31"/>
      <c r="J423" s="31"/>
      <c r="K423" s="31"/>
      <c r="L423" s="31"/>
      <c r="M423" s="31"/>
      <c r="N423" s="187">
        <f t="shared" si="85"/>
        <v>0</v>
      </c>
      <c r="O423" s="31"/>
      <c r="P423" s="31"/>
      <c r="Q423" s="31"/>
      <c r="R423" s="187">
        <f t="shared" si="86"/>
        <v>0</v>
      </c>
      <c r="S423" s="188">
        <f>IF(ISBLANK($B423),0,VLOOKUP($B423,Listen!$A$2:$C$44,2,FALSE))</f>
        <v>0</v>
      </c>
      <c r="T423" s="188">
        <f>IF(ISBLANK($B423),0,VLOOKUP($B423,Listen!$A$2:$C$44,3,FALSE))</f>
        <v>0</v>
      </c>
      <c r="U423" s="189">
        <f t="shared" si="87"/>
        <v>0</v>
      </c>
      <c r="V423" s="189">
        <f t="shared" si="88"/>
        <v>0</v>
      </c>
      <c r="W423" s="189">
        <f t="shared" si="88"/>
        <v>0</v>
      </c>
      <c r="X423" s="189">
        <f t="shared" si="88"/>
        <v>0</v>
      </c>
      <c r="Y423" s="189">
        <f t="shared" si="88"/>
        <v>0</v>
      </c>
      <c r="Z423" s="189">
        <f t="shared" si="88"/>
        <v>0</v>
      </c>
      <c r="AA423" s="189">
        <f t="shared" si="88"/>
        <v>0</v>
      </c>
      <c r="AB423" s="187">
        <f t="shared" si="89"/>
        <v>0</v>
      </c>
      <c r="AC423" s="190">
        <f>IF(C423=A_Stammdaten!$B$14,F_SAV!$R423-F_SAV!$AD423,HLOOKUP(A_Stammdaten!$B$14-1,$AE$4:$AK$2004,ROW(C423)-3,FALSE)-$AD423)</f>
        <v>0</v>
      </c>
      <c r="AD423" s="190">
        <f>HLOOKUP(A_Stammdaten!$B$14,$AE$4:$AK$2004,ROW(C423)-3,FALSE)</f>
        <v>0</v>
      </c>
      <c r="AE423" s="187">
        <f t="shared" si="78"/>
        <v>0</v>
      </c>
      <c r="AF423" s="187">
        <f t="shared" si="79"/>
        <v>0</v>
      </c>
      <c r="AG423" s="187">
        <f t="shared" si="80"/>
        <v>0</v>
      </c>
      <c r="AH423" s="187">
        <f t="shared" si="81"/>
        <v>0</v>
      </c>
      <c r="AI423" s="187">
        <f t="shared" si="82"/>
        <v>0</v>
      </c>
      <c r="AJ423" s="187">
        <f t="shared" si="83"/>
        <v>0</v>
      </c>
      <c r="AK423" s="187">
        <f t="shared" si="84"/>
        <v>0</v>
      </c>
      <c r="AL423" s="31"/>
    </row>
    <row r="424" spans="1:38" ht="15" x14ac:dyDescent="0.25">
      <c r="A424" s="31"/>
      <c r="B424" s="31"/>
      <c r="C424" s="32"/>
      <c r="D424" s="31"/>
      <c r="E424" s="31"/>
      <c r="F424" s="31"/>
      <c r="G424" s="31"/>
      <c r="H424" s="31"/>
      <c r="I424" s="31"/>
      <c r="J424" s="31"/>
      <c r="K424" s="31"/>
      <c r="L424" s="31"/>
      <c r="M424" s="31"/>
      <c r="N424" s="187">
        <f t="shared" si="85"/>
        <v>0</v>
      </c>
      <c r="O424" s="31"/>
      <c r="P424" s="31"/>
      <c r="Q424" s="31"/>
      <c r="R424" s="187">
        <f t="shared" si="86"/>
        <v>0</v>
      </c>
      <c r="S424" s="188">
        <f>IF(ISBLANK($B424),0,VLOOKUP($B424,Listen!$A$2:$C$44,2,FALSE))</f>
        <v>0</v>
      </c>
      <c r="T424" s="188">
        <f>IF(ISBLANK($B424),0,VLOOKUP($B424,Listen!$A$2:$C$44,3,FALSE))</f>
        <v>0</v>
      </c>
      <c r="U424" s="189">
        <f t="shared" si="87"/>
        <v>0</v>
      </c>
      <c r="V424" s="189">
        <f t="shared" si="88"/>
        <v>0</v>
      </c>
      <c r="W424" s="189">
        <f t="shared" si="88"/>
        <v>0</v>
      </c>
      <c r="X424" s="189">
        <f t="shared" si="88"/>
        <v>0</v>
      </c>
      <c r="Y424" s="189">
        <f t="shared" si="88"/>
        <v>0</v>
      </c>
      <c r="Z424" s="189">
        <f t="shared" si="88"/>
        <v>0</v>
      </c>
      <c r="AA424" s="189">
        <f t="shared" si="88"/>
        <v>0</v>
      </c>
      <c r="AB424" s="187">
        <f t="shared" si="89"/>
        <v>0</v>
      </c>
      <c r="AC424" s="190">
        <f>IF(C424=A_Stammdaten!$B$14,F_SAV!$R424-F_SAV!$AD424,HLOOKUP(A_Stammdaten!$B$14-1,$AE$4:$AK$2004,ROW(C424)-3,FALSE)-$AD424)</f>
        <v>0</v>
      </c>
      <c r="AD424" s="190">
        <f>HLOOKUP(A_Stammdaten!$B$14,$AE$4:$AK$2004,ROW(C424)-3,FALSE)</f>
        <v>0</v>
      </c>
      <c r="AE424" s="187">
        <f t="shared" si="78"/>
        <v>0</v>
      </c>
      <c r="AF424" s="187">
        <f t="shared" si="79"/>
        <v>0</v>
      </c>
      <c r="AG424" s="187">
        <f t="shared" si="80"/>
        <v>0</v>
      </c>
      <c r="AH424" s="187">
        <f t="shared" si="81"/>
        <v>0</v>
      </c>
      <c r="AI424" s="187">
        <f t="shared" si="82"/>
        <v>0</v>
      </c>
      <c r="AJ424" s="187">
        <f t="shared" si="83"/>
        <v>0</v>
      </c>
      <c r="AK424" s="187">
        <f t="shared" si="84"/>
        <v>0</v>
      </c>
      <c r="AL424" s="31"/>
    </row>
    <row r="425" spans="1:38" ht="15" x14ac:dyDescent="0.25">
      <c r="A425" s="31"/>
      <c r="B425" s="31"/>
      <c r="C425" s="32"/>
      <c r="D425" s="31"/>
      <c r="E425" s="31"/>
      <c r="F425" s="31"/>
      <c r="G425" s="31"/>
      <c r="H425" s="31"/>
      <c r="I425" s="31"/>
      <c r="J425" s="31"/>
      <c r="K425" s="31"/>
      <c r="L425" s="31"/>
      <c r="M425" s="31"/>
      <c r="N425" s="187">
        <f t="shared" si="85"/>
        <v>0</v>
      </c>
      <c r="O425" s="31"/>
      <c r="P425" s="31"/>
      <c r="Q425" s="31"/>
      <c r="R425" s="187">
        <f t="shared" si="86"/>
        <v>0</v>
      </c>
      <c r="S425" s="188">
        <f>IF(ISBLANK($B425),0,VLOOKUP($B425,Listen!$A$2:$C$44,2,FALSE))</f>
        <v>0</v>
      </c>
      <c r="T425" s="188">
        <f>IF(ISBLANK($B425),0,VLOOKUP($B425,Listen!$A$2:$C$44,3,FALSE))</f>
        <v>0</v>
      </c>
      <c r="U425" s="189">
        <f t="shared" si="87"/>
        <v>0</v>
      </c>
      <c r="V425" s="189">
        <f t="shared" si="88"/>
        <v>0</v>
      </c>
      <c r="W425" s="189">
        <f t="shared" si="88"/>
        <v>0</v>
      </c>
      <c r="X425" s="189">
        <f t="shared" si="88"/>
        <v>0</v>
      </c>
      <c r="Y425" s="189">
        <f t="shared" si="88"/>
        <v>0</v>
      </c>
      <c r="Z425" s="189">
        <f t="shared" si="88"/>
        <v>0</v>
      </c>
      <c r="AA425" s="189">
        <f t="shared" si="88"/>
        <v>0</v>
      </c>
      <c r="AB425" s="187">
        <f t="shared" si="89"/>
        <v>0</v>
      </c>
      <c r="AC425" s="190">
        <f>IF(C425=A_Stammdaten!$B$14,F_SAV!$R425-F_SAV!$AD425,HLOOKUP(A_Stammdaten!$B$14-1,$AE$4:$AK$2004,ROW(C425)-3,FALSE)-$AD425)</f>
        <v>0</v>
      </c>
      <c r="AD425" s="190">
        <f>HLOOKUP(A_Stammdaten!$B$14,$AE$4:$AK$2004,ROW(C425)-3,FALSE)</f>
        <v>0</v>
      </c>
      <c r="AE425" s="187">
        <f t="shared" si="78"/>
        <v>0</v>
      </c>
      <c r="AF425" s="187">
        <f t="shared" si="79"/>
        <v>0</v>
      </c>
      <c r="AG425" s="187">
        <f t="shared" si="80"/>
        <v>0</v>
      </c>
      <c r="AH425" s="187">
        <f t="shared" si="81"/>
        <v>0</v>
      </c>
      <c r="AI425" s="187">
        <f t="shared" si="82"/>
        <v>0</v>
      </c>
      <c r="AJ425" s="187">
        <f t="shared" si="83"/>
        <v>0</v>
      </c>
      <c r="AK425" s="187">
        <f t="shared" si="84"/>
        <v>0</v>
      </c>
      <c r="AL425" s="31"/>
    </row>
    <row r="426" spans="1:38" ht="15" x14ac:dyDescent="0.25">
      <c r="A426" s="31"/>
      <c r="B426" s="31"/>
      <c r="C426" s="32"/>
      <c r="D426" s="31"/>
      <c r="E426" s="31"/>
      <c r="F426" s="31"/>
      <c r="G426" s="31"/>
      <c r="H426" s="31"/>
      <c r="I426" s="31"/>
      <c r="J426" s="31"/>
      <c r="K426" s="31"/>
      <c r="L426" s="31"/>
      <c r="M426" s="31"/>
      <c r="N426" s="187">
        <f t="shared" si="85"/>
        <v>0</v>
      </c>
      <c r="O426" s="31"/>
      <c r="P426" s="31"/>
      <c r="Q426" s="31"/>
      <c r="R426" s="187">
        <f t="shared" si="86"/>
        <v>0</v>
      </c>
      <c r="S426" s="188">
        <f>IF(ISBLANK($B426),0,VLOOKUP($B426,Listen!$A$2:$C$44,2,FALSE))</f>
        <v>0</v>
      </c>
      <c r="T426" s="188">
        <f>IF(ISBLANK($B426),0,VLOOKUP($B426,Listen!$A$2:$C$44,3,FALSE))</f>
        <v>0</v>
      </c>
      <c r="U426" s="189">
        <f t="shared" si="87"/>
        <v>0</v>
      </c>
      <c r="V426" s="189">
        <f t="shared" si="88"/>
        <v>0</v>
      </c>
      <c r="W426" s="189">
        <f t="shared" si="88"/>
        <v>0</v>
      </c>
      <c r="X426" s="189">
        <f t="shared" si="88"/>
        <v>0</v>
      </c>
      <c r="Y426" s="189">
        <f t="shared" si="88"/>
        <v>0</v>
      </c>
      <c r="Z426" s="189">
        <f t="shared" si="88"/>
        <v>0</v>
      </c>
      <c r="AA426" s="189">
        <f t="shared" si="88"/>
        <v>0</v>
      </c>
      <c r="AB426" s="187">
        <f t="shared" si="89"/>
        <v>0</v>
      </c>
      <c r="AC426" s="190">
        <f>IF(C426=A_Stammdaten!$B$14,F_SAV!$R426-F_SAV!$AD426,HLOOKUP(A_Stammdaten!$B$14-1,$AE$4:$AK$2004,ROW(C426)-3,FALSE)-$AD426)</f>
        <v>0</v>
      </c>
      <c r="AD426" s="190">
        <f>HLOOKUP(A_Stammdaten!$B$14,$AE$4:$AK$2004,ROW(C426)-3,FALSE)</f>
        <v>0</v>
      </c>
      <c r="AE426" s="187">
        <f t="shared" si="78"/>
        <v>0</v>
      </c>
      <c r="AF426" s="187">
        <f t="shared" si="79"/>
        <v>0</v>
      </c>
      <c r="AG426" s="187">
        <f t="shared" si="80"/>
        <v>0</v>
      </c>
      <c r="AH426" s="187">
        <f t="shared" si="81"/>
        <v>0</v>
      </c>
      <c r="AI426" s="187">
        <f t="shared" si="82"/>
        <v>0</v>
      </c>
      <c r="AJ426" s="187">
        <f t="shared" si="83"/>
        <v>0</v>
      </c>
      <c r="AK426" s="187">
        <f t="shared" si="84"/>
        <v>0</v>
      </c>
      <c r="AL426" s="31"/>
    </row>
    <row r="427" spans="1:38" ht="15" x14ac:dyDescent="0.25">
      <c r="A427" s="31"/>
      <c r="B427" s="31"/>
      <c r="C427" s="32"/>
      <c r="D427" s="31"/>
      <c r="E427" s="31"/>
      <c r="F427" s="31"/>
      <c r="G427" s="31"/>
      <c r="H427" s="31"/>
      <c r="I427" s="31"/>
      <c r="J427" s="31"/>
      <c r="K427" s="31"/>
      <c r="L427" s="31"/>
      <c r="M427" s="31"/>
      <c r="N427" s="187">
        <f t="shared" si="85"/>
        <v>0</v>
      </c>
      <c r="O427" s="31"/>
      <c r="P427" s="31"/>
      <c r="Q427" s="31"/>
      <c r="R427" s="187">
        <f t="shared" si="86"/>
        <v>0</v>
      </c>
      <c r="S427" s="188">
        <f>IF(ISBLANK($B427),0,VLOOKUP($B427,Listen!$A$2:$C$44,2,FALSE))</f>
        <v>0</v>
      </c>
      <c r="T427" s="188">
        <f>IF(ISBLANK($B427),0,VLOOKUP($B427,Listen!$A$2:$C$44,3,FALSE))</f>
        <v>0</v>
      </c>
      <c r="U427" s="189">
        <f t="shared" si="87"/>
        <v>0</v>
      </c>
      <c r="V427" s="189">
        <f t="shared" si="88"/>
        <v>0</v>
      </c>
      <c r="W427" s="189">
        <f t="shared" si="88"/>
        <v>0</v>
      </c>
      <c r="X427" s="189">
        <f t="shared" si="88"/>
        <v>0</v>
      </c>
      <c r="Y427" s="189">
        <f t="shared" si="88"/>
        <v>0</v>
      </c>
      <c r="Z427" s="189">
        <f t="shared" si="88"/>
        <v>0</v>
      </c>
      <c r="AA427" s="189">
        <f t="shared" si="88"/>
        <v>0</v>
      </c>
      <c r="AB427" s="187">
        <f t="shared" si="89"/>
        <v>0</v>
      </c>
      <c r="AC427" s="190">
        <f>IF(C427=A_Stammdaten!$B$14,F_SAV!$R427-F_SAV!$AD427,HLOOKUP(A_Stammdaten!$B$14-1,$AE$4:$AK$2004,ROW(C427)-3,FALSE)-$AD427)</f>
        <v>0</v>
      </c>
      <c r="AD427" s="190">
        <f>HLOOKUP(A_Stammdaten!$B$14,$AE$4:$AK$2004,ROW(C427)-3,FALSE)</f>
        <v>0</v>
      </c>
      <c r="AE427" s="187">
        <f t="shared" si="78"/>
        <v>0</v>
      </c>
      <c r="AF427" s="187">
        <f t="shared" si="79"/>
        <v>0</v>
      </c>
      <c r="AG427" s="187">
        <f t="shared" si="80"/>
        <v>0</v>
      </c>
      <c r="AH427" s="187">
        <f t="shared" si="81"/>
        <v>0</v>
      </c>
      <c r="AI427" s="187">
        <f t="shared" si="82"/>
        <v>0</v>
      </c>
      <c r="AJ427" s="187">
        <f t="shared" si="83"/>
        <v>0</v>
      </c>
      <c r="AK427" s="187">
        <f t="shared" si="84"/>
        <v>0</v>
      </c>
      <c r="AL427" s="31"/>
    </row>
    <row r="428" spans="1:38" ht="15" x14ac:dyDescent="0.25">
      <c r="A428" s="31"/>
      <c r="B428" s="31"/>
      <c r="C428" s="32"/>
      <c r="D428" s="31"/>
      <c r="E428" s="31"/>
      <c r="F428" s="31"/>
      <c r="G428" s="31"/>
      <c r="H428" s="31"/>
      <c r="I428" s="31"/>
      <c r="J428" s="31"/>
      <c r="K428" s="31"/>
      <c r="L428" s="31"/>
      <c r="M428" s="31"/>
      <c r="N428" s="187">
        <f t="shared" si="85"/>
        <v>0</v>
      </c>
      <c r="O428" s="31"/>
      <c r="P428" s="31"/>
      <c r="Q428" s="31"/>
      <c r="R428" s="187">
        <f t="shared" si="86"/>
        <v>0</v>
      </c>
      <c r="S428" s="188">
        <f>IF(ISBLANK($B428),0,VLOOKUP($B428,Listen!$A$2:$C$44,2,FALSE))</f>
        <v>0</v>
      </c>
      <c r="T428" s="188">
        <f>IF(ISBLANK($B428),0,VLOOKUP($B428,Listen!$A$2:$C$44,3,FALSE))</f>
        <v>0</v>
      </c>
      <c r="U428" s="189">
        <f t="shared" si="87"/>
        <v>0</v>
      </c>
      <c r="V428" s="189">
        <f t="shared" si="88"/>
        <v>0</v>
      </c>
      <c r="W428" s="189">
        <f t="shared" si="88"/>
        <v>0</v>
      </c>
      <c r="X428" s="189">
        <f t="shared" si="88"/>
        <v>0</v>
      </c>
      <c r="Y428" s="189">
        <f t="shared" si="88"/>
        <v>0</v>
      </c>
      <c r="Z428" s="189">
        <f t="shared" si="88"/>
        <v>0</v>
      </c>
      <c r="AA428" s="189">
        <f t="shared" si="88"/>
        <v>0</v>
      </c>
      <c r="AB428" s="187">
        <f t="shared" si="89"/>
        <v>0</v>
      </c>
      <c r="AC428" s="190">
        <f>IF(C428=A_Stammdaten!$B$14,F_SAV!$R428-F_SAV!$AD428,HLOOKUP(A_Stammdaten!$B$14-1,$AE$4:$AK$2004,ROW(C428)-3,FALSE)-$AD428)</f>
        <v>0</v>
      </c>
      <c r="AD428" s="190">
        <f>HLOOKUP(A_Stammdaten!$B$14,$AE$4:$AK$2004,ROW(C428)-3,FALSE)</f>
        <v>0</v>
      </c>
      <c r="AE428" s="187">
        <f t="shared" si="78"/>
        <v>0</v>
      </c>
      <c r="AF428" s="187">
        <f t="shared" si="79"/>
        <v>0</v>
      </c>
      <c r="AG428" s="187">
        <f t="shared" si="80"/>
        <v>0</v>
      </c>
      <c r="AH428" s="187">
        <f t="shared" si="81"/>
        <v>0</v>
      </c>
      <c r="AI428" s="187">
        <f t="shared" si="82"/>
        <v>0</v>
      </c>
      <c r="AJ428" s="187">
        <f t="shared" si="83"/>
        <v>0</v>
      </c>
      <c r="AK428" s="187">
        <f t="shared" si="84"/>
        <v>0</v>
      </c>
      <c r="AL428" s="31"/>
    </row>
    <row r="429" spans="1:38" ht="15" x14ac:dyDescent="0.25">
      <c r="A429" s="31"/>
      <c r="B429" s="31"/>
      <c r="C429" s="32"/>
      <c r="D429" s="31"/>
      <c r="E429" s="31"/>
      <c r="F429" s="31"/>
      <c r="G429" s="31"/>
      <c r="H429" s="31"/>
      <c r="I429" s="31"/>
      <c r="J429" s="31"/>
      <c r="K429" s="31"/>
      <c r="L429" s="31"/>
      <c r="M429" s="31"/>
      <c r="N429" s="187">
        <f t="shared" si="85"/>
        <v>0</v>
      </c>
      <c r="O429" s="31"/>
      <c r="P429" s="31"/>
      <c r="Q429" s="31"/>
      <c r="R429" s="187">
        <f t="shared" si="86"/>
        <v>0</v>
      </c>
      <c r="S429" s="188">
        <f>IF(ISBLANK($B429),0,VLOOKUP($B429,Listen!$A$2:$C$44,2,FALSE))</f>
        <v>0</v>
      </c>
      <c r="T429" s="188">
        <f>IF(ISBLANK($B429),0,VLOOKUP($B429,Listen!$A$2:$C$44,3,FALSE))</f>
        <v>0</v>
      </c>
      <c r="U429" s="189">
        <f t="shared" si="87"/>
        <v>0</v>
      </c>
      <c r="V429" s="189">
        <f t="shared" si="88"/>
        <v>0</v>
      </c>
      <c r="W429" s="189">
        <f t="shared" si="88"/>
        <v>0</v>
      </c>
      <c r="X429" s="189">
        <f t="shared" si="88"/>
        <v>0</v>
      </c>
      <c r="Y429" s="189">
        <f t="shared" si="88"/>
        <v>0</v>
      </c>
      <c r="Z429" s="189">
        <f t="shared" si="88"/>
        <v>0</v>
      </c>
      <c r="AA429" s="189">
        <f t="shared" si="88"/>
        <v>0</v>
      </c>
      <c r="AB429" s="187">
        <f t="shared" si="89"/>
        <v>0</v>
      </c>
      <c r="AC429" s="190">
        <f>IF(C429=A_Stammdaten!$B$14,F_SAV!$R429-F_SAV!$AD429,HLOOKUP(A_Stammdaten!$B$14-1,$AE$4:$AK$2004,ROW(C429)-3,FALSE)-$AD429)</f>
        <v>0</v>
      </c>
      <c r="AD429" s="190">
        <f>HLOOKUP(A_Stammdaten!$B$14,$AE$4:$AK$2004,ROW(C429)-3,FALSE)</f>
        <v>0</v>
      </c>
      <c r="AE429" s="187">
        <f t="shared" si="78"/>
        <v>0</v>
      </c>
      <c r="AF429" s="187">
        <f t="shared" si="79"/>
        <v>0</v>
      </c>
      <c r="AG429" s="187">
        <f t="shared" si="80"/>
        <v>0</v>
      </c>
      <c r="AH429" s="187">
        <f t="shared" si="81"/>
        <v>0</v>
      </c>
      <c r="AI429" s="187">
        <f t="shared" si="82"/>
        <v>0</v>
      </c>
      <c r="AJ429" s="187">
        <f t="shared" si="83"/>
        <v>0</v>
      </c>
      <c r="AK429" s="187">
        <f t="shared" si="84"/>
        <v>0</v>
      </c>
      <c r="AL429" s="31"/>
    </row>
    <row r="430" spans="1:38" ht="15" x14ac:dyDescent="0.25">
      <c r="A430" s="31"/>
      <c r="B430" s="31"/>
      <c r="C430" s="32"/>
      <c r="D430" s="31"/>
      <c r="E430" s="31"/>
      <c r="F430" s="31"/>
      <c r="G430" s="31"/>
      <c r="H430" s="31"/>
      <c r="I430" s="31"/>
      <c r="J430" s="31"/>
      <c r="K430" s="31"/>
      <c r="L430" s="31"/>
      <c r="M430" s="31"/>
      <c r="N430" s="187">
        <f t="shared" si="85"/>
        <v>0</v>
      </c>
      <c r="O430" s="31"/>
      <c r="P430" s="31"/>
      <c r="Q430" s="31"/>
      <c r="R430" s="187">
        <f t="shared" si="86"/>
        <v>0</v>
      </c>
      <c r="S430" s="188">
        <f>IF(ISBLANK($B430),0,VLOOKUP($B430,Listen!$A$2:$C$44,2,FALSE))</f>
        <v>0</v>
      </c>
      <c r="T430" s="188">
        <f>IF(ISBLANK($B430),0,VLOOKUP($B430,Listen!$A$2:$C$44,3,FALSE))</f>
        <v>0</v>
      </c>
      <c r="U430" s="189">
        <f t="shared" si="87"/>
        <v>0</v>
      </c>
      <c r="V430" s="189">
        <f t="shared" si="88"/>
        <v>0</v>
      </c>
      <c r="W430" s="189">
        <f t="shared" si="88"/>
        <v>0</v>
      </c>
      <c r="X430" s="189">
        <f t="shared" si="88"/>
        <v>0</v>
      </c>
      <c r="Y430" s="189">
        <f t="shared" si="88"/>
        <v>0</v>
      </c>
      <c r="Z430" s="189">
        <f t="shared" si="88"/>
        <v>0</v>
      </c>
      <c r="AA430" s="189">
        <f t="shared" si="88"/>
        <v>0</v>
      </c>
      <c r="AB430" s="187">
        <f t="shared" si="89"/>
        <v>0</v>
      </c>
      <c r="AC430" s="190">
        <f>IF(C430=A_Stammdaten!$B$14,F_SAV!$R430-F_SAV!$AD430,HLOOKUP(A_Stammdaten!$B$14-1,$AE$4:$AK$2004,ROW(C430)-3,FALSE)-$AD430)</f>
        <v>0</v>
      </c>
      <c r="AD430" s="190">
        <f>HLOOKUP(A_Stammdaten!$B$14,$AE$4:$AK$2004,ROW(C430)-3,FALSE)</f>
        <v>0</v>
      </c>
      <c r="AE430" s="187">
        <f t="shared" si="78"/>
        <v>0</v>
      </c>
      <c r="AF430" s="187">
        <f t="shared" si="79"/>
        <v>0</v>
      </c>
      <c r="AG430" s="187">
        <f t="shared" si="80"/>
        <v>0</v>
      </c>
      <c r="AH430" s="187">
        <f t="shared" si="81"/>
        <v>0</v>
      </c>
      <c r="AI430" s="187">
        <f t="shared" si="82"/>
        <v>0</v>
      </c>
      <c r="AJ430" s="187">
        <f t="shared" si="83"/>
        <v>0</v>
      </c>
      <c r="AK430" s="187">
        <f t="shared" si="84"/>
        <v>0</v>
      </c>
      <c r="AL430" s="31"/>
    </row>
    <row r="431" spans="1:38" ht="15" x14ac:dyDescent="0.25">
      <c r="A431" s="31"/>
      <c r="B431" s="31"/>
      <c r="C431" s="32"/>
      <c r="D431" s="31"/>
      <c r="E431" s="31"/>
      <c r="F431" s="31"/>
      <c r="G431" s="31"/>
      <c r="H431" s="31"/>
      <c r="I431" s="31"/>
      <c r="J431" s="31"/>
      <c r="K431" s="31"/>
      <c r="L431" s="31"/>
      <c r="M431" s="31"/>
      <c r="N431" s="187">
        <f t="shared" si="85"/>
        <v>0</v>
      </c>
      <c r="O431" s="31"/>
      <c r="P431" s="31"/>
      <c r="Q431" s="31"/>
      <c r="R431" s="187">
        <f t="shared" si="86"/>
        <v>0</v>
      </c>
      <c r="S431" s="188">
        <f>IF(ISBLANK($B431),0,VLOOKUP($B431,Listen!$A$2:$C$44,2,FALSE))</f>
        <v>0</v>
      </c>
      <c r="T431" s="188">
        <f>IF(ISBLANK($B431),0,VLOOKUP($B431,Listen!$A$2:$C$44,3,FALSE))</f>
        <v>0</v>
      </c>
      <c r="U431" s="189">
        <f t="shared" si="87"/>
        <v>0</v>
      </c>
      <c r="V431" s="189">
        <f t="shared" si="88"/>
        <v>0</v>
      </c>
      <c r="W431" s="189">
        <f t="shared" si="88"/>
        <v>0</v>
      </c>
      <c r="X431" s="189">
        <f t="shared" si="88"/>
        <v>0</v>
      </c>
      <c r="Y431" s="189">
        <f t="shared" si="88"/>
        <v>0</v>
      </c>
      <c r="Z431" s="189">
        <f t="shared" si="88"/>
        <v>0</v>
      </c>
      <c r="AA431" s="189">
        <f t="shared" si="88"/>
        <v>0</v>
      </c>
      <c r="AB431" s="187">
        <f t="shared" si="89"/>
        <v>0</v>
      </c>
      <c r="AC431" s="190">
        <f>IF(C431=A_Stammdaten!$B$14,F_SAV!$R431-F_SAV!$AD431,HLOOKUP(A_Stammdaten!$B$14-1,$AE$4:$AK$2004,ROW(C431)-3,FALSE)-$AD431)</f>
        <v>0</v>
      </c>
      <c r="AD431" s="190">
        <f>HLOOKUP(A_Stammdaten!$B$14,$AE$4:$AK$2004,ROW(C431)-3,FALSE)</f>
        <v>0</v>
      </c>
      <c r="AE431" s="187">
        <f t="shared" si="78"/>
        <v>0</v>
      </c>
      <c r="AF431" s="187">
        <f t="shared" si="79"/>
        <v>0</v>
      </c>
      <c r="AG431" s="187">
        <f t="shared" si="80"/>
        <v>0</v>
      </c>
      <c r="AH431" s="187">
        <f t="shared" si="81"/>
        <v>0</v>
      </c>
      <c r="AI431" s="187">
        <f t="shared" si="82"/>
        <v>0</v>
      </c>
      <c r="AJ431" s="187">
        <f t="shared" si="83"/>
        <v>0</v>
      </c>
      <c r="AK431" s="187">
        <f t="shared" si="84"/>
        <v>0</v>
      </c>
      <c r="AL431" s="31"/>
    </row>
    <row r="432" spans="1:38" ht="15" x14ac:dyDescent="0.25">
      <c r="A432" s="31"/>
      <c r="B432" s="31"/>
      <c r="C432" s="32"/>
      <c r="D432" s="31"/>
      <c r="E432" s="31"/>
      <c r="F432" s="31"/>
      <c r="G432" s="31"/>
      <c r="H432" s="31"/>
      <c r="I432" s="31"/>
      <c r="J432" s="31"/>
      <c r="K432" s="31"/>
      <c r="L432" s="31"/>
      <c r="M432" s="31"/>
      <c r="N432" s="187">
        <f t="shared" si="85"/>
        <v>0</v>
      </c>
      <c r="O432" s="31"/>
      <c r="P432" s="31"/>
      <c r="Q432" s="31"/>
      <c r="R432" s="187">
        <f t="shared" si="86"/>
        <v>0</v>
      </c>
      <c r="S432" s="188">
        <f>IF(ISBLANK($B432),0,VLOOKUP($B432,Listen!$A$2:$C$44,2,FALSE))</f>
        <v>0</v>
      </c>
      <c r="T432" s="188">
        <f>IF(ISBLANK($B432),0,VLOOKUP($B432,Listen!$A$2:$C$44,3,FALSE))</f>
        <v>0</v>
      </c>
      <c r="U432" s="189">
        <f t="shared" si="87"/>
        <v>0</v>
      </c>
      <c r="V432" s="189">
        <f t="shared" si="88"/>
        <v>0</v>
      </c>
      <c r="W432" s="189">
        <f t="shared" si="88"/>
        <v>0</v>
      </c>
      <c r="X432" s="189">
        <f t="shared" si="88"/>
        <v>0</v>
      </c>
      <c r="Y432" s="189">
        <f t="shared" si="88"/>
        <v>0</v>
      </c>
      <c r="Z432" s="189">
        <f t="shared" si="88"/>
        <v>0</v>
      </c>
      <c r="AA432" s="189">
        <f t="shared" si="88"/>
        <v>0</v>
      </c>
      <c r="AB432" s="187">
        <f t="shared" si="89"/>
        <v>0</v>
      </c>
      <c r="AC432" s="190">
        <f>IF(C432=A_Stammdaten!$B$14,F_SAV!$R432-F_SAV!$AD432,HLOOKUP(A_Stammdaten!$B$14-1,$AE$4:$AK$2004,ROW(C432)-3,FALSE)-$AD432)</f>
        <v>0</v>
      </c>
      <c r="AD432" s="190">
        <f>HLOOKUP(A_Stammdaten!$B$14,$AE$4:$AK$2004,ROW(C432)-3,FALSE)</f>
        <v>0</v>
      </c>
      <c r="AE432" s="187">
        <f t="shared" si="78"/>
        <v>0</v>
      </c>
      <c r="AF432" s="187">
        <f t="shared" si="79"/>
        <v>0</v>
      </c>
      <c r="AG432" s="187">
        <f t="shared" si="80"/>
        <v>0</v>
      </c>
      <c r="AH432" s="187">
        <f t="shared" si="81"/>
        <v>0</v>
      </c>
      <c r="AI432" s="187">
        <f t="shared" si="82"/>
        <v>0</v>
      </c>
      <c r="AJ432" s="187">
        <f t="shared" si="83"/>
        <v>0</v>
      </c>
      <c r="AK432" s="187">
        <f t="shared" si="84"/>
        <v>0</v>
      </c>
      <c r="AL432" s="31"/>
    </row>
    <row r="433" spans="1:38" ht="15" x14ac:dyDescent="0.25">
      <c r="A433" s="31"/>
      <c r="B433" s="31"/>
      <c r="C433" s="32"/>
      <c r="D433" s="31"/>
      <c r="E433" s="31"/>
      <c r="F433" s="31"/>
      <c r="G433" s="31"/>
      <c r="H433" s="31"/>
      <c r="I433" s="31"/>
      <c r="J433" s="31"/>
      <c r="K433" s="31"/>
      <c r="L433" s="31"/>
      <c r="M433" s="31"/>
      <c r="N433" s="187">
        <f t="shared" si="85"/>
        <v>0</v>
      </c>
      <c r="O433" s="31"/>
      <c r="P433" s="31"/>
      <c r="Q433" s="31"/>
      <c r="R433" s="187">
        <f t="shared" si="86"/>
        <v>0</v>
      </c>
      <c r="S433" s="188">
        <f>IF(ISBLANK($B433),0,VLOOKUP($B433,Listen!$A$2:$C$44,2,FALSE))</f>
        <v>0</v>
      </c>
      <c r="T433" s="188">
        <f>IF(ISBLANK($B433),0,VLOOKUP($B433,Listen!$A$2:$C$44,3,FALSE))</f>
        <v>0</v>
      </c>
      <c r="U433" s="189">
        <f t="shared" si="87"/>
        <v>0</v>
      </c>
      <c r="V433" s="189">
        <f t="shared" si="88"/>
        <v>0</v>
      </c>
      <c r="W433" s="189">
        <f t="shared" si="88"/>
        <v>0</v>
      </c>
      <c r="X433" s="189">
        <f t="shared" si="88"/>
        <v>0</v>
      </c>
      <c r="Y433" s="189">
        <f t="shared" si="88"/>
        <v>0</v>
      </c>
      <c r="Z433" s="189">
        <f t="shared" si="88"/>
        <v>0</v>
      </c>
      <c r="AA433" s="189">
        <f t="shared" si="88"/>
        <v>0</v>
      </c>
      <c r="AB433" s="187">
        <f t="shared" si="89"/>
        <v>0</v>
      </c>
      <c r="AC433" s="190">
        <f>IF(C433=A_Stammdaten!$B$14,F_SAV!$R433-F_SAV!$AD433,HLOOKUP(A_Stammdaten!$B$14-1,$AE$4:$AK$2004,ROW(C433)-3,FALSE)-$AD433)</f>
        <v>0</v>
      </c>
      <c r="AD433" s="190">
        <f>HLOOKUP(A_Stammdaten!$B$14,$AE$4:$AK$2004,ROW(C433)-3,FALSE)</f>
        <v>0</v>
      </c>
      <c r="AE433" s="187">
        <f t="shared" si="78"/>
        <v>0</v>
      </c>
      <c r="AF433" s="187">
        <f t="shared" si="79"/>
        <v>0</v>
      </c>
      <c r="AG433" s="187">
        <f t="shared" si="80"/>
        <v>0</v>
      </c>
      <c r="AH433" s="187">
        <f t="shared" si="81"/>
        <v>0</v>
      </c>
      <c r="AI433" s="187">
        <f t="shared" si="82"/>
        <v>0</v>
      </c>
      <c r="AJ433" s="187">
        <f t="shared" si="83"/>
        <v>0</v>
      </c>
      <c r="AK433" s="187">
        <f t="shared" si="84"/>
        <v>0</v>
      </c>
      <c r="AL433" s="31"/>
    </row>
    <row r="434" spans="1:38" ht="15" x14ac:dyDescent="0.25">
      <c r="A434" s="31"/>
      <c r="B434" s="31"/>
      <c r="C434" s="32"/>
      <c r="D434" s="31"/>
      <c r="E434" s="31"/>
      <c r="F434" s="31"/>
      <c r="G434" s="31"/>
      <c r="H434" s="31"/>
      <c r="I434" s="31"/>
      <c r="J434" s="31"/>
      <c r="K434" s="31"/>
      <c r="L434" s="31"/>
      <c r="M434" s="31"/>
      <c r="N434" s="187">
        <f t="shared" si="85"/>
        <v>0</v>
      </c>
      <c r="O434" s="31"/>
      <c r="P434" s="31"/>
      <c r="Q434" s="31"/>
      <c r="R434" s="187">
        <f t="shared" si="86"/>
        <v>0</v>
      </c>
      <c r="S434" s="188">
        <f>IF(ISBLANK($B434),0,VLOOKUP($B434,Listen!$A$2:$C$44,2,FALSE))</f>
        <v>0</v>
      </c>
      <c r="T434" s="188">
        <f>IF(ISBLANK($B434),0,VLOOKUP($B434,Listen!$A$2:$C$44,3,FALSE))</f>
        <v>0</v>
      </c>
      <c r="U434" s="189">
        <f t="shared" si="87"/>
        <v>0</v>
      </c>
      <c r="V434" s="189">
        <f t="shared" si="88"/>
        <v>0</v>
      </c>
      <c r="W434" s="189">
        <f t="shared" si="88"/>
        <v>0</v>
      </c>
      <c r="X434" s="189">
        <f t="shared" si="88"/>
        <v>0</v>
      </c>
      <c r="Y434" s="189">
        <f t="shared" si="88"/>
        <v>0</v>
      </c>
      <c r="Z434" s="189">
        <f t="shared" si="88"/>
        <v>0</v>
      </c>
      <c r="AA434" s="189">
        <f t="shared" si="88"/>
        <v>0</v>
      </c>
      <c r="AB434" s="187">
        <f t="shared" si="89"/>
        <v>0</v>
      </c>
      <c r="AC434" s="190">
        <f>IF(C434=A_Stammdaten!$B$14,F_SAV!$R434-F_SAV!$AD434,HLOOKUP(A_Stammdaten!$B$14-1,$AE$4:$AK$2004,ROW(C434)-3,FALSE)-$AD434)</f>
        <v>0</v>
      </c>
      <c r="AD434" s="190">
        <f>HLOOKUP(A_Stammdaten!$B$14,$AE$4:$AK$2004,ROW(C434)-3,FALSE)</f>
        <v>0</v>
      </c>
      <c r="AE434" s="187">
        <f t="shared" si="78"/>
        <v>0</v>
      </c>
      <c r="AF434" s="187">
        <f t="shared" si="79"/>
        <v>0</v>
      </c>
      <c r="AG434" s="187">
        <f t="shared" si="80"/>
        <v>0</v>
      </c>
      <c r="AH434" s="187">
        <f t="shared" si="81"/>
        <v>0</v>
      </c>
      <c r="AI434" s="187">
        <f t="shared" si="82"/>
        <v>0</v>
      </c>
      <c r="AJ434" s="187">
        <f t="shared" si="83"/>
        <v>0</v>
      </c>
      <c r="AK434" s="187">
        <f t="shared" si="84"/>
        <v>0</v>
      </c>
      <c r="AL434" s="31"/>
    </row>
    <row r="435" spans="1:38" ht="15" x14ac:dyDescent="0.25">
      <c r="A435" s="31"/>
      <c r="B435" s="31"/>
      <c r="C435" s="32"/>
      <c r="D435" s="31"/>
      <c r="E435" s="31"/>
      <c r="F435" s="31"/>
      <c r="G435" s="31"/>
      <c r="H435" s="31"/>
      <c r="I435" s="31"/>
      <c r="J435" s="31"/>
      <c r="K435" s="31"/>
      <c r="L435" s="31"/>
      <c r="M435" s="31"/>
      <c r="N435" s="187">
        <f t="shared" si="85"/>
        <v>0</v>
      </c>
      <c r="O435" s="31"/>
      <c r="P435" s="31"/>
      <c r="Q435" s="31"/>
      <c r="R435" s="187">
        <f t="shared" si="86"/>
        <v>0</v>
      </c>
      <c r="S435" s="188">
        <f>IF(ISBLANK($B435),0,VLOOKUP($B435,Listen!$A$2:$C$44,2,FALSE))</f>
        <v>0</v>
      </c>
      <c r="T435" s="188">
        <f>IF(ISBLANK($B435),0,VLOOKUP($B435,Listen!$A$2:$C$44,3,FALSE))</f>
        <v>0</v>
      </c>
      <c r="U435" s="189">
        <f t="shared" si="87"/>
        <v>0</v>
      </c>
      <c r="V435" s="189">
        <f t="shared" si="88"/>
        <v>0</v>
      </c>
      <c r="W435" s="189">
        <f t="shared" si="88"/>
        <v>0</v>
      </c>
      <c r="X435" s="189">
        <f t="shared" si="88"/>
        <v>0</v>
      </c>
      <c r="Y435" s="189">
        <f t="shared" si="88"/>
        <v>0</v>
      </c>
      <c r="Z435" s="189">
        <f t="shared" si="88"/>
        <v>0</v>
      </c>
      <c r="AA435" s="189">
        <f t="shared" si="88"/>
        <v>0</v>
      </c>
      <c r="AB435" s="187">
        <f t="shared" si="89"/>
        <v>0</v>
      </c>
      <c r="AC435" s="190">
        <f>IF(C435=A_Stammdaten!$B$14,F_SAV!$R435-F_SAV!$AD435,HLOOKUP(A_Stammdaten!$B$14-1,$AE$4:$AK$2004,ROW(C435)-3,FALSE)-$AD435)</f>
        <v>0</v>
      </c>
      <c r="AD435" s="190">
        <f>HLOOKUP(A_Stammdaten!$B$14,$AE$4:$AK$2004,ROW(C435)-3,FALSE)</f>
        <v>0</v>
      </c>
      <c r="AE435" s="187">
        <f t="shared" si="78"/>
        <v>0</v>
      </c>
      <c r="AF435" s="187">
        <f t="shared" si="79"/>
        <v>0</v>
      </c>
      <c r="AG435" s="187">
        <f t="shared" si="80"/>
        <v>0</v>
      </c>
      <c r="AH435" s="187">
        <f t="shared" si="81"/>
        <v>0</v>
      </c>
      <c r="AI435" s="187">
        <f t="shared" si="82"/>
        <v>0</v>
      </c>
      <c r="AJ435" s="187">
        <f t="shared" si="83"/>
        <v>0</v>
      </c>
      <c r="AK435" s="187">
        <f t="shared" si="84"/>
        <v>0</v>
      </c>
      <c r="AL435" s="31"/>
    </row>
    <row r="436" spans="1:38" ht="15" x14ac:dyDescent="0.25">
      <c r="A436" s="31"/>
      <c r="B436" s="31"/>
      <c r="C436" s="32"/>
      <c r="D436" s="31"/>
      <c r="E436" s="31"/>
      <c r="F436" s="31"/>
      <c r="G436" s="31"/>
      <c r="H436" s="31"/>
      <c r="I436" s="31"/>
      <c r="J436" s="31"/>
      <c r="K436" s="31"/>
      <c r="L436" s="31"/>
      <c r="M436" s="31"/>
      <c r="N436" s="187">
        <f t="shared" si="85"/>
        <v>0</v>
      </c>
      <c r="O436" s="31"/>
      <c r="P436" s="31"/>
      <c r="Q436" s="31"/>
      <c r="R436" s="187">
        <f t="shared" si="86"/>
        <v>0</v>
      </c>
      <c r="S436" s="188">
        <f>IF(ISBLANK($B436),0,VLOOKUP($B436,Listen!$A$2:$C$44,2,FALSE))</f>
        <v>0</v>
      </c>
      <c r="T436" s="188">
        <f>IF(ISBLANK($B436),0,VLOOKUP($B436,Listen!$A$2:$C$44,3,FALSE))</f>
        <v>0</v>
      </c>
      <c r="U436" s="189">
        <f t="shared" si="87"/>
        <v>0</v>
      </c>
      <c r="V436" s="189">
        <f t="shared" si="88"/>
        <v>0</v>
      </c>
      <c r="W436" s="189">
        <f t="shared" si="88"/>
        <v>0</v>
      </c>
      <c r="X436" s="189">
        <f t="shared" si="88"/>
        <v>0</v>
      </c>
      <c r="Y436" s="189">
        <f t="shared" si="88"/>
        <v>0</v>
      </c>
      <c r="Z436" s="189">
        <f t="shared" si="88"/>
        <v>0</v>
      </c>
      <c r="AA436" s="189">
        <f t="shared" si="88"/>
        <v>0</v>
      </c>
      <c r="AB436" s="187">
        <f t="shared" si="89"/>
        <v>0</v>
      </c>
      <c r="AC436" s="190">
        <f>IF(C436=A_Stammdaten!$B$14,F_SAV!$R436-F_SAV!$AD436,HLOOKUP(A_Stammdaten!$B$14-1,$AE$4:$AK$2004,ROW(C436)-3,FALSE)-$AD436)</f>
        <v>0</v>
      </c>
      <c r="AD436" s="190">
        <f>HLOOKUP(A_Stammdaten!$B$14,$AE$4:$AK$2004,ROW(C436)-3,FALSE)</f>
        <v>0</v>
      </c>
      <c r="AE436" s="187">
        <f t="shared" si="78"/>
        <v>0</v>
      </c>
      <c r="AF436" s="187">
        <f t="shared" si="79"/>
        <v>0</v>
      </c>
      <c r="AG436" s="187">
        <f t="shared" si="80"/>
        <v>0</v>
      </c>
      <c r="AH436" s="187">
        <f t="shared" si="81"/>
        <v>0</v>
      </c>
      <c r="AI436" s="187">
        <f t="shared" si="82"/>
        <v>0</v>
      </c>
      <c r="AJ436" s="187">
        <f t="shared" si="83"/>
        <v>0</v>
      </c>
      <c r="AK436" s="187">
        <f t="shared" si="84"/>
        <v>0</v>
      </c>
      <c r="AL436" s="31"/>
    </row>
    <row r="437" spans="1:38" ht="15" x14ac:dyDescent="0.25">
      <c r="A437" s="31"/>
      <c r="B437" s="31"/>
      <c r="C437" s="32"/>
      <c r="D437" s="31"/>
      <c r="E437" s="31"/>
      <c r="F437" s="31"/>
      <c r="G437" s="31"/>
      <c r="H437" s="31"/>
      <c r="I437" s="31"/>
      <c r="J437" s="31"/>
      <c r="K437" s="31"/>
      <c r="L437" s="31"/>
      <c r="M437" s="31"/>
      <c r="N437" s="187">
        <f t="shared" si="85"/>
        <v>0</v>
      </c>
      <c r="O437" s="31"/>
      <c r="P437" s="31"/>
      <c r="Q437" s="31"/>
      <c r="R437" s="187">
        <f t="shared" si="86"/>
        <v>0</v>
      </c>
      <c r="S437" s="188">
        <f>IF(ISBLANK($B437),0,VLOOKUP($B437,Listen!$A$2:$C$44,2,FALSE))</f>
        <v>0</v>
      </c>
      <c r="T437" s="188">
        <f>IF(ISBLANK($B437),0,VLOOKUP($B437,Listen!$A$2:$C$44,3,FALSE))</f>
        <v>0</v>
      </c>
      <c r="U437" s="189">
        <f t="shared" si="87"/>
        <v>0</v>
      </c>
      <c r="V437" s="189">
        <f t="shared" si="88"/>
        <v>0</v>
      </c>
      <c r="W437" s="189">
        <f t="shared" si="88"/>
        <v>0</v>
      </c>
      <c r="X437" s="189">
        <f t="shared" si="88"/>
        <v>0</v>
      </c>
      <c r="Y437" s="189">
        <f t="shared" si="88"/>
        <v>0</v>
      </c>
      <c r="Z437" s="189">
        <f t="shared" si="88"/>
        <v>0</v>
      </c>
      <c r="AA437" s="189">
        <f t="shared" si="88"/>
        <v>0</v>
      </c>
      <c r="AB437" s="187">
        <f t="shared" si="89"/>
        <v>0</v>
      </c>
      <c r="AC437" s="190">
        <f>IF(C437=A_Stammdaten!$B$14,F_SAV!$R437-F_SAV!$AD437,HLOOKUP(A_Stammdaten!$B$14-1,$AE$4:$AK$2004,ROW(C437)-3,FALSE)-$AD437)</f>
        <v>0</v>
      </c>
      <c r="AD437" s="190">
        <f>HLOOKUP(A_Stammdaten!$B$14,$AE$4:$AK$2004,ROW(C437)-3,FALSE)</f>
        <v>0</v>
      </c>
      <c r="AE437" s="187">
        <f t="shared" si="78"/>
        <v>0</v>
      </c>
      <c r="AF437" s="187">
        <f t="shared" si="79"/>
        <v>0</v>
      </c>
      <c r="AG437" s="187">
        <f t="shared" si="80"/>
        <v>0</v>
      </c>
      <c r="AH437" s="187">
        <f t="shared" si="81"/>
        <v>0</v>
      </c>
      <c r="AI437" s="187">
        <f t="shared" si="82"/>
        <v>0</v>
      </c>
      <c r="AJ437" s="187">
        <f t="shared" si="83"/>
        <v>0</v>
      </c>
      <c r="AK437" s="187">
        <f t="shared" si="84"/>
        <v>0</v>
      </c>
      <c r="AL437" s="31"/>
    </row>
    <row r="438" spans="1:38" ht="15" x14ac:dyDescent="0.25">
      <c r="A438" s="31"/>
      <c r="B438" s="31"/>
      <c r="C438" s="32"/>
      <c r="D438" s="31"/>
      <c r="E438" s="31"/>
      <c r="F438" s="31"/>
      <c r="G438" s="31"/>
      <c r="H438" s="31"/>
      <c r="I438" s="31"/>
      <c r="J438" s="31"/>
      <c r="K438" s="31"/>
      <c r="L438" s="31"/>
      <c r="M438" s="31"/>
      <c r="N438" s="187">
        <f t="shared" si="85"/>
        <v>0</v>
      </c>
      <c r="O438" s="31"/>
      <c r="P438" s="31"/>
      <c r="Q438" s="31"/>
      <c r="R438" s="187">
        <f t="shared" si="86"/>
        <v>0</v>
      </c>
      <c r="S438" s="188">
        <f>IF(ISBLANK($B438),0,VLOOKUP($B438,Listen!$A$2:$C$44,2,FALSE))</f>
        <v>0</v>
      </c>
      <c r="T438" s="188">
        <f>IF(ISBLANK($B438),0,VLOOKUP($B438,Listen!$A$2:$C$44,3,FALSE))</f>
        <v>0</v>
      </c>
      <c r="U438" s="189">
        <f t="shared" si="87"/>
        <v>0</v>
      </c>
      <c r="V438" s="189">
        <f t="shared" si="88"/>
        <v>0</v>
      </c>
      <c r="W438" s="189">
        <f t="shared" si="88"/>
        <v>0</v>
      </c>
      <c r="X438" s="189">
        <f t="shared" si="88"/>
        <v>0</v>
      </c>
      <c r="Y438" s="189">
        <f t="shared" si="88"/>
        <v>0</v>
      </c>
      <c r="Z438" s="189">
        <f t="shared" si="88"/>
        <v>0</v>
      </c>
      <c r="AA438" s="189">
        <f t="shared" si="88"/>
        <v>0</v>
      </c>
      <c r="AB438" s="187">
        <f t="shared" si="89"/>
        <v>0</v>
      </c>
      <c r="AC438" s="190">
        <f>IF(C438=A_Stammdaten!$B$14,F_SAV!$R438-F_SAV!$AD438,HLOOKUP(A_Stammdaten!$B$14-1,$AE$4:$AK$2004,ROW(C438)-3,FALSE)-$AD438)</f>
        <v>0</v>
      </c>
      <c r="AD438" s="190">
        <f>HLOOKUP(A_Stammdaten!$B$14,$AE$4:$AK$2004,ROW(C438)-3,FALSE)</f>
        <v>0</v>
      </c>
      <c r="AE438" s="187">
        <f t="shared" si="78"/>
        <v>0</v>
      </c>
      <c r="AF438" s="187">
        <f t="shared" si="79"/>
        <v>0</v>
      </c>
      <c r="AG438" s="187">
        <f t="shared" si="80"/>
        <v>0</v>
      </c>
      <c r="AH438" s="187">
        <f t="shared" si="81"/>
        <v>0</v>
      </c>
      <c r="AI438" s="187">
        <f t="shared" si="82"/>
        <v>0</v>
      </c>
      <c r="AJ438" s="187">
        <f t="shared" si="83"/>
        <v>0</v>
      </c>
      <c r="AK438" s="187">
        <f t="shared" si="84"/>
        <v>0</v>
      </c>
      <c r="AL438" s="31"/>
    </row>
    <row r="439" spans="1:38" ht="15" x14ac:dyDescent="0.25">
      <c r="A439" s="31"/>
      <c r="B439" s="31"/>
      <c r="C439" s="32"/>
      <c r="D439" s="31"/>
      <c r="E439" s="31"/>
      <c r="F439" s="31"/>
      <c r="G439" s="31"/>
      <c r="H439" s="31"/>
      <c r="I439" s="31"/>
      <c r="J439" s="31"/>
      <c r="K439" s="31"/>
      <c r="L439" s="31"/>
      <c r="M439" s="31"/>
      <c r="N439" s="187">
        <f t="shared" si="85"/>
        <v>0</v>
      </c>
      <c r="O439" s="31"/>
      <c r="P439" s="31"/>
      <c r="Q439" s="31"/>
      <c r="R439" s="187">
        <f t="shared" si="86"/>
        <v>0</v>
      </c>
      <c r="S439" s="188">
        <f>IF(ISBLANK($B439),0,VLOOKUP($B439,Listen!$A$2:$C$44,2,FALSE))</f>
        <v>0</v>
      </c>
      <c r="T439" s="188">
        <f>IF(ISBLANK($B439),0,VLOOKUP($B439,Listen!$A$2:$C$44,3,FALSE))</f>
        <v>0</v>
      </c>
      <c r="U439" s="189">
        <f t="shared" si="87"/>
        <v>0</v>
      </c>
      <c r="V439" s="189">
        <f t="shared" si="88"/>
        <v>0</v>
      </c>
      <c r="W439" s="189">
        <f t="shared" si="88"/>
        <v>0</v>
      </c>
      <c r="X439" s="189">
        <f t="shared" si="88"/>
        <v>0</v>
      </c>
      <c r="Y439" s="189">
        <f t="shared" si="88"/>
        <v>0</v>
      </c>
      <c r="Z439" s="189">
        <f t="shared" si="88"/>
        <v>0</v>
      </c>
      <c r="AA439" s="189">
        <f t="shared" si="88"/>
        <v>0</v>
      </c>
      <c r="AB439" s="187">
        <f t="shared" si="89"/>
        <v>0</v>
      </c>
      <c r="AC439" s="190">
        <f>IF(C439=A_Stammdaten!$B$14,F_SAV!$R439-F_SAV!$AD439,HLOOKUP(A_Stammdaten!$B$14-1,$AE$4:$AK$2004,ROW(C439)-3,FALSE)-$AD439)</f>
        <v>0</v>
      </c>
      <c r="AD439" s="190">
        <f>HLOOKUP(A_Stammdaten!$B$14,$AE$4:$AK$2004,ROW(C439)-3,FALSE)</f>
        <v>0</v>
      </c>
      <c r="AE439" s="187">
        <f t="shared" si="78"/>
        <v>0</v>
      </c>
      <c r="AF439" s="187">
        <f t="shared" si="79"/>
        <v>0</v>
      </c>
      <c r="AG439" s="187">
        <f t="shared" si="80"/>
        <v>0</v>
      </c>
      <c r="AH439" s="187">
        <f t="shared" si="81"/>
        <v>0</v>
      </c>
      <c r="AI439" s="187">
        <f t="shared" si="82"/>
        <v>0</v>
      </c>
      <c r="AJ439" s="187">
        <f t="shared" si="83"/>
        <v>0</v>
      </c>
      <c r="AK439" s="187">
        <f t="shared" si="84"/>
        <v>0</v>
      </c>
      <c r="AL439" s="31"/>
    </row>
    <row r="440" spans="1:38" ht="15" x14ac:dyDescent="0.25">
      <c r="A440" s="31"/>
      <c r="B440" s="31"/>
      <c r="C440" s="32"/>
      <c r="D440" s="31"/>
      <c r="E440" s="31"/>
      <c r="F440" s="31"/>
      <c r="G440" s="31"/>
      <c r="H440" s="31"/>
      <c r="I440" s="31"/>
      <c r="J440" s="31"/>
      <c r="K440" s="31"/>
      <c r="L440" s="31"/>
      <c r="M440" s="31"/>
      <c r="N440" s="187">
        <f t="shared" si="85"/>
        <v>0</v>
      </c>
      <c r="O440" s="31"/>
      <c r="P440" s="31"/>
      <c r="Q440" s="31"/>
      <c r="R440" s="187">
        <f t="shared" si="86"/>
        <v>0</v>
      </c>
      <c r="S440" s="188">
        <f>IF(ISBLANK($B440),0,VLOOKUP($B440,Listen!$A$2:$C$44,2,FALSE))</f>
        <v>0</v>
      </c>
      <c r="T440" s="188">
        <f>IF(ISBLANK($B440),0,VLOOKUP($B440,Listen!$A$2:$C$44,3,FALSE))</f>
        <v>0</v>
      </c>
      <c r="U440" s="189">
        <f t="shared" si="87"/>
        <v>0</v>
      </c>
      <c r="V440" s="189">
        <f t="shared" si="88"/>
        <v>0</v>
      </c>
      <c r="W440" s="189">
        <f t="shared" si="88"/>
        <v>0</v>
      </c>
      <c r="X440" s="189">
        <f t="shared" si="88"/>
        <v>0</v>
      </c>
      <c r="Y440" s="189">
        <f t="shared" si="88"/>
        <v>0</v>
      </c>
      <c r="Z440" s="189">
        <f t="shared" si="88"/>
        <v>0</v>
      </c>
      <c r="AA440" s="189">
        <f t="shared" si="88"/>
        <v>0</v>
      </c>
      <c r="AB440" s="187">
        <f t="shared" si="89"/>
        <v>0</v>
      </c>
      <c r="AC440" s="190">
        <f>IF(C440=A_Stammdaten!$B$14,F_SAV!$R440-F_SAV!$AD440,HLOOKUP(A_Stammdaten!$B$14-1,$AE$4:$AK$2004,ROW(C440)-3,FALSE)-$AD440)</f>
        <v>0</v>
      </c>
      <c r="AD440" s="190">
        <f>HLOOKUP(A_Stammdaten!$B$14,$AE$4:$AK$2004,ROW(C440)-3,FALSE)</f>
        <v>0</v>
      </c>
      <c r="AE440" s="187">
        <f t="shared" si="78"/>
        <v>0</v>
      </c>
      <c r="AF440" s="187">
        <f t="shared" si="79"/>
        <v>0</v>
      </c>
      <c r="AG440" s="187">
        <f t="shared" si="80"/>
        <v>0</v>
      </c>
      <c r="AH440" s="187">
        <f t="shared" si="81"/>
        <v>0</v>
      </c>
      <c r="AI440" s="187">
        <f t="shared" si="82"/>
        <v>0</v>
      </c>
      <c r="AJ440" s="187">
        <f t="shared" si="83"/>
        <v>0</v>
      </c>
      <c r="AK440" s="187">
        <f t="shared" si="84"/>
        <v>0</v>
      </c>
      <c r="AL440" s="31"/>
    </row>
    <row r="441" spans="1:38" ht="15" x14ac:dyDescent="0.25">
      <c r="A441" s="31"/>
      <c r="B441" s="31"/>
      <c r="C441" s="32"/>
      <c r="D441" s="31"/>
      <c r="E441" s="31"/>
      <c r="F441" s="31"/>
      <c r="G441" s="31"/>
      <c r="H441" s="31"/>
      <c r="I441" s="31"/>
      <c r="J441" s="31"/>
      <c r="K441" s="31"/>
      <c r="L441" s="31"/>
      <c r="M441" s="31"/>
      <c r="N441" s="187">
        <f t="shared" si="85"/>
        <v>0</v>
      </c>
      <c r="O441" s="31"/>
      <c r="P441" s="31"/>
      <c r="Q441" s="31"/>
      <c r="R441" s="187">
        <f t="shared" si="86"/>
        <v>0</v>
      </c>
      <c r="S441" s="188">
        <f>IF(ISBLANK($B441),0,VLOOKUP($B441,Listen!$A$2:$C$44,2,FALSE))</f>
        <v>0</v>
      </c>
      <c r="T441" s="188">
        <f>IF(ISBLANK($B441),0,VLOOKUP($B441,Listen!$A$2:$C$44,3,FALSE))</f>
        <v>0</v>
      </c>
      <c r="U441" s="189">
        <f t="shared" si="87"/>
        <v>0</v>
      </c>
      <c r="V441" s="189">
        <f t="shared" si="88"/>
        <v>0</v>
      </c>
      <c r="W441" s="189">
        <f t="shared" si="88"/>
        <v>0</v>
      </c>
      <c r="X441" s="189">
        <f t="shared" si="88"/>
        <v>0</v>
      </c>
      <c r="Y441" s="189">
        <f t="shared" si="88"/>
        <v>0</v>
      </c>
      <c r="Z441" s="189">
        <f t="shared" si="88"/>
        <v>0</v>
      </c>
      <c r="AA441" s="189">
        <f t="shared" si="88"/>
        <v>0</v>
      </c>
      <c r="AB441" s="187">
        <f t="shared" si="89"/>
        <v>0</v>
      </c>
      <c r="AC441" s="190">
        <f>IF(C441=A_Stammdaten!$B$14,F_SAV!$R441-F_SAV!$AD441,HLOOKUP(A_Stammdaten!$B$14-1,$AE$4:$AK$2004,ROW(C441)-3,FALSE)-$AD441)</f>
        <v>0</v>
      </c>
      <c r="AD441" s="190">
        <f>HLOOKUP(A_Stammdaten!$B$14,$AE$4:$AK$2004,ROW(C441)-3,FALSE)</f>
        <v>0</v>
      </c>
      <c r="AE441" s="187">
        <f t="shared" si="78"/>
        <v>0</v>
      </c>
      <c r="AF441" s="187">
        <f t="shared" si="79"/>
        <v>0</v>
      </c>
      <c r="AG441" s="187">
        <f t="shared" si="80"/>
        <v>0</v>
      </c>
      <c r="AH441" s="187">
        <f t="shared" si="81"/>
        <v>0</v>
      </c>
      <c r="AI441" s="187">
        <f t="shared" si="82"/>
        <v>0</v>
      </c>
      <c r="AJ441" s="187">
        <f t="shared" si="83"/>
        <v>0</v>
      </c>
      <c r="AK441" s="187">
        <f t="shared" si="84"/>
        <v>0</v>
      </c>
      <c r="AL441" s="31"/>
    </row>
    <row r="442" spans="1:38" ht="15" x14ac:dyDescent="0.25">
      <c r="A442" s="31"/>
      <c r="B442" s="31"/>
      <c r="C442" s="32"/>
      <c r="D442" s="31"/>
      <c r="E442" s="31"/>
      <c r="F442" s="31"/>
      <c r="G442" s="31"/>
      <c r="H442" s="31"/>
      <c r="I442" s="31"/>
      <c r="J442" s="31"/>
      <c r="K442" s="31"/>
      <c r="L442" s="31"/>
      <c r="M442" s="31"/>
      <c r="N442" s="187">
        <f t="shared" si="85"/>
        <v>0</v>
      </c>
      <c r="O442" s="31"/>
      <c r="P442" s="31"/>
      <c r="Q442" s="31"/>
      <c r="R442" s="187">
        <f t="shared" si="86"/>
        <v>0</v>
      </c>
      <c r="S442" s="188">
        <f>IF(ISBLANK($B442),0,VLOOKUP($B442,Listen!$A$2:$C$44,2,FALSE))</f>
        <v>0</v>
      </c>
      <c r="T442" s="188">
        <f>IF(ISBLANK($B442),0,VLOOKUP($B442,Listen!$A$2:$C$44,3,FALSE))</f>
        <v>0</v>
      </c>
      <c r="U442" s="189">
        <f t="shared" si="87"/>
        <v>0</v>
      </c>
      <c r="V442" s="189">
        <f t="shared" si="88"/>
        <v>0</v>
      </c>
      <c r="W442" s="189">
        <f t="shared" si="88"/>
        <v>0</v>
      </c>
      <c r="X442" s="189">
        <f t="shared" si="88"/>
        <v>0</v>
      </c>
      <c r="Y442" s="189">
        <f t="shared" si="88"/>
        <v>0</v>
      </c>
      <c r="Z442" s="189">
        <f t="shared" si="88"/>
        <v>0</v>
      </c>
      <c r="AA442" s="189">
        <f t="shared" si="88"/>
        <v>0</v>
      </c>
      <c r="AB442" s="187">
        <f t="shared" si="89"/>
        <v>0</v>
      </c>
      <c r="AC442" s="190">
        <f>IF(C442=A_Stammdaten!$B$14,F_SAV!$R442-F_SAV!$AD442,HLOOKUP(A_Stammdaten!$B$14-1,$AE$4:$AK$2004,ROW(C442)-3,FALSE)-$AD442)</f>
        <v>0</v>
      </c>
      <c r="AD442" s="190">
        <f>HLOOKUP(A_Stammdaten!$B$14,$AE$4:$AK$2004,ROW(C442)-3,FALSE)</f>
        <v>0</v>
      </c>
      <c r="AE442" s="187">
        <f t="shared" si="78"/>
        <v>0</v>
      </c>
      <c r="AF442" s="187">
        <f t="shared" si="79"/>
        <v>0</v>
      </c>
      <c r="AG442" s="187">
        <f t="shared" si="80"/>
        <v>0</v>
      </c>
      <c r="AH442" s="187">
        <f t="shared" si="81"/>
        <v>0</v>
      </c>
      <c r="AI442" s="187">
        <f t="shared" si="82"/>
        <v>0</v>
      </c>
      <c r="AJ442" s="187">
        <f t="shared" si="83"/>
        <v>0</v>
      </c>
      <c r="AK442" s="187">
        <f t="shared" si="84"/>
        <v>0</v>
      </c>
      <c r="AL442" s="31"/>
    </row>
    <row r="443" spans="1:38" ht="15" x14ac:dyDescent="0.25">
      <c r="A443" s="31"/>
      <c r="B443" s="31"/>
      <c r="C443" s="32"/>
      <c r="D443" s="31"/>
      <c r="E443" s="31"/>
      <c r="F443" s="31"/>
      <c r="G443" s="31"/>
      <c r="H443" s="31"/>
      <c r="I443" s="31"/>
      <c r="J443" s="31"/>
      <c r="K443" s="31"/>
      <c r="L443" s="31"/>
      <c r="M443" s="31"/>
      <c r="N443" s="187">
        <f t="shared" si="85"/>
        <v>0</v>
      </c>
      <c r="O443" s="31"/>
      <c r="P443" s="31"/>
      <c r="Q443" s="31"/>
      <c r="R443" s="187">
        <f t="shared" si="86"/>
        <v>0</v>
      </c>
      <c r="S443" s="188">
        <f>IF(ISBLANK($B443),0,VLOOKUP($B443,Listen!$A$2:$C$44,2,FALSE))</f>
        <v>0</v>
      </c>
      <c r="T443" s="188">
        <f>IF(ISBLANK($B443),0,VLOOKUP($B443,Listen!$A$2:$C$44,3,FALSE))</f>
        <v>0</v>
      </c>
      <c r="U443" s="189">
        <f t="shared" si="87"/>
        <v>0</v>
      </c>
      <c r="V443" s="189">
        <f t="shared" si="88"/>
        <v>0</v>
      </c>
      <c r="W443" s="189">
        <f t="shared" si="88"/>
        <v>0</v>
      </c>
      <c r="X443" s="189">
        <f t="shared" si="88"/>
        <v>0</v>
      </c>
      <c r="Y443" s="189">
        <f t="shared" si="88"/>
        <v>0</v>
      </c>
      <c r="Z443" s="189">
        <f t="shared" si="88"/>
        <v>0</v>
      </c>
      <c r="AA443" s="189">
        <f t="shared" si="88"/>
        <v>0</v>
      </c>
      <c r="AB443" s="187">
        <f t="shared" si="89"/>
        <v>0</v>
      </c>
      <c r="AC443" s="190">
        <f>IF(C443=A_Stammdaten!$B$14,F_SAV!$R443-F_SAV!$AD443,HLOOKUP(A_Stammdaten!$B$14-1,$AE$4:$AK$2004,ROW(C443)-3,FALSE)-$AD443)</f>
        <v>0</v>
      </c>
      <c r="AD443" s="190">
        <f>HLOOKUP(A_Stammdaten!$B$14,$AE$4:$AK$2004,ROW(C443)-3,FALSE)</f>
        <v>0</v>
      </c>
      <c r="AE443" s="187">
        <f t="shared" si="78"/>
        <v>0</v>
      </c>
      <c r="AF443" s="187">
        <f t="shared" si="79"/>
        <v>0</v>
      </c>
      <c r="AG443" s="187">
        <f t="shared" si="80"/>
        <v>0</v>
      </c>
      <c r="AH443" s="187">
        <f t="shared" si="81"/>
        <v>0</v>
      </c>
      <c r="AI443" s="187">
        <f t="shared" si="82"/>
        <v>0</v>
      </c>
      <c r="AJ443" s="187">
        <f t="shared" si="83"/>
        <v>0</v>
      </c>
      <c r="AK443" s="187">
        <f t="shared" si="84"/>
        <v>0</v>
      </c>
      <c r="AL443" s="31"/>
    </row>
    <row r="444" spans="1:38" ht="15" x14ac:dyDescent="0.25">
      <c r="A444" s="31"/>
      <c r="B444" s="31"/>
      <c r="C444" s="32"/>
      <c r="D444" s="31"/>
      <c r="E444" s="31"/>
      <c r="F444" s="31"/>
      <c r="G444" s="31"/>
      <c r="H444" s="31"/>
      <c r="I444" s="31"/>
      <c r="J444" s="31"/>
      <c r="K444" s="31"/>
      <c r="L444" s="31"/>
      <c r="M444" s="31"/>
      <c r="N444" s="187">
        <f t="shared" si="85"/>
        <v>0</v>
      </c>
      <c r="O444" s="31"/>
      <c r="P444" s="31"/>
      <c r="Q444" s="31"/>
      <c r="R444" s="187">
        <f t="shared" si="86"/>
        <v>0</v>
      </c>
      <c r="S444" s="188">
        <f>IF(ISBLANK($B444),0,VLOOKUP($B444,Listen!$A$2:$C$44,2,FALSE))</f>
        <v>0</v>
      </c>
      <c r="T444" s="188">
        <f>IF(ISBLANK($B444),0,VLOOKUP($B444,Listen!$A$2:$C$44,3,FALSE))</f>
        <v>0</v>
      </c>
      <c r="U444" s="189">
        <f t="shared" si="87"/>
        <v>0</v>
      </c>
      <c r="V444" s="189">
        <f t="shared" si="88"/>
        <v>0</v>
      </c>
      <c r="W444" s="189">
        <f t="shared" si="88"/>
        <v>0</v>
      </c>
      <c r="X444" s="189">
        <f t="shared" si="88"/>
        <v>0</v>
      </c>
      <c r="Y444" s="189">
        <f t="shared" si="88"/>
        <v>0</v>
      </c>
      <c r="Z444" s="189">
        <f t="shared" si="88"/>
        <v>0</v>
      </c>
      <c r="AA444" s="189">
        <f t="shared" si="88"/>
        <v>0</v>
      </c>
      <c r="AB444" s="187">
        <f t="shared" si="89"/>
        <v>0</v>
      </c>
      <c r="AC444" s="190">
        <f>IF(C444=A_Stammdaten!$B$14,F_SAV!$R444-F_SAV!$AD444,HLOOKUP(A_Stammdaten!$B$14-1,$AE$4:$AK$2004,ROW(C444)-3,FALSE)-$AD444)</f>
        <v>0</v>
      </c>
      <c r="AD444" s="190">
        <f>HLOOKUP(A_Stammdaten!$B$14,$AE$4:$AK$2004,ROW(C444)-3,FALSE)</f>
        <v>0</v>
      </c>
      <c r="AE444" s="187">
        <f t="shared" si="78"/>
        <v>0</v>
      </c>
      <c r="AF444" s="187">
        <f t="shared" si="79"/>
        <v>0</v>
      </c>
      <c r="AG444" s="187">
        <f t="shared" si="80"/>
        <v>0</v>
      </c>
      <c r="AH444" s="187">
        <f t="shared" si="81"/>
        <v>0</v>
      </c>
      <c r="AI444" s="187">
        <f t="shared" si="82"/>
        <v>0</v>
      </c>
      <c r="AJ444" s="187">
        <f t="shared" si="83"/>
        <v>0</v>
      </c>
      <c r="AK444" s="187">
        <f t="shared" si="84"/>
        <v>0</v>
      </c>
      <c r="AL444" s="31"/>
    </row>
    <row r="445" spans="1:38" ht="15" x14ac:dyDescent="0.25">
      <c r="A445" s="31"/>
      <c r="B445" s="31"/>
      <c r="C445" s="32"/>
      <c r="D445" s="31"/>
      <c r="E445" s="31"/>
      <c r="F445" s="31"/>
      <c r="G445" s="31"/>
      <c r="H445" s="31"/>
      <c r="I445" s="31"/>
      <c r="J445" s="31"/>
      <c r="K445" s="31"/>
      <c r="L445" s="31"/>
      <c r="M445" s="31"/>
      <c r="N445" s="187">
        <f t="shared" si="85"/>
        <v>0</v>
      </c>
      <c r="O445" s="31"/>
      <c r="P445" s="31"/>
      <c r="Q445" s="31"/>
      <c r="R445" s="187">
        <f t="shared" si="86"/>
        <v>0</v>
      </c>
      <c r="S445" s="188">
        <f>IF(ISBLANK($B445),0,VLOOKUP($B445,Listen!$A$2:$C$44,2,FALSE))</f>
        <v>0</v>
      </c>
      <c r="T445" s="188">
        <f>IF(ISBLANK($B445),0,VLOOKUP($B445,Listen!$A$2:$C$44,3,FALSE))</f>
        <v>0</v>
      </c>
      <c r="U445" s="189">
        <f t="shared" si="87"/>
        <v>0</v>
      </c>
      <c r="V445" s="189">
        <f t="shared" si="88"/>
        <v>0</v>
      </c>
      <c r="W445" s="189">
        <f t="shared" si="88"/>
        <v>0</v>
      </c>
      <c r="X445" s="189">
        <f t="shared" si="88"/>
        <v>0</v>
      </c>
      <c r="Y445" s="189">
        <f t="shared" si="88"/>
        <v>0</v>
      </c>
      <c r="Z445" s="189">
        <f t="shared" si="88"/>
        <v>0</v>
      </c>
      <c r="AA445" s="189">
        <f t="shared" si="88"/>
        <v>0</v>
      </c>
      <c r="AB445" s="187">
        <f t="shared" si="89"/>
        <v>0</v>
      </c>
      <c r="AC445" s="190">
        <f>IF(C445=A_Stammdaten!$B$14,F_SAV!$R445-F_SAV!$AD445,HLOOKUP(A_Stammdaten!$B$14-1,$AE$4:$AK$2004,ROW(C445)-3,FALSE)-$AD445)</f>
        <v>0</v>
      </c>
      <c r="AD445" s="190">
        <f>HLOOKUP(A_Stammdaten!$B$14,$AE$4:$AK$2004,ROW(C445)-3,FALSE)</f>
        <v>0</v>
      </c>
      <c r="AE445" s="187">
        <f t="shared" si="78"/>
        <v>0</v>
      </c>
      <c r="AF445" s="187">
        <f t="shared" si="79"/>
        <v>0</v>
      </c>
      <c r="AG445" s="187">
        <f t="shared" si="80"/>
        <v>0</v>
      </c>
      <c r="AH445" s="187">
        <f t="shared" si="81"/>
        <v>0</v>
      </c>
      <c r="AI445" s="187">
        <f t="shared" si="82"/>
        <v>0</v>
      </c>
      <c r="AJ445" s="187">
        <f t="shared" si="83"/>
        <v>0</v>
      </c>
      <c r="AK445" s="187">
        <f t="shared" si="84"/>
        <v>0</v>
      </c>
      <c r="AL445" s="31"/>
    </row>
    <row r="446" spans="1:38" ht="15" x14ac:dyDescent="0.25">
      <c r="A446" s="31"/>
      <c r="B446" s="31"/>
      <c r="C446" s="32"/>
      <c r="D446" s="31"/>
      <c r="E446" s="31"/>
      <c r="F446" s="31"/>
      <c r="G446" s="31"/>
      <c r="H446" s="31"/>
      <c r="I446" s="31"/>
      <c r="J446" s="31"/>
      <c r="K446" s="31"/>
      <c r="L446" s="31"/>
      <c r="M446" s="31"/>
      <c r="N446" s="187">
        <f t="shared" si="85"/>
        <v>0</v>
      </c>
      <c r="O446" s="31"/>
      <c r="P446" s="31"/>
      <c r="Q446" s="31"/>
      <c r="R446" s="187">
        <f t="shared" si="86"/>
        <v>0</v>
      </c>
      <c r="S446" s="188">
        <f>IF(ISBLANK($B446),0,VLOOKUP($B446,Listen!$A$2:$C$44,2,FALSE))</f>
        <v>0</v>
      </c>
      <c r="T446" s="188">
        <f>IF(ISBLANK($B446),0,VLOOKUP($B446,Listen!$A$2:$C$44,3,FALSE))</f>
        <v>0</v>
      </c>
      <c r="U446" s="189">
        <f t="shared" si="87"/>
        <v>0</v>
      </c>
      <c r="V446" s="189">
        <f t="shared" si="88"/>
        <v>0</v>
      </c>
      <c r="W446" s="189">
        <f t="shared" si="88"/>
        <v>0</v>
      </c>
      <c r="X446" s="189">
        <f t="shared" si="88"/>
        <v>0</v>
      </c>
      <c r="Y446" s="189">
        <f t="shared" si="88"/>
        <v>0</v>
      </c>
      <c r="Z446" s="189">
        <f t="shared" si="88"/>
        <v>0</v>
      </c>
      <c r="AA446" s="189">
        <f t="shared" si="88"/>
        <v>0</v>
      </c>
      <c r="AB446" s="187">
        <f t="shared" si="89"/>
        <v>0</v>
      </c>
      <c r="AC446" s="190">
        <f>IF(C446=A_Stammdaten!$B$14,F_SAV!$R446-F_SAV!$AD446,HLOOKUP(A_Stammdaten!$B$14-1,$AE$4:$AK$2004,ROW(C446)-3,FALSE)-$AD446)</f>
        <v>0</v>
      </c>
      <c r="AD446" s="190">
        <f>HLOOKUP(A_Stammdaten!$B$14,$AE$4:$AK$2004,ROW(C446)-3,FALSE)</f>
        <v>0</v>
      </c>
      <c r="AE446" s="187">
        <f t="shared" si="78"/>
        <v>0</v>
      </c>
      <c r="AF446" s="187">
        <f t="shared" si="79"/>
        <v>0</v>
      </c>
      <c r="AG446" s="187">
        <f t="shared" si="80"/>
        <v>0</v>
      </c>
      <c r="AH446" s="187">
        <f t="shared" si="81"/>
        <v>0</v>
      </c>
      <c r="AI446" s="187">
        <f t="shared" si="82"/>
        <v>0</v>
      </c>
      <c r="AJ446" s="187">
        <f t="shared" si="83"/>
        <v>0</v>
      </c>
      <c r="AK446" s="187">
        <f t="shared" si="84"/>
        <v>0</v>
      </c>
      <c r="AL446" s="31"/>
    </row>
    <row r="447" spans="1:38" ht="15" x14ac:dyDescent="0.25">
      <c r="A447" s="31"/>
      <c r="B447" s="31"/>
      <c r="C447" s="32"/>
      <c r="D447" s="31"/>
      <c r="E447" s="31"/>
      <c r="F447" s="31"/>
      <c r="G447" s="31"/>
      <c r="H447" s="31"/>
      <c r="I447" s="31"/>
      <c r="J447" s="31"/>
      <c r="K447" s="31"/>
      <c r="L447" s="31"/>
      <c r="M447" s="31"/>
      <c r="N447" s="187">
        <f t="shared" si="85"/>
        <v>0</v>
      </c>
      <c r="O447" s="31"/>
      <c r="P447" s="31"/>
      <c r="Q447" s="31"/>
      <c r="R447" s="187">
        <f t="shared" si="86"/>
        <v>0</v>
      </c>
      <c r="S447" s="188">
        <f>IF(ISBLANK($B447),0,VLOOKUP($B447,Listen!$A$2:$C$44,2,FALSE))</f>
        <v>0</v>
      </c>
      <c r="T447" s="188">
        <f>IF(ISBLANK($B447),0,VLOOKUP($B447,Listen!$A$2:$C$44,3,FALSE))</f>
        <v>0</v>
      </c>
      <c r="U447" s="189">
        <f t="shared" si="87"/>
        <v>0</v>
      </c>
      <c r="V447" s="189">
        <f t="shared" si="88"/>
        <v>0</v>
      </c>
      <c r="W447" s="189">
        <f t="shared" si="88"/>
        <v>0</v>
      </c>
      <c r="X447" s="189">
        <f t="shared" si="88"/>
        <v>0</v>
      </c>
      <c r="Y447" s="189">
        <f t="shared" si="88"/>
        <v>0</v>
      </c>
      <c r="Z447" s="189">
        <f t="shared" si="88"/>
        <v>0</v>
      </c>
      <c r="AA447" s="189">
        <f t="shared" si="88"/>
        <v>0</v>
      </c>
      <c r="AB447" s="187">
        <f t="shared" si="89"/>
        <v>0</v>
      </c>
      <c r="AC447" s="190">
        <f>IF(C447=A_Stammdaten!$B$14,F_SAV!$R447-F_SAV!$AD447,HLOOKUP(A_Stammdaten!$B$14-1,$AE$4:$AK$2004,ROW(C447)-3,FALSE)-$AD447)</f>
        <v>0</v>
      </c>
      <c r="AD447" s="190">
        <f>HLOOKUP(A_Stammdaten!$B$14,$AE$4:$AK$2004,ROW(C447)-3,FALSE)</f>
        <v>0</v>
      </c>
      <c r="AE447" s="187">
        <f t="shared" si="78"/>
        <v>0</v>
      </c>
      <c r="AF447" s="187">
        <f t="shared" si="79"/>
        <v>0</v>
      </c>
      <c r="AG447" s="187">
        <f t="shared" si="80"/>
        <v>0</v>
      </c>
      <c r="AH447" s="187">
        <f t="shared" si="81"/>
        <v>0</v>
      </c>
      <c r="AI447" s="187">
        <f t="shared" si="82"/>
        <v>0</v>
      </c>
      <c r="AJ447" s="187">
        <f t="shared" si="83"/>
        <v>0</v>
      </c>
      <c r="AK447" s="187">
        <f t="shared" si="84"/>
        <v>0</v>
      </c>
      <c r="AL447" s="31"/>
    </row>
    <row r="448" spans="1:38" ht="15" x14ac:dyDescent="0.25">
      <c r="A448" s="31"/>
      <c r="B448" s="31"/>
      <c r="C448" s="32"/>
      <c r="D448" s="31"/>
      <c r="E448" s="31"/>
      <c r="F448" s="31"/>
      <c r="G448" s="31"/>
      <c r="H448" s="31"/>
      <c r="I448" s="31"/>
      <c r="J448" s="31"/>
      <c r="K448" s="31"/>
      <c r="L448" s="31"/>
      <c r="M448" s="31"/>
      <c r="N448" s="187">
        <f t="shared" si="85"/>
        <v>0</v>
      </c>
      <c r="O448" s="31"/>
      <c r="P448" s="31"/>
      <c r="Q448" s="31"/>
      <c r="R448" s="187">
        <f t="shared" si="86"/>
        <v>0</v>
      </c>
      <c r="S448" s="188">
        <f>IF(ISBLANK($B448),0,VLOOKUP($B448,Listen!$A$2:$C$44,2,FALSE))</f>
        <v>0</v>
      </c>
      <c r="T448" s="188">
        <f>IF(ISBLANK($B448),0,VLOOKUP($B448,Listen!$A$2:$C$44,3,FALSE))</f>
        <v>0</v>
      </c>
      <c r="U448" s="189">
        <f t="shared" si="87"/>
        <v>0</v>
      </c>
      <c r="V448" s="189">
        <f t="shared" si="88"/>
        <v>0</v>
      </c>
      <c r="W448" s="189">
        <f t="shared" si="88"/>
        <v>0</v>
      </c>
      <c r="X448" s="189">
        <f t="shared" si="88"/>
        <v>0</v>
      </c>
      <c r="Y448" s="189">
        <f t="shared" si="88"/>
        <v>0</v>
      </c>
      <c r="Z448" s="189">
        <f t="shared" si="88"/>
        <v>0</v>
      </c>
      <c r="AA448" s="189">
        <f t="shared" si="88"/>
        <v>0</v>
      </c>
      <c r="AB448" s="187">
        <f t="shared" si="89"/>
        <v>0</v>
      </c>
      <c r="AC448" s="190">
        <f>IF(C448=A_Stammdaten!$B$14,F_SAV!$R448-F_SAV!$AD448,HLOOKUP(A_Stammdaten!$B$14-1,$AE$4:$AK$2004,ROW(C448)-3,FALSE)-$AD448)</f>
        <v>0</v>
      </c>
      <c r="AD448" s="190">
        <f>HLOOKUP(A_Stammdaten!$B$14,$AE$4:$AK$2004,ROW(C448)-3,FALSE)</f>
        <v>0</v>
      </c>
      <c r="AE448" s="187">
        <f t="shared" si="78"/>
        <v>0</v>
      </c>
      <c r="AF448" s="187">
        <f t="shared" si="79"/>
        <v>0</v>
      </c>
      <c r="AG448" s="187">
        <f t="shared" si="80"/>
        <v>0</v>
      </c>
      <c r="AH448" s="187">
        <f t="shared" si="81"/>
        <v>0</v>
      </c>
      <c r="AI448" s="187">
        <f t="shared" si="82"/>
        <v>0</v>
      </c>
      <c r="AJ448" s="187">
        <f t="shared" si="83"/>
        <v>0</v>
      </c>
      <c r="AK448" s="187">
        <f t="shared" si="84"/>
        <v>0</v>
      </c>
      <c r="AL448" s="31"/>
    </row>
    <row r="449" spans="1:38" ht="15" x14ac:dyDescent="0.25">
      <c r="A449" s="31"/>
      <c r="B449" s="31"/>
      <c r="C449" s="32"/>
      <c r="D449" s="31"/>
      <c r="E449" s="31"/>
      <c r="F449" s="31"/>
      <c r="G449" s="31"/>
      <c r="H449" s="31"/>
      <c r="I449" s="31"/>
      <c r="J449" s="31"/>
      <c r="K449" s="31"/>
      <c r="L449" s="31"/>
      <c r="M449" s="31"/>
      <c r="N449" s="187">
        <f t="shared" si="85"/>
        <v>0</v>
      </c>
      <c r="O449" s="31"/>
      <c r="P449" s="31"/>
      <c r="Q449" s="31"/>
      <c r="R449" s="187">
        <f t="shared" si="86"/>
        <v>0</v>
      </c>
      <c r="S449" s="188">
        <f>IF(ISBLANK($B449),0,VLOOKUP($B449,Listen!$A$2:$C$44,2,FALSE))</f>
        <v>0</v>
      </c>
      <c r="T449" s="188">
        <f>IF(ISBLANK($B449),0,VLOOKUP($B449,Listen!$A$2:$C$44,3,FALSE))</f>
        <v>0</v>
      </c>
      <c r="U449" s="189">
        <f t="shared" si="87"/>
        <v>0</v>
      </c>
      <c r="V449" s="189">
        <f t="shared" si="88"/>
        <v>0</v>
      </c>
      <c r="W449" s="189">
        <f t="shared" si="88"/>
        <v>0</v>
      </c>
      <c r="X449" s="189">
        <f t="shared" si="88"/>
        <v>0</v>
      </c>
      <c r="Y449" s="189">
        <f t="shared" si="88"/>
        <v>0</v>
      </c>
      <c r="Z449" s="189">
        <f t="shared" si="88"/>
        <v>0</v>
      </c>
      <c r="AA449" s="189">
        <f t="shared" si="88"/>
        <v>0</v>
      </c>
      <c r="AB449" s="187">
        <f t="shared" si="89"/>
        <v>0</v>
      </c>
      <c r="AC449" s="190">
        <f>IF(C449=A_Stammdaten!$B$14,F_SAV!$R449-F_SAV!$AD449,HLOOKUP(A_Stammdaten!$B$14-1,$AE$4:$AK$2004,ROW(C449)-3,FALSE)-$AD449)</f>
        <v>0</v>
      </c>
      <c r="AD449" s="190">
        <f>HLOOKUP(A_Stammdaten!$B$14,$AE$4:$AK$2004,ROW(C449)-3,FALSE)</f>
        <v>0</v>
      </c>
      <c r="AE449" s="187">
        <f t="shared" si="78"/>
        <v>0</v>
      </c>
      <c r="AF449" s="187">
        <f t="shared" si="79"/>
        <v>0</v>
      </c>
      <c r="AG449" s="187">
        <f t="shared" si="80"/>
        <v>0</v>
      </c>
      <c r="AH449" s="187">
        <f t="shared" si="81"/>
        <v>0</v>
      </c>
      <c r="AI449" s="187">
        <f t="shared" si="82"/>
        <v>0</v>
      </c>
      <c r="AJ449" s="187">
        <f t="shared" si="83"/>
        <v>0</v>
      </c>
      <c r="AK449" s="187">
        <f t="shared" si="84"/>
        <v>0</v>
      </c>
      <c r="AL449" s="31"/>
    </row>
    <row r="450" spans="1:38" ht="15" x14ac:dyDescent="0.25">
      <c r="A450" s="31"/>
      <c r="B450" s="31"/>
      <c r="C450" s="32"/>
      <c r="D450" s="31"/>
      <c r="E450" s="31"/>
      <c r="F450" s="31"/>
      <c r="G450" s="31"/>
      <c r="H450" s="31"/>
      <c r="I450" s="31"/>
      <c r="J450" s="31"/>
      <c r="K450" s="31"/>
      <c r="L450" s="31"/>
      <c r="M450" s="31"/>
      <c r="N450" s="187">
        <f t="shared" si="85"/>
        <v>0</v>
      </c>
      <c r="O450" s="31"/>
      <c r="P450" s="31"/>
      <c r="Q450" s="31"/>
      <c r="R450" s="187">
        <f t="shared" si="86"/>
        <v>0</v>
      </c>
      <c r="S450" s="188">
        <f>IF(ISBLANK($B450),0,VLOOKUP($B450,Listen!$A$2:$C$44,2,FALSE))</f>
        <v>0</v>
      </c>
      <c r="T450" s="188">
        <f>IF(ISBLANK($B450),0,VLOOKUP($B450,Listen!$A$2:$C$44,3,FALSE))</f>
        <v>0</v>
      </c>
      <c r="U450" s="189">
        <f t="shared" si="87"/>
        <v>0</v>
      </c>
      <c r="V450" s="189">
        <f t="shared" si="88"/>
        <v>0</v>
      </c>
      <c r="W450" s="189">
        <f t="shared" si="88"/>
        <v>0</v>
      </c>
      <c r="X450" s="189">
        <f t="shared" si="88"/>
        <v>0</v>
      </c>
      <c r="Y450" s="189">
        <f t="shared" si="88"/>
        <v>0</v>
      </c>
      <c r="Z450" s="189">
        <f t="shared" si="88"/>
        <v>0</v>
      </c>
      <c r="AA450" s="189">
        <f t="shared" si="88"/>
        <v>0</v>
      </c>
      <c r="AB450" s="187">
        <f t="shared" si="89"/>
        <v>0</v>
      </c>
      <c r="AC450" s="190">
        <f>IF(C450=A_Stammdaten!$B$14,F_SAV!$R450-F_SAV!$AD450,HLOOKUP(A_Stammdaten!$B$14-1,$AE$4:$AK$2004,ROW(C450)-3,FALSE)-$AD450)</f>
        <v>0</v>
      </c>
      <c r="AD450" s="190">
        <f>HLOOKUP(A_Stammdaten!$B$14,$AE$4:$AK$2004,ROW(C450)-3,FALSE)</f>
        <v>0</v>
      </c>
      <c r="AE450" s="187">
        <f t="shared" si="78"/>
        <v>0</v>
      </c>
      <c r="AF450" s="187">
        <f t="shared" si="79"/>
        <v>0</v>
      </c>
      <c r="AG450" s="187">
        <f t="shared" si="80"/>
        <v>0</v>
      </c>
      <c r="AH450" s="187">
        <f t="shared" si="81"/>
        <v>0</v>
      </c>
      <c r="AI450" s="187">
        <f t="shared" si="82"/>
        <v>0</v>
      </c>
      <c r="AJ450" s="187">
        <f t="shared" si="83"/>
        <v>0</v>
      </c>
      <c r="AK450" s="187">
        <f t="shared" si="84"/>
        <v>0</v>
      </c>
      <c r="AL450" s="31"/>
    </row>
    <row r="451" spans="1:38" ht="15" x14ac:dyDescent="0.25">
      <c r="A451" s="31"/>
      <c r="B451" s="31"/>
      <c r="C451" s="32"/>
      <c r="D451" s="31"/>
      <c r="E451" s="31"/>
      <c r="F451" s="31"/>
      <c r="G451" s="31"/>
      <c r="H451" s="31"/>
      <c r="I451" s="31"/>
      <c r="J451" s="31"/>
      <c r="K451" s="31"/>
      <c r="L451" s="31"/>
      <c r="M451" s="31"/>
      <c r="N451" s="187">
        <f t="shared" si="85"/>
        <v>0</v>
      </c>
      <c r="O451" s="31"/>
      <c r="P451" s="31"/>
      <c r="Q451" s="31"/>
      <c r="R451" s="187">
        <f t="shared" si="86"/>
        <v>0</v>
      </c>
      <c r="S451" s="188">
        <f>IF(ISBLANK($B451),0,VLOOKUP($B451,Listen!$A$2:$C$44,2,FALSE))</f>
        <v>0</v>
      </c>
      <c r="T451" s="188">
        <f>IF(ISBLANK($B451),0,VLOOKUP($B451,Listen!$A$2:$C$44,3,FALSE))</f>
        <v>0</v>
      </c>
      <c r="U451" s="189">
        <f t="shared" si="87"/>
        <v>0</v>
      </c>
      <c r="V451" s="189">
        <f t="shared" si="88"/>
        <v>0</v>
      </c>
      <c r="W451" s="189">
        <f t="shared" si="88"/>
        <v>0</v>
      </c>
      <c r="X451" s="189">
        <f t="shared" si="88"/>
        <v>0</v>
      </c>
      <c r="Y451" s="189">
        <f t="shared" si="88"/>
        <v>0</v>
      </c>
      <c r="Z451" s="189">
        <f t="shared" si="88"/>
        <v>0</v>
      </c>
      <c r="AA451" s="189">
        <f t="shared" si="88"/>
        <v>0</v>
      </c>
      <c r="AB451" s="187">
        <f t="shared" si="89"/>
        <v>0</v>
      </c>
      <c r="AC451" s="190">
        <f>IF(C451=A_Stammdaten!$B$14,F_SAV!$R451-F_SAV!$AD451,HLOOKUP(A_Stammdaten!$B$14-1,$AE$4:$AK$2004,ROW(C451)-3,FALSE)-$AD451)</f>
        <v>0</v>
      </c>
      <c r="AD451" s="190">
        <f>HLOOKUP(A_Stammdaten!$B$14,$AE$4:$AK$2004,ROW(C451)-3,FALSE)</f>
        <v>0</v>
      </c>
      <c r="AE451" s="187">
        <f t="shared" si="78"/>
        <v>0</v>
      </c>
      <c r="AF451" s="187">
        <f t="shared" si="79"/>
        <v>0</v>
      </c>
      <c r="AG451" s="187">
        <f t="shared" si="80"/>
        <v>0</v>
      </c>
      <c r="AH451" s="187">
        <f t="shared" si="81"/>
        <v>0</v>
      </c>
      <c r="AI451" s="187">
        <f t="shared" si="82"/>
        <v>0</v>
      </c>
      <c r="AJ451" s="187">
        <f t="shared" si="83"/>
        <v>0</v>
      </c>
      <c r="AK451" s="187">
        <f t="shared" si="84"/>
        <v>0</v>
      </c>
      <c r="AL451" s="31"/>
    </row>
    <row r="452" spans="1:38" ht="15" x14ac:dyDescent="0.25">
      <c r="A452" s="31"/>
      <c r="B452" s="31"/>
      <c r="C452" s="32"/>
      <c r="D452" s="31"/>
      <c r="E452" s="31"/>
      <c r="F452" s="31"/>
      <c r="G452" s="31"/>
      <c r="H452" s="31"/>
      <c r="I452" s="31"/>
      <c r="J452" s="31"/>
      <c r="K452" s="31"/>
      <c r="L452" s="31"/>
      <c r="M452" s="31"/>
      <c r="N452" s="187">
        <f t="shared" si="85"/>
        <v>0</v>
      </c>
      <c r="O452" s="31"/>
      <c r="P452" s="31"/>
      <c r="Q452" s="31"/>
      <c r="R452" s="187">
        <f t="shared" si="86"/>
        <v>0</v>
      </c>
      <c r="S452" s="188">
        <f>IF(ISBLANK($B452),0,VLOOKUP($B452,Listen!$A$2:$C$44,2,FALSE))</f>
        <v>0</v>
      </c>
      <c r="T452" s="188">
        <f>IF(ISBLANK($B452),0,VLOOKUP($B452,Listen!$A$2:$C$44,3,FALSE))</f>
        <v>0</v>
      </c>
      <c r="U452" s="189">
        <f t="shared" si="87"/>
        <v>0</v>
      </c>
      <c r="V452" s="189">
        <f t="shared" si="88"/>
        <v>0</v>
      </c>
      <c r="W452" s="189">
        <f t="shared" si="88"/>
        <v>0</v>
      </c>
      <c r="X452" s="189">
        <f t="shared" si="88"/>
        <v>0</v>
      </c>
      <c r="Y452" s="189">
        <f t="shared" si="88"/>
        <v>0</v>
      </c>
      <c r="Z452" s="189">
        <f t="shared" si="88"/>
        <v>0</v>
      </c>
      <c r="AA452" s="189">
        <f t="shared" si="88"/>
        <v>0</v>
      </c>
      <c r="AB452" s="187">
        <f t="shared" si="89"/>
        <v>0</v>
      </c>
      <c r="AC452" s="190">
        <f>IF(C452=A_Stammdaten!$B$14,F_SAV!$R452-F_SAV!$AD452,HLOOKUP(A_Stammdaten!$B$14-1,$AE$4:$AK$2004,ROW(C452)-3,FALSE)-$AD452)</f>
        <v>0</v>
      </c>
      <c r="AD452" s="190">
        <f>HLOOKUP(A_Stammdaten!$B$14,$AE$4:$AK$2004,ROW(C452)-3,FALSE)</f>
        <v>0</v>
      </c>
      <c r="AE452" s="187">
        <f t="shared" si="78"/>
        <v>0</v>
      </c>
      <c r="AF452" s="187">
        <f t="shared" si="79"/>
        <v>0</v>
      </c>
      <c r="AG452" s="187">
        <f t="shared" si="80"/>
        <v>0</v>
      </c>
      <c r="AH452" s="187">
        <f t="shared" si="81"/>
        <v>0</v>
      </c>
      <c r="AI452" s="187">
        <f t="shared" si="82"/>
        <v>0</v>
      </c>
      <c r="AJ452" s="187">
        <f t="shared" si="83"/>
        <v>0</v>
      </c>
      <c r="AK452" s="187">
        <f t="shared" si="84"/>
        <v>0</v>
      </c>
      <c r="AL452" s="31"/>
    </row>
    <row r="453" spans="1:38" ht="15" x14ac:dyDescent="0.25">
      <c r="A453" s="31"/>
      <c r="B453" s="31"/>
      <c r="C453" s="32"/>
      <c r="D453" s="31"/>
      <c r="E453" s="31"/>
      <c r="F453" s="31"/>
      <c r="G453" s="31"/>
      <c r="H453" s="31"/>
      <c r="I453" s="31"/>
      <c r="J453" s="31"/>
      <c r="K453" s="31"/>
      <c r="L453" s="31"/>
      <c r="M453" s="31"/>
      <c r="N453" s="187">
        <f t="shared" si="85"/>
        <v>0</v>
      </c>
      <c r="O453" s="31"/>
      <c r="P453" s="31"/>
      <c r="Q453" s="31"/>
      <c r="R453" s="187">
        <f t="shared" si="86"/>
        <v>0</v>
      </c>
      <c r="S453" s="188">
        <f>IF(ISBLANK($B453),0,VLOOKUP($B453,Listen!$A$2:$C$44,2,FALSE))</f>
        <v>0</v>
      </c>
      <c r="T453" s="188">
        <f>IF(ISBLANK($B453),0,VLOOKUP($B453,Listen!$A$2:$C$44,3,FALSE))</f>
        <v>0</v>
      </c>
      <c r="U453" s="189">
        <f t="shared" si="87"/>
        <v>0</v>
      </c>
      <c r="V453" s="189">
        <f t="shared" si="88"/>
        <v>0</v>
      </c>
      <c r="W453" s="189">
        <f t="shared" si="88"/>
        <v>0</v>
      </c>
      <c r="X453" s="189">
        <f t="shared" si="88"/>
        <v>0</v>
      </c>
      <c r="Y453" s="189">
        <f t="shared" si="88"/>
        <v>0</v>
      </c>
      <c r="Z453" s="189">
        <f t="shared" si="88"/>
        <v>0</v>
      </c>
      <c r="AA453" s="189">
        <f t="shared" si="88"/>
        <v>0</v>
      </c>
      <c r="AB453" s="187">
        <f t="shared" si="89"/>
        <v>0</v>
      </c>
      <c r="AC453" s="190">
        <f>IF(C453=A_Stammdaten!$B$14,F_SAV!$R453-F_SAV!$AD453,HLOOKUP(A_Stammdaten!$B$14-1,$AE$4:$AK$2004,ROW(C453)-3,FALSE)-$AD453)</f>
        <v>0</v>
      </c>
      <c r="AD453" s="190">
        <f>HLOOKUP(A_Stammdaten!$B$14,$AE$4:$AK$2004,ROW(C453)-3,FALSE)</f>
        <v>0</v>
      </c>
      <c r="AE453" s="187">
        <f t="shared" ref="AE453:AE516" si="90">IF(OR($C453=0,$R453=0),0,IF($C453&lt;=AE$4,$R453-$R453/U453*(AE$4-$C453+1),0))</f>
        <v>0</v>
      </c>
      <c r="AF453" s="187">
        <f t="shared" ref="AF453:AF516" si="91">IF(OR($C453=0,$R453=0,V453-(AF$4-$C453)=0),0,IF($C453&lt;AF$4,AE453-AE453/(V453-(AF$4-$C453)),IF($C453=AF$4,$R453-$R453/V453,0)))</f>
        <v>0</v>
      </c>
      <c r="AG453" s="187">
        <f t="shared" ref="AG453:AG516" si="92">IF(OR($C453=0,$R453=0,W453-(AG$4-$C453)=0),0,IF($C453&lt;AG$4,AF453-AF453/(W453-(AG$4-$C453)),IF($C453=AG$4,$R453-$R453/W453,0)))</f>
        <v>0</v>
      </c>
      <c r="AH453" s="187">
        <f t="shared" ref="AH453:AH516" si="93">IF(OR($C453=0,$R453=0,X453-(AH$4-$C453)=0),0,IF($C453&lt;AH$4,AG453-AG453/(X453-(AH$4-$C453)),IF($C453=AH$4,$R453-$R453/X453,0)))</f>
        <v>0</v>
      </c>
      <c r="AI453" s="187">
        <f t="shared" ref="AI453:AI516" si="94">IF(OR($C453=0,$R453=0,Y453-(AI$4-$C453)=0),0,IF($C453&lt;AI$4,AH453-AH453/(Y453-(AI$4-$C453)),IF($C453=AI$4,$R453-$R453/Y453,0)))</f>
        <v>0</v>
      </c>
      <c r="AJ453" s="187">
        <f t="shared" ref="AJ453:AJ516" si="95">IF(OR($C453=0,$R453=0,Z453-(AJ$4-$C453)=0),0,IF($C453&lt;AJ$4,AI453-AI453/(Z453-(AJ$4-$C453)),IF($C453=AJ$4,$R453-$R453/Z453,0)))</f>
        <v>0</v>
      </c>
      <c r="AK453" s="187">
        <f t="shared" ref="AK453:AK516" si="96">IF(OR($C453=0,$R453=0,AA453-(AK$4-$C453)=0),0,IF($C453&lt;AK$4,AJ453-AJ453/(AA453-(AK$4-$C453)),IF($C453=AK$4,$R453-$R453/AA453,0)))</f>
        <v>0</v>
      </c>
      <c r="AL453" s="31"/>
    </row>
    <row r="454" spans="1:38" ht="15" x14ac:dyDescent="0.25">
      <c r="A454" s="31"/>
      <c r="B454" s="31"/>
      <c r="C454" s="32"/>
      <c r="D454" s="31"/>
      <c r="E454" s="31"/>
      <c r="F454" s="31"/>
      <c r="G454" s="31"/>
      <c r="H454" s="31"/>
      <c r="I454" s="31"/>
      <c r="J454" s="31"/>
      <c r="K454" s="31"/>
      <c r="L454" s="31"/>
      <c r="M454" s="31"/>
      <c r="N454" s="187">
        <f t="shared" ref="N454:N517" si="97">SUM(D454,E454,G454,H454,J454,K454)-SUM(F454,I454,L454,M454)</f>
        <v>0</v>
      </c>
      <c r="O454" s="31"/>
      <c r="P454" s="31"/>
      <c r="Q454" s="31"/>
      <c r="R454" s="187">
        <f t="shared" ref="R454:R517" si="98">N454-SUM(O454:Q454)</f>
        <v>0</v>
      </c>
      <c r="S454" s="188">
        <f>IF(ISBLANK($B454),0,VLOOKUP($B454,Listen!$A$2:$C$44,2,FALSE))</f>
        <v>0</v>
      </c>
      <c r="T454" s="188">
        <f>IF(ISBLANK($B454),0,VLOOKUP($B454,Listen!$A$2:$C$44,3,FALSE))</f>
        <v>0</v>
      </c>
      <c r="U454" s="189">
        <f t="shared" si="87"/>
        <v>0</v>
      </c>
      <c r="V454" s="189">
        <f t="shared" si="88"/>
        <v>0</v>
      </c>
      <c r="W454" s="189">
        <f t="shared" si="88"/>
        <v>0</v>
      </c>
      <c r="X454" s="189">
        <f t="shared" si="88"/>
        <v>0</v>
      </c>
      <c r="Y454" s="189">
        <f t="shared" si="88"/>
        <v>0</v>
      </c>
      <c r="Z454" s="189">
        <f t="shared" si="88"/>
        <v>0</v>
      </c>
      <c r="AA454" s="189">
        <f t="shared" si="88"/>
        <v>0</v>
      </c>
      <c r="AB454" s="187">
        <f t="shared" si="89"/>
        <v>0</v>
      </c>
      <c r="AC454" s="190">
        <f>IF(C454=A_Stammdaten!$B$14,F_SAV!$R454-F_SAV!$AD454,HLOOKUP(A_Stammdaten!$B$14-1,$AE$4:$AK$2004,ROW(C454)-3,FALSE)-$AD454)</f>
        <v>0</v>
      </c>
      <c r="AD454" s="190">
        <f>HLOOKUP(A_Stammdaten!$B$14,$AE$4:$AK$2004,ROW(C454)-3,FALSE)</f>
        <v>0</v>
      </c>
      <c r="AE454" s="187">
        <f t="shared" si="90"/>
        <v>0</v>
      </c>
      <c r="AF454" s="187">
        <f t="shared" si="91"/>
        <v>0</v>
      </c>
      <c r="AG454" s="187">
        <f t="shared" si="92"/>
        <v>0</v>
      </c>
      <c r="AH454" s="187">
        <f t="shared" si="93"/>
        <v>0</v>
      </c>
      <c r="AI454" s="187">
        <f t="shared" si="94"/>
        <v>0</v>
      </c>
      <c r="AJ454" s="187">
        <f t="shared" si="95"/>
        <v>0</v>
      </c>
      <c r="AK454" s="187">
        <f t="shared" si="96"/>
        <v>0</v>
      </c>
      <c r="AL454" s="31"/>
    </row>
    <row r="455" spans="1:38" ht="15" x14ac:dyDescent="0.25">
      <c r="A455" s="31"/>
      <c r="B455" s="31"/>
      <c r="C455" s="32"/>
      <c r="D455" s="31"/>
      <c r="E455" s="31"/>
      <c r="F455" s="31"/>
      <c r="G455" s="31"/>
      <c r="H455" s="31"/>
      <c r="I455" s="31"/>
      <c r="J455" s="31"/>
      <c r="K455" s="31"/>
      <c r="L455" s="31"/>
      <c r="M455" s="31"/>
      <c r="N455" s="187">
        <f t="shared" si="97"/>
        <v>0</v>
      </c>
      <c r="O455" s="31"/>
      <c r="P455" s="31"/>
      <c r="Q455" s="31"/>
      <c r="R455" s="187">
        <f t="shared" si="98"/>
        <v>0</v>
      </c>
      <c r="S455" s="188">
        <f>IF(ISBLANK($B455),0,VLOOKUP($B455,Listen!$A$2:$C$44,2,FALSE))</f>
        <v>0</v>
      </c>
      <c r="T455" s="188">
        <f>IF(ISBLANK($B455),0,VLOOKUP($B455,Listen!$A$2:$C$44,3,FALSE))</f>
        <v>0</v>
      </c>
      <c r="U455" s="189">
        <f t="shared" si="87"/>
        <v>0</v>
      </c>
      <c r="V455" s="189">
        <f t="shared" si="88"/>
        <v>0</v>
      </c>
      <c r="W455" s="189">
        <f t="shared" si="88"/>
        <v>0</v>
      </c>
      <c r="X455" s="189">
        <f t="shared" si="88"/>
        <v>0</v>
      </c>
      <c r="Y455" s="189">
        <f t="shared" si="88"/>
        <v>0</v>
      </c>
      <c r="Z455" s="189">
        <f t="shared" si="88"/>
        <v>0</v>
      </c>
      <c r="AA455" s="189">
        <f t="shared" si="88"/>
        <v>0</v>
      </c>
      <c r="AB455" s="187">
        <f t="shared" si="89"/>
        <v>0</v>
      </c>
      <c r="AC455" s="190">
        <f>IF(C455=A_Stammdaten!$B$14,F_SAV!$R455-F_SAV!$AD455,HLOOKUP(A_Stammdaten!$B$14-1,$AE$4:$AK$2004,ROW(C455)-3,FALSE)-$AD455)</f>
        <v>0</v>
      </c>
      <c r="AD455" s="190">
        <f>HLOOKUP(A_Stammdaten!$B$14,$AE$4:$AK$2004,ROW(C455)-3,FALSE)</f>
        <v>0</v>
      </c>
      <c r="AE455" s="187">
        <f t="shared" si="90"/>
        <v>0</v>
      </c>
      <c r="AF455" s="187">
        <f t="shared" si="91"/>
        <v>0</v>
      </c>
      <c r="AG455" s="187">
        <f t="shared" si="92"/>
        <v>0</v>
      </c>
      <c r="AH455" s="187">
        <f t="shared" si="93"/>
        <v>0</v>
      </c>
      <c r="AI455" s="187">
        <f t="shared" si="94"/>
        <v>0</v>
      </c>
      <c r="AJ455" s="187">
        <f t="shared" si="95"/>
        <v>0</v>
      </c>
      <c r="AK455" s="187">
        <f t="shared" si="96"/>
        <v>0</v>
      </c>
      <c r="AL455" s="31"/>
    </row>
    <row r="456" spans="1:38" ht="15" x14ac:dyDescent="0.25">
      <c r="A456" s="31"/>
      <c r="B456" s="31"/>
      <c r="C456" s="32"/>
      <c r="D456" s="31"/>
      <c r="E456" s="31"/>
      <c r="F456" s="31"/>
      <c r="G456" s="31"/>
      <c r="H456" s="31"/>
      <c r="I456" s="31"/>
      <c r="J456" s="31"/>
      <c r="K456" s="31"/>
      <c r="L456" s="31"/>
      <c r="M456" s="31"/>
      <c r="N456" s="187">
        <f t="shared" si="97"/>
        <v>0</v>
      </c>
      <c r="O456" s="31"/>
      <c r="P456" s="31"/>
      <c r="Q456" s="31"/>
      <c r="R456" s="187">
        <f t="shared" si="98"/>
        <v>0</v>
      </c>
      <c r="S456" s="188">
        <f>IF(ISBLANK($B456),0,VLOOKUP($B456,Listen!$A$2:$C$44,2,FALSE))</f>
        <v>0</v>
      </c>
      <c r="T456" s="188">
        <f>IF(ISBLANK($B456),0,VLOOKUP($B456,Listen!$A$2:$C$44,3,FALSE))</f>
        <v>0</v>
      </c>
      <c r="U456" s="189">
        <f t="shared" si="87"/>
        <v>0</v>
      </c>
      <c r="V456" s="189">
        <f t="shared" si="88"/>
        <v>0</v>
      </c>
      <c r="W456" s="189">
        <f t="shared" si="88"/>
        <v>0</v>
      </c>
      <c r="X456" s="189">
        <f t="shared" si="88"/>
        <v>0</v>
      </c>
      <c r="Y456" s="189">
        <f t="shared" si="88"/>
        <v>0</v>
      </c>
      <c r="Z456" s="189">
        <f t="shared" si="88"/>
        <v>0</v>
      </c>
      <c r="AA456" s="189">
        <f t="shared" ref="V456:AA499" si="99">$S456</f>
        <v>0</v>
      </c>
      <c r="AB456" s="187">
        <f t="shared" si="89"/>
        <v>0</v>
      </c>
      <c r="AC456" s="190">
        <f>IF(C456=A_Stammdaten!$B$14,F_SAV!$R456-F_SAV!$AD456,HLOOKUP(A_Stammdaten!$B$14-1,$AE$4:$AK$2004,ROW(C456)-3,FALSE)-$AD456)</f>
        <v>0</v>
      </c>
      <c r="AD456" s="190">
        <f>HLOOKUP(A_Stammdaten!$B$14,$AE$4:$AK$2004,ROW(C456)-3,FALSE)</f>
        <v>0</v>
      </c>
      <c r="AE456" s="187">
        <f t="shared" si="90"/>
        <v>0</v>
      </c>
      <c r="AF456" s="187">
        <f t="shared" si="91"/>
        <v>0</v>
      </c>
      <c r="AG456" s="187">
        <f t="shared" si="92"/>
        <v>0</v>
      </c>
      <c r="AH456" s="187">
        <f t="shared" si="93"/>
        <v>0</v>
      </c>
      <c r="AI456" s="187">
        <f t="shared" si="94"/>
        <v>0</v>
      </c>
      <c r="AJ456" s="187">
        <f t="shared" si="95"/>
        <v>0</v>
      </c>
      <c r="AK456" s="187">
        <f t="shared" si="96"/>
        <v>0</v>
      </c>
      <c r="AL456" s="31"/>
    </row>
    <row r="457" spans="1:38" ht="15" x14ac:dyDescent="0.25">
      <c r="A457" s="31"/>
      <c r="B457" s="31"/>
      <c r="C457" s="32"/>
      <c r="D457" s="31"/>
      <c r="E457" s="31"/>
      <c r="F457" s="31"/>
      <c r="G457" s="31"/>
      <c r="H457" s="31"/>
      <c r="I457" s="31"/>
      <c r="J457" s="31"/>
      <c r="K457" s="31"/>
      <c r="L457" s="31"/>
      <c r="M457" s="31"/>
      <c r="N457" s="187">
        <f t="shared" si="97"/>
        <v>0</v>
      </c>
      <c r="O457" s="31"/>
      <c r="P457" s="31"/>
      <c r="Q457" s="31"/>
      <c r="R457" s="187">
        <f t="shared" si="98"/>
        <v>0</v>
      </c>
      <c r="S457" s="188">
        <f>IF(ISBLANK($B457),0,VLOOKUP($B457,Listen!$A$2:$C$44,2,FALSE))</f>
        <v>0</v>
      </c>
      <c r="T457" s="188">
        <f>IF(ISBLANK($B457),0,VLOOKUP($B457,Listen!$A$2:$C$44,3,FALSE))</f>
        <v>0</v>
      </c>
      <c r="U457" s="189">
        <f t="shared" si="87"/>
        <v>0</v>
      </c>
      <c r="V457" s="189">
        <f t="shared" si="99"/>
        <v>0</v>
      </c>
      <c r="W457" s="189">
        <f t="shared" si="99"/>
        <v>0</v>
      </c>
      <c r="X457" s="189">
        <f t="shared" si="99"/>
        <v>0</v>
      </c>
      <c r="Y457" s="189">
        <f t="shared" si="99"/>
        <v>0</v>
      </c>
      <c r="Z457" s="189">
        <f t="shared" si="99"/>
        <v>0</v>
      </c>
      <c r="AA457" s="189">
        <f t="shared" si="99"/>
        <v>0</v>
      </c>
      <c r="AB457" s="187">
        <f t="shared" si="89"/>
        <v>0</v>
      </c>
      <c r="AC457" s="190">
        <f>IF(C457=A_Stammdaten!$B$14,F_SAV!$R457-F_SAV!$AD457,HLOOKUP(A_Stammdaten!$B$14-1,$AE$4:$AK$2004,ROW(C457)-3,FALSE)-$AD457)</f>
        <v>0</v>
      </c>
      <c r="AD457" s="190">
        <f>HLOOKUP(A_Stammdaten!$B$14,$AE$4:$AK$2004,ROW(C457)-3,FALSE)</f>
        <v>0</v>
      </c>
      <c r="AE457" s="187">
        <f t="shared" si="90"/>
        <v>0</v>
      </c>
      <c r="AF457" s="187">
        <f t="shared" si="91"/>
        <v>0</v>
      </c>
      <c r="AG457" s="187">
        <f t="shared" si="92"/>
        <v>0</v>
      </c>
      <c r="AH457" s="187">
        <f t="shared" si="93"/>
        <v>0</v>
      </c>
      <c r="AI457" s="187">
        <f t="shared" si="94"/>
        <v>0</v>
      </c>
      <c r="AJ457" s="187">
        <f t="shared" si="95"/>
        <v>0</v>
      </c>
      <c r="AK457" s="187">
        <f t="shared" si="96"/>
        <v>0</v>
      </c>
      <c r="AL457" s="31"/>
    </row>
    <row r="458" spans="1:38" ht="15" x14ac:dyDescent="0.25">
      <c r="A458" s="31"/>
      <c r="B458" s="31"/>
      <c r="C458" s="32"/>
      <c r="D458" s="31"/>
      <c r="E458" s="31"/>
      <c r="F458" s="31"/>
      <c r="G458" s="31"/>
      <c r="H458" s="31"/>
      <c r="I458" s="31"/>
      <c r="J458" s="31"/>
      <c r="K458" s="31"/>
      <c r="L458" s="31"/>
      <c r="M458" s="31"/>
      <c r="N458" s="187">
        <f t="shared" si="97"/>
        <v>0</v>
      </c>
      <c r="O458" s="31"/>
      <c r="P458" s="31"/>
      <c r="Q458" s="31"/>
      <c r="R458" s="187">
        <f t="shared" si="98"/>
        <v>0</v>
      </c>
      <c r="S458" s="188">
        <f>IF(ISBLANK($B458),0,VLOOKUP($B458,Listen!$A$2:$C$44,2,FALSE))</f>
        <v>0</v>
      </c>
      <c r="T458" s="188">
        <f>IF(ISBLANK($B458),0,VLOOKUP($B458,Listen!$A$2:$C$44,3,FALSE))</f>
        <v>0</v>
      </c>
      <c r="U458" s="189">
        <f t="shared" si="87"/>
        <v>0</v>
      </c>
      <c r="V458" s="189">
        <f t="shared" si="99"/>
        <v>0</v>
      </c>
      <c r="W458" s="189">
        <f t="shared" si="99"/>
        <v>0</v>
      </c>
      <c r="X458" s="189">
        <f t="shared" si="99"/>
        <v>0</v>
      </c>
      <c r="Y458" s="189">
        <f t="shared" si="99"/>
        <v>0</v>
      </c>
      <c r="Z458" s="189">
        <f t="shared" si="99"/>
        <v>0</v>
      </c>
      <c r="AA458" s="189">
        <f t="shared" si="99"/>
        <v>0</v>
      </c>
      <c r="AB458" s="187">
        <f t="shared" si="89"/>
        <v>0</v>
      </c>
      <c r="AC458" s="190">
        <f>IF(C458=A_Stammdaten!$B$14,F_SAV!$R458-F_SAV!$AD458,HLOOKUP(A_Stammdaten!$B$14-1,$AE$4:$AK$2004,ROW(C458)-3,FALSE)-$AD458)</f>
        <v>0</v>
      </c>
      <c r="AD458" s="190">
        <f>HLOOKUP(A_Stammdaten!$B$14,$AE$4:$AK$2004,ROW(C458)-3,FALSE)</f>
        <v>0</v>
      </c>
      <c r="AE458" s="187">
        <f t="shared" si="90"/>
        <v>0</v>
      </c>
      <c r="AF458" s="187">
        <f t="shared" si="91"/>
        <v>0</v>
      </c>
      <c r="AG458" s="187">
        <f t="shared" si="92"/>
        <v>0</v>
      </c>
      <c r="AH458" s="187">
        <f t="shared" si="93"/>
        <v>0</v>
      </c>
      <c r="AI458" s="187">
        <f t="shared" si="94"/>
        <v>0</v>
      </c>
      <c r="AJ458" s="187">
        <f t="shared" si="95"/>
        <v>0</v>
      </c>
      <c r="AK458" s="187">
        <f t="shared" si="96"/>
        <v>0</v>
      </c>
      <c r="AL458" s="31"/>
    </row>
    <row r="459" spans="1:38" ht="15" x14ac:dyDescent="0.25">
      <c r="A459" s="31"/>
      <c r="B459" s="31"/>
      <c r="C459" s="32"/>
      <c r="D459" s="31"/>
      <c r="E459" s="31"/>
      <c r="F459" s="31"/>
      <c r="G459" s="31"/>
      <c r="H459" s="31"/>
      <c r="I459" s="31"/>
      <c r="J459" s="31"/>
      <c r="K459" s="31"/>
      <c r="L459" s="31"/>
      <c r="M459" s="31"/>
      <c r="N459" s="187">
        <f t="shared" si="97"/>
        <v>0</v>
      </c>
      <c r="O459" s="31"/>
      <c r="P459" s="31"/>
      <c r="Q459" s="31"/>
      <c r="R459" s="187">
        <f t="shared" si="98"/>
        <v>0</v>
      </c>
      <c r="S459" s="188">
        <f>IF(ISBLANK($B459),0,VLOOKUP($B459,Listen!$A$2:$C$44,2,FALSE))</f>
        <v>0</v>
      </c>
      <c r="T459" s="188">
        <f>IF(ISBLANK($B459),0,VLOOKUP($B459,Listen!$A$2:$C$44,3,FALSE))</f>
        <v>0</v>
      </c>
      <c r="U459" s="189">
        <f t="shared" ref="U459:U522" si="100">$S459</f>
        <v>0</v>
      </c>
      <c r="V459" s="189">
        <f t="shared" si="99"/>
        <v>0</v>
      </c>
      <c r="W459" s="189">
        <f t="shared" si="99"/>
        <v>0</v>
      </c>
      <c r="X459" s="189">
        <f t="shared" si="99"/>
        <v>0</v>
      </c>
      <c r="Y459" s="189">
        <f t="shared" si="99"/>
        <v>0</v>
      </c>
      <c r="Z459" s="189">
        <f t="shared" si="99"/>
        <v>0</v>
      </c>
      <c r="AA459" s="189">
        <f t="shared" si="99"/>
        <v>0</v>
      </c>
      <c r="AB459" s="187">
        <f t="shared" si="89"/>
        <v>0</v>
      </c>
      <c r="AC459" s="190">
        <f>IF(C459=A_Stammdaten!$B$14,F_SAV!$R459-F_SAV!$AD459,HLOOKUP(A_Stammdaten!$B$14-1,$AE$4:$AK$2004,ROW(C459)-3,FALSE)-$AD459)</f>
        <v>0</v>
      </c>
      <c r="AD459" s="190">
        <f>HLOOKUP(A_Stammdaten!$B$14,$AE$4:$AK$2004,ROW(C459)-3,FALSE)</f>
        <v>0</v>
      </c>
      <c r="AE459" s="187">
        <f t="shared" si="90"/>
        <v>0</v>
      </c>
      <c r="AF459" s="187">
        <f t="shared" si="91"/>
        <v>0</v>
      </c>
      <c r="AG459" s="187">
        <f t="shared" si="92"/>
        <v>0</v>
      </c>
      <c r="AH459" s="187">
        <f t="shared" si="93"/>
        <v>0</v>
      </c>
      <c r="AI459" s="187">
        <f t="shared" si="94"/>
        <v>0</v>
      </c>
      <c r="AJ459" s="187">
        <f t="shared" si="95"/>
        <v>0</v>
      </c>
      <c r="AK459" s="187">
        <f t="shared" si="96"/>
        <v>0</v>
      </c>
      <c r="AL459" s="31"/>
    </row>
    <row r="460" spans="1:38" ht="15" x14ac:dyDescent="0.25">
      <c r="A460" s="31"/>
      <c r="B460" s="31"/>
      <c r="C460" s="32"/>
      <c r="D460" s="31"/>
      <c r="E460" s="31"/>
      <c r="F460" s="31"/>
      <c r="G460" s="31"/>
      <c r="H460" s="31"/>
      <c r="I460" s="31"/>
      <c r="J460" s="31"/>
      <c r="K460" s="31"/>
      <c r="L460" s="31"/>
      <c r="M460" s="31"/>
      <c r="N460" s="187">
        <f t="shared" si="97"/>
        <v>0</v>
      </c>
      <c r="O460" s="31"/>
      <c r="P460" s="31"/>
      <c r="Q460" s="31"/>
      <c r="R460" s="187">
        <f t="shared" si="98"/>
        <v>0</v>
      </c>
      <c r="S460" s="188">
        <f>IF(ISBLANK($B460),0,VLOOKUP($B460,Listen!$A$2:$C$44,2,FALSE))</f>
        <v>0</v>
      </c>
      <c r="T460" s="188">
        <f>IF(ISBLANK($B460),0,VLOOKUP($B460,Listen!$A$2:$C$44,3,FALSE))</f>
        <v>0</v>
      </c>
      <c r="U460" s="189">
        <f t="shared" si="100"/>
        <v>0</v>
      </c>
      <c r="V460" s="189">
        <f t="shared" si="99"/>
        <v>0</v>
      </c>
      <c r="W460" s="189">
        <f t="shared" si="99"/>
        <v>0</v>
      </c>
      <c r="X460" s="189">
        <f t="shared" si="99"/>
        <v>0</v>
      </c>
      <c r="Y460" s="189">
        <f t="shared" si="99"/>
        <v>0</v>
      </c>
      <c r="Z460" s="189">
        <f t="shared" si="99"/>
        <v>0</v>
      </c>
      <c r="AA460" s="189">
        <f t="shared" si="99"/>
        <v>0</v>
      </c>
      <c r="AB460" s="187">
        <f t="shared" si="89"/>
        <v>0</v>
      </c>
      <c r="AC460" s="190">
        <f>IF(C460=A_Stammdaten!$B$14,F_SAV!$R460-F_SAV!$AD460,HLOOKUP(A_Stammdaten!$B$14-1,$AE$4:$AK$2004,ROW(C460)-3,FALSE)-$AD460)</f>
        <v>0</v>
      </c>
      <c r="AD460" s="190">
        <f>HLOOKUP(A_Stammdaten!$B$14,$AE$4:$AK$2004,ROW(C460)-3,FALSE)</f>
        <v>0</v>
      </c>
      <c r="AE460" s="187">
        <f t="shared" si="90"/>
        <v>0</v>
      </c>
      <c r="AF460" s="187">
        <f t="shared" si="91"/>
        <v>0</v>
      </c>
      <c r="AG460" s="187">
        <f t="shared" si="92"/>
        <v>0</v>
      </c>
      <c r="AH460" s="187">
        <f t="shared" si="93"/>
        <v>0</v>
      </c>
      <c r="AI460" s="187">
        <f t="shared" si="94"/>
        <v>0</v>
      </c>
      <c r="AJ460" s="187">
        <f t="shared" si="95"/>
        <v>0</v>
      </c>
      <c r="AK460" s="187">
        <f t="shared" si="96"/>
        <v>0</v>
      </c>
      <c r="AL460" s="31"/>
    </row>
    <row r="461" spans="1:38" ht="15" x14ac:dyDescent="0.25">
      <c r="A461" s="31"/>
      <c r="B461" s="31"/>
      <c r="C461" s="32"/>
      <c r="D461" s="31"/>
      <c r="E461" s="31"/>
      <c r="F461" s="31"/>
      <c r="G461" s="31"/>
      <c r="H461" s="31"/>
      <c r="I461" s="31"/>
      <c r="J461" s="31"/>
      <c r="K461" s="31"/>
      <c r="L461" s="31"/>
      <c r="M461" s="31"/>
      <c r="N461" s="187">
        <f t="shared" si="97"/>
        <v>0</v>
      </c>
      <c r="O461" s="31"/>
      <c r="P461" s="31"/>
      <c r="Q461" s="31"/>
      <c r="R461" s="187">
        <f t="shared" si="98"/>
        <v>0</v>
      </c>
      <c r="S461" s="188">
        <f>IF(ISBLANK($B461),0,VLOOKUP($B461,Listen!$A$2:$C$44,2,FALSE))</f>
        <v>0</v>
      </c>
      <c r="T461" s="188">
        <f>IF(ISBLANK($B461),0,VLOOKUP($B461,Listen!$A$2:$C$44,3,FALSE))</f>
        <v>0</v>
      </c>
      <c r="U461" s="189">
        <f t="shared" si="100"/>
        <v>0</v>
      </c>
      <c r="V461" s="189">
        <f t="shared" si="99"/>
        <v>0</v>
      </c>
      <c r="W461" s="189">
        <f t="shared" si="99"/>
        <v>0</v>
      </c>
      <c r="X461" s="189">
        <f t="shared" si="99"/>
        <v>0</v>
      </c>
      <c r="Y461" s="189">
        <f t="shared" si="99"/>
        <v>0</v>
      </c>
      <c r="Z461" s="189">
        <f t="shared" si="99"/>
        <v>0</v>
      </c>
      <c r="AA461" s="189">
        <f t="shared" si="99"/>
        <v>0</v>
      </c>
      <c r="AB461" s="187">
        <f t="shared" si="89"/>
        <v>0</v>
      </c>
      <c r="AC461" s="190">
        <f>IF(C461=A_Stammdaten!$B$14,F_SAV!$R461-F_SAV!$AD461,HLOOKUP(A_Stammdaten!$B$14-1,$AE$4:$AK$2004,ROW(C461)-3,FALSE)-$AD461)</f>
        <v>0</v>
      </c>
      <c r="AD461" s="190">
        <f>HLOOKUP(A_Stammdaten!$B$14,$AE$4:$AK$2004,ROW(C461)-3,FALSE)</f>
        <v>0</v>
      </c>
      <c r="AE461" s="187">
        <f t="shared" si="90"/>
        <v>0</v>
      </c>
      <c r="AF461" s="187">
        <f t="shared" si="91"/>
        <v>0</v>
      </c>
      <c r="AG461" s="187">
        <f t="shared" si="92"/>
        <v>0</v>
      </c>
      <c r="AH461" s="187">
        <f t="shared" si="93"/>
        <v>0</v>
      </c>
      <c r="AI461" s="187">
        <f t="shared" si="94"/>
        <v>0</v>
      </c>
      <c r="AJ461" s="187">
        <f t="shared" si="95"/>
        <v>0</v>
      </c>
      <c r="AK461" s="187">
        <f t="shared" si="96"/>
        <v>0</v>
      </c>
      <c r="AL461" s="31"/>
    </row>
    <row r="462" spans="1:38" ht="15" x14ac:dyDescent="0.25">
      <c r="A462" s="31"/>
      <c r="B462" s="31"/>
      <c r="C462" s="32"/>
      <c r="D462" s="31"/>
      <c r="E462" s="31"/>
      <c r="F462" s="31"/>
      <c r="G462" s="31"/>
      <c r="H462" s="31"/>
      <c r="I462" s="31"/>
      <c r="J462" s="31"/>
      <c r="K462" s="31"/>
      <c r="L462" s="31"/>
      <c r="M462" s="31"/>
      <c r="N462" s="187">
        <f t="shared" si="97"/>
        <v>0</v>
      </c>
      <c r="O462" s="31"/>
      <c r="P462" s="31"/>
      <c r="Q462" s="31"/>
      <c r="R462" s="187">
        <f t="shared" si="98"/>
        <v>0</v>
      </c>
      <c r="S462" s="188">
        <f>IF(ISBLANK($B462),0,VLOOKUP($B462,Listen!$A$2:$C$44,2,FALSE))</f>
        <v>0</v>
      </c>
      <c r="T462" s="188">
        <f>IF(ISBLANK($B462),0,VLOOKUP($B462,Listen!$A$2:$C$44,3,FALSE))</f>
        <v>0</v>
      </c>
      <c r="U462" s="189">
        <f t="shared" si="100"/>
        <v>0</v>
      </c>
      <c r="V462" s="189">
        <f t="shared" si="99"/>
        <v>0</v>
      </c>
      <c r="W462" s="189">
        <f t="shared" si="99"/>
        <v>0</v>
      </c>
      <c r="X462" s="189">
        <f t="shared" si="99"/>
        <v>0</v>
      </c>
      <c r="Y462" s="189">
        <f t="shared" si="99"/>
        <v>0</v>
      </c>
      <c r="Z462" s="189">
        <f t="shared" si="99"/>
        <v>0</v>
      </c>
      <c r="AA462" s="189">
        <f t="shared" si="99"/>
        <v>0</v>
      </c>
      <c r="AB462" s="187">
        <f t="shared" si="89"/>
        <v>0</v>
      </c>
      <c r="AC462" s="190">
        <f>IF(C462=A_Stammdaten!$B$14,F_SAV!$R462-F_SAV!$AD462,HLOOKUP(A_Stammdaten!$B$14-1,$AE$4:$AK$2004,ROW(C462)-3,FALSE)-$AD462)</f>
        <v>0</v>
      </c>
      <c r="AD462" s="190">
        <f>HLOOKUP(A_Stammdaten!$B$14,$AE$4:$AK$2004,ROW(C462)-3,FALSE)</f>
        <v>0</v>
      </c>
      <c r="AE462" s="187">
        <f t="shared" si="90"/>
        <v>0</v>
      </c>
      <c r="AF462" s="187">
        <f t="shared" si="91"/>
        <v>0</v>
      </c>
      <c r="AG462" s="187">
        <f t="shared" si="92"/>
        <v>0</v>
      </c>
      <c r="AH462" s="187">
        <f t="shared" si="93"/>
        <v>0</v>
      </c>
      <c r="AI462" s="187">
        <f t="shared" si="94"/>
        <v>0</v>
      </c>
      <c r="AJ462" s="187">
        <f t="shared" si="95"/>
        <v>0</v>
      </c>
      <c r="AK462" s="187">
        <f t="shared" si="96"/>
        <v>0</v>
      </c>
      <c r="AL462" s="31"/>
    </row>
    <row r="463" spans="1:38" ht="15" x14ac:dyDescent="0.25">
      <c r="A463" s="31"/>
      <c r="B463" s="31"/>
      <c r="C463" s="32"/>
      <c r="D463" s="31"/>
      <c r="E463" s="31"/>
      <c r="F463" s="31"/>
      <c r="G463" s="31"/>
      <c r="H463" s="31"/>
      <c r="I463" s="31"/>
      <c r="J463" s="31"/>
      <c r="K463" s="31"/>
      <c r="L463" s="31"/>
      <c r="M463" s="31"/>
      <c r="N463" s="187">
        <f t="shared" si="97"/>
        <v>0</v>
      </c>
      <c r="O463" s="31"/>
      <c r="P463" s="31"/>
      <c r="Q463" s="31"/>
      <c r="R463" s="187">
        <f t="shared" si="98"/>
        <v>0</v>
      </c>
      <c r="S463" s="188">
        <f>IF(ISBLANK($B463),0,VLOOKUP($B463,Listen!$A$2:$C$44,2,FALSE))</f>
        <v>0</v>
      </c>
      <c r="T463" s="188">
        <f>IF(ISBLANK($B463),0,VLOOKUP($B463,Listen!$A$2:$C$44,3,FALSE))</f>
        <v>0</v>
      </c>
      <c r="U463" s="189">
        <f t="shared" si="100"/>
        <v>0</v>
      </c>
      <c r="V463" s="189">
        <f t="shared" si="99"/>
        <v>0</v>
      </c>
      <c r="W463" s="189">
        <f t="shared" si="99"/>
        <v>0</v>
      </c>
      <c r="X463" s="189">
        <f t="shared" si="99"/>
        <v>0</v>
      </c>
      <c r="Y463" s="189">
        <f t="shared" si="99"/>
        <v>0</v>
      </c>
      <c r="Z463" s="189">
        <f t="shared" si="99"/>
        <v>0</v>
      </c>
      <c r="AA463" s="189">
        <f t="shared" si="99"/>
        <v>0</v>
      </c>
      <c r="AB463" s="187">
        <f t="shared" si="89"/>
        <v>0</v>
      </c>
      <c r="AC463" s="190">
        <f>IF(C463=A_Stammdaten!$B$14,F_SAV!$R463-F_SAV!$AD463,HLOOKUP(A_Stammdaten!$B$14-1,$AE$4:$AK$2004,ROW(C463)-3,FALSE)-$AD463)</f>
        <v>0</v>
      </c>
      <c r="AD463" s="190">
        <f>HLOOKUP(A_Stammdaten!$B$14,$AE$4:$AK$2004,ROW(C463)-3,FALSE)</f>
        <v>0</v>
      </c>
      <c r="AE463" s="187">
        <f t="shared" si="90"/>
        <v>0</v>
      </c>
      <c r="AF463" s="187">
        <f t="shared" si="91"/>
        <v>0</v>
      </c>
      <c r="AG463" s="187">
        <f t="shared" si="92"/>
        <v>0</v>
      </c>
      <c r="AH463" s="187">
        <f t="shared" si="93"/>
        <v>0</v>
      </c>
      <c r="AI463" s="187">
        <f t="shared" si="94"/>
        <v>0</v>
      </c>
      <c r="AJ463" s="187">
        <f t="shared" si="95"/>
        <v>0</v>
      </c>
      <c r="AK463" s="187">
        <f t="shared" si="96"/>
        <v>0</v>
      </c>
      <c r="AL463" s="31"/>
    </row>
    <row r="464" spans="1:38" ht="15" x14ac:dyDescent="0.25">
      <c r="A464" s="31"/>
      <c r="B464" s="31"/>
      <c r="C464" s="32"/>
      <c r="D464" s="31"/>
      <c r="E464" s="31"/>
      <c r="F464" s="31"/>
      <c r="G464" s="31"/>
      <c r="H464" s="31"/>
      <c r="I464" s="31"/>
      <c r="J464" s="31"/>
      <c r="K464" s="31"/>
      <c r="L464" s="31"/>
      <c r="M464" s="31"/>
      <c r="N464" s="187">
        <f t="shared" si="97"/>
        <v>0</v>
      </c>
      <c r="O464" s="31"/>
      <c r="P464" s="31"/>
      <c r="Q464" s="31"/>
      <c r="R464" s="187">
        <f t="shared" si="98"/>
        <v>0</v>
      </c>
      <c r="S464" s="188">
        <f>IF(ISBLANK($B464),0,VLOOKUP($B464,Listen!$A$2:$C$44,2,FALSE))</f>
        <v>0</v>
      </c>
      <c r="T464" s="188">
        <f>IF(ISBLANK($B464),0,VLOOKUP($B464,Listen!$A$2:$C$44,3,FALSE))</f>
        <v>0</v>
      </c>
      <c r="U464" s="189">
        <f t="shared" si="100"/>
        <v>0</v>
      </c>
      <c r="V464" s="189">
        <f t="shared" si="99"/>
        <v>0</v>
      </c>
      <c r="W464" s="189">
        <f t="shared" si="99"/>
        <v>0</v>
      </c>
      <c r="X464" s="189">
        <f t="shared" si="99"/>
        <v>0</v>
      </c>
      <c r="Y464" s="189">
        <f t="shared" si="99"/>
        <v>0</v>
      </c>
      <c r="Z464" s="189">
        <f t="shared" si="99"/>
        <v>0</v>
      </c>
      <c r="AA464" s="189">
        <f t="shared" si="99"/>
        <v>0</v>
      </c>
      <c r="AB464" s="187">
        <f t="shared" si="89"/>
        <v>0</v>
      </c>
      <c r="AC464" s="190">
        <f>IF(C464=A_Stammdaten!$B$14,F_SAV!$R464-F_SAV!$AD464,HLOOKUP(A_Stammdaten!$B$14-1,$AE$4:$AK$2004,ROW(C464)-3,FALSE)-$AD464)</f>
        <v>0</v>
      </c>
      <c r="AD464" s="190">
        <f>HLOOKUP(A_Stammdaten!$B$14,$AE$4:$AK$2004,ROW(C464)-3,FALSE)</f>
        <v>0</v>
      </c>
      <c r="AE464" s="187">
        <f t="shared" si="90"/>
        <v>0</v>
      </c>
      <c r="AF464" s="187">
        <f t="shared" si="91"/>
        <v>0</v>
      </c>
      <c r="AG464" s="187">
        <f t="shared" si="92"/>
        <v>0</v>
      </c>
      <c r="AH464" s="187">
        <f t="shared" si="93"/>
        <v>0</v>
      </c>
      <c r="AI464" s="187">
        <f t="shared" si="94"/>
        <v>0</v>
      </c>
      <c r="AJ464" s="187">
        <f t="shared" si="95"/>
        <v>0</v>
      </c>
      <c r="AK464" s="187">
        <f t="shared" si="96"/>
        <v>0</v>
      </c>
      <c r="AL464" s="31"/>
    </row>
    <row r="465" spans="1:38" ht="15" x14ac:dyDescent="0.25">
      <c r="A465" s="31"/>
      <c r="B465" s="31"/>
      <c r="C465" s="32"/>
      <c r="D465" s="31"/>
      <c r="E465" s="31"/>
      <c r="F465" s="31"/>
      <c r="G465" s="31"/>
      <c r="H465" s="31"/>
      <c r="I465" s="31"/>
      <c r="J465" s="31"/>
      <c r="K465" s="31"/>
      <c r="L465" s="31"/>
      <c r="M465" s="31"/>
      <c r="N465" s="187">
        <f t="shared" si="97"/>
        <v>0</v>
      </c>
      <c r="O465" s="31"/>
      <c r="P465" s="31"/>
      <c r="Q465" s="31"/>
      <c r="R465" s="187">
        <f t="shared" si="98"/>
        <v>0</v>
      </c>
      <c r="S465" s="188">
        <f>IF(ISBLANK($B465),0,VLOOKUP($B465,Listen!$A$2:$C$44,2,FALSE))</f>
        <v>0</v>
      </c>
      <c r="T465" s="188">
        <f>IF(ISBLANK($B465),0,VLOOKUP($B465,Listen!$A$2:$C$44,3,FALSE))</f>
        <v>0</v>
      </c>
      <c r="U465" s="189">
        <f t="shared" si="100"/>
        <v>0</v>
      </c>
      <c r="V465" s="189">
        <f t="shared" si="99"/>
        <v>0</v>
      </c>
      <c r="W465" s="189">
        <f t="shared" si="99"/>
        <v>0</v>
      </c>
      <c r="X465" s="189">
        <f t="shared" si="99"/>
        <v>0</v>
      </c>
      <c r="Y465" s="189">
        <f t="shared" si="99"/>
        <v>0</v>
      </c>
      <c r="Z465" s="189">
        <f t="shared" si="99"/>
        <v>0</v>
      </c>
      <c r="AA465" s="189">
        <f t="shared" si="99"/>
        <v>0</v>
      </c>
      <c r="AB465" s="187">
        <f t="shared" si="89"/>
        <v>0</v>
      </c>
      <c r="AC465" s="190">
        <f>IF(C465=A_Stammdaten!$B$14,F_SAV!$R465-F_SAV!$AD465,HLOOKUP(A_Stammdaten!$B$14-1,$AE$4:$AK$2004,ROW(C465)-3,FALSE)-$AD465)</f>
        <v>0</v>
      </c>
      <c r="AD465" s="190">
        <f>HLOOKUP(A_Stammdaten!$B$14,$AE$4:$AK$2004,ROW(C465)-3,FALSE)</f>
        <v>0</v>
      </c>
      <c r="AE465" s="187">
        <f t="shared" si="90"/>
        <v>0</v>
      </c>
      <c r="AF465" s="187">
        <f t="shared" si="91"/>
        <v>0</v>
      </c>
      <c r="AG465" s="187">
        <f t="shared" si="92"/>
        <v>0</v>
      </c>
      <c r="AH465" s="187">
        <f t="shared" si="93"/>
        <v>0</v>
      </c>
      <c r="AI465" s="187">
        <f t="shared" si="94"/>
        <v>0</v>
      </c>
      <c r="AJ465" s="187">
        <f t="shared" si="95"/>
        <v>0</v>
      </c>
      <c r="AK465" s="187">
        <f t="shared" si="96"/>
        <v>0</v>
      </c>
      <c r="AL465" s="31"/>
    </row>
    <row r="466" spans="1:38" ht="15" x14ac:dyDescent="0.25">
      <c r="A466" s="31"/>
      <c r="B466" s="31"/>
      <c r="C466" s="32"/>
      <c r="D466" s="31"/>
      <c r="E466" s="31"/>
      <c r="F466" s="31"/>
      <c r="G466" s="31"/>
      <c r="H466" s="31"/>
      <c r="I466" s="31"/>
      <c r="J466" s="31"/>
      <c r="K466" s="31"/>
      <c r="L466" s="31"/>
      <c r="M466" s="31"/>
      <c r="N466" s="187">
        <f t="shared" si="97"/>
        <v>0</v>
      </c>
      <c r="O466" s="31"/>
      <c r="P466" s="31"/>
      <c r="Q466" s="31"/>
      <c r="R466" s="187">
        <f t="shared" si="98"/>
        <v>0</v>
      </c>
      <c r="S466" s="188">
        <f>IF(ISBLANK($B466),0,VLOOKUP($B466,Listen!$A$2:$C$44,2,FALSE))</f>
        <v>0</v>
      </c>
      <c r="T466" s="188">
        <f>IF(ISBLANK($B466),0,VLOOKUP($B466,Listen!$A$2:$C$44,3,FALSE))</f>
        <v>0</v>
      </c>
      <c r="U466" s="189">
        <f t="shared" si="100"/>
        <v>0</v>
      </c>
      <c r="V466" s="189">
        <f t="shared" si="99"/>
        <v>0</v>
      </c>
      <c r="W466" s="189">
        <f t="shared" si="99"/>
        <v>0</v>
      </c>
      <c r="X466" s="189">
        <f t="shared" si="99"/>
        <v>0</v>
      </c>
      <c r="Y466" s="189">
        <f t="shared" si="99"/>
        <v>0</v>
      </c>
      <c r="Z466" s="189">
        <f t="shared" si="99"/>
        <v>0</v>
      </c>
      <c r="AA466" s="189">
        <f t="shared" si="99"/>
        <v>0</v>
      </c>
      <c r="AB466" s="187">
        <f t="shared" si="89"/>
        <v>0</v>
      </c>
      <c r="AC466" s="190">
        <f>IF(C466=A_Stammdaten!$B$14,F_SAV!$R466-F_SAV!$AD466,HLOOKUP(A_Stammdaten!$B$14-1,$AE$4:$AK$2004,ROW(C466)-3,FALSE)-$AD466)</f>
        <v>0</v>
      </c>
      <c r="AD466" s="190">
        <f>HLOOKUP(A_Stammdaten!$B$14,$AE$4:$AK$2004,ROW(C466)-3,FALSE)</f>
        <v>0</v>
      </c>
      <c r="AE466" s="187">
        <f t="shared" si="90"/>
        <v>0</v>
      </c>
      <c r="AF466" s="187">
        <f t="shared" si="91"/>
        <v>0</v>
      </c>
      <c r="AG466" s="187">
        <f t="shared" si="92"/>
        <v>0</v>
      </c>
      <c r="AH466" s="187">
        <f t="shared" si="93"/>
        <v>0</v>
      </c>
      <c r="AI466" s="187">
        <f t="shared" si="94"/>
        <v>0</v>
      </c>
      <c r="AJ466" s="187">
        <f t="shared" si="95"/>
        <v>0</v>
      </c>
      <c r="AK466" s="187">
        <f t="shared" si="96"/>
        <v>0</v>
      </c>
      <c r="AL466" s="31"/>
    </row>
    <row r="467" spans="1:38" ht="15" x14ac:dyDescent="0.25">
      <c r="A467" s="31"/>
      <c r="B467" s="31"/>
      <c r="C467" s="32"/>
      <c r="D467" s="31"/>
      <c r="E467" s="31"/>
      <c r="F467" s="31"/>
      <c r="G467" s="31"/>
      <c r="H467" s="31"/>
      <c r="I467" s="31"/>
      <c r="J467" s="31"/>
      <c r="K467" s="31"/>
      <c r="L467" s="31"/>
      <c r="M467" s="31"/>
      <c r="N467" s="187">
        <f t="shared" si="97"/>
        <v>0</v>
      </c>
      <c r="O467" s="31"/>
      <c r="P467" s="31"/>
      <c r="Q467" s="31"/>
      <c r="R467" s="187">
        <f t="shared" si="98"/>
        <v>0</v>
      </c>
      <c r="S467" s="188">
        <f>IF(ISBLANK($B467),0,VLOOKUP($B467,Listen!$A$2:$C$44,2,FALSE))</f>
        <v>0</v>
      </c>
      <c r="T467" s="188">
        <f>IF(ISBLANK($B467),0,VLOOKUP($B467,Listen!$A$2:$C$44,3,FALSE))</f>
        <v>0</v>
      </c>
      <c r="U467" s="189">
        <f t="shared" si="100"/>
        <v>0</v>
      </c>
      <c r="V467" s="189">
        <f t="shared" si="99"/>
        <v>0</v>
      </c>
      <c r="W467" s="189">
        <f t="shared" si="99"/>
        <v>0</v>
      </c>
      <c r="X467" s="189">
        <f t="shared" si="99"/>
        <v>0</v>
      </c>
      <c r="Y467" s="189">
        <f t="shared" si="99"/>
        <v>0</v>
      </c>
      <c r="Z467" s="189">
        <f t="shared" si="99"/>
        <v>0</v>
      </c>
      <c r="AA467" s="189">
        <f t="shared" si="99"/>
        <v>0</v>
      </c>
      <c r="AB467" s="187">
        <f t="shared" si="89"/>
        <v>0</v>
      </c>
      <c r="AC467" s="190">
        <f>IF(C467=A_Stammdaten!$B$14,F_SAV!$R467-F_SAV!$AD467,HLOOKUP(A_Stammdaten!$B$14-1,$AE$4:$AK$2004,ROW(C467)-3,FALSE)-$AD467)</f>
        <v>0</v>
      </c>
      <c r="AD467" s="190">
        <f>HLOOKUP(A_Stammdaten!$B$14,$AE$4:$AK$2004,ROW(C467)-3,FALSE)</f>
        <v>0</v>
      </c>
      <c r="AE467" s="187">
        <f t="shared" si="90"/>
        <v>0</v>
      </c>
      <c r="AF467" s="187">
        <f t="shared" si="91"/>
        <v>0</v>
      </c>
      <c r="AG467" s="187">
        <f t="shared" si="92"/>
        <v>0</v>
      </c>
      <c r="AH467" s="187">
        <f t="shared" si="93"/>
        <v>0</v>
      </c>
      <c r="AI467" s="187">
        <f t="shared" si="94"/>
        <v>0</v>
      </c>
      <c r="AJ467" s="187">
        <f t="shared" si="95"/>
        <v>0</v>
      </c>
      <c r="AK467" s="187">
        <f t="shared" si="96"/>
        <v>0</v>
      </c>
      <c r="AL467" s="31"/>
    </row>
    <row r="468" spans="1:38" ht="15" x14ac:dyDescent="0.25">
      <c r="A468" s="31"/>
      <c r="B468" s="31"/>
      <c r="C468" s="32"/>
      <c r="D468" s="31"/>
      <c r="E468" s="31"/>
      <c r="F468" s="31"/>
      <c r="G468" s="31"/>
      <c r="H468" s="31"/>
      <c r="I468" s="31"/>
      <c r="J468" s="31"/>
      <c r="K468" s="31"/>
      <c r="L468" s="31"/>
      <c r="M468" s="31"/>
      <c r="N468" s="187">
        <f t="shared" si="97"/>
        <v>0</v>
      </c>
      <c r="O468" s="31"/>
      <c r="P468" s="31"/>
      <c r="Q468" s="31"/>
      <c r="R468" s="187">
        <f t="shared" si="98"/>
        <v>0</v>
      </c>
      <c r="S468" s="188">
        <f>IF(ISBLANK($B468),0,VLOOKUP($B468,Listen!$A$2:$C$44,2,FALSE))</f>
        <v>0</v>
      </c>
      <c r="T468" s="188">
        <f>IF(ISBLANK($B468),0,VLOOKUP($B468,Listen!$A$2:$C$44,3,FALSE))</f>
        <v>0</v>
      </c>
      <c r="U468" s="189">
        <f t="shared" si="100"/>
        <v>0</v>
      </c>
      <c r="V468" s="189">
        <f t="shared" si="99"/>
        <v>0</v>
      </c>
      <c r="W468" s="189">
        <f t="shared" si="99"/>
        <v>0</v>
      </c>
      <c r="X468" s="189">
        <f t="shared" si="99"/>
        <v>0</v>
      </c>
      <c r="Y468" s="189">
        <f t="shared" si="99"/>
        <v>0</v>
      </c>
      <c r="Z468" s="189">
        <f t="shared" si="99"/>
        <v>0</v>
      </c>
      <c r="AA468" s="189">
        <f t="shared" si="99"/>
        <v>0</v>
      </c>
      <c r="AB468" s="187">
        <f t="shared" si="89"/>
        <v>0</v>
      </c>
      <c r="AC468" s="190">
        <f>IF(C468=A_Stammdaten!$B$14,F_SAV!$R468-F_SAV!$AD468,HLOOKUP(A_Stammdaten!$B$14-1,$AE$4:$AK$2004,ROW(C468)-3,FALSE)-$AD468)</f>
        <v>0</v>
      </c>
      <c r="AD468" s="190">
        <f>HLOOKUP(A_Stammdaten!$B$14,$AE$4:$AK$2004,ROW(C468)-3,FALSE)</f>
        <v>0</v>
      </c>
      <c r="AE468" s="187">
        <f t="shared" si="90"/>
        <v>0</v>
      </c>
      <c r="AF468" s="187">
        <f t="shared" si="91"/>
        <v>0</v>
      </c>
      <c r="AG468" s="187">
        <f t="shared" si="92"/>
        <v>0</v>
      </c>
      <c r="AH468" s="187">
        <f t="shared" si="93"/>
        <v>0</v>
      </c>
      <c r="AI468" s="187">
        <f t="shared" si="94"/>
        <v>0</v>
      </c>
      <c r="AJ468" s="187">
        <f t="shared" si="95"/>
        <v>0</v>
      </c>
      <c r="AK468" s="187">
        <f t="shared" si="96"/>
        <v>0</v>
      </c>
      <c r="AL468" s="31"/>
    </row>
    <row r="469" spans="1:38" ht="15" x14ac:dyDescent="0.25">
      <c r="A469" s="31"/>
      <c r="B469" s="31"/>
      <c r="C469" s="32"/>
      <c r="D469" s="31"/>
      <c r="E469" s="31"/>
      <c r="F469" s="31"/>
      <c r="G469" s="31"/>
      <c r="H469" s="31"/>
      <c r="I469" s="31"/>
      <c r="J469" s="31"/>
      <c r="K469" s="31"/>
      <c r="L469" s="31"/>
      <c r="M469" s="31"/>
      <c r="N469" s="187">
        <f t="shared" si="97"/>
        <v>0</v>
      </c>
      <c r="O469" s="31"/>
      <c r="P469" s="31"/>
      <c r="Q469" s="31"/>
      <c r="R469" s="187">
        <f t="shared" si="98"/>
        <v>0</v>
      </c>
      <c r="S469" s="188">
        <f>IF(ISBLANK($B469),0,VLOOKUP($B469,Listen!$A$2:$C$44,2,FALSE))</f>
        <v>0</v>
      </c>
      <c r="T469" s="188">
        <f>IF(ISBLANK($B469),0,VLOOKUP($B469,Listen!$A$2:$C$44,3,FALSE))</f>
        <v>0</v>
      </c>
      <c r="U469" s="189">
        <f t="shared" si="100"/>
        <v>0</v>
      </c>
      <c r="V469" s="189">
        <f t="shared" si="99"/>
        <v>0</v>
      </c>
      <c r="W469" s="189">
        <f t="shared" si="99"/>
        <v>0</v>
      </c>
      <c r="X469" s="189">
        <f t="shared" si="99"/>
        <v>0</v>
      </c>
      <c r="Y469" s="189">
        <f t="shared" si="99"/>
        <v>0</v>
      </c>
      <c r="Z469" s="189">
        <f t="shared" si="99"/>
        <v>0</v>
      </c>
      <c r="AA469" s="189">
        <f t="shared" si="99"/>
        <v>0</v>
      </c>
      <c r="AB469" s="187">
        <f t="shared" si="89"/>
        <v>0</v>
      </c>
      <c r="AC469" s="190">
        <f>IF(C469=A_Stammdaten!$B$14,F_SAV!$R469-F_SAV!$AD469,HLOOKUP(A_Stammdaten!$B$14-1,$AE$4:$AK$2004,ROW(C469)-3,FALSE)-$AD469)</f>
        <v>0</v>
      </c>
      <c r="AD469" s="190">
        <f>HLOOKUP(A_Stammdaten!$B$14,$AE$4:$AK$2004,ROW(C469)-3,FALSE)</f>
        <v>0</v>
      </c>
      <c r="AE469" s="187">
        <f t="shared" si="90"/>
        <v>0</v>
      </c>
      <c r="AF469" s="187">
        <f t="shared" si="91"/>
        <v>0</v>
      </c>
      <c r="AG469" s="187">
        <f t="shared" si="92"/>
        <v>0</v>
      </c>
      <c r="AH469" s="187">
        <f t="shared" si="93"/>
        <v>0</v>
      </c>
      <c r="AI469" s="187">
        <f t="shared" si="94"/>
        <v>0</v>
      </c>
      <c r="AJ469" s="187">
        <f t="shared" si="95"/>
        <v>0</v>
      </c>
      <c r="AK469" s="187">
        <f t="shared" si="96"/>
        <v>0</v>
      </c>
      <c r="AL469" s="31"/>
    </row>
    <row r="470" spans="1:38" ht="15" x14ac:dyDescent="0.25">
      <c r="A470" s="31"/>
      <c r="B470" s="31"/>
      <c r="C470" s="32"/>
      <c r="D470" s="31"/>
      <c r="E470" s="31"/>
      <c r="F470" s="31"/>
      <c r="G470" s="31"/>
      <c r="H470" s="31"/>
      <c r="I470" s="31"/>
      <c r="J470" s="31"/>
      <c r="K470" s="31"/>
      <c r="L470" s="31"/>
      <c r="M470" s="31"/>
      <c r="N470" s="187">
        <f t="shared" si="97"/>
        <v>0</v>
      </c>
      <c r="O470" s="31"/>
      <c r="P470" s="31"/>
      <c r="Q470" s="31"/>
      <c r="R470" s="187">
        <f t="shared" si="98"/>
        <v>0</v>
      </c>
      <c r="S470" s="188">
        <f>IF(ISBLANK($B470),0,VLOOKUP($B470,Listen!$A$2:$C$44,2,FALSE))</f>
        <v>0</v>
      </c>
      <c r="T470" s="188">
        <f>IF(ISBLANK($B470),0,VLOOKUP($B470,Listen!$A$2:$C$44,3,FALSE))</f>
        <v>0</v>
      </c>
      <c r="U470" s="189">
        <f t="shared" si="100"/>
        <v>0</v>
      </c>
      <c r="V470" s="189">
        <f t="shared" si="99"/>
        <v>0</v>
      </c>
      <c r="W470" s="189">
        <f t="shared" si="99"/>
        <v>0</v>
      </c>
      <c r="X470" s="189">
        <f t="shared" si="99"/>
        <v>0</v>
      </c>
      <c r="Y470" s="189">
        <f t="shared" si="99"/>
        <v>0</v>
      </c>
      <c r="Z470" s="189">
        <f t="shared" si="99"/>
        <v>0</v>
      </c>
      <c r="AA470" s="189">
        <f t="shared" si="99"/>
        <v>0</v>
      </c>
      <c r="AB470" s="187">
        <f t="shared" si="89"/>
        <v>0</v>
      </c>
      <c r="AC470" s="190">
        <f>IF(C470=A_Stammdaten!$B$14,F_SAV!$R470-F_SAV!$AD470,HLOOKUP(A_Stammdaten!$B$14-1,$AE$4:$AK$2004,ROW(C470)-3,FALSE)-$AD470)</f>
        <v>0</v>
      </c>
      <c r="AD470" s="190">
        <f>HLOOKUP(A_Stammdaten!$B$14,$AE$4:$AK$2004,ROW(C470)-3,FALSE)</f>
        <v>0</v>
      </c>
      <c r="AE470" s="187">
        <f t="shared" si="90"/>
        <v>0</v>
      </c>
      <c r="AF470" s="187">
        <f t="shared" si="91"/>
        <v>0</v>
      </c>
      <c r="AG470" s="187">
        <f t="shared" si="92"/>
        <v>0</v>
      </c>
      <c r="AH470" s="187">
        <f t="shared" si="93"/>
        <v>0</v>
      </c>
      <c r="AI470" s="187">
        <f t="shared" si="94"/>
        <v>0</v>
      </c>
      <c r="AJ470" s="187">
        <f t="shared" si="95"/>
        <v>0</v>
      </c>
      <c r="AK470" s="187">
        <f t="shared" si="96"/>
        <v>0</v>
      </c>
      <c r="AL470" s="31"/>
    </row>
    <row r="471" spans="1:38" ht="15" x14ac:dyDescent="0.25">
      <c r="A471" s="31"/>
      <c r="B471" s="31"/>
      <c r="C471" s="32"/>
      <c r="D471" s="31"/>
      <c r="E471" s="31"/>
      <c r="F471" s="31"/>
      <c r="G471" s="31"/>
      <c r="H471" s="31"/>
      <c r="I471" s="31"/>
      <c r="J471" s="31"/>
      <c r="K471" s="31"/>
      <c r="L471" s="31"/>
      <c r="M471" s="31"/>
      <c r="N471" s="187">
        <f t="shared" si="97"/>
        <v>0</v>
      </c>
      <c r="O471" s="31"/>
      <c r="P471" s="31"/>
      <c r="Q471" s="31"/>
      <c r="R471" s="187">
        <f t="shared" si="98"/>
        <v>0</v>
      </c>
      <c r="S471" s="188">
        <f>IF(ISBLANK($B471),0,VLOOKUP($B471,Listen!$A$2:$C$44,2,FALSE))</f>
        <v>0</v>
      </c>
      <c r="T471" s="188">
        <f>IF(ISBLANK($B471),0,VLOOKUP($B471,Listen!$A$2:$C$44,3,FALSE))</f>
        <v>0</v>
      </c>
      <c r="U471" s="189">
        <f t="shared" si="100"/>
        <v>0</v>
      </c>
      <c r="V471" s="189">
        <f t="shared" si="99"/>
        <v>0</v>
      </c>
      <c r="W471" s="189">
        <f t="shared" si="99"/>
        <v>0</v>
      </c>
      <c r="X471" s="189">
        <f t="shared" si="99"/>
        <v>0</v>
      </c>
      <c r="Y471" s="189">
        <f t="shared" si="99"/>
        <v>0</v>
      </c>
      <c r="Z471" s="189">
        <f t="shared" si="99"/>
        <v>0</v>
      </c>
      <c r="AA471" s="189">
        <f t="shared" si="99"/>
        <v>0</v>
      </c>
      <c r="AB471" s="187">
        <f t="shared" si="89"/>
        <v>0</v>
      </c>
      <c r="AC471" s="190">
        <f>IF(C471=A_Stammdaten!$B$14,F_SAV!$R471-F_SAV!$AD471,HLOOKUP(A_Stammdaten!$B$14-1,$AE$4:$AK$2004,ROW(C471)-3,FALSE)-$AD471)</f>
        <v>0</v>
      </c>
      <c r="AD471" s="190">
        <f>HLOOKUP(A_Stammdaten!$B$14,$AE$4:$AK$2004,ROW(C471)-3,FALSE)</f>
        <v>0</v>
      </c>
      <c r="AE471" s="187">
        <f t="shared" si="90"/>
        <v>0</v>
      </c>
      <c r="AF471" s="187">
        <f t="shared" si="91"/>
        <v>0</v>
      </c>
      <c r="AG471" s="187">
        <f t="shared" si="92"/>
        <v>0</v>
      </c>
      <c r="AH471" s="187">
        <f t="shared" si="93"/>
        <v>0</v>
      </c>
      <c r="AI471" s="187">
        <f t="shared" si="94"/>
        <v>0</v>
      </c>
      <c r="AJ471" s="187">
        <f t="shared" si="95"/>
        <v>0</v>
      </c>
      <c r="AK471" s="187">
        <f t="shared" si="96"/>
        <v>0</v>
      </c>
      <c r="AL471" s="31"/>
    </row>
    <row r="472" spans="1:38" ht="15" x14ac:dyDescent="0.25">
      <c r="A472" s="31"/>
      <c r="B472" s="31"/>
      <c r="C472" s="32"/>
      <c r="D472" s="31"/>
      <c r="E472" s="31"/>
      <c r="F472" s="31"/>
      <c r="G472" s="31"/>
      <c r="H472" s="31"/>
      <c r="I472" s="31"/>
      <c r="J472" s="31"/>
      <c r="K472" s="31"/>
      <c r="L472" s="31"/>
      <c r="M472" s="31"/>
      <c r="N472" s="187">
        <f t="shared" si="97"/>
        <v>0</v>
      </c>
      <c r="O472" s="31"/>
      <c r="P472" s="31"/>
      <c r="Q472" s="31"/>
      <c r="R472" s="187">
        <f t="shared" si="98"/>
        <v>0</v>
      </c>
      <c r="S472" s="188">
        <f>IF(ISBLANK($B472),0,VLOOKUP($B472,Listen!$A$2:$C$44,2,FALSE))</f>
        <v>0</v>
      </c>
      <c r="T472" s="188">
        <f>IF(ISBLANK($B472),0,VLOOKUP($B472,Listen!$A$2:$C$44,3,FALSE))</f>
        <v>0</v>
      </c>
      <c r="U472" s="189">
        <f t="shared" si="100"/>
        <v>0</v>
      </c>
      <c r="V472" s="189">
        <f t="shared" si="99"/>
        <v>0</v>
      </c>
      <c r="W472" s="189">
        <f t="shared" si="99"/>
        <v>0</v>
      </c>
      <c r="X472" s="189">
        <f t="shared" si="99"/>
        <v>0</v>
      </c>
      <c r="Y472" s="189">
        <f t="shared" si="99"/>
        <v>0</v>
      </c>
      <c r="Z472" s="189">
        <f t="shared" si="99"/>
        <v>0</v>
      </c>
      <c r="AA472" s="189">
        <f t="shared" si="99"/>
        <v>0</v>
      </c>
      <c r="AB472" s="187">
        <f t="shared" si="89"/>
        <v>0</v>
      </c>
      <c r="AC472" s="190">
        <f>IF(C472=A_Stammdaten!$B$14,F_SAV!$R472-F_SAV!$AD472,HLOOKUP(A_Stammdaten!$B$14-1,$AE$4:$AK$2004,ROW(C472)-3,FALSE)-$AD472)</f>
        <v>0</v>
      </c>
      <c r="AD472" s="190">
        <f>HLOOKUP(A_Stammdaten!$B$14,$AE$4:$AK$2004,ROW(C472)-3,FALSE)</f>
        <v>0</v>
      </c>
      <c r="AE472" s="187">
        <f t="shared" si="90"/>
        <v>0</v>
      </c>
      <c r="AF472" s="187">
        <f t="shared" si="91"/>
        <v>0</v>
      </c>
      <c r="AG472" s="187">
        <f t="shared" si="92"/>
        <v>0</v>
      </c>
      <c r="AH472" s="187">
        <f t="shared" si="93"/>
        <v>0</v>
      </c>
      <c r="AI472" s="187">
        <f t="shared" si="94"/>
        <v>0</v>
      </c>
      <c r="AJ472" s="187">
        <f t="shared" si="95"/>
        <v>0</v>
      </c>
      <c r="AK472" s="187">
        <f t="shared" si="96"/>
        <v>0</v>
      </c>
      <c r="AL472" s="31"/>
    </row>
    <row r="473" spans="1:38" ht="15" x14ac:dyDescent="0.25">
      <c r="A473" s="31"/>
      <c r="B473" s="31"/>
      <c r="C473" s="32"/>
      <c r="D473" s="31"/>
      <c r="E473" s="31"/>
      <c r="F473" s="31"/>
      <c r="G473" s="31"/>
      <c r="H473" s="31"/>
      <c r="I473" s="31"/>
      <c r="J473" s="31"/>
      <c r="K473" s="31"/>
      <c r="L473" s="31"/>
      <c r="M473" s="31"/>
      <c r="N473" s="187">
        <f t="shared" si="97"/>
        <v>0</v>
      </c>
      <c r="O473" s="31"/>
      <c r="P473" s="31"/>
      <c r="Q473" s="31"/>
      <c r="R473" s="187">
        <f t="shared" si="98"/>
        <v>0</v>
      </c>
      <c r="S473" s="188">
        <f>IF(ISBLANK($B473),0,VLOOKUP($B473,Listen!$A$2:$C$44,2,FALSE))</f>
        <v>0</v>
      </c>
      <c r="T473" s="188">
        <f>IF(ISBLANK($B473),0,VLOOKUP($B473,Listen!$A$2:$C$44,3,FALSE))</f>
        <v>0</v>
      </c>
      <c r="U473" s="189">
        <f t="shared" si="100"/>
        <v>0</v>
      </c>
      <c r="V473" s="189">
        <f t="shared" si="99"/>
        <v>0</v>
      </c>
      <c r="W473" s="189">
        <f t="shared" si="99"/>
        <v>0</v>
      </c>
      <c r="X473" s="189">
        <f t="shared" si="99"/>
        <v>0</v>
      </c>
      <c r="Y473" s="189">
        <f t="shared" si="99"/>
        <v>0</v>
      </c>
      <c r="Z473" s="189">
        <f t="shared" si="99"/>
        <v>0</v>
      </c>
      <c r="AA473" s="189">
        <f t="shared" si="99"/>
        <v>0</v>
      </c>
      <c r="AB473" s="187">
        <f t="shared" si="89"/>
        <v>0</v>
      </c>
      <c r="AC473" s="190">
        <f>IF(C473=A_Stammdaten!$B$14,F_SAV!$R473-F_SAV!$AD473,HLOOKUP(A_Stammdaten!$B$14-1,$AE$4:$AK$2004,ROW(C473)-3,FALSE)-$AD473)</f>
        <v>0</v>
      </c>
      <c r="AD473" s="190">
        <f>HLOOKUP(A_Stammdaten!$B$14,$AE$4:$AK$2004,ROW(C473)-3,FALSE)</f>
        <v>0</v>
      </c>
      <c r="AE473" s="187">
        <f t="shared" si="90"/>
        <v>0</v>
      </c>
      <c r="AF473" s="187">
        <f t="shared" si="91"/>
        <v>0</v>
      </c>
      <c r="AG473" s="187">
        <f t="shared" si="92"/>
        <v>0</v>
      </c>
      <c r="AH473" s="187">
        <f t="shared" si="93"/>
        <v>0</v>
      </c>
      <c r="AI473" s="187">
        <f t="shared" si="94"/>
        <v>0</v>
      </c>
      <c r="AJ473" s="187">
        <f t="shared" si="95"/>
        <v>0</v>
      </c>
      <c r="AK473" s="187">
        <f t="shared" si="96"/>
        <v>0</v>
      </c>
      <c r="AL473" s="31"/>
    </row>
    <row r="474" spans="1:38" ht="15" x14ac:dyDescent="0.25">
      <c r="A474" s="31"/>
      <c r="B474" s="31"/>
      <c r="C474" s="32"/>
      <c r="D474" s="31"/>
      <c r="E474" s="31"/>
      <c r="F474" s="31"/>
      <c r="G474" s="31"/>
      <c r="H474" s="31"/>
      <c r="I474" s="31"/>
      <c r="J474" s="31"/>
      <c r="K474" s="31"/>
      <c r="L474" s="31"/>
      <c r="M474" s="31"/>
      <c r="N474" s="187">
        <f t="shared" si="97"/>
        <v>0</v>
      </c>
      <c r="O474" s="31"/>
      <c r="P474" s="31"/>
      <c r="Q474" s="31"/>
      <c r="R474" s="187">
        <f t="shared" si="98"/>
        <v>0</v>
      </c>
      <c r="S474" s="188">
        <f>IF(ISBLANK($B474),0,VLOOKUP($B474,Listen!$A$2:$C$44,2,FALSE))</f>
        <v>0</v>
      </c>
      <c r="T474" s="188">
        <f>IF(ISBLANK($B474),0,VLOOKUP($B474,Listen!$A$2:$C$44,3,FALSE))</f>
        <v>0</v>
      </c>
      <c r="U474" s="189">
        <f t="shared" si="100"/>
        <v>0</v>
      </c>
      <c r="V474" s="189">
        <f t="shared" si="99"/>
        <v>0</v>
      </c>
      <c r="W474" s="189">
        <f t="shared" si="99"/>
        <v>0</v>
      </c>
      <c r="X474" s="189">
        <f t="shared" si="99"/>
        <v>0</v>
      </c>
      <c r="Y474" s="189">
        <f t="shared" si="99"/>
        <v>0</v>
      </c>
      <c r="Z474" s="189">
        <f t="shared" si="99"/>
        <v>0</v>
      </c>
      <c r="AA474" s="189">
        <f t="shared" si="99"/>
        <v>0</v>
      </c>
      <c r="AB474" s="187">
        <f t="shared" si="89"/>
        <v>0</v>
      </c>
      <c r="AC474" s="190">
        <f>IF(C474=A_Stammdaten!$B$14,F_SAV!$R474-F_SAV!$AD474,HLOOKUP(A_Stammdaten!$B$14-1,$AE$4:$AK$2004,ROW(C474)-3,FALSE)-$AD474)</f>
        <v>0</v>
      </c>
      <c r="AD474" s="190">
        <f>HLOOKUP(A_Stammdaten!$B$14,$AE$4:$AK$2004,ROW(C474)-3,FALSE)</f>
        <v>0</v>
      </c>
      <c r="AE474" s="187">
        <f t="shared" si="90"/>
        <v>0</v>
      </c>
      <c r="AF474" s="187">
        <f t="shared" si="91"/>
        <v>0</v>
      </c>
      <c r="AG474" s="187">
        <f t="shared" si="92"/>
        <v>0</v>
      </c>
      <c r="AH474" s="187">
        <f t="shared" si="93"/>
        <v>0</v>
      </c>
      <c r="AI474" s="187">
        <f t="shared" si="94"/>
        <v>0</v>
      </c>
      <c r="AJ474" s="187">
        <f t="shared" si="95"/>
        <v>0</v>
      </c>
      <c r="AK474" s="187">
        <f t="shared" si="96"/>
        <v>0</v>
      </c>
      <c r="AL474" s="31"/>
    </row>
    <row r="475" spans="1:38" ht="15" x14ac:dyDescent="0.25">
      <c r="A475" s="31"/>
      <c r="B475" s="31"/>
      <c r="C475" s="32"/>
      <c r="D475" s="31"/>
      <c r="E475" s="31"/>
      <c r="F475" s="31"/>
      <c r="G475" s="31"/>
      <c r="H475" s="31"/>
      <c r="I475" s="31"/>
      <c r="J475" s="31"/>
      <c r="K475" s="31"/>
      <c r="L475" s="31"/>
      <c r="M475" s="31"/>
      <c r="N475" s="187">
        <f t="shared" si="97"/>
        <v>0</v>
      </c>
      <c r="O475" s="31"/>
      <c r="P475" s="31"/>
      <c r="Q475" s="31"/>
      <c r="R475" s="187">
        <f t="shared" si="98"/>
        <v>0</v>
      </c>
      <c r="S475" s="188">
        <f>IF(ISBLANK($B475),0,VLOOKUP($B475,Listen!$A$2:$C$44,2,FALSE))</f>
        <v>0</v>
      </c>
      <c r="T475" s="188">
        <f>IF(ISBLANK($B475),0,VLOOKUP($B475,Listen!$A$2:$C$44,3,FALSE))</f>
        <v>0</v>
      </c>
      <c r="U475" s="189">
        <f t="shared" si="100"/>
        <v>0</v>
      </c>
      <c r="V475" s="189">
        <f t="shared" si="99"/>
        <v>0</v>
      </c>
      <c r="W475" s="189">
        <f t="shared" si="99"/>
        <v>0</v>
      </c>
      <c r="X475" s="189">
        <f t="shared" si="99"/>
        <v>0</v>
      </c>
      <c r="Y475" s="189">
        <f t="shared" si="99"/>
        <v>0</v>
      </c>
      <c r="Z475" s="189">
        <f t="shared" si="99"/>
        <v>0</v>
      </c>
      <c r="AA475" s="189">
        <f t="shared" si="99"/>
        <v>0</v>
      </c>
      <c r="AB475" s="187">
        <f t="shared" si="89"/>
        <v>0</v>
      </c>
      <c r="AC475" s="190">
        <f>IF(C475=A_Stammdaten!$B$14,F_SAV!$R475-F_SAV!$AD475,HLOOKUP(A_Stammdaten!$B$14-1,$AE$4:$AK$2004,ROW(C475)-3,FALSE)-$AD475)</f>
        <v>0</v>
      </c>
      <c r="AD475" s="190">
        <f>HLOOKUP(A_Stammdaten!$B$14,$AE$4:$AK$2004,ROW(C475)-3,FALSE)</f>
        <v>0</v>
      </c>
      <c r="AE475" s="187">
        <f t="shared" si="90"/>
        <v>0</v>
      </c>
      <c r="AF475" s="187">
        <f t="shared" si="91"/>
        <v>0</v>
      </c>
      <c r="AG475" s="187">
        <f t="shared" si="92"/>
        <v>0</v>
      </c>
      <c r="AH475" s="187">
        <f t="shared" si="93"/>
        <v>0</v>
      </c>
      <c r="AI475" s="187">
        <f t="shared" si="94"/>
        <v>0</v>
      </c>
      <c r="AJ475" s="187">
        <f t="shared" si="95"/>
        <v>0</v>
      </c>
      <c r="AK475" s="187">
        <f t="shared" si="96"/>
        <v>0</v>
      </c>
      <c r="AL475" s="31"/>
    </row>
    <row r="476" spans="1:38" ht="15" x14ac:dyDescent="0.25">
      <c r="A476" s="31"/>
      <c r="B476" s="31"/>
      <c r="C476" s="32"/>
      <c r="D476" s="31"/>
      <c r="E476" s="31"/>
      <c r="F476" s="31"/>
      <c r="G476" s="31"/>
      <c r="H476" s="31"/>
      <c r="I476" s="31"/>
      <c r="J476" s="31"/>
      <c r="K476" s="31"/>
      <c r="L476" s="31"/>
      <c r="M476" s="31"/>
      <c r="N476" s="187">
        <f t="shared" si="97"/>
        <v>0</v>
      </c>
      <c r="O476" s="31"/>
      <c r="P476" s="31"/>
      <c r="Q476" s="31"/>
      <c r="R476" s="187">
        <f t="shared" si="98"/>
        <v>0</v>
      </c>
      <c r="S476" s="188">
        <f>IF(ISBLANK($B476),0,VLOOKUP($B476,Listen!$A$2:$C$44,2,FALSE))</f>
        <v>0</v>
      </c>
      <c r="T476" s="188">
        <f>IF(ISBLANK($B476),0,VLOOKUP($B476,Listen!$A$2:$C$44,3,FALSE))</f>
        <v>0</v>
      </c>
      <c r="U476" s="189">
        <f t="shared" si="100"/>
        <v>0</v>
      </c>
      <c r="V476" s="189">
        <f t="shared" si="99"/>
        <v>0</v>
      </c>
      <c r="W476" s="189">
        <f t="shared" si="99"/>
        <v>0</v>
      </c>
      <c r="X476" s="189">
        <f t="shared" si="99"/>
        <v>0</v>
      </c>
      <c r="Y476" s="189">
        <f t="shared" si="99"/>
        <v>0</v>
      </c>
      <c r="Z476" s="189">
        <f t="shared" si="99"/>
        <v>0</v>
      </c>
      <c r="AA476" s="189">
        <f t="shared" si="99"/>
        <v>0</v>
      </c>
      <c r="AB476" s="187">
        <f t="shared" si="89"/>
        <v>0</v>
      </c>
      <c r="AC476" s="190">
        <f>IF(C476=A_Stammdaten!$B$14,F_SAV!$R476-F_SAV!$AD476,HLOOKUP(A_Stammdaten!$B$14-1,$AE$4:$AK$2004,ROW(C476)-3,FALSE)-$AD476)</f>
        <v>0</v>
      </c>
      <c r="AD476" s="190">
        <f>HLOOKUP(A_Stammdaten!$B$14,$AE$4:$AK$2004,ROW(C476)-3,FALSE)</f>
        <v>0</v>
      </c>
      <c r="AE476" s="187">
        <f t="shared" si="90"/>
        <v>0</v>
      </c>
      <c r="AF476" s="187">
        <f t="shared" si="91"/>
        <v>0</v>
      </c>
      <c r="AG476" s="187">
        <f t="shared" si="92"/>
        <v>0</v>
      </c>
      <c r="AH476" s="187">
        <f t="shared" si="93"/>
        <v>0</v>
      </c>
      <c r="AI476" s="187">
        <f t="shared" si="94"/>
        <v>0</v>
      </c>
      <c r="AJ476" s="187">
        <f t="shared" si="95"/>
        <v>0</v>
      </c>
      <c r="AK476" s="187">
        <f t="shared" si="96"/>
        <v>0</v>
      </c>
      <c r="AL476" s="31"/>
    </row>
    <row r="477" spans="1:38" ht="15" x14ac:dyDescent="0.25">
      <c r="A477" s="31"/>
      <c r="B477" s="31"/>
      <c r="C477" s="32"/>
      <c r="D477" s="31"/>
      <c r="E477" s="31"/>
      <c r="F477" s="31"/>
      <c r="G477" s="31"/>
      <c r="H477" s="31"/>
      <c r="I477" s="31"/>
      <c r="J477" s="31"/>
      <c r="K477" s="31"/>
      <c r="L477" s="31"/>
      <c r="M477" s="31"/>
      <c r="N477" s="187">
        <f t="shared" si="97"/>
        <v>0</v>
      </c>
      <c r="O477" s="31"/>
      <c r="P477" s="31"/>
      <c r="Q477" s="31"/>
      <c r="R477" s="187">
        <f t="shared" si="98"/>
        <v>0</v>
      </c>
      <c r="S477" s="188">
        <f>IF(ISBLANK($B477),0,VLOOKUP($B477,Listen!$A$2:$C$44,2,FALSE))</f>
        <v>0</v>
      </c>
      <c r="T477" s="188">
        <f>IF(ISBLANK($B477),0,VLOOKUP($B477,Listen!$A$2:$C$44,3,FALSE))</f>
        <v>0</v>
      </c>
      <c r="U477" s="189">
        <f t="shared" si="100"/>
        <v>0</v>
      </c>
      <c r="V477" s="189">
        <f t="shared" si="99"/>
        <v>0</v>
      </c>
      <c r="W477" s="189">
        <f t="shared" si="99"/>
        <v>0</v>
      </c>
      <c r="X477" s="189">
        <f t="shared" si="99"/>
        <v>0</v>
      </c>
      <c r="Y477" s="189">
        <f t="shared" si="99"/>
        <v>0</v>
      </c>
      <c r="Z477" s="189">
        <f t="shared" si="99"/>
        <v>0</v>
      </c>
      <c r="AA477" s="189">
        <f t="shared" si="99"/>
        <v>0</v>
      </c>
      <c r="AB477" s="187">
        <f t="shared" si="89"/>
        <v>0</v>
      </c>
      <c r="AC477" s="190">
        <f>IF(C477=A_Stammdaten!$B$14,F_SAV!$R477-F_SAV!$AD477,HLOOKUP(A_Stammdaten!$B$14-1,$AE$4:$AK$2004,ROW(C477)-3,FALSE)-$AD477)</f>
        <v>0</v>
      </c>
      <c r="AD477" s="190">
        <f>HLOOKUP(A_Stammdaten!$B$14,$AE$4:$AK$2004,ROW(C477)-3,FALSE)</f>
        <v>0</v>
      </c>
      <c r="AE477" s="187">
        <f t="shared" si="90"/>
        <v>0</v>
      </c>
      <c r="AF477" s="187">
        <f t="shared" si="91"/>
        <v>0</v>
      </c>
      <c r="AG477" s="187">
        <f t="shared" si="92"/>
        <v>0</v>
      </c>
      <c r="AH477" s="187">
        <f t="shared" si="93"/>
        <v>0</v>
      </c>
      <c r="AI477" s="187">
        <f t="shared" si="94"/>
        <v>0</v>
      </c>
      <c r="AJ477" s="187">
        <f t="shared" si="95"/>
        <v>0</v>
      </c>
      <c r="AK477" s="187">
        <f t="shared" si="96"/>
        <v>0</v>
      </c>
      <c r="AL477" s="31"/>
    </row>
    <row r="478" spans="1:38" ht="15" x14ac:dyDescent="0.25">
      <c r="A478" s="31"/>
      <c r="B478" s="31"/>
      <c r="C478" s="32"/>
      <c r="D478" s="31"/>
      <c r="E478" s="31"/>
      <c r="F478" s="31"/>
      <c r="G478" s="31"/>
      <c r="H478" s="31"/>
      <c r="I478" s="31"/>
      <c r="J478" s="31"/>
      <c r="K478" s="31"/>
      <c r="L478" s="31"/>
      <c r="M478" s="31"/>
      <c r="N478" s="187">
        <f t="shared" si="97"/>
        <v>0</v>
      </c>
      <c r="O478" s="31"/>
      <c r="P478" s="31"/>
      <c r="Q478" s="31"/>
      <c r="R478" s="187">
        <f t="shared" si="98"/>
        <v>0</v>
      </c>
      <c r="S478" s="188">
        <f>IF(ISBLANK($B478),0,VLOOKUP($B478,Listen!$A$2:$C$44,2,FALSE))</f>
        <v>0</v>
      </c>
      <c r="T478" s="188">
        <f>IF(ISBLANK($B478),0,VLOOKUP($B478,Listen!$A$2:$C$44,3,FALSE))</f>
        <v>0</v>
      </c>
      <c r="U478" s="189">
        <f t="shared" si="100"/>
        <v>0</v>
      </c>
      <c r="V478" s="189">
        <f t="shared" si="99"/>
        <v>0</v>
      </c>
      <c r="W478" s="189">
        <f t="shared" si="99"/>
        <v>0</v>
      </c>
      <c r="X478" s="189">
        <f t="shared" si="99"/>
        <v>0</v>
      </c>
      <c r="Y478" s="189">
        <f t="shared" si="99"/>
        <v>0</v>
      </c>
      <c r="Z478" s="189">
        <f t="shared" si="99"/>
        <v>0</v>
      </c>
      <c r="AA478" s="189">
        <f t="shared" si="99"/>
        <v>0</v>
      </c>
      <c r="AB478" s="187">
        <f t="shared" si="89"/>
        <v>0</v>
      </c>
      <c r="AC478" s="190">
        <f>IF(C478=A_Stammdaten!$B$14,F_SAV!$R478-F_SAV!$AD478,HLOOKUP(A_Stammdaten!$B$14-1,$AE$4:$AK$2004,ROW(C478)-3,FALSE)-$AD478)</f>
        <v>0</v>
      </c>
      <c r="AD478" s="190">
        <f>HLOOKUP(A_Stammdaten!$B$14,$AE$4:$AK$2004,ROW(C478)-3,FALSE)</f>
        <v>0</v>
      </c>
      <c r="AE478" s="187">
        <f t="shared" si="90"/>
        <v>0</v>
      </c>
      <c r="AF478" s="187">
        <f t="shared" si="91"/>
        <v>0</v>
      </c>
      <c r="AG478" s="187">
        <f t="shared" si="92"/>
        <v>0</v>
      </c>
      <c r="AH478" s="187">
        <f t="shared" si="93"/>
        <v>0</v>
      </c>
      <c r="AI478" s="187">
        <f t="shared" si="94"/>
        <v>0</v>
      </c>
      <c r="AJ478" s="187">
        <f t="shared" si="95"/>
        <v>0</v>
      </c>
      <c r="AK478" s="187">
        <f t="shared" si="96"/>
        <v>0</v>
      </c>
      <c r="AL478" s="31"/>
    </row>
    <row r="479" spans="1:38" ht="15" x14ac:dyDescent="0.25">
      <c r="A479" s="31"/>
      <c r="B479" s="31"/>
      <c r="C479" s="32"/>
      <c r="D479" s="31"/>
      <c r="E479" s="31"/>
      <c r="F479" s="31"/>
      <c r="G479" s="31"/>
      <c r="H479" s="31"/>
      <c r="I479" s="31"/>
      <c r="J479" s="31"/>
      <c r="K479" s="31"/>
      <c r="L479" s="31"/>
      <c r="M479" s="31"/>
      <c r="N479" s="187">
        <f t="shared" si="97"/>
        <v>0</v>
      </c>
      <c r="O479" s="31"/>
      <c r="P479" s="31"/>
      <c r="Q479" s="31"/>
      <c r="R479" s="187">
        <f t="shared" si="98"/>
        <v>0</v>
      </c>
      <c r="S479" s="188">
        <f>IF(ISBLANK($B479),0,VLOOKUP($B479,Listen!$A$2:$C$44,2,FALSE))</f>
        <v>0</v>
      </c>
      <c r="T479" s="188">
        <f>IF(ISBLANK($B479),0,VLOOKUP($B479,Listen!$A$2:$C$44,3,FALSE))</f>
        <v>0</v>
      </c>
      <c r="U479" s="189">
        <f t="shared" si="100"/>
        <v>0</v>
      </c>
      <c r="V479" s="189">
        <f t="shared" si="99"/>
        <v>0</v>
      </c>
      <c r="W479" s="189">
        <f t="shared" si="99"/>
        <v>0</v>
      </c>
      <c r="X479" s="189">
        <f t="shared" si="99"/>
        <v>0</v>
      </c>
      <c r="Y479" s="189">
        <f t="shared" si="99"/>
        <v>0</v>
      </c>
      <c r="Z479" s="189">
        <f t="shared" si="99"/>
        <v>0</v>
      </c>
      <c r="AA479" s="189">
        <f t="shared" si="99"/>
        <v>0</v>
      </c>
      <c r="AB479" s="187">
        <f t="shared" si="89"/>
        <v>0</v>
      </c>
      <c r="AC479" s="190">
        <f>IF(C479=A_Stammdaten!$B$14,F_SAV!$R479-F_SAV!$AD479,HLOOKUP(A_Stammdaten!$B$14-1,$AE$4:$AK$2004,ROW(C479)-3,FALSE)-$AD479)</f>
        <v>0</v>
      </c>
      <c r="AD479" s="190">
        <f>HLOOKUP(A_Stammdaten!$B$14,$AE$4:$AK$2004,ROW(C479)-3,FALSE)</f>
        <v>0</v>
      </c>
      <c r="AE479" s="187">
        <f t="shared" si="90"/>
        <v>0</v>
      </c>
      <c r="AF479" s="187">
        <f t="shared" si="91"/>
        <v>0</v>
      </c>
      <c r="AG479" s="187">
        <f t="shared" si="92"/>
        <v>0</v>
      </c>
      <c r="AH479" s="187">
        <f t="shared" si="93"/>
        <v>0</v>
      </c>
      <c r="AI479" s="187">
        <f t="shared" si="94"/>
        <v>0</v>
      </c>
      <c r="AJ479" s="187">
        <f t="shared" si="95"/>
        <v>0</v>
      </c>
      <c r="AK479" s="187">
        <f t="shared" si="96"/>
        <v>0</v>
      </c>
      <c r="AL479" s="31"/>
    </row>
    <row r="480" spans="1:38" ht="15" x14ac:dyDescent="0.25">
      <c r="A480" s="31"/>
      <c r="B480" s="31"/>
      <c r="C480" s="32"/>
      <c r="D480" s="31"/>
      <c r="E480" s="31"/>
      <c r="F480" s="31"/>
      <c r="G480" s="31"/>
      <c r="H480" s="31"/>
      <c r="I480" s="31"/>
      <c r="J480" s="31"/>
      <c r="K480" s="31"/>
      <c r="L480" s="31"/>
      <c r="M480" s="31"/>
      <c r="N480" s="187">
        <f t="shared" si="97"/>
        <v>0</v>
      </c>
      <c r="O480" s="31"/>
      <c r="P480" s="31"/>
      <c r="Q480" s="31"/>
      <c r="R480" s="187">
        <f t="shared" si="98"/>
        <v>0</v>
      </c>
      <c r="S480" s="188">
        <f>IF(ISBLANK($B480),0,VLOOKUP($B480,Listen!$A$2:$C$44,2,FALSE))</f>
        <v>0</v>
      </c>
      <c r="T480" s="188">
        <f>IF(ISBLANK($B480),0,VLOOKUP($B480,Listen!$A$2:$C$44,3,FALSE))</f>
        <v>0</v>
      </c>
      <c r="U480" s="189">
        <f t="shared" si="100"/>
        <v>0</v>
      </c>
      <c r="V480" s="189">
        <f t="shared" si="99"/>
        <v>0</v>
      </c>
      <c r="W480" s="189">
        <f t="shared" si="99"/>
        <v>0</v>
      </c>
      <c r="X480" s="189">
        <f t="shared" si="99"/>
        <v>0</v>
      </c>
      <c r="Y480" s="189">
        <f t="shared" si="99"/>
        <v>0</v>
      </c>
      <c r="Z480" s="189">
        <f t="shared" si="99"/>
        <v>0</v>
      </c>
      <c r="AA480" s="189">
        <f t="shared" si="99"/>
        <v>0</v>
      </c>
      <c r="AB480" s="187">
        <f t="shared" si="89"/>
        <v>0</v>
      </c>
      <c r="AC480" s="190">
        <f>IF(C480=A_Stammdaten!$B$14,F_SAV!$R480-F_SAV!$AD480,HLOOKUP(A_Stammdaten!$B$14-1,$AE$4:$AK$2004,ROW(C480)-3,FALSE)-$AD480)</f>
        <v>0</v>
      </c>
      <c r="AD480" s="190">
        <f>HLOOKUP(A_Stammdaten!$B$14,$AE$4:$AK$2004,ROW(C480)-3,FALSE)</f>
        <v>0</v>
      </c>
      <c r="AE480" s="187">
        <f t="shared" si="90"/>
        <v>0</v>
      </c>
      <c r="AF480" s="187">
        <f t="shared" si="91"/>
        <v>0</v>
      </c>
      <c r="AG480" s="187">
        <f t="shared" si="92"/>
        <v>0</v>
      </c>
      <c r="AH480" s="187">
        <f t="shared" si="93"/>
        <v>0</v>
      </c>
      <c r="AI480" s="187">
        <f t="shared" si="94"/>
        <v>0</v>
      </c>
      <c r="AJ480" s="187">
        <f t="shared" si="95"/>
        <v>0</v>
      </c>
      <c r="AK480" s="187">
        <f t="shared" si="96"/>
        <v>0</v>
      </c>
      <c r="AL480" s="31"/>
    </row>
    <row r="481" spans="1:38" ht="15" x14ac:dyDescent="0.25">
      <c r="A481" s="31"/>
      <c r="B481" s="31"/>
      <c r="C481" s="32"/>
      <c r="D481" s="31"/>
      <c r="E481" s="31"/>
      <c r="F481" s="31"/>
      <c r="G481" s="31"/>
      <c r="H481" s="31"/>
      <c r="I481" s="31"/>
      <c r="J481" s="31"/>
      <c r="K481" s="31"/>
      <c r="L481" s="31"/>
      <c r="M481" s="31"/>
      <c r="N481" s="187">
        <f t="shared" si="97"/>
        <v>0</v>
      </c>
      <c r="O481" s="31"/>
      <c r="P481" s="31"/>
      <c r="Q481" s="31"/>
      <c r="R481" s="187">
        <f t="shared" si="98"/>
        <v>0</v>
      </c>
      <c r="S481" s="188">
        <f>IF(ISBLANK($B481),0,VLOOKUP($B481,Listen!$A$2:$C$44,2,FALSE))</f>
        <v>0</v>
      </c>
      <c r="T481" s="188">
        <f>IF(ISBLANK($B481),0,VLOOKUP($B481,Listen!$A$2:$C$44,3,FALSE))</f>
        <v>0</v>
      </c>
      <c r="U481" s="189">
        <f t="shared" si="100"/>
        <v>0</v>
      </c>
      <c r="V481" s="189">
        <f t="shared" si="99"/>
        <v>0</v>
      </c>
      <c r="W481" s="189">
        <f t="shared" si="99"/>
        <v>0</v>
      </c>
      <c r="X481" s="189">
        <f t="shared" si="99"/>
        <v>0</v>
      </c>
      <c r="Y481" s="189">
        <f t="shared" si="99"/>
        <v>0</v>
      </c>
      <c r="Z481" s="189">
        <f t="shared" si="99"/>
        <v>0</v>
      </c>
      <c r="AA481" s="189">
        <f t="shared" si="99"/>
        <v>0</v>
      </c>
      <c r="AB481" s="187">
        <f t="shared" si="89"/>
        <v>0</v>
      </c>
      <c r="AC481" s="190">
        <f>IF(C481=A_Stammdaten!$B$14,F_SAV!$R481-F_SAV!$AD481,HLOOKUP(A_Stammdaten!$B$14-1,$AE$4:$AK$2004,ROW(C481)-3,FALSE)-$AD481)</f>
        <v>0</v>
      </c>
      <c r="AD481" s="190">
        <f>HLOOKUP(A_Stammdaten!$B$14,$AE$4:$AK$2004,ROW(C481)-3,FALSE)</f>
        <v>0</v>
      </c>
      <c r="AE481" s="187">
        <f t="shared" si="90"/>
        <v>0</v>
      </c>
      <c r="AF481" s="187">
        <f t="shared" si="91"/>
        <v>0</v>
      </c>
      <c r="AG481" s="187">
        <f t="shared" si="92"/>
        <v>0</v>
      </c>
      <c r="AH481" s="187">
        <f t="shared" si="93"/>
        <v>0</v>
      </c>
      <c r="AI481" s="187">
        <f t="shared" si="94"/>
        <v>0</v>
      </c>
      <c r="AJ481" s="187">
        <f t="shared" si="95"/>
        <v>0</v>
      </c>
      <c r="AK481" s="187">
        <f t="shared" si="96"/>
        <v>0</v>
      </c>
      <c r="AL481" s="31"/>
    </row>
    <row r="482" spans="1:38" ht="15" x14ac:dyDescent="0.25">
      <c r="A482" s="31"/>
      <c r="B482" s="31"/>
      <c r="C482" s="32"/>
      <c r="D482" s="31"/>
      <c r="E482" s="31"/>
      <c r="F482" s="31"/>
      <c r="G482" s="31"/>
      <c r="H482" s="31"/>
      <c r="I482" s="31"/>
      <c r="J482" s="31"/>
      <c r="K482" s="31"/>
      <c r="L482" s="31"/>
      <c r="M482" s="31"/>
      <c r="N482" s="187">
        <f t="shared" si="97"/>
        <v>0</v>
      </c>
      <c r="O482" s="31"/>
      <c r="P482" s="31"/>
      <c r="Q482" s="31"/>
      <c r="R482" s="187">
        <f t="shared" si="98"/>
        <v>0</v>
      </c>
      <c r="S482" s="188">
        <f>IF(ISBLANK($B482),0,VLOOKUP($B482,Listen!$A$2:$C$44,2,FALSE))</f>
        <v>0</v>
      </c>
      <c r="T482" s="188">
        <f>IF(ISBLANK($B482),0,VLOOKUP($B482,Listen!$A$2:$C$44,3,FALSE))</f>
        <v>0</v>
      </c>
      <c r="U482" s="189">
        <f t="shared" si="100"/>
        <v>0</v>
      </c>
      <c r="V482" s="189">
        <f t="shared" si="99"/>
        <v>0</v>
      </c>
      <c r="W482" s="189">
        <f t="shared" si="99"/>
        <v>0</v>
      </c>
      <c r="X482" s="189">
        <f t="shared" si="99"/>
        <v>0</v>
      </c>
      <c r="Y482" s="189">
        <f t="shared" si="99"/>
        <v>0</v>
      </c>
      <c r="Z482" s="189">
        <f t="shared" si="99"/>
        <v>0</v>
      </c>
      <c r="AA482" s="189">
        <f t="shared" si="99"/>
        <v>0</v>
      </c>
      <c r="AB482" s="187">
        <f t="shared" si="89"/>
        <v>0</v>
      </c>
      <c r="AC482" s="190">
        <f>IF(C482=A_Stammdaten!$B$14,F_SAV!$R482-F_SAV!$AD482,HLOOKUP(A_Stammdaten!$B$14-1,$AE$4:$AK$2004,ROW(C482)-3,FALSE)-$AD482)</f>
        <v>0</v>
      </c>
      <c r="AD482" s="190">
        <f>HLOOKUP(A_Stammdaten!$B$14,$AE$4:$AK$2004,ROW(C482)-3,FALSE)</f>
        <v>0</v>
      </c>
      <c r="AE482" s="187">
        <f t="shared" si="90"/>
        <v>0</v>
      </c>
      <c r="AF482" s="187">
        <f t="shared" si="91"/>
        <v>0</v>
      </c>
      <c r="AG482" s="187">
        <f t="shared" si="92"/>
        <v>0</v>
      </c>
      <c r="AH482" s="187">
        <f t="shared" si="93"/>
        <v>0</v>
      </c>
      <c r="AI482" s="187">
        <f t="shared" si="94"/>
        <v>0</v>
      </c>
      <c r="AJ482" s="187">
        <f t="shared" si="95"/>
        <v>0</v>
      </c>
      <c r="AK482" s="187">
        <f t="shared" si="96"/>
        <v>0</v>
      </c>
      <c r="AL482" s="31"/>
    </row>
    <row r="483" spans="1:38" ht="15" x14ac:dyDescent="0.25">
      <c r="A483" s="31"/>
      <c r="B483" s="31"/>
      <c r="C483" s="32"/>
      <c r="D483" s="31"/>
      <c r="E483" s="31"/>
      <c r="F483" s="31"/>
      <c r="G483" s="31"/>
      <c r="H483" s="31"/>
      <c r="I483" s="31"/>
      <c r="J483" s="31"/>
      <c r="K483" s="31"/>
      <c r="L483" s="31"/>
      <c r="M483" s="31"/>
      <c r="N483" s="187">
        <f t="shared" si="97"/>
        <v>0</v>
      </c>
      <c r="O483" s="31"/>
      <c r="P483" s="31"/>
      <c r="Q483" s="31"/>
      <c r="R483" s="187">
        <f t="shared" si="98"/>
        <v>0</v>
      </c>
      <c r="S483" s="188">
        <f>IF(ISBLANK($B483),0,VLOOKUP($B483,Listen!$A$2:$C$44,2,FALSE))</f>
        <v>0</v>
      </c>
      <c r="T483" s="188">
        <f>IF(ISBLANK($B483),0,VLOOKUP($B483,Listen!$A$2:$C$44,3,FALSE))</f>
        <v>0</v>
      </c>
      <c r="U483" s="189">
        <f t="shared" si="100"/>
        <v>0</v>
      </c>
      <c r="V483" s="189">
        <f t="shared" si="99"/>
        <v>0</v>
      </c>
      <c r="W483" s="189">
        <f t="shared" si="99"/>
        <v>0</v>
      </c>
      <c r="X483" s="189">
        <f t="shared" si="99"/>
        <v>0</v>
      </c>
      <c r="Y483" s="189">
        <f t="shared" si="99"/>
        <v>0</v>
      </c>
      <c r="Z483" s="189">
        <f t="shared" si="99"/>
        <v>0</v>
      </c>
      <c r="AA483" s="189">
        <f t="shared" si="99"/>
        <v>0</v>
      </c>
      <c r="AB483" s="187">
        <f t="shared" ref="AB483:AB546" si="101">AD483+AC483</f>
        <v>0</v>
      </c>
      <c r="AC483" s="190">
        <f>IF(C483=A_Stammdaten!$B$14,F_SAV!$R483-F_SAV!$AD483,HLOOKUP(A_Stammdaten!$B$14-1,$AE$4:$AK$2004,ROW(C483)-3,FALSE)-$AD483)</f>
        <v>0</v>
      </c>
      <c r="AD483" s="190">
        <f>HLOOKUP(A_Stammdaten!$B$14,$AE$4:$AK$2004,ROW(C483)-3,FALSE)</f>
        <v>0</v>
      </c>
      <c r="AE483" s="187">
        <f t="shared" si="90"/>
        <v>0</v>
      </c>
      <c r="AF483" s="187">
        <f t="shared" si="91"/>
        <v>0</v>
      </c>
      <c r="AG483" s="187">
        <f t="shared" si="92"/>
        <v>0</v>
      </c>
      <c r="AH483" s="187">
        <f t="shared" si="93"/>
        <v>0</v>
      </c>
      <c r="AI483" s="187">
        <f t="shared" si="94"/>
        <v>0</v>
      </c>
      <c r="AJ483" s="187">
        <f t="shared" si="95"/>
        <v>0</v>
      </c>
      <c r="AK483" s="187">
        <f t="shared" si="96"/>
        <v>0</v>
      </c>
      <c r="AL483" s="31"/>
    </row>
    <row r="484" spans="1:38" ht="15" x14ac:dyDescent="0.25">
      <c r="A484" s="31"/>
      <c r="B484" s="31"/>
      <c r="C484" s="32"/>
      <c r="D484" s="31"/>
      <c r="E484" s="31"/>
      <c r="F484" s="31"/>
      <c r="G484" s="31"/>
      <c r="H484" s="31"/>
      <c r="I484" s="31"/>
      <c r="J484" s="31"/>
      <c r="K484" s="31"/>
      <c r="L484" s="31"/>
      <c r="M484" s="31"/>
      <c r="N484" s="187">
        <f t="shared" si="97"/>
        <v>0</v>
      </c>
      <c r="O484" s="31"/>
      <c r="P484" s="31"/>
      <c r="Q484" s="31"/>
      <c r="R484" s="187">
        <f t="shared" si="98"/>
        <v>0</v>
      </c>
      <c r="S484" s="188">
        <f>IF(ISBLANK($B484),0,VLOOKUP($B484,Listen!$A$2:$C$44,2,FALSE))</f>
        <v>0</v>
      </c>
      <c r="T484" s="188">
        <f>IF(ISBLANK($B484),0,VLOOKUP($B484,Listen!$A$2:$C$44,3,FALSE))</f>
        <v>0</v>
      </c>
      <c r="U484" s="189">
        <f t="shared" si="100"/>
        <v>0</v>
      </c>
      <c r="V484" s="189">
        <f t="shared" si="99"/>
        <v>0</v>
      </c>
      <c r="W484" s="189">
        <f t="shared" si="99"/>
        <v>0</v>
      </c>
      <c r="X484" s="189">
        <f t="shared" si="99"/>
        <v>0</v>
      </c>
      <c r="Y484" s="189">
        <f t="shared" si="99"/>
        <v>0</v>
      </c>
      <c r="Z484" s="189">
        <f t="shared" si="99"/>
        <v>0</v>
      </c>
      <c r="AA484" s="189">
        <f t="shared" si="99"/>
        <v>0</v>
      </c>
      <c r="AB484" s="187">
        <f t="shared" si="101"/>
        <v>0</v>
      </c>
      <c r="AC484" s="190">
        <f>IF(C484=A_Stammdaten!$B$14,F_SAV!$R484-F_SAV!$AD484,HLOOKUP(A_Stammdaten!$B$14-1,$AE$4:$AK$2004,ROW(C484)-3,FALSE)-$AD484)</f>
        <v>0</v>
      </c>
      <c r="AD484" s="190">
        <f>HLOOKUP(A_Stammdaten!$B$14,$AE$4:$AK$2004,ROW(C484)-3,FALSE)</f>
        <v>0</v>
      </c>
      <c r="AE484" s="187">
        <f t="shared" si="90"/>
        <v>0</v>
      </c>
      <c r="AF484" s="187">
        <f t="shared" si="91"/>
        <v>0</v>
      </c>
      <c r="AG484" s="187">
        <f t="shared" si="92"/>
        <v>0</v>
      </c>
      <c r="AH484" s="187">
        <f t="shared" si="93"/>
        <v>0</v>
      </c>
      <c r="AI484" s="187">
        <f t="shared" si="94"/>
        <v>0</v>
      </c>
      <c r="AJ484" s="187">
        <f t="shared" si="95"/>
        <v>0</v>
      </c>
      <c r="AK484" s="187">
        <f t="shared" si="96"/>
        <v>0</v>
      </c>
      <c r="AL484" s="31"/>
    </row>
    <row r="485" spans="1:38" ht="15" x14ac:dyDescent="0.25">
      <c r="A485" s="31"/>
      <c r="B485" s="31"/>
      <c r="C485" s="32"/>
      <c r="D485" s="31"/>
      <c r="E485" s="31"/>
      <c r="F485" s="31"/>
      <c r="G485" s="31"/>
      <c r="H485" s="31"/>
      <c r="I485" s="31"/>
      <c r="J485" s="31"/>
      <c r="K485" s="31"/>
      <c r="L485" s="31"/>
      <c r="M485" s="31"/>
      <c r="N485" s="187">
        <f t="shared" si="97"/>
        <v>0</v>
      </c>
      <c r="O485" s="31"/>
      <c r="P485" s="31"/>
      <c r="Q485" s="31"/>
      <c r="R485" s="187">
        <f t="shared" si="98"/>
        <v>0</v>
      </c>
      <c r="S485" s="188">
        <f>IF(ISBLANK($B485),0,VLOOKUP($B485,Listen!$A$2:$C$44,2,FALSE))</f>
        <v>0</v>
      </c>
      <c r="T485" s="188">
        <f>IF(ISBLANK($B485),0,VLOOKUP($B485,Listen!$A$2:$C$44,3,FALSE))</f>
        <v>0</v>
      </c>
      <c r="U485" s="189">
        <f t="shared" si="100"/>
        <v>0</v>
      </c>
      <c r="V485" s="189">
        <f t="shared" si="99"/>
        <v>0</v>
      </c>
      <c r="W485" s="189">
        <f t="shared" si="99"/>
        <v>0</v>
      </c>
      <c r="X485" s="189">
        <f t="shared" si="99"/>
        <v>0</v>
      </c>
      <c r="Y485" s="189">
        <f t="shared" si="99"/>
        <v>0</v>
      </c>
      <c r="Z485" s="189">
        <f t="shared" si="99"/>
        <v>0</v>
      </c>
      <c r="AA485" s="189">
        <f t="shared" si="99"/>
        <v>0</v>
      </c>
      <c r="AB485" s="187">
        <f t="shared" si="101"/>
        <v>0</v>
      </c>
      <c r="AC485" s="190">
        <f>IF(C485=A_Stammdaten!$B$14,F_SAV!$R485-F_SAV!$AD485,HLOOKUP(A_Stammdaten!$B$14-1,$AE$4:$AK$2004,ROW(C485)-3,FALSE)-$AD485)</f>
        <v>0</v>
      </c>
      <c r="AD485" s="190">
        <f>HLOOKUP(A_Stammdaten!$B$14,$AE$4:$AK$2004,ROW(C485)-3,FALSE)</f>
        <v>0</v>
      </c>
      <c r="AE485" s="187">
        <f t="shared" si="90"/>
        <v>0</v>
      </c>
      <c r="AF485" s="187">
        <f t="shared" si="91"/>
        <v>0</v>
      </c>
      <c r="AG485" s="187">
        <f t="shared" si="92"/>
        <v>0</v>
      </c>
      <c r="AH485" s="187">
        <f t="shared" si="93"/>
        <v>0</v>
      </c>
      <c r="AI485" s="187">
        <f t="shared" si="94"/>
        <v>0</v>
      </c>
      <c r="AJ485" s="187">
        <f t="shared" si="95"/>
        <v>0</v>
      </c>
      <c r="AK485" s="187">
        <f t="shared" si="96"/>
        <v>0</v>
      </c>
      <c r="AL485" s="31"/>
    </row>
    <row r="486" spans="1:38" ht="15" x14ac:dyDescent="0.25">
      <c r="A486" s="31"/>
      <c r="B486" s="31"/>
      <c r="C486" s="32"/>
      <c r="D486" s="31"/>
      <c r="E486" s="31"/>
      <c r="F486" s="31"/>
      <c r="G486" s="31"/>
      <c r="H486" s="31"/>
      <c r="I486" s="31"/>
      <c r="J486" s="31"/>
      <c r="K486" s="31"/>
      <c r="L486" s="31"/>
      <c r="M486" s="31"/>
      <c r="N486" s="187">
        <f t="shared" si="97"/>
        <v>0</v>
      </c>
      <c r="O486" s="31"/>
      <c r="P486" s="31"/>
      <c r="Q486" s="31"/>
      <c r="R486" s="187">
        <f t="shared" si="98"/>
        <v>0</v>
      </c>
      <c r="S486" s="188">
        <f>IF(ISBLANK($B486),0,VLOOKUP($B486,Listen!$A$2:$C$44,2,FALSE))</f>
        <v>0</v>
      </c>
      <c r="T486" s="188">
        <f>IF(ISBLANK($B486),0,VLOOKUP($B486,Listen!$A$2:$C$44,3,FALSE))</f>
        <v>0</v>
      </c>
      <c r="U486" s="189">
        <f t="shared" si="100"/>
        <v>0</v>
      </c>
      <c r="V486" s="189">
        <f t="shared" si="99"/>
        <v>0</v>
      </c>
      <c r="W486" s="189">
        <f t="shared" si="99"/>
        <v>0</v>
      </c>
      <c r="X486" s="189">
        <f t="shared" si="99"/>
        <v>0</v>
      </c>
      <c r="Y486" s="189">
        <f t="shared" si="99"/>
        <v>0</v>
      </c>
      <c r="Z486" s="189">
        <f t="shared" si="99"/>
        <v>0</v>
      </c>
      <c r="AA486" s="189">
        <f t="shared" si="99"/>
        <v>0</v>
      </c>
      <c r="AB486" s="187">
        <f t="shared" si="101"/>
        <v>0</v>
      </c>
      <c r="AC486" s="190">
        <f>IF(C486=A_Stammdaten!$B$14,F_SAV!$R486-F_SAV!$AD486,HLOOKUP(A_Stammdaten!$B$14-1,$AE$4:$AK$2004,ROW(C486)-3,FALSE)-$AD486)</f>
        <v>0</v>
      </c>
      <c r="AD486" s="190">
        <f>HLOOKUP(A_Stammdaten!$B$14,$AE$4:$AK$2004,ROW(C486)-3,FALSE)</f>
        <v>0</v>
      </c>
      <c r="AE486" s="187">
        <f t="shared" si="90"/>
        <v>0</v>
      </c>
      <c r="AF486" s="187">
        <f t="shared" si="91"/>
        <v>0</v>
      </c>
      <c r="AG486" s="187">
        <f t="shared" si="92"/>
        <v>0</v>
      </c>
      <c r="AH486" s="187">
        <f t="shared" si="93"/>
        <v>0</v>
      </c>
      <c r="AI486" s="187">
        <f t="shared" si="94"/>
        <v>0</v>
      </c>
      <c r="AJ486" s="187">
        <f t="shared" si="95"/>
        <v>0</v>
      </c>
      <c r="AK486" s="187">
        <f t="shared" si="96"/>
        <v>0</v>
      </c>
      <c r="AL486" s="31"/>
    </row>
    <row r="487" spans="1:38" ht="15" x14ac:dyDescent="0.25">
      <c r="A487" s="31"/>
      <c r="B487" s="31"/>
      <c r="C487" s="32"/>
      <c r="D487" s="31"/>
      <c r="E487" s="31"/>
      <c r="F487" s="31"/>
      <c r="G487" s="31"/>
      <c r="H487" s="31"/>
      <c r="I487" s="31"/>
      <c r="J487" s="31"/>
      <c r="K487" s="31"/>
      <c r="L487" s="31"/>
      <c r="M487" s="31"/>
      <c r="N487" s="187">
        <f t="shared" si="97"/>
        <v>0</v>
      </c>
      <c r="O487" s="31"/>
      <c r="P487" s="31"/>
      <c r="Q487" s="31"/>
      <c r="R487" s="187">
        <f t="shared" si="98"/>
        <v>0</v>
      </c>
      <c r="S487" s="188">
        <f>IF(ISBLANK($B487),0,VLOOKUP($B487,Listen!$A$2:$C$44,2,FALSE))</f>
        <v>0</v>
      </c>
      <c r="T487" s="188">
        <f>IF(ISBLANK($B487),0,VLOOKUP($B487,Listen!$A$2:$C$44,3,FALSE))</f>
        <v>0</v>
      </c>
      <c r="U487" s="189">
        <f t="shared" si="100"/>
        <v>0</v>
      </c>
      <c r="V487" s="189">
        <f t="shared" si="99"/>
        <v>0</v>
      </c>
      <c r="W487" s="189">
        <f t="shared" si="99"/>
        <v>0</v>
      </c>
      <c r="X487" s="189">
        <f t="shared" si="99"/>
        <v>0</v>
      </c>
      <c r="Y487" s="189">
        <f t="shared" si="99"/>
        <v>0</v>
      </c>
      <c r="Z487" s="189">
        <f t="shared" si="99"/>
        <v>0</v>
      </c>
      <c r="AA487" s="189">
        <f t="shared" si="99"/>
        <v>0</v>
      </c>
      <c r="AB487" s="187">
        <f t="shared" si="101"/>
        <v>0</v>
      </c>
      <c r="AC487" s="190">
        <f>IF(C487=A_Stammdaten!$B$14,F_SAV!$R487-F_SAV!$AD487,HLOOKUP(A_Stammdaten!$B$14-1,$AE$4:$AK$2004,ROW(C487)-3,FALSE)-$AD487)</f>
        <v>0</v>
      </c>
      <c r="AD487" s="190">
        <f>HLOOKUP(A_Stammdaten!$B$14,$AE$4:$AK$2004,ROW(C487)-3,FALSE)</f>
        <v>0</v>
      </c>
      <c r="AE487" s="187">
        <f t="shared" si="90"/>
        <v>0</v>
      </c>
      <c r="AF487" s="187">
        <f t="shared" si="91"/>
        <v>0</v>
      </c>
      <c r="AG487" s="187">
        <f t="shared" si="92"/>
        <v>0</v>
      </c>
      <c r="AH487" s="187">
        <f t="shared" si="93"/>
        <v>0</v>
      </c>
      <c r="AI487" s="187">
        <f t="shared" si="94"/>
        <v>0</v>
      </c>
      <c r="AJ487" s="187">
        <f t="shared" si="95"/>
        <v>0</v>
      </c>
      <c r="AK487" s="187">
        <f t="shared" si="96"/>
        <v>0</v>
      </c>
      <c r="AL487" s="31"/>
    </row>
    <row r="488" spans="1:38" ht="15" x14ac:dyDescent="0.25">
      <c r="A488" s="31"/>
      <c r="B488" s="31"/>
      <c r="C488" s="32"/>
      <c r="D488" s="31"/>
      <c r="E488" s="31"/>
      <c r="F488" s="31"/>
      <c r="G488" s="31"/>
      <c r="H488" s="31"/>
      <c r="I488" s="31"/>
      <c r="J488" s="31"/>
      <c r="K488" s="31"/>
      <c r="L488" s="31"/>
      <c r="M488" s="31"/>
      <c r="N488" s="187">
        <f t="shared" si="97"/>
        <v>0</v>
      </c>
      <c r="O488" s="31"/>
      <c r="P488" s="31"/>
      <c r="Q488" s="31"/>
      <c r="R488" s="187">
        <f t="shared" si="98"/>
        <v>0</v>
      </c>
      <c r="S488" s="188">
        <f>IF(ISBLANK($B488),0,VLOOKUP($B488,Listen!$A$2:$C$44,2,FALSE))</f>
        <v>0</v>
      </c>
      <c r="T488" s="188">
        <f>IF(ISBLANK($B488),0,VLOOKUP($B488,Listen!$A$2:$C$44,3,FALSE))</f>
        <v>0</v>
      </c>
      <c r="U488" s="189">
        <f t="shared" si="100"/>
        <v>0</v>
      </c>
      <c r="V488" s="189">
        <f t="shared" si="99"/>
        <v>0</v>
      </c>
      <c r="W488" s="189">
        <f t="shared" si="99"/>
        <v>0</v>
      </c>
      <c r="X488" s="189">
        <f t="shared" si="99"/>
        <v>0</v>
      </c>
      <c r="Y488" s="189">
        <f t="shared" si="99"/>
        <v>0</v>
      </c>
      <c r="Z488" s="189">
        <f t="shared" si="99"/>
        <v>0</v>
      </c>
      <c r="AA488" s="189">
        <f t="shared" si="99"/>
        <v>0</v>
      </c>
      <c r="AB488" s="187">
        <f t="shared" si="101"/>
        <v>0</v>
      </c>
      <c r="AC488" s="190">
        <f>IF(C488=A_Stammdaten!$B$14,F_SAV!$R488-F_SAV!$AD488,HLOOKUP(A_Stammdaten!$B$14-1,$AE$4:$AK$2004,ROW(C488)-3,FALSE)-$AD488)</f>
        <v>0</v>
      </c>
      <c r="AD488" s="190">
        <f>HLOOKUP(A_Stammdaten!$B$14,$AE$4:$AK$2004,ROW(C488)-3,FALSE)</f>
        <v>0</v>
      </c>
      <c r="AE488" s="187">
        <f t="shared" si="90"/>
        <v>0</v>
      </c>
      <c r="AF488" s="187">
        <f t="shared" si="91"/>
        <v>0</v>
      </c>
      <c r="AG488" s="187">
        <f t="shared" si="92"/>
        <v>0</v>
      </c>
      <c r="AH488" s="187">
        <f t="shared" si="93"/>
        <v>0</v>
      </c>
      <c r="AI488" s="187">
        <f t="shared" si="94"/>
        <v>0</v>
      </c>
      <c r="AJ488" s="187">
        <f t="shared" si="95"/>
        <v>0</v>
      </c>
      <c r="AK488" s="187">
        <f t="shared" si="96"/>
        <v>0</v>
      </c>
      <c r="AL488" s="31"/>
    </row>
    <row r="489" spans="1:38" ht="15" x14ac:dyDescent="0.25">
      <c r="A489" s="31"/>
      <c r="B489" s="31"/>
      <c r="C489" s="32"/>
      <c r="D489" s="31"/>
      <c r="E489" s="31"/>
      <c r="F489" s="31"/>
      <c r="G489" s="31"/>
      <c r="H489" s="31"/>
      <c r="I489" s="31"/>
      <c r="J489" s="31"/>
      <c r="K489" s="31"/>
      <c r="L489" s="31"/>
      <c r="M489" s="31"/>
      <c r="N489" s="187">
        <f t="shared" si="97"/>
        <v>0</v>
      </c>
      <c r="O489" s="31"/>
      <c r="P489" s="31"/>
      <c r="Q489" s="31"/>
      <c r="R489" s="187">
        <f t="shared" si="98"/>
        <v>0</v>
      </c>
      <c r="S489" s="188">
        <f>IF(ISBLANK($B489),0,VLOOKUP($B489,Listen!$A$2:$C$44,2,FALSE))</f>
        <v>0</v>
      </c>
      <c r="T489" s="188">
        <f>IF(ISBLANK($B489),0,VLOOKUP($B489,Listen!$A$2:$C$44,3,FALSE))</f>
        <v>0</v>
      </c>
      <c r="U489" s="189">
        <f t="shared" si="100"/>
        <v>0</v>
      </c>
      <c r="V489" s="189">
        <f t="shared" si="99"/>
        <v>0</v>
      </c>
      <c r="W489" s="189">
        <f t="shared" si="99"/>
        <v>0</v>
      </c>
      <c r="X489" s="189">
        <f t="shared" si="99"/>
        <v>0</v>
      </c>
      <c r="Y489" s="189">
        <f t="shared" si="99"/>
        <v>0</v>
      </c>
      <c r="Z489" s="189">
        <f t="shared" si="99"/>
        <v>0</v>
      </c>
      <c r="AA489" s="189">
        <f t="shared" si="99"/>
        <v>0</v>
      </c>
      <c r="AB489" s="187">
        <f t="shared" si="101"/>
        <v>0</v>
      </c>
      <c r="AC489" s="190">
        <f>IF(C489=A_Stammdaten!$B$14,F_SAV!$R489-F_SAV!$AD489,HLOOKUP(A_Stammdaten!$B$14-1,$AE$4:$AK$2004,ROW(C489)-3,FALSE)-$AD489)</f>
        <v>0</v>
      </c>
      <c r="AD489" s="190">
        <f>HLOOKUP(A_Stammdaten!$B$14,$AE$4:$AK$2004,ROW(C489)-3,FALSE)</f>
        <v>0</v>
      </c>
      <c r="AE489" s="187">
        <f t="shared" si="90"/>
        <v>0</v>
      </c>
      <c r="AF489" s="187">
        <f t="shared" si="91"/>
        <v>0</v>
      </c>
      <c r="AG489" s="187">
        <f t="shared" si="92"/>
        <v>0</v>
      </c>
      <c r="AH489" s="187">
        <f t="shared" si="93"/>
        <v>0</v>
      </c>
      <c r="AI489" s="187">
        <f t="shared" si="94"/>
        <v>0</v>
      </c>
      <c r="AJ489" s="187">
        <f t="shared" si="95"/>
        <v>0</v>
      </c>
      <c r="AK489" s="187">
        <f t="shared" si="96"/>
        <v>0</v>
      </c>
      <c r="AL489" s="31"/>
    </row>
    <row r="490" spans="1:38" ht="15" x14ac:dyDescent="0.25">
      <c r="A490" s="31"/>
      <c r="B490" s="31"/>
      <c r="C490" s="32"/>
      <c r="D490" s="31"/>
      <c r="E490" s="31"/>
      <c r="F490" s="31"/>
      <c r="G490" s="31"/>
      <c r="H490" s="31"/>
      <c r="I490" s="31"/>
      <c r="J490" s="31"/>
      <c r="K490" s="31"/>
      <c r="L490" s="31"/>
      <c r="M490" s="31"/>
      <c r="N490" s="187">
        <f t="shared" si="97"/>
        <v>0</v>
      </c>
      <c r="O490" s="31"/>
      <c r="P490" s="31"/>
      <c r="Q490" s="31"/>
      <c r="R490" s="187">
        <f t="shared" si="98"/>
        <v>0</v>
      </c>
      <c r="S490" s="188">
        <f>IF(ISBLANK($B490),0,VLOOKUP($B490,Listen!$A$2:$C$44,2,FALSE))</f>
        <v>0</v>
      </c>
      <c r="T490" s="188">
        <f>IF(ISBLANK($B490),0,VLOOKUP($B490,Listen!$A$2:$C$44,3,FALSE))</f>
        <v>0</v>
      </c>
      <c r="U490" s="189">
        <f t="shared" si="100"/>
        <v>0</v>
      </c>
      <c r="V490" s="189">
        <f t="shared" si="99"/>
        <v>0</v>
      </c>
      <c r="W490" s="189">
        <f t="shared" si="99"/>
        <v>0</v>
      </c>
      <c r="X490" s="189">
        <f t="shared" si="99"/>
        <v>0</v>
      </c>
      <c r="Y490" s="189">
        <f t="shared" si="99"/>
        <v>0</v>
      </c>
      <c r="Z490" s="189">
        <f t="shared" si="99"/>
        <v>0</v>
      </c>
      <c r="AA490" s="189">
        <f t="shared" si="99"/>
        <v>0</v>
      </c>
      <c r="AB490" s="187">
        <f t="shared" si="101"/>
        <v>0</v>
      </c>
      <c r="AC490" s="190">
        <f>IF(C490=A_Stammdaten!$B$14,F_SAV!$R490-F_SAV!$AD490,HLOOKUP(A_Stammdaten!$B$14-1,$AE$4:$AK$2004,ROW(C490)-3,FALSE)-$AD490)</f>
        <v>0</v>
      </c>
      <c r="AD490" s="190">
        <f>HLOOKUP(A_Stammdaten!$B$14,$AE$4:$AK$2004,ROW(C490)-3,FALSE)</f>
        <v>0</v>
      </c>
      <c r="AE490" s="187">
        <f t="shared" si="90"/>
        <v>0</v>
      </c>
      <c r="AF490" s="187">
        <f t="shared" si="91"/>
        <v>0</v>
      </c>
      <c r="AG490" s="187">
        <f t="shared" si="92"/>
        <v>0</v>
      </c>
      <c r="AH490" s="187">
        <f t="shared" si="93"/>
        <v>0</v>
      </c>
      <c r="AI490" s="187">
        <f t="shared" si="94"/>
        <v>0</v>
      </c>
      <c r="AJ490" s="187">
        <f t="shared" si="95"/>
        <v>0</v>
      </c>
      <c r="AK490" s="187">
        <f t="shared" si="96"/>
        <v>0</v>
      </c>
      <c r="AL490" s="31"/>
    </row>
    <row r="491" spans="1:38" ht="15" x14ac:dyDescent="0.25">
      <c r="A491" s="31"/>
      <c r="B491" s="31"/>
      <c r="C491" s="32"/>
      <c r="D491" s="31"/>
      <c r="E491" s="31"/>
      <c r="F491" s="31"/>
      <c r="G491" s="31"/>
      <c r="H491" s="31"/>
      <c r="I491" s="31"/>
      <c r="J491" s="31"/>
      <c r="K491" s="31"/>
      <c r="L491" s="31"/>
      <c r="M491" s="31"/>
      <c r="N491" s="187">
        <f t="shared" si="97"/>
        <v>0</v>
      </c>
      <c r="O491" s="31"/>
      <c r="P491" s="31"/>
      <c r="Q491" s="31"/>
      <c r="R491" s="187">
        <f t="shared" si="98"/>
        <v>0</v>
      </c>
      <c r="S491" s="188">
        <f>IF(ISBLANK($B491),0,VLOOKUP($B491,Listen!$A$2:$C$44,2,FALSE))</f>
        <v>0</v>
      </c>
      <c r="T491" s="188">
        <f>IF(ISBLANK($B491),0,VLOOKUP($B491,Listen!$A$2:$C$44,3,FALSE))</f>
        <v>0</v>
      </c>
      <c r="U491" s="189">
        <f t="shared" si="100"/>
        <v>0</v>
      </c>
      <c r="V491" s="189">
        <f t="shared" si="99"/>
        <v>0</v>
      </c>
      <c r="W491" s="189">
        <f t="shared" si="99"/>
        <v>0</v>
      </c>
      <c r="X491" s="189">
        <f t="shared" si="99"/>
        <v>0</v>
      </c>
      <c r="Y491" s="189">
        <f t="shared" si="99"/>
        <v>0</v>
      </c>
      <c r="Z491" s="189">
        <f t="shared" si="99"/>
        <v>0</v>
      </c>
      <c r="AA491" s="189">
        <f t="shared" si="99"/>
        <v>0</v>
      </c>
      <c r="AB491" s="187">
        <f t="shared" si="101"/>
        <v>0</v>
      </c>
      <c r="AC491" s="190">
        <f>IF(C491=A_Stammdaten!$B$14,F_SAV!$R491-F_SAV!$AD491,HLOOKUP(A_Stammdaten!$B$14-1,$AE$4:$AK$2004,ROW(C491)-3,FALSE)-$AD491)</f>
        <v>0</v>
      </c>
      <c r="AD491" s="190">
        <f>HLOOKUP(A_Stammdaten!$B$14,$AE$4:$AK$2004,ROW(C491)-3,FALSE)</f>
        <v>0</v>
      </c>
      <c r="AE491" s="187">
        <f t="shared" si="90"/>
        <v>0</v>
      </c>
      <c r="AF491" s="187">
        <f t="shared" si="91"/>
        <v>0</v>
      </c>
      <c r="AG491" s="187">
        <f t="shared" si="92"/>
        <v>0</v>
      </c>
      <c r="AH491" s="187">
        <f t="shared" si="93"/>
        <v>0</v>
      </c>
      <c r="AI491" s="187">
        <f t="shared" si="94"/>
        <v>0</v>
      </c>
      <c r="AJ491" s="187">
        <f t="shared" si="95"/>
        <v>0</v>
      </c>
      <c r="AK491" s="187">
        <f t="shared" si="96"/>
        <v>0</v>
      </c>
      <c r="AL491" s="31"/>
    </row>
    <row r="492" spans="1:38" ht="15" x14ac:dyDescent="0.25">
      <c r="A492" s="31"/>
      <c r="B492" s="31"/>
      <c r="C492" s="32"/>
      <c r="D492" s="31"/>
      <c r="E492" s="31"/>
      <c r="F492" s="31"/>
      <c r="G492" s="31"/>
      <c r="H492" s="31"/>
      <c r="I492" s="31"/>
      <c r="J492" s="31"/>
      <c r="K492" s="31"/>
      <c r="L492" s="31"/>
      <c r="M492" s="31"/>
      <c r="N492" s="187">
        <f t="shared" si="97"/>
        <v>0</v>
      </c>
      <c r="O492" s="31"/>
      <c r="P492" s="31"/>
      <c r="Q492" s="31"/>
      <c r="R492" s="187">
        <f t="shared" si="98"/>
        <v>0</v>
      </c>
      <c r="S492" s="188">
        <f>IF(ISBLANK($B492),0,VLOOKUP($B492,Listen!$A$2:$C$44,2,FALSE))</f>
        <v>0</v>
      </c>
      <c r="T492" s="188">
        <f>IF(ISBLANK($B492),0,VLOOKUP($B492,Listen!$A$2:$C$44,3,FALSE))</f>
        <v>0</v>
      </c>
      <c r="U492" s="189">
        <f t="shared" si="100"/>
        <v>0</v>
      </c>
      <c r="V492" s="189">
        <f t="shared" si="99"/>
        <v>0</v>
      </c>
      <c r="W492" s="189">
        <f t="shared" si="99"/>
        <v>0</v>
      </c>
      <c r="X492" s="189">
        <f t="shared" si="99"/>
        <v>0</v>
      </c>
      <c r="Y492" s="189">
        <f t="shared" si="99"/>
        <v>0</v>
      </c>
      <c r="Z492" s="189">
        <f t="shared" si="99"/>
        <v>0</v>
      </c>
      <c r="AA492" s="189">
        <f t="shared" si="99"/>
        <v>0</v>
      </c>
      <c r="AB492" s="187">
        <f t="shared" si="101"/>
        <v>0</v>
      </c>
      <c r="AC492" s="190">
        <f>IF(C492=A_Stammdaten!$B$14,F_SAV!$R492-F_SAV!$AD492,HLOOKUP(A_Stammdaten!$B$14-1,$AE$4:$AK$2004,ROW(C492)-3,FALSE)-$AD492)</f>
        <v>0</v>
      </c>
      <c r="AD492" s="190">
        <f>HLOOKUP(A_Stammdaten!$B$14,$AE$4:$AK$2004,ROW(C492)-3,FALSE)</f>
        <v>0</v>
      </c>
      <c r="AE492" s="187">
        <f t="shared" si="90"/>
        <v>0</v>
      </c>
      <c r="AF492" s="187">
        <f t="shared" si="91"/>
        <v>0</v>
      </c>
      <c r="AG492" s="187">
        <f t="shared" si="92"/>
        <v>0</v>
      </c>
      <c r="AH492" s="187">
        <f t="shared" si="93"/>
        <v>0</v>
      </c>
      <c r="AI492" s="187">
        <f t="shared" si="94"/>
        <v>0</v>
      </c>
      <c r="AJ492" s="187">
        <f t="shared" si="95"/>
        <v>0</v>
      </c>
      <c r="AK492" s="187">
        <f t="shared" si="96"/>
        <v>0</v>
      </c>
      <c r="AL492" s="31"/>
    </row>
    <row r="493" spans="1:38" ht="15" x14ac:dyDescent="0.25">
      <c r="A493" s="31"/>
      <c r="B493" s="31"/>
      <c r="C493" s="32"/>
      <c r="D493" s="31"/>
      <c r="E493" s="31"/>
      <c r="F493" s="31"/>
      <c r="G493" s="31"/>
      <c r="H493" s="31"/>
      <c r="I493" s="31"/>
      <c r="J493" s="31"/>
      <c r="K493" s="31"/>
      <c r="L493" s="31"/>
      <c r="M493" s="31"/>
      <c r="N493" s="187">
        <f t="shared" si="97"/>
        <v>0</v>
      </c>
      <c r="O493" s="31"/>
      <c r="P493" s="31"/>
      <c r="Q493" s="31"/>
      <c r="R493" s="187">
        <f t="shared" si="98"/>
        <v>0</v>
      </c>
      <c r="S493" s="188">
        <f>IF(ISBLANK($B493),0,VLOOKUP($B493,Listen!$A$2:$C$44,2,FALSE))</f>
        <v>0</v>
      </c>
      <c r="T493" s="188">
        <f>IF(ISBLANK($B493),0,VLOOKUP($B493,Listen!$A$2:$C$44,3,FALSE))</f>
        <v>0</v>
      </c>
      <c r="U493" s="189">
        <f t="shared" si="100"/>
        <v>0</v>
      </c>
      <c r="V493" s="189">
        <f t="shared" si="99"/>
        <v>0</v>
      </c>
      <c r="W493" s="189">
        <f t="shared" si="99"/>
        <v>0</v>
      </c>
      <c r="X493" s="189">
        <f t="shared" si="99"/>
        <v>0</v>
      </c>
      <c r="Y493" s="189">
        <f t="shared" si="99"/>
        <v>0</v>
      </c>
      <c r="Z493" s="189">
        <f t="shared" si="99"/>
        <v>0</v>
      </c>
      <c r="AA493" s="189">
        <f t="shared" si="99"/>
        <v>0</v>
      </c>
      <c r="AB493" s="187">
        <f t="shared" si="101"/>
        <v>0</v>
      </c>
      <c r="AC493" s="190">
        <f>IF(C493=A_Stammdaten!$B$14,F_SAV!$R493-F_SAV!$AD493,HLOOKUP(A_Stammdaten!$B$14-1,$AE$4:$AK$2004,ROW(C493)-3,FALSE)-$AD493)</f>
        <v>0</v>
      </c>
      <c r="AD493" s="190">
        <f>HLOOKUP(A_Stammdaten!$B$14,$AE$4:$AK$2004,ROW(C493)-3,FALSE)</f>
        <v>0</v>
      </c>
      <c r="AE493" s="187">
        <f t="shared" si="90"/>
        <v>0</v>
      </c>
      <c r="AF493" s="187">
        <f t="shared" si="91"/>
        <v>0</v>
      </c>
      <c r="AG493" s="187">
        <f t="shared" si="92"/>
        <v>0</v>
      </c>
      <c r="AH493" s="187">
        <f t="shared" si="93"/>
        <v>0</v>
      </c>
      <c r="AI493" s="187">
        <f t="shared" si="94"/>
        <v>0</v>
      </c>
      <c r="AJ493" s="187">
        <f t="shared" si="95"/>
        <v>0</v>
      </c>
      <c r="AK493" s="187">
        <f t="shared" si="96"/>
        <v>0</v>
      </c>
      <c r="AL493" s="31"/>
    </row>
    <row r="494" spans="1:38" ht="15" x14ac:dyDescent="0.25">
      <c r="A494" s="31"/>
      <c r="B494" s="31"/>
      <c r="C494" s="32"/>
      <c r="D494" s="31"/>
      <c r="E494" s="31"/>
      <c r="F494" s="31"/>
      <c r="G494" s="31"/>
      <c r="H494" s="31"/>
      <c r="I494" s="31"/>
      <c r="J494" s="31"/>
      <c r="K494" s="31"/>
      <c r="L494" s="31"/>
      <c r="M494" s="31"/>
      <c r="N494" s="187">
        <f t="shared" si="97"/>
        <v>0</v>
      </c>
      <c r="O494" s="31"/>
      <c r="P494" s="31"/>
      <c r="Q494" s="31"/>
      <c r="R494" s="187">
        <f t="shared" si="98"/>
        <v>0</v>
      </c>
      <c r="S494" s="188">
        <f>IF(ISBLANK($B494),0,VLOOKUP($B494,Listen!$A$2:$C$44,2,FALSE))</f>
        <v>0</v>
      </c>
      <c r="T494" s="188">
        <f>IF(ISBLANK($B494),0,VLOOKUP($B494,Listen!$A$2:$C$44,3,FALSE))</f>
        <v>0</v>
      </c>
      <c r="U494" s="189">
        <f t="shared" si="100"/>
        <v>0</v>
      </c>
      <c r="V494" s="189">
        <f t="shared" si="99"/>
        <v>0</v>
      </c>
      <c r="W494" s="189">
        <f t="shared" si="99"/>
        <v>0</v>
      </c>
      <c r="X494" s="189">
        <f t="shared" si="99"/>
        <v>0</v>
      </c>
      <c r="Y494" s="189">
        <f t="shared" si="99"/>
        <v>0</v>
      </c>
      <c r="Z494" s="189">
        <f t="shared" si="99"/>
        <v>0</v>
      </c>
      <c r="AA494" s="189">
        <f t="shared" si="99"/>
        <v>0</v>
      </c>
      <c r="AB494" s="187">
        <f t="shared" si="101"/>
        <v>0</v>
      </c>
      <c r="AC494" s="190">
        <f>IF(C494=A_Stammdaten!$B$14,F_SAV!$R494-F_SAV!$AD494,HLOOKUP(A_Stammdaten!$B$14-1,$AE$4:$AK$2004,ROW(C494)-3,FALSE)-$AD494)</f>
        <v>0</v>
      </c>
      <c r="AD494" s="190">
        <f>HLOOKUP(A_Stammdaten!$B$14,$AE$4:$AK$2004,ROW(C494)-3,FALSE)</f>
        <v>0</v>
      </c>
      <c r="AE494" s="187">
        <f t="shared" si="90"/>
        <v>0</v>
      </c>
      <c r="AF494" s="187">
        <f t="shared" si="91"/>
        <v>0</v>
      </c>
      <c r="AG494" s="187">
        <f t="shared" si="92"/>
        <v>0</v>
      </c>
      <c r="AH494" s="187">
        <f t="shared" si="93"/>
        <v>0</v>
      </c>
      <c r="AI494" s="187">
        <f t="shared" si="94"/>
        <v>0</v>
      </c>
      <c r="AJ494" s="187">
        <f t="shared" si="95"/>
        <v>0</v>
      </c>
      <c r="AK494" s="187">
        <f t="shared" si="96"/>
        <v>0</v>
      </c>
      <c r="AL494" s="31"/>
    </row>
    <row r="495" spans="1:38" ht="15" x14ac:dyDescent="0.25">
      <c r="A495" s="31"/>
      <c r="B495" s="31"/>
      <c r="C495" s="32"/>
      <c r="D495" s="31"/>
      <c r="E495" s="31"/>
      <c r="F495" s="31"/>
      <c r="G495" s="31"/>
      <c r="H495" s="31"/>
      <c r="I495" s="31"/>
      <c r="J495" s="31"/>
      <c r="K495" s="31"/>
      <c r="L495" s="31"/>
      <c r="M495" s="31"/>
      <c r="N495" s="187">
        <f t="shared" si="97"/>
        <v>0</v>
      </c>
      <c r="O495" s="31"/>
      <c r="P495" s="31"/>
      <c r="Q495" s="31"/>
      <c r="R495" s="187">
        <f t="shared" si="98"/>
        <v>0</v>
      </c>
      <c r="S495" s="188">
        <f>IF(ISBLANK($B495),0,VLOOKUP($B495,Listen!$A$2:$C$44,2,FALSE))</f>
        <v>0</v>
      </c>
      <c r="T495" s="188">
        <f>IF(ISBLANK($B495),0,VLOOKUP($B495,Listen!$A$2:$C$44,3,FALSE))</f>
        <v>0</v>
      </c>
      <c r="U495" s="189">
        <f t="shared" si="100"/>
        <v>0</v>
      </c>
      <c r="V495" s="189">
        <f t="shared" si="99"/>
        <v>0</v>
      </c>
      <c r="W495" s="189">
        <f t="shared" si="99"/>
        <v>0</v>
      </c>
      <c r="X495" s="189">
        <f t="shared" si="99"/>
        <v>0</v>
      </c>
      <c r="Y495" s="189">
        <f t="shared" si="99"/>
        <v>0</v>
      </c>
      <c r="Z495" s="189">
        <f t="shared" si="99"/>
        <v>0</v>
      </c>
      <c r="AA495" s="189">
        <f t="shared" si="99"/>
        <v>0</v>
      </c>
      <c r="AB495" s="187">
        <f t="shared" si="101"/>
        <v>0</v>
      </c>
      <c r="AC495" s="190">
        <f>IF(C495=A_Stammdaten!$B$14,F_SAV!$R495-F_SAV!$AD495,HLOOKUP(A_Stammdaten!$B$14-1,$AE$4:$AK$2004,ROW(C495)-3,FALSE)-$AD495)</f>
        <v>0</v>
      </c>
      <c r="AD495" s="190">
        <f>HLOOKUP(A_Stammdaten!$B$14,$AE$4:$AK$2004,ROW(C495)-3,FALSE)</f>
        <v>0</v>
      </c>
      <c r="AE495" s="187">
        <f t="shared" si="90"/>
        <v>0</v>
      </c>
      <c r="AF495" s="187">
        <f t="shared" si="91"/>
        <v>0</v>
      </c>
      <c r="AG495" s="187">
        <f t="shared" si="92"/>
        <v>0</v>
      </c>
      <c r="AH495" s="187">
        <f t="shared" si="93"/>
        <v>0</v>
      </c>
      <c r="AI495" s="187">
        <f t="shared" si="94"/>
        <v>0</v>
      </c>
      <c r="AJ495" s="187">
        <f t="shared" si="95"/>
        <v>0</v>
      </c>
      <c r="AK495" s="187">
        <f t="shared" si="96"/>
        <v>0</v>
      </c>
      <c r="AL495" s="31"/>
    </row>
    <row r="496" spans="1:38" ht="15" x14ac:dyDescent="0.25">
      <c r="A496" s="31"/>
      <c r="B496" s="31"/>
      <c r="C496" s="32"/>
      <c r="D496" s="31"/>
      <c r="E496" s="31"/>
      <c r="F496" s="31"/>
      <c r="G496" s="31"/>
      <c r="H496" s="31"/>
      <c r="I496" s="31"/>
      <c r="J496" s="31"/>
      <c r="K496" s="31"/>
      <c r="L496" s="31"/>
      <c r="M496" s="31"/>
      <c r="N496" s="187">
        <f t="shared" si="97"/>
        <v>0</v>
      </c>
      <c r="O496" s="31"/>
      <c r="P496" s="31"/>
      <c r="Q496" s="31"/>
      <c r="R496" s="187">
        <f t="shared" si="98"/>
        <v>0</v>
      </c>
      <c r="S496" s="188">
        <f>IF(ISBLANK($B496),0,VLOOKUP($B496,Listen!$A$2:$C$44,2,FALSE))</f>
        <v>0</v>
      </c>
      <c r="T496" s="188">
        <f>IF(ISBLANK($B496),0,VLOOKUP($B496,Listen!$A$2:$C$44,3,FALSE))</f>
        <v>0</v>
      </c>
      <c r="U496" s="189">
        <f t="shared" si="100"/>
        <v>0</v>
      </c>
      <c r="V496" s="189">
        <f t="shared" si="99"/>
        <v>0</v>
      </c>
      <c r="W496" s="189">
        <f t="shared" si="99"/>
        <v>0</v>
      </c>
      <c r="X496" s="189">
        <f t="shared" si="99"/>
        <v>0</v>
      </c>
      <c r="Y496" s="189">
        <f t="shared" si="99"/>
        <v>0</v>
      </c>
      <c r="Z496" s="189">
        <f t="shared" si="99"/>
        <v>0</v>
      </c>
      <c r="AA496" s="189">
        <f t="shared" si="99"/>
        <v>0</v>
      </c>
      <c r="AB496" s="187">
        <f t="shared" si="101"/>
        <v>0</v>
      </c>
      <c r="AC496" s="190">
        <f>IF(C496=A_Stammdaten!$B$14,F_SAV!$R496-F_SAV!$AD496,HLOOKUP(A_Stammdaten!$B$14-1,$AE$4:$AK$2004,ROW(C496)-3,FALSE)-$AD496)</f>
        <v>0</v>
      </c>
      <c r="AD496" s="190">
        <f>HLOOKUP(A_Stammdaten!$B$14,$AE$4:$AK$2004,ROW(C496)-3,FALSE)</f>
        <v>0</v>
      </c>
      <c r="AE496" s="187">
        <f t="shared" si="90"/>
        <v>0</v>
      </c>
      <c r="AF496" s="187">
        <f t="shared" si="91"/>
        <v>0</v>
      </c>
      <c r="AG496" s="187">
        <f t="shared" si="92"/>
        <v>0</v>
      </c>
      <c r="AH496" s="187">
        <f t="shared" si="93"/>
        <v>0</v>
      </c>
      <c r="AI496" s="187">
        <f t="shared" si="94"/>
        <v>0</v>
      </c>
      <c r="AJ496" s="187">
        <f t="shared" si="95"/>
        <v>0</v>
      </c>
      <c r="AK496" s="187">
        <f t="shared" si="96"/>
        <v>0</v>
      </c>
      <c r="AL496" s="31"/>
    </row>
    <row r="497" spans="1:38" ht="15" x14ac:dyDescent="0.25">
      <c r="A497" s="31"/>
      <c r="B497" s="31"/>
      <c r="C497" s="32"/>
      <c r="D497" s="31"/>
      <c r="E497" s="31"/>
      <c r="F497" s="31"/>
      <c r="G497" s="31"/>
      <c r="H497" s="31"/>
      <c r="I497" s="31"/>
      <c r="J497" s="31"/>
      <c r="K497" s="31"/>
      <c r="L497" s="31"/>
      <c r="M497" s="31"/>
      <c r="N497" s="187">
        <f t="shared" si="97"/>
        <v>0</v>
      </c>
      <c r="O497" s="31"/>
      <c r="P497" s="31"/>
      <c r="Q497" s="31"/>
      <c r="R497" s="187">
        <f t="shared" si="98"/>
        <v>0</v>
      </c>
      <c r="S497" s="188">
        <f>IF(ISBLANK($B497),0,VLOOKUP($B497,Listen!$A$2:$C$44,2,FALSE))</f>
        <v>0</v>
      </c>
      <c r="T497" s="188">
        <f>IF(ISBLANK($B497),0,VLOOKUP($B497,Listen!$A$2:$C$44,3,FALSE))</f>
        <v>0</v>
      </c>
      <c r="U497" s="189">
        <f t="shared" si="100"/>
        <v>0</v>
      </c>
      <c r="V497" s="189">
        <f t="shared" si="99"/>
        <v>0</v>
      </c>
      <c r="W497" s="189">
        <f t="shared" si="99"/>
        <v>0</v>
      </c>
      <c r="X497" s="189">
        <f t="shared" si="99"/>
        <v>0</v>
      </c>
      <c r="Y497" s="189">
        <f t="shared" si="99"/>
        <v>0</v>
      </c>
      <c r="Z497" s="189">
        <f t="shared" si="99"/>
        <v>0</v>
      </c>
      <c r="AA497" s="189">
        <f t="shared" si="99"/>
        <v>0</v>
      </c>
      <c r="AB497" s="187">
        <f t="shared" si="101"/>
        <v>0</v>
      </c>
      <c r="AC497" s="190">
        <f>IF(C497=A_Stammdaten!$B$14,F_SAV!$R497-F_SAV!$AD497,HLOOKUP(A_Stammdaten!$B$14-1,$AE$4:$AK$2004,ROW(C497)-3,FALSE)-$AD497)</f>
        <v>0</v>
      </c>
      <c r="AD497" s="190">
        <f>HLOOKUP(A_Stammdaten!$B$14,$AE$4:$AK$2004,ROW(C497)-3,FALSE)</f>
        <v>0</v>
      </c>
      <c r="AE497" s="187">
        <f t="shared" si="90"/>
        <v>0</v>
      </c>
      <c r="AF497" s="187">
        <f t="shared" si="91"/>
        <v>0</v>
      </c>
      <c r="AG497" s="187">
        <f t="shared" si="92"/>
        <v>0</v>
      </c>
      <c r="AH497" s="187">
        <f t="shared" si="93"/>
        <v>0</v>
      </c>
      <c r="AI497" s="187">
        <f t="shared" si="94"/>
        <v>0</v>
      </c>
      <c r="AJ497" s="187">
        <f t="shared" si="95"/>
        <v>0</v>
      </c>
      <c r="AK497" s="187">
        <f t="shared" si="96"/>
        <v>0</v>
      </c>
      <c r="AL497" s="31"/>
    </row>
    <row r="498" spans="1:38" ht="15" x14ac:dyDescent="0.25">
      <c r="A498" s="31"/>
      <c r="B498" s="31"/>
      <c r="C498" s="32"/>
      <c r="D498" s="31"/>
      <c r="E498" s="31"/>
      <c r="F498" s="31"/>
      <c r="G498" s="31"/>
      <c r="H498" s="31"/>
      <c r="I498" s="31"/>
      <c r="J498" s="31"/>
      <c r="K498" s="31"/>
      <c r="L498" s="31"/>
      <c r="M498" s="31"/>
      <c r="N498" s="187">
        <f t="shared" si="97"/>
        <v>0</v>
      </c>
      <c r="O498" s="31"/>
      <c r="P498" s="31"/>
      <c r="Q498" s="31"/>
      <c r="R498" s="187">
        <f t="shared" si="98"/>
        <v>0</v>
      </c>
      <c r="S498" s="188">
        <f>IF(ISBLANK($B498),0,VLOOKUP($B498,Listen!$A$2:$C$44,2,FALSE))</f>
        <v>0</v>
      </c>
      <c r="T498" s="188">
        <f>IF(ISBLANK($B498),0,VLOOKUP($B498,Listen!$A$2:$C$44,3,FALSE))</f>
        <v>0</v>
      </c>
      <c r="U498" s="189">
        <f t="shared" si="100"/>
        <v>0</v>
      </c>
      <c r="V498" s="189">
        <f t="shared" si="99"/>
        <v>0</v>
      </c>
      <c r="W498" s="189">
        <f t="shared" si="99"/>
        <v>0</v>
      </c>
      <c r="X498" s="189">
        <f t="shared" si="99"/>
        <v>0</v>
      </c>
      <c r="Y498" s="189">
        <f t="shared" si="99"/>
        <v>0</v>
      </c>
      <c r="Z498" s="189">
        <f t="shared" si="99"/>
        <v>0</v>
      </c>
      <c r="AA498" s="189">
        <f t="shared" si="99"/>
        <v>0</v>
      </c>
      <c r="AB498" s="187">
        <f t="shared" si="101"/>
        <v>0</v>
      </c>
      <c r="AC498" s="190">
        <f>IF(C498=A_Stammdaten!$B$14,F_SAV!$R498-F_SAV!$AD498,HLOOKUP(A_Stammdaten!$B$14-1,$AE$4:$AK$2004,ROW(C498)-3,FALSE)-$AD498)</f>
        <v>0</v>
      </c>
      <c r="AD498" s="190">
        <f>HLOOKUP(A_Stammdaten!$B$14,$AE$4:$AK$2004,ROW(C498)-3,FALSE)</f>
        <v>0</v>
      </c>
      <c r="AE498" s="187">
        <f t="shared" si="90"/>
        <v>0</v>
      </c>
      <c r="AF498" s="187">
        <f t="shared" si="91"/>
        <v>0</v>
      </c>
      <c r="AG498" s="187">
        <f t="shared" si="92"/>
        <v>0</v>
      </c>
      <c r="AH498" s="187">
        <f t="shared" si="93"/>
        <v>0</v>
      </c>
      <c r="AI498" s="187">
        <f t="shared" si="94"/>
        <v>0</v>
      </c>
      <c r="AJ498" s="187">
        <f t="shared" si="95"/>
        <v>0</v>
      </c>
      <c r="AK498" s="187">
        <f t="shared" si="96"/>
        <v>0</v>
      </c>
      <c r="AL498" s="31"/>
    </row>
    <row r="499" spans="1:38" ht="15" x14ac:dyDescent="0.25">
      <c r="A499" s="31"/>
      <c r="B499" s="31"/>
      <c r="C499" s="32"/>
      <c r="D499" s="31"/>
      <c r="E499" s="31"/>
      <c r="F499" s="31"/>
      <c r="G499" s="31"/>
      <c r="H499" s="31"/>
      <c r="I499" s="31"/>
      <c r="J499" s="31"/>
      <c r="K499" s="31"/>
      <c r="L499" s="31"/>
      <c r="M499" s="31"/>
      <c r="N499" s="187">
        <f t="shared" si="97"/>
        <v>0</v>
      </c>
      <c r="O499" s="31"/>
      <c r="P499" s="31"/>
      <c r="Q499" s="31"/>
      <c r="R499" s="187">
        <f t="shared" si="98"/>
        <v>0</v>
      </c>
      <c r="S499" s="188">
        <f>IF(ISBLANK($B499),0,VLOOKUP($B499,Listen!$A$2:$C$44,2,FALSE))</f>
        <v>0</v>
      </c>
      <c r="T499" s="188">
        <f>IF(ISBLANK($B499),0,VLOOKUP($B499,Listen!$A$2:$C$44,3,FALSE))</f>
        <v>0</v>
      </c>
      <c r="U499" s="189">
        <f t="shared" si="100"/>
        <v>0</v>
      </c>
      <c r="V499" s="189">
        <f t="shared" si="99"/>
        <v>0</v>
      </c>
      <c r="W499" s="189">
        <f t="shared" si="99"/>
        <v>0</v>
      </c>
      <c r="X499" s="189">
        <f t="shared" ref="V499:AA541" si="102">$S499</f>
        <v>0</v>
      </c>
      <c r="Y499" s="189">
        <f t="shared" si="102"/>
        <v>0</v>
      </c>
      <c r="Z499" s="189">
        <f t="shared" si="102"/>
        <v>0</v>
      </c>
      <c r="AA499" s="189">
        <f t="shared" si="102"/>
        <v>0</v>
      </c>
      <c r="AB499" s="187">
        <f t="shared" si="101"/>
        <v>0</v>
      </c>
      <c r="AC499" s="190">
        <f>IF(C499=A_Stammdaten!$B$14,F_SAV!$R499-F_SAV!$AD499,HLOOKUP(A_Stammdaten!$B$14-1,$AE$4:$AK$2004,ROW(C499)-3,FALSE)-$AD499)</f>
        <v>0</v>
      </c>
      <c r="AD499" s="190">
        <f>HLOOKUP(A_Stammdaten!$B$14,$AE$4:$AK$2004,ROW(C499)-3,FALSE)</f>
        <v>0</v>
      </c>
      <c r="AE499" s="187">
        <f t="shared" si="90"/>
        <v>0</v>
      </c>
      <c r="AF499" s="187">
        <f t="shared" si="91"/>
        <v>0</v>
      </c>
      <c r="AG499" s="187">
        <f t="shared" si="92"/>
        <v>0</v>
      </c>
      <c r="AH499" s="187">
        <f t="shared" si="93"/>
        <v>0</v>
      </c>
      <c r="AI499" s="187">
        <f t="shared" si="94"/>
        <v>0</v>
      </c>
      <c r="AJ499" s="187">
        <f t="shared" si="95"/>
        <v>0</v>
      </c>
      <c r="AK499" s="187">
        <f t="shared" si="96"/>
        <v>0</v>
      </c>
      <c r="AL499" s="31"/>
    </row>
    <row r="500" spans="1:38" ht="15" x14ac:dyDescent="0.25">
      <c r="A500" s="31"/>
      <c r="B500" s="31"/>
      <c r="C500" s="32"/>
      <c r="D500" s="31"/>
      <c r="E500" s="31"/>
      <c r="F500" s="31"/>
      <c r="G500" s="31"/>
      <c r="H500" s="31"/>
      <c r="I500" s="31"/>
      <c r="J500" s="31"/>
      <c r="K500" s="31"/>
      <c r="L500" s="31"/>
      <c r="M500" s="31"/>
      <c r="N500" s="187">
        <f t="shared" si="97"/>
        <v>0</v>
      </c>
      <c r="O500" s="31"/>
      <c r="P500" s="31"/>
      <c r="Q500" s="31"/>
      <c r="R500" s="187">
        <f t="shared" si="98"/>
        <v>0</v>
      </c>
      <c r="S500" s="188">
        <f>IF(ISBLANK($B500),0,VLOOKUP($B500,Listen!$A$2:$C$44,2,FALSE))</f>
        <v>0</v>
      </c>
      <c r="T500" s="188">
        <f>IF(ISBLANK($B500),0,VLOOKUP($B500,Listen!$A$2:$C$44,3,FALSE))</f>
        <v>0</v>
      </c>
      <c r="U500" s="189">
        <f t="shared" si="100"/>
        <v>0</v>
      </c>
      <c r="V500" s="189">
        <f t="shared" si="102"/>
        <v>0</v>
      </c>
      <c r="W500" s="189">
        <f t="shared" si="102"/>
        <v>0</v>
      </c>
      <c r="X500" s="189">
        <f t="shared" si="102"/>
        <v>0</v>
      </c>
      <c r="Y500" s="189">
        <f t="shared" si="102"/>
        <v>0</v>
      </c>
      <c r="Z500" s="189">
        <f t="shared" si="102"/>
        <v>0</v>
      </c>
      <c r="AA500" s="189">
        <f t="shared" si="102"/>
        <v>0</v>
      </c>
      <c r="AB500" s="187">
        <f t="shared" si="101"/>
        <v>0</v>
      </c>
      <c r="AC500" s="190">
        <f>IF(C500=A_Stammdaten!$B$14,F_SAV!$R500-F_SAV!$AD500,HLOOKUP(A_Stammdaten!$B$14-1,$AE$4:$AK$2004,ROW(C500)-3,FALSE)-$AD500)</f>
        <v>0</v>
      </c>
      <c r="AD500" s="190">
        <f>HLOOKUP(A_Stammdaten!$B$14,$AE$4:$AK$2004,ROW(C500)-3,FALSE)</f>
        <v>0</v>
      </c>
      <c r="AE500" s="187">
        <f t="shared" si="90"/>
        <v>0</v>
      </c>
      <c r="AF500" s="187">
        <f t="shared" si="91"/>
        <v>0</v>
      </c>
      <c r="AG500" s="187">
        <f t="shared" si="92"/>
        <v>0</v>
      </c>
      <c r="AH500" s="187">
        <f t="shared" si="93"/>
        <v>0</v>
      </c>
      <c r="AI500" s="187">
        <f t="shared" si="94"/>
        <v>0</v>
      </c>
      <c r="AJ500" s="187">
        <f t="shared" si="95"/>
        <v>0</v>
      </c>
      <c r="AK500" s="187">
        <f t="shared" si="96"/>
        <v>0</v>
      </c>
      <c r="AL500" s="31"/>
    </row>
    <row r="501" spans="1:38" ht="15" x14ac:dyDescent="0.25">
      <c r="A501" s="31"/>
      <c r="B501" s="31"/>
      <c r="C501" s="32"/>
      <c r="D501" s="31"/>
      <c r="E501" s="31"/>
      <c r="F501" s="31"/>
      <c r="G501" s="31"/>
      <c r="H501" s="31"/>
      <c r="I501" s="31"/>
      <c r="J501" s="31"/>
      <c r="K501" s="31"/>
      <c r="L501" s="31"/>
      <c r="M501" s="31"/>
      <c r="N501" s="187">
        <f t="shared" si="97"/>
        <v>0</v>
      </c>
      <c r="O501" s="31"/>
      <c r="P501" s="31"/>
      <c r="Q501" s="31"/>
      <c r="R501" s="187">
        <f t="shared" si="98"/>
        <v>0</v>
      </c>
      <c r="S501" s="188">
        <f>IF(ISBLANK($B501),0,VLOOKUP($B501,Listen!$A$2:$C$44,2,FALSE))</f>
        <v>0</v>
      </c>
      <c r="T501" s="188">
        <f>IF(ISBLANK($B501),0,VLOOKUP($B501,Listen!$A$2:$C$44,3,FALSE))</f>
        <v>0</v>
      </c>
      <c r="U501" s="189">
        <f t="shared" si="100"/>
        <v>0</v>
      </c>
      <c r="V501" s="189">
        <f t="shared" si="102"/>
        <v>0</v>
      </c>
      <c r="W501" s="189">
        <f t="shared" si="102"/>
        <v>0</v>
      </c>
      <c r="X501" s="189">
        <f t="shared" si="102"/>
        <v>0</v>
      </c>
      <c r="Y501" s="189">
        <f t="shared" si="102"/>
        <v>0</v>
      </c>
      <c r="Z501" s="189">
        <f t="shared" si="102"/>
        <v>0</v>
      </c>
      <c r="AA501" s="189">
        <f t="shared" si="102"/>
        <v>0</v>
      </c>
      <c r="AB501" s="187">
        <f t="shared" si="101"/>
        <v>0</v>
      </c>
      <c r="AC501" s="190">
        <f>IF(C501=A_Stammdaten!$B$14,F_SAV!$R501-F_SAV!$AD501,HLOOKUP(A_Stammdaten!$B$14-1,$AE$4:$AK$2004,ROW(C501)-3,FALSE)-$AD501)</f>
        <v>0</v>
      </c>
      <c r="AD501" s="190">
        <f>HLOOKUP(A_Stammdaten!$B$14,$AE$4:$AK$2004,ROW(C501)-3,FALSE)</f>
        <v>0</v>
      </c>
      <c r="AE501" s="187">
        <f t="shared" si="90"/>
        <v>0</v>
      </c>
      <c r="AF501" s="187">
        <f t="shared" si="91"/>
        <v>0</v>
      </c>
      <c r="AG501" s="187">
        <f t="shared" si="92"/>
        <v>0</v>
      </c>
      <c r="AH501" s="187">
        <f t="shared" si="93"/>
        <v>0</v>
      </c>
      <c r="AI501" s="187">
        <f t="shared" si="94"/>
        <v>0</v>
      </c>
      <c r="AJ501" s="187">
        <f t="shared" si="95"/>
        <v>0</v>
      </c>
      <c r="AK501" s="187">
        <f t="shared" si="96"/>
        <v>0</v>
      </c>
      <c r="AL501" s="31"/>
    </row>
    <row r="502" spans="1:38" ht="15" x14ac:dyDescent="0.25">
      <c r="A502" s="31"/>
      <c r="B502" s="31"/>
      <c r="C502" s="32"/>
      <c r="D502" s="31"/>
      <c r="E502" s="31"/>
      <c r="F502" s="31"/>
      <c r="G502" s="31"/>
      <c r="H502" s="31"/>
      <c r="I502" s="31"/>
      <c r="J502" s="31"/>
      <c r="K502" s="31"/>
      <c r="L502" s="31"/>
      <c r="M502" s="31"/>
      <c r="N502" s="187">
        <f t="shared" si="97"/>
        <v>0</v>
      </c>
      <c r="O502" s="31"/>
      <c r="P502" s="31"/>
      <c r="Q502" s="31"/>
      <c r="R502" s="187">
        <f t="shared" si="98"/>
        <v>0</v>
      </c>
      <c r="S502" s="188">
        <f>IF(ISBLANK($B502),0,VLOOKUP($B502,Listen!$A$2:$C$44,2,FALSE))</f>
        <v>0</v>
      </c>
      <c r="T502" s="188">
        <f>IF(ISBLANK($B502),0,VLOOKUP($B502,Listen!$A$2:$C$44,3,FALSE))</f>
        <v>0</v>
      </c>
      <c r="U502" s="189">
        <f t="shared" si="100"/>
        <v>0</v>
      </c>
      <c r="V502" s="189">
        <f t="shared" si="102"/>
        <v>0</v>
      </c>
      <c r="W502" s="189">
        <f t="shared" si="102"/>
        <v>0</v>
      </c>
      <c r="X502" s="189">
        <f t="shared" si="102"/>
        <v>0</v>
      </c>
      <c r="Y502" s="189">
        <f t="shared" si="102"/>
        <v>0</v>
      </c>
      <c r="Z502" s="189">
        <f t="shared" si="102"/>
        <v>0</v>
      </c>
      <c r="AA502" s="189">
        <f t="shared" si="102"/>
        <v>0</v>
      </c>
      <c r="AB502" s="187">
        <f t="shared" si="101"/>
        <v>0</v>
      </c>
      <c r="AC502" s="190">
        <f>IF(C502=A_Stammdaten!$B$14,F_SAV!$R502-F_SAV!$AD502,HLOOKUP(A_Stammdaten!$B$14-1,$AE$4:$AK$2004,ROW(C502)-3,FALSE)-$AD502)</f>
        <v>0</v>
      </c>
      <c r="AD502" s="190">
        <f>HLOOKUP(A_Stammdaten!$B$14,$AE$4:$AK$2004,ROW(C502)-3,FALSE)</f>
        <v>0</v>
      </c>
      <c r="AE502" s="187">
        <f t="shared" si="90"/>
        <v>0</v>
      </c>
      <c r="AF502" s="187">
        <f t="shared" si="91"/>
        <v>0</v>
      </c>
      <c r="AG502" s="187">
        <f t="shared" si="92"/>
        <v>0</v>
      </c>
      <c r="AH502" s="187">
        <f t="shared" si="93"/>
        <v>0</v>
      </c>
      <c r="AI502" s="187">
        <f t="shared" si="94"/>
        <v>0</v>
      </c>
      <c r="AJ502" s="187">
        <f t="shared" si="95"/>
        <v>0</v>
      </c>
      <c r="AK502" s="187">
        <f t="shared" si="96"/>
        <v>0</v>
      </c>
      <c r="AL502" s="31"/>
    </row>
    <row r="503" spans="1:38" ht="15" x14ac:dyDescent="0.25">
      <c r="A503" s="31"/>
      <c r="B503" s="31"/>
      <c r="C503" s="32"/>
      <c r="D503" s="31"/>
      <c r="E503" s="31"/>
      <c r="F503" s="31"/>
      <c r="G503" s="31"/>
      <c r="H503" s="31"/>
      <c r="I503" s="31"/>
      <c r="J503" s="31"/>
      <c r="K503" s="31"/>
      <c r="L503" s="31"/>
      <c r="M503" s="31"/>
      <c r="N503" s="187">
        <f t="shared" si="97"/>
        <v>0</v>
      </c>
      <c r="O503" s="31"/>
      <c r="P503" s="31"/>
      <c r="Q503" s="31"/>
      <c r="R503" s="187">
        <f t="shared" si="98"/>
        <v>0</v>
      </c>
      <c r="S503" s="188">
        <f>IF(ISBLANK($B503),0,VLOOKUP($B503,Listen!$A$2:$C$44,2,FALSE))</f>
        <v>0</v>
      </c>
      <c r="T503" s="188">
        <f>IF(ISBLANK($B503),0,VLOOKUP($B503,Listen!$A$2:$C$44,3,FALSE))</f>
        <v>0</v>
      </c>
      <c r="U503" s="189">
        <f t="shared" si="100"/>
        <v>0</v>
      </c>
      <c r="V503" s="189">
        <f t="shared" si="102"/>
        <v>0</v>
      </c>
      <c r="W503" s="189">
        <f t="shared" si="102"/>
        <v>0</v>
      </c>
      <c r="X503" s="189">
        <f t="shared" si="102"/>
        <v>0</v>
      </c>
      <c r="Y503" s="189">
        <f t="shared" si="102"/>
        <v>0</v>
      </c>
      <c r="Z503" s="189">
        <f t="shared" si="102"/>
        <v>0</v>
      </c>
      <c r="AA503" s="189">
        <f t="shared" si="102"/>
        <v>0</v>
      </c>
      <c r="AB503" s="187">
        <f t="shared" si="101"/>
        <v>0</v>
      </c>
      <c r="AC503" s="190">
        <f>IF(C503=A_Stammdaten!$B$14,F_SAV!$R503-F_SAV!$AD503,HLOOKUP(A_Stammdaten!$B$14-1,$AE$4:$AK$2004,ROW(C503)-3,FALSE)-$AD503)</f>
        <v>0</v>
      </c>
      <c r="AD503" s="190">
        <f>HLOOKUP(A_Stammdaten!$B$14,$AE$4:$AK$2004,ROW(C503)-3,FALSE)</f>
        <v>0</v>
      </c>
      <c r="AE503" s="187">
        <f t="shared" si="90"/>
        <v>0</v>
      </c>
      <c r="AF503" s="187">
        <f t="shared" si="91"/>
        <v>0</v>
      </c>
      <c r="AG503" s="187">
        <f t="shared" si="92"/>
        <v>0</v>
      </c>
      <c r="AH503" s="187">
        <f t="shared" si="93"/>
        <v>0</v>
      </c>
      <c r="AI503" s="187">
        <f t="shared" si="94"/>
        <v>0</v>
      </c>
      <c r="AJ503" s="187">
        <f t="shared" si="95"/>
        <v>0</v>
      </c>
      <c r="AK503" s="187">
        <f t="shared" si="96"/>
        <v>0</v>
      </c>
      <c r="AL503" s="31"/>
    </row>
    <row r="504" spans="1:38" ht="15" x14ac:dyDescent="0.25">
      <c r="A504" s="31"/>
      <c r="B504" s="31"/>
      <c r="C504" s="32"/>
      <c r="D504" s="31"/>
      <c r="E504" s="31"/>
      <c r="F504" s="31"/>
      <c r="G504" s="31"/>
      <c r="H504" s="31"/>
      <c r="I504" s="31"/>
      <c r="J504" s="31"/>
      <c r="K504" s="31"/>
      <c r="L504" s="31"/>
      <c r="M504" s="31"/>
      <c r="N504" s="187">
        <f t="shared" si="97"/>
        <v>0</v>
      </c>
      <c r="O504" s="31"/>
      <c r="P504" s="31"/>
      <c r="Q504" s="31"/>
      <c r="R504" s="187">
        <f t="shared" si="98"/>
        <v>0</v>
      </c>
      <c r="S504" s="188">
        <f>IF(ISBLANK($B504),0,VLOOKUP($B504,Listen!$A$2:$C$44,2,FALSE))</f>
        <v>0</v>
      </c>
      <c r="T504" s="188">
        <f>IF(ISBLANK($B504),0,VLOOKUP($B504,Listen!$A$2:$C$44,3,FALSE))</f>
        <v>0</v>
      </c>
      <c r="U504" s="189">
        <f t="shared" si="100"/>
        <v>0</v>
      </c>
      <c r="V504" s="189">
        <f t="shared" si="102"/>
        <v>0</v>
      </c>
      <c r="W504" s="189">
        <f t="shared" si="102"/>
        <v>0</v>
      </c>
      <c r="X504" s="189">
        <f t="shared" si="102"/>
        <v>0</v>
      </c>
      <c r="Y504" s="189">
        <f t="shared" si="102"/>
        <v>0</v>
      </c>
      <c r="Z504" s="189">
        <f t="shared" si="102"/>
        <v>0</v>
      </c>
      <c r="AA504" s="189">
        <f t="shared" si="102"/>
        <v>0</v>
      </c>
      <c r="AB504" s="187">
        <f t="shared" si="101"/>
        <v>0</v>
      </c>
      <c r="AC504" s="190">
        <f>IF(C504=A_Stammdaten!$B$14,F_SAV!$R504-F_SAV!$AD504,HLOOKUP(A_Stammdaten!$B$14-1,$AE$4:$AK$2004,ROW(C504)-3,FALSE)-$AD504)</f>
        <v>0</v>
      </c>
      <c r="AD504" s="190">
        <f>HLOOKUP(A_Stammdaten!$B$14,$AE$4:$AK$2004,ROW(C504)-3,FALSE)</f>
        <v>0</v>
      </c>
      <c r="AE504" s="187">
        <f t="shared" si="90"/>
        <v>0</v>
      </c>
      <c r="AF504" s="187">
        <f t="shared" si="91"/>
        <v>0</v>
      </c>
      <c r="AG504" s="187">
        <f t="shared" si="92"/>
        <v>0</v>
      </c>
      <c r="AH504" s="187">
        <f t="shared" si="93"/>
        <v>0</v>
      </c>
      <c r="AI504" s="187">
        <f t="shared" si="94"/>
        <v>0</v>
      </c>
      <c r="AJ504" s="187">
        <f t="shared" si="95"/>
        <v>0</v>
      </c>
      <c r="AK504" s="187">
        <f t="shared" si="96"/>
        <v>0</v>
      </c>
      <c r="AL504" s="31"/>
    </row>
    <row r="505" spans="1:38" ht="15" x14ac:dyDescent="0.25">
      <c r="A505" s="31"/>
      <c r="B505" s="31"/>
      <c r="C505" s="32"/>
      <c r="D505" s="31"/>
      <c r="E505" s="31"/>
      <c r="F505" s="31"/>
      <c r="G505" s="31"/>
      <c r="H505" s="31"/>
      <c r="I505" s="31"/>
      <c r="J505" s="31"/>
      <c r="K505" s="31"/>
      <c r="L505" s="31"/>
      <c r="M505" s="31"/>
      <c r="N505" s="187">
        <f t="shared" si="97"/>
        <v>0</v>
      </c>
      <c r="O505" s="31"/>
      <c r="P505" s="31"/>
      <c r="Q505" s="31"/>
      <c r="R505" s="187">
        <f t="shared" si="98"/>
        <v>0</v>
      </c>
      <c r="S505" s="188">
        <f>IF(ISBLANK($B505),0,VLOOKUP($B505,Listen!$A$2:$C$44,2,FALSE))</f>
        <v>0</v>
      </c>
      <c r="T505" s="188">
        <f>IF(ISBLANK($B505),0,VLOOKUP($B505,Listen!$A$2:$C$44,3,FALSE))</f>
        <v>0</v>
      </c>
      <c r="U505" s="189">
        <f t="shared" si="100"/>
        <v>0</v>
      </c>
      <c r="V505" s="189">
        <f t="shared" si="102"/>
        <v>0</v>
      </c>
      <c r="W505" s="189">
        <f t="shared" si="102"/>
        <v>0</v>
      </c>
      <c r="X505" s="189">
        <f t="shared" si="102"/>
        <v>0</v>
      </c>
      <c r="Y505" s="189">
        <f t="shared" si="102"/>
        <v>0</v>
      </c>
      <c r="Z505" s="189">
        <f t="shared" si="102"/>
        <v>0</v>
      </c>
      <c r="AA505" s="189">
        <f t="shared" si="102"/>
        <v>0</v>
      </c>
      <c r="AB505" s="187">
        <f t="shared" si="101"/>
        <v>0</v>
      </c>
      <c r="AC505" s="190">
        <f>IF(C505=A_Stammdaten!$B$14,F_SAV!$R505-F_SAV!$AD505,HLOOKUP(A_Stammdaten!$B$14-1,$AE$4:$AK$2004,ROW(C505)-3,FALSE)-$AD505)</f>
        <v>0</v>
      </c>
      <c r="AD505" s="190">
        <f>HLOOKUP(A_Stammdaten!$B$14,$AE$4:$AK$2004,ROW(C505)-3,FALSE)</f>
        <v>0</v>
      </c>
      <c r="AE505" s="187">
        <f t="shared" si="90"/>
        <v>0</v>
      </c>
      <c r="AF505" s="187">
        <f t="shared" si="91"/>
        <v>0</v>
      </c>
      <c r="AG505" s="187">
        <f t="shared" si="92"/>
        <v>0</v>
      </c>
      <c r="AH505" s="187">
        <f t="shared" si="93"/>
        <v>0</v>
      </c>
      <c r="AI505" s="187">
        <f t="shared" si="94"/>
        <v>0</v>
      </c>
      <c r="AJ505" s="187">
        <f t="shared" si="95"/>
        <v>0</v>
      </c>
      <c r="AK505" s="187">
        <f t="shared" si="96"/>
        <v>0</v>
      </c>
      <c r="AL505" s="31"/>
    </row>
    <row r="506" spans="1:38" ht="15" x14ac:dyDescent="0.25">
      <c r="A506" s="31"/>
      <c r="B506" s="31"/>
      <c r="C506" s="32"/>
      <c r="D506" s="31"/>
      <c r="E506" s="31"/>
      <c r="F506" s="31"/>
      <c r="G506" s="31"/>
      <c r="H506" s="31"/>
      <c r="I506" s="31"/>
      <c r="J506" s="31"/>
      <c r="K506" s="31"/>
      <c r="L506" s="31"/>
      <c r="M506" s="31"/>
      <c r="N506" s="187">
        <f t="shared" si="97"/>
        <v>0</v>
      </c>
      <c r="O506" s="31"/>
      <c r="P506" s="31"/>
      <c r="Q506" s="31"/>
      <c r="R506" s="187">
        <f t="shared" si="98"/>
        <v>0</v>
      </c>
      <c r="S506" s="188">
        <f>IF(ISBLANK($B506),0,VLOOKUP($B506,Listen!$A$2:$C$44,2,FALSE))</f>
        <v>0</v>
      </c>
      <c r="T506" s="188">
        <f>IF(ISBLANK($B506),0,VLOOKUP($B506,Listen!$A$2:$C$44,3,FALSE))</f>
        <v>0</v>
      </c>
      <c r="U506" s="189">
        <f t="shared" si="100"/>
        <v>0</v>
      </c>
      <c r="V506" s="189">
        <f t="shared" si="102"/>
        <v>0</v>
      </c>
      <c r="W506" s="189">
        <f t="shared" si="102"/>
        <v>0</v>
      </c>
      <c r="X506" s="189">
        <f t="shared" si="102"/>
        <v>0</v>
      </c>
      <c r="Y506" s="189">
        <f t="shared" si="102"/>
        <v>0</v>
      </c>
      <c r="Z506" s="189">
        <f t="shared" si="102"/>
        <v>0</v>
      </c>
      <c r="AA506" s="189">
        <f t="shared" si="102"/>
        <v>0</v>
      </c>
      <c r="AB506" s="187">
        <f t="shared" si="101"/>
        <v>0</v>
      </c>
      <c r="AC506" s="190">
        <f>IF(C506=A_Stammdaten!$B$14,F_SAV!$R506-F_SAV!$AD506,HLOOKUP(A_Stammdaten!$B$14-1,$AE$4:$AK$2004,ROW(C506)-3,FALSE)-$AD506)</f>
        <v>0</v>
      </c>
      <c r="AD506" s="190">
        <f>HLOOKUP(A_Stammdaten!$B$14,$AE$4:$AK$2004,ROW(C506)-3,FALSE)</f>
        <v>0</v>
      </c>
      <c r="AE506" s="187">
        <f t="shared" si="90"/>
        <v>0</v>
      </c>
      <c r="AF506" s="187">
        <f t="shared" si="91"/>
        <v>0</v>
      </c>
      <c r="AG506" s="187">
        <f t="shared" si="92"/>
        <v>0</v>
      </c>
      <c r="AH506" s="187">
        <f t="shared" si="93"/>
        <v>0</v>
      </c>
      <c r="AI506" s="187">
        <f t="shared" si="94"/>
        <v>0</v>
      </c>
      <c r="AJ506" s="187">
        <f t="shared" si="95"/>
        <v>0</v>
      </c>
      <c r="AK506" s="187">
        <f t="shared" si="96"/>
        <v>0</v>
      </c>
      <c r="AL506" s="31"/>
    </row>
    <row r="507" spans="1:38" ht="15" x14ac:dyDescent="0.25">
      <c r="A507" s="31"/>
      <c r="B507" s="31"/>
      <c r="C507" s="32"/>
      <c r="D507" s="31"/>
      <c r="E507" s="31"/>
      <c r="F507" s="31"/>
      <c r="G507" s="31"/>
      <c r="H507" s="31"/>
      <c r="I507" s="31"/>
      <c r="J507" s="31"/>
      <c r="K507" s="31"/>
      <c r="L507" s="31"/>
      <c r="M507" s="31"/>
      <c r="N507" s="187">
        <f t="shared" si="97"/>
        <v>0</v>
      </c>
      <c r="O507" s="31"/>
      <c r="P507" s="31"/>
      <c r="Q507" s="31"/>
      <c r="R507" s="187">
        <f t="shared" si="98"/>
        <v>0</v>
      </c>
      <c r="S507" s="188">
        <f>IF(ISBLANK($B507),0,VLOOKUP($B507,Listen!$A$2:$C$44,2,FALSE))</f>
        <v>0</v>
      </c>
      <c r="T507" s="188">
        <f>IF(ISBLANK($B507),0,VLOOKUP($B507,Listen!$A$2:$C$44,3,FALSE))</f>
        <v>0</v>
      </c>
      <c r="U507" s="189">
        <f t="shared" si="100"/>
        <v>0</v>
      </c>
      <c r="V507" s="189">
        <f t="shared" si="102"/>
        <v>0</v>
      </c>
      <c r="W507" s="189">
        <f t="shared" si="102"/>
        <v>0</v>
      </c>
      <c r="X507" s="189">
        <f t="shared" si="102"/>
        <v>0</v>
      </c>
      <c r="Y507" s="189">
        <f t="shared" si="102"/>
        <v>0</v>
      </c>
      <c r="Z507" s="189">
        <f t="shared" si="102"/>
        <v>0</v>
      </c>
      <c r="AA507" s="189">
        <f t="shared" si="102"/>
        <v>0</v>
      </c>
      <c r="AB507" s="187">
        <f t="shared" si="101"/>
        <v>0</v>
      </c>
      <c r="AC507" s="190">
        <f>IF(C507=A_Stammdaten!$B$14,F_SAV!$R507-F_SAV!$AD507,HLOOKUP(A_Stammdaten!$B$14-1,$AE$4:$AK$2004,ROW(C507)-3,FALSE)-$AD507)</f>
        <v>0</v>
      </c>
      <c r="AD507" s="190">
        <f>HLOOKUP(A_Stammdaten!$B$14,$AE$4:$AK$2004,ROW(C507)-3,FALSE)</f>
        <v>0</v>
      </c>
      <c r="AE507" s="187">
        <f t="shared" si="90"/>
        <v>0</v>
      </c>
      <c r="AF507" s="187">
        <f t="shared" si="91"/>
        <v>0</v>
      </c>
      <c r="AG507" s="187">
        <f t="shared" si="92"/>
        <v>0</v>
      </c>
      <c r="AH507" s="187">
        <f t="shared" si="93"/>
        <v>0</v>
      </c>
      <c r="AI507" s="187">
        <f t="shared" si="94"/>
        <v>0</v>
      </c>
      <c r="AJ507" s="187">
        <f t="shared" si="95"/>
        <v>0</v>
      </c>
      <c r="AK507" s="187">
        <f t="shared" si="96"/>
        <v>0</v>
      </c>
      <c r="AL507" s="31"/>
    </row>
    <row r="508" spans="1:38" ht="15" x14ac:dyDescent="0.25">
      <c r="A508" s="31"/>
      <c r="B508" s="31"/>
      <c r="C508" s="32"/>
      <c r="D508" s="31"/>
      <c r="E508" s="31"/>
      <c r="F508" s="31"/>
      <c r="G508" s="31"/>
      <c r="H508" s="31"/>
      <c r="I508" s="31"/>
      <c r="J508" s="31"/>
      <c r="K508" s="31"/>
      <c r="L508" s="31"/>
      <c r="M508" s="31"/>
      <c r="N508" s="187">
        <f t="shared" si="97"/>
        <v>0</v>
      </c>
      <c r="O508" s="31"/>
      <c r="P508" s="31"/>
      <c r="Q508" s="31"/>
      <c r="R508" s="187">
        <f t="shared" si="98"/>
        <v>0</v>
      </c>
      <c r="S508" s="188">
        <f>IF(ISBLANK($B508),0,VLOOKUP($B508,Listen!$A$2:$C$44,2,FALSE))</f>
        <v>0</v>
      </c>
      <c r="T508" s="188">
        <f>IF(ISBLANK($B508),0,VLOOKUP($B508,Listen!$A$2:$C$44,3,FALSE))</f>
        <v>0</v>
      </c>
      <c r="U508" s="189">
        <f t="shared" si="100"/>
        <v>0</v>
      </c>
      <c r="V508" s="189">
        <f t="shared" si="102"/>
        <v>0</v>
      </c>
      <c r="W508" s="189">
        <f t="shared" si="102"/>
        <v>0</v>
      </c>
      <c r="X508" s="189">
        <f t="shared" si="102"/>
        <v>0</v>
      </c>
      <c r="Y508" s="189">
        <f t="shared" si="102"/>
        <v>0</v>
      </c>
      <c r="Z508" s="189">
        <f t="shared" si="102"/>
        <v>0</v>
      </c>
      <c r="AA508" s="189">
        <f t="shared" si="102"/>
        <v>0</v>
      </c>
      <c r="AB508" s="187">
        <f t="shared" si="101"/>
        <v>0</v>
      </c>
      <c r="AC508" s="190">
        <f>IF(C508=A_Stammdaten!$B$14,F_SAV!$R508-F_SAV!$AD508,HLOOKUP(A_Stammdaten!$B$14-1,$AE$4:$AK$2004,ROW(C508)-3,FALSE)-$AD508)</f>
        <v>0</v>
      </c>
      <c r="AD508" s="190">
        <f>HLOOKUP(A_Stammdaten!$B$14,$AE$4:$AK$2004,ROW(C508)-3,FALSE)</f>
        <v>0</v>
      </c>
      <c r="AE508" s="187">
        <f t="shared" si="90"/>
        <v>0</v>
      </c>
      <c r="AF508" s="187">
        <f t="shared" si="91"/>
        <v>0</v>
      </c>
      <c r="AG508" s="187">
        <f t="shared" si="92"/>
        <v>0</v>
      </c>
      <c r="AH508" s="187">
        <f t="shared" si="93"/>
        <v>0</v>
      </c>
      <c r="AI508" s="187">
        <f t="shared" si="94"/>
        <v>0</v>
      </c>
      <c r="AJ508" s="187">
        <f t="shared" si="95"/>
        <v>0</v>
      </c>
      <c r="AK508" s="187">
        <f t="shared" si="96"/>
        <v>0</v>
      </c>
      <c r="AL508" s="31"/>
    </row>
    <row r="509" spans="1:38" ht="15" x14ac:dyDescent="0.25">
      <c r="A509" s="31"/>
      <c r="B509" s="31"/>
      <c r="C509" s="32"/>
      <c r="D509" s="31"/>
      <c r="E509" s="31"/>
      <c r="F509" s="31"/>
      <c r="G509" s="31"/>
      <c r="H509" s="31"/>
      <c r="I509" s="31"/>
      <c r="J509" s="31"/>
      <c r="K509" s="31"/>
      <c r="L509" s="31"/>
      <c r="M509" s="31"/>
      <c r="N509" s="187">
        <f t="shared" si="97"/>
        <v>0</v>
      </c>
      <c r="O509" s="31"/>
      <c r="P509" s="31"/>
      <c r="Q509" s="31"/>
      <c r="R509" s="187">
        <f t="shared" si="98"/>
        <v>0</v>
      </c>
      <c r="S509" s="188">
        <f>IF(ISBLANK($B509),0,VLOOKUP($B509,Listen!$A$2:$C$44,2,FALSE))</f>
        <v>0</v>
      </c>
      <c r="T509" s="188">
        <f>IF(ISBLANK($B509),0,VLOOKUP($B509,Listen!$A$2:$C$44,3,FALSE))</f>
        <v>0</v>
      </c>
      <c r="U509" s="189">
        <f t="shared" si="100"/>
        <v>0</v>
      </c>
      <c r="V509" s="189">
        <f t="shared" si="102"/>
        <v>0</v>
      </c>
      <c r="W509" s="189">
        <f t="shared" si="102"/>
        <v>0</v>
      </c>
      <c r="X509" s="189">
        <f t="shared" si="102"/>
        <v>0</v>
      </c>
      <c r="Y509" s="189">
        <f t="shared" si="102"/>
        <v>0</v>
      </c>
      <c r="Z509" s="189">
        <f t="shared" si="102"/>
        <v>0</v>
      </c>
      <c r="AA509" s="189">
        <f t="shared" si="102"/>
        <v>0</v>
      </c>
      <c r="AB509" s="187">
        <f t="shared" si="101"/>
        <v>0</v>
      </c>
      <c r="AC509" s="190">
        <f>IF(C509=A_Stammdaten!$B$14,F_SAV!$R509-F_SAV!$AD509,HLOOKUP(A_Stammdaten!$B$14-1,$AE$4:$AK$2004,ROW(C509)-3,FALSE)-$AD509)</f>
        <v>0</v>
      </c>
      <c r="AD509" s="190">
        <f>HLOOKUP(A_Stammdaten!$B$14,$AE$4:$AK$2004,ROW(C509)-3,FALSE)</f>
        <v>0</v>
      </c>
      <c r="AE509" s="187">
        <f t="shared" si="90"/>
        <v>0</v>
      </c>
      <c r="AF509" s="187">
        <f t="shared" si="91"/>
        <v>0</v>
      </c>
      <c r="AG509" s="187">
        <f t="shared" si="92"/>
        <v>0</v>
      </c>
      <c r="AH509" s="187">
        <f t="shared" si="93"/>
        <v>0</v>
      </c>
      <c r="AI509" s="187">
        <f t="shared" si="94"/>
        <v>0</v>
      </c>
      <c r="AJ509" s="187">
        <f t="shared" si="95"/>
        <v>0</v>
      </c>
      <c r="AK509" s="187">
        <f t="shared" si="96"/>
        <v>0</v>
      </c>
      <c r="AL509" s="31"/>
    </row>
    <row r="510" spans="1:38" ht="15" x14ac:dyDescent="0.25">
      <c r="A510" s="31"/>
      <c r="B510" s="31"/>
      <c r="C510" s="32"/>
      <c r="D510" s="31"/>
      <c r="E510" s="31"/>
      <c r="F510" s="31"/>
      <c r="G510" s="31"/>
      <c r="H510" s="31"/>
      <c r="I510" s="31"/>
      <c r="J510" s="31"/>
      <c r="K510" s="31"/>
      <c r="L510" s="31"/>
      <c r="M510" s="31"/>
      <c r="N510" s="187">
        <f t="shared" si="97"/>
        <v>0</v>
      </c>
      <c r="O510" s="31"/>
      <c r="P510" s="31"/>
      <c r="Q510" s="31"/>
      <c r="R510" s="187">
        <f t="shared" si="98"/>
        <v>0</v>
      </c>
      <c r="S510" s="188">
        <f>IF(ISBLANK($B510),0,VLOOKUP($B510,Listen!$A$2:$C$44,2,FALSE))</f>
        <v>0</v>
      </c>
      <c r="T510" s="188">
        <f>IF(ISBLANK($B510),0,VLOOKUP($B510,Listen!$A$2:$C$44,3,FALSE))</f>
        <v>0</v>
      </c>
      <c r="U510" s="189">
        <f t="shared" si="100"/>
        <v>0</v>
      </c>
      <c r="V510" s="189">
        <f t="shared" si="102"/>
        <v>0</v>
      </c>
      <c r="W510" s="189">
        <f t="shared" si="102"/>
        <v>0</v>
      </c>
      <c r="X510" s="189">
        <f t="shared" si="102"/>
        <v>0</v>
      </c>
      <c r="Y510" s="189">
        <f t="shared" si="102"/>
        <v>0</v>
      </c>
      <c r="Z510" s="189">
        <f t="shared" si="102"/>
        <v>0</v>
      </c>
      <c r="AA510" s="189">
        <f t="shared" si="102"/>
        <v>0</v>
      </c>
      <c r="AB510" s="187">
        <f t="shared" si="101"/>
        <v>0</v>
      </c>
      <c r="AC510" s="190">
        <f>IF(C510=A_Stammdaten!$B$14,F_SAV!$R510-F_SAV!$AD510,HLOOKUP(A_Stammdaten!$B$14-1,$AE$4:$AK$2004,ROW(C510)-3,FALSE)-$AD510)</f>
        <v>0</v>
      </c>
      <c r="AD510" s="190">
        <f>HLOOKUP(A_Stammdaten!$B$14,$AE$4:$AK$2004,ROW(C510)-3,FALSE)</f>
        <v>0</v>
      </c>
      <c r="AE510" s="187">
        <f t="shared" si="90"/>
        <v>0</v>
      </c>
      <c r="AF510" s="187">
        <f t="shared" si="91"/>
        <v>0</v>
      </c>
      <c r="AG510" s="187">
        <f t="shared" si="92"/>
        <v>0</v>
      </c>
      <c r="AH510" s="187">
        <f t="shared" si="93"/>
        <v>0</v>
      </c>
      <c r="AI510" s="187">
        <f t="shared" si="94"/>
        <v>0</v>
      </c>
      <c r="AJ510" s="187">
        <f t="shared" si="95"/>
        <v>0</v>
      </c>
      <c r="AK510" s="187">
        <f t="shared" si="96"/>
        <v>0</v>
      </c>
      <c r="AL510" s="31"/>
    </row>
    <row r="511" spans="1:38" ht="15" x14ac:dyDescent="0.25">
      <c r="A511" s="31"/>
      <c r="B511" s="31"/>
      <c r="C511" s="32"/>
      <c r="D511" s="31"/>
      <c r="E511" s="31"/>
      <c r="F511" s="31"/>
      <c r="G511" s="31"/>
      <c r="H511" s="31"/>
      <c r="I511" s="31"/>
      <c r="J511" s="31"/>
      <c r="K511" s="31"/>
      <c r="L511" s="31"/>
      <c r="M511" s="31"/>
      <c r="N511" s="187">
        <f t="shared" si="97"/>
        <v>0</v>
      </c>
      <c r="O511" s="31"/>
      <c r="P511" s="31"/>
      <c r="Q511" s="31"/>
      <c r="R511" s="187">
        <f t="shared" si="98"/>
        <v>0</v>
      </c>
      <c r="S511" s="188">
        <f>IF(ISBLANK($B511),0,VLOOKUP($B511,Listen!$A$2:$C$44,2,FALSE))</f>
        <v>0</v>
      </c>
      <c r="T511" s="188">
        <f>IF(ISBLANK($B511),0,VLOOKUP($B511,Listen!$A$2:$C$44,3,FALSE))</f>
        <v>0</v>
      </c>
      <c r="U511" s="189">
        <f t="shared" si="100"/>
        <v>0</v>
      </c>
      <c r="V511" s="189">
        <f t="shared" si="102"/>
        <v>0</v>
      </c>
      <c r="W511" s="189">
        <f t="shared" si="102"/>
        <v>0</v>
      </c>
      <c r="X511" s="189">
        <f t="shared" si="102"/>
        <v>0</v>
      </c>
      <c r="Y511" s="189">
        <f t="shared" si="102"/>
        <v>0</v>
      </c>
      <c r="Z511" s="189">
        <f t="shared" si="102"/>
        <v>0</v>
      </c>
      <c r="AA511" s="189">
        <f t="shared" si="102"/>
        <v>0</v>
      </c>
      <c r="AB511" s="187">
        <f t="shared" si="101"/>
        <v>0</v>
      </c>
      <c r="AC511" s="190">
        <f>IF(C511=A_Stammdaten!$B$14,F_SAV!$R511-F_SAV!$AD511,HLOOKUP(A_Stammdaten!$B$14-1,$AE$4:$AK$2004,ROW(C511)-3,FALSE)-$AD511)</f>
        <v>0</v>
      </c>
      <c r="AD511" s="190">
        <f>HLOOKUP(A_Stammdaten!$B$14,$AE$4:$AK$2004,ROW(C511)-3,FALSE)</f>
        <v>0</v>
      </c>
      <c r="AE511" s="187">
        <f t="shared" si="90"/>
        <v>0</v>
      </c>
      <c r="AF511" s="187">
        <f t="shared" si="91"/>
        <v>0</v>
      </c>
      <c r="AG511" s="187">
        <f t="shared" si="92"/>
        <v>0</v>
      </c>
      <c r="AH511" s="187">
        <f t="shared" si="93"/>
        <v>0</v>
      </c>
      <c r="AI511" s="187">
        <f t="shared" si="94"/>
        <v>0</v>
      </c>
      <c r="AJ511" s="187">
        <f t="shared" si="95"/>
        <v>0</v>
      </c>
      <c r="AK511" s="187">
        <f t="shared" si="96"/>
        <v>0</v>
      </c>
      <c r="AL511" s="31"/>
    </row>
    <row r="512" spans="1:38" ht="15" x14ac:dyDescent="0.25">
      <c r="A512" s="31"/>
      <c r="B512" s="31"/>
      <c r="C512" s="32"/>
      <c r="D512" s="31"/>
      <c r="E512" s="31"/>
      <c r="F512" s="31"/>
      <c r="G512" s="31"/>
      <c r="H512" s="31"/>
      <c r="I512" s="31"/>
      <c r="J512" s="31"/>
      <c r="K512" s="31"/>
      <c r="L512" s="31"/>
      <c r="M512" s="31"/>
      <c r="N512" s="187">
        <f t="shared" si="97"/>
        <v>0</v>
      </c>
      <c r="O512" s="31"/>
      <c r="P512" s="31"/>
      <c r="Q512" s="31"/>
      <c r="R512" s="187">
        <f t="shared" si="98"/>
        <v>0</v>
      </c>
      <c r="S512" s="188">
        <f>IF(ISBLANK($B512),0,VLOOKUP($B512,Listen!$A$2:$C$44,2,FALSE))</f>
        <v>0</v>
      </c>
      <c r="T512" s="188">
        <f>IF(ISBLANK($B512),0,VLOOKUP($B512,Listen!$A$2:$C$44,3,FALSE))</f>
        <v>0</v>
      </c>
      <c r="U512" s="189">
        <f t="shared" si="100"/>
        <v>0</v>
      </c>
      <c r="V512" s="189">
        <f t="shared" si="102"/>
        <v>0</v>
      </c>
      <c r="W512" s="189">
        <f t="shared" si="102"/>
        <v>0</v>
      </c>
      <c r="X512" s="189">
        <f t="shared" si="102"/>
        <v>0</v>
      </c>
      <c r="Y512" s="189">
        <f t="shared" si="102"/>
        <v>0</v>
      </c>
      <c r="Z512" s="189">
        <f t="shared" si="102"/>
        <v>0</v>
      </c>
      <c r="AA512" s="189">
        <f t="shared" si="102"/>
        <v>0</v>
      </c>
      <c r="AB512" s="187">
        <f t="shared" si="101"/>
        <v>0</v>
      </c>
      <c r="AC512" s="190">
        <f>IF(C512=A_Stammdaten!$B$14,F_SAV!$R512-F_SAV!$AD512,HLOOKUP(A_Stammdaten!$B$14-1,$AE$4:$AK$2004,ROW(C512)-3,FALSE)-$AD512)</f>
        <v>0</v>
      </c>
      <c r="AD512" s="190">
        <f>HLOOKUP(A_Stammdaten!$B$14,$AE$4:$AK$2004,ROW(C512)-3,FALSE)</f>
        <v>0</v>
      </c>
      <c r="AE512" s="187">
        <f t="shared" si="90"/>
        <v>0</v>
      </c>
      <c r="AF512" s="187">
        <f t="shared" si="91"/>
        <v>0</v>
      </c>
      <c r="AG512" s="187">
        <f t="shared" si="92"/>
        <v>0</v>
      </c>
      <c r="AH512" s="187">
        <f t="shared" si="93"/>
        <v>0</v>
      </c>
      <c r="AI512" s="187">
        <f t="shared" si="94"/>
        <v>0</v>
      </c>
      <c r="AJ512" s="187">
        <f t="shared" si="95"/>
        <v>0</v>
      </c>
      <c r="AK512" s="187">
        <f t="shared" si="96"/>
        <v>0</v>
      </c>
      <c r="AL512" s="31"/>
    </row>
    <row r="513" spans="1:38" ht="15" x14ac:dyDescent="0.25">
      <c r="A513" s="31"/>
      <c r="B513" s="31"/>
      <c r="C513" s="32"/>
      <c r="D513" s="31"/>
      <c r="E513" s="31"/>
      <c r="F513" s="31"/>
      <c r="G513" s="31"/>
      <c r="H513" s="31"/>
      <c r="I513" s="31"/>
      <c r="J513" s="31"/>
      <c r="K513" s="31"/>
      <c r="L513" s="31"/>
      <c r="M513" s="31"/>
      <c r="N513" s="187">
        <f t="shared" si="97"/>
        <v>0</v>
      </c>
      <c r="O513" s="31"/>
      <c r="P513" s="31"/>
      <c r="Q513" s="31"/>
      <c r="R513" s="187">
        <f t="shared" si="98"/>
        <v>0</v>
      </c>
      <c r="S513" s="188">
        <f>IF(ISBLANK($B513),0,VLOOKUP($B513,Listen!$A$2:$C$44,2,FALSE))</f>
        <v>0</v>
      </c>
      <c r="T513" s="188">
        <f>IF(ISBLANK($B513),0,VLOOKUP($B513,Listen!$A$2:$C$44,3,FALSE))</f>
        <v>0</v>
      </c>
      <c r="U513" s="189">
        <f t="shared" si="100"/>
        <v>0</v>
      </c>
      <c r="V513" s="189">
        <f t="shared" si="102"/>
        <v>0</v>
      </c>
      <c r="W513" s="189">
        <f t="shared" si="102"/>
        <v>0</v>
      </c>
      <c r="X513" s="189">
        <f t="shared" si="102"/>
        <v>0</v>
      </c>
      <c r="Y513" s="189">
        <f t="shared" si="102"/>
        <v>0</v>
      </c>
      <c r="Z513" s="189">
        <f t="shared" si="102"/>
        <v>0</v>
      </c>
      <c r="AA513" s="189">
        <f t="shared" si="102"/>
        <v>0</v>
      </c>
      <c r="AB513" s="187">
        <f t="shared" si="101"/>
        <v>0</v>
      </c>
      <c r="AC513" s="190">
        <f>IF(C513=A_Stammdaten!$B$14,F_SAV!$R513-F_SAV!$AD513,HLOOKUP(A_Stammdaten!$B$14-1,$AE$4:$AK$2004,ROW(C513)-3,FALSE)-$AD513)</f>
        <v>0</v>
      </c>
      <c r="AD513" s="190">
        <f>HLOOKUP(A_Stammdaten!$B$14,$AE$4:$AK$2004,ROW(C513)-3,FALSE)</f>
        <v>0</v>
      </c>
      <c r="AE513" s="187">
        <f t="shared" si="90"/>
        <v>0</v>
      </c>
      <c r="AF513" s="187">
        <f t="shared" si="91"/>
        <v>0</v>
      </c>
      <c r="AG513" s="187">
        <f t="shared" si="92"/>
        <v>0</v>
      </c>
      <c r="AH513" s="187">
        <f t="shared" si="93"/>
        <v>0</v>
      </c>
      <c r="AI513" s="187">
        <f t="shared" si="94"/>
        <v>0</v>
      </c>
      <c r="AJ513" s="187">
        <f t="shared" si="95"/>
        <v>0</v>
      </c>
      <c r="AK513" s="187">
        <f t="shared" si="96"/>
        <v>0</v>
      </c>
      <c r="AL513" s="31"/>
    </row>
    <row r="514" spans="1:38" ht="15" x14ac:dyDescent="0.25">
      <c r="A514" s="31"/>
      <c r="B514" s="31"/>
      <c r="C514" s="32"/>
      <c r="D514" s="31"/>
      <c r="E514" s="31"/>
      <c r="F514" s="31"/>
      <c r="G514" s="31"/>
      <c r="H514" s="31"/>
      <c r="I514" s="31"/>
      <c r="J514" s="31"/>
      <c r="K514" s="31"/>
      <c r="L514" s="31"/>
      <c r="M514" s="31"/>
      <c r="N514" s="187">
        <f t="shared" si="97"/>
        <v>0</v>
      </c>
      <c r="O514" s="31"/>
      <c r="P514" s="31"/>
      <c r="Q514" s="31"/>
      <c r="R514" s="187">
        <f t="shared" si="98"/>
        <v>0</v>
      </c>
      <c r="S514" s="188">
        <f>IF(ISBLANK($B514),0,VLOOKUP($B514,Listen!$A$2:$C$44,2,FALSE))</f>
        <v>0</v>
      </c>
      <c r="T514" s="188">
        <f>IF(ISBLANK($B514),0,VLOOKUP($B514,Listen!$A$2:$C$44,3,FALSE))</f>
        <v>0</v>
      </c>
      <c r="U514" s="189">
        <f t="shared" si="100"/>
        <v>0</v>
      </c>
      <c r="V514" s="189">
        <f t="shared" si="102"/>
        <v>0</v>
      </c>
      <c r="W514" s="189">
        <f t="shared" si="102"/>
        <v>0</v>
      </c>
      <c r="X514" s="189">
        <f t="shared" si="102"/>
        <v>0</v>
      </c>
      <c r="Y514" s="189">
        <f t="shared" si="102"/>
        <v>0</v>
      </c>
      <c r="Z514" s="189">
        <f t="shared" si="102"/>
        <v>0</v>
      </c>
      <c r="AA514" s="189">
        <f t="shared" si="102"/>
        <v>0</v>
      </c>
      <c r="AB514" s="187">
        <f t="shared" si="101"/>
        <v>0</v>
      </c>
      <c r="AC514" s="190">
        <f>IF(C514=A_Stammdaten!$B$14,F_SAV!$R514-F_SAV!$AD514,HLOOKUP(A_Stammdaten!$B$14-1,$AE$4:$AK$2004,ROW(C514)-3,FALSE)-$AD514)</f>
        <v>0</v>
      </c>
      <c r="AD514" s="190">
        <f>HLOOKUP(A_Stammdaten!$B$14,$AE$4:$AK$2004,ROW(C514)-3,FALSE)</f>
        <v>0</v>
      </c>
      <c r="AE514" s="187">
        <f t="shared" si="90"/>
        <v>0</v>
      </c>
      <c r="AF514" s="187">
        <f t="shared" si="91"/>
        <v>0</v>
      </c>
      <c r="AG514" s="187">
        <f t="shared" si="92"/>
        <v>0</v>
      </c>
      <c r="AH514" s="187">
        <f t="shared" si="93"/>
        <v>0</v>
      </c>
      <c r="AI514" s="187">
        <f t="shared" si="94"/>
        <v>0</v>
      </c>
      <c r="AJ514" s="187">
        <f t="shared" si="95"/>
        <v>0</v>
      </c>
      <c r="AK514" s="187">
        <f t="shared" si="96"/>
        <v>0</v>
      </c>
      <c r="AL514" s="31"/>
    </row>
    <row r="515" spans="1:38" ht="15" x14ac:dyDescent="0.25">
      <c r="A515" s="31"/>
      <c r="B515" s="31"/>
      <c r="C515" s="32"/>
      <c r="D515" s="31"/>
      <c r="E515" s="31"/>
      <c r="F515" s="31"/>
      <c r="G515" s="31"/>
      <c r="H515" s="31"/>
      <c r="I515" s="31"/>
      <c r="J515" s="31"/>
      <c r="K515" s="31"/>
      <c r="L515" s="31"/>
      <c r="M515" s="31"/>
      <c r="N515" s="187">
        <f t="shared" si="97"/>
        <v>0</v>
      </c>
      <c r="O515" s="31"/>
      <c r="P515" s="31"/>
      <c r="Q515" s="31"/>
      <c r="R515" s="187">
        <f t="shared" si="98"/>
        <v>0</v>
      </c>
      <c r="S515" s="188">
        <f>IF(ISBLANK($B515),0,VLOOKUP($B515,Listen!$A$2:$C$44,2,FALSE))</f>
        <v>0</v>
      </c>
      <c r="T515" s="188">
        <f>IF(ISBLANK($B515),0,VLOOKUP($B515,Listen!$A$2:$C$44,3,FALSE))</f>
        <v>0</v>
      </c>
      <c r="U515" s="189">
        <f t="shared" si="100"/>
        <v>0</v>
      </c>
      <c r="V515" s="189">
        <f t="shared" si="102"/>
        <v>0</v>
      </c>
      <c r="W515" s="189">
        <f t="shared" si="102"/>
        <v>0</v>
      </c>
      <c r="X515" s="189">
        <f t="shared" si="102"/>
        <v>0</v>
      </c>
      <c r="Y515" s="189">
        <f t="shared" si="102"/>
        <v>0</v>
      </c>
      <c r="Z515" s="189">
        <f t="shared" si="102"/>
        <v>0</v>
      </c>
      <c r="AA515" s="189">
        <f t="shared" si="102"/>
        <v>0</v>
      </c>
      <c r="AB515" s="187">
        <f t="shared" si="101"/>
        <v>0</v>
      </c>
      <c r="AC515" s="190">
        <f>IF(C515=A_Stammdaten!$B$14,F_SAV!$R515-F_SAV!$AD515,HLOOKUP(A_Stammdaten!$B$14-1,$AE$4:$AK$2004,ROW(C515)-3,FALSE)-$AD515)</f>
        <v>0</v>
      </c>
      <c r="AD515" s="190">
        <f>HLOOKUP(A_Stammdaten!$B$14,$AE$4:$AK$2004,ROW(C515)-3,FALSE)</f>
        <v>0</v>
      </c>
      <c r="AE515" s="187">
        <f t="shared" si="90"/>
        <v>0</v>
      </c>
      <c r="AF515" s="187">
        <f t="shared" si="91"/>
        <v>0</v>
      </c>
      <c r="AG515" s="187">
        <f t="shared" si="92"/>
        <v>0</v>
      </c>
      <c r="AH515" s="187">
        <f t="shared" si="93"/>
        <v>0</v>
      </c>
      <c r="AI515" s="187">
        <f t="shared" si="94"/>
        <v>0</v>
      </c>
      <c r="AJ515" s="187">
        <f t="shared" si="95"/>
        <v>0</v>
      </c>
      <c r="AK515" s="187">
        <f t="shared" si="96"/>
        <v>0</v>
      </c>
      <c r="AL515" s="31"/>
    </row>
    <row r="516" spans="1:38" ht="15" x14ac:dyDescent="0.25">
      <c r="A516" s="31"/>
      <c r="B516" s="31"/>
      <c r="C516" s="32"/>
      <c r="D516" s="31"/>
      <c r="E516" s="31"/>
      <c r="F516" s="31"/>
      <c r="G516" s="31"/>
      <c r="H516" s="31"/>
      <c r="I516" s="31"/>
      <c r="J516" s="31"/>
      <c r="K516" s="31"/>
      <c r="L516" s="31"/>
      <c r="M516" s="31"/>
      <c r="N516" s="187">
        <f t="shared" si="97"/>
        <v>0</v>
      </c>
      <c r="O516" s="31"/>
      <c r="P516" s="31"/>
      <c r="Q516" s="31"/>
      <c r="R516" s="187">
        <f t="shared" si="98"/>
        <v>0</v>
      </c>
      <c r="S516" s="188">
        <f>IF(ISBLANK($B516),0,VLOOKUP($B516,Listen!$A$2:$C$44,2,FALSE))</f>
        <v>0</v>
      </c>
      <c r="T516" s="188">
        <f>IF(ISBLANK($B516),0,VLOOKUP($B516,Listen!$A$2:$C$44,3,FALSE))</f>
        <v>0</v>
      </c>
      <c r="U516" s="189">
        <f t="shared" si="100"/>
        <v>0</v>
      </c>
      <c r="V516" s="189">
        <f t="shared" si="102"/>
        <v>0</v>
      </c>
      <c r="W516" s="189">
        <f t="shared" si="102"/>
        <v>0</v>
      </c>
      <c r="X516" s="189">
        <f t="shared" si="102"/>
        <v>0</v>
      </c>
      <c r="Y516" s="189">
        <f t="shared" si="102"/>
        <v>0</v>
      </c>
      <c r="Z516" s="189">
        <f t="shared" si="102"/>
        <v>0</v>
      </c>
      <c r="AA516" s="189">
        <f t="shared" si="102"/>
        <v>0</v>
      </c>
      <c r="AB516" s="187">
        <f t="shared" si="101"/>
        <v>0</v>
      </c>
      <c r="AC516" s="190">
        <f>IF(C516=A_Stammdaten!$B$14,F_SAV!$R516-F_SAV!$AD516,HLOOKUP(A_Stammdaten!$B$14-1,$AE$4:$AK$2004,ROW(C516)-3,FALSE)-$AD516)</f>
        <v>0</v>
      </c>
      <c r="AD516" s="190">
        <f>HLOOKUP(A_Stammdaten!$B$14,$AE$4:$AK$2004,ROW(C516)-3,FALSE)</f>
        <v>0</v>
      </c>
      <c r="AE516" s="187">
        <f t="shared" si="90"/>
        <v>0</v>
      </c>
      <c r="AF516" s="187">
        <f t="shared" si="91"/>
        <v>0</v>
      </c>
      <c r="AG516" s="187">
        <f t="shared" si="92"/>
        <v>0</v>
      </c>
      <c r="AH516" s="187">
        <f t="shared" si="93"/>
        <v>0</v>
      </c>
      <c r="AI516" s="187">
        <f t="shared" si="94"/>
        <v>0</v>
      </c>
      <c r="AJ516" s="187">
        <f t="shared" si="95"/>
        <v>0</v>
      </c>
      <c r="AK516" s="187">
        <f t="shared" si="96"/>
        <v>0</v>
      </c>
      <c r="AL516" s="31"/>
    </row>
    <row r="517" spans="1:38" ht="15" x14ac:dyDescent="0.25">
      <c r="A517" s="31"/>
      <c r="B517" s="31"/>
      <c r="C517" s="32"/>
      <c r="D517" s="31"/>
      <c r="E517" s="31"/>
      <c r="F517" s="31"/>
      <c r="G517" s="31"/>
      <c r="H517" s="31"/>
      <c r="I517" s="31"/>
      <c r="J517" s="31"/>
      <c r="K517" s="31"/>
      <c r="L517" s="31"/>
      <c r="M517" s="31"/>
      <c r="N517" s="187">
        <f t="shared" si="97"/>
        <v>0</v>
      </c>
      <c r="O517" s="31"/>
      <c r="P517" s="31"/>
      <c r="Q517" s="31"/>
      <c r="R517" s="187">
        <f t="shared" si="98"/>
        <v>0</v>
      </c>
      <c r="S517" s="188">
        <f>IF(ISBLANK($B517),0,VLOOKUP($B517,Listen!$A$2:$C$44,2,FALSE))</f>
        <v>0</v>
      </c>
      <c r="T517" s="188">
        <f>IF(ISBLANK($B517),0,VLOOKUP($B517,Listen!$A$2:$C$44,3,FALSE))</f>
        <v>0</v>
      </c>
      <c r="U517" s="189">
        <f t="shared" si="100"/>
        <v>0</v>
      </c>
      <c r="V517" s="189">
        <f t="shared" si="102"/>
        <v>0</v>
      </c>
      <c r="W517" s="189">
        <f t="shared" si="102"/>
        <v>0</v>
      </c>
      <c r="X517" s="189">
        <f t="shared" si="102"/>
        <v>0</v>
      </c>
      <c r="Y517" s="189">
        <f t="shared" si="102"/>
        <v>0</v>
      </c>
      <c r="Z517" s="189">
        <f t="shared" si="102"/>
        <v>0</v>
      </c>
      <c r="AA517" s="189">
        <f t="shared" si="102"/>
        <v>0</v>
      </c>
      <c r="AB517" s="187">
        <f t="shared" si="101"/>
        <v>0</v>
      </c>
      <c r="AC517" s="190">
        <f>IF(C517=A_Stammdaten!$B$14,F_SAV!$R517-F_SAV!$AD517,HLOOKUP(A_Stammdaten!$B$14-1,$AE$4:$AK$2004,ROW(C517)-3,FALSE)-$AD517)</f>
        <v>0</v>
      </c>
      <c r="AD517" s="190">
        <f>HLOOKUP(A_Stammdaten!$B$14,$AE$4:$AK$2004,ROW(C517)-3,FALSE)</f>
        <v>0</v>
      </c>
      <c r="AE517" s="187">
        <f t="shared" ref="AE517:AE580" si="103">IF(OR($C517=0,$R517=0),0,IF($C517&lt;=AE$4,$R517-$R517/U517*(AE$4-$C517+1),0))</f>
        <v>0</v>
      </c>
      <c r="AF517" s="187">
        <f t="shared" ref="AF517:AF580" si="104">IF(OR($C517=0,$R517=0,V517-(AF$4-$C517)=0),0,IF($C517&lt;AF$4,AE517-AE517/(V517-(AF$4-$C517)),IF($C517=AF$4,$R517-$R517/V517,0)))</f>
        <v>0</v>
      </c>
      <c r="AG517" s="187">
        <f t="shared" ref="AG517:AG580" si="105">IF(OR($C517=0,$R517=0,W517-(AG$4-$C517)=0),0,IF($C517&lt;AG$4,AF517-AF517/(W517-(AG$4-$C517)),IF($C517=AG$4,$R517-$R517/W517,0)))</f>
        <v>0</v>
      </c>
      <c r="AH517" s="187">
        <f t="shared" ref="AH517:AH580" si="106">IF(OR($C517=0,$R517=0,X517-(AH$4-$C517)=0),0,IF($C517&lt;AH$4,AG517-AG517/(X517-(AH$4-$C517)),IF($C517=AH$4,$R517-$R517/X517,0)))</f>
        <v>0</v>
      </c>
      <c r="AI517" s="187">
        <f t="shared" ref="AI517:AI580" si="107">IF(OR($C517=0,$R517=0,Y517-(AI$4-$C517)=0),0,IF($C517&lt;AI$4,AH517-AH517/(Y517-(AI$4-$C517)),IF($C517=AI$4,$R517-$R517/Y517,0)))</f>
        <v>0</v>
      </c>
      <c r="AJ517" s="187">
        <f t="shared" ref="AJ517:AJ580" si="108">IF(OR($C517=0,$R517=0,Z517-(AJ$4-$C517)=0),0,IF($C517&lt;AJ$4,AI517-AI517/(Z517-(AJ$4-$C517)),IF($C517=AJ$4,$R517-$R517/Z517,0)))</f>
        <v>0</v>
      </c>
      <c r="AK517" s="187">
        <f t="shared" ref="AK517:AK580" si="109">IF(OR($C517=0,$R517=0,AA517-(AK$4-$C517)=0),0,IF($C517&lt;AK$4,AJ517-AJ517/(AA517-(AK$4-$C517)),IF($C517=AK$4,$R517-$R517/AA517,0)))</f>
        <v>0</v>
      </c>
      <c r="AL517" s="31"/>
    </row>
    <row r="518" spans="1:38" ht="15" x14ac:dyDescent="0.25">
      <c r="A518" s="31"/>
      <c r="B518" s="31"/>
      <c r="C518" s="32"/>
      <c r="D518" s="31"/>
      <c r="E518" s="31"/>
      <c r="F518" s="31"/>
      <c r="G518" s="31"/>
      <c r="H518" s="31"/>
      <c r="I518" s="31"/>
      <c r="J518" s="31"/>
      <c r="K518" s="31"/>
      <c r="L518" s="31"/>
      <c r="M518" s="31"/>
      <c r="N518" s="187">
        <f t="shared" ref="N518:N581" si="110">SUM(D518,E518,G518,H518,J518,K518)-SUM(F518,I518,L518,M518)</f>
        <v>0</v>
      </c>
      <c r="O518" s="31"/>
      <c r="P518" s="31"/>
      <c r="Q518" s="31"/>
      <c r="R518" s="187">
        <f t="shared" ref="R518:R581" si="111">N518-SUM(O518:Q518)</f>
        <v>0</v>
      </c>
      <c r="S518" s="188">
        <f>IF(ISBLANK($B518),0,VLOOKUP($B518,Listen!$A$2:$C$44,2,FALSE))</f>
        <v>0</v>
      </c>
      <c r="T518" s="188">
        <f>IF(ISBLANK($B518),0,VLOOKUP($B518,Listen!$A$2:$C$44,3,FALSE))</f>
        <v>0</v>
      </c>
      <c r="U518" s="189">
        <f t="shared" si="100"/>
        <v>0</v>
      </c>
      <c r="V518" s="189">
        <f t="shared" si="102"/>
        <v>0</v>
      </c>
      <c r="W518" s="189">
        <f t="shared" si="102"/>
        <v>0</v>
      </c>
      <c r="X518" s="189">
        <f t="shared" si="102"/>
        <v>0</v>
      </c>
      <c r="Y518" s="189">
        <f t="shared" si="102"/>
        <v>0</v>
      </c>
      <c r="Z518" s="189">
        <f t="shared" si="102"/>
        <v>0</v>
      </c>
      <c r="AA518" s="189">
        <f t="shared" si="102"/>
        <v>0</v>
      </c>
      <c r="AB518" s="187">
        <f t="shared" si="101"/>
        <v>0</v>
      </c>
      <c r="AC518" s="190">
        <f>IF(C518=A_Stammdaten!$B$14,F_SAV!$R518-F_SAV!$AD518,HLOOKUP(A_Stammdaten!$B$14-1,$AE$4:$AK$2004,ROW(C518)-3,FALSE)-$AD518)</f>
        <v>0</v>
      </c>
      <c r="AD518" s="190">
        <f>HLOOKUP(A_Stammdaten!$B$14,$AE$4:$AK$2004,ROW(C518)-3,FALSE)</f>
        <v>0</v>
      </c>
      <c r="AE518" s="187">
        <f t="shared" si="103"/>
        <v>0</v>
      </c>
      <c r="AF518" s="187">
        <f t="shared" si="104"/>
        <v>0</v>
      </c>
      <c r="AG518" s="187">
        <f t="shared" si="105"/>
        <v>0</v>
      </c>
      <c r="AH518" s="187">
        <f t="shared" si="106"/>
        <v>0</v>
      </c>
      <c r="AI518" s="187">
        <f t="shared" si="107"/>
        <v>0</v>
      </c>
      <c r="AJ518" s="187">
        <f t="shared" si="108"/>
        <v>0</v>
      </c>
      <c r="AK518" s="187">
        <f t="shared" si="109"/>
        <v>0</v>
      </c>
      <c r="AL518" s="31"/>
    </row>
    <row r="519" spans="1:38" ht="15" x14ac:dyDescent="0.25">
      <c r="A519" s="31"/>
      <c r="B519" s="31"/>
      <c r="C519" s="32"/>
      <c r="D519" s="31"/>
      <c r="E519" s="31"/>
      <c r="F519" s="31"/>
      <c r="G519" s="31"/>
      <c r="H519" s="31"/>
      <c r="I519" s="31"/>
      <c r="J519" s="31"/>
      <c r="K519" s="31"/>
      <c r="L519" s="31"/>
      <c r="M519" s="31"/>
      <c r="N519" s="187">
        <f t="shared" si="110"/>
        <v>0</v>
      </c>
      <c r="O519" s="31"/>
      <c r="P519" s="31"/>
      <c r="Q519" s="31"/>
      <c r="R519" s="187">
        <f t="shared" si="111"/>
        <v>0</v>
      </c>
      <c r="S519" s="188">
        <f>IF(ISBLANK($B519),0,VLOOKUP($B519,Listen!$A$2:$C$44,2,FALSE))</f>
        <v>0</v>
      </c>
      <c r="T519" s="188">
        <f>IF(ISBLANK($B519),0,VLOOKUP($B519,Listen!$A$2:$C$44,3,FALSE))</f>
        <v>0</v>
      </c>
      <c r="U519" s="189">
        <f t="shared" si="100"/>
        <v>0</v>
      </c>
      <c r="V519" s="189">
        <f t="shared" si="102"/>
        <v>0</v>
      </c>
      <c r="W519" s="189">
        <f t="shared" si="102"/>
        <v>0</v>
      </c>
      <c r="X519" s="189">
        <f t="shared" si="102"/>
        <v>0</v>
      </c>
      <c r="Y519" s="189">
        <f t="shared" si="102"/>
        <v>0</v>
      </c>
      <c r="Z519" s="189">
        <f t="shared" si="102"/>
        <v>0</v>
      </c>
      <c r="AA519" s="189">
        <f t="shared" si="102"/>
        <v>0</v>
      </c>
      <c r="AB519" s="187">
        <f t="shared" si="101"/>
        <v>0</v>
      </c>
      <c r="AC519" s="190">
        <f>IF(C519=A_Stammdaten!$B$14,F_SAV!$R519-F_SAV!$AD519,HLOOKUP(A_Stammdaten!$B$14-1,$AE$4:$AK$2004,ROW(C519)-3,FALSE)-$AD519)</f>
        <v>0</v>
      </c>
      <c r="AD519" s="190">
        <f>HLOOKUP(A_Stammdaten!$B$14,$AE$4:$AK$2004,ROW(C519)-3,FALSE)</f>
        <v>0</v>
      </c>
      <c r="AE519" s="187">
        <f t="shared" si="103"/>
        <v>0</v>
      </c>
      <c r="AF519" s="187">
        <f t="shared" si="104"/>
        <v>0</v>
      </c>
      <c r="AG519" s="187">
        <f t="shared" si="105"/>
        <v>0</v>
      </c>
      <c r="AH519" s="187">
        <f t="shared" si="106"/>
        <v>0</v>
      </c>
      <c r="AI519" s="187">
        <f t="shared" si="107"/>
        <v>0</v>
      </c>
      <c r="AJ519" s="187">
        <f t="shared" si="108"/>
        <v>0</v>
      </c>
      <c r="AK519" s="187">
        <f t="shared" si="109"/>
        <v>0</v>
      </c>
      <c r="AL519" s="31"/>
    </row>
    <row r="520" spans="1:38" ht="15" x14ac:dyDescent="0.25">
      <c r="A520" s="31"/>
      <c r="B520" s="31"/>
      <c r="C520" s="32"/>
      <c r="D520" s="31"/>
      <c r="E520" s="31"/>
      <c r="F520" s="31"/>
      <c r="G520" s="31"/>
      <c r="H520" s="31"/>
      <c r="I520" s="31"/>
      <c r="J520" s="31"/>
      <c r="K520" s="31"/>
      <c r="L520" s="31"/>
      <c r="M520" s="31"/>
      <c r="N520" s="187">
        <f t="shared" si="110"/>
        <v>0</v>
      </c>
      <c r="O520" s="31"/>
      <c r="P520" s="31"/>
      <c r="Q520" s="31"/>
      <c r="R520" s="187">
        <f t="shared" si="111"/>
        <v>0</v>
      </c>
      <c r="S520" s="188">
        <f>IF(ISBLANK($B520),0,VLOOKUP($B520,Listen!$A$2:$C$44,2,FALSE))</f>
        <v>0</v>
      </c>
      <c r="T520" s="188">
        <f>IF(ISBLANK($B520),0,VLOOKUP($B520,Listen!$A$2:$C$44,3,FALSE))</f>
        <v>0</v>
      </c>
      <c r="U520" s="189">
        <f t="shared" si="100"/>
        <v>0</v>
      </c>
      <c r="V520" s="189">
        <f t="shared" si="102"/>
        <v>0</v>
      </c>
      <c r="W520" s="189">
        <f t="shared" si="102"/>
        <v>0</v>
      </c>
      <c r="X520" s="189">
        <f t="shared" si="102"/>
        <v>0</v>
      </c>
      <c r="Y520" s="189">
        <f t="shared" si="102"/>
        <v>0</v>
      </c>
      <c r="Z520" s="189">
        <f t="shared" si="102"/>
        <v>0</v>
      </c>
      <c r="AA520" s="189">
        <f t="shared" si="102"/>
        <v>0</v>
      </c>
      <c r="AB520" s="187">
        <f t="shared" si="101"/>
        <v>0</v>
      </c>
      <c r="AC520" s="190">
        <f>IF(C520=A_Stammdaten!$B$14,F_SAV!$R520-F_SAV!$AD520,HLOOKUP(A_Stammdaten!$B$14-1,$AE$4:$AK$2004,ROW(C520)-3,FALSE)-$AD520)</f>
        <v>0</v>
      </c>
      <c r="AD520" s="190">
        <f>HLOOKUP(A_Stammdaten!$B$14,$AE$4:$AK$2004,ROW(C520)-3,FALSE)</f>
        <v>0</v>
      </c>
      <c r="AE520" s="187">
        <f t="shared" si="103"/>
        <v>0</v>
      </c>
      <c r="AF520" s="187">
        <f t="shared" si="104"/>
        <v>0</v>
      </c>
      <c r="AG520" s="187">
        <f t="shared" si="105"/>
        <v>0</v>
      </c>
      <c r="AH520" s="187">
        <f t="shared" si="106"/>
        <v>0</v>
      </c>
      <c r="AI520" s="187">
        <f t="shared" si="107"/>
        <v>0</v>
      </c>
      <c r="AJ520" s="187">
        <f t="shared" si="108"/>
        <v>0</v>
      </c>
      <c r="AK520" s="187">
        <f t="shared" si="109"/>
        <v>0</v>
      </c>
      <c r="AL520" s="31"/>
    </row>
    <row r="521" spans="1:38" ht="15" x14ac:dyDescent="0.25">
      <c r="A521" s="31"/>
      <c r="B521" s="31"/>
      <c r="C521" s="32"/>
      <c r="D521" s="31"/>
      <c r="E521" s="31"/>
      <c r="F521" s="31"/>
      <c r="G521" s="31"/>
      <c r="H521" s="31"/>
      <c r="I521" s="31"/>
      <c r="J521" s="31"/>
      <c r="K521" s="31"/>
      <c r="L521" s="31"/>
      <c r="M521" s="31"/>
      <c r="N521" s="187">
        <f t="shared" si="110"/>
        <v>0</v>
      </c>
      <c r="O521" s="31"/>
      <c r="P521" s="31"/>
      <c r="Q521" s="31"/>
      <c r="R521" s="187">
        <f t="shared" si="111"/>
        <v>0</v>
      </c>
      <c r="S521" s="188">
        <f>IF(ISBLANK($B521),0,VLOOKUP($B521,Listen!$A$2:$C$44,2,FALSE))</f>
        <v>0</v>
      </c>
      <c r="T521" s="188">
        <f>IF(ISBLANK($B521),0,VLOOKUP($B521,Listen!$A$2:$C$44,3,FALSE))</f>
        <v>0</v>
      </c>
      <c r="U521" s="189">
        <f t="shared" si="100"/>
        <v>0</v>
      </c>
      <c r="V521" s="189">
        <f t="shared" si="102"/>
        <v>0</v>
      </c>
      <c r="W521" s="189">
        <f t="shared" si="102"/>
        <v>0</v>
      </c>
      <c r="X521" s="189">
        <f t="shared" si="102"/>
        <v>0</v>
      </c>
      <c r="Y521" s="189">
        <f t="shared" si="102"/>
        <v>0</v>
      </c>
      <c r="Z521" s="189">
        <f t="shared" si="102"/>
        <v>0</v>
      </c>
      <c r="AA521" s="189">
        <f t="shared" si="102"/>
        <v>0</v>
      </c>
      <c r="AB521" s="187">
        <f t="shared" si="101"/>
        <v>0</v>
      </c>
      <c r="AC521" s="190">
        <f>IF(C521=A_Stammdaten!$B$14,F_SAV!$R521-F_SAV!$AD521,HLOOKUP(A_Stammdaten!$B$14-1,$AE$4:$AK$2004,ROW(C521)-3,FALSE)-$AD521)</f>
        <v>0</v>
      </c>
      <c r="AD521" s="190">
        <f>HLOOKUP(A_Stammdaten!$B$14,$AE$4:$AK$2004,ROW(C521)-3,FALSE)</f>
        <v>0</v>
      </c>
      <c r="AE521" s="187">
        <f t="shared" si="103"/>
        <v>0</v>
      </c>
      <c r="AF521" s="187">
        <f t="shared" si="104"/>
        <v>0</v>
      </c>
      <c r="AG521" s="187">
        <f t="shared" si="105"/>
        <v>0</v>
      </c>
      <c r="AH521" s="187">
        <f t="shared" si="106"/>
        <v>0</v>
      </c>
      <c r="AI521" s="187">
        <f t="shared" si="107"/>
        <v>0</v>
      </c>
      <c r="AJ521" s="187">
        <f t="shared" si="108"/>
        <v>0</v>
      </c>
      <c r="AK521" s="187">
        <f t="shared" si="109"/>
        <v>0</v>
      </c>
      <c r="AL521" s="31"/>
    </row>
    <row r="522" spans="1:38" ht="15" x14ac:dyDescent="0.25">
      <c r="A522" s="31"/>
      <c r="B522" s="31"/>
      <c r="C522" s="32"/>
      <c r="D522" s="31"/>
      <c r="E522" s="31"/>
      <c r="F522" s="31"/>
      <c r="G522" s="31"/>
      <c r="H522" s="31"/>
      <c r="I522" s="31"/>
      <c r="J522" s="31"/>
      <c r="K522" s="31"/>
      <c r="L522" s="31"/>
      <c r="M522" s="31"/>
      <c r="N522" s="187">
        <f t="shared" si="110"/>
        <v>0</v>
      </c>
      <c r="O522" s="31"/>
      <c r="P522" s="31"/>
      <c r="Q522" s="31"/>
      <c r="R522" s="187">
        <f t="shared" si="111"/>
        <v>0</v>
      </c>
      <c r="S522" s="188">
        <f>IF(ISBLANK($B522),0,VLOOKUP($B522,Listen!$A$2:$C$44,2,FALSE))</f>
        <v>0</v>
      </c>
      <c r="T522" s="188">
        <f>IF(ISBLANK($B522),0,VLOOKUP($B522,Listen!$A$2:$C$44,3,FALSE))</f>
        <v>0</v>
      </c>
      <c r="U522" s="189">
        <f t="shared" si="100"/>
        <v>0</v>
      </c>
      <c r="V522" s="189">
        <f t="shared" si="102"/>
        <v>0</v>
      </c>
      <c r="W522" s="189">
        <f t="shared" si="102"/>
        <v>0</v>
      </c>
      <c r="X522" s="189">
        <f t="shared" si="102"/>
        <v>0</v>
      </c>
      <c r="Y522" s="189">
        <f t="shared" si="102"/>
        <v>0</v>
      </c>
      <c r="Z522" s="189">
        <f t="shared" si="102"/>
        <v>0</v>
      </c>
      <c r="AA522" s="189">
        <f t="shared" si="102"/>
        <v>0</v>
      </c>
      <c r="AB522" s="187">
        <f t="shared" si="101"/>
        <v>0</v>
      </c>
      <c r="AC522" s="190">
        <f>IF(C522=A_Stammdaten!$B$14,F_SAV!$R522-F_SAV!$AD522,HLOOKUP(A_Stammdaten!$B$14-1,$AE$4:$AK$2004,ROW(C522)-3,FALSE)-$AD522)</f>
        <v>0</v>
      </c>
      <c r="AD522" s="190">
        <f>HLOOKUP(A_Stammdaten!$B$14,$AE$4:$AK$2004,ROW(C522)-3,FALSE)</f>
        <v>0</v>
      </c>
      <c r="AE522" s="187">
        <f t="shared" si="103"/>
        <v>0</v>
      </c>
      <c r="AF522" s="187">
        <f t="shared" si="104"/>
        <v>0</v>
      </c>
      <c r="AG522" s="187">
        <f t="shared" si="105"/>
        <v>0</v>
      </c>
      <c r="AH522" s="187">
        <f t="shared" si="106"/>
        <v>0</v>
      </c>
      <c r="AI522" s="187">
        <f t="shared" si="107"/>
        <v>0</v>
      </c>
      <c r="AJ522" s="187">
        <f t="shared" si="108"/>
        <v>0</v>
      </c>
      <c r="AK522" s="187">
        <f t="shared" si="109"/>
        <v>0</v>
      </c>
      <c r="AL522" s="31"/>
    </row>
    <row r="523" spans="1:38" ht="15" x14ac:dyDescent="0.25">
      <c r="A523" s="31"/>
      <c r="B523" s="31"/>
      <c r="C523" s="32"/>
      <c r="D523" s="31"/>
      <c r="E523" s="31"/>
      <c r="F523" s="31"/>
      <c r="G523" s="31"/>
      <c r="H523" s="31"/>
      <c r="I523" s="31"/>
      <c r="J523" s="31"/>
      <c r="K523" s="31"/>
      <c r="L523" s="31"/>
      <c r="M523" s="31"/>
      <c r="N523" s="187">
        <f t="shared" si="110"/>
        <v>0</v>
      </c>
      <c r="O523" s="31"/>
      <c r="P523" s="31"/>
      <c r="Q523" s="31"/>
      <c r="R523" s="187">
        <f t="shared" si="111"/>
        <v>0</v>
      </c>
      <c r="S523" s="188">
        <f>IF(ISBLANK($B523),0,VLOOKUP($B523,Listen!$A$2:$C$44,2,FALSE))</f>
        <v>0</v>
      </c>
      <c r="T523" s="188">
        <f>IF(ISBLANK($B523),0,VLOOKUP($B523,Listen!$A$2:$C$44,3,FALSE))</f>
        <v>0</v>
      </c>
      <c r="U523" s="189">
        <f t="shared" ref="U523:U586" si="112">$S523</f>
        <v>0</v>
      </c>
      <c r="V523" s="189">
        <f t="shared" si="102"/>
        <v>0</v>
      </c>
      <c r="W523" s="189">
        <f t="shared" si="102"/>
        <v>0</v>
      </c>
      <c r="X523" s="189">
        <f t="shared" si="102"/>
        <v>0</v>
      </c>
      <c r="Y523" s="189">
        <f t="shared" si="102"/>
        <v>0</v>
      </c>
      <c r="Z523" s="189">
        <f t="shared" si="102"/>
        <v>0</v>
      </c>
      <c r="AA523" s="189">
        <f t="shared" si="102"/>
        <v>0</v>
      </c>
      <c r="AB523" s="187">
        <f t="shared" si="101"/>
        <v>0</v>
      </c>
      <c r="AC523" s="190">
        <f>IF(C523=A_Stammdaten!$B$14,F_SAV!$R523-F_SAV!$AD523,HLOOKUP(A_Stammdaten!$B$14-1,$AE$4:$AK$2004,ROW(C523)-3,FALSE)-$AD523)</f>
        <v>0</v>
      </c>
      <c r="AD523" s="190">
        <f>HLOOKUP(A_Stammdaten!$B$14,$AE$4:$AK$2004,ROW(C523)-3,FALSE)</f>
        <v>0</v>
      </c>
      <c r="AE523" s="187">
        <f t="shared" si="103"/>
        <v>0</v>
      </c>
      <c r="AF523" s="187">
        <f t="shared" si="104"/>
        <v>0</v>
      </c>
      <c r="AG523" s="187">
        <f t="shared" si="105"/>
        <v>0</v>
      </c>
      <c r="AH523" s="187">
        <f t="shared" si="106"/>
        <v>0</v>
      </c>
      <c r="AI523" s="187">
        <f t="shared" si="107"/>
        <v>0</v>
      </c>
      <c r="AJ523" s="187">
        <f t="shared" si="108"/>
        <v>0</v>
      </c>
      <c r="AK523" s="187">
        <f t="shared" si="109"/>
        <v>0</v>
      </c>
      <c r="AL523" s="31"/>
    </row>
    <row r="524" spans="1:38" ht="15" x14ac:dyDescent="0.25">
      <c r="A524" s="31"/>
      <c r="B524" s="31"/>
      <c r="C524" s="32"/>
      <c r="D524" s="31"/>
      <c r="E524" s="31"/>
      <c r="F524" s="31"/>
      <c r="G524" s="31"/>
      <c r="H524" s="31"/>
      <c r="I524" s="31"/>
      <c r="J524" s="31"/>
      <c r="K524" s="31"/>
      <c r="L524" s="31"/>
      <c r="M524" s="31"/>
      <c r="N524" s="187">
        <f t="shared" si="110"/>
        <v>0</v>
      </c>
      <c r="O524" s="31"/>
      <c r="P524" s="31"/>
      <c r="Q524" s="31"/>
      <c r="R524" s="187">
        <f t="shared" si="111"/>
        <v>0</v>
      </c>
      <c r="S524" s="188">
        <f>IF(ISBLANK($B524),0,VLOOKUP($B524,Listen!$A$2:$C$44,2,FALSE))</f>
        <v>0</v>
      </c>
      <c r="T524" s="188">
        <f>IF(ISBLANK($B524),0,VLOOKUP($B524,Listen!$A$2:$C$44,3,FALSE))</f>
        <v>0</v>
      </c>
      <c r="U524" s="189">
        <f t="shared" si="112"/>
        <v>0</v>
      </c>
      <c r="V524" s="189">
        <f t="shared" si="102"/>
        <v>0</v>
      </c>
      <c r="W524" s="189">
        <f t="shared" si="102"/>
        <v>0</v>
      </c>
      <c r="X524" s="189">
        <f t="shared" si="102"/>
        <v>0</v>
      </c>
      <c r="Y524" s="189">
        <f t="shared" si="102"/>
        <v>0</v>
      </c>
      <c r="Z524" s="189">
        <f t="shared" si="102"/>
        <v>0</v>
      </c>
      <c r="AA524" s="189">
        <f t="shared" si="102"/>
        <v>0</v>
      </c>
      <c r="AB524" s="187">
        <f t="shared" si="101"/>
        <v>0</v>
      </c>
      <c r="AC524" s="190">
        <f>IF(C524=A_Stammdaten!$B$14,F_SAV!$R524-F_SAV!$AD524,HLOOKUP(A_Stammdaten!$B$14-1,$AE$4:$AK$2004,ROW(C524)-3,FALSE)-$AD524)</f>
        <v>0</v>
      </c>
      <c r="AD524" s="190">
        <f>HLOOKUP(A_Stammdaten!$B$14,$AE$4:$AK$2004,ROW(C524)-3,FALSE)</f>
        <v>0</v>
      </c>
      <c r="AE524" s="187">
        <f t="shared" si="103"/>
        <v>0</v>
      </c>
      <c r="AF524" s="187">
        <f t="shared" si="104"/>
        <v>0</v>
      </c>
      <c r="AG524" s="187">
        <f t="shared" si="105"/>
        <v>0</v>
      </c>
      <c r="AH524" s="187">
        <f t="shared" si="106"/>
        <v>0</v>
      </c>
      <c r="AI524" s="187">
        <f t="shared" si="107"/>
        <v>0</v>
      </c>
      <c r="AJ524" s="187">
        <f t="shared" si="108"/>
        <v>0</v>
      </c>
      <c r="AK524" s="187">
        <f t="shared" si="109"/>
        <v>0</v>
      </c>
      <c r="AL524" s="31"/>
    </row>
    <row r="525" spans="1:38" ht="15" x14ac:dyDescent="0.25">
      <c r="A525" s="31"/>
      <c r="B525" s="31"/>
      <c r="C525" s="32"/>
      <c r="D525" s="31"/>
      <c r="E525" s="31"/>
      <c r="F525" s="31"/>
      <c r="G525" s="31"/>
      <c r="H525" s="31"/>
      <c r="I525" s="31"/>
      <c r="J525" s="31"/>
      <c r="K525" s="31"/>
      <c r="L525" s="31"/>
      <c r="M525" s="31"/>
      <c r="N525" s="187">
        <f t="shared" si="110"/>
        <v>0</v>
      </c>
      <c r="O525" s="31"/>
      <c r="P525" s="31"/>
      <c r="Q525" s="31"/>
      <c r="R525" s="187">
        <f t="shared" si="111"/>
        <v>0</v>
      </c>
      <c r="S525" s="188">
        <f>IF(ISBLANK($B525),0,VLOOKUP($B525,Listen!$A$2:$C$44,2,FALSE))</f>
        <v>0</v>
      </c>
      <c r="T525" s="188">
        <f>IF(ISBLANK($B525),0,VLOOKUP($B525,Listen!$A$2:$C$44,3,FALSE))</f>
        <v>0</v>
      </c>
      <c r="U525" s="189">
        <f t="shared" si="112"/>
        <v>0</v>
      </c>
      <c r="V525" s="189">
        <f t="shared" si="102"/>
        <v>0</v>
      </c>
      <c r="W525" s="189">
        <f t="shared" si="102"/>
        <v>0</v>
      </c>
      <c r="X525" s="189">
        <f t="shared" si="102"/>
        <v>0</v>
      </c>
      <c r="Y525" s="189">
        <f t="shared" si="102"/>
        <v>0</v>
      </c>
      <c r="Z525" s="189">
        <f t="shared" si="102"/>
        <v>0</v>
      </c>
      <c r="AA525" s="189">
        <f t="shared" si="102"/>
        <v>0</v>
      </c>
      <c r="AB525" s="187">
        <f t="shared" si="101"/>
        <v>0</v>
      </c>
      <c r="AC525" s="190">
        <f>IF(C525=A_Stammdaten!$B$14,F_SAV!$R525-F_SAV!$AD525,HLOOKUP(A_Stammdaten!$B$14-1,$AE$4:$AK$2004,ROW(C525)-3,FALSE)-$AD525)</f>
        <v>0</v>
      </c>
      <c r="AD525" s="190">
        <f>HLOOKUP(A_Stammdaten!$B$14,$AE$4:$AK$2004,ROW(C525)-3,FALSE)</f>
        <v>0</v>
      </c>
      <c r="AE525" s="187">
        <f t="shared" si="103"/>
        <v>0</v>
      </c>
      <c r="AF525" s="187">
        <f t="shared" si="104"/>
        <v>0</v>
      </c>
      <c r="AG525" s="187">
        <f t="shared" si="105"/>
        <v>0</v>
      </c>
      <c r="AH525" s="187">
        <f t="shared" si="106"/>
        <v>0</v>
      </c>
      <c r="AI525" s="187">
        <f t="shared" si="107"/>
        <v>0</v>
      </c>
      <c r="AJ525" s="187">
        <f t="shared" si="108"/>
        <v>0</v>
      </c>
      <c r="AK525" s="187">
        <f t="shared" si="109"/>
        <v>0</v>
      </c>
      <c r="AL525" s="31"/>
    </row>
    <row r="526" spans="1:38" ht="15" x14ac:dyDescent="0.25">
      <c r="A526" s="31"/>
      <c r="B526" s="31"/>
      <c r="C526" s="32"/>
      <c r="D526" s="31"/>
      <c r="E526" s="31"/>
      <c r="F526" s="31"/>
      <c r="G526" s="31"/>
      <c r="H526" s="31"/>
      <c r="I526" s="31"/>
      <c r="J526" s="31"/>
      <c r="K526" s="31"/>
      <c r="L526" s="31"/>
      <c r="M526" s="31"/>
      <c r="N526" s="187">
        <f t="shared" si="110"/>
        <v>0</v>
      </c>
      <c r="O526" s="31"/>
      <c r="P526" s="31"/>
      <c r="Q526" s="31"/>
      <c r="R526" s="187">
        <f t="shared" si="111"/>
        <v>0</v>
      </c>
      <c r="S526" s="188">
        <f>IF(ISBLANK($B526),0,VLOOKUP($B526,Listen!$A$2:$C$44,2,FALSE))</f>
        <v>0</v>
      </c>
      <c r="T526" s="188">
        <f>IF(ISBLANK($B526),0,VLOOKUP($B526,Listen!$A$2:$C$44,3,FALSE))</f>
        <v>0</v>
      </c>
      <c r="U526" s="189">
        <f t="shared" si="112"/>
        <v>0</v>
      </c>
      <c r="V526" s="189">
        <f t="shared" si="102"/>
        <v>0</v>
      </c>
      <c r="W526" s="189">
        <f t="shared" si="102"/>
        <v>0</v>
      </c>
      <c r="X526" s="189">
        <f t="shared" si="102"/>
        <v>0</v>
      </c>
      <c r="Y526" s="189">
        <f t="shared" si="102"/>
        <v>0</v>
      </c>
      <c r="Z526" s="189">
        <f t="shared" si="102"/>
        <v>0</v>
      </c>
      <c r="AA526" s="189">
        <f t="shared" si="102"/>
        <v>0</v>
      </c>
      <c r="AB526" s="187">
        <f t="shared" si="101"/>
        <v>0</v>
      </c>
      <c r="AC526" s="190">
        <f>IF(C526=A_Stammdaten!$B$14,F_SAV!$R526-F_SAV!$AD526,HLOOKUP(A_Stammdaten!$B$14-1,$AE$4:$AK$2004,ROW(C526)-3,FALSE)-$AD526)</f>
        <v>0</v>
      </c>
      <c r="AD526" s="190">
        <f>HLOOKUP(A_Stammdaten!$B$14,$AE$4:$AK$2004,ROW(C526)-3,FALSE)</f>
        <v>0</v>
      </c>
      <c r="AE526" s="187">
        <f t="shared" si="103"/>
        <v>0</v>
      </c>
      <c r="AF526" s="187">
        <f t="shared" si="104"/>
        <v>0</v>
      </c>
      <c r="AG526" s="187">
        <f t="shared" si="105"/>
        <v>0</v>
      </c>
      <c r="AH526" s="187">
        <f t="shared" si="106"/>
        <v>0</v>
      </c>
      <c r="AI526" s="187">
        <f t="shared" si="107"/>
        <v>0</v>
      </c>
      <c r="AJ526" s="187">
        <f t="shared" si="108"/>
        <v>0</v>
      </c>
      <c r="AK526" s="187">
        <f t="shared" si="109"/>
        <v>0</v>
      </c>
      <c r="AL526" s="31"/>
    </row>
    <row r="527" spans="1:38" ht="15" x14ac:dyDescent="0.25">
      <c r="A527" s="31"/>
      <c r="B527" s="31"/>
      <c r="C527" s="32"/>
      <c r="D527" s="31"/>
      <c r="E527" s="31"/>
      <c r="F527" s="31"/>
      <c r="G527" s="31"/>
      <c r="H527" s="31"/>
      <c r="I527" s="31"/>
      <c r="J527" s="31"/>
      <c r="K527" s="31"/>
      <c r="L527" s="31"/>
      <c r="M527" s="31"/>
      <c r="N527" s="187">
        <f t="shared" si="110"/>
        <v>0</v>
      </c>
      <c r="O527" s="31"/>
      <c r="P527" s="31"/>
      <c r="Q527" s="31"/>
      <c r="R527" s="187">
        <f t="shared" si="111"/>
        <v>0</v>
      </c>
      <c r="S527" s="188">
        <f>IF(ISBLANK($B527),0,VLOOKUP($B527,Listen!$A$2:$C$44,2,FALSE))</f>
        <v>0</v>
      </c>
      <c r="T527" s="188">
        <f>IF(ISBLANK($B527),0,VLOOKUP($B527,Listen!$A$2:$C$44,3,FALSE))</f>
        <v>0</v>
      </c>
      <c r="U527" s="189">
        <f t="shared" si="112"/>
        <v>0</v>
      </c>
      <c r="V527" s="189">
        <f t="shared" si="102"/>
        <v>0</v>
      </c>
      <c r="W527" s="189">
        <f t="shared" si="102"/>
        <v>0</v>
      </c>
      <c r="X527" s="189">
        <f t="shared" si="102"/>
        <v>0</v>
      </c>
      <c r="Y527" s="189">
        <f t="shared" si="102"/>
        <v>0</v>
      </c>
      <c r="Z527" s="189">
        <f t="shared" si="102"/>
        <v>0</v>
      </c>
      <c r="AA527" s="189">
        <f t="shared" si="102"/>
        <v>0</v>
      </c>
      <c r="AB527" s="187">
        <f t="shared" si="101"/>
        <v>0</v>
      </c>
      <c r="AC527" s="190">
        <f>IF(C527=A_Stammdaten!$B$14,F_SAV!$R527-F_SAV!$AD527,HLOOKUP(A_Stammdaten!$B$14-1,$AE$4:$AK$2004,ROW(C527)-3,FALSE)-$AD527)</f>
        <v>0</v>
      </c>
      <c r="AD527" s="190">
        <f>HLOOKUP(A_Stammdaten!$B$14,$AE$4:$AK$2004,ROW(C527)-3,FALSE)</f>
        <v>0</v>
      </c>
      <c r="AE527" s="187">
        <f t="shared" si="103"/>
        <v>0</v>
      </c>
      <c r="AF527" s="187">
        <f t="shared" si="104"/>
        <v>0</v>
      </c>
      <c r="AG527" s="187">
        <f t="shared" si="105"/>
        <v>0</v>
      </c>
      <c r="AH527" s="187">
        <f t="shared" si="106"/>
        <v>0</v>
      </c>
      <c r="AI527" s="187">
        <f t="shared" si="107"/>
        <v>0</v>
      </c>
      <c r="AJ527" s="187">
        <f t="shared" si="108"/>
        <v>0</v>
      </c>
      <c r="AK527" s="187">
        <f t="shared" si="109"/>
        <v>0</v>
      </c>
      <c r="AL527" s="31"/>
    </row>
    <row r="528" spans="1:38" ht="15" x14ac:dyDescent="0.25">
      <c r="A528" s="31"/>
      <c r="B528" s="31"/>
      <c r="C528" s="32"/>
      <c r="D528" s="31"/>
      <c r="E528" s="31"/>
      <c r="F528" s="31"/>
      <c r="G528" s="31"/>
      <c r="H528" s="31"/>
      <c r="I528" s="31"/>
      <c r="J528" s="31"/>
      <c r="K528" s="31"/>
      <c r="L528" s="31"/>
      <c r="M528" s="31"/>
      <c r="N528" s="187">
        <f t="shared" si="110"/>
        <v>0</v>
      </c>
      <c r="O528" s="31"/>
      <c r="P528" s="31"/>
      <c r="Q528" s="31"/>
      <c r="R528" s="187">
        <f t="shared" si="111"/>
        <v>0</v>
      </c>
      <c r="S528" s="188">
        <f>IF(ISBLANK($B528),0,VLOOKUP($B528,Listen!$A$2:$C$44,2,FALSE))</f>
        <v>0</v>
      </c>
      <c r="T528" s="188">
        <f>IF(ISBLANK($B528),0,VLOOKUP($B528,Listen!$A$2:$C$44,3,FALSE))</f>
        <v>0</v>
      </c>
      <c r="U528" s="189">
        <f t="shared" si="112"/>
        <v>0</v>
      </c>
      <c r="V528" s="189">
        <f t="shared" si="102"/>
        <v>0</v>
      </c>
      <c r="W528" s="189">
        <f t="shared" si="102"/>
        <v>0</v>
      </c>
      <c r="X528" s="189">
        <f t="shared" si="102"/>
        <v>0</v>
      </c>
      <c r="Y528" s="189">
        <f t="shared" si="102"/>
        <v>0</v>
      </c>
      <c r="Z528" s="189">
        <f t="shared" si="102"/>
        <v>0</v>
      </c>
      <c r="AA528" s="189">
        <f t="shared" si="102"/>
        <v>0</v>
      </c>
      <c r="AB528" s="187">
        <f t="shared" si="101"/>
        <v>0</v>
      </c>
      <c r="AC528" s="190">
        <f>IF(C528=A_Stammdaten!$B$14,F_SAV!$R528-F_SAV!$AD528,HLOOKUP(A_Stammdaten!$B$14-1,$AE$4:$AK$2004,ROW(C528)-3,FALSE)-$AD528)</f>
        <v>0</v>
      </c>
      <c r="AD528" s="190">
        <f>HLOOKUP(A_Stammdaten!$B$14,$AE$4:$AK$2004,ROW(C528)-3,FALSE)</f>
        <v>0</v>
      </c>
      <c r="AE528" s="187">
        <f t="shared" si="103"/>
        <v>0</v>
      </c>
      <c r="AF528" s="187">
        <f t="shared" si="104"/>
        <v>0</v>
      </c>
      <c r="AG528" s="187">
        <f t="shared" si="105"/>
        <v>0</v>
      </c>
      <c r="AH528" s="187">
        <f t="shared" si="106"/>
        <v>0</v>
      </c>
      <c r="AI528" s="187">
        <f t="shared" si="107"/>
        <v>0</v>
      </c>
      <c r="AJ528" s="187">
        <f t="shared" si="108"/>
        <v>0</v>
      </c>
      <c r="AK528" s="187">
        <f t="shared" si="109"/>
        <v>0</v>
      </c>
      <c r="AL528" s="31"/>
    </row>
    <row r="529" spans="1:38" ht="15" x14ac:dyDescent="0.25">
      <c r="A529" s="31"/>
      <c r="B529" s="31"/>
      <c r="C529" s="32"/>
      <c r="D529" s="31"/>
      <c r="E529" s="31"/>
      <c r="F529" s="31"/>
      <c r="G529" s="31"/>
      <c r="H529" s="31"/>
      <c r="I529" s="31"/>
      <c r="J529" s="31"/>
      <c r="K529" s="31"/>
      <c r="L529" s="31"/>
      <c r="M529" s="31"/>
      <c r="N529" s="187">
        <f t="shared" si="110"/>
        <v>0</v>
      </c>
      <c r="O529" s="31"/>
      <c r="P529" s="31"/>
      <c r="Q529" s="31"/>
      <c r="R529" s="187">
        <f t="shared" si="111"/>
        <v>0</v>
      </c>
      <c r="S529" s="188">
        <f>IF(ISBLANK($B529),0,VLOOKUP($B529,Listen!$A$2:$C$44,2,FALSE))</f>
        <v>0</v>
      </c>
      <c r="T529" s="188">
        <f>IF(ISBLANK($B529),0,VLOOKUP($B529,Listen!$A$2:$C$44,3,FALSE))</f>
        <v>0</v>
      </c>
      <c r="U529" s="189">
        <f t="shared" si="112"/>
        <v>0</v>
      </c>
      <c r="V529" s="189">
        <f t="shared" si="102"/>
        <v>0</v>
      </c>
      <c r="W529" s="189">
        <f t="shared" si="102"/>
        <v>0</v>
      </c>
      <c r="X529" s="189">
        <f t="shared" si="102"/>
        <v>0</v>
      </c>
      <c r="Y529" s="189">
        <f t="shared" si="102"/>
        <v>0</v>
      </c>
      <c r="Z529" s="189">
        <f t="shared" si="102"/>
        <v>0</v>
      </c>
      <c r="AA529" s="189">
        <f t="shared" si="102"/>
        <v>0</v>
      </c>
      <c r="AB529" s="187">
        <f t="shared" si="101"/>
        <v>0</v>
      </c>
      <c r="AC529" s="190">
        <f>IF(C529=A_Stammdaten!$B$14,F_SAV!$R529-F_SAV!$AD529,HLOOKUP(A_Stammdaten!$B$14-1,$AE$4:$AK$2004,ROW(C529)-3,FALSE)-$AD529)</f>
        <v>0</v>
      </c>
      <c r="AD529" s="190">
        <f>HLOOKUP(A_Stammdaten!$B$14,$AE$4:$AK$2004,ROW(C529)-3,FALSE)</f>
        <v>0</v>
      </c>
      <c r="AE529" s="187">
        <f t="shared" si="103"/>
        <v>0</v>
      </c>
      <c r="AF529" s="187">
        <f t="shared" si="104"/>
        <v>0</v>
      </c>
      <c r="AG529" s="187">
        <f t="shared" si="105"/>
        <v>0</v>
      </c>
      <c r="AH529" s="187">
        <f t="shared" si="106"/>
        <v>0</v>
      </c>
      <c r="AI529" s="187">
        <f t="shared" si="107"/>
        <v>0</v>
      </c>
      <c r="AJ529" s="187">
        <f t="shared" si="108"/>
        <v>0</v>
      </c>
      <c r="AK529" s="187">
        <f t="shared" si="109"/>
        <v>0</v>
      </c>
      <c r="AL529" s="31"/>
    </row>
    <row r="530" spans="1:38" ht="15" x14ac:dyDescent="0.25">
      <c r="A530" s="31"/>
      <c r="B530" s="31"/>
      <c r="C530" s="32"/>
      <c r="D530" s="31"/>
      <c r="E530" s="31"/>
      <c r="F530" s="31"/>
      <c r="G530" s="31"/>
      <c r="H530" s="31"/>
      <c r="I530" s="31"/>
      <c r="J530" s="31"/>
      <c r="K530" s="31"/>
      <c r="L530" s="31"/>
      <c r="M530" s="31"/>
      <c r="N530" s="187">
        <f t="shared" si="110"/>
        <v>0</v>
      </c>
      <c r="O530" s="31"/>
      <c r="P530" s="31"/>
      <c r="Q530" s="31"/>
      <c r="R530" s="187">
        <f t="shared" si="111"/>
        <v>0</v>
      </c>
      <c r="S530" s="188">
        <f>IF(ISBLANK($B530),0,VLOOKUP($B530,Listen!$A$2:$C$44,2,FALSE))</f>
        <v>0</v>
      </c>
      <c r="T530" s="188">
        <f>IF(ISBLANK($B530),0,VLOOKUP($B530,Listen!$A$2:$C$44,3,FALSE))</f>
        <v>0</v>
      </c>
      <c r="U530" s="189">
        <f t="shared" si="112"/>
        <v>0</v>
      </c>
      <c r="V530" s="189">
        <f t="shared" si="102"/>
        <v>0</v>
      </c>
      <c r="W530" s="189">
        <f t="shared" si="102"/>
        <v>0</v>
      </c>
      <c r="X530" s="189">
        <f t="shared" si="102"/>
        <v>0</v>
      </c>
      <c r="Y530" s="189">
        <f t="shared" si="102"/>
        <v>0</v>
      </c>
      <c r="Z530" s="189">
        <f t="shared" si="102"/>
        <v>0</v>
      </c>
      <c r="AA530" s="189">
        <f t="shared" si="102"/>
        <v>0</v>
      </c>
      <c r="AB530" s="187">
        <f t="shared" si="101"/>
        <v>0</v>
      </c>
      <c r="AC530" s="190">
        <f>IF(C530=A_Stammdaten!$B$14,F_SAV!$R530-F_SAV!$AD530,HLOOKUP(A_Stammdaten!$B$14-1,$AE$4:$AK$2004,ROW(C530)-3,FALSE)-$AD530)</f>
        <v>0</v>
      </c>
      <c r="AD530" s="190">
        <f>HLOOKUP(A_Stammdaten!$B$14,$AE$4:$AK$2004,ROW(C530)-3,FALSE)</f>
        <v>0</v>
      </c>
      <c r="AE530" s="187">
        <f t="shared" si="103"/>
        <v>0</v>
      </c>
      <c r="AF530" s="187">
        <f t="shared" si="104"/>
        <v>0</v>
      </c>
      <c r="AG530" s="187">
        <f t="shared" si="105"/>
        <v>0</v>
      </c>
      <c r="AH530" s="187">
        <f t="shared" si="106"/>
        <v>0</v>
      </c>
      <c r="AI530" s="187">
        <f t="shared" si="107"/>
        <v>0</v>
      </c>
      <c r="AJ530" s="187">
        <f t="shared" si="108"/>
        <v>0</v>
      </c>
      <c r="AK530" s="187">
        <f t="shared" si="109"/>
        <v>0</v>
      </c>
      <c r="AL530" s="31"/>
    </row>
    <row r="531" spans="1:38" ht="15" x14ac:dyDescent="0.25">
      <c r="A531" s="31"/>
      <c r="B531" s="31"/>
      <c r="C531" s="32"/>
      <c r="D531" s="31"/>
      <c r="E531" s="31"/>
      <c r="F531" s="31"/>
      <c r="G531" s="31"/>
      <c r="H531" s="31"/>
      <c r="I531" s="31"/>
      <c r="J531" s="31"/>
      <c r="K531" s="31"/>
      <c r="L531" s="31"/>
      <c r="M531" s="31"/>
      <c r="N531" s="187">
        <f t="shared" si="110"/>
        <v>0</v>
      </c>
      <c r="O531" s="31"/>
      <c r="P531" s="31"/>
      <c r="Q531" s="31"/>
      <c r="R531" s="187">
        <f t="shared" si="111"/>
        <v>0</v>
      </c>
      <c r="S531" s="188">
        <f>IF(ISBLANK($B531),0,VLOOKUP($B531,Listen!$A$2:$C$44,2,FALSE))</f>
        <v>0</v>
      </c>
      <c r="T531" s="188">
        <f>IF(ISBLANK($B531),0,VLOOKUP($B531,Listen!$A$2:$C$44,3,FALSE))</f>
        <v>0</v>
      </c>
      <c r="U531" s="189">
        <f t="shared" si="112"/>
        <v>0</v>
      </c>
      <c r="V531" s="189">
        <f t="shared" si="102"/>
        <v>0</v>
      </c>
      <c r="W531" s="189">
        <f t="shared" si="102"/>
        <v>0</v>
      </c>
      <c r="X531" s="189">
        <f t="shared" si="102"/>
        <v>0</v>
      </c>
      <c r="Y531" s="189">
        <f t="shared" si="102"/>
        <v>0</v>
      </c>
      <c r="Z531" s="189">
        <f t="shared" si="102"/>
        <v>0</v>
      </c>
      <c r="AA531" s="189">
        <f t="shared" si="102"/>
        <v>0</v>
      </c>
      <c r="AB531" s="187">
        <f t="shared" si="101"/>
        <v>0</v>
      </c>
      <c r="AC531" s="190">
        <f>IF(C531=A_Stammdaten!$B$14,F_SAV!$R531-F_SAV!$AD531,HLOOKUP(A_Stammdaten!$B$14-1,$AE$4:$AK$2004,ROW(C531)-3,FALSE)-$AD531)</f>
        <v>0</v>
      </c>
      <c r="AD531" s="190">
        <f>HLOOKUP(A_Stammdaten!$B$14,$AE$4:$AK$2004,ROW(C531)-3,FALSE)</f>
        <v>0</v>
      </c>
      <c r="AE531" s="187">
        <f t="shared" si="103"/>
        <v>0</v>
      </c>
      <c r="AF531" s="187">
        <f t="shared" si="104"/>
        <v>0</v>
      </c>
      <c r="AG531" s="187">
        <f t="shared" si="105"/>
        <v>0</v>
      </c>
      <c r="AH531" s="187">
        <f t="shared" si="106"/>
        <v>0</v>
      </c>
      <c r="AI531" s="187">
        <f t="shared" si="107"/>
        <v>0</v>
      </c>
      <c r="AJ531" s="187">
        <f t="shared" si="108"/>
        <v>0</v>
      </c>
      <c r="AK531" s="187">
        <f t="shared" si="109"/>
        <v>0</v>
      </c>
      <c r="AL531" s="31"/>
    </row>
    <row r="532" spans="1:38" ht="15" x14ac:dyDescent="0.25">
      <c r="A532" s="31"/>
      <c r="B532" s="31"/>
      <c r="C532" s="32"/>
      <c r="D532" s="31"/>
      <c r="E532" s="31"/>
      <c r="F532" s="31"/>
      <c r="G532" s="31"/>
      <c r="H532" s="31"/>
      <c r="I532" s="31"/>
      <c r="J532" s="31"/>
      <c r="K532" s="31"/>
      <c r="L532" s="31"/>
      <c r="M532" s="31"/>
      <c r="N532" s="187">
        <f t="shared" si="110"/>
        <v>0</v>
      </c>
      <c r="O532" s="31"/>
      <c r="P532" s="31"/>
      <c r="Q532" s="31"/>
      <c r="R532" s="187">
        <f t="shared" si="111"/>
        <v>0</v>
      </c>
      <c r="S532" s="188">
        <f>IF(ISBLANK($B532),0,VLOOKUP($B532,Listen!$A$2:$C$44,2,FALSE))</f>
        <v>0</v>
      </c>
      <c r="T532" s="188">
        <f>IF(ISBLANK($B532),0,VLOOKUP($B532,Listen!$A$2:$C$44,3,FALSE))</f>
        <v>0</v>
      </c>
      <c r="U532" s="189">
        <f t="shared" si="112"/>
        <v>0</v>
      </c>
      <c r="V532" s="189">
        <f t="shared" si="102"/>
        <v>0</v>
      </c>
      <c r="W532" s="189">
        <f t="shared" si="102"/>
        <v>0</v>
      </c>
      <c r="X532" s="189">
        <f t="shared" si="102"/>
        <v>0</v>
      </c>
      <c r="Y532" s="189">
        <f t="shared" si="102"/>
        <v>0</v>
      </c>
      <c r="Z532" s="189">
        <f t="shared" si="102"/>
        <v>0</v>
      </c>
      <c r="AA532" s="189">
        <f t="shared" si="102"/>
        <v>0</v>
      </c>
      <c r="AB532" s="187">
        <f t="shared" si="101"/>
        <v>0</v>
      </c>
      <c r="AC532" s="190">
        <f>IF(C532=A_Stammdaten!$B$14,F_SAV!$R532-F_SAV!$AD532,HLOOKUP(A_Stammdaten!$B$14-1,$AE$4:$AK$2004,ROW(C532)-3,FALSE)-$AD532)</f>
        <v>0</v>
      </c>
      <c r="AD532" s="190">
        <f>HLOOKUP(A_Stammdaten!$B$14,$AE$4:$AK$2004,ROW(C532)-3,FALSE)</f>
        <v>0</v>
      </c>
      <c r="AE532" s="187">
        <f t="shared" si="103"/>
        <v>0</v>
      </c>
      <c r="AF532" s="187">
        <f t="shared" si="104"/>
        <v>0</v>
      </c>
      <c r="AG532" s="187">
        <f t="shared" si="105"/>
        <v>0</v>
      </c>
      <c r="AH532" s="187">
        <f t="shared" si="106"/>
        <v>0</v>
      </c>
      <c r="AI532" s="187">
        <f t="shared" si="107"/>
        <v>0</v>
      </c>
      <c r="AJ532" s="187">
        <f t="shared" si="108"/>
        <v>0</v>
      </c>
      <c r="AK532" s="187">
        <f t="shared" si="109"/>
        <v>0</v>
      </c>
      <c r="AL532" s="31"/>
    </row>
    <row r="533" spans="1:38" ht="15" x14ac:dyDescent="0.25">
      <c r="A533" s="31"/>
      <c r="B533" s="31"/>
      <c r="C533" s="32"/>
      <c r="D533" s="31"/>
      <c r="E533" s="31"/>
      <c r="F533" s="31"/>
      <c r="G533" s="31"/>
      <c r="H533" s="31"/>
      <c r="I533" s="31"/>
      <c r="J533" s="31"/>
      <c r="K533" s="31"/>
      <c r="L533" s="31"/>
      <c r="M533" s="31"/>
      <c r="N533" s="187">
        <f t="shared" si="110"/>
        <v>0</v>
      </c>
      <c r="O533" s="31"/>
      <c r="P533" s="31"/>
      <c r="Q533" s="31"/>
      <c r="R533" s="187">
        <f t="shared" si="111"/>
        <v>0</v>
      </c>
      <c r="S533" s="188">
        <f>IF(ISBLANK($B533),0,VLOOKUP($B533,Listen!$A$2:$C$44,2,FALSE))</f>
        <v>0</v>
      </c>
      <c r="T533" s="188">
        <f>IF(ISBLANK($B533),0,VLOOKUP($B533,Listen!$A$2:$C$44,3,FALSE))</f>
        <v>0</v>
      </c>
      <c r="U533" s="189">
        <f t="shared" si="112"/>
        <v>0</v>
      </c>
      <c r="V533" s="189">
        <f t="shared" si="102"/>
        <v>0</v>
      </c>
      <c r="W533" s="189">
        <f t="shared" si="102"/>
        <v>0</v>
      </c>
      <c r="X533" s="189">
        <f t="shared" si="102"/>
        <v>0</v>
      </c>
      <c r="Y533" s="189">
        <f t="shared" si="102"/>
        <v>0</v>
      </c>
      <c r="Z533" s="189">
        <f t="shared" si="102"/>
        <v>0</v>
      </c>
      <c r="AA533" s="189">
        <f t="shared" si="102"/>
        <v>0</v>
      </c>
      <c r="AB533" s="187">
        <f t="shared" si="101"/>
        <v>0</v>
      </c>
      <c r="AC533" s="190">
        <f>IF(C533=A_Stammdaten!$B$14,F_SAV!$R533-F_SAV!$AD533,HLOOKUP(A_Stammdaten!$B$14-1,$AE$4:$AK$2004,ROW(C533)-3,FALSE)-$AD533)</f>
        <v>0</v>
      </c>
      <c r="AD533" s="190">
        <f>HLOOKUP(A_Stammdaten!$B$14,$AE$4:$AK$2004,ROW(C533)-3,FALSE)</f>
        <v>0</v>
      </c>
      <c r="AE533" s="187">
        <f t="shared" si="103"/>
        <v>0</v>
      </c>
      <c r="AF533" s="187">
        <f t="shared" si="104"/>
        <v>0</v>
      </c>
      <c r="AG533" s="187">
        <f t="shared" si="105"/>
        <v>0</v>
      </c>
      <c r="AH533" s="187">
        <f t="shared" si="106"/>
        <v>0</v>
      </c>
      <c r="AI533" s="187">
        <f t="shared" si="107"/>
        <v>0</v>
      </c>
      <c r="AJ533" s="187">
        <f t="shared" si="108"/>
        <v>0</v>
      </c>
      <c r="AK533" s="187">
        <f t="shared" si="109"/>
        <v>0</v>
      </c>
      <c r="AL533" s="31"/>
    </row>
    <row r="534" spans="1:38" ht="15" x14ac:dyDescent="0.25">
      <c r="A534" s="31"/>
      <c r="B534" s="31"/>
      <c r="C534" s="32"/>
      <c r="D534" s="31"/>
      <c r="E534" s="31"/>
      <c r="F534" s="31"/>
      <c r="G534" s="31"/>
      <c r="H534" s="31"/>
      <c r="I534" s="31"/>
      <c r="J534" s="31"/>
      <c r="K534" s="31"/>
      <c r="L534" s="31"/>
      <c r="M534" s="31"/>
      <c r="N534" s="187">
        <f t="shared" si="110"/>
        <v>0</v>
      </c>
      <c r="O534" s="31"/>
      <c r="P534" s="31"/>
      <c r="Q534" s="31"/>
      <c r="R534" s="187">
        <f t="shared" si="111"/>
        <v>0</v>
      </c>
      <c r="S534" s="188">
        <f>IF(ISBLANK($B534),0,VLOOKUP($B534,Listen!$A$2:$C$44,2,FALSE))</f>
        <v>0</v>
      </c>
      <c r="T534" s="188">
        <f>IF(ISBLANK($B534),0,VLOOKUP($B534,Listen!$A$2:$C$44,3,FALSE))</f>
        <v>0</v>
      </c>
      <c r="U534" s="189">
        <f t="shared" si="112"/>
        <v>0</v>
      </c>
      <c r="V534" s="189">
        <f t="shared" si="102"/>
        <v>0</v>
      </c>
      <c r="W534" s="189">
        <f t="shared" si="102"/>
        <v>0</v>
      </c>
      <c r="X534" s="189">
        <f t="shared" si="102"/>
        <v>0</v>
      </c>
      <c r="Y534" s="189">
        <f t="shared" si="102"/>
        <v>0</v>
      </c>
      <c r="Z534" s="189">
        <f t="shared" si="102"/>
        <v>0</v>
      </c>
      <c r="AA534" s="189">
        <f t="shared" si="102"/>
        <v>0</v>
      </c>
      <c r="AB534" s="187">
        <f t="shared" si="101"/>
        <v>0</v>
      </c>
      <c r="AC534" s="190">
        <f>IF(C534=A_Stammdaten!$B$14,F_SAV!$R534-F_SAV!$AD534,HLOOKUP(A_Stammdaten!$B$14-1,$AE$4:$AK$2004,ROW(C534)-3,FALSE)-$AD534)</f>
        <v>0</v>
      </c>
      <c r="AD534" s="190">
        <f>HLOOKUP(A_Stammdaten!$B$14,$AE$4:$AK$2004,ROW(C534)-3,FALSE)</f>
        <v>0</v>
      </c>
      <c r="AE534" s="187">
        <f t="shared" si="103"/>
        <v>0</v>
      </c>
      <c r="AF534" s="187">
        <f t="shared" si="104"/>
        <v>0</v>
      </c>
      <c r="AG534" s="187">
        <f t="shared" si="105"/>
        <v>0</v>
      </c>
      <c r="AH534" s="187">
        <f t="shared" si="106"/>
        <v>0</v>
      </c>
      <c r="AI534" s="187">
        <f t="shared" si="107"/>
        <v>0</v>
      </c>
      <c r="AJ534" s="187">
        <f t="shared" si="108"/>
        <v>0</v>
      </c>
      <c r="AK534" s="187">
        <f t="shared" si="109"/>
        <v>0</v>
      </c>
      <c r="AL534" s="31"/>
    </row>
    <row r="535" spans="1:38" ht="15" x14ac:dyDescent="0.25">
      <c r="A535" s="31"/>
      <c r="B535" s="31"/>
      <c r="C535" s="32"/>
      <c r="D535" s="31"/>
      <c r="E535" s="31"/>
      <c r="F535" s="31"/>
      <c r="G535" s="31"/>
      <c r="H535" s="31"/>
      <c r="I535" s="31"/>
      <c r="J535" s="31"/>
      <c r="K535" s="31"/>
      <c r="L535" s="31"/>
      <c r="M535" s="31"/>
      <c r="N535" s="187">
        <f t="shared" si="110"/>
        <v>0</v>
      </c>
      <c r="O535" s="31"/>
      <c r="P535" s="31"/>
      <c r="Q535" s="31"/>
      <c r="R535" s="187">
        <f t="shared" si="111"/>
        <v>0</v>
      </c>
      <c r="S535" s="188">
        <f>IF(ISBLANK($B535),0,VLOOKUP($B535,Listen!$A$2:$C$44,2,FALSE))</f>
        <v>0</v>
      </c>
      <c r="T535" s="188">
        <f>IF(ISBLANK($B535),0,VLOOKUP($B535,Listen!$A$2:$C$44,3,FALSE))</f>
        <v>0</v>
      </c>
      <c r="U535" s="189">
        <f t="shared" si="112"/>
        <v>0</v>
      </c>
      <c r="V535" s="189">
        <f t="shared" si="102"/>
        <v>0</v>
      </c>
      <c r="W535" s="189">
        <f t="shared" si="102"/>
        <v>0</v>
      </c>
      <c r="X535" s="189">
        <f t="shared" si="102"/>
        <v>0</v>
      </c>
      <c r="Y535" s="189">
        <f t="shared" si="102"/>
        <v>0</v>
      </c>
      <c r="Z535" s="189">
        <f t="shared" si="102"/>
        <v>0</v>
      </c>
      <c r="AA535" s="189">
        <f t="shared" si="102"/>
        <v>0</v>
      </c>
      <c r="AB535" s="187">
        <f t="shared" si="101"/>
        <v>0</v>
      </c>
      <c r="AC535" s="190">
        <f>IF(C535=A_Stammdaten!$B$14,F_SAV!$R535-F_SAV!$AD535,HLOOKUP(A_Stammdaten!$B$14-1,$AE$4:$AK$2004,ROW(C535)-3,FALSE)-$AD535)</f>
        <v>0</v>
      </c>
      <c r="AD535" s="190">
        <f>HLOOKUP(A_Stammdaten!$B$14,$AE$4:$AK$2004,ROW(C535)-3,FALSE)</f>
        <v>0</v>
      </c>
      <c r="AE535" s="187">
        <f t="shared" si="103"/>
        <v>0</v>
      </c>
      <c r="AF535" s="187">
        <f t="shared" si="104"/>
        <v>0</v>
      </c>
      <c r="AG535" s="187">
        <f t="shared" si="105"/>
        <v>0</v>
      </c>
      <c r="AH535" s="187">
        <f t="shared" si="106"/>
        <v>0</v>
      </c>
      <c r="AI535" s="187">
        <f t="shared" si="107"/>
        <v>0</v>
      </c>
      <c r="AJ535" s="187">
        <f t="shared" si="108"/>
        <v>0</v>
      </c>
      <c r="AK535" s="187">
        <f t="shared" si="109"/>
        <v>0</v>
      </c>
      <c r="AL535" s="31"/>
    </row>
    <row r="536" spans="1:38" ht="15" x14ac:dyDescent="0.25">
      <c r="A536" s="31"/>
      <c r="B536" s="31"/>
      <c r="C536" s="32"/>
      <c r="D536" s="31"/>
      <c r="E536" s="31"/>
      <c r="F536" s="31"/>
      <c r="G536" s="31"/>
      <c r="H536" s="31"/>
      <c r="I536" s="31"/>
      <c r="J536" s="31"/>
      <c r="K536" s="31"/>
      <c r="L536" s="31"/>
      <c r="M536" s="31"/>
      <c r="N536" s="187">
        <f t="shared" si="110"/>
        <v>0</v>
      </c>
      <c r="O536" s="31"/>
      <c r="P536" s="31"/>
      <c r="Q536" s="31"/>
      <c r="R536" s="187">
        <f t="shared" si="111"/>
        <v>0</v>
      </c>
      <c r="S536" s="188">
        <f>IF(ISBLANK($B536),0,VLOOKUP($B536,Listen!$A$2:$C$44,2,FALSE))</f>
        <v>0</v>
      </c>
      <c r="T536" s="188">
        <f>IF(ISBLANK($B536),0,VLOOKUP($B536,Listen!$A$2:$C$44,3,FALSE))</f>
        <v>0</v>
      </c>
      <c r="U536" s="189">
        <f t="shared" si="112"/>
        <v>0</v>
      </c>
      <c r="V536" s="189">
        <f t="shared" si="102"/>
        <v>0</v>
      </c>
      <c r="W536" s="189">
        <f t="shared" si="102"/>
        <v>0</v>
      </c>
      <c r="X536" s="189">
        <f t="shared" si="102"/>
        <v>0</v>
      </c>
      <c r="Y536" s="189">
        <f t="shared" si="102"/>
        <v>0</v>
      </c>
      <c r="Z536" s="189">
        <f t="shared" si="102"/>
        <v>0</v>
      </c>
      <c r="AA536" s="189">
        <f t="shared" si="102"/>
        <v>0</v>
      </c>
      <c r="AB536" s="187">
        <f t="shared" si="101"/>
        <v>0</v>
      </c>
      <c r="AC536" s="190">
        <f>IF(C536=A_Stammdaten!$B$14,F_SAV!$R536-F_SAV!$AD536,HLOOKUP(A_Stammdaten!$B$14-1,$AE$4:$AK$2004,ROW(C536)-3,FALSE)-$AD536)</f>
        <v>0</v>
      </c>
      <c r="AD536" s="190">
        <f>HLOOKUP(A_Stammdaten!$B$14,$AE$4:$AK$2004,ROW(C536)-3,FALSE)</f>
        <v>0</v>
      </c>
      <c r="AE536" s="187">
        <f t="shared" si="103"/>
        <v>0</v>
      </c>
      <c r="AF536" s="187">
        <f t="shared" si="104"/>
        <v>0</v>
      </c>
      <c r="AG536" s="187">
        <f t="shared" si="105"/>
        <v>0</v>
      </c>
      <c r="AH536" s="187">
        <f t="shared" si="106"/>
        <v>0</v>
      </c>
      <c r="AI536" s="187">
        <f t="shared" si="107"/>
        <v>0</v>
      </c>
      <c r="AJ536" s="187">
        <f t="shared" si="108"/>
        <v>0</v>
      </c>
      <c r="AK536" s="187">
        <f t="shared" si="109"/>
        <v>0</v>
      </c>
      <c r="AL536" s="31"/>
    </row>
    <row r="537" spans="1:38" ht="15" x14ac:dyDescent="0.25">
      <c r="A537" s="31"/>
      <c r="B537" s="31"/>
      <c r="C537" s="32"/>
      <c r="D537" s="31"/>
      <c r="E537" s="31"/>
      <c r="F537" s="31"/>
      <c r="G537" s="31"/>
      <c r="H537" s="31"/>
      <c r="I537" s="31"/>
      <c r="J537" s="31"/>
      <c r="K537" s="31"/>
      <c r="L537" s="31"/>
      <c r="M537" s="31"/>
      <c r="N537" s="187">
        <f t="shared" si="110"/>
        <v>0</v>
      </c>
      <c r="O537" s="31"/>
      <c r="P537" s="31"/>
      <c r="Q537" s="31"/>
      <c r="R537" s="187">
        <f t="shared" si="111"/>
        <v>0</v>
      </c>
      <c r="S537" s="188">
        <f>IF(ISBLANK($B537),0,VLOOKUP($B537,Listen!$A$2:$C$44,2,FALSE))</f>
        <v>0</v>
      </c>
      <c r="T537" s="188">
        <f>IF(ISBLANK($B537),0,VLOOKUP($B537,Listen!$A$2:$C$44,3,FALSE))</f>
        <v>0</v>
      </c>
      <c r="U537" s="189">
        <f t="shared" si="112"/>
        <v>0</v>
      </c>
      <c r="V537" s="189">
        <f t="shared" si="102"/>
        <v>0</v>
      </c>
      <c r="W537" s="189">
        <f t="shared" si="102"/>
        <v>0</v>
      </c>
      <c r="X537" s="189">
        <f t="shared" si="102"/>
        <v>0</v>
      </c>
      <c r="Y537" s="189">
        <f t="shared" si="102"/>
        <v>0</v>
      </c>
      <c r="Z537" s="189">
        <f t="shared" si="102"/>
        <v>0</v>
      </c>
      <c r="AA537" s="189">
        <f t="shared" si="102"/>
        <v>0</v>
      </c>
      <c r="AB537" s="187">
        <f t="shared" si="101"/>
        <v>0</v>
      </c>
      <c r="AC537" s="190">
        <f>IF(C537=A_Stammdaten!$B$14,F_SAV!$R537-F_SAV!$AD537,HLOOKUP(A_Stammdaten!$B$14-1,$AE$4:$AK$2004,ROW(C537)-3,FALSE)-$AD537)</f>
        <v>0</v>
      </c>
      <c r="AD537" s="190">
        <f>HLOOKUP(A_Stammdaten!$B$14,$AE$4:$AK$2004,ROW(C537)-3,FALSE)</f>
        <v>0</v>
      </c>
      <c r="AE537" s="187">
        <f t="shared" si="103"/>
        <v>0</v>
      </c>
      <c r="AF537" s="187">
        <f t="shared" si="104"/>
        <v>0</v>
      </c>
      <c r="AG537" s="187">
        <f t="shared" si="105"/>
        <v>0</v>
      </c>
      <c r="AH537" s="187">
        <f t="shared" si="106"/>
        <v>0</v>
      </c>
      <c r="AI537" s="187">
        <f t="shared" si="107"/>
        <v>0</v>
      </c>
      <c r="AJ537" s="187">
        <f t="shared" si="108"/>
        <v>0</v>
      </c>
      <c r="AK537" s="187">
        <f t="shared" si="109"/>
        <v>0</v>
      </c>
      <c r="AL537" s="31"/>
    </row>
    <row r="538" spans="1:38" ht="15" x14ac:dyDescent="0.25">
      <c r="A538" s="31"/>
      <c r="B538" s="31"/>
      <c r="C538" s="32"/>
      <c r="D538" s="31"/>
      <c r="E538" s="31"/>
      <c r="F538" s="31"/>
      <c r="G538" s="31"/>
      <c r="H538" s="31"/>
      <c r="I538" s="31"/>
      <c r="J538" s="31"/>
      <c r="K538" s="31"/>
      <c r="L538" s="31"/>
      <c r="M538" s="31"/>
      <c r="N538" s="187">
        <f t="shared" si="110"/>
        <v>0</v>
      </c>
      <c r="O538" s="31"/>
      <c r="P538" s="31"/>
      <c r="Q538" s="31"/>
      <c r="R538" s="187">
        <f t="shared" si="111"/>
        <v>0</v>
      </c>
      <c r="S538" s="188">
        <f>IF(ISBLANK($B538),0,VLOOKUP($B538,Listen!$A$2:$C$44,2,FALSE))</f>
        <v>0</v>
      </c>
      <c r="T538" s="188">
        <f>IF(ISBLANK($B538),0,VLOOKUP($B538,Listen!$A$2:$C$44,3,FALSE))</f>
        <v>0</v>
      </c>
      <c r="U538" s="189">
        <f t="shared" si="112"/>
        <v>0</v>
      </c>
      <c r="V538" s="189">
        <f t="shared" si="102"/>
        <v>0</v>
      </c>
      <c r="W538" s="189">
        <f t="shared" si="102"/>
        <v>0</v>
      </c>
      <c r="X538" s="189">
        <f t="shared" si="102"/>
        <v>0</v>
      </c>
      <c r="Y538" s="189">
        <f t="shared" si="102"/>
        <v>0</v>
      </c>
      <c r="Z538" s="189">
        <f t="shared" si="102"/>
        <v>0</v>
      </c>
      <c r="AA538" s="189">
        <f t="shared" si="102"/>
        <v>0</v>
      </c>
      <c r="AB538" s="187">
        <f t="shared" si="101"/>
        <v>0</v>
      </c>
      <c r="AC538" s="190">
        <f>IF(C538=A_Stammdaten!$B$14,F_SAV!$R538-F_SAV!$AD538,HLOOKUP(A_Stammdaten!$B$14-1,$AE$4:$AK$2004,ROW(C538)-3,FALSE)-$AD538)</f>
        <v>0</v>
      </c>
      <c r="AD538" s="190">
        <f>HLOOKUP(A_Stammdaten!$B$14,$AE$4:$AK$2004,ROW(C538)-3,FALSE)</f>
        <v>0</v>
      </c>
      <c r="AE538" s="187">
        <f t="shared" si="103"/>
        <v>0</v>
      </c>
      <c r="AF538" s="187">
        <f t="shared" si="104"/>
        <v>0</v>
      </c>
      <c r="AG538" s="187">
        <f t="shared" si="105"/>
        <v>0</v>
      </c>
      <c r="AH538" s="187">
        <f t="shared" si="106"/>
        <v>0</v>
      </c>
      <c r="AI538" s="187">
        <f t="shared" si="107"/>
        <v>0</v>
      </c>
      <c r="AJ538" s="187">
        <f t="shared" si="108"/>
        <v>0</v>
      </c>
      <c r="AK538" s="187">
        <f t="shared" si="109"/>
        <v>0</v>
      </c>
      <c r="AL538" s="31"/>
    </row>
    <row r="539" spans="1:38" ht="15" x14ac:dyDescent="0.25">
      <c r="A539" s="31"/>
      <c r="B539" s="31"/>
      <c r="C539" s="32"/>
      <c r="D539" s="31"/>
      <c r="E539" s="31"/>
      <c r="F539" s="31"/>
      <c r="G539" s="31"/>
      <c r="H539" s="31"/>
      <c r="I539" s="31"/>
      <c r="J539" s="31"/>
      <c r="K539" s="31"/>
      <c r="L539" s="31"/>
      <c r="M539" s="31"/>
      <c r="N539" s="187">
        <f t="shared" si="110"/>
        <v>0</v>
      </c>
      <c r="O539" s="31"/>
      <c r="P539" s="31"/>
      <c r="Q539" s="31"/>
      <c r="R539" s="187">
        <f t="shared" si="111"/>
        <v>0</v>
      </c>
      <c r="S539" s="188">
        <f>IF(ISBLANK($B539),0,VLOOKUP($B539,Listen!$A$2:$C$44,2,FALSE))</f>
        <v>0</v>
      </c>
      <c r="T539" s="188">
        <f>IF(ISBLANK($B539),0,VLOOKUP($B539,Listen!$A$2:$C$44,3,FALSE))</f>
        <v>0</v>
      </c>
      <c r="U539" s="189">
        <f t="shared" si="112"/>
        <v>0</v>
      </c>
      <c r="V539" s="189">
        <f t="shared" si="102"/>
        <v>0</v>
      </c>
      <c r="W539" s="189">
        <f t="shared" si="102"/>
        <v>0</v>
      </c>
      <c r="X539" s="189">
        <f t="shared" si="102"/>
        <v>0</v>
      </c>
      <c r="Y539" s="189">
        <f t="shared" si="102"/>
        <v>0</v>
      </c>
      <c r="Z539" s="189">
        <f t="shared" si="102"/>
        <v>0</v>
      </c>
      <c r="AA539" s="189">
        <f t="shared" si="102"/>
        <v>0</v>
      </c>
      <c r="AB539" s="187">
        <f t="shared" si="101"/>
        <v>0</v>
      </c>
      <c r="AC539" s="190">
        <f>IF(C539=A_Stammdaten!$B$14,F_SAV!$R539-F_SAV!$AD539,HLOOKUP(A_Stammdaten!$B$14-1,$AE$4:$AK$2004,ROW(C539)-3,FALSE)-$AD539)</f>
        <v>0</v>
      </c>
      <c r="AD539" s="190">
        <f>HLOOKUP(A_Stammdaten!$B$14,$AE$4:$AK$2004,ROW(C539)-3,FALSE)</f>
        <v>0</v>
      </c>
      <c r="AE539" s="187">
        <f t="shared" si="103"/>
        <v>0</v>
      </c>
      <c r="AF539" s="187">
        <f t="shared" si="104"/>
        <v>0</v>
      </c>
      <c r="AG539" s="187">
        <f t="shared" si="105"/>
        <v>0</v>
      </c>
      <c r="AH539" s="187">
        <f t="shared" si="106"/>
        <v>0</v>
      </c>
      <c r="AI539" s="187">
        <f t="shared" si="107"/>
        <v>0</v>
      </c>
      <c r="AJ539" s="187">
        <f t="shared" si="108"/>
        <v>0</v>
      </c>
      <c r="AK539" s="187">
        <f t="shared" si="109"/>
        <v>0</v>
      </c>
      <c r="AL539" s="31"/>
    </row>
    <row r="540" spans="1:38" ht="15" x14ac:dyDescent="0.25">
      <c r="A540" s="31"/>
      <c r="B540" s="31"/>
      <c r="C540" s="32"/>
      <c r="D540" s="31"/>
      <c r="E540" s="31"/>
      <c r="F540" s="31"/>
      <c r="G540" s="31"/>
      <c r="H540" s="31"/>
      <c r="I540" s="31"/>
      <c r="J540" s="31"/>
      <c r="K540" s="31"/>
      <c r="L540" s="31"/>
      <c r="M540" s="31"/>
      <c r="N540" s="187">
        <f t="shared" si="110"/>
        <v>0</v>
      </c>
      <c r="O540" s="31"/>
      <c r="P540" s="31"/>
      <c r="Q540" s="31"/>
      <c r="R540" s="187">
        <f t="shared" si="111"/>
        <v>0</v>
      </c>
      <c r="S540" s="188">
        <f>IF(ISBLANK($B540),0,VLOOKUP($B540,Listen!$A$2:$C$44,2,FALSE))</f>
        <v>0</v>
      </c>
      <c r="T540" s="188">
        <f>IF(ISBLANK($B540),0,VLOOKUP($B540,Listen!$A$2:$C$44,3,FALSE))</f>
        <v>0</v>
      </c>
      <c r="U540" s="189">
        <f t="shared" si="112"/>
        <v>0</v>
      </c>
      <c r="V540" s="189">
        <f t="shared" si="102"/>
        <v>0</v>
      </c>
      <c r="W540" s="189">
        <f t="shared" si="102"/>
        <v>0</v>
      </c>
      <c r="X540" s="189">
        <f t="shared" si="102"/>
        <v>0</v>
      </c>
      <c r="Y540" s="189">
        <f t="shared" si="102"/>
        <v>0</v>
      </c>
      <c r="Z540" s="189">
        <f t="shared" si="102"/>
        <v>0</v>
      </c>
      <c r="AA540" s="189">
        <f t="shared" si="102"/>
        <v>0</v>
      </c>
      <c r="AB540" s="187">
        <f t="shared" si="101"/>
        <v>0</v>
      </c>
      <c r="AC540" s="190">
        <f>IF(C540=A_Stammdaten!$B$14,F_SAV!$R540-F_SAV!$AD540,HLOOKUP(A_Stammdaten!$B$14-1,$AE$4:$AK$2004,ROW(C540)-3,FALSE)-$AD540)</f>
        <v>0</v>
      </c>
      <c r="AD540" s="190">
        <f>HLOOKUP(A_Stammdaten!$B$14,$AE$4:$AK$2004,ROW(C540)-3,FALSE)</f>
        <v>0</v>
      </c>
      <c r="AE540" s="187">
        <f t="shared" si="103"/>
        <v>0</v>
      </c>
      <c r="AF540" s="187">
        <f t="shared" si="104"/>
        <v>0</v>
      </c>
      <c r="AG540" s="187">
        <f t="shared" si="105"/>
        <v>0</v>
      </c>
      <c r="AH540" s="187">
        <f t="shared" si="106"/>
        <v>0</v>
      </c>
      <c r="AI540" s="187">
        <f t="shared" si="107"/>
        <v>0</v>
      </c>
      <c r="AJ540" s="187">
        <f t="shared" si="108"/>
        <v>0</v>
      </c>
      <c r="AK540" s="187">
        <f t="shared" si="109"/>
        <v>0</v>
      </c>
      <c r="AL540" s="31"/>
    </row>
    <row r="541" spans="1:38" ht="15" x14ac:dyDescent="0.25">
      <c r="A541" s="31"/>
      <c r="B541" s="31"/>
      <c r="C541" s="32"/>
      <c r="D541" s="31"/>
      <c r="E541" s="31"/>
      <c r="F541" s="31"/>
      <c r="G541" s="31"/>
      <c r="H541" s="31"/>
      <c r="I541" s="31"/>
      <c r="J541" s="31"/>
      <c r="K541" s="31"/>
      <c r="L541" s="31"/>
      <c r="M541" s="31"/>
      <c r="N541" s="187">
        <f t="shared" si="110"/>
        <v>0</v>
      </c>
      <c r="O541" s="31"/>
      <c r="P541" s="31"/>
      <c r="Q541" s="31"/>
      <c r="R541" s="187">
        <f t="shared" si="111"/>
        <v>0</v>
      </c>
      <c r="S541" s="188">
        <f>IF(ISBLANK($B541),0,VLOOKUP($B541,Listen!$A$2:$C$44,2,FALSE))</f>
        <v>0</v>
      </c>
      <c r="T541" s="188">
        <f>IF(ISBLANK($B541),0,VLOOKUP($B541,Listen!$A$2:$C$44,3,FALSE))</f>
        <v>0</v>
      </c>
      <c r="U541" s="189">
        <f t="shared" si="112"/>
        <v>0</v>
      </c>
      <c r="V541" s="189">
        <f t="shared" si="102"/>
        <v>0</v>
      </c>
      <c r="W541" s="189">
        <f t="shared" si="102"/>
        <v>0</v>
      </c>
      <c r="X541" s="189">
        <f t="shared" si="102"/>
        <v>0</v>
      </c>
      <c r="Y541" s="189">
        <f t="shared" si="102"/>
        <v>0</v>
      </c>
      <c r="Z541" s="189">
        <f t="shared" si="102"/>
        <v>0</v>
      </c>
      <c r="AA541" s="189">
        <f t="shared" ref="V541:AA584" si="113">$S541</f>
        <v>0</v>
      </c>
      <c r="AB541" s="187">
        <f t="shared" si="101"/>
        <v>0</v>
      </c>
      <c r="AC541" s="190">
        <f>IF(C541=A_Stammdaten!$B$14,F_SAV!$R541-F_SAV!$AD541,HLOOKUP(A_Stammdaten!$B$14-1,$AE$4:$AK$2004,ROW(C541)-3,FALSE)-$AD541)</f>
        <v>0</v>
      </c>
      <c r="AD541" s="190">
        <f>HLOOKUP(A_Stammdaten!$B$14,$AE$4:$AK$2004,ROW(C541)-3,FALSE)</f>
        <v>0</v>
      </c>
      <c r="AE541" s="187">
        <f t="shared" si="103"/>
        <v>0</v>
      </c>
      <c r="AF541" s="187">
        <f t="shared" si="104"/>
        <v>0</v>
      </c>
      <c r="AG541" s="187">
        <f t="shared" si="105"/>
        <v>0</v>
      </c>
      <c r="AH541" s="187">
        <f t="shared" si="106"/>
        <v>0</v>
      </c>
      <c r="AI541" s="187">
        <f t="shared" si="107"/>
        <v>0</v>
      </c>
      <c r="AJ541" s="187">
        <f t="shared" si="108"/>
        <v>0</v>
      </c>
      <c r="AK541" s="187">
        <f t="shared" si="109"/>
        <v>0</v>
      </c>
      <c r="AL541" s="31"/>
    </row>
    <row r="542" spans="1:38" ht="15" x14ac:dyDescent="0.25">
      <c r="A542" s="31"/>
      <c r="B542" s="31"/>
      <c r="C542" s="32"/>
      <c r="D542" s="31"/>
      <c r="E542" s="31"/>
      <c r="F542" s="31"/>
      <c r="G542" s="31"/>
      <c r="H542" s="31"/>
      <c r="I542" s="31"/>
      <c r="J542" s="31"/>
      <c r="K542" s="31"/>
      <c r="L542" s="31"/>
      <c r="M542" s="31"/>
      <c r="N542" s="187">
        <f t="shared" si="110"/>
        <v>0</v>
      </c>
      <c r="O542" s="31"/>
      <c r="P542" s="31"/>
      <c r="Q542" s="31"/>
      <c r="R542" s="187">
        <f t="shared" si="111"/>
        <v>0</v>
      </c>
      <c r="S542" s="188">
        <f>IF(ISBLANK($B542),0,VLOOKUP($B542,Listen!$A$2:$C$44,2,FALSE))</f>
        <v>0</v>
      </c>
      <c r="T542" s="188">
        <f>IF(ISBLANK($B542),0,VLOOKUP($B542,Listen!$A$2:$C$44,3,FALSE))</f>
        <v>0</v>
      </c>
      <c r="U542" s="189">
        <f t="shared" si="112"/>
        <v>0</v>
      </c>
      <c r="V542" s="189">
        <f t="shared" si="113"/>
        <v>0</v>
      </c>
      <c r="W542" s="189">
        <f t="shared" si="113"/>
        <v>0</v>
      </c>
      <c r="X542" s="189">
        <f t="shared" si="113"/>
        <v>0</v>
      </c>
      <c r="Y542" s="189">
        <f t="shared" si="113"/>
        <v>0</v>
      </c>
      <c r="Z542" s="189">
        <f t="shared" si="113"/>
        <v>0</v>
      </c>
      <c r="AA542" s="189">
        <f t="shared" si="113"/>
        <v>0</v>
      </c>
      <c r="AB542" s="187">
        <f t="shared" si="101"/>
        <v>0</v>
      </c>
      <c r="AC542" s="190">
        <f>IF(C542=A_Stammdaten!$B$14,F_SAV!$R542-F_SAV!$AD542,HLOOKUP(A_Stammdaten!$B$14-1,$AE$4:$AK$2004,ROW(C542)-3,FALSE)-$AD542)</f>
        <v>0</v>
      </c>
      <c r="AD542" s="190">
        <f>HLOOKUP(A_Stammdaten!$B$14,$AE$4:$AK$2004,ROW(C542)-3,FALSE)</f>
        <v>0</v>
      </c>
      <c r="AE542" s="187">
        <f t="shared" si="103"/>
        <v>0</v>
      </c>
      <c r="AF542" s="187">
        <f t="shared" si="104"/>
        <v>0</v>
      </c>
      <c r="AG542" s="187">
        <f t="shared" si="105"/>
        <v>0</v>
      </c>
      <c r="AH542" s="187">
        <f t="shared" si="106"/>
        <v>0</v>
      </c>
      <c r="AI542" s="187">
        <f t="shared" si="107"/>
        <v>0</v>
      </c>
      <c r="AJ542" s="187">
        <f t="shared" si="108"/>
        <v>0</v>
      </c>
      <c r="AK542" s="187">
        <f t="shared" si="109"/>
        <v>0</v>
      </c>
      <c r="AL542" s="31"/>
    </row>
    <row r="543" spans="1:38" ht="15" x14ac:dyDescent="0.25">
      <c r="A543" s="31"/>
      <c r="B543" s="31"/>
      <c r="C543" s="32"/>
      <c r="D543" s="31"/>
      <c r="E543" s="31"/>
      <c r="F543" s="31"/>
      <c r="G543" s="31"/>
      <c r="H543" s="31"/>
      <c r="I543" s="31"/>
      <c r="J543" s="31"/>
      <c r="K543" s="31"/>
      <c r="L543" s="31"/>
      <c r="M543" s="31"/>
      <c r="N543" s="187">
        <f t="shared" si="110"/>
        <v>0</v>
      </c>
      <c r="O543" s="31"/>
      <c r="P543" s="31"/>
      <c r="Q543" s="31"/>
      <c r="R543" s="187">
        <f t="shared" si="111"/>
        <v>0</v>
      </c>
      <c r="S543" s="188">
        <f>IF(ISBLANK($B543),0,VLOOKUP($B543,Listen!$A$2:$C$44,2,FALSE))</f>
        <v>0</v>
      </c>
      <c r="T543" s="188">
        <f>IF(ISBLANK($B543),0,VLOOKUP($B543,Listen!$A$2:$C$44,3,FALSE))</f>
        <v>0</v>
      </c>
      <c r="U543" s="189">
        <f t="shared" si="112"/>
        <v>0</v>
      </c>
      <c r="V543" s="189">
        <f t="shared" si="113"/>
        <v>0</v>
      </c>
      <c r="W543" s="189">
        <f t="shared" si="113"/>
        <v>0</v>
      </c>
      <c r="X543" s="189">
        <f t="shared" si="113"/>
        <v>0</v>
      </c>
      <c r="Y543" s="189">
        <f t="shared" si="113"/>
        <v>0</v>
      </c>
      <c r="Z543" s="189">
        <f t="shared" si="113"/>
        <v>0</v>
      </c>
      <c r="AA543" s="189">
        <f t="shared" si="113"/>
        <v>0</v>
      </c>
      <c r="AB543" s="187">
        <f t="shared" si="101"/>
        <v>0</v>
      </c>
      <c r="AC543" s="190">
        <f>IF(C543=A_Stammdaten!$B$14,F_SAV!$R543-F_SAV!$AD543,HLOOKUP(A_Stammdaten!$B$14-1,$AE$4:$AK$2004,ROW(C543)-3,FALSE)-$AD543)</f>
        <v>0</v>
      </c>
      <c r="AD543" s="190">
        <f>HLOOKUP(A_Stammdaten!$B$14,$AE$4:$AK$2004,ROW(C543)-3,FALSE)</f>
        <v>0</v>
      </c>
      <c r="AE543" s="187">
        <f t="shared" si="103"/>
        <v>0</v>
      </c>
      <c r="AF543" s="187">
        <f t="shared" si="104"/>
        <v>0</v>
      </c>
      <c r="AG543" s="187">
        <f t="shared" si="105"/>
        <v>0</v>
      </c>
      <c r="AH543" s="187">
        <f t="shared" si="106"/>
        <v>0</v>
      </c>
      <c r="AI543" s="187">
        <f t="shared" si="107"/>
        <v>0</v>
      </c>
      <c r="AJ543" s="187">
        <f t="shared" si="108"/>
        <v>0</v>
      </c>
      <c r="AK543" s="187">
        <f t="shared" si="109"/>
        <v>0</v>
      </c>
      <c r="AL543" s="31"/>
    </row>
    <row r="544" spans="1:38" ht="15" x14ac:dyDescent="0.25">
      <c r="A544" s="31"/>
      <c r="B544" s="31"/>
      <c r="C544" s="32"/>
      <c r="D544" s="31"/>
      <c r="E544" s="31"/>
      <c r="F544" s="31"/>
      <c r="G544" s="31"/>
      <c r="H544" s="31"/>
      <c r="I544" s="31"/>
      <c r="J544" s="31"/>
      <c r="K544" s="31"/>
      <c r="L544" s="31"/>
      <c r="M544" s="31"/>
      <c r="N544" s="187">
        <f t="shared" si="110"/>
        <v>0</v>
      </c>
      <c r="O544" s="31"/>
      <c r="P544" s="31"/>
      <c r="Q544" s="31"/>
      <c r="R544" s="187">
        <f t="shared" si="111"/>
        <v>0</v>
      </c>
      <c r="S544" s="188">
        <f>IF(ISBLANK($B544),0,VLOOKUP($B544,Listen!$A$2:$C$44,2,FALSE))</f>
        <v>0</v>
      </c>
      <c r="T544" s="188">
        <f>IF(ISBLANK($B544),0,VLOOKUP($B544,Listen!$A$2:$C$44,3,FALSE))</f>
        <v>0</v>
      </c>
      <c r="U544" s="189">
        <f t="shared" si="112"/>
        <v>0</v>
      </c>
      <c r="V544" s="189">
        <f t="shared" si="113"/>
        <v>0</v>
      </c>
      <c r="W544" s="189">
        <f t="shared" si="113"/>
        <v>0</v>
      </c>
      <c r="X544" s="189">
        <f t="shared" si="113"/>
        <v>0</v>
      </c>
      <c r="Y544" s="189">
        <f t="shared" si="113"/>
        <v>0</v>
      </c>
      <c r="Z544" s="189">
        <f t="shared" si="113"/>
        <v>0</v>
      </c>
      <c r="AA544" s="189">
        <f t="shared" si="113"/>
        <v>0</v>
      </c>
      <c r="AB544" s="187">
        <f t="shared" si="101"/>
        <v>0</v>
      </c>
      <c r="AC544" s="190">
        <f>IF(C544=A_Stammdaten!$B$14,F_SAV!$R544-F_SAV!$AD544,HLOOKUP(A_Stammdaten!$B$14-1,$AE$4:$AK$2004,ROW(C544)-3,FALSE)-$AD544)</f>
        <v>0</v>
      </c>
      <c r="AD544" s="190">
        <f>HLOOKUP(A_Stammdaten!$B$14,$AE$4:$AK$2004,ROW(C544)-3,FALSE)</f>
        <v>0</v>
      </c>
      <c r="AE544" s="187">
        <f t="shared" si="103"/>
        <v>0</v>
      </c>
      <c r="AF544" s="187">
        <f t="shared" si="104"/>
        <v>0</v>
      </c>
      <c r="AG544" s="187">
        <f t="shared" si="105"/>
        <v>0</v>
      </c>
      <c r="AH544" s="187">
        <f t="shared" si="106"/>
        <v>0</v>
      </c>
      <c r="AI544" s="187">
        <f t="shared" si="107"/>
        <v>0</v>
      </c>
      <c r="AJ544" s="187">
        <f t="shared" si="108"/>
        <v>0</v>
      </c>
      <c r="AK544" s="187">
        <f t="shared" si="109"/>
        <v>0</v>
      </c>
      <c r="AL544" s="31"/>
    </row>
    <row r="545" spans="1:38" ht="15" x14ac:dyDescent="0.25">
      <c r="A545" s="31"/>
      <c r="B545" s="31"/>
      <c r="C545" s="32"/>
      <c r="D545" s="31"/>
      <c r="E545" s="31"/>
      <c r="F545" s="31"/>
      <c r="G545" s="31"/>
      <c r="H545" s="31"/>
      <c r="I545" s="31"/>
      <c r="J545" s="31"/>
      <c r="K545" s="31"/>
      <c r="L545" s="31"/>
      <c r="M545" s="31"/>
      <c r="N545" s="187">
        <f t="shared" si="110"/>
        <v>0</v>
      </c>
      <c r="O545" s="31"/>
      <c r="P545" s="31"/>
      <c r="Q545" s="31"/>
      <c r="R545" s="187">
        <f t="shared" si="111"/>
        <v>0</v>
      </c>
      <c r="S545" s="188">
        <f>IF(ISBLANK($B545),0,VLOOKUP($B545,Listen!$A$2:$C$44,2,FALSE))</f>
        <v>0</v>
      </c>
      <c r="T545" s="188">
        <f>IF(ISBLANK($B545),0,VLOOKUP($B545,Listen!$A$2:$C$44,3,FALSE))</f>
        <v>0</v>
      </c>
      <c r="U545" s="189">
        <f t="shared" si="112"/>
        <v>0</v>
      </c>
      <c r="V545" s="189">
        <f t="shared" si="113"/>
        <v>0</v>
      </c>
      <c r="W545" s="189">
        <f t="shared" si="113"/>
        <v>0</v>
      </c>
      <c r="X545" s="189">
        <f t="shared" si="113"/>
        <v>0</v>
      </c>
      <c r="Y545" s="189">
        <f t="shared" si="113"/>
        <v>0</v>
      </c>
      <c r="Z545" s="189">
        <f t="shared" si="113"/>
        <v>0</v>
      </c>
      <c r="AA545" s="189">
        <f t="shared" si="113"/>
        <v>0</v>
      </c>
      <c r="AB545" s="187">
        <f t="shared" si="101"/>
        <v>0</v>
      </c>
      <c r="AC545" s="190">
        <f>IF(C545=A_Stammdaten!$B$14,F_SAV!$R545-F_SAV!$AD545,HLOOKUP(A_Stammdaten!$B$14-1,$AE$4:$AK$2004,ROW(C545)-3,FALSE)-$AD545)</f>
        <v>0</v>
      </c>
      <c r="AD545" s="190">
        <f>HLOOKUP(A_Stammdaten!$B$14,$AE$4:$AK$2004,ROW(C545)-3,FALSE)</f>
        <v>0</v>
      </c>
      <c r="AE545" s="187">
        <f t="shared" si="103"/>
        <v>0</v>
      </c>
      <c r="AF545" s="187">
        <f t="shared" si="104"/>
        <v>0</v>
      </c>
      <c r="AG545" s="187">
        <f t="shared" si="105"/>
        <v>0</v>
      </c>
      <c r="AH545" s="187">
        <f t="shared" si="106"/>
        <v>0</v>
      </c>
      <c r="AI545" s="187">
        <f t="shared" si="107"/>
        <v>0</v>
      </c>
      <c r="AJ545" s="187">
        <f t="shared" si="108"/>
        <v>0</v>
      </c>
      <c r="AK545" s="187">
        <f t="shared" si="109"/>
        <v>0</v>
      </c>
      <c r="AL545" s="31"/>
    </row>
    <row r="546" spans="1:38" ht="15" x14ac:dyDescent="0.25">
      <c r="A546" s="31"/>
      <c r="B546" s="31"/>
      <c r="C546" s="32"/>
      <c r="D546" s="31"/>
      <c r="E546" s="31"/>
      <c r="F546" s="31"/>
      <c r="G546" s="31"/>
      <c r="H546" s="31"/>
      <c r="I546" s="31"/>
      <c r="J546" s="31"/>
      <c r="K546" s="31"/>
      <c r="L546" s="31"/>
      <c r="M546" s="31"/>
      <c r="N546" s="187">
        <f t="shared" si="110"/>
        <v>0</v>
      </c>
      <c r="O546" s="31"/>
      <c r="P546" s="31"/>
      <c r="Q546" s="31"/>
      <c r="R546" s="187">
        <f t="shared" si="111"/>
        <v>0</v>
      </c>
      <c r="S546" s="188">
        <f>IF(ISBLANK($B546),0,VLOOKUP($B546,Listen!$A$2:$C$44,2,FALSE))</f>
        <v>0</v>
      </c>
      <c r="T546" s="188">
        <f>IF(ISBLANK($B546),0,VLOOKUP($B546,Listen!$A$2:$C$44,3,FALSE))</f>
        <v>0</v>
      </c>
      <c r="U546" s="189">
        <f t="shared" si="112"/>
        <v>0</v>
      </c>
      <c r="V546" s="189">
        <f t="shared" si="113"/>
        <v>0</v>
      </c>
      <c r="W546" s="189">
        <f t="shared" si="113"/>
        <v>0</v>
      </c>
      <c r="X546" s="189">
        <f t="shared" si="113"/>
        <v>0</v>
      </c>
      <c r="Y546" s="189">
        <f t="shared" si="113"/>
        <v>0</v>
      </c>
      <c r="Z546" s="189">
        <f t="shared" si="113"/>
        <v>0</v>
      </c>
      <c r="AA546" s="189">
        <f t="shared" si="113"/>
        <v>0</v>
      </c>
      <c r="AB546" s="187">
        <f t="shared" si="101"/>
        <v>0</v>
      </c>
      <c r="AC546" s="190">
        <f>IF(C546=A_Stammdaten!$B$14,F_SAV!$R546-F_SAV!$AD546,HLOOKUP(A_Stammdaten!$B$14-1,$AE$4:$AK$2004,ROW(C546)-3,FALSE)-$AD546)</f>
        <v>0</v>
      </c>
      <c r="AD546" s="190">
        <f>HLOOKUP(A_Stammdaten!$B$14,$AE$4:$AK$2004,ROW(C546)-3,FALSE)</f>
        <v>0</v>
      </c>
      <c r="AE546" s="187">
        <f t="shared" si="103"/>
        <v>0</v>
      </c>
      <c r="AF546" s="187">
        <f t="shared" si="104"/>
        <v>0</v>
      </c>
      <c r="AG546" s="187">
        <f t="shared" si="105"/>
        <v>0</v>
      </c>
      <c r="AH546" s="187">
        <f t="shared" si="106"/>
        <v>0</v>
      </c>
      <c r="AI546" s="187">
        <f t="shared" si="107"/>
        <v>0</v>
      </c>
      <c r="AJ546" s="187">
        <f t="shared" si="108"/>
        <v>0</v>
      </c>
      <c r="AK546" s="187">
        <f t="shared" si="109"/>
        <v>0</v>
      </c>
      <c r="AL546" s="31"/>
    </row>
    <row r="547" spans="1:38" ht="15" x14ac:dyDescent="0.25">
      <c r="A547" s="31"/>
      <c r="B547" s="31"/>
      <c r="C547" s="32"/>
      <c r="D547" s="31"/>
      <c r="E547" s="31"/>
      <c r="F547" s="31"/>
      <c r="G547" s="31"/>
      <c r="H547" s="31"/>
      <c r="I547" s="31"/>
      <c r="J547" s="31"/>
      <c r="K547" s="31"/>
      <c r="L547" s="31"/>
      <c r="M547" s="31"/>
      <c r="N547" s="187">
        <f t="shared" si="110"/>
        <v>0</v>
      </c>
      <c r="O547" s="31"/>
      <c r="P547" s="31"/>
      <c r="Q547" s="31"/>
      <c r="R547" s="187">
        <f t="shared" si="111"/>
        <v>0</v>
      </c>
      <c r="S547" s="188">
        <f>IF(ISBLANK($B547),0,VLOOKUP($B547,Listen!$A$2:$C$44,2,FALSE))</f>
        <v>0</v>
      </c>
      <c r="T547" s="188">
        <f>IF(ISBLANK($B547),0,VLOOKUP($B547,Listen!$A$2:$C$44,3,FALSE))</f>
        <v>0</v>
      </c>
      <c r="U547" s="189">
        <f t="shared" si="112"/>
        <v>0</v>
      </c>
      <c r="V547" s="189">
        <f t="shared" si="113"/>
        <v>0</v>
      </c>
      <c r="W547" s="189">
        <f t="shared" si="113"/>
        <v>0</v>
      </c>
      <c r="X547" s="189">
        <f t="shared" si="113"/>
        <v>0</v>
      </c>
      <c r="Y547" s="189">
        <f t="shared" si="113"/>
        <v>0</v>
      </c>
      <c r="Z547" s="189">
        <f t="shared" si="113"/>
        <v>0</v>
      </c>
      <c r="AA547" s="189">
        <f t="shared" si="113"/>
        <v>0</v>
      </c>
      <c r="AB547" s="187">
        <f t="shared" ref="AB547:AB610" si="114">AD547+AC547</f>
        <v>0</v>
      </c>
      <c r="AC547" s="190">
        <f>IF(C547=A_Stammdaten!$B$14,F_SAV!$R547-F_SAV!$AD547,HLOOKUP(A_Stammdaten!$B$14-1,$AE$4:$AK$2004,ROW(C547)-3,FALSE)-$AD547)</f>
        <v>0</v>
      </c>
      <c r="AD547" s="190">
        <f>HLOOKUP(A_Stammdaten!$B$14,$AE$4:$AK$2004,ROW(C547)-3,FALSE)</f>
        <v>0</v>
      </c>
      <c r="AE547" s="187">
        <f t="shared" si="103"/>
        <v>0</v>
      </c>
      <c r="AF547" s="187">
        <f t="shared" si="104"/>
        <v>0</v>
      </c>
      <c r="AG547" s="187">
        <f t="shared" si="105"/>
        <v>0</v>
      </c>
      <c r="AH547" s="187">
        <f t="shared" si="106"/>
        <v>0</v>
      </c>
      <c r="AI547" s="187">
        <f t="shared" si="107"/>
        <v>0</v>
      </c>
      <c r="AJ547" s="187">
        <f t="shared" si="108"/>
        <v>0</v>
      </c>
      <c r="AK547" s="187">
        <f t="shared" si="109"/>
        <v>0</v>
      </c>
      <c r="AL547" s="31"/>
    </row>
    <row r="548" spans="1:38" ht="15" x14ac:dyDescent="0.25">
      <c r="A548" s="31"/>
      <c r="B548" s="31"/>
      <c r="C548" s="32"/>
      <c r="D548" s="31"/>
      <c r="E548" s="31"/>
      <c r="F548" s="31"/>
      <c r="G548" s="31"/>
      <c r="H548" s="31"/>
      <c r="I548" s="31"/>
      <c r="J548" s="31"/>
      <c r="K548" s="31"/>
      <c r="L548" s="31"/>
      <c r="M548" s="31"/>
      <c r="N548" s="187">
        <f t="shared" si="110"/>
        <v>0</v>
      </c>
      <c r="O548" s="31"/>
      <c r="P548" s="31"/>
      <c r="Q548" s="31"/>
      <c r="R548" s="187">
        <f t="shared" si="111"/>
        <v>0</v>
      </c>
      <c r="S548" s="188">
        <f>IF(ISBLANK($B548),0,VLOOKUP($B548,Listen!$A$2:$C$44,2,FALSE))</f>
        <v>0</v>
      </c>
      <c r="T548" s="188">
        <f>IF(ISBLANK($B548),0,VLOOKUP($B548,Listen!$A$2:$C$44,3,FALSE))</f>
        <v>0</v>
      </c>
      <c r="U548" s="189">
        <f t="shared" si="112"/>
        <v>0</v>
      </c>
      <c r="V548" s="189">
        <f t="shared" si="113"/>
        <v>0</v>
      </c>
      <c r="W548" s="189">
        <f t="shared" si="113"/>
        <v>0</v>
      </c>
      <c r="X548" s="189">
        <f t="shared" si="113"/>
        <v>0</v>
      </c>
      <c r="Y548" s="189">
        <f t="shared" si="113"/>
        <v>0</v>
      </c>
      <c r="Z548" s="189">
        <f t="shared" si="113"/>
        <v>0</v>
      </c>
      <c r="AA548" s="189">
        <f t="shared" si="113"/>
        <v>0</v>
      </c>
      <c r="AB548" s="187">
        <f t="shared" si="114"/>
        <v>0</v>
      </c>
      <c r="AC548" s="190">
        <f>IF(C548=A_Stammdaten!$B$14,F_SAV!$R548-F_SAV!$AD548,HLOOKUP(A_Stammdaten!$B$14-1,$AE$4:$AK$2004,ROW(C548)-3,FALSE)-$AD548)</f>
        <v>0</v>
      </c>
      <c r="AD548" s="190">
        <f>HLOOKUP(A_Stammdaten!$B$14,$AE$4:$AK$2004,ROW(C548)-3,FALSE)</f>
        <v>0</v>
      </c>
      <c r="AE548" s="187">
        <f t="shared" si="103"/>
        <v>0</v>
      </c>
      <c r="AF548" s="187">
        <f t="shared" si="104"/>
        <v>0</v>
      </c>
      <c r="AG548" s="187">
        <f t="shared" si="105"/>
        <v>0</v>
      </c>
      <c r="AH548" s="187">
        <f t="shared" si="106"/>
        <v>0</v>
      </c>
      <c r="AI548" s="187">
        <f t="shared" si="107"/>
        <v>0</v>
      </c>
      <c r="AJ548" s="187">
        <f t="shared" si="108"/>
        <v>0</v>
      </c>
      <c r="AK548" s="187">
        <f t="shared" si="109"/>
        <v>0</v>
      </c>
      <c r="AL548" s="31"/>
    </row>
    <row r="549" spans="1:38" ht="15" x14ac:dyDescent="0.25">
      <c r="A549" s="31"/>
      <c r="B549" s="31"/>
      <c r="C549" s="32"/>
      <c r="D549" s="31"/>
      <c r="E549" s="31"/>
      <c r="F549" s="31"/>
      <c r="G549" s="31"/>
      <c r="H549" s="31"/>
      <c r="I549" s="31"/>
      <c r="J549" s="31"/>
      <c r="K549" s="31"/>
      <c r="L549" s="31"/>
      <c r="M549" s="31"/>
      <c r="N549" s="187">
        <f t="shared" si="110"/>
        <v>0</v>
      </c>
      <c r="O549" s="31"/>
      <c r="P549" s="31"/>
      <c r="Q549" s="31"/>
      <c r="R549" s="187">
        <f t="shared" si="111"/>
        <v>0</v>
      </c>
      <c r="S549" s="188">
        <f>IF(ISBLANK($B549),0,VLOOKUP($B549,Listen!$A$2:$C$44,2,FALSE))</f>
        <v>0</v>
      </c>
      <c r="T549" s="188">
        <f>IF(ISBLANK($B549),0,VLOOKUP($B549,Listen!$A$2:$C$44,3,FALSE))</f>
        <v>0</v>
      </c>
      <c r="U549" s="189">
        <f t="shared" si="112"/>
        <v>0</v>
      </c>
      <c r="V549" s="189">
        <f t="shared" si="113"/>
        <v>0</v>
      </c>
      <c r="W549" s="189">
        <f t="shared" si="113"/>
        <v>0</v>
      </c>
      <c r="X549" s="189">
        <f t="shared" si="113"/>
        <v>0</v>
      </c>
      <c r="Y549" s="189">
        <f t="shared" si="113"/>
        <v>0</v>
      </c>
      <c r="Z549" s="189">
        <f t="shared" si="113"/>
        <v>0</v>
      </c>
      <c r="AA549" s="189">
        <f t="shared" si="113"/>
        <v>0</v>
      </c>
      <c r="AB549" s="187">
        <f t="shared" si="114"/>
        <v>0</v>
      </c>
      <c r="AC549" s="190">
        <f>IF(C549=A_Stammdaten!$B$14,F_SAV!$R549-F_SAV!$AD549,HLOOKUP(A_Stammdaten!$B$14-1,$AE$4:$AK$2004,ROW(C549)-3,FALSE)-$AD549)</f>
        <v>0</v>
      </c>
      <c r="AD549" s="190">
        <f>HLOOKUP(A_Stammdaten!$B$14,$AE$4:$AK$2004,ROW(C549)-3,FALSE)</f>
        <v>0</v>
      </c>
      <c r="AE549" s="187">
        <f t="shared" si="103"/>
        <v>0</v>
      </c>
      <c r="AF549" s="187">
        <f t="shared" si="104"/>
        <v>0</v>
      </c>
      <c r="AG549" s="187">
        <f t="shared" si="105"/>
        <v>0</v>
      </c>
      <c r="AH549" s="187">
        <f t="shared" si="106"/>
        <v>0</v>
      </c>
      <c r="AI549" s="187">
        <f t="shared" si="107"/>
        <v>0</v>
      </c>
      <c r="AJ549" s="187">
        <f t="shared" si="108"/>
        <v>0</v>
      </c>
      <c r="AK549" s="187">
        <f t="shared" si="109"/>
        <v>0</v>
      </c>
      <c r="AL549" s="31"/>
    </row>
    <row r="550" spans="1:38" ht="15" x14ac:dyDescent="0.25">
      <c r="A550" s="31"/>
      <c r="B550" s="31"/>
      <c r="C550" s="32"/>
      <c r="D550" s="31"/>
      <c r="E550" s="31"/>
      <c r="F550" s="31"/>
      <c r="G550" s="31"/>
      <c r="H550" s="31"/>
      <c r="I550" s="31"/>
      <c r="J550" s="31"/>
      <c r="K550" s="31"/>
      <c r="L550" s="31"/>
      <c r="M550" s="31"/>
      <c r="N550" s="187">
        <f t="shared" si="110"/>
        <v>0</v>
      </c>
      <c r="O550" s="31"/>
      <c r="P550" s="31"/>
      <c r="Q550" s="31"/>
      <c r="R550" s="187">
        <f t="shared" si="111"/>
        <v>0</v>
      </c>
      <c r="S550" s="188">
        <f>IF(ISBLANK($B550),0,VLOOKUP($B550,Listen!$A$2:$C$44,2,FALSE))</f>
        <v>0</v>
      </c>
      <c r="T550" s="188">
        <f>IF(ISBLANK($B550),0,VLOOKUP($B550,Listen!$A$2:$C$44,3,FALSE))</f>
        <v>0</v>
      </c>
      <c r="U550" s="189">
        <f t="shared" si="112"/>
        <v>0</v>
      </c>
      <c r="V550" s="189">
        <f t="shared" si="113"/>
        <v>0</v>
      </c>
      <c r="W550" s="189">
        <f t="shared" si="113"/>
        <v>0</v>
      </c>
      <c r="X550" s="189">
        <f t="shared" si="113"/>
        <v>0</v>
      </c>
      <c r="Y550" s="189">
        <f t="shared" si="113"/>
        <v>0</v>
      </c>
      <c r="Z550" s="189">
        <f t="shared" si="113"/>
        <v>0</v>
      </c>
      <c r="AA550" s="189">
        <f t="shared" si="113"/>
        <v>0</v>
      </c>
      <c r="AB550" s="187">
        <f t="shared" si="114"/>
        <v>0</v>
      </c>
      <c r="AC550" s="190">
        <f>IF(C550=A_Stammdaten!$B$14,F_SAV!$R550-F_SAV!$AD550,HLOOKUP(A_Stammdaten!$B$14-1,$AE$4:$AK$2004,ROW(C550)-3,FALSE)-$AD550)</f>
        <v>0</v>
      </c>
      <c r="AD550" s="190">
        <f>HLOOKUP(A_Stammdaten!$B$14,$AE$4:$AK$2004,ROW(C550)-3,FALSE)</f>
        <v>0</v>
      </c>
      <c r="AE550" s="187">
        <f t="shared" si="103"/>
        <v>0</v>
      </c>
      <c r="AF550" s="187">
        <f t="shared" si="104"/>
        <v>0</v>
      </c>
      <c r="AG550" s="187">
        <f t="shared" si="105"/>
        <v>0</v>
      </c>
      <c r="AH550" s="187">
        <f t="shared" si="106"/>
        <v>0</v>
      </c>
      <c r="AI550" s="187">
        <f t="shared" si="107"/>
        <v>0</v>
      </c>
      <c r="AJ550" s="187">
        <f t="shared" si="108"/>
        <v>0</v>
      </c>
      <c r="AK550" s="187">
        <f t="shared" si="109"/>
        <v>0</v>
      </c>
      <c r="AL550" s="31"/>
    </row>
    <row r="551" spans="1:38" ht="15" x14ac:dyDescent="0.25">
      <c r="A551" s="31"/>
      <c r="B551" s="31"/>
      <c r="C551" s="32"/>
      <c r="D551" s="31"/>
      <c r="E551" s="31"/>
      <c r="F551" s="31"/>
      <c r="G551" s="31"/>
      <c r="H551" s="31"/>
      <c r="I551" s="31"/>
      <c r="J551" s="31"/>
      <c r="K551" s="31"/>
      <c r="L551" s="31"/>
      <c r="M551" s="31"/>
      <c r="N551" s="187">
        <f t="shared" si="110"/>
        <v>0</v>
      </c>
      <c r="O551" s="31"/>
      <c r="P551" s="31"/>
      <c r="Q551" s="31"/>
      <c r="R551" s="187">
        <f t="shared" si="111"/>
        <v>0</v>
      </c>
      <c r="S551" s="188">
        <f>IF(ISBLANK($B551),0,VLOOKUP($B551,Listen!$A$2:$C$44,2,FALSE))</f>
        <v>0</v>
      </c>
      <c r="T551" s="188">
        <f>IF(ISBLANK($B551),0,VLOOKUP($B551,Listen!$A$2:$C$44,3,FALSE))</f>
        <v>0</v>
      </c>
      <c r="U551" s="189">
        <f t="shared" si="112"/>
        <v>0</v>
      </c>
      <c r="V551" s="189">
        <f t="shared" si="113"/>
        <v>0</v>
      </c>
      <c r="W551" s="189">
        <f t="shared" si="113"/>
        <v>0</v>
      </c>
      <c r="X551" s="189">
        <f t="shared" si="113"/>
        <v>0</v>
      </c>
      <c r="Y551" s="189">
        <f t="shared" si="113"/>
        <v>0</v>
      </c>
      <c r="Z551" s="189">
        <f t="shared" si="113"/>
        <v>0</v>
      </c>
      <c r="AA551" s="189">
        <f t="shared" si="113"/>
        <v>0</v>
      </c>
      <c r="AB551" s="187">
        <f t="shared" si="114"/>
        <v>0</v>
      </c>
      <c r="AC551" s="190">
        <f>IF(C551=A_Stammdaten!$B$14,F_SAV!$R551-F_SAV!$AD551,HLOOKUP(A_Stammdaten!$B$14-1,$AE$4:$AK$2004,ROW(C551)-3,FALSE)-$AD551)</f>
        <v>0</v>
      </c>
      <c r="AD551" s="190">
        <f>HLOOKUP(A_Stammdaten!$B$14,$AE$4:$AK$2004,ROW(C551)-3,FALSE)</f>
        <v>0</v>
      </c>
      <c r="AE551" s="187">
        <f t="shared" si="103"/>
        <v>0</v>
      </c>
      <c r="AF551" s="187">
        <f t="shared" si="104"/>
        <v>0</v>
      </c>
      <c r="AG551" s="187">
        <f t="shared" si="105"/>
        <v>0</v>
      </c>
      <c r="AH551" s="187">
        <f t="shared" si="106"/>
        <v>0</v>
      </c>
      <c r="AI551" s="187">
        <f t="shared" si="107"/>
        <v>0</v>
      </c>
      <c r="AJ551" s="187">
        <f t="shared" si="108"/>
        <v>0</v>
      </c>
      <c r="AK551" s="187">
        <f t="shared" si="109"/>
        <v>0</v>
      </c>
      <c r="AL551" s="31"/>
    </row>
    <row r="552" spans="1:38" ht="15" x14ac:dyDescent="0.25">
      <c r="A552" s="31"/>
      <c r="B552" s="31"/>
      <c r="C552" s="32"/>
      <c r="D552" s="31"/>
      <c r="E552" s="31"/>
      <c r="F552" s="31"/>
      <c r="G552" s="31"/>
      <c r="H552" s="31"/>
      <c r="I552" s="31"/>
      <c r="J552" s="31"/>
      <c r="K552" s="31"/>
      <c r="L552" s="31"/>
      <c r="M552" s="31"/>
      <c r="N552" s="187">
        <f t="shared" si="110"/>
        <v>0</v>
      </c>
      <c r="O552" s="31"/>
      <c r="P552" s="31"/>
      <c r="Q552" s="31"/>
      <c r="R552" s="187">
        <f t="shared" si="111"/>
        <v>0</v>
      </c>
      <c r="S552" s="188">
        <f>IF(ISBLANK($B552),0,VLOOKUP($B552,Listen!$A$2:$C$44,2,FALSE))</f>
        <v>0</v>
      </c>
      <c r="T552" s="188">
        <f>IF(ISBLANK($B552),0,VLOOKUP($B552,Listen!$A$2:$C$44,3,FALSE))</f>
        <v>0</v>
      </c>
      <c r="U552" s="189">
        <f t="shared" si="112"/>
        <v>0</v>
      </c>
      <c r="V552" s="189">
        <f t="shared" si="113"/>
        <v>0</v>
      </c>
      <c r="W552" s="189">
        <f t="shared" si="113"/>
        <v>0</v>
      </c>
      <c r="X552" s="189">
        <f t="shared" si="113"/>
        <v>0</v>
      </c>
      <c r="Y552" s="189">
        <f t="shared" si="113"/>
        <v>0</v>
      </c>
      <c r="Z552" s="189">
        <f t="shared" si="113"/>
        <v>0</v>
      </c>
      <c r="AA552" s="189">
        <f t="shared" si="113"/>
        <v>0</v>
      </c>
      <c r="AB552" s="187">
        <f t="shared" si="114"/>
        <v>0</v>
      </c>
      <c r="AC552" s="190">
        <f>IF(C552=A_Stammdaten!$B$14,F_SAV!$R552-F_SAV!$AD552,HLOOKUP(A_Stammdaten!$B$14-1,$AE$4:$AK$2004,ROW(C552)-3,FALSE)-$AD552)</f>
        <v>0</v>
      </c>
      <c r="AD552" s="190">
        <f>HLOOKUP(A_Stammdaten!$B$14,$AE$4:$AK$2004,ROW(C552)-3,FALSE)</f>
        <v>0</v>
      </c>
      <c r="AE552" s="187">
        <f t="shared" si="103"/>
        <v>0</v>
      </c>
      <c r="AF552" s="187">
        <f t="shared" si="104"/>
        <v>0</v>
      </c>
      <c r="AG552" s="187">
        <f t="shared" si="105"/>
        <v>0</v>
      </c>
      <c r="AH552" s="187">
        <f t="shared" si="106"/>
        <v>0</v>
      </c>
      <c r="AI552" s="187">
        <f t="shared" si="107"/>
        <v>0</v>
      </c>
      <c r="AJ552" s="187">
        <f t="shared" si="108"/>
        <v>0</v>
      </c>
      <c r="AK552" s="187">
        <f t="shared" si="109"/>
        <v>0</v>
      </c>
      <c r="AL552" s="31"/>
    </row>
    <row r="553" spans="1:38" ht="15" x14ac:dyDescent="0.25">
      <c r="A553" s="31"/>
      <c r="B553" s="31"/>
      <c r="C553" s="32"/>
      <c r="D553" s="31"/>
      <c r="E553" s="31"/>
      <c r="F553" s="31"/>
      <c r="G553" s="31"/>
      <c r="H553" s="31"/>
      <c r="I553" s="31"/>
      <c r="J553" s="31"/>
      <c r="K553" s="31"/>
      <c r="L553" s="31"/>
      <c r="M553" s="31"/>
      <c r="N553" s="187">
        <f t="shared" si="110"/>
        <v>0</v>
      </c>
      <c r="O553" s="31"/>
      <c r="P553" s="31"/>
      <c r="Q553" s="31"/>
      <c r="R553" s="187">
        <f t="shared" si="111"/>
        <v>0</v>
      </c>
      <c r="S553" s="188">
        <f>IF(ISBLANK($B553),0,VLOOKUP($B553,Listen!$A$2:$C$44,2,FALSE))</f>
        <v>0</v>
      </c>
      <c r="T553" s="188">
        <f>IF(ISBLANK($B553),0,VLOOKUP($B553,Listen!$A$2:$C$44,3,FALSE))</f>
        <v>0</v>
      </c>
      <c r="U553" s="189">
        <f t="shared" si="112"/>
        <v>0</v>
      </c>
      <c r="V553" s="189">
        <f t="shared" si="113"/>
        <v>0</v>
      </c>
      <c r="W553" s="189">
        <f t="shared" si="113"/>
        <v>0</v>
      </c>
      <c r="X553" s="189">
        <f t="shared" si="113"/>
        <v>0</v>
      </c>
      <c r="Y553" s="189">
        <f t="shared" si="113"/>
        <v>0</v>
      </c>
      <c r="Z553" s="189">
        <f t="shared" si="113"/>
        <v>0</v>
      </c>
      <c r="AA553" s="189">
        <f t="shared" si="113"/>
        <v>0</v>
      </c>
      <c r="AB553" s="187">
        <f t="shared" si="114"/>
        <v>0</v>
      </c>
      <c r="AC553" s="190">
        <f>IF(C553=A_Stammdaten!$B$14,F_SAV!$R553-F_SAV!$AD553,HLOOKUP(A_Stammdaten!$B$14-1,$AE$4:$AK$2004,ROW(C553)-3,FALSE)-$AD553)</f>
        <v>0</v>
      </c>
      <c r="AD553" s="190">
        <f>HLOOKUP(A_Stammdaten!$B$14,$AE$4:$AK$2004,ROW(C553)-3,FALSE)</f>
        <v>0</v>
      </c>
      <c r="AE553" s="187">
        <f t="shared" si="103"/>
        <v>0</v>
      </c>
      <c r="AF553" s="187">
        <f t="shared" si="104"/>
        <v>0</v>
      </c>
      <c r="AG553" s="187">
        <f t="shared" si="105"/>
        <v>0</v>
      </c>
      <c r="AH553" s="187">
        <f t="shared" si="106"/>
        <v>0</v>
      </c>
      <c r="AI553" s="187">
        <f t="shared" si="107"/>
        <v>0</v>
      </c>
      <c r="AJ553" s="187">
        <f t="shared" si="108"/>
        <v>0</v>
      </c>
      <c r="AK553" s="187">
        <f t="shared" si="109"/>
        <v>0</v>
      </c>
      <c r="AL553" s="31"/>
    </row>
    <row r="554" spans="1:38" ht="15" x14ac:dyDescent="0.25">
      <c r="A554" s="31"/>
      <c r="B554" s="31"/>
      <c r="C554" s="32"/>
      <c r="D554" s="31"/>
      <c r="E554" s="31"/>
      <c r="F554" s="31"/>
      <c r="G554" s="31"/>
      <c r="H554" s="31"/>
      <c r="I554" s="31"/>
      <c r="J554" s="31"/>
      <c r="K554" s="31"/>
      <c r="L554" s="31"/>
      <c r="M554" s="31"/>
      <c r="N554" s="187">
        <f t="shared" si="110"/>
        <v>0</v>
      </c>
      <c r="O554" s="31"/>
      <c r="P554" s="31"/>
      <c r="Q554" s="31"/>
      <c r="R554" s="187">
        <f t="shared" si="111"/>
        <v>0</v>
      </c>
      <c r="S554" s="188">
        <f>IF(ISBLANK($B554),0,VLOOKUP($B554,Listen!$A$2:$C$44,2,FALSE))</f>
        <v>0</v>
      </c>
      <c r="T554" s="188">
        <f>IF(ISBLANK($B554),0,VLOOKUP($B554,Listen!$A$2:$C$44,3,FALSE))</f>
        <v>0</v>
      </c>
      <c r="U554" s="189">
        <f t="shared" si="112"/>
        <v>0</v>
      </c>
      <c r="V554" s="189">
        <f t="shared" si="113"/>
        <v>0</v>
      </c>
      <c r="W554" s="189">
        <f t="shared" si="113"/>
        <v>0</v>
      </c>
      <c r="X554" s="189">
        <f t="shared" si="113"/>
        <v>0</v>
      </c>
      <c r="Y554" s="189">
        <f t="shared" si="113"/>
        <v>0</v>
      </c>
      <c r="Z554" s="189">
        <f t="shared" si="113"/>
        <v>0</v>
      </c>
      <c r="AA554" s="189">
        <f t="shared" si="113"/>
        <v>0</v>
      </c>
      <c r="AB554" s="187">
        <f t="shared" si="114"/>
        <v>0</v>
      </c>
      <c r="AC554" s="190">
        <f>IF(C554=A_Stammdaten!$B$14,F_SAV!$R554-F_SAV!$AD554,HLOOKUP(A_Stammdaten!$B$14-1,$AE$4:$AK$2004,ROW(C554)-3,FALSE)-$AD554)</f>
        <v>0</v>
      </c>
      <c r="AD554" s="190">
        <f>HLOOKUP(A_Stammdaten!$B$14,$AE$4:$AK$2004,ROW(C554)-3,FALSE)</f>
        <v>0</v>
      </c>
      <c r="AE554" s="187">
        <f t="shared" si="103"/>
        <v>0</v>
      </c>
      <c r="AF554" s="187">
        <f t="shared" si="104"/>
        <v>0</v>
      </c>
      <c r="AG554" s="187">
        <f t="shared" si="105"/>
        <v>0</v>
      </c>
      <c r="AH554" s="187">
        <f t="shared" si="106"/>
        <v>0</v>
      </c>
      <c r="AI554" s="187">
        <f t="shared" si="107"/>
        <v>0</v>
      </c>
      <c r="AJ554" s="187">
        <f t="shared" si="108"/>
        <v>0</v>
      </c>
      <c r="AK554" s="187">
        <f t="shared" si="109"/>
        <v>0</v>
      </c>
      <c r="AL554" s="31"/>
    </row>
    <row r="555" spans="1:38" ht="15" x14ac:dyDescent="0.25">
      <c r="A555" s="31"/>
      <c r="B555" s="31"/>
      <c r="C555" s="32"/>
      <c r="D555" s="31"/>
      <c r="E555" s="31"/>
      <c r="F555" s="31"/>
      <c r="G555" s="31"/>
      <c r="H555" s="31"/>
      <c r="I555" s="31"/>
      <c r="J555" s="31"/>
      <c r="K555" s="31"/>
      <c r="L555" s="31"/>
      <c r="M555" s="31"/>
      <c r="N555" s="187">
        <f t="shared" si="110"/>
        <v>0</v>
      </c>
      <c r="O555" s="31"/>
      <c r="P555" s="31"/>
      <c r="Q555" s="31"/>
      <c r="R555" s="187">
        <f t="shared" si="111"/>
        <v>0</v>
      </c>
      <c r="S555" s="188">
        <f>IF(ISBLANK($B555),0,VLOOKUP($B555,Listen!$A$2:$C$44,2,FALSE))</f>
        <v>0</v>
      </c>
      <c r="T555" s="188">
        <f>IF(ISBLANK($B555),0,VLOOKUP($B555,Listen!$A$2:$C$44,3,FALSE))</f>
        <v>0</v>
      </c>
      <c r="U555" s="189">
        <f t="shared" si="112"/>
        <v>0</v>
      </c>
      <c r="V555" s="189">
        <f t="shared" si="113"/>
        <v>0</v>
      </c>
      <c r="W555" s="189">
        <f t="shared" si="113"/>
        <v>0</v>
      </c>
      <c r="X555" s="189">
        <f t="shared" si="113"/>
        <v>0</v>
      </c>
      <c r="Y555" s="189">
        <f t="shared" si="113"/>
        <v>0</v>
      </c>
      <c r="Z555" s="189">
        <f t="shared" si="113"/>
        <v>0</v>
      </c>
      <c r="AA555" s="189">
        <f t="shared" si="113"/>
        <v>0</v>
      </c>
      <c r="AB555" s="187">
        <f t="shared" si="114"/>
        <v>0</v>
      </c>
      <c r="AC555" s="190">
        <f>IF(C555=A_Stammdaten!$B$14,F_SAV!$R555-F_SAV!$AD555,HLOOKUP(A_Stammdaten!$B$14-1,$AE$4:$AK$2004,ROW(C555)-3,FALSE)-$AD555)</f>
        <v>0</v>
      </c>
      <c r="AD555" s="190">
        <f>HLOOKUP(A_Stammdaten!$B$14,$AE$4:$AK$2004,ROW(C555)-3,FALSE)</f>
        <v>0</v>
      </c>
      <c r="AE555" s="187">
        <f t="shared" si="103"/>
        <v>0</v>
      </c>
      <c r="AF555" s="187">
        <f t="shared" si="104"/>
        <v>0</v>
      </c>
      <c r="AG555" s="187">
        <f t="shared" si="105"/>
        <v>0</v>
      </c>
      <c r="AH555" s="187">
        <f t="shared" si="106"/>
        <v>0</v>
      </c>
      <c r="AI555" s="187">
        <f t="shared" si="107"/>
        <v>0</v>
      </c>
      <c r="AJ555" s="187">
        <f t="shared" si="108"/>
        <v>0</v>
      </c>
      <c r="AK555" s="187">
        <f t="shared" si="109"/>
        <v>0</v>
      </c>
      <c r="AL555" s="31"/>
    </row>
    <row r="556" spans="1:38" ht="15" x14ac:dyDescent="0.25">
      <c r="A556" s="31"/>
      <c r="B556" s="31"/>
      <c r="C556" s="32"/>
      <c r="D556" s="31"/>
      <c r="E556" s="31"/>
      <c r="F556" s="31"/>
      <c r="G556" s="31"/>
      <c r="H556" s="31"/>
      <c r="I556" s="31"/>
      <c r="J556" s="31"/>
      <c r="K556" s="31"/>
      <c r="L556" s="31"/>
      <c r="M556" s="31"/>
      <c r="N556" s="187">
        <f t="shared" si="110"/>
        <v>0</v>
      </c>
      <c r="O556" s="31"/>
      <c r="P556" s="31"/>
      <c r="Q556" s="31"/>
      <c r="R556" s="187">
        <f t="shared" si="111"/>
        <v>0</v>
      </c>
      <c r="S556" s="188">
        <f>IF(ISBLANK($B556),0,VLOOKUP($B556,Listen!$A$2:$C$44,2,FALSE))</f>
        <v>0</v>
      </c>
      <c r="T556" s="188">
        <f>IF(ISBLANK($B556),0,VLOOKUP($B556,Listen!$A$2:$C$44,3,FALSE))</f>
        <v>0</v>
      </c>
      <c r="U556" s="189">
        <f t="shared" si="112"/>
        <v>0</v>
      </c>
      <c r="V556" s="189">
        <f t="shared" si="113"/>
        <v>0</v>
      </c>
      <c r="W556" s="189">
        <f t="shared" si="113"/>
        <v>0</v>
      </c>
      <c r="X556" s="189">
        <f t="shared" si="113"/>
        <v>0</v>
      </c>
      <c r="Y556" s="189">
        <f t="shared" si="113"/>
        <v>0</v>
      </c>
      <c r="Z556" s="189">
        <f t="shared" si="113"/>
        <v>0</v>
      </c>
      <c r="AA556" s="189">
        <f t="shared" si="113"/>
        <v>0</v>
      </c>
      <c r="AB556" s="187">
        <f t="shared" si="114"/>
        <v>0</v>
      </c>
      <c r="AC556" s="190">
        <f>IF(C556=A_Stammdaten!$B$14,F_SAV!$R556-F_SAV!$AD556,HLOOKUP(A_Stammdaten!$B$14-1,$AE$4:$AK$2004,ROW(C556)-3,FALSE)-$AD556)</f>
        <v>0</v>
      </c>
      <c r="AD556" s="190">
        <f>HLOOKUP(A_Stammdaten!$B$14,$AE$4:$AK$2004,ROW(C556)-3,FALSE)</f>
        <v>0</v>
      </c>
      <c r="AE556" s="187">
        <f t="shared" si="103"/>
        <v>0</v>
      </c>
      <c r="AF556" s="187">
        <f t="shared" si="104"/>
        <v>0</v>
      </c>
      <c r="AG556" s="187">
        <f t="shared" si="105"/>
        <v>0</v>
      </c>
      <c r="AH556" s="187">
        <f t="shared" si="106"/>
        <v>0</v>
      </c>
      <c r="AI556" s="187">
        <f t="shared" si="107"/>
        <v>0</v>
      </c>
      <c r="AJ556" s="187">
        <f t="shared" si="108"/>
        <v>0</v>
      </c>
      <c r="AK556" s="187">
        <f t="shared" si="109"/>
        <v>0</v>
      </c>
      <c r="AL556" s="31"/>
    </row>
    <row r="557" spans="1:38" ht="15" x14ac:dyDescent="0.25">
      <c r="A557" s="31"/>
      <c r="B557" s="31"/>
      <c r="C557" s="32"/>
      <c r="D557" s="31"/>
      <c r="E557" s="31"/>
      <c r="F557" s="31"/>
      <c r="G557" s="31"/>
      <c r="H557" s="31"/>
      <c r="I557" s="31"/>
      <c r="J557" s="31"/>
      <c r="K557" s="31"/>
      <c r="L557" s="31"/>
      <c r="M557" s="31"/>
      <c r="N557" s="187">
        <f t="shared" si="110"/>
        <v>0</v>
      </c>
      <c r="O557" s="31"/>
      <c r="P557" s="31"/>
      <c r="Q557" s="31"/>
      <c r="R557" s="187">
        <f t="shared" si="111"/>
        <v>0</v>
      </c>
      <c r="S557" s="188">
        <f>IF(ISBLANK($B557),0,VLOOKUP($B557,Listen!$A$2:$C$44,2,FALSE))</f>
        <v>0</v>
      </c>
      <c r="T557" s="188">
        <f>IF(ISBLANK($B557),0,VLOOKUP($B557,Listen!$A$2:$C$44,3,FALSE))</f>
        <v>0</v>
      </c>
      <c r="U557" s="189">
        <f t="shared" si="112"/>
        <v>0</v>
      </c>
      <c r="V557" s="189">
        <f t="shared" si="113"/>
        <v>0</v>
      </c>
      <c r="W557" s="189">
        <f t="shared" si="113"/>
        <v>0</v>
      </c>
      <c r="X557" s="189">
        <f t="shared" si="113"/>
        <v>0</v>
      </c>
      <c r="Y557" s="189">
        <f t="shared" si="113"/>
        <v>0</v>
      </c>
      <c r="Z557" s="189">
        <f t="shared" si="113"/>
        <v>0</v>
      </c>
      <c r="AA557" s="189">
        <f t="shared" si="113"/>
        <v>0</v>
      </c>
      <c r="AB557" s="187">
        <f t="shared" si="114"/>
        <v>0</v>
      </c>
      <c r="AC557" s="190">
        <f>IF(C557=A_Stammdaten!$B$14,F_SAV!$R557-F_SAV!$AD557,HLOOKUP(A_Stammdaten!$B$14-1,$AE$4:$AK$2004,ROW(C557)-3,FALSE)-$AD557)</f>
        <v>0</v>
      </c>
      <c r="AD557" s="190">
        <f>HLOOKUP(A_Stammdaten!$B$14,$AE$4:$AK$2004,ROW(C557)-3,FALSE)</f>
        <v>0</v>
      </c>
      <c r="AE557" s="187">
        <f t="shared" si="103"/>
        <v>0</v>
      </c>
      <c r="AF557" s="187">
        <f t="shared" si="104"/>
        <v>0</v>
      </c>
      <c r="AG557" s="187">
        <f t="shared" si="105"/>
        <v>0</v>
      </c>
      <c r="AH557" s="187">
        <f t="shared" si="106"/>
        <v>0</v>
      </c>
      <c r="AI557" s="187">
        <f t="shared" si="107"/>
        <v>0</v>
      </c>
      <c r="AJ557" s="187">
        <f t="shared" si="108"/>
        <v>0</v>
      </c>
      <c r="AK557" s="187">
        <f t="shared" si="109"/>
        <v>0</v>
      </c>
      <c r="AL557" s="31"/>
    </row>
    <row r="558" spans="1:38" ht="15" x14ac:dyDescent="0.25">
      <c r="A558" s="31"/>
      <c r="B558" s="31"/>
      <c r="C558" s="32"/>
      <c r="D558" s="31"/>
      <c r="E558" s="31"/>
      <c r="F558" s="31"/>
      <c r="G558" s="31"/>
      <c r="H558" s="31"/>
      <c r="I558" s="31"/>
      <c r="J558" s="31"/>
      <c r="K558" s="31"/>
      <c r="L558" s="31"/>
      <c r="M558" s="31"/>
      <c r="N558" s="187">
        <f t="shared" si="110"/>
        <v>0</v>
      </c>
      <c r="O558" s="31"/>
      <c r="P558" s="31"/>
      <c r="Q558" s="31"/>
      <c r="R558" s="187">
        <f t="shared" si="111"/>
        <v>0</v>
      </c>
      <c r="S558" s="188">
        <f>IF(ISBLANK($B558),0,VLOOKUP($B558,Listen!$A$2:$C$44,2,FALSE))</f>
        <v>0</v>
      </c>
      <c r="T558" s="188">
        <f>IF(ISBLANK($B558),0,VLOOKUP($B558,Listen!$A$2:$C$44,3,FALSE))</f>
        <v>0</v>
      </c>
      <c r="U558" s="189">
        <f t="shared" si="112"/>
        <v>0</v>
      </c>
      <c r="V558" s="189">
        <f t="shared" si="113"/>
        <v>0</v>
      </c>
      <c r="W558" s="189">
        <f t="shared" si="113"/>
        <v>0</v>
      </c>
      <c r="X558" s="189">
        <f t="shared" si="113"/>
        <v>0</v>
      </c>
      <c r="Y558" s="189">
        <f t="shared" si="113"/>
        <v>0</v>
      </c>
      <c r="Z558" s="189">
        <f t="shared" si="113"/>
        <v>0</v>
      </c>
      <c r="AA558" s="189">
        <f t="shared" si="113"/>
        <v>0</v>
      </c>
      <c r="AB558" s="187">
        <f t="shared" si="114"/>
        <v>0</v>
      </c>
      <c r="AC558" s="190">
        <f>IF(C558=A_Stammdaten!$B$14,F_SAV!$R558-F_SAV!$AD558,HLOOKUP(A_Stammdaten!$B$14-1,$AE$4:$AK$2004,ROW(C558)-3,FALSE)-$AD558)</f>
        <v>0</v>
      </c>
      <c r="AD558" s="190">
        <f>HLOOKUP(A_Stammdaten!$B$14,$AE$4:$AK$2004,ROW(C558)-3,FALSE)</f>
        <v>0</v>
      </c>
      <c r="AE558" s="187">
        <f t="shared" si="103"/>
        <v>0</v>
      </c>
      <c r="AF558" s="187">
        <f t="shared" si="104"/>
        <v>0</v>
      </c>
      <c r="AG558" s="187">
        <f t="shared" si="105"/>
        <v>0</v>
      </c>
      <c r="AH558" s="187">
        <f t="shared" si="106"/>
        <v>0</v>
      </c>
      <c r="AI558" s="187">
        <f t="shared" si="107"/>
        <v>0</v>
      </c>
      <c r="AJ558" s="187">
        <f t="shared" si="108"/>
        <v>0</v>
      </c>
      <c r="AK558" s="187">
        <f t="shared" si="109"/>
        <v>0</v>
      </c>
      <c r="AL558" s="31"/>
    </row>
    <row r="559" spans="1:38" ht="15" x14ac:dyDescent="0.25">
      <c r="A559" s="31"/>
      <c r="B559" s="31"/>
      <c r="C559" s="32"/>
      <c r="D559" s="31"/>
      <c r="E559" s="31"/>
      <c r="F559" s="31"/>
      <c r="G559" s="31"/>
      <c r="H559" s="31"/>
      <c r="I559" s="31"/>
      <c r="J559" s="31"/>
      <c r="K559" s="31"/>
      <c r="L559" s="31"/>
      <c r="M559" s="31"/>
      <c r="N559" s="187">
        <f t="shared" si="110"/>
        <v>0</v>
      </c>
      <c r="O559" s="31"/>
      <c r="P559" s="31"/>
      <c r="Q559" s="31"/>
      <c r="R559" s="187">
        <f t="shared" si="111"/>
        <v>0</v>
      </c>
      <c r="S559" s="188">
        <f>IF(ISBLANK($B559),0,VLOOKUP($B559,Listen!$A$2:$C$44,2,FALSE))</f>
        <v>0</v>
      </c>
      <c r="T559" s="188">
        <f>IF(ISBLANK($B559),0,VLOOKUP($B559,Listen!$A$2:$C$44,3,FALSE))</f>
        <v>0</v>
      </c>
      <c r="U559" s="189">
        <f t="shared" si="112"/>
        <v>0</v>
      </c>
      <c r="V559" s="189">
        <f t="shared" si="113"/>
        <v>0</v>
      </c>
      <c r="W559" s="189">
        <f t="shared" si="113"/>
        <v>0</v>
      </c>
      <c r="X559" s="189">
        <f t="shared" si="113"/>
        <v>0</v>
      </c>
      <c r="Y559" s="189">
        <f t="shared" si="113"/>
        <v>0</v>
      </c>
      <c r="Z559" s="189">
        <f t="shared" si="113"/>
        <v>0</v>
      </c>
      <c r="AA559" s="189">
        <f t="shared" si="113"/>
        <v>0</v>
      </c>
      <c r="AB559" s="187">
        <f t="shared" si="114"/>
        <v>0</v>
      </c>
      <c r="AC559" s="190">
        <f>IF(C559=A_Stammdaten!$B$14,F_SAV!$R559-F_SAV!$AD559,HLOOKUP(A_Stammdaten!$B$14-1,$AE$4:$AK$2004,ROW(C559)-3,FALSE)-$AD559)</f>
        <v>0</v>
      </c>
      <c r="AD559" s="190">
        <f>HLOOKUP(A_Stammdaten!$B$14,$AE$4:$AK$2004,ROW(C559)-3,FALSE)</f>
        <v>0</v>
      </c>
      <c r="AE559" s="187">
        <f t="shared" si="103"/>
        <v>0</v>
      </c>
      <c r="AF559" s="187">
        <f t="shared" si="104"/>
        <v>0</v>
      </c>
      <c r="AG559" s="187">
        <f t="shared" si="105"/>
        <v>0</v>
      </c>
      <c r="AH559" s="187">
        <f t="shared" si="106"/>
        <v>0</v>
      </c>
      <c r="AI559" s="187">
        <f t="shared" si="107"/>
        <v>0</v>
      </c>
      <c r="AJ559" s="187">
        <f t="shared" si="108"/>
        <v>0</v>
      </c>
      <c r="AK559" s="187">
        <f t="shared" si="109"/>
        <v>0</v>
      </c>
      <c r="AL559" s="31"/>
    </row>
    <row r="560" spans="1:38" ht="15" x14ac:dyDescent="0.25">
      <c r="A560" s="31"/>
      <c r="B560" s="31"/>
      <c r="C560" s="32"/>
      <c r="D560" s="31"/>
      <c r="E560" s="31"/>
      <c r="F560" s="31"/>
      <c r="G560" s="31"/>
      <c r="H560" s="31"/>
      <c r="I560" s="31"/>
      <c r="J560" s="31"/>
      <c r="K560" s="31"/>
      <c r="L560" s="31"/>
      <c r="M560" s="31"/>
      <c r="N560" s="187">
        <f t="shared" si="110"/>
        <v>0</v>
      </c>
      <c r="O560" s="31"/>
      <c r="P560" s="31"/>
      <c r="Q560" s="31"/>
      <c r="R560" s="187">
        <f t="shared" si="111"/>
        <v>0</v>
      </c>
      <c r="S560" s="188">
        <f>IF(ISBLANK($B560),0,VLOOKUP($B560,Listen!$A$2:$C$44,2,FALSE))</f>
        <v>0</v>
      </c>
      <c r="T560" s="188">
        <f>IF(ISBLANK($B560),0,VLOOKUP($B560,Listen!$A$2:$C$44,3,FALSE))</f>
        <v>0</v>
      </c>
      <c r="U560" s="189">
        <f t="shared" si="112"/>
        <v>0</v>
      </c>
      <c r="V560" s="189">
        <f t="shared" si="113"/>
        <v>0</v>
      </c>
      <c r="W560" s="189">
        <f t="shared" si="113"/>
        <v>0</v>
      </c>
      <c r="X560" s="189">
        <f t="shared" si="113"/>
        <v>0</v>
      </c>
      <c r="Y560" s="189">
        <f t="shared" si="113"/>
        <v>0</v>
      </c>
      <c r="Z560" s="189">
        <f t="shared" si="113"/>
        <v>0</v>
      </c>
      <c r="AA560" s="189">
        <f t="shared" si="113"/>
        <v>0</v>
      </c>
      <c r="AB560" s="187">
        <f t="shared" si="114"/>
        <v>0</v>
      </c>
      <c r="AC560" s="190">
        <f>IF(C560=A_Stammdaten!$B$14,F_SAV!$R560-F_SAV!$AD560,HLOOKUP(A_Stammdaten!$B$14-1,$AE$4:$AK$2004,ROW(C560)-3,FALSE)-$AD560)</f>
        <v>0</v>
      </c>
      <c r="AD560" s="190">
        <f>HLOOKUP(A_Stammdaten!$B$14,$AE$4:$AK$2004,ROW(C560)-3,FALSE)</f>
        <v>0</v>
      </c>
      <c r="AE560" s="187">
        <f t="shared" si="103"/>
        <v>0</v>
      </c>
      <c r="AF560" s="187">
        <f t="shared" si="104"/>
        <v>0</v>
      </c>
      <c r="AG560" s="187">
        <f t="shared" si="105"/>
        <v>0</v>
      </c>
      <c r="AH560" s="187">
        <f t="shared" si="106"/>
        <v>0</v>
      </c>
      <c r="AI560" s="187">
        <f t="shared" si="107"/>
        <v>0</v>
      </c>
      <c r="AJ560" s="187">
        <f t="shared" si="108"/>
        <v>0</v>
      </c>
      <c r="AK560" s="187">
        <f t="shared" si="109"/>
        <v>0</v>
      </c>
      <c r="AL560" s="31"/>
    </row>
    <row r="561" spans="1:38" ht="15" x14ac:dyDescent="0.25">
      <c r="A561" s="31"/>
      <c r="B561" s="31"/>
      <c r="C561" s="32"/>
      <c r="D561" s="31"/>
      <c r="E561" s="31"/>
      <c r="F561" s="31"/>
      <c r="G561" s="31"/>
      <c r="H561" s="31"/>
      <c r="I561" s="31"/>
      <c r="J561" s="31"/>
      <c r="K561" s="31"/>
      <c r="L561" s="31"/>
      <c r="M561" s="31"/>
      <c r="N561" s="187">
        <f t="shared" si="110"/>
        <v>0</v>
      </c>
      <c r="O561" s="31"/>
      <c r="P561" s="31"/>
      <c r="Q561" s="31"/>
      <c r="R561" s="187">
        <f t="shared" si="111"/>
        <v>0</v>
      </c>
      <c r="S561" s="188">
        <f>IF(ISBLANK($B561),0,VLOOKUP($B561,Listen!$A$2:$C$44,2,FALSE))</f>
        <v>0</v>
      </c>
      <c r="T561" s="188">
        <f>IF(ISBLANK($B561),0,VLOOKUP($B561,Listen!$A$2:$C$44,3,FALSE))</f>
        <v>0</v>
      </c>
      <c r="U561" s="189">
        <f t="shared" si="112"/>
        <v>0</v>
      </c>
      <c r="V561" s="189">
        <f t="shared" si="113"/>
        <v>0</v>
      </c>
      <c r="W561" s="189">
        <f t="shared" si="113"/>
        <v>0</v>
      </c>
      <c r="X561" s="189">
        <f t="shared" si="113"/>
        <v>0</v>
      </c>
      <c r="Y561" s="189">
        <f t="shared" si="113"/>
        <v>0</v>
      </c>
      <c r="Z561" s="189">
        <f t="shared" si="113"/>
        <v>0</v>
      </c>
      <c r="AA561" s="189">
        <f t="shared" si="113"/>
        <v>0</v>
      </c>
      <c r="AB561" s="187">
        <f t="shared" si="114"/>
        <v>0</v>
      </c>
      <c r="AC561" s="190">
        <f>IF(C561=A_Stammdaten!$B$14,F_SAV!$R561-F_SAV!$AD561,HLOOKUP(A_Stammdaten!$B$14-1,$AE$4:$AK$2004,ROW(C561)-3,FALSE)-$AD561)</f>
        <v>0</v>
      </c>
      <c r="AD561" s="190">
        <f>HLOOKUP(A_Stammdaten!$B$14,$AE$4:$AK$2004,ROW(C561)-3,FALSE)</f>
        <v>0</v>
      </c>
      <c r="AE561" s="187">
        <f t="shared" si="103"/>
        <v>0</v>
      </c>
      <c r="AF561" s="187">
        <f t="shared" si="104"/>
        <v>0</v>
      </c>
      <c r="AG561" s="187">
        <f t="shared" si="105"/>
        <v>0</v>
      </c>
      <c r="AH561" s="187">
        <f t="shared" si="106"/>
        <v>0</v>
      </c>
      <c r="AI561" s="187">
        <f t="shared" si="107"/>
        <v>0</v>
      </c>
      <c r="AJ561" s="187">
        <f t="shared" si="108"/>
        <v>0</v>
      </c>
      <c r="AK561" s="187">
        <f t="shared" si="109"/>
        <v>0</v>
      </c>
      <c r="AL561" s="31"/>
    </row>
    <row r="562" spans="1:38" ht="15" x14ac:dyDescent="0.25">
      <c r="A562" s="31"/>
      <c r="B562" s="31"/>
      <c r="C562" s="32"/>
      <c r="D562" s="31"/>
      <c r="E562" s="31"/>
      <c r="F562" s="31"/>
      <c r="G562" s="31"/>
      <c r="H562" s="31"/>
      <c r="I562" s="31"/>
      <c r="J562" s="31"/>
      <c r="K562" s="31"/>
      <c r="L562" s="31"/>
      <c r="M562" s="31"/>
      <c r="N562" s="187">
        <f t="shared" si="110"/>
        <v>0</v>
      </c>
      <c r="O562" s="31"/>
      <c r="P562" s="31"/>
      <c r="Q562" s="31"/>
      <c r="R562" s="187">
        <f t="shared" si="111"/>
        <v>0</v>
      </c>
      <c r="S562" s="188">
        <f>IF(ISBLANK($B562),0,VLOOKUP($B562,Listen!$A$2:$C$44,2,FALSE))</f>
        <v>0</v>
      </c>
      <c r="T562" s="188">
        <f>IF(ISBLANK($B562),0,VLOOKUP($B562,Listen!$A$2:$C$44,3,FALSE))</f>
        <v>0</v>
      </c>
      <c r="U562" s="189">
        <f t="shared" si="112"/>
        <v>0</v>
      </c>
      <c r="V562" s="189">
        <f t="shared" si="113"/>
        <v>0</v>
      </c>
      <c r="W562" s="189">
        <f t="shared" si="113"/>
        <v>0</v>
      </c>
      <c r="X562" s="189">
        <f t="shared" si="113"/>
        <v>0</v>
      </c>
      <c r="Y562" s="189">
        <f t="shared" si="113"/>
        <v>0</v>
      </c>
      <c r="Z562" s="189">
        <f t="shared" si="113"/>
        <v>0</v>
      </c>
      <c r="AA562" s="189">
        <f t="shared" si="113"/>
        <v>0</v>
      </c>
      <c r="AB562" s="187">
        <f t="shared" si="114"/>
        <v>0</v>
      </c>
      <c r="AC562" s="190">
        <f>IF(C562=A_Stammdaten!$B$14,F_SAV!$R562-F_SAV!$AD562,HLOOKUP(A_Stammdaten!$B$14-1,$AE$4:$AK$2004,ROW(C562)-3,FALSE)-$AD562)</f>
        <v>0</v>
      </c>
      <c r="AD562" s="190">
        <f>HLOOKUP(A_Stammdaten!$B$14,$AE$4:$AK$2004,ROW(C562)-3,FALSE)</f>
        <v>0</v>
      </c>
      <c r="AE562" s="187">
        <f t="shared" si="103"/>
        <v>0</v>
      </c>
      <c r="AF562" s="187">
        <f t="shared" si="104"/>
        <v>0</v>
      </c>
      <c r="AG562" s="187">
        <f t="shared" si="105"/>
        <v>0</v>
      </c>
      <c r="AH562" s="187">
        <f t="shared" si="106"/>
        <v>0</v>
      </c>
      <c r="AI562" s="187">
        <f t="shared" si="107"/>
        <v>0</v>
      </c>
      <c r="AJ562" s="187">
        <f t="shared" si="108"/>
        <v>0</v>
      </c>
      <c r="AK562" s="187">
        <f t="shared" si="109"/>
        <v>0</v>
      </c>
      <c r="AL562" s="31"/>
    </row>
    <row r="563" spans="1:38" ht="15" x14ac:dyDescent="0.25">
      <c r="A563" s="31"/>
      <c r="B563" s="31"/>
      <c r="C563" s="32"/>
      <c r="D563" s="31"/>
      <c r="E563" s="31"/>
      <c r="F563" s="31"/>
      <c r="G563" s="31"/>
      <c r="H563" s="31"/>
      <c r="I563" s="31"/>
      <c r="J563" s="31"/>
      <c r="K563" s="31"/>
      <c r="L563" s="31"/>
      <c r="M563" s="31"/>
      <c r="N563" s="187">
        <f t="shared" si="110"/>
        <v>0</v>
      </c>
      <c r="O563" s="31"/>
      <c r="P563" s="31"/>
      <c r="Q563" s="31"/>
      <c r="R563" s="187">
        <f t="shared" si="111"/>
        <v>0</v>
      </c>
      <c r="S563" s="188">
        <f>IF(ISBLANK($B563),0,VLOOKUP($B563,Listen!$A$2:$C$44,2,FALSE))</f>
        <v>0</v>
      </c>
      <c r="T563" s="188">
        <f>IF(ISBLANK($B563),0,VLOOKUP($B563,Listen!$A$2:$C$44,3,FALSE))</f>
        <v>0</v>
      </c>
      <c r="U563" s="189">
        <f t="shared" si="112"/>
        <v>0</v>
      </c>
      <c r="V563" s="189">
        <f t="shared" si="113"/>
        <v>0</v>
      </c>
      <c r="W563" s="189">
        <f t="shared" si="113"/>
        <v>0</v>
      </c>
      <c r="X563" s="189">
        <f t="shared" si="113"/>
        <v>0</v>
      </c>
      <c r="Y563" s="189">
        <f t="shared" si="113"/>
        <v>0</v>
      </c>
      <c r="Z563" s="189">
        <f t="shared" si="113"/>
        <v>0</v>
      </c>
      <c r="AA563" s="189">
        <f t="shared" si="113"/>
        <v>0</v>
      </c>
      <c r="AB563" s="187">
        <f t="shared" si="114"/>
        <v>0</v>
      </c>
      <c r="AC563" s="190">
        <f>IF(C563=A_Stammdaten!$B$14,F_SAV!$R563-F_SAV!$AD563,HLOOKUP(A_Stammdaten!$B$14-1,$AE$4:$AK$2004,ROW(C563)-3,FALSE)-$AD563)</f>
        <v>0</v>
      </c>
      <c r="AD563" s="190">
        <f>HLOOKUP(A_Stammdaten!$B$14,$AE$4:$AK$2004,ROW(C563)-3,FALSE)</f>
        <v>0</v>
      </c>
      <c r="AE563" s="187">
        <f t="shared" si="103"/>
        <v>0</v>
      </c>
      <c r="AF563" s="187">
        <f t="shared" si="104"/>
        <v>0</v>
      </c>
      <c r="AG563" s="187">
        <f t="shared" si="105"/>
        <v>0</v>
      </c>
      <c r="AH563" s="187">
        <f t="shared" si="106"/>
        <v>0</v>
      </c>
      <c r="AI563" s="187">
        <f t="shared" si="107"/>
        <v>0</v>
      </c>
      <c r="AJ563" s="187">
        <f t="shared" si="108"/>
        <v>0</v>
      </c>
      <c r="AK563" s="187">
        <f t="shared" si="109"/>
        <v>0</v>
      </c>
      <c r="AL563" s="31"/>
    </row>
    <row r="564" spans="1:38" ht="15" x14ac:dyDescent="0.25">
      <c r="A564" s="31"/>
      <c r="B564" s="31"/>
      <c r="C564" s="32"/>
      <c r="D564" s="31"/>
      <c r="E564" s="31"/>
      <c r="F564" s="31"/>
      <c r="G564" s="31"/>
      <c r="H564" s="31"/>
      <c r="I564" s="31"/>
      <c r="J564" s="31"/>
      <c r="K564" s="31"/>
      <c r="L564" s="31"/>
      <c r="M564" s="31"/>
      <c r="N564" s="187">
        <f t="shared" si="110"/>
        <v>0</v>
      </c>
      <c r="O564" s="31"/>
      <c r="P564" s="31"/>
      <c r="Q564" s="31"/>
      <c r="R564" s="187">
        <f t="shared" si="111"/>
        <v>0</v>
      </c>
      <c r="S564" s="188">
        <f>IF(ISBLANK($B564),0,VLOOKUP($B564,Listen!$A$2:$C$44,2,FALSE))</f>
        <v>0</v>
      </c>
      <c r="T564" s="188">
        <f>IF(ISBLANK($B564),0,VLOOKUP($B564,Listen!$A$2:$C$44,3,FALSE))</f>
        <v>0</v>
      </c>
      <c r="U564" s="189">
        <f t="shared" si="112"/>
        <v>0</v>
      </c>
      <c r="V564" s="189">
        <f t="shared" si="113"/>
        <v>0</v>
      </c>
      <c r="W564" s="189">
        <f t="shared" si="113"/>
        <v>0</v>
      </c>
      <c r="X564" s="189">
        <f t="shared" si="113"/>
        <v>0</v>
      </c>
      <c r="Y564" s="189">
        <f t="shared" si="113"/>
        <v>0</v>
      </c>
      <c r="Z564" s="189">
        <f t="shared" si="113"/>
        <v>0</v>
      </c>
      <c r="AA564" s="189">
        <f t="shared" si="113"/>
        <v>0</v>
      </c>
      <c r="AB564" s="187">
        <f t="shared" si="114"/>
        <v>0</v>
      </c>
      <c r="AC564" s="190">
        <f>IF(C564=A_Stammdaten!$B$14,F_SAV!$R564-F_SAV!$AD564,HLOOKUP(A_Stammdaten!$B$14-1,$AE$4:$AK$2004,ROW(C564)-3,FALSE)-$AD564)</f>
        <v>0</v>
      </c>
      <c r="AD564" s="190">
        <f>HLOOKUP(A_Stammdaten!$B$14,$AE$4:$AK$2004,ROW(C564)-3,FALSE)</f>
        <v>0</v>
      </c>
      <c r="AE564" s="187">
        <f t="shared" si="103"/>
        <v>0</v>
      </c>
      <c r="AF564" s="187">
        <f t="shared" si="104"/>
        <v>0</v>
      </c>
      <c r="AG564" s="187">
        <f t="shared" si="105"/>
        <v>0</v>
      </c>
      <c r="AH564" s="187">
        <f t="shared" si="106"/>
        <v>0</v>
      </c>
      <c r="AI564" s="187">
        <f t="shared" si="107"/>
        <v>0</v>
      </c>
      <c r="AJ564" s="187">
        <f t="shared" si="108"/>
        <v>0</v>
      </c>
      <c r="AK564" s="187">
        <f t="shared" si="109"/>
        <v>0</v>
      </c>
      <c r="AL564" s="31"/>
    </row>
    <row r="565" spans="1:38" ht="15" x14ac:dyDescent="0.25">
      <c r="A565" s="31"/>
      <c r="B565" s="31"/>
      <c r="C565" s="32"/>
      <c r="D565" s="31"/>
      <c r="E565" s="31"/>
      <c r="F565" s="31"/>
      <c r="G565" s="31"/>
      <c r="H565" s="31"/>
      <c r="I565" s="31"/>
      <c r="J565" s="31"/>
      <c r="K565" s="31"/>
      <c r="L565" s="31"/>
      <c r="M565" s="31"/>
      <c r="N565" s="187">
        <f t="shared" si="110"/>
        <v>0</v>
      </c>
      <c r="O565" s="31"/>
      <c r="P565" s="31"/>
      <c r="Q565" s="31"/>
      <c r="R565" s="187">
        <f t="shared" si="111"/>
        <v>0</v>
      </c>
      <c r="S565" s="188">
        <f>IF(ISBLANK($B565),0,VLOOKUP($B565,Listen!$A$2:$C$44,2,FALSE))</f>
        <v>0</v>
      </c>
      <c r="T565" s="188">
        <f>IF(ISBLANK($B565),0,VLOOKUP($B565,Listen!$A$2:$C$44,3,FALSE))</f>
        <v>0</v>
      </c>
      <c r="U565" s="189">
        <f t="shared" si="112"/>
        <v>0</v>
      </c>
      <c r="V565" s="189">
        <f t="shared" si="113"/>
        <v>0</v>
      </c>
      <c r="W565" s="189">
        <f t="shared" si="113"/>
        <v>0</v>
      </c>
      <c r="X565" s="189">
        <f t="shared" si="113"/>
        <v>0</v>
      </c>
      <c r="Y565" s="189">
        <f t="shared" si="113"/>
        <v>0</v>
      </c>
      <c r="Z565" s="189">
        <f t="shared" si="113"/>
        <v>0</v>
      </c>
      <c r="AA565" s="189">
        <f t="shared" si="113"/>
        <v>0</v>
      </c>
      <c r="AB565" s="187">
        <f t="shared" si="114"/>
        <v>0</v>
      </c>
      <c r="AC565" s="190">
        <f>IF(C565=A_Stammdaten!$B$14,F_SAV!$R565-F_SAV!$AD565,HLOOKUP(A_Stammdaten!$B$14-1,$AE$4:$AK$2004,ROW(C565)-3,FALSE)-$AD565)</f>
        <v>0</v>
      </c>
      <c r="AD565" s="190">
        <f>HLOOKUP(A_Stammdaten!$B$14,$AE$4:$AK$2004,ROW(C565)-3,FALSE)</f>
        <v>0</v>
      </c>
      <c r="AE565" s="187">
        <f t="shared" si="103"/>
        <v>0</v>
      </c>
      <c r="AF565" s="187">
        <f t="shared" si="104"/>
        <v>0</v>
      </c>
      <c r="AG565" s="187">
        <f t="shared" si="105"/>
        <v>0</v>
      </c>
      <c r="AH565" s="187">
        <f t="shared" si="106"/>
        <v>0</v>
      </c>
      <c r="AI565" s="187">
        <f t="shared" si="107"/>
        <v>0</v>
      </c>
      <c r="AJ565" s="187">
        <f t="shared" si="108"/>
        <v>0</v>
      </c>
      <c r="AK565" s="187">
        <f t="shared" si="109"/>
        <v>0</v>
      </c>
      <c r="AL565" s="31"/>
    </row>
    <row r="566" spans="1:38" ht="15" x14ac:dyDescent="0.25">
      <c r="A566" s="31"/>
      <c r="B566" s="31"/>
      <c r="C566" s="32"/>
      <c r="D566" s="31"/>
      <c r="E566" s="31"/>
      <c r="F566" s="31"/>
      <c r="G566" s="31"/>
      <c r="H566" s="31"/>
      <c r="I566" s="31"/>
      <c r="J566" s="31"/>
      <c r="K566" s="31"/>
      <c r="L566" s="31"/>
      <c r="M566" s="31"/>
      <c r="N566" s="187">
        <f t="shared" si="110"/>
        <v>0</v>
      </c>
      <c r="O566" s="31"/>
      <c r="P566" s="31"/>
      <c r="Q566" s="31"/>
      <c r="R566" s="187">
        <f t="shared" si="111"/>
        <v>0</v>
      </c>
      <c r="S566" s="188">
        <f>IF(ISBLANK($B566),0,VLOOKUP($B566,Listen!$A$2:$C$44,2,FALSE))</f>
        <v>0</v>
      </c>
      <c r="T566" s="188">
        <f>IF(ISBLANK($B566),0,VLOOKUP($B566,Listen!$A$2:$C$44,3,FALSE))</f>
        <v>0</v>
      </c>
      <c r="U566" s="189">
        <f t="shared" si="112"/>
        <v>0</v>
      </c>
      <c r="V566" s="189">
        <f t="shared" si="113"/>
        <v>0</v>
      </c>
      <c r="W566" s="189">
        <f t="shared" si="113"/>
        <v>0</v>
      </c>
      <c r="X566" s="189">
        <f t="shared" si="113"/>
        <v>0</v>
      </c>
      <c r="Y566" s="189">
        <f t="shared" si="113"/>
        <v>0</v>
      </c>
      <c r="Z566" s="189">
        <f t="shared" si="113"/>
        <v>0</v>
      </c>
      <c r="AA566" s="189">
        <f t="shared" si="113"/>
        <v>0</v>
      </c>
      <c r="AB566" s="187">
        <f t="shared" si="114"/>
        <v>0</v>
      </c>
      <c r="AC566" s="190">
        <f>IF(C566=A_Stammdaten!$B$14,F_SAV!$R566-F_SAV!$AD566,HLOOKUP(A_Stammdaten!$B$14-1,$AE$4:$AK$2004,ROW(C566)-3,FALSE)-$AD566)</f>
        <v>0</v>
      </c>
      <c r="AD566" s="190">
        <f>HLOOKUP(A_Stammdaten!$B$14,$AE$4:$AK$2004,ROW(C566)-3,FALSE)</f>
        <v>0</v>
      </c>
      <c r="AE566" s="187">
        <f t="shared" si="103"/>
        <v>0</v>
      </c>
      <c r="AF566" s="187">
        <f t="shared" si="104"/>
        <v>0</v>
      </c>
      <c r="AG566" s="187">
        <f t="shared" si="105"/>
        <v>0</v>
      </c>
      <c r="AH566" s="187">
        <f t="shared" si="106"/>
        <v>0</v>
      </c>
      <c r="AI566" s="187">
        <f t="shared" si="107"/>
        <v>0</v>
      </c>
      <c r="AJ566" s="187">
        <f t="shared" si="108"/>
        <v>0</v>
      </c>
      <c r="AK566" s="187">
        <f t="shared" si="109"/>
        <v>0</v>
      </c>
      <c r="AL566" s="31"/>
    </row>
    <row r="567" spans="1:38" ht="15" x14ac:dyDescent="0.25">
      <c r="A567" s="31"/>
      <c r="B567" s="31"/>
      <c r="C567" s="32"/>
      <c r="D567" s="31"/>
      <c r="E567" s="31"/>
      <c r="F567" s="31"/>
      <c r="G567" s="31"/>
      <c r="H567" s="31"/>
      <c r="I567" s="31"/>
      <c r="J567" s="31"/>
      <c r="K567" s="31"/>
      <c r="L567" s="31"/>
      <c r="M567" s="31"/>
      <c r="N567" s="187">
        <f t="shared" si="110"/>
        <v>0</v>
      </c>
      <c r="O567" s="31"/>
      <c r="P567" s="31"/>
      <c r="Q567" s="31"/>
      <c r="R567" s="187">
        <f t="shared" si="111"/>
        <v>0</v>
      </c>
      <c r="S567" s="188">
        <f>IF(ISBLANK($B567),0,VLOOKUP($B567,Listen!$A$2:$C$44,2,FALSE))</f>
        <v>0</v>
      </c>
      <c r="T567" s="188">
        <f>IF(ISBLANK($B567),0,VLOOKUP($B567,Listen!$A$2:$C$44,3,FALSE))</f>
        <v>0</v>
      </c>
      <c r="U567" s="189">
        <f t="shared" si="112"/>
        <v>0</v>
      </c>
      <c r="V567" s="189">
        <f t="shared" si="113"/>
        <v>0</v>
      </c>
      <c r="W567" s="189">
        <f t="shared" si="113"/>
        <v>0</v>
      </c>
      <c r="X567" s="189">
        <f t="shared" si="113"/>
        <v>0</v>
      </c>
      <c r="Y567" s="189">
        <f t="shared" si="113"/>
        <v>0</v>
      </c>
      <c r="Z567" s="189">
        <f t="shared" si="113"/>
        <v>0</v>
      </c>
      <c r="AA567" s="189">
        <f t="shared" si="113"/>
        <v>0</v>
      </c>
      <c r="AB567" s="187">
        <f t="shared" si="114"/>
        <v>0</v>
      </c>
      <c r="AC567" s="190">
        <f>IF(C567=A_Stammdaten!$B$14,F_SAV!$R567-F_SAV!$AD567,HLOOKUP(A_Stammdaten!$B$14-1,$AE$4:$AK$2004,ROW(C567)-3,FALSE)-$AD567)</f>
        <v>0</v>
      </c>
      <c r="AD567" s="190">
        <f>HLOOKUP(A_Stammdaten!$B$14,$AE$4:$AK$2004,ROW(C567)-3,FALSE)</f>
        <v>0</v>
      </c>
      <c r="AE567" s="187">
        <f t="shared" si="103"/>
        <v>0</v>
      </c>
      <c r="AF567" s="187">
        <f t="shared" si="104"/>
        <v>0</v>
      </c>
      <c r="AG567" s="187">
        <f t="shared" si="105"/>
        <v>0</v>
      </c>
      <c r="AH567" s="187">
        <f t="shared" si="106"/>
        <v>0</v>
      </c>
      <c r="AI567" s="187">
        <f t="shared" si="107"/>
        <v>0</v>
      </c>
      <c r="AJ567" s="187">
        <f t="shared" si="108"/>
        <v>0</v>
      </c>
      <c r="AK567" s="187">
        <f t="shared" si="109"/>
        <v>0</v>
      </c>
      <c r="AL567" s="31"/>
    </row>
    <row r="568" spans="1:38" ht="15" x14ac:dyDescent="0.25">
      <c r="A568" s="31"/>
      <c r="B568" s="31"/>
      <c r="C568" s="32"/>
      <c r="D568" s="31"/>
      <c r="E568" s="31"/>
      <c r="F568" s="31"/>
      <c r="G568" s="31"/>
      <c r="H568" s="31"/>
      <c r="I568" s="31"/>
      <c r="J568" s="31"/>
      <c r="K568" s="31"/>
      <c r="L568" s="31"/>
      <c r="M568" s="31"/>
      <c r="N568" s="187">
        <f t="shared" si="110"/>
        <v>0</v>
      </c>
      <c r="O568" s="31"/>
      <c r="P568" s="31"/>
      <c r="Q568" s="31"/>
      <c r="R568" s="187">
        <f t="shared" si="111"/>
        <v>0</v>
      </c>
      <c r="S568" s="188">
        <f>IF(ISBLANK($B568),0,VLOOKUP($B568,Listen!$A$2:$C$44,2,FALSE))</f>
        <v>0</v>
      </c>
      <c r="T568" s="188">
        <f>IF(ISBLANK($B568),0,VLOOKUP($B568,Listen!$A$2:$C$44,3,FALSE))</f>
        <v>0</v>
      </c>
      <c r="U568" s="189">
        <f t="shared" si="112"/>
        <v>0</v>
      </c>
      <c r="V568" s="189">
        <f t="shared" si="113"/>
        <v>0</v>
      </c>
      <c r="W568" s="189">
        <f t="shared" si="113"/>
        <v>0</v>
      </c>
      <c r="X568" s="189">
        <f t="shared" si="113"/>
        <v>0</v>
      </c>
      <c r="Y568" s="189">
        <f t="shared" si="113"/>
        <v>0</v>
      </c>
      <c r="Z568" s="189">
        <f t="shared" si="113"/>
        <v>0</v>
      </c>
      <c r="AA568" s="189">
        <f t="shared" si="113"/>
        <v>0</v>
      </c>
      <c r="AB568" s="187">
        <f t="shared" si="114"/>
        <v>0</v>
      </c>
      <c r="AC568" s="190">
        <f>IF(C568=A_Stammdaten!$B$14,F_SAV!$R568-F_SAV!$AD568,HLOOKUP(A_Stammdaten!$B$14-1,$AE$4:$AK$2004,ROW(C568)-3,FALSE)-$AD568)</f>
        <v>0</v>
      </c>
      <c r="AD568" s="190">
        <f>HLOOKUP(A_Stammdaten!$B$14,$AE$4:$AK$2004,ROW(C568)-3,FALSE)</f>
        <v>0</v>
      </c>
      <c r="AE568" s="187">
        <f t="shared" si="103"/>
        <v>0</v>
      </c>
      <c r="AF568" s="187">
        <f t="shared" si="104"/>
        <v>0</v>
      </c>
      <c r="AG568" s="187">
        <f t="shared" si="105"/>
        <v>0</v>
      </c>
      <c r="AH568" s="187">
        <f t="shared" si="106"/>
        <v>0</v>
      </c>
      <c r="AI568" s="187">
        <f t="shared" si="107"/>
        <v>0</v>
      </c>
      <c r="AJ568" s="187">
        <f t="shared" si="108"/>
        <v>0</v>
      </c>
      <c r="AK568" s="187">
        <f t="shared" si="109"/>
        <v>0</v>
      </c>
      <c r="AL568" s="31"/>
    </row>
    <row r="569" spans="1:38" ht="15" x14ac:dyDescent="0.25">
      <c r="A569" s="31"/>
      <c r="B569" s="31"/>
      <c r="C569" s="32"/>
      <c r="D569" s="31"/>
      <c r="E569" s="31"/>
      <c r="F569" s="31"/>
      <c r="G569" s="31"/>
      <c r="H569" s="31"/>
      <c r="I569" s="31"/>
      <c r="J569" s="31"/>
      <c r="K569" s="31"/>
      <c r="L569" s="31"/>
      <c r="M569" s="31"/>
      <c r="N569" s="187">
        <f t="shared" si="110"/>
        <v>0</v>
      </c>
      <c r="O569" s="31"/>
      <c r="P569" s="31"/>
      <c r="Q569" s="31"/>
      <c r="R569" s="187">
        <f t="shared" si="111"/>
        <v>0</v>
      </c>
      <c r="S569" s="188">
        <f>IF(ISBLANK($B569),0,VLOOKUP($B569,Listen!$A$2:$C$44,2,FALSE))</f>
        <v>0</v>
      </c>
      <c r="T569" s="188">
        <f>IF(ISBLANK($B569),0,VLOOKUP($B569,Listen!$A$2:$C$44,3,FALSE))</f>
        <v>0</v>
      </c>
      <c r="U569" s="189">
        <f t="shared" si="112"/>
        <v>0</v>
      </c>
      <c r="V569" s="189">
        <f t="shared" si="113"/>
        <v>0</v>
      </c>
      <c r="W569" s="189">
        <f t="shared" si="113"/>
        <v>0</v>
      </c>
      <c r="X569" s="189">
        <f t="shared" si="113"/>
        <v>0</v>
      </c>
      <c r="Y569" s="189">
        <f t="shared" si="113"/>
        <v>0</v>
      </c>
      <c r="Z569" s="189">
        <f t="shared" si="113"/>
        <v>0</v>
      </c>
      <c r="AA569" s="189">
        <f t="shared" si="113"/>
        <v>0</v>
      </c>
      <c r="AB569" s="187">
        <f t="shared" si="114"/>
        <v>0</v>
      </c>
      <c r="AC569" s="190">
        <f>IF(C569=A_Stammdaten!$B$14,F_SAV!$R569-F_SAV!$AD569,HLOOKUP(A_Stammdaten!$B$14-1,$AE$4:$AK$2004,ROW(C569)-3,FALSE)-$AD569)</f>
        <v>0</v>
      </c>
      <c r="AD569" s="190">
        <f>HLOOKUP(A_Stammdaten!$B$14,$AE$4:$AK$2004,ROW(C569)-3,FALSE)</f>
        <v>0</v>
      </c>
      <c r="AE569" s="187">
        <f t="shared" si="103"/>
        <v>0</v>
      </c>
      <c r="AF569" s="187">
        <f t="shared" si="104"/>
        <v>0</v>
      </c>
      <c r="AG569" s="187">
        <f t="shared" si="105"/>
        <v>0</v>
      </c>
      <c r="AH569" s="187">
        <f t="shared" si="106"/>
        <v>0</v>
      </c>
      <c r="AI569" s="187">
        <f t="shared" si="107"/>
        <v>0</v>
      </c>
      <c r="AJ569" s="187">
        <f t="shared" si="108"/>
        <v>0</v>
      </c>
      <c r="AK569" s="187">
        <f t="shared" si="109"/>
        <v>0</v>
      </c>
      <c r="AL569" s="31"/>
    </row>
    <row r="570" spans="1:38" ht="15" x14ac:dyDescent="0.25">
      <c r="A570" s="31"/>
      <c r="B570" s="31"/>
      <c r="C570" s="32"/>
      <c r="D570" s="31"/>
      <c r="E570" s="31"/>
      <c r="F570" s="31"/>
      <c r="G570" s="31"/>
      <c r="H570" s="31"/>
      <c r="I570" s="31"/>
      <c r="J570" s="31"/>
      <c r="K570" s="31"/>
      <c r="L570" s="31"/>
      <c r="M570" s="31"/>
      <c r="N570" s="187">
        <f t="shared" si="110"/>
        <v>0</v>
      </c>
      <c r="O570" s="31"/>
      <c r="P570" s="31"/>
      <c r="Q570" s="31"/>
      <c r="R570" s="187">
        <f t="shared" si="111"/>
        <v>0</v>
      </c>
      <c r="S570" s="188">
        <f>IF(ISBLANK($B570),0,VLOOKUP($B570,Listen!$A$2:$C$44,2,FALSE))</f>
        <v>0</v>
      </c>
      <c r="T570" s="188">
        <f>IF(ISBLANK($B570),0,VLOOKUP($B570,Listen!$A$2:$C$44,3,FALSE))</f>
        <v>0</v>
      </c>
      <c r="U570" s="189">
        <f t="shared" si="112"/>
        <v>0</v>
      </c>
      <c r="V570" s="189">
        <f t="shared" si="113"/>
        <v>0</v>
      </c>
      <c r="W570" s="189">
        <f t="shared" si="113"/>
        <v>0</v>
      </c>
      <c r="X570" s="189">
        <f t="shared" si="113"/>
        <v>0</v>
      </c>
      <c r="Y570" s="189">
        <f t="shared" si="113"/>
        <v>0</v>
      </c>
      <c r="Z570" s="189">
        <f t="shared" si="113"/>
        <v>0</v>
      </c>
      <c r="AA570" s="189">
        <f t="shared" si="113"/>
        <v>0</v>
      </c>
      <c r="AB570" s="187">
        <f t="shared" si="114"/>
        <v>0</v>
      </c>
      <c r="AC570" s="190">
        <f>IF(C570=A_Stammdaten!$B$14,F_SAV!$R570-F_SAV!$AD570,HLOOKUP(A_Stammdaten!$B$14-1,$AE$4:$AK$2004,ROW(C570)-3,FALSE)-$AD570)</f>
        <v>0</v>
      </c>
      <c r="AD570" s="190">
        <f>HLOOKUP(A_Stammdaten!$B$14,$AE$4:$AK$2004,ROW(C570)-3,FALSE)</f>
        <v>0</v>
      </c>
      <c r="AE570" s="187">
        <f t="shared" si="103"/>
        <v>0</v>
      </c>
      <c r="AF570" s="187">
        <f t="shared" si="104"/>
        <v>0</v>
      </c>
      <c r="AG570" s="187">
        <f t="shared" si="105"/>
        <v>0</v>
      </c>
      <c r="AH570" s="187">
        <f t="shared" si="106"/>
        <v>0</v>
      </c>
      <c r="AI570" s="187">
        <f t="shared" si="107"/>
        <v>0</v>
      </c>
      <c r="AJ570" s="187">
        <f t="shared" si="108"/>
        <v>0</v>
      </c>
      <c r="AK570" s="187">
        <f t="shared" si="109"/>
        <v>0</v>
      </c>
      <c r="AL570" s="31"/>
    </row>
    <row r="571" spans="1:38" ht="15" x14ac:dyDescent="0.25">
      <c r="A571" s="31"/>
      <c r="B571" s="31"/>
      <c r="C571" s="32"/>
      <c r="D571" s="31"/>
      <c r="E571" s="31"/>
      <c r="F571" s="31"/>
      <c r="G571" s="31"/>
      <c r="H571" s="31"/>
      <c r="I571" s="31"/>
      <c r="J571" s="31"/>
      <c r="K571" s="31"/>
      <c r="L571" s="31"/>
      <c r="M571" s="31"/>
      <c r="N571" s="187">
        <f t="shared" si="110"/>
        <v>0</v>
      </c>
      <c r="O571" s="31"/>
      <c r="P571" s="31"/>
      <c r="Q571" s="31"/>
      <c r="R571" s="187">
        <f t="shared" si="111"/>
        <v>0</v>
      </c>
      <c r="S571" s="188">
        <f>IF(ISBLANK($B571),0,VLOOKUP($B571,Listen!$A$2:$C$44,2,FALSE))</f>
        <v>0</v>
      </c>
      <c r="T571" s="188">
        <f>IF(ISBLANK($B571),0,VLOOKUP($B571,Listen!$A$2:$C$44,3,FALSE))</f>
        <v>0</v>
      </c>
      <c r="U571" s="189">
        <f t="shared" si="112"/>
        <v>0</v>
      </c>
      <c r="V571" s="189">
        <f t="shared" si="113"/>
        <v>0</v>
      </c>
      <c r="W571" s="189">
        <f t="shared" si="113"/>
        <v>0</v>
      </c>
      <c r="X571" s="189">
        <f t="shared" si="113"/>
        <v>0</v>
      </c>
      <c r="Y571" s="189">
        <f t="shared" si="113"/>
        <v>0</v>
      </c>
      <c r="Z571" s="189">
        <f t="shared" si="113"/>
        <v>0</v>
      </c>
      <c r="AA571" s="189">
        <f t="shared" si="113"/>
        <v>0</v>
      </c>
      <c r="AB571" s="187">
        <f t="shared" si="114"/>
        <v>0</v>
      </c>
      <c r="AC571" s="190">
        <f>IF(C571=A_Stammdaten!$B$14,F_SAV!$R571-F_SAV!$AD571,HLOOKUP(A_Stammdaten!$B$14-1,$AE$4:$AK$2004,ROW(C571)-3,FALSE)-$AD571)</f>
        <v>0</v>
      </c>
      <c r="AD571" s="190">
        <f>HLOOKUP(A_Stammdaten!$B$14,$AE$4:$AK$2004,ROW(C571)-3,FALSE)</f>
        <v>0</v>
      </c>
      <c r="AE571" s="187">
        <f t="shared" si="103"/>
        <v>0</v>
      </c>
      <c r="AF571" s="187">
        <f t="shared" si="104"/>
        <v>0</v>
      </c>
      <c r="AG571" s="187">
        <f t="shared" si="105"/>
        <v>0</v>
      </c>
      <c r="AH571" s="187">
        <f t="shared" si="106"/>
        <v>0</v>
      </c>
      <c r="AI571" s="187">
        <f t="shared" si="107"/>
        <v>0</v>
      </c>
      <c r="AJ571" s="187">
        <f t="shared" si="108"/>
        <v>0</v>
      </c>
      <c r="AK571" s="187">
        <f t="shared" si="109"/>
        <v>0</v>
      </c>
      <c r="AL571" s="31"/>
    </row>
    <row r="572" spans="1:38" ht="15" x14ac:dyDescent="0.25">
      <c r="A572" s="31"/>
      <c r="B572" s="31"/>
      <c r="C572" s="32"/>
      <c r="D572" s="31"/>
      <c r="E572" s="31"/>
      <c r="F572" s="31"/>
      <c r="G572" s="31"/>
      <c r="H572" s="31"/>
      <c r="I572" s="31"/>
      <c r="J572" s="31"/>
      <c r="K572" s="31"/>
      <c r="L572" s="31"/>
      <c r="M572" s="31"/>
      <c r="N572" s="187">
        <f t="shared" si="110"/>
        <v>0</v>
      </c>
      <c r="O572" s="31"/>
      <c r="P572" s="31"/>
      <c r="Q572" s="31"/>
      <c r="R572" s="187">
        <f t="shared" si="111"/>
        <v>0</v>
      </c>
      <c r="S572" s="188">
        <f>IF(ISBLANK($B572),0,VLOOKUP($B572,Listen!$A$2:$C$44,2,FALSE))</f>
        <v>0</v>
      </c>
      <c r="T572" s="188">
        <f>IF(ISBLANK($B572),0,VLOOKUP($B572,Listen!$A$2:$C$44,3,FALSE))</f>
        <v>0</v>
      </c>
      <c r="U572" s="189">
        <f t="shared" si="112"/>
        <v>0</v>
      </c>
      <c r="V572" s="189">
        <f t="shared" si="113"/>
        <v>0</v>
      </c>
      <c r="W572" s="189">
        <f t="shared" si="113"/>
        <v>0</v>
      </c>
      <c r="X572" s="189">
        <f t="shared" si="113"/>
        <v>0</v>
      </c>
      <c r="Y572" s="189">
        <f t="shared" si="113"/>
        <v>0</v>
      </c>
      <c r="Z572" s="189">
        <f t="shared" si="113"/>
        <v>0</v>
      </c>
      <c r="AA572" s="189">
        <f t="shared" si="113"/>
        <v>0</v>
      </c>
      <c r="AB572" s="187">
        <f t="shared" si="114"/>
        <v>0</v>
      </c>
      <c r="AC572" s="190">
        <f>IF(C572=A_Stammdaten!$B$14,F_SAV!$R572-F_SAV!$AD572,HLOOKUP(A_Stammdaten!$B$14-1,$AE$4:$AK$2004,ROW(C572)-3,FALSE)-$AD572)</f>
        <v>0</v>
      </c>
      <c r="AD572" s="190">
        <f>HLOOKUP(A_Stammdaten!$B$14,$AE$4:$AK$2004,ROW(C572)-3,FALSE)</f>
        <v>0</v>
      </c>
      <c r="AE572" s="187">
        <f t="shared" si="103"/>
        <v>0</v>
      </c>
      <c r="AF572" s="187">
        <f t="shared" si="104"/>
        <v>0</v>
      </c>
      <c r="AG572" s="187">
        <f t="shared" si="105"/>
        <v>0</v>
      </c>
      <c r="AH572" s="187">
        <f t="shared" si="106"/>
        <v>0</v>
      </c>
      <c r="AI572" s="187">
        <f t="shared" si="107"/>
        <v>0</v>
      </c>
      <c r="AJ572" s="187">
        <f t="shared" si="108"/>
        <v>0</v>
      </c>
      <c r="AK572" s="187">
        <f t="shared" si="109"/>
        <v>0</v>
      </c>
      <c r="AL572" s="31"/>
    </row>
    <row r="573" spans="1:38" ht="15" x14ac:dyDescent="0.25">
      <c r="A573" s="31"/>
      <c r="B573" s="31"/>
      <c r="C573" s="32"/>
      <c r="D573" s="31"/>
      <c r="E573" s="31"/>
      <c r="F573" s="31"/>
      <c r="G573" s="31"/>
      <c r="H573" s="31"/>
      <c r="I573" s="31"/>
      <c r="J573" s="31"/>
      <c r="K573" s="31"/>
      <c r="L573" s="31"/>
      <c r="M573" s="31"/>
      <c r="N573" s="187">
        <f t="shared" si="110"/>
        <v>0</v>
      </c>
      <c r="O573" s="31"/>
      <c r="P573" s="31"/>
      <c r="Q573" s="31"/>
      <c r="R573" s="187">
        <f t="shared" si="111"/>
        <v>0</v>
      </c>
      <c r="S573" s="188">
        <f>IF(ISBLANK($B573),0,VLOOKUP($B573,Listen!$A$2:$C$44,2,FALSE))</f>
        <v>0</v>
      </c>
      <c r="T573" s="188">
        <f>IF(ISBLANK($B573),0,VLOOKUP($B573,Listen!$A$2:$C$44,3,FALSE))</f>
        <v>0</v>
      </c>
      <c r="U573" s="189">
        <f t="shared" si="112"/>
        <v>0</v>
      </c>
      <c r="V573" s="189">
        <f t="shared" si="113"/>
        <v>0</v>
      </c>
      <c r="W573" s="189">
        <f t="shared" si="113"/>
        <v>0</v>
      </c>
      <c r="X573" s="189">
        <f t="shared" si="113"/>
        <v>0</v>
      </c>
      <c r="Y573" s="189">
        <f t="shared" si="113"/>
        <v>0</v>
      </c>
      <c r="Z573" s="189">
        <f t="shared" si="113"/>
        <v>0</v>
      </c>
      <c r="AA573" s="189">
        <f t="shared" si="113"/>
        <v>0</v>
      </c>
      <c r="AB573" s="187">
        <f t="shared" si="114"/>
        <v>0</v>
      </c>
      <c r="AC573" s="190">
        <f>IF(C573=A_Stammdaten!$B$14,F_SAV!$R573-F_SAV!$AD573,HLOOKUP(A_Stammdaten!$B$14-1,$AE$4:$AK$2004,ROW(C573)-3,FALSE)-$AD573)</f>
        <v>0</v>
      </c>
      <c r="AD573" s="190">
        <f>HLOOKUP(A_Stammdaten!$B$14,$AE$4:$AK$2004,ROW(C573)-3,FALSE)</f>
        <v>0</v>
      </c>
      <c r="AE573" s="187">
        <f t="shared" si="103"/>
        <v>0</v>
      </c>
      <c r="AF573" s="187">
        <f t="shared" si="104"/>
        <v>0</v>
      </c>
      <c r="AG573" s="187">
        <f t="shared" si="105"/>
        <v>0</v>
      </c>
      <c r="AH573" s="187">
        <f t="shared" si="106"/>
        <v>0</v>
      </c>
      <c r="AI573" s="187">
        <f t="shared" si="107"/>
        <v>0</v>
      </c>
      <c r="AJ573" s="187">
        <f t="shared" si="108"/>
        <v>0</v>
      </c>
      <c r="AK573" s="187">
        <f t="shared" si="109"/>
        <v>0</v>
      </c>
      <c r="AL573" s="31"/>
    </row>
    <row r="574" spans="1:38" ht="15" x14ac:dyDescent="0.25">
      <c r="A574" s="31"/>
      <c r="B574" s="31"/>
      <c r="C574" s="32"/>
      <c r="D574" s="31"/>
      <c r="E574" s="31"/>
      <c r="F574" s="31"/>
      <c r="G574" s="31"/>
      <c r="H574" s="31"/>
      <c r="I574" s="31"/>
      <c r="J574" s="31"/>
      <c r="K574" s="31"/>
      <c r="L574" s="31"/>
      <c r="M574" s="31"/>
      <c r="N574" s="187">
        <f t="shared" si="110"/>
        <v>0</v>
      </c>
      <c r="O574" s="31"/>
      <c r="P574" s="31"/>
      <c r="Q574" s="31"/>
      <c r="R574" s="187">
        <f t="shared" si="111"/>
        <v>0</v>
      </c>
      <c r="S574" s="188">
        <f>IF(ISBLANK($B574),0,VLOOKUP($B574,Listen!$A$2:$C$44,2,FALSE))</f>
        <v>0</v>
      </c>
      <c r="T574" s="188">
        <f>IF(ISBLANK($B574),0,VLOOKUP($B574,Listen!$A$2:$C$44,3,FALSE))</f>
        <v>0</v>
      </c>
      <c r="U574" s="189">
        <f t="shared" si="112"/>
        <v>0</v>
      </c>
      <c r="V574" s="189">
        <f t="shared" si="113"/>
        <v>0</v>
      </c>
      <c r="W574" s="189">
        <f t="shared" si="113"/>
        <v>0</v>
      </c>
      <c r="X574" s="189">
        <f t="shared" si="113"/>
        <v>0</v>
      </c>
      <c r="Y574" s="189">
        <f t="shared" si="113"/>
        <v>0</v>
      </c>
      <c r="Z574" s="189">
        <f t="shared" si="113"/>
        <v>0</v>
      </c>
      <c r="AA574" s="189">
        <f t="shared" si="113"/>
        <v>0</v>
      </c>
      <c r="AB574" s="187">
        <f t="shared" si="114"/>
        <v>0</v>
      </c>
      <c r="AC574" s="190">
        <f>IF(C574=A_Stammdaten!$B$14,F_SAV!$R574-F_SAV!$AD574,HLOOKUP(A_Stammdaten!$B$14-1,$AE$4:$AK$2004,ROW(C574)-3,FALSE)-$AD574)</f>
        <v>0</v>
      </c>
      <c r="AD574" s="190">
        <f>HLOOKUP(A_Stammdaten!$B$14,$AE$4:$AK$2004,ROW(C574)-3,FALSE)</f>
        <v>0</v>
      </c>
      <c r="AE574" s="187">
        <f t="shared" si="103"/>
        <v>0</v>
      </c>
      <c r="AF574" s="187">
        <f t="shared" si="104"/>
        <v>0</v>
      </c>
      <c r="AG574" s="187">
        <f t="shared" si="105"/>
        <v>0</v>
      </c>
      <c r="AH574" s="187">
        <f t="shared" si="106"/>
        <v>0</v>
      </c>
      <c r="AI574" s="187">
        <f t="shared" si="107"/>
        <v>0</v>
      </c>
      <c r="AJ574" s="187">
        <f t="shared" si="108"/>
        <v>0</v>
      </c>
      <c r="AK574" s="187">
        <f t="shared" si="109"/>
        <v>0</v>
      </c>
      <c r="AL574" s="31"/>
    </row>
    <row r="575" spans="1:38" ht="15" x14ac:dyDescent="0.25">
      <c r="A575" s="31"/>
      <c r="B575" s="31"/>
      <c r="C575" s="32"/>
      <c r="D575" s="31"/>
      <c r="E575" s="31"/>
      <c r="F575" s="31"/>
      <c r="G575" s="31"/>
      <c r="H575" s="31"/>
      <c r="I575" s="31"/>
      <c r="J575" s="31"/>
      <c r="K575" s="31"/>
      <c r="L575" s="31"/>
      <c r="M575" s="31"/>
      <c r="N575" s="187">
        <f t="shared" si="110"/>
        <v>0</v>
      </c>
      <c r="O575" s="31"/>
      <c r="P575" s="31"/>
      <c r="Q575" s="31"/>
      <c r="R575" s="187">
        <f t="shared" si="111"/>
        <v>0</v>
      </c>
      <c r="S575" s="188">
        <f>IF(ISBLANK($B575),0,VLOOKUP($B575,Listen!$A$2:$C$44,2,FALSE))</f>
        <v>0</v>
      </c>
      <c r="T575" s="188">
        <f>IF(ISBLANK($B575),0,VLOOKUP($B575,Listen!$A$2:$C$44,3,FALSE))</f>
        <v>0</v>
      </c>
      <c r="U575" s="189">
        <f t="shared" si="112"/>
        <v>0</v>
      </c>
      <c r="V575" s="189">
        <f t="shared" si="113"/>
        <v>0</v>
      </c>
      <c r="W575" s="189">
        <f t="shared" si="113"/>
        <v>0</v>
      </c>
      <c r="X575" s="189">
        <f t="shared" si="113"/>
        <v>0</v>
      </c>
      <c r="Y575" s="189">
        <f t="shared" si="113"/>
        <v>0</v>
      </c>
      <c r="Z575" s="189">
        <f t="shared" si="113"/>
        <v>0</v>
      </c>
      <c r="AA575" s="189">
        <f t="shared" si="113"/>
        <v>0</v>
      </c>
      <c r="AB575" s="187">
        <f t="shared" si="114"/>
        <v>0</v>
      </c>
      <c r="AC575" s="190">
        <f>IF(C575=A_Stammdaten!$B$14,F_SAV!$R575-F_SAV!$AD575,HLOOKUP(A_Stammdaten!$B$14-1,$AE$4:$AK$2004,ROW(C575)-3,FALSE)-$AD575)</f>
        <v>0</v>
      </c>
      <c r="AD575" s="190">
        <f>HLOOKUP(A_Stammdaten!$B$14,$AE$4:$AK$2004,ROW(C575)-3,FALSE)</f>
        <v>0</v>
      </c>
      <c r="AE575" s="187">
        <f t="shared" si="103"/>
        <v>0</v>
      </c>
      <c r="AF575" s="187">
        <f t="shared" si="104"/>
        <v>0</v>
      </c>
      <c r="AG575" s="187">
        <f t="shared" si="105"/>
        <v>0</v>
      </c>
      <c r="AH575" s="187">
        <f t="shared" si="106"/>
        <v>0</v>
      </c>
      <c r="AI575" s="187">
        <f t="shared" si="107"/>
        <v>0</v>
      </c>
      <c r="AJ575" s="187">
        <f t="shared" si="108"/>
        <v>0</v>
      </c>
      <c r="AK575" s="187">
        <f t="shared" si="109"/>
        <v>0</v>
      </c>
      <c r="AL575" s="31"/>
    </row>
    <row r="576" spans="1:38" ht="15" x14ac:dyDescent="0.25">
      <c r="A576" s="31"/>
      <c r="B576" s="31"/>
      <c r="C576" s="32"/>
      <c r="D576" s="31"/>
      <c r="E576" s="31"/>
      <c r="F576" s="31"/>
      <c r="G576" s="31"/>
      <c r="H576" s="31"/>
      <c r="I576" s="31"/>
      <c r="J576" s="31"/>
      <c r="K576" s="31"/>
      <c r="L576" s="31"/>
      <c r="M576" s="31"/>
      <c r="N576" s="187">
        <f t="shared" si="110"/>
        <v>0</v>
      </c>
      <c r="O576" s="31"/>
      <c r="P576" s="31"/>
      <c r="Q576" s="31"/>
      <c r="R576" s="187">
        <f t="shared" si="111"/>
        <v>0</v>
      </c>
      <c r="S576" s="188">
        <f>IF(ISBLANK($B576),0,VLOOKUP($B576,Listen!$A$2:$C$44,2,FALSE))</f>
        <v>0</v>
      </c>
      <c r="T576" s="188">
        <f>IF(ISBLANK($B576),0,VLOOKUP($B576,Listen!$A$2:$C$44,3,FALSE))</f>
        <v>0</v>
      </c>
      <c r="U576" s="189">
        <f t="shared" si="112"/>
        <v>0</v>
      </c>
      <c r="V576" s="189">
        <f t="shared" si="113"/>
        <v>0</v>
      </c>
      <c r="W576" s="189">
        <f t="shared" si="113"/>
        <v>0</v>
      </c>
      <c r="X576" s="189">
        <f t="shared" si="113"/>
        <v>0</v>
      </c>
      <c r="Y576" s="189">
        <f t="shared" si="113"/>
        <v>0</v>
      </c>
      <c r="Z576" s="189">
        <f t="shared" si="113"/>
        <v>0</v>
      </c>
      <c r="AA576" s="189">
        <f t="shared" si="113"/>
        <v>0</v>
      </c>
      <c r="AB576" s="187">
        <f t="shared" si="114"/>
        <v>0</v>
      </c>
      <c r="AC576" s="190">
        <f>IF(C576=A_Stammdaten!$B$14,F_SAV!$R576-F_SAV!$AD576,HLOOKUP(A_Stammdaten!$B$14-1,$AE$4:$AK$2004,ROW(C576)-3,FALSE)-$AD576)</f>
        <v>0</v>
      </c>
      <c r="AD576" s="190">
        <f>HLOOKUP(A_Stammdaten!$B$14,$AE$4:$AK$2004,ROW(C576)-3,FALSE)</f>
        <v>0</v>
      </c>
      <c r="AE576" s="187">
        <f t="shared" si="103"/>
        <v>0</v>
      </c>
      <c r="AF576" s="187">
        <f t="shared" si="104"/>
        <v>0</v>
      </c>
      <c r="AG576" s="187">
        <f t="shared" si="105"/>
        <v>0</v>
      </c>
      <c r="AH576" s="187">
        <f t="shared" si="106"/>
        <v>0</v>
      </c>
      <c r="AI576" s="187">
        <f t="shared" si="107"/>
        <v>0</v>
      </c>
      <c r="AJ576" s="187">
        <f t="shared" si="108"/>
        <v>0</v>
      </c>
      <c r="AK576" s="187">
        <f t="shared" si="109"/>
        <v>0</v>
      </c>
      <c r="AL576" s="31"/>
    </row>
    <row r="577" spans="1:38" ht="15" x14ac:dyDescent="0.25">
      <c r="A577" s="31"/>
      <c r="B577" s="31"/>
      <c r="C577" s="32"/>
      <c r="D577" s="31"/>
      <c r="E577" s="31"/>
      <c r="F577" s="31"/>
      <c r="G577" s="31"/>
      <c r="H577" s="31"/>
      <c r="I577" s="31"/>
      <c r="J577" s="31"/>
      <c r="K577" s="31"/>
      <c r="L577" s="31"/>
      <c r="M577" s="31"/>
      <c r="N577" s="187">
        <f t="shared" si="110"/>
        <v>0</v>
      </c>
      <c r="O577" s="31"/>
      <c r="P577" s="31"/>
      <c r="Q577" s="31"/>
      <c r="R577" s="187">
        <f t="shared" si="111"/>
        <v>0</v>
      </c>
      <c r="S577" s="188">
        <f>IF(ISBLANK($B577),0,VLOOKUP($B577,Listen!$A$2:$C$44,2,FALSE))</f>
        <v>0</v>
      </c>
      <c r="T577" s="188">
        <f>IF(ISBLANK($B577),0,VLOOKUP($B577,Listen!$A$2:$C$44,3,FALSE))</f>
        <v>0</v>
      </c>
      <c r="U577" s="189">
        <f t="shared" si="112"/>
        <v>0</v>
      </c>
      <c r="V577" s="189">
        <f t="shared" si="113"/>
        <v>0</v>
      </c>
      <c r="W577" s="189">
        <f t="shared" si="113"/>
        <v>0</v>
      </c>
      <c r="X577" s="189">
        <f t="shared" si="113"/>
        <v>0</v>
      </c>
      <c r="Y577" s="189">
        <f t="shared" si="113"/>
        <v>0</v>
      </c>
      <c r="Z577" s="189">
        <f t="shared" si="113"/>
        <v>0</v>
      </c>
      <c r="AA577" s="189">
        <f t="shared" si="113"/>
        <v>0</v>
      </c>
      <c r="AB577" s="187">
        <f t="shared" si="114"/>
        <v>0</v>
      </c>
      <c r="AC577" s="190">
        <f>IF(C577=A_Stammdaten!$B$14,F_SAV!$R577-F_SAV!$AD577,HLOOKUP(A_Stammdaten!$B$14-1,$AE$4:$AK$2004,ROW(C577)-3,FALSE)-$AD577)</f>
        <v>0</v>
      </c>
      <c r="AD577" s="190">
        <f>HLOOKUP(A_Stammdaten!$B$14,$AE$4:$AK$2004,ROW(C577)-3,FALSE)</f>
        <v>0</v>
      </c>
      <c r="AE577" s="187">
        <f t="shared" si="103"/>
        <v>0</v>
      </c>
      <c r="AF577" s="187">
        <f t="shared" si="104"/>
        <v>0</v>
      </c>
      <c r="AG577" s="187">
        <f t="shared" si="105"/>
        <v>0</v>
      </c>
      <c r="AH577" s="187">
        <f t="shared" si="106"/>
        <v>0</v>
      </c>
      <c r="AI577" s="187">
        <f t="shared" si="107"/>
        <v>0</v>
      </c>
      <c r="AJ577" s="187">
        <f t="shared" si="108"/>
        <v>0</v>
      </c>
      <c r="AK577" s="187">
        <f t="shared" si="109"/>
        <v>0</v>
      </c>
      <c r="AL577" s="31"/>
    </row>
    <row r="578" spans="1:38" ht="15" x14ac:dyDescent="0.25">
      <c r="A578" s="31"/>
      <c r="B578" s="31"/>
      <c r="C578" s="32"/>
      <c r="D578" s="31"/>
      <c r="E578" s="31"/>
      <c r="F578" s="31"/>
      <c r="G578" s="31"/>
      <c r="H578" s="31"/>
      <c r="I578" s="31"/>
      <c r="J578" s="31"/>
      <c r="K578" s="31"/>
      <c r="L578" s="31"/>
      <c r="M578" s="31"/>
      <c r="N578" s="187">
        <f t="shared" si="110"/>
        <v>0</v>
      </c>
      <c r="O578" s="31"/>
      <c r="P578" s="31"/>
      <c r="Q578" s="31"/>
      <c r="R578" s="187">
        <f t="shared" si="111"/>
        <v>0</v>
      </c>
      <c r="S578" s="188">
        <f>IF(ISBLANK($B578),0,VLOOKUP($B578,Listen!$A$2:$C$44,2,FALSE))</f>
        <v>0</v>
      </c>
      <c r="T578" s="188">
        <f>IF(ISBLANK($B578),0,VLOOKUP($B578,Listen!$A$2:$C$44,3,FALSE))</f>
        <v>0</v>
      </c>
      <c r="U578" s="189">
        <f t="shared" si="112"/>
        <v>0</v>
      </c>
      <c r="V578" s="189">
        <f t="shared" si="113"/>
        <v>0</v>
      </c>
      <c r="W578" s="189">
        <f t="shared" si="113"/>
        <v>0</v>
      </c>
      <c r="X578" s="189">
        <f t="shared" si="113"/>
        <v>0</v>
      </c>
      <c r="Y578" s="189">
        <f t="shared" si="113"/>
        <v>0</v>
      </c>
      <c r="Z578" s="189">
        <f t="shared" si="113"/>
        <v>0</v>
      </c>
      <c r="AA578" s="189">
        <f t="shared" si="113"/>
        <v>0</v>
      </c>
      <c r="AB578" s="187">
        <f t="shared" si="114"/>
        <v>0</v>
      </c>
      <c r="AC578" s="190">
        <f>IF(C578=A_Stammdaten!$B$14,F_SAV!$R578-F_SAV!$AD578,HLOOKUP(A_Stammdaten!$B$14-1,$AE$4:$AK$2004,ROW(C578)-3,FALSE)-$AD578)</f>
        <v>0</v>
      </c>
      <c r="AD578" s="190">
        <f>HLOOKUP(A_Stammdaten!$B$14,$AE$4:$AK$2004,ROW(C578)-3,FALSE)</f>
        <v>0</v>
      </c>
      <c r="AE578" s="187">
        <f t="shared" si="103"/>
        <v>0</v>
      </c>
      <c r="AF578" s="187">
        <f t="shared" si="104"/>
        <v>0</v>
      </c>
      <c r="AG578" s="187">
        <f t="shared" si="105"/>
        <v>0</v>
      </c>
      <c r="AH578" s="187">
        <f t="shared" si="106"/>
        <v>0</v>
      </c>
      <c r="AI578" s="187">
        <f t="shared" si="107"/>
        <v>0</v>
      </c>
      <c r="AJ578" s="187">
        <f t="shared" si="108"/>
        <v>0</v>
      </c>
      <c r="AK578" s="187">
        <f t="shared" si="109"/>
        <v>0</v>
      </c>
      <c r="AL578" s="31"/>
    </row>
    <row r="579" spans="1:38" ht="15" x14ac:dyDescent="0.25">
      <c r="A579" s="31"/>
      <c r="B579" s="31"/>
      <c r="C579" s="32"/>
      <c r="D579" s="31"/>
      <c r="E579" s="31"/>
      <c r="F579" s="31"/>
      <c r="G579" s="31"/>
      <c r="H579" s="31"/>
      <c r="I579" s="31"/>
      <c r="J579" s="31"/>
      <c r="K579" s="31"/>
      <c r="L579" s="31"/>
      <c r="M579" s="31"/>
      <c r="N579" s="187">
        <f t="shared" si="110"/>
        <v>0</v>
      </c>
      <c r="O579" s="31"/>
      <c r="P579" s="31"/>
      <c r="Q579" s="31"/>
      <c r="R579" s="187">
        <f t="shared" si="111"/>
        <v>0</v>
      </c>
      <c r="S579" s="188">
        <f>IF(ISBLANK($B579),0,VLOOKUP($B579,Listen!$A$2:$C$44,2,FALSE))</f>
        <v>0</v>
      </c>
      <c r="T579" s="188">
        <f>IF(ISBLANK($B579),0,VLOOKUP($B579,Listen!$A$2:$C$44,3,FALSE))</f>
        <v>0</v>
      </c>
      <c r="U579" s="189">
        <f t="shared" si="112"/>
        <v>0</v>
      </c>
      <c r="V579" s="189">
        <f t="shared" si="113"/>
        <v>0</v>
      </c>
      <c r="W579" s="189">
        <f t="shared" si="113"/>
        <v>0</v>
      </c>
      <c r="X579" s="189">
        <f t="shared" si="113"/>
        <v>0</v>
      </c>
      <c r="Y579" s="189">
        <f t="shared" si="113"/>
        <v>0</v>
      </c>
      <c r="Z579" s="189">
        <f t="shared" si="113"/>
        <v>0</v>
      </c>
      <c r="AA579" s="189">
        <f t="shared" si="113"/>
        <v>0</v>
      </c>
      <c r="AB579" s="187">
        <f t="shared" si="114"/>
        <v>0</v>
      </c>
      <c r="AC579" s="190">
        <f>IF(C579=A_Stammdaten!$B$14,F_SAV!$R579-F_SAV!$AD579,HLOOKUP(A_Stammdaten!$B$14-1,$AE$4:$AK$2004,ROW(C579)-3,FALSE)-$AD579)</f>
        <v>0</v>
      </c>
      <c r="AD579" s="190">
        <f>HLOOKUP(A_Stammdaten!$B$14,$AE$4:$AK$2004,ROW(C579)-3,FALSE)</f>
        <v>0</v>
      </c>
      <c r="AE579" s="187">
        <f t="shared" si="103"/>
        <v>0</v>
      </c>
      <c r="AF579" s="187">
        <f t="shared" si="104"/>
        <v>0</v>
      </c>
      <c r="AG579" s="187">
        <f t="shared" si="105"/>
        <v>0</v>
      </c>
      <c r="AH579" s="187">
        <f t="shared" si="106"/>
        <v>0</v>
      </c>
      <c r="AI579" s="187">
        <f t="shared" si="107"/>
        <v>0</v>
      </c>
      <c r="AJ579" s="187">
        <f t="shared" si="108"/>
        <v>0</v>
      </c>
      <c r="AK579" s="187">
        <f t="shared" si="109"/>
        <v>0</v>
      </c>
      <c r="AL579" s="31"/>
    </row>
    <row r="580" spans="1:38" ht="15" x14ac:dyDescent="0.25">
      <c r="A580" s="31"/>
      <c r="B580" s="31"/>
      <c r="C580" s="32"/>
      <c r="D580" s="31"/>
      <c r="E580" s="31"/>
      <c r="F580" s="31"/>
      <c r="G580" s="31"/>
      <c r="H580" s="31"/>
      <c r="I580" s="31"/>
      <c r="J580" s="31"/>
      <c r="K580" s="31"/>
      <c r="L580" s="31"/>
      <c r="M580" s="31"/>
      <c r="N580" s="187">
        <f t="shared" si="110"/>
        <v>0</v>
      </c>
      <c r="O580" s="31"/>
      <c r="P580" s="31"/>
      <c r="Q580" s="31"/>
      <c r="R580" s="187">
        <f t="shared" si="111"/>
        <v>0</v>
      </c>
      <c r="S580" s="188">
        <f>IF(ISBLANK($B580),0,VLOOKUP($B580,Listen!$A$2:$C$44,2,FALSE))</f>
        <v>0</v>
      </c>
      <c r="T580" s="188">
        <f>IF(ISBLANK($B580),0,VLOOKUP($B580,Listen!$A$2:$C$44,3,FALSE))</f>
        <v>0</v>
      </c>
      <c r="U580" s="189">
        <f t="shared" si="112"/>
        <v>0</v>
      </c>
      <c r="V580" s="189">
        <f t="shared" si="113"/>
        <v>0</v>
      </c>
      <c r="W580" s="189">
        <f t="shared" si="113"/>
        <v>0</v>
      </c>
      <c r="X580" s="189">
        <f t="shared" si="113"/>
        <v>0</v>
      </c>
      <c r="Y580" s="189">
        <f t="shared" si="113"/>
        <v>0</v>
      </c>
      <c r="Z580" s="189">
        <f t="shared" si="113"/>
        <v>0</v>
      </c>
      <c r="AA580" s="189">
        <f t="shared" si="113"/>
        <v>0</v>
      </c>
      <c r="AB580" s="187">
        <f t="shared" si="114"/>
        <v>0</v>
      </c>
      <c r="AC580" s="190">
        <f>IF(C580=A_Stammdaten!$B$14,F_SAV!$R580-F_SAV!$AD580,HLOOKUP(A_Stammdaten!$B$14-1,$AE$4:$AK$2004,ROW(C580)-3,FALSE)-$AD580)</f>
        <v>0</v>
      </c>
      <c r="AD580" s="190">
        <f>HLOOKUP(A_Stammdaten!$B$14,$AE$4:$AK$2004,ROW(C580)-3,FALSE)</f>
        <v>0</v>
      </c>
      <c r="AE580" s="187">
        <f t="shared" si="103"/>
        <v>0</v>
      </c>
      <c r="AF580" s="187">
        <f t="shared" si="104"/>
        <v>0</v>
      </c>
      <c r="AG580" s="187">
        <f t="shared" si="105"/>
        <v>0</v>
      </c>
      <c r="AH580" s="187">
        <f t="shared" si="106"/>
        <v>0</v>
      </c>
      <c r="AI580" s="187">
        <f t="shared" si="107"/>
        <v>0</v>
      </c>
      <c r="AJ580" s="187">
        <f t="shared" si="108"/>
        <v>0</v>
      </c>
      <c r="AK580" s="187">
        <f t="shared" si="109"/>
        <v>0</v>
      </c>
      <c r="AL580" s="31"/>
    </row>
    <row r="581" spans="1:38" ht="15" x14ac:dyDescent="0.25">
      <c r="A581" s="31"/>
      <c r="B581" s="31"/>
      <c r="C581" s="32"/>
      <c r="D581" s="31"/>
      <c r="E581" s="31"/>
      <c r="F581" s="31"/>
      <c r="G581" s="31"/>
      <c r="H581" s="31"/>
      <c r="I581" s="31"/>
      <c r="J581" s="31"/>
      <c r="K581" s="31"/>
      <c r="L581" s="31"/>
      <c r="M581" s="31"/>
      <c r="N581" s="187">
        <f t="shared" si="110"/>
        <v>0</v>
      </c>
      <c r="O581" s="31"/>
      <c r="P581" s="31"/>
      <c r="Q581" s="31"/>
      <c r="R581" s="187">
        <f t="shared" si="111"/>
        <v>0</v>
      </c>
      <c r="S581" s="188">
        <f>IF(ISBLANK($B581),0,VLOOKUP($B581,Listen!$A$2:$C$44,2,FALSE))</f>
        <v>0</v>
      </c>
      <c r="T581" s="188">
        <f>IF(ISBLANK($B581),0,VLOOKUP($B581,Listen!$A$2:$C$44,3,FALSE))</f>
        <v>0</v>
      </c>
      <c r="U581" s="189">
        <f t="shared" si="112"/>
        <v>0</v>
      </c>
      <c r="V581" s="189">
        <f t="shared" si="113"/>
        <v>0</v>
      </c>
      <c r="W581" s="189">
        <f t="shared" si="113"/>
        <v>0</v>
      </c>
      <c r="X581" s="189">
        <f t="shared" si="113"/>
        <v>0</v>
      </c>
      <c r="Y581" s="189">
        <f t="shared" si="113"/>
        <v>0</v>
      </c>
      <c r="Z581" s="189">
        <f t="shared" si="113"/>
        <v>0</v>
      </c>
      <c r="AA581" s="189">
        <f t="shared" si="113"/>
        <v>0</v>
      </c>
      <c r="AB581" s="187">
        <f t="shared" si="114"/>
        <v>0</v>
      </c>
      <c r="AC581" s="190">
        <f>IF(C581=A_Stammdaten!$B$14,F_SAV!$R581-F_SAV!$AD581,HLOOKUP(A_Stammdaten!$B$14-1,$AE$4:$AK$2004,ROW(C581)-3,FALSE)-$AD581)</f>
        <v>0</v>
      </c>
      <c r="AD581" s="190">
        <f>HLOOKUP(A_Stammdaten!$B$14,$AE$4:$AK$2004,ROW(C581)-3,FALSE)</f>
        <v>0</v>
      </c>
      <c r="AE581" s="187">
        <f t="shared" ref="AE581:AE644" si="115">IF(OR($C581=0,$R581=0),0,IF($C581&lt;=AE$4,$R581-$R581/U581*(AE$4-$C581+1),0))</f>
        <v>0</v>
      </c>
      <c r="AF581" s="187">
        <f t="shared" ref="AF581:AF644" si="116">IF(OR($C581=0,$R581=0,V581-(AF$4-$C581)=0),0,IF($C581&lt;AF$4,AE581-AE581/(V581-(AF$4-$C581)),IF($C581=AF$4,$R581-$R581/V581,0)))</f>
        <v>0</v>
      </c>
      <c r="AG581" s="187">
        <f t="shared" ref="AG581:AG644" si="117">IF(OR($C581=0,$R581=0,W581-(AG$4-$C581)=0),0,IF($C581&lt;AG$4,AF581-AF581/(W581-(AG$4-$C581)),IF($C581=AG$4,$R581-$R581/W581,0)))</f>
        <v>0</v>
      </c>
      <c r="AH581" s="187">
        <f t="shared" ref="AH581:AH644" si="118">IF(OR($C581=0,$R581=0,X581-(AH$4-$C581)=0),0,IF($C581&lt;AH$4,AG581-AG581/(X581-(AH$4-$C581)),IF($C581=AH$4,$R581-$R581/X581,0)))</f>
        <v>0</v>
      </c>
      <c r="AI581" s="187">
        <f t="shared" ref="AI581:AI644" si="119">IF(OR($C581=0,$R581=0,Y581-(AI$4-$C581)=0),0,IF($C581&lt;AI$4,AH581-AH581/(Y581-(AI$4-$C581)),IF($C581=AI$4,$R581-$R581/Y581,0)))</f>
        <v>0</v>
      </c>
      <c r="AJ581" s="187">
        <f t="shared" ref="AJ581:AJ644" si="120">IF(OR($C581=0,$R581=0,Z581-(AJ$4-$C581)=0),0,IF($C581&lt;AJ$4,AI581-AI581/(Z581-(AJ$4-$C581)),IF($C581=AJ$4,$R581-$R581/Z581,0)))</f>
        <v>0</v>
      </c>
      <c r="AK581" s="187">
        <f t="shared" ref="AK581:AK644" si="121">IF(OR($C581=0,$R581=0,AA581-(AK$4-$C581)=0),0,IF($C581&lt;AK$4,AJ581-AJ581/(AA581-(AK$4-$C581)),IF($C581=AK$4,$R581-$R581/AA581,0)))</f>
        <v>0</v>
      </c>
      <c r="AL581" s="31"/>
    </row>
    <row r="582" spans="1:38" ht="15" x14ac:dyDescent="0.25">
      <c r="A582" s="31"/>
      <c r="B582" s="31"/>
      <c r="C582" s="32"/>
      <c r="D582" s="31"/>
      <c r="E582" s="31"/>
      <c r="F582" s="31"/>
      <c r="G582" s="31"/>
      <c r="H582" s="31"/>
      <c r="I582" s="31"/>
      <c r="J582" s="31"/>
      <c r="K582" s="31"/>
      <c r="L582" s="31"/>
      <c r="M582" s="31"/>
      <c r="N582" s="187">
        <f t="shared" ref="N582:N645" si="122">SUM(D582,E582,G582,H582,J582,K582)-SUM(F582,I582,L582,M582)</f>
        <v>0</v>
      </c>
      <c r="O582" s="31"/>
      <c r="P582" s="31"/>
      <c r="Q582" s="31"/>
      <c r="R582" s="187">
        <f t="shared" ref="R582:R645" si="123">N582-SUM(O582:Q582)</f>
        <v>0</v>
      </c>
      <c r="S582" s="188">
        <f>IF(ISBLANK($B582),0,VLOOKUP($B582,Listen!$A$2:$C$44,2,FALSE))</f>
        <v>0</v>
      </c>
      <c r="T582" s="188">
        <f>IF(ISBLANK($B582),0,VLOOKUP($B582,Listen!$A$2:$C$44,3,FALSE))</f>
        <v>0</v>
      </c>
      <c r="U582" s="189">
        <f t="shared" si="112"/>
        <v>0</v>
      </c>
      <c r="V582" s="189">
        <f t="shared" si="113"/>
        <v>0</v>
      </c>
      <c r="W582" s="189">
        <f t="shared" si="113"/>
        <v>0</v>
      </c>
      <c r="X582" s="189">
        <f t="shared" si="113"/>
        <v>0</v>
      </c>
      <c r="Y582" s="189">
        <f t="shared" si="113"/>
        <v>0</v>
      </c>
      <c r="Z582" s="189">
        <f t="shared" si="113"/>
        <v>0</v>
      </c>
      <c r="AA582" s="189">
        <f t="shared" si="113"/>
        <v>0</v>
      </c>
      <c r="AB582" s="187">
        <f t="shared" si="114"/>
        <v>0</v>
      </c>
      <c r="AC582" s="190">
        <f>IF(C582=A_Stammdaten!$B$14,F_SAV!$R582-F_SAV!$AD582,HLOOKUP(A_Stammdaten!$B$14-1,$AE$4:$AK$2004,ROW(C582)-3,FALSE)-$AD582)</f>
        <v>0</v>
      </c>
      <c r="AD582" s="190">
        <f>HLOOKUP(A_Stammdaten!$B$14,$AE$4:$AK$2004,ROW(C582)-3,FALSE)</f>
        <v>0</v>
      </c>
      <c r="AE582" s="187">
        <f t="shared" si="115"/>
        <v>0</v>
      </c>
      <c r="AF582" s="187">
        <f t="shared" si="116"/>
        <v>0</v>
      </c>
      <c r="AG582" s="187">
        <f t="shared" si="117"/>
        <v>0</v>
      </c>
      <c r="AH582" s="187">
        <f t="shared" si="118"/>
        <v>0</v>
      </c>
      <c r="AI582" s="187">
        <f t="shared" si="119"/>
        <v>0</v>
      </c>
      <c r="AJ582" s="187">
        <f t="shared" si="120"/>
        <v>0</v>
      </c>
      <c r="AK582" s="187">
        <f t="shared" si="121"/>
        <v>0</v>
      </c>
      <c r="AL582" s="31"/>
    </row>
    <row r="583" spans="1:38" ht="15" x14ac:dyDescent="0.25">
      <c r="A583" s="31"/>
      <c r="B583" s="31"/>
      <c r="C583" s="32"/>
      <c r="D583" s="31"/>
      <c r="E583" s="31"/>
      <c r="F583" s="31"/>
      <c r="G583" s="31"/>
      <c r="H583" s="31"/>
      <c r="I583" s="31"/>
      <c r="J583" s="31"/>
      <c r="K583" s="31"/>
      <c r="L583" s="31"/>
      <c r="M583" s="31"/>
      <c r="N583" s="187">
        <f t="shared" si="122"/>
        <v>0</v>
      </c>
      <c r="O583" s="31"/>
      <c r="P583" s="31"/>
      <c r="Q583" s="31"/>
      <c r="R583" s="187">
        <f t="shared" si="123"/>
        <v>0</v>
      </c>
      <c r="S583" s="188">
        <f>IF(ISBLANK($B583),0,VLOOKUP($B583,Listen!$A$2:$C$44,2,FALSE))</f>
        <v>0</v>
      </c>
      <c r="T583" s="188">
        <f>IF(ISBLANK($B583),0,VLOOKUP($B583,Listen!$A$2:$C$44,3,FALSE))</f>
        <v>0</v>
      </c>
      <c r="U583" s="189">
        <f t="shared" si="112"/>
        <v>0</v>
      </c>
      <c r="V583" s="189">
        <f t="shared" si="113"/>
        <v>0</v>
      </c>
      <c r="W583" s="189">
        <f t="shared" si="113"/>
        <v>0</v>
      </c>
      <c r="X583" s="189">
        <f t="shared" si="113"/>
        <v>0</v>
      </c>
      <c r="Y583" s="189">
        <f t="shared" si="113"/>
        <v>0</v>
      </c>
      <c r="Z583" s="189">
        <f t="shared" si="113"/>
        <v>0</v>
      </c>
      <c r="AA583" s="189">
        <f t="shared" si="113"/>
        <v>0</v>
      </c>
      <c r="AB583" s="187">
        <f t="shared" si="114"/>
        <v>0</v>
      </c>
      <c r="AC583" s="190">
        <f>IF(C583=A_Stammdaten!$B$14,F_SAV!$R583-F_SAV!$AD583,HLOOKUP(A_Stammdaten!$B$14-1,$AE$4:$AK$2004,ROW(C583)-3,FALSE)-$AD583)</f>
        <v>0</v>
      </c>
      <c r="AD583" s="190">
        <f>HLOOKUP(A_Stammdaten!$B$14,$AE$4:$AK$2004,ROW(C583)-3,FALSE)</f>
        <v>0</v>
      </c>
      <c r="AE583" s="187">
        <f t="shared" si="115"/>
        <v>0</v>
      </c>
      <c r="AF583" s="187">
        <f t="shared" si="116"/>
        <v>0</v>
      </c>
      <c r="AG583" s="187">
        <f t="shared" si="117"/>
        <v>0</v>
      </c>
      <c r="AH583" s="187">
        <f t="shared" si="118"/>
        <v>0</v>
      </c>
      <c r="AI583" s="187">
        <f t="shared" si="119"/>
        <v>0</v>
      </c>
      <c r="AJ583" s="187">
        <f t="shared" si="120"/>
        <v>0</v>
      </c>
      <c r="AK583" s="187">
        <f t="shared" si="121"/>
        <v>0</v>
      </c>
      <c r="AL583" s="31"/>
    </row>
    <row r="584" spans="1:38" ht="15" x14ac:dyDescent="0.25">
      <c r="A584" s="31"/>
      <c r="B584" s="31"/>
      <c r="C584" s="32"/>
      <c r="D584" s="31"/>
      <c r="E584" s="31"/>
      <c r="F584" s="31"/>
      <c r="G584" s="31"/>
      <c r="H584" s="31"/>
      <c r="I584" s="31"/>
      <c r="J584" s="31"/>
      <c r="K584" s="31"/>
      <c r="L584" s="31"/>
      <c r="M584" s="31"/>
      <c r="N584" s="187">
        <f t="shared" si="122"/>
        <v>0</v>
      </c>
      <c r="O584" s="31"/>
      <c r="P584" s="31"/>
      <c r="Q584" s="31"/>
      <c r="R584" s="187">
        <f t="shared" si="123"/>
        <v>0</v>
      </c>
      <c r="S584" s="188">
        <f>IF(ISBLANK($B584),0,VLOOKUP($B584,Listen!$A$2:$C$44,2,FALSE))</f>
        <v>0</v>
      </c>
      <c r="T584" s="188">
        <f>IF(ISBLANK($B584),0,VLOOKUP($B584,Listen!$A$2:$C$44,3,FALSE))</f>
        <v>0</v>
      </c>
      <c r="U584" s="189">
        <f t="shared" si="112"/>
        <v>0</v>
      </c>
      <c r="V584" s="189">
        <f t="shared" si="113"/>
        <v>0</v>
      </c>
      <c r="W584" s="189">
        <f t="shared" si="113"/>
        <v>0</v>
      </c>
      <c r="X584" s="189">
        <f t="shared" ref="V584:AA626" si="124">$S584</f>
        <v>0</v>
      </c>
      <c r="Y584" s="189">
        <f t="shared" si="124"/>
        <v>0</v>
      </c>
      <c r="Z584" s="189">
        <f t="shared" si="124"/>
        <v>0</v>
      </c>
      <c r="AA584" s="189">
        <f t="shared" si="124"/>
        <v>0</v>
      </c>
      <c r="AB584" s="187">
        <f t="shared" si="114"/>
        <v>0</v>
      </c>
      <c r="AC584" s="190">
        <f>IF(C584=A_Stammdaten!$B$14,F_SAV!$R584-F_SAV!$AD584,HLOOKUP(A_Stammdaten!$B$14-1,$AE$4:$AK$2004,ROW(C584)-3,FALSE)-$AD584)</f>
        <v>0</v>
      </c>
      <c r="AD584" s="190">
        <f>HLOOKUP(A_Stammdaten!$B$14,$AE$4:$AK$2004,ROW(C584)-3,FALSE)</f>
        <v>0</v>
      </c>
      <c r="AE584" s="187">
        <f t="shared" si="115"/>
        <v>0</v>
      </c>
      <c r="AF584" s="187">
        <f t="shared" si="116"/>
        <v>0</v>
      </c>
      <c r="AG584" s="187">
        <f t="shared" si="117"/>
        <v>0</v>
      </c>
      <c r="AH584" s="187">
        <f t="shared" si="118"/>
        <v>0</v>
      </c>
      <c r="AI584" s="187">
        <f t="shared" si="119"/>
        <v>0</v>
      </c>
      <c r="AJ584" s="187">
        <f t="shared" si="120"/>
        <v>0</v>
      </c>
      <c r="AK584" s="187">
        <f t="shared" si="121"/>
        <v>0</v>
      </c>
      <c r="AL584" s="31"/>
    </row>
    <row r="585" spans="1:38" ht="15" x14ac:dyDescent="0.25">
      <c r="A585" s="31"/>
      <c r="B585" s="31"/>
      <c r="C585" s="32"/>
      <c r="D585" s="31"/>
      <c r="E585" s="31"/>
      <c r="F585" s="31"/>
      <c r="G585" s="31"/>
      <c r="H585" s="31"/>
      <c r="I585" s="31"/>
      <c r="J585" s="31"/>
      <c r="K585" s="31"/>
      <c r="L585" s="31"/>
      <c r="M585" s="31"/>
      <c r="N585" s="187">
        <f t="shared" si="122"/>
        <v>0</v>
      </c>
      <c r="O585" s="31"/>
      <c r="P585" s="31"/>
      <c r="Q585" s="31"/>
      <c r="R585" s="187">
        <f t="shared" si="123"/>
        <v>0</v>
      </c>
      <c r="S585" s="188">
        <f>IF(ISBLANK($B585),0,VLOOKUP($B585,Listen!$A$2:$C$44,2,FALSE))</f>
        <v>0</v>
      </c>
      <c r="T585" s="188">
        <f>IF(ISBLANK($B585),0,VLOOKUP($B585,Listen!$A$2:$C$44,3,FALSE))</f>
        <v>0</v>
      </c>
      <c r="U585" s="189">
        <f t="shared" si="112"/>
        <v>0</v>
      </c>
      <c r="V585" s="189">
        <f t="shared" si="124"/>
        <v>0</v>
      </c>
      <c r="W585" s="189">
        <f t="shared" si="124"/>
        <v>0</v>
      </c>
      <c r="X585" s="189">
        <f t="shared" si="124"/>
        <v>0</v>
      </c>
      <c r="Y585" s="189">
        <f t="shared" si="124"/>
        <v>0</v>
      </c>
      <c r="Z585" s="189">
        <f t="shared" si="124"/>
        <v>0</v>
      </c>
      <c r="AA585" s="189">
        <f t="shared" si="124"/>
        <v>0</v>
      </c>
      <c r="AB585" s="187">
        <f t="shared" si="114"/>
        <v>0</v>
      </c>
      <c r="AC585" s="190">
        <f>IF(C585=A_Stammdaten!$B$14,F_SAV!$R585-F_SAV!$AD585,HLOOKUP(A_Stammdaten!$B$14-1,$AE$4:$AK$2004,ROW(C585)-3,FALSE)-$AD585)</f>
        <v>0</v>
      </c>
      <c r="AD585" s="190">
        <f>HLOOKUP(A_Stammdaten!$B$14,$AE$4:$AK$2004,ROW(C585)-3,FALSE)</f>
        <v>0</v>
      </c>
      <c r="AE585" s="187">
        <f t="shared" si="115"/>
        <v>0</v>
      </c>
      <c r="AF585" s="187">
        <f t="shared" si="116"/>
        <v>0</v>
      </c>
      <c r="AG585" s="187">
        <f t="shared" si="117"/>
        <v>0</v>
      </c>
      <c r="AH585" s="187">
        <f t="shared" si="118"/>
        <v>0</v>
      </c>
      <c r="AI585" s="187">
        <f t="shared" si="119"/>
        <v>0</v>
      </c>
      <c r="AJ585" s="187">
        <f t="shared" si="120"/>
        <v>0</v>
      </c>
      <c r="AK585" s="187">
        <f t="shared" si="121"/>
        <v>0</v>
      </c>
      <c r="AL585" s="31"/>
    </row>
    <row r="586" spans="1:38" ht="15" x14ac:dyDescent="0.25">
      <c r="A586" s="31"/>
      <c r="B586" s="31"/>
      <c r="C586" s="32"/>
      <c r="D586" s="31"/>
      <c r="E586" s="31"/>
      <c r="F586" s="31"/>
      <c r="G586" s="31"/>
      <c r="H586" s="31"/>
      <c r="I586" s="31"/>
      <c r="J586" s="31"/>
      <c r="K586" s="31"/>
      <c r="L586" s="31"/>
      <c r="M586" s="31"/>
      <c r="N586" s="187">
        <f t="shared" si="122"/>
        <v>0</v>
      </c>
      <c r="O586" s="31"/>
      <c r="P586" s="31"/>
      <c r="Q586" s="31"/>
      <c r="R586" s="187">
        <f t="shared" si="123"/>
        <v>0</v>
      </c>
      <c r="S586" s="188">
        <f>IF(ISBLANK($B586),0,VLOOKUP($B586,Listen!$A$2:$C$44,2,FALSE))</f>
        <v>0</v>
      </c>
      <c r="T586" s="188">
        <f>IF(ISBLANK($B586),0,VLOOKUP($B586,Listen!$A$2:$C$44,3,FALSE))</f>
        <v>0</v>
      </c>
      <c r="U586" s="189">
        <f t="shared" si="112"/>
        <v>0</v>
      </c>
      <c r="V586" s="189">
        <f t="shared" si="124"/>
        <v>0</v>
      </c>
      <c r="W586" s="189">
        <f t="shared" si="124"/>
        <v>0</v>
      </c>
      <c r="X586" s="189">
        <f t="shared" si="124"/>
        <v>0</v>
      </c>
      <c r="Y586" s="189">
        <f t="shared" si="124"/>
        <v>0</v>
      </c>
      <c r="Z586" s="189">
        <f t="shared" si="124"/>
        <v>0</v>
      </c>
      <c r="AA586" s="189">
        <f t="shared" si="124"/>
        <v>0</v>
      </c>
      <c r="AB586" s="187">
        <f t="shared" si="114"/>
        <v>0</v>
      </c>
      <c r="AC586" s="190">
        <f>IF(C586=A_Stammdaten!$B$14,F_SAV!$R586-F_SAV!$AD586,HLOOKUP(A_Stammdaten!$B$14-1,$AE$4:$AK$2004,ROW(C586)-3,FALSE)-$AD586)</f>
        <v>0</v>
      </c>
      <c r="AD586" s="190">
        <f>HLOOKUP(A_Stammdaten!$B$14,$AE$4:$AK$2004,ROW(C586)-3,FALSE)</f>
        <v>0</v>
      </c>
      <c r="AE586" s="187">
        <f t="shared" si="115"/>
        <v>0</v>
      </c>
      <c r="AF586" s="187">
        <f t="shared" si="116"/>
        <v>0</v>
      </c>
      <c r="AG586" s="187">
        <f t="shared" si="117"/>
        <v>0</v>
      </c>
      <c r="AH586" s="187">
        <f t="shared" si="118"/>
        <v>0</v>
      </c>
      <c r="AI586" s="187">
        <f t="shared" si="119"/>
        <v>0</v>
      </c>
      <c r="AJ586" s="187">
        <f t="shared" si="120"/>
        <v>0</v>
      </c>
      <c r="AK586" s="187">
        <f t="shared" si="121"/>
        <v>0</v>
      </c>
      <c r="AL586" s="31"/>
    </row>
    <row r="587" spans="1:38" ht="15" x14ac:dyDescent="0.25">
      <c r="A587" s="31"/>
      <c r="B587" s="31"/>
      <c r="C587" s="32"/>
      <c r="D587" s="31"/>
      <c r="E587" s="31"/>
      <c r="F587" s="31"/>
      <c r="G587" s="31"/>
      <c r="H587" s="31"/>
      <c r="I587" s="31"/>
      <c r="J587" s="31"/>
      <c r="K587" s="31"/>
      <c r="L587" s="31"/>
      <c r="M587" s="31"/>
      <c r="N587" s="187">
        <f t="shared" si="122"/>
        <v>0</v>
      </c>
      <c r="O587" s="31"/>
      <c r="P587" s="31"/>
      <c r="Q587" s="31"/>
      <c r="R587" s="187">
        <f t="shared" si="123"/>
        <v>0</v>
      </c>
      <c r="S587" s="188">
        <f>IF(ISBLANK($B587),0,VLOOKUP($B587,Listen!$A$2:$C$44,2,FALSE))</f>
        <v>0</v>
      </c>
      <c r="T587" s="188">
        <f>IF(ISBLANK($B587),0,VLOOKUP($B587,Listen!$A$2:$C$44,3,FALSE))</f>
        <v>0</v>
      </c>
      <c r="U587" s="189">
        <f t="shared" ref="U587:U650" si="125">$S587</f>
        <v>0</v>
      </c>
      <c r="V587" s="189">
        <f t="shared" si="124"/>
        <v>0</v>
      </c>
      <c r="W587" s="189">
        <f t="shared" si="124"/>
        <v>0</v>
      </c>
      <c r="X587" s="189">
        <f t="shared" si="124"/>
        <v>0</v>
      </c>
      <c r="Y587" s="189">
        <f t="shared" si="124"/>
        <v>0</v>
      </c>
      <c r="Z587" s="189">
        <f t="shared" si="124"/>
        <v>0</v>
      </c>
      <c r="AA587" s="189">
        <f t="shared" si="124"/>
        <v>0</v>
      </c>
      <c r="AB587" s="187">
        <f t="shared" si="114"/>
        <v>0</v>
      </c>
      <c r="AC587" s="190">
        <f>IF(C587=A_Stammdaten!$B$14,F_SAV!$R587-F_SAV!$AD587,HLOOKUP(A_Stammdaten!$B$14-1,$AE$4:$AK$2004,ROW(C587)-3,FALSE)-$AD587)</f>
        <v>0</v>
      </c>
      <c r="AD587" s="190">
        <f>HLOOKUP(A_Stammdaten!$B$14,$AE$4:$AK$2004,ROW(C587)-3,FALSE)</f>
        <v>0</v>
      </c>
      <c r="AE587" s="187">
        <f t="shared" si="115"/>
        <v>0</v>
      </c>
      <c r="AF587" s="187">
        <f t="shared" si="116"/>
        <v>0</v>
      </c>
      <c r="AG587" s="187">
        <f t="shared" si="117"/>
        <v>0</v>
      </c>
      <c r="AH587" s="187">
        <f t="shared" si="118"/>
        <v>0</v>
      </c>
      <c r="AI587" s="187">
        <f t="shared" si="119"/>
        <v>0</v>
      </c>
      <c r="AJ587" s="187">
        <f t="shared" si="120"/>
        <v>0</v>
      </c>
      <c r="AK587" s="187">
        <f t="shared" si="121"/>
        <v>0</v>
      </c>
      <c r="AL587" s="31"/>
    </row>
    <row r="588" spans="1:38" ht="15" x14ac:dyDescent="0.25">
      <c r="A588" s="31"/>
      <c r="B588" s="31"/>
      <c r="C588" s="32"/>
      <c r="D588" s="31"/>
      <c r="E588" s="31"/>
      <c r="F588" s="31"/>
      <c r="G588" s="31"/>
      <c r="H588" s="31"/>
      <c r="I588" s="31"/>
      <c r="J588" s="31"/>
      <c r="K588" s="31"/>
      <c r="L588" s="31"/>
      <c r="M588" s="31"/>
      <c r="N588" s="187">
        <f t="shared" si="122"/>
        <v>0</v>
      </c>
      <c r="O588" s="31"/>
      <c r="P588" s="31"/>
      <c r="Q588" s="31"/>
      <c r="R588" s="187">
        <f t="shared" si="123"/>
        <v>0</v>
      </c>
      <c r="S588" s="188">
        <f>IF(ISBLANK($B588),0,VLOOKUP($B588,Listen!$A$2:$C$44,2,FALSE))</f>
        <v>0</v>
      </c>
      <c r="T588" s="188">
        <f>IF(ISBLANK($B588),0,VLOOKUP($B588,Listen!$A$2:$C$44,3,FALSE))</f>
        <v>0</v>
      </c>
      <c r="U588" s="189">
        <f t="shared" si="125"/>
        <v>0</v>
      </c>
      <c r="V588" s="189">
        <f t="shared" si="124"/>
        <v>0</v>
      </c>
      <c r="W588" s="189">
        <f t="shared" si="124"/>
        <v>0</v>
      </c>
      <c r="X588" s="189">
        <f t="shared" si="124"/>
        <v>0</v>
      </c>
      <c r="Y588" s="189">
        <f t="shared" si="124"/>
        <v>0</v>
      </c>
      <c r="Z588" s="189">
        <f t="shared" si="124"/>
        <v>0</v>
      </c>
      <c r="AA588" s="189">
        <f t="shared" si="124"/>
        <v>0</v>
      </c>
      <c r="AB588" s="187">
        <f t="shared" si="114"/>
        <v>0</v>
      </c>
      <c r="AC588" s="190">
        <f>IF(C588=A_Stammdaten!$B$14,F_SAV!$R588-F_SAV!$AD588,HLOOKUP(A_Stammdaten!$B$14-1,$AE$4:$AK$2004,ROW(C588)-3,FALSE)-$AD588)</f>
        <v>0</v>
      </c>
      <c r="AD588" s="190">
        <f>HLOOKUP(A_Stammdaten!$B$14,$AE$4:$AK$2004,ROW(C588)-3,FALSE)</f>
        <v>0</v>
      </c>
      <c r="AE588" s="187">
        <f t="shared" si="115"/>
        <v>0</v>
      </c>
      <c r="AF588" s="187">
        <f t="shared" si="116"/>
        <v>0</v>
      </c>
      <c r="AG588" s="187">
        <f t="shared" si="117"/>
        <v>0</v>
      </c>
      <c r="AH588" s="187">
        <f t="shared" si="118"/>
        <v>0</v>
      </c>
      <c r="AI588" s="187">
        <f t="shared" si="119"/>
        <v>0</v>
      </c>
      <c r="AJ588" s="187">
        <f t="shared" si="120"/>
        <v>0</v>
      </c>
      <c r="AK588" s="187">
        <f t="shared" si="121"/>
        <v>0</v>
      </c>
      <c r="AL588" s="31"/>
    </row>
    <row r="589" spans="1:38" ht="15" x14ac:dyDescent="0.25">
      <c r="A589" s="31"/>
      <c r="B589" s="31"/>
      <c r="C589" s="32"/>
      <c r="D589" s="31"/>
      <c r="E589" s="31"/>
      <c r="F589" s="31"/>
      <c r="G589" s="31"/>
      <c r="H589" s="31"/>
      <c r="I589" s="31"/>
      <c r="J589" s="31"/>
      <c r="K589" s="31"/>
      <c r="L589" s="31"/>
      <c r="M589" s="31"/>
      <c r="N589" s="187">
        <f t="shared" si="122"/>
        <v>0</v>
      </c>
      <c r="O589" s="31"/>
      <c r="P589" s="31"/>
      <c r="Q589" s="31"/>
      <c r="R589" s="187">
        <f t="shared" si="123"/>
        <v>0</v>
      </c>
      <c r="S589" s="188">
        <f>IF(ISBLANK($B589),0,VLOOKUP($B589,Listen!$A$2:$C$44,2,FALSE))</f>
        <v>0</v>
      </c>
      <c r="T589" s="188">
        <f>IF(ISBLANK($B589),0,VLOOKUP($B589,Listen!$A$2:$C$44,3,FALSE))</f>
        <v>0</v>
      </c>
      <c r="U589" s="189">
        <f t="shared" si="125"/>
        <v>0</v>
      </c>
      <c r="V589" s="189">
        <f t="shared" si="124"/>
        <v>0</v>
      </c>
      <c r="W589" s="189">
        <f t="shared" si="124"/>
        <v>0</v>
      </c>
      <c r="X589" s="189">
        <f t="shared" si="124"/>
        <v>0</v>
      </c>
      <c r="Y589" s="189">
        <f t="shared" si="124"/>
        <v>0</v>
      </c>
      <c r="Z589" s="189">
        <f t="shared" si="124"/>
        <v>0</v>
      </c>
      <c r="AA589" s="189">
        <f t="shared" si="124"/>
        <v>0</v>
      </c>
      <c r="AB589" s="187">
        <f t="shared" si="114"/>
        <v>0</v>
      </c>
      <c r="AC589" s="190">
        <f>IF(C589=A_Stammdaten!$B$14,F_SAV!$R589-F_SAV!$AD589,HLOOKUP(A_Stammdaten!$B$14-1,$AE$4:$AK$2004,ROW(C589)-3,FALSE)-$AD589)</f>
        <v>0</v>
      </c>
      <c r="AD589" s="190">
        <f>HLOOKUP(A_Stammdaten!$B$14,$AE$4:$AK$2004,ROW(C589)-3,FALSE)</f>
        <v>0</v>
      </c>
      <c r="AE589" s="187">
        <f t="shared" si="115"/>
        <v>0</v>
      </c>
      <c r="AF589" s="187">
        <f t="shared" si="116"/>
        <v>0</v>
      </c>
      <c r="AG589" s="187">
        <f t="shared" si="117"/>
        <v>0</v>
      </c>
      <c r="AH589" s="187">
        <f t="shared" si="118"/>
        <v>0</v>
      </c>
      <c r="AI589" s="187">
        <f t="shared" si="119"/>
        <v>0</v>
      </c>
      <c r="AJ589" s="187">
        <f t="shared" si="120"/>
        <v>0</v>
      </c>
      <c r="AK589" s="187">
        <f t="shared" si="121"/>
        <v>0</v>
      </c>
      <c r="AL589" s="31"/>
    </row>
    <row r="590" spans="1:38" ht="15" x14ac:dyDescent="0.25">
      <c r="A590" s="31"/>
      <c r="B590" s="31"/>
      <c r="C590" s="32"/>
      <c r="D590" s="31"/>
      <c r="E590" s="31"/>
      <c r="F590" s="31"/>
      <c r="G590" s="31"/>
      <c r="H590" s="31"/>
      <c r="I590" s="31"/>
      <c r="J590" s="31"/>
      <c r="K590" s="31"/>
      <c r="L590" s="31"/>
      <c r="M590" s="31"/>
      <c r="N590" s="187">
        <f t="shared" si="122"/>
        <v>0</v>
      </c>
      <c r="O590" s="31"/>
      <c r="P590" s="31"/>
      <c r="Q590" s="31"/>
      <c r="R590" s="187">
        <f t="shared" si="123"/>
        <v>0</v>
      </c>
      <c r="S590" s="188">
        <f>IF(ISBLANK($B590),0,VLOOKUP($B590,Listen!$A$2:$C$44,2,FALSE))</f>
        <v>0</v>
      </c>
      <c r="T590" s="188">
        <f>IF(ISBLANK($B590),0,VLOOKUP($B590,Listen!$A$2:$C$44,3,FALSE))</f>
        <v>0</v>
      </c>
      <c r="U590" s="189">
        <f t="shared" si="125"/>
        <v>0</v>
      </c>
      <c r="V590" s="189">
        <f t="shared" si="124"/>
        <v>0</v>
      </c>
      <c r="W590" s="189">
        <f t="shared" si="124"/>
        <v>0</v>
      </c>
      <c r="X590" s="189">
        <f t="shared" si="124"/>
        <v>0</v>
      </c>
      <c r="Y590" s="189">
        <f t="shared" si="124"/>
        <v>0</v>
      </c>
      <c r="Z590" s="189">
        <f t="shared" si="124"/>
        <v>0</v>
      </c>
      <c r="AA590" s="189">
        <f t="shared" si="124"/>
        <v>0</v>
      </c>
      <c r="AB590" s="187">
        <f t="shared" si="114"/>
        <v>0</v>
      </c>
      <c r="AC590" s="190">
        <f>IF(C590=A_Stammdaten!$B$14,F_SAV!$R590-F_SAV!$AD590,HLOOKUP(A_Stammdaten!$B$14-1,$AE$4:$AK$2004,ROW(C590)-3,FALSE)-$AD590)</f>
        <v>0</v>
      </c>
      <c r="AD590" s="190">
        <f>HLOOKUP(A_Stammdaten!$B$14,$AE$4:$AK$2004,ROW(C590)-3,FALSE)</f>
        <v>0</v>
      </c>
      <c r="AE590" s="187">
        <f t="shared" si="115"/>
        <v>0</v>
      </c>
      <c r="AF590" s="187">
        <f t="shared" si="116"/>
        <v>0</v>
      </c>
      <c r="AG590" s="187">
        <f t="shared" si="117"/>
        <v>0</v>
      </c>
      <c r="AH590" s="187">
        <f t="shared" si="118"/>
        <v>0</v>
      </c>
      <c r="AI590" s="187">
        <f t="shared" si="119"/>
        <v>0</v>
      </c>
      <c r="AJ590" s="187">
        <f t="shared" si="120"/>
        <v>0</v>
      </c>
      <c r="AK590" s="187">
        <f t="shared" si="121"/>
        <v>0</v>
      </c>
      <c r="AL590" s="31"/>
    </row>
    <row r="591" spans="1:38" ht="15" x14ac:dyDescent="0.25">
      <c r="A591" s="31"/>
      <c r="B591" s="31"/>
      <c r="C591" s="32"/>
      <c r="D591" s="31"/>
      <c r="E591" s="31"/>
      <c r="F591" s="31"/>
      <c r="G591" s="31"/>
      <c r="H591" s="31"/>
      <c r="I591" s="31"/>
      <c r="J591" s="31"/>
      <c r="K591" s="31"/>
      <c r="L591" s="31"/>
      <c r="M591" s="31"/>
      <c r="N591" s="187">
        <f t="shared" si="122"/>
        <v>0</v>
      </c>
      <c r="O591" s="31"/>
      <c r="P591" s="31"/>
      <c r="Q591" s="31"/>
      <c r="R591" s="187">
        <f t="shared" si="123"/>
        <v>0</v>
      </c>
      <c r="S591" s="188">
        <f>IF(ISBLANK($B591),0,VLOOKUP($B591,Listen!$A$2:$C$44,2,FALSE))</f>
        <v>0</v>
      </c>
      <c r="T591" s="188">
        <f>IF(ISBLANK($B591),0,VLOOKUP($B591,Listen!$A$2:$C$44,3,FALSE))</f>
        <v>0</v>
      </c>
      <c r="U591" s="189">
        <f t="shared" si="125"/>
        <v>0</v>
      </c>
      <c r="V591" s="189">
        <f t="shared" si="124"/>
        <v>0</v>
      </c>
      <c r="W591" s="189">
        <f t="shared" si="124"/>
        <v>0</v>
      </c>
      <c r="X591" s="189">
        <f t="shared" si="124"/>
        <v>0</v>
      </c>
      <c r="Y591" s="189">
        <f t="shared" si="124"/>
        <v>0</v>
      </c>
      <c r="Z591" s="189">
        <f t="shared" si="124"/>
        <v>0</v>
      </c>
      <c r="AA591" s="189">
        <f t="shared" si="124"/>
        <v>0</v>
      </c>
      <c r="AB591" s="187">
        <f t="shared" si="114"/>
        <v>0</v>
      </c>
      <c r="AC591" s="190">
        <f>IF(C591=A_Stammdaten!$B$14,F_SAV!$R591-F_SAV!$AD591,HLOOKUP(A_Stammdaten!$B$14-1,$AE$4:$AK$2004,ROW(C591)-3,FALSE)-$AD591)</f>
        <v>0</v>
      </c>
      <c r="AD591" s="190">
        <f>HLOOKUP(A_Stammdaten!$B$14,$AE$4:$AK$2004,ROW(C591)-3,FALSE)</f>
        <v>0</v>
      </c>
      <c r="AE591" s="187">
        <f t="shared" si="115"/>
        <v>0</v>
      </c>
      <c r="AF591" s="187">
        <f t="shared" si="116"/>
        <v>0</v>
      </c>
      <c r="AG591" s="187">
        <f t="shared" si="117"/>
        <v>0</v>
      </c>
      <c r="AH591" s="187">
        <f t="shared" si="118"/>
        <v>0</v>
      </c>
      <c r="AI591" s="187">
        <f t="shared" si="119"/>
        <v>0</v>
      </c>
      <c r="AJ591" s="187">
        <f t="shared" si="120"/>
        <v>0</v>
      </c>
      <c r="AK591" s="187">
        <f t="shared" si="121"/>
        <v>0</v>
      </c>
      <c r="AL591" s="31"/>
    </row>
    <row r="592" spans="1:38" ht="15" x14ac:dyDescent="0.25">
      <c r="A592" s="31"/>
      <c r="B592" s="31"/>
      <c r="C592" s="32"/>
      <c r="D592" s="31"/>
      <c r="E592" s="31"/>
      <c r="F592" s="31"/>
      <c r="G592" s="31"/>
      <c r="H592" s="31"/>
      <c r="I592" s="31"/>
      <c r="J592" s="31"/>
      <c r="K592" s="31"/>
      <c r="L592" s="31"/>
      <c r="M592" s="31"/>
      <c r="N592" s="187">
        <f t="shared" si="122"/>
        <v>0</v>
      </c>
      <c r="O592" s="31"/>
      <c r="P592" s="31"/>
      <c r="Q592" s="31"/>
      <c r="R592" s="187">
        <f t="shared" si="123"/>
        <v>0</v>
      </c>
      <c r="S592" s="188">
        <f>IF(ISBLANK($B592),0,VLOOKUP($B592,Listen!$A$2:$C$44,2,FALSE))</f>
        <v>0</v>
      </c>
      <c r="T592" s="188">
        <f>IF(ISBLANK($B592),0,VLOOKUP($B592,Listen!$A$2:$C$44,3,FALSE))</f>
        <v>0</v>
      </c>
      <c r="U592" s="189">
        <f t="shared" si="125"/>
        <v>0</v>
      </c>
      <c r="V592" s="189">
        <f t="shared" si="124"/>
        <v>0</v>
      </c>
      <c r="W592" s="189">
        <f t="shared" si="124"/>
        <v>0</v>
      </c>
      <c r="X592" s="189">
        <f t="shared" si="124"/>
        <v>0</v>
      </c>
      <c r="Y592" s="189">
        <f t="shared" si="124"/>
        <v>0</v>
      </c>
      <c r="Z592" s="189">
        <f t="shared" si="124"/>
        <v>0</v>
      </c>
      <c r="AA592" s="189">
        <f t="shared" si="124"/>
        <v>0</v>
      </c>
      <c r="AB592" s="187">
        <f t="shared" si="114"/>
        <v>0</v>
      </c>
      <c r="AC592" s="190">
        <f>IF(C592=A_Stammdaten!$B$14,F_SAV!$R592-F_SAV!$AD592,HLOOKUP(A_Stammdaten!$B$14-1,$AE$4:$AK$2004,ROW(C592)-3,FALSE)-$AD592)</f>
        <v>0</v>
      </c>
      <c r="AD592" s="190">
        <f>HLOOKUP(A_Stammdaten!$B$14,$AE$4:$AK$2004,ROW(C592)-3,FALSE)</f>
        <v>0</v>
      </c>
      <c r="AE592" s="187">
        <f t="shared" si="115"/>
        <v>0</v>
      </c>
      <c r="AF592" s="187">
        <f t="shared" si="116"/>
        <v>0</v>
      </c>
      <c r="AG592" s="187">
        <f t="shared" si="117"/>
        <v>0</v>
      </c>
      <c r="AH592" s="187">
        <f t="shared" si="118"/>
        <v>0</v>
      </c>
      <c r="AI592" s="187">
        <f t="shared" si="119"/>
        <v>0</v>
      </c>
      <c r="AJ592" s="187">
        <f t="shared" si="120"/>
        <v>0</v>
      </c>
      <c r="AK592" s="187">
        <f t="shared" si="121"/>
        <v>0</v>
      </c>
      <c r="AL592" s="31"/>
    </row>
    <row r="593" spans="1:38" ht="15" x14ac:dyDescent="0.25">
      <c r="A593" s="31"/>
      <c r="B593" s="31"/>
      <c r="C593" s="32"/>
      <c r="D593" s="31"/>
      <c r="E593" s="31"/>
      <c r="F593" s="31"/>
      <c r="G593" s="31"/>
      <c r="H593" s="31"/>
      <c r="I593" s="31"/>
      <c r="J593" s="31"/>
      <c r="K593" s="31"/>
      <c r="L593" s="31"/>
      <c r="M593" s="31"/>
      <c r="N593" s="187">
        <f t="shared" si="122"/>
        <v>0</v>
      </c>
      <c r="O593" s="31"/>
      <c r="P593" s="31"/>
      <c r="Q593" s="31"/>
      <c r="R593" s="187">
        <f t="shared" si="123"/>
        <v>0</v>
      </c>
      <c r="S593" s="188">
        <f>IF(ISBLANK($B593),0,VLOOKUP($B593,Listen!$A$2:$C$44,2,FALSE))</f>
        <v>0</v>
      </c>
      <c r="T593" s="188">
        <f>IF(ISBLANK($B593),0,VLOOKUP($B593,Listen!$A$2:$C$44,3,FALSE))</f>
        <v>0</v>
      </c>
      <c r="U593" s="189">
        <f t="shared" si="125"/>
        <v>0</v>
      </c>
      <c r="V593" s="189">
        <f t="shared" si="124"/>
        <v>0</v>
      </c>
      <c r="W593" s="189">
        <f t="shared" si="124"/>
        <v>0</v>
      </c>
      <c r="X593" s="189">
        <f t="shared" si="124"/>
        <v>0</v>
      </c>
      <c r="Y593" s="189">
        <f t="shared" si="124"/>
        <v>0</v>
      </c>
      <c r="Z593" s="189">
        <f t="shared" si="124"/>
        <v>0</v>
      </c>
      <c r="AA593" s="189">
        <f t="shared" si="124"/>
        <v>0</v>
      </c>
      <c r="AB593" s="187">
        <f t="shared" si="114"/>
        <v>0</v>
      </c>
      <c r="AC593" s="190">
        <f>IF(C593=A_Stammdaten!$B$14,F_SAV!$R593-F_SAV!$AD593,HLOOKUP(A_Stammdaten!$B$14-1,$AE$4:$AK$2004,ROW(C593)-3,FALSE)-$AD593)</f>
        <v>0</v>
      </c>
      <c r="AD593" s="190">
        <f>HLOOKUP(A_Stammdaten!$B$14,$AE$4:$AK$2004,ROW(C593)-3,FALSE)</f>
        <v>0</v>
      </c>
      <c r="AE593" s="187">
        <f t="shared" si="115"/>
        <v>0</v>
      </c>
      <c r="AF593" s="187">
        <f t="shared" si="116"/>
        <v>0</v>
      </c>
      <c r="AG593" s="187">
        <f t="shared" si="117"/>
        <v>0</v>
      </c>
      <c r="AH593" s="187">
        <f t="shared" si="118"/>
        <v>0</v>
      </c>
      <c r="AI593" s="187">
        <f t="shared" si="119"/>
        <v>0</v>
      </c>
      <c r="AJ593" s="187">
        <f t="shared" si="120"/>
        <v>0</v>
      </c>
      <c r="AK593" s="187">
        <f t="shared" si="121"/>
        <v>0</v>
      </c>
      <c r="AL593" s="31"/>
    </row>
    <row r="594" spans="1:38" ht="15" x14ac:dyDescent="0.25">
      <c r="A594" s="31"/>
      <c r="B594" s="31"/>
      <c r="C594" s="32"/>
      <c r="D594" s="31"/>
      <c r="E594" s="31"/>
      <c r="F594" s="31"/>
      <c r="G594" s="31"/>
      <c r="H594" s="31"/>
      <c r="I594" s="31"/>
      <c r="J594" s="31"/>
      <c r="K594" s="31"/>
      <c r="L594" s="31"/>
      <c r="M594" s="31"/>
      <c r="N594" s="187">
        <f t="shared" si="122"/>
        <v>0</v>
      </c>
      <c r="O594" s="31"/>
      <c r="P594" s="31"/>
      <c r="Q594" s="31"/>
      <c r="R594" s="187">
        <f t="shared" si="123"/>
        <v>0</v>
      </c>
      <c r="S594" s="188">
        <f>IF(ISBLANK($B594),0,VLOOKUP($B594,Listen!$A$2:$C$44,2,FALSE))</f>
        <v>0</v>
      </c>
      <c r="T594" s="188">
        <f>IF(ISBLANK($B594),0,VLOOKUP($B594,Listen!$A$2:$C$44,3,FALSE))</f>
        <v>0</v>
      </c>
      <c r="U594" s="189">
        <f t="shared" si="125"/>
        <v>0</v>
      </c>
      <c r="V594" s="189">
        <f t="shared" si="124"/>
        <v>0</v>
      </c>
      <c r="W594" s="189">
        <f t="shared" si="124"/>
        <v>0</v>
      </c>
      <c r="X594" s="189">
        <f t="shared" si="124"/>
        <v>0</v>
      </c>
      <c r="Y594" s="189">
        <f t="shared" si="124"/>
        <v>0</v>
      </c>
      <c r="Z594" s="189">
        <f t="shared" si="124"/>
        <v>0</v>
      </c>
      <c r="AA594" s="189">
        <f t="shared" si="124"/>
        <v>0</v>
      </c>
      <c r="AB594" s="187">
        <f t="shared" si="114"/>
        <v>0</v>
      </c>
      <c r="AC594" s="190">
        <f>IF(C594=A_Stammdaten!$B$14,F_SAV!$R594-F_SAV!$AD594,HLOOKUP(A_Stammdaten!$B$14-1,$AE$4:$AK$2004,ROW(C594)-3,FALSE)-$AD594)</f>
        <v>0</v>
      </c>
      <c r="AD594" s="190">
        <f>HLOOKUP(A_Stammdaten!$B$14,$AE$4:$AK$2004,ROW(C594)-3,FALSE)</f>
        <v>0</v>
      </c>
      <c r="AE594" s="187">
        <f t="shared" si="115"/>
        <v>0</v>
      </c>
      <c r="AF594" s="187">
        <f t="shared" si="116"/>
        <v>0</v>
      </c>
      <c r="AG594" s="187">
        <f t="shared" si="117"/>
        <v>0</v>
      </c>
      <c r="AH594" s="187">
        <f t="shared" si="118"/>
        <v>0</v>
      </c>
      <c r="AI594" s="187">
        <f t="shared" si="119"/>
        <v>0</v>
      </c>
      <c r="AJ594" s="187">
        <f t="shared" si="120"/>
        <v>0</v>
      </c>
      <c r="AK594" s="187">
        <f t="shared" si="121"/>
        <v>0</v>
      </c>
      <c r="AL594" s="31"/>
    </row>
    <row r="595" spans="1:38" ht="15" x14ac:dyDescent="0.25">
      <c r="A595" s="31"/>
      <c r="B595" s="31"/>
      <c r="C595" s="32"/>
      <c r="D595" s="31"/>
      <c r="E595" s="31"/>
      <c r="F595" s="31"/>
      <c r="G595" s="31"/>
      <c r="H595" s="31"/>
      <c r="I595" s="31"/>
      <c r="J595" s="31"/>
      <c r="K595" s="31"/>
      <c r="L595" s="31"/>
      <c r="M595" s="31"/>
      <c r="N595" s="187">
        <f t="shared" si="122"/>
        <v>0</v>
      </c>
      <c r="O595" s="31"/>
      <c r="P595" s="31"/>
      <c r="Q595" s="31"/>
      <c r="R595" s="187">
        <f t="shared" si="123"/>
        <v>0</v>
      </c>
      <c r="S595" s="188">
        <f>IF(ISBLANK($B595),0,VLOOKUP($B595,Listen!$A$2:$C$44,2,FALSE))</f>
        <v>0</v>
      </c>
      <c r="T595" s="188">
        <f>IF(ISBLANK($B595),0,VLOOKUP($B595,Listen!$A$2:$C$44,3,FALSE))</f>
        <v>0</v>
      </c>
      <c r="U595" s="189">
        <f t="shared" si="125"/>
        <v>0</v>
      </c>
      <c r="V595" s="189">
        <f t="shared" si="124"/>
        <v>0</v>
      </c>
      <c r="W595" s="189">
        <f t="shared" si="124"/>
        <v>0</v>
      </c>
      <c r="X595" s="189">
        <f t="shared" si="124"/>
        <v>0</v>
      </c>
      <c r="Y595" s="189">
        <f t="shared" si="124"/>
        <v>0</v>
      </c>
      <c r="Z595" s="189">
        <f t="shared" si="124"/>
        <v>0</v>
      </c>
      <c r="AA595" s="189">
        <f t="shared" si="124"/>
        <v>0</v>
      </c>
      <c r="AB595" s="187">
        <f t="shared" si="114"/>
        <v>0</v>
      </c>
      <c r="AC595" s="190">
        <f>IF(C595=A_Stammdaten!$B$14,F_SAV!$R595-F_SAV!$AD595,HLOOKUP(A_Stammdaten!$B$14-1,$AE$4:$AK$2004,ROW(C595)-3,FALSE)-$AD595)</f>
        <v>0</v>
      </c>
      <c r="AD595" s="190">
        <f>HLOOKUP(A_Stammdaten!$B$14,$AE$4:$AK$2004,ROW(C595)-3,FALSE)</f>
        <v>0</v>
      </c>
      <c r="AE595" s="187">
        <f t="shared" si="115"/>
        <v>0</v>
      </c>
      <c r="AF595" s="187">
        <f t="shared" si="116"/>
        <v>0</v>
      </c>
      <c r="AG595" s="187">
        <f t="shared" si="117"/>
        <v>0</v>
      </c>
      <c r="AH595" s="187">
        <f t="shared" si="118"/>
        <v>0</v>
      </c>
      <c r="AI595" s="187">
        <f t="shared" si="119"/>
        <v>0</v>
      </c>
      <c r="AJ595" s="187">
        <f t="shared" si="120"/>
        <v>0</v>
      </c>
      <c r="AK595" s="187">
        <f t="shared" si="121"/>
        <v>0</v>
      </c>
      <c r="AL595" s="31"/>
    </row>
    <row r="596" spans="1:38" ht="15" x14ac:dyDescent="0.25">
      <c r="A596" s="31"/>
      <c r="B596" s="31"/>
      <c r="C596" s="32"/>
      <c r="D596" s="31"/>
      <c r="E596" s="31"/>
      <c r="F596" s="31"/>
      <c r="G596" s="31"/>
      <c r="H596" s="31"/>
      <c r="I596" s="31"/>
      <c r="J596" s="31"/>
      <c r="K596" s="31"/>
      <c r="L596" s="31"/>
      <c r="M596" s="31"/>
      <c r="N596" s="187">
        <f t="shared" si="122"/>
        <v>0</v>
      </c>
      <c r="O596" s="31"/>
      <c r="P596" s="31"/>
      <c r="Q596" s="31"/>
      <c r="R596" s="187">
        <f t="shared" si="123"/>
        <v>0</v>
      </c>
      <c r="S596" s="188">
        <f>IF(ISBLANK($B596),0,VLOOKUP($B596,Listen!$A$2:$C$44,2,FALSE))</f>
        <v>0</v>
      </c>
      <c r="T596" s="188">
        <f>IF(ISBLANK($B596),0,VLOOKUP($B596,Listen!$A$2:$C$44,3,FALSE))</f>
        <v>0</v>
      </c>
      <c r="U596" s="189">
        <f t="shared" si="125"/>
        <v>0</v>
      </c>
      <c r="V596" s="189">
        <f t="shared" si="124"/>
        <v>0</v>
      </c>
      <c r="W596" s="189">
        <f t="shared" si="124"/>
        <v>0</v>
      </c>
      <c r="X596" s="189">
        <f t="shared" si="124"/>
        <v>0</v>
      </c>
      <c r="Y596" s="189">
        <f t="shared" si="124"/>
        <v>0</v>
      </c>
      <c r="Z596" s="189">
        <f t="shared" si="124"/>
        <v>0</v>
      </c>
      <c r="AA596" s="189">
        <f t="shared" si="124"/>
        <v>0</v>
      </c>
      <c r="AB596" s="187">
        <f t="shared" si="114"/>
        <v>0</v>
      </c>
      <c r="AC596" s="190">
        <f>IF(C596=A_Stammdaten!$B$14,F_SAV!$R596-F_SAV!$AD596,HLOOKUP(A_Stammdaten!$B$14-1,$AE$4:$AK$2004,ROW(C596)-3,FALSE)-$AD596)</f>
        <v>0</v>
      </c>
      <c r="AD596" s="190">
        <f>HLOOKUP(A_Stammdaten!$B$14,$AE$4:$AK$2004,ROW(C596)-3,FALSE)</f>
        <v>0</v>
      </c>
      <c r="AE596" s="187">
        <f t="shared" si="115"/>
        <v>0</v>
      </c>
      <c r="AF596" s="187">
        <f t="shared" si="116"/>
        <v>0</v>
      </c>
      <c r="AG596" s="187">
        <f t="shared" si="117"/>
        <v>0</v>
      </c>
      <c r="AH596" s="187">
        <f t="shared" si="118"/>
        <v>0</v>
      </c>
      <c r="AI596" s="187">
        <f t="shared" si="119"/>
        <v>0</v>
      </c>
      <c r="AJ596" s="187">
        <f t="shared" si="120"/>
        <v>0</v>
      </c>
      <c r="AK596" s="187">
        <f t="shared" si="121"/>
        <v>0</v>
      </c>
      <c r="AL596" s="31"/>
    </row>
    <row r="597" spans="1:38" ht="15" x14ac:dyDescent="0.25">
      <c r="A597" s="31"/>
      <c r="B597" s="31"/>
      <c r="C597" s="32"/>
      <c r="D597" s="31"/>
      <c r="E597" s="31"/>
      <c r="F597" s="31"/>
      <c r="G597" s="31"/>
      <c r="H597" s="31"/>
      <c r="I597" s="31"/>
      <c r="J597" s="31"/>
      <c r="K597" s="31"/>
      <c r="L597" s="31"/>
      <c r="M597" s="31"/>
      <c r="N597" s="187">
        <f t="shared" si="122"/>
        <v>0</v>
      </c>
      <c r="O597" s="31"/>
      <c r="P597" s="31"/>
      <c r="Q597" s="31"/>
      <c r="R597" s="187">
        <f t="shared" si="123"/>
        <v>0</v>
      </c>
      <c r="S597" s="188">
        <f>IF(ISBLANK($B597),0,VLOOKUP($B597,Listen!$A$2:$C$44,2,FALSE))</f>
        <v>0</v>
      </c>
      <c r="T597" s="188">
        <f>IF(ISBLANK($B597),0,VLOOKUP($B597,Listen!$A$2:$C$44,3,FALSE))</f>
        <v>0</v>
      </c>
      <c r="U597" s="189">
        <f t="shared" si="125"/>
        <v>0</v>
      </c>
      <c r="V597" s="189">
        <f t="shared" si="124"/>
        <v>0</v>
      </c>
      <c r="W597" s="189">
        <f t="shared" si="124"/>
        <v>0</v>
      </c>
      <c r="X597" s="189">
        <f t="shared" si="124"/>
        <v>0</v>
      </c>
      <c r="Y597" s="189">
        <f t="shared" si="124"/>
        <v>0</v>
      </c>
      <c r="Z597" s="189">
        <f t="shared" si="124"/>
        <v>0</v>
      </c>
      <c r="AA597" s="189">
        <f t="shared" si="124"/>
        <v>0</v>
      </c>
      <c r="AB597" s="187">
        <f t="shared" si="114"/>
        <v>0</v>
      </c>
      <c r="AC597" s="190">
        <f>IF(C597=A_Stammdaten!$B$14,F_SAV!$R597-F_SAV!$AD597,HLOOKUP(A_Stammdaten!$B$14-1,$AE$4:$AK$2004,ROW(C597)-3,FALSE)-$AD597)</f>
        <v>0</v>
      </c>
      <c r="AD597" s="190">
        <f>HLOOKUP(A_Stammdaten!$B$14,$AE$4:$AK$2004,ROW(C597)-3,FALSE)</f>
        <v>0</v>
      </c>
      <c r="AE597" s="187">
        <f t="shared" si="115"/>
        <v>0</v>
      </c>
      <c r="AF597" s="187">
        <f t="shared" si="116"/>
        <v>0</v>
      </c>
      <c r="AG597" s="187">
        <f t="shared" si="117"/>
        <v>0</v>
      </c>
      <c r="AH597" s="187">
        <f t="shared" si="118"/>
        <v>0</v>
      </c>
      <c r="AI597" s="187">
        <f t="shared" si="119"/>
        <v>0</v>
      </c>
      <c r="AJ597" s="187">
        <f t="shared" si="120"/>
        <v>0</v>
      </c>
      <c r="AK597" s="187">
        <f t="shared" si="121"/>
        <v>0</v>
      </c>
      <c r="AL597" s="31"/>
    </row>
    <row r="598" spans="1:38" ht="15" x14ac:dyDescent="0.25">
      <c r="A598" s="31"/>
      <c r="B598" s="31"/>
      <c r="C598" s="32"/>
      <c r="D598" s="31"/>
      <c r="E598" s="31"/>
      <c r="F598" s="31"/>
      <c r="G598" s="31"/>
      <c r="H598" s="31"/>
      <c r="I598" s="31"/>
      <c r="J598" s="31"/>
      <c r="K598" s="31"/>
      <c r="L598" s="31"/>
      <c r="M598" s="31"/>
      <c r="N598" s="187">
        <f t="shared" si="122"/>
        <v>0</v>
      </c>
      <c r="O598" s="31"/>
      <c r="P598" s="31"/>
      <c r="Q598" s="31"/>
      <c r="R598" s="187">
        <f t="shared" si="123"/>
        <v>0</v>
      </c>
      <c r="S598" s="188">
        <f>IF(ISBLANK($B598),0,VLOOKUP($B598,Listen!$A$2:$C$44,2,FALSE))</f>
        <v>0</v>
      </c>
      <c r="T598" s="188">
        <f>IF(ISBLANK($B598),0,VLOOKUP($B598,Listen!$A$2:$C$44,3,FALSE))</f>
        <v>0</v>
      </c>
      <c r="U598" s="189">
        <f t="shared" si="125"/>
        <v>0</v>
      </c>
      <c r="V598" s="189">
        <f t="shared" si="124"/>
        <v>0</v>
      </c>
      <c r="W598" s="189">
        <f t="shared" si="124"/>
        <v>0</v>
      </c>
      <c r="X598" s="189">
        <f t="shared" si="124"/>
        <v>0</v>
      </c>
      <c r="Y598" s="189">
        <f t="shared" si="124"/>
        <v>0</v>
      </c>
      <c r="Z598" s="189">
        <f t="shared" si="124"/>
        <v>0</v>
      </c>
      <c r="AA598" s="189">
        <f t="shared" si="124"/>
        <v>0</v>
      </c>
      <c r="AB598" s="187">
        <f t="shared" si="114"/>
        <v>0</v>
      </c>
      <c r="AC598" s="190">
        <f>IF(C598=A_Stammdaten!$B$14,F_SAV!$R598-F_SAV!$AD598,HLOOKUP(A_Stammdaten!$B$14-1,$AE$4:$AK$2004,ROW(C598)-3,FALSE)-$AD598)</f>
        <v>0</v>
      </c>
      <c r="AD598" s="190">
        <f>HLOOKUP(A_Stammdaten!$B$14,$AE$4:$AK$2004,ROW(C598)-3,FALSE)</f>
        <v>0</v>
      </c>
      <c r="AE598" s="187">
        <f t="shared" si="115"/>
        <v>0</v>
      </c>
      <c r="AF598" s="187">
        <f t="shared" si="116"/>
        <v>0</v>
      </c>
      <c r="AG598" s="187">
        <f t="shared" si="117"/>
        <v>0</v>
      </c>
      <c r="AH598" s="187">
        <f t="shared" si="118"/>
        <v>0</v>
      </c>
      <c r="AI598" s="187">
        <f t="shared" si="119"/>
        <v>0</v>
      </c>
      <c r="AJ598" s="187">
        <f t="shared" si="120"/>
        <v>0</v>
      </c>
      <c r="AK598" s="187">
        <f t="shared" si="121"/>
        <v>0</v>
      </c>
      <c r="AL598" s="31"/>
    </row>
    <row r="599" spans="1:38" ht="15" x14ac:dyDescent="0.25">
      <c r="A599" s="31"/>
      <c r="B599" s="31"/>
      <c r="C599" s="32"/>
      <c r="D599" s="31"/>
      <c r="E599" s="31"/>
      <c r="F599" s="31"/>
      <c r="G599" s="31"/>
      <c r="H599" s="31"/>
      <c r="I599" s="31"/>
      <c r="J599" s="31"/>
      <c r="K599" s="31"/>
      <c r="L599" s="31"/>
      <c r="M599" s="31"/>
      <c r="N599" s="187">
        <f t="shared" si="122"/>
        <v>0</v>
      </c>
      <c r="O599" s="31"/>
      <c r="P599" s="31"/>
      <c r="Q599" s="31"/>
      <c r="R599" s="187">
        <f t="shared" si="123"/>
        <v>0</v>
      </c>
      <c r="S599" s="188">
        <f>IF(ISBLANK($B599),0,VLOOKUP($B599,Listen!$A$2:$C$44,2,FALSE))</f>
        <v>0</v>
      </c>
      <c r="T599" s="188">
        <f>IF(ISBLANK($B599),0,VLOOKUP($B599,Listen!$A$2:$C$44,3,FALSE))</f>
        <v>0</v>
      </c>
      <c r="U599" s="189">
        <f t="shared" si="125"/>
        <v>0</v>
      </c>
      <c r="V599" s="189">
        <f t="shared" si="124"/>
        <v>0</v>
      </c>
      <c r="W599" s="189">
        <f t="shared" si="124"/>
        <v>0</v>
      </c>
      <c r="X599" s="189">
        <f t="shared" si="124"/>
        <v>0</v>
      </c>
      <c r="Y599" s="189">
        <f t="shared" si="124"/>
        <v>0</v>
      </c>
      <c r="Z599" s="189">
        <f t="shared" si="124"/>
        <v>0</v>
      </c>
      <c r="AA599" s="189">
        <f t="shared" si="124"/>
        <v>0</v>
      </c>
      <c r="AB599" s="187">
        <f t="shared" si="114"/>
        <v>0</v>
      </c>
      <c r="AC599" s="190">
        <f>IF(C599=A_Stammdaten!$B$14,F_SAV!$R599-F_SAV!$AD599,HLOOKUP(A_Stammdaten!$B$14-1,$AE$4:$AK$2004,ROW(C599)-3,FALSE)-$AD599)</f>
        <v>0</v>
      </c>
      <c r="AD599" s="190">
        <f>HLOOKUP(A_Stammdaten!$B$14,$AE$4:$AK$2004,ROW(C599)-3,FALSE)</f>
        <v>0</v>
      </c>
      <c r="AE599" s="187">
        <f t="shared" si="115"/>
        <v>0</v>
      </c>
      <c r="AF599" s="187">
        <f t="shared" si="116"/>
        <v>0</v>
      </c>
      <c r="AG599" s="187">
        <f t="shared" si="117"/>
        <v>0</v>
      </c>
      <c r="AH599" s="187">
        <f t="shared" si="118"/>
        <v>0</v>
      </c>
      <c r="AI599" s="187">
        <f t="shared" si="119"/>
        <v>0</v>
      </c>
      <c r="AJ599" s="187">
        <f t="shared" si="120"/>
        <v>0</v>
      </c>
      <c r="AK599" s="187">
        <f t="shared" si="121"/>
        <v>0</v>
      </c>
      <c r="AL599" s="31"/>
    </row>
    <row r="600" spans="1:38" ht="15" x14ac:dyDescent="0.25">
      <c r="A600" s="31"/>
      <c r="B600" s="31"/>
      <c r="C600" s="32"/>
      <c r="D600" s="31"/>
      <c r="E600" s="31"/>
      <c r="F600" s="31"/>
      <c r="G600" s="31"/>
      <c r="H600" s="31"/>
      <c r="I600" s="31"/>
      <c r="J600" s="31"/>
      <c r="K600" s="31"/>
      <c r="L600" s="31"/>
      <c r="M600" s="31"/>
      <c r="N600" s="187">
        <f t="shared" si="122"/>
        <v>0</v>
      </c>
      <c r="O600" s="31"/>
      <c r="P600" s="31"/>
      <c r="Q600" s="31"/>
      <c r="R600" s="187">
        <f t="shared" si="123"/>
        <v>0</v>
      </c>
      <c r="S600" s="188">
        <f>IF(ISBLANK($B600),0,VLOOKUP($B600,Listen!$A$2:$C$44,2,FALSE))</f>
        <v>0</v>
      </c>
      <c r="T600" s="188">
        <f>IF(ISBLANK($B600),0,VLOOKUP($B600,Listen!$A$2:$C$44,3,FALSE))</f>
        <v>0</v>
      </c>
      <c r="U600" s="189">
        <f t="shared" si="125"/>
        <v>0</v>
      </c>
      <c r="V600" s="189">
        <f t="shared" si="124"/>
        <v>0</v>
      </c>
      <c r="W600" s="189">
        <f t="shared" si="124"/>
        <v>0</v>
      </c>
      <c r="X600" s="189">
        <f t="shared" si="124"/>
        <v>0</v>
      </c>
      <c r="Y600" s="189">
        <f t="shared" si="124"/>
        <v>0</v>
      </c>
      <c r="Z600" s="189">
        <f t="shared" si="124"/>
        <v>0</v>
      </c>
      <c r="AA600" s="189">
        <f t="shared" si="124"/>
        <v>0</v>
      </c>
      <c r="AB600" s="187">
        <f t="shared" si="114"/>
        <v>0</v>
      </c>
      <c r="AC600" s="190">
        <f>IF(C600=A_Stammdaten!$B$14,F_SAV!$R600-F_SAV!$AD600,HLOOKUP(A_Stammdaten!$B$14-1,$AE$4:$AK$2004,ROW(C600)-3,FALSE)-$AD600)</f>
        <v>0</v>
      </c>
      <c r="AD600" s="190">
        <f>HLOOKUP(A_Stammdaten!$B$14,$AE$4:$AK$2004,ROW(C600)-3,FALSE)</f>
        <v>0</v>
      </c>
      <c r="AE600" s="187">
        <f t="shared" si="115"/>
        <v>0</v>
      </c>
      <c r="AF600" s="187">
        <f t="shared" si="116"/>
        <v>0</v>
      </c>
      <c r="AG600" s="187">
        <f t="shared" si="117"/>
        <v>0</v>
      </c>
      <c r="AH600" s="187">
        <f t="shared" si="118"/>
        <v>0</v>
      </c>
      <c r="AI600" s="187">
        <f t="shared" si="119"/>
        <v>0</v>
      </c>
      <c r="AJ600" s="187">
        <f t="shared" si="120"/>
        <v>0</v>
      </c>
      <c r="AK600" s="187">
        <f t="shared" si="121"/>
        <v>0</v>
      </c>
      <c r="AL600" s="31"/>
    </row>
    <row r="601" spans="1:38" ht="15" x14ac:dyDescent="0.25">
      <c r="A601" s="31"/>
      <c r="B601" s="31"/>
      <c r="C601" s="32"/>
      <c r="D601" s="31"/>
      <c r="E601" s="31"/>
      <c r="F601" s="31"/>
      <c r="G601" s="31"/>
      <c r="H601" s="31"/>
      <c r="I601" s="31"/>
      <c r="J601" s="31"/>
      <c r="K601" s="31"/>
      <c r="L601" s="31"/>
      <c r="M601" s="31"/>
      <c r="N601" s="187">
        <f t="shared" si="122"/>
        <v>0</v>
      </c>
      <c r="O601" s="31"/>
      <c r="P601" s="31"/>
      <c r="Q601" s="31"/>
      <c r="R601" s="187">
        <f t="shared" si="123"/>
        <v>0</v>
      </c>
      <c r="S601" s="188">
        <f>IF(ISBLANK($B601),0,VLOOKUP($B601,Listen!$A$2:$C$44,2,FALSE))</f>
        <v>0</v>
      </c>
      <c r="T601" s="188">
        <f>IF(ISBLANK($B601),0,VLOOKUP($B601,Listen!$A$2:$C$44,3,FALSE))</f>
        <v>0</v>
      </c>
      <c r="U601" s="189">
        <f t="shared" si="125"/>
        <v>0</v>
      </c>
      <c r="V601" s="189">
        <f t="shared" si="124"/>
        <v>0</v>
      </c>
      <c r="W601" s="189">
        <f t="shared" si="124"/>
        <v>0</v>
      </c>
      <c r="X601" s="189">
        <f t="shared" si="124"/>
        <v>0</v>
      </c>
      <c r="Y601" s="189">
        <f t="shared" si="124"/>
        <v>0</v>
      </c>
      <c r="Z601" s="189">
        <f t="shared" si="124"/>
        <v>0</v>
      </c>
      <c r="AA601" s="189">
        <f t="shared" si="124"/>
        <v>0</v>
      </c>
      <c r="AB601" s="187">
        <f t="shared" si="114"/>
        <v>0</v>
      </c>
      <c r="AC601" s="190">
        <f>IF(C601=A_Stammdaten!$B$14,F_SAV!$R601-F_SAV!$AD601,HLOOKUP(A_Stammdaten!$B$14-1,$AE$4:$AK$2004,ROW(C601)-3,FALSE)-$AD601)</f>
        <v>0</v>
      </c>
      <c r="AD601" s="190">
        <f>HLOOKUP(A_Stammdaten!$B$14,$AE$4:$AK$2004,ROW(C601)-3,FALSE)</f>
        <v>0</v>
      </c>
      <c r="AE601" s="187">
        <f t="shared" si="115"/>
        <v>0</v>
      </c>
      <c r="AF601" s="187">
        <f t="shared" si="116"/>
        <v>0</v>
      </c>
      <c r="AG601" s="187">
        <f t="shared" si="117"/>
        <v>0</v>
      </c>
      <c r="AH601" s="187">
        <f t="shared" si="118"/>
        <v>0</v>
      </c>
      <c r="AI601" s="187">
        <f t="shared" si="119"/>
        <v>0</v>
      </c>
      <c r="AJ601" s="187">
        <f t="shared" si="120"/>
        <v>0</v>
      </c>
      <c r="AK601" s="187">
        <f t="shared" si="121"/>
        <v>0</v>
      </c>
      <c r="AL601" s="31"/>
    </row>
    <row r="602" spans="1:38" ht="15" x14ac:dyDescent="0.25">
      <c r="A602" s="31"/>
      <c r="B602" s="31"/>
      <c r="C602" s="32"/>
      <c r="D602" s="31"/>
      <c r="E602" s="31"/>
      <c r="F602" s="31"/>
      <c r="G602" s="31"/>
      <c r="H602" s="31"/>
      <c r="I602" s="31"/>
      <c r="J602" s="31"/>
      <c r="K602" s="31"/>
      <c r="L602" s="31"/>
      <c r="M602" s="31"/>
      <c r="N602" s="187">
        <f t="shared" si="122"/>
        <v>0</v>
      </c>
      <c r="O602" s="31"/>
      <c r="P602" s="31"/>
      <c r="Q602" s="31"/>
      <c r="R602" s="187">
        <f t="shared" si="123"/>
        <v>0</v>
      </c>
      <c r="S602" s="188">
        <f>IF(ISBLANK($B602),0,VLOOKUP($B602,Listen!$A$2:$C$44,2,FALSE))</f>
        <v>0</v>
      </c>
      <c r="T602" s="188">
        <f>IF(ISBLANK($B602),0,VLOOKUP($B602,Listen!$A$2:$C$44,3,FALSE))</f>
        <v>0</v>
      </c>
      <c r="U602" s="189">
        <f t="shared" si="125"/>
        <v>0</v>
      </c>
      <c r="V602" s="189">
        <f t="shared" si="124"/>
        <v>0</v>
      </c>
      <c r="W602" s="189">
        <f t="shared" si="124"/>
        <v>0</v>
      </c>
      <c r="X602" s="189">
        <f t="shared" si="124"/>
        <v>0</v>
      </c>
      <c r="Y602" s="189">
        <f t="shared" si="124"/>
        <v>0</v>
      </c>
      <c r="Z602" s="189">
        <f t="shared" si="124"/>
        <v>0</v>
      </c>
      <c r="AA602" s="189">
        <f t="shared" si="124"/>
        <v>0</v>
      </c>
      <c r="AB602" s="187">
        <f t="shared" si="114"/>
        <v>0</v>
      </c>
      <c r="AC602" s="190">
        <f>IF(C602=A_Stammdaten!$B$14,F_SAV!$R602-F_SAV!$AD602,HLOOKUP(A_Stammdaten!$B$14-1,$AE$4:$AK$2004,ROW(C602)-3,FALSE)-$AD602)</f>
        <v>0</v>
      </c>
      <c r="AD602" s="190">
        <f>HLOOKUP(A_Stammdaten!$B$14,$AE$4:$AK$2004,ROW(C602)-3,FALSE)</f>
        <v>0</v>
      </c>
      <c r="AE602" s="187">
        <f t="shared" si="115"/>
        <v>0</v>
      </c>
      <c r="AF602" s="187">
        <f t="shared" si="116"/>
        <v>0</v>
      </c>
      <c r="AG602" s="187">
        <f t="shared" si="117"/>
        <v>0</v>
      </c>
      <c r="AH602" s="187">
        <f t="shared" si="118"/>
        <v>0</v>
      </c>
      <c r="AI602" s="187">
        <f t="shared" si="119"/>
        <v>0</v>
      </c>
      <c r="AJ602" s="187">
        <f t="shared" si="120"/>
        <v>0</v>
      </c>
      <c r="AK602" s="187">
        <f t="shared" si="121"/>
        <v>0</v>
      </c>
      <c r="AL602" s="31"/>
    </row>
    <row r="603" spans="1:38" ht="15" x14ac:dyDescent="0.25">
      <c r="A603" s="31"/>
      <c r="B603" s="31"/>
      <c r="C603" s="32"/>
      <c r="D603" s="31"/>
      <c r="E603" s="31"/>
      <c r="F603" s="31"/>
      <c r="G603" s="31"/>
      <c r="H603" s="31"/>
      <c r="I603" s="31"/>
      <c r="J603" s="31"/>
      <c r="K603" s="31"/>
      <c r="L603" s="31"/>
      <c r="M603" s="31"/>
      <c r="N603" s="187">
        <f t="shared" si="122"/>
        <v>0</v>
      </c>
      <c r="O603" s="31"/>
      <c r="P603" s="31"/>
      <c r="Q603" s="31"/>
      <c r="R603" s="187">
        <f t="shared" si="123"/>
        <v>0</v>
      </c>
      <c r="S603" s="188">
        <f>IF(ISBLANK($B603),0,VLOOKUP($B603,Listen!$A$2:$C$44,2,FALSE))</f>
        <v>0</v>
      </c>
      <c r="T603" s="188">
        <f>IF(ISBLANK($B603),0,VLOOKUP($B603,Listen!$A$2:$C$44,3,FALSE))</f>
        <v>0</v>
      </c>
      <c r="U603" s="189">
        <f t="shared" si="125"/>
        <v>0</v>
      </c>
      <c r="V603" s="189">
        <f t="shared" si="124"/>
        <v>0</v>
      </c>
      <c r="W603" s="189">
        <f t="shared" si="124"/>
        <v>0</v>
      </c>
      <c r="X603" s="189">
        <f t="shared" si="124"/>
        <v>0</v>
      </c>
      <c r="Y603" s="189">
        <f t="shared" si="124"/>
        <v>0</v>
      </c>
      <c r="Z603" s="189">
        <f t="shared" si="124"/>
        <v>0</v>
      </c>
      <c r="AA603" s="189">
        <f t="shared" si="124"/>
        <v>0</v>
      </c>
      <c r="AB603" s="187">
        <f t="shared" si="114"/>
        <v>0</v>
      </c>
      <c r="AC603" s="190">
        <f>IF(C603=A_Stammdaten!$B$14,F_SAV!$R603-F_SAV!$AD603,HLOOKUP(A_Stammdaten!$B$14-1,$AE$4:$AK$2004,ROW(C603)-3,FALSE)-$AD603)</f>
        <v>0</v>
      </c>
      <c r="AD603" s="190">
        <f>HLOOKUP(A_Stammdaten!$B$14,$AE$4:$AK$2004,ROW(C603)-3,FALSE)</f>
        <v>0</v>
      </c>
      <c r="AE603" s="187">
        <f t="shared" si="115"/>
        <v>0</v>
      </c>
      <c r="AF603" s="187">
        <f t="shared" si="116"/>
        <v>0</v>
      </c>
      <c r="AG603" s="187">
        <f t="shared" si="117"/>
        <v>0</v>
      </c>
      <c r="AH603" s="187">
        <f t="shared" si="118"/>
        <v>0</v>
      </c>
      <c r="AI603" s="187">
        <f t="shared" si="119"/>
        <v>0</v>
      </c>
      <c r="AJ603" s="187">
        <f t="shared" si="120"/>
        <v>0</v>
      </c>
      <c r="AK603" s="187">
        <f t="shared" si="121"/>
        <v>0</v>
      </c>
      <c r="AL603" s="31"/>
    </row>
    <row r="604" spans="1:38" ht="15" x14ac:dyDescent="0.25">
      <c r="A604" s="31"/>
      <c r="B604" s="31"/>
      <c r="C604" s="32"/>
      <c r="D604" s="31"/>
      <c r="E604" s="31"/>
      <c r="F604" s="31"/>
      <c r="G604" s="31"/>
      <c r="H604" s="31"/>
      <c r="I604" s="31"/>
      <c r="J604" s="31"/>
      <c r="K604" s="31"/>
      <c r="L604" s="31"/>
      <c r="M604" s="31"/>
      <c r="N604" s="187">
        <f t="shared" si="122"/>
        <v>0</v>
      </c>
      <c r="O604" s="31"/>
      <c r="P604" s="31"/>
      <c r="Q604" s="31"/>
      <c r="R604" s="187">
        <f t="shared" si="123"/>
        <v>0</v>
      </c>
      <c r="S604" s="188">
        <f>IF(ISBLANK($B604),0,VLOOKUP($B604,Listen!$A$2:$C$44,2,FALSE))</f>
        <v>0</v>
      </c>
      <c r="T604" s="188">
        <f>IF(ISBLANK($B604),0,VLOOKUP($B604,Listen!$A$2:$C$44,3,FALSE))</f>
        <v>0</v>
      </c>
      <c r="U604" s="189">
        <f t="shared" si="125"/>
        <v>0</v>
      </c>
      <c r="V604" s="189">
        <f t="shared" si="124"/>
        <v>0</v>
      </c>
      <c r="W604" s="189">
        <f t="shared" si="124"/>
        <v>0</v>
      </c>
      <c r="X604" s="189">
        <f t="shared" si="124"/>
        <v>0</v>
      </c>
      <c r="Y604" s="189">
        <f t="shared" si="124"/>
        <v>0</v>
      </c>
      <c r="Z604" s="189">
        <f t="shared" si="124"/>
        <v>0</v>
      </c>
      <c r="AA604" s="189">
        <f t="shared" si="124"/>
        <v>0</v>
      </c>
      <c r="AB604" s="187">
        <f t="shared" si="114"/>
        <v>0</v>
      </c>
      <c r="AC604" s="190">
        <f>IF(C604=A_Stammdaten!$B$14,F_SAV!$R604-F_SAV!$AD604,HLOOKUP(A_Stammdaten!$B$14-1,$AE$4:$AK$2004,ROW(C604)-3,FALSE)-$AD604)</f>
        <v>0</v>
      </c>
      <c r="AD604" s="190">
        <f>HLOOKUP(A_Stammdaten!$B$14,$AE$4:$AK$2004,ROW(C604)-3,FALSE)</f>
        <v>0</v>
      </c>
      <c r="AE604" s="187">
        <f t="shared" si="115"/>
        <v>0</v>
      </c>
      <c r="AF604" s="187">
        <f t="shared" si="116"/>
        <v>0</v>
      </c>
      <c r="AG604" s="187">
        <f t="shared" si="117"/>
        <v>0</v>
      </c>
      <c r="AH604" s="187">
        <f t="shared" si="118"/>
        <v>0</v>
      </c>
      <c r="AI604" s="187">
        <f t="shared" si="119"/>
        <v>0</v>
      </c>
      <c r="AJ604" s="187">
        <f t="shared" si="120"/>
        <v>0</v>
      </c>
      <c r="AK604" s="187">
        <f t="shared" si="121"/>
        <v>0</v>
      </c>
      <c r="AL604" s="31"/>
    </row>
    <row r="605" spans="1:38" ht="15" x14ac:dyDescent="0.25">
      <c r="A605" s="31"/>
      <c r="B605" s="31"/>
      <c r="C605" s="32"/>
      <c r="D605" s="31"/>
      <c r="E605" s="31"/>
      <c r="F605" s="31"/>
      <c r="G605" s="31"/>
      <c r="H605" s="31"/>
      <c r="I605" s="31"/>
      <c r="J605" s="31"/>
      <c r="K605" s="31"/>
      <c r="L605" s="31"/>
      <c r="M605" s="31"/>
      <c r="N605" s="187">
        <f t="shared" si="122"/>
        <v>0</v>
      </c>
      <c r="O605" s="31"/>
      <c r="P605" s="31"/>
      <c r="Q605" s="31"/>
      <c r="R605" s="187">
        <f t="shared" si="123"/>
        <v>0</v>
      </c>
      <c r="S605" s="188">
        <f>IF(ISBLANK($B605),0,VLOOKUP($B605,Listen!$A$2:$C$44,2,FALSE))</f>
        <v>0</v>
      </c>
      <c r="T605" s="188">
        <f>IF(ISBLANK($B605),0,VLOOKUP($B605,Listen!$A$2:$C$44,3,FALSE))</f>
        <v>0</v>
      </c>
      <c r="U605" s="189">
        <f t="shared" si="125"/>
        <v>0</v>
      </c>
      <c r="V605" s="189">
        <f t="shared" si="124"/>
        <v>0</v>
      </c>
      <c r="W605" s="189">
        <f t="shared" si="124"/>
        <v>0</v>
      </c>
      <c r="X605" s="189">
        <f t="shared" si="124"/>
        <v>0</v>
      </c>
      <c r="Y605" s="189">
        <f t="shared" si="124"/>
        <v>0</v>
      </c>
      <c r="Z605" s="189">
        <f t="shared" si="124"/>
        <v>0</v>
      </c>
      <c r="AA605" s="189">
        <f t="shared" si="124"/>
        <v>0</v>
      </c>
      <c r="AB605" s="187">
        <f t="shared" si="114"/>
        <v>0</v>
      </c>
      <c r="AC605" s="190">
        <f>IF(C605=A_Stammdaten!$B$14,F_SAV!$R605-F_SAV!$AD605,HLOOKUP(A_Stammdaten!$B$14-1,$AE$4:$AK$2004,ROW(C605)-3,FALSE)-$AD605)</f>
        <v>0</v>
      </c>
      <c r="AD605" s="190">
        <f>HLOOKUP(A_Stammdaten!$B$14,$AE$4:$AK$2004,ROW(C605)-3,FALSE)</f>
        <v>0</v>
      </c>
      <c r="AE605" s="187">
        <f t="shared" si="115"/>
        <v>0</v>
      </c>
      <c r="AF605" s="187">
        <f t="shared" si="116"/>
        <v>0</v>
      </c>
      <c r="AG605" s="187">
        <f t="shared" si="117"/>
        <v>0</v>
      </c>
      <c r="AH605" s="187">
        <f t="shared" si="118"/>
        <v>0</v>
      </c>
      <c r="AI605" s="187">
        <f t="shared" si="119"/>
        <v>0</v>
      </c>
      <c r="AJ605" s="187">
        <f t="shared" si="120"/>
        <v>0</v>
      </c>
      <c r="AK605" s="187">
        <f t="shared" si="121"/>
        <v>0</v>
      </c>
      <c r="AL605" s="31"/>
    </row>
    <row r="606" spans="1:38" ht="15" x14ac:dyDescent="0.25">
      <c r="A606" s="31"/>
      <c r="B606" s="31"/>
      <c r="C606" s="32"/>
      <c r="D606" s="31"/>
      <c r="E606" s="31"/>
      <c r="F606" s="31"/>
      <c r="G606" s="31"/>
      <c r="H606" s="31"/>
      <c r="I606" s="31"/>
      <c r="J606" s="31"/>
      <c r="K606" s="31"/>
      <c r="L606" s="31"/>
      <c r="M606" s="31"/>
      <c r="N606" s="187">
        <f t="shared" si="122"/>
        <v>0</v>
      </c>
      <c r="O606" s="31"/>
      <c r="P606" s="31"/>
      <c r="Q606" s="31"/>
      <c r="R606" s="187">
        <f t="shared" si="123"/>
        <v>0</v>
      </c>
      <c r="S606" s="188">
        <f>IF(ISBLANK($B606),0,VLOOKUP($B606,Listen!$A$2:$C$44,2,FALSE))</f>
        <v>0</v>
      </c>
      <c r="T606" s="188">
        <f>IF(ISBLANK($B606),0,VLOOKUP($B606,Listen!$A$2:$C$44,3,FALSE))</f>
        <v>0</v>
      </c>
      <c r="U606" s="189">
        <f t="shared" si="125"/>
        <v>0</v>
      </c>
      <c r="V606" s="189">
        <f t="shared" si="124"/>
        <v>0</v>
      </c>
      <c r="W606" s="189">
        <f t="shared" si="124"/>
        <v>0</v>
      </c>
      <c r="X606" s="189">
        <f t="shared" si="124"/>
        <v>0</v>
      </c>
      <c r="Y606" s="189">
        <f t="shared" si="124"/>
        <v>0</v>
      </c>
      <c r="Z606" s="189">
        <f t="shared" si="124"/>
        <v>0</v>
      </c>
      <c r="AA606" s="189">
        <f t="shared" si="124"/>
        <v>0</v>
      </c>
      <c r="AB606" s="187">
        <f t="shared" si="114"/>
        <v>0</v>
      </c>
      <c r="AC606" s="190">
        <f>IF(C606=A_Stammdaten!$B$14,F_SAV!$R606-F_SAV!$AD606,HLOOKUP(A_Stammdaten!$B$14-1,$AE$4:$AK$2004,ROW(C606)-3,FALSE)-$AD606)</f>
        <v>0</v>
      </c>
      <c r="AD606" s="190">
        <f>HLOOKUP(A_Stammdaten!$B$14,$AE$4:$AK$2004,ROW(C606)-3,FALSE)</f>
        <v>0</v>
      </c>
      <c r="AE606" s="187">
        <f t="shared" si="115"/>
        <v>0</v>
      </c>
      <c r="AF606" s="187">
        <f t="shared" si="116"/>
        <v>0</v>
      </c>
      <c r="AG606" s="187">
        <f t="shared" si="117"/>
        <v>0</v>
      </c>
      <c r="AH606" s="187">
        <f t="shared" si="118"/>
        <v>0</v>
      </c>
      <c r="AI606" s="187">
        <f t="shared" si="119"/>
        <v>0</v>
      </c>
      <c r="AJ606" s="187">
        <f t="shared" si="120"/>
        <v>0</v>
      </c>
      <c r="AK606" s="187">
        <f t="shared" si="121"/>
        <v>0</v>
      </c>
      <c r="AL606" s="31"/>
    </row>
    <row r="607" spans="1:38" ht="15" x14ac:dyDescent="0.25">
      <c r="A607" s="31"/>
      <c r="B607" s="31"/>
      <c r="C607" s="32"/>
      <c r="D607" s="31"/>
      <c r="E607" s="31"/>
      <c r="F607" s="31"/>
      <c r="G607" s="31"/>
      <c r="H607" s="31"/>
      <c r="I607" s="31"/>
      <c r="J607" s="31"/>
      <c r="K607" s="31"/>
      <c r="L607" s="31"/>
      <c r="M607" s="31"/>
      <c r="N607" s="187">
        <f t="shared" si="122"/>
        <v>0</v>
      </c>
      <c r="O607" s="31"/>
      <c r="P607" s="31"/>
      <c r="Q607" s="31"/>
      <c r="R607" s="187">
        <f t="shared" si="123"/>
        <v>0</v>
      </c>
      <c r="S607" s="188">
        <f>IF(ISBLANK($B607),0,VLOOKUP($B607,Listen!$A$2:$C$44,2,FALSE))</f>
        <v>0</v>
      </c>
      <c r="T607" s="188">
        <f>IF(ISBLANK($B607),0,VLOOKUP($B607,Listen!$A$2:$C$44,3,FALSE))</f>
        <v>0</v>
      </c>
      <c r="U607" s="189">
        <f t="shared" si="125"/>
        <v>0</v>
      </c>
      <c r="V607" s="189">
        <f t="shared" si="124"/>
        <v>0</v>
      </c>
      <c r="W607" s="189">
        <f t="shared" si="124"/>
        <v>0</v>
      </c>
      <c r="X607" s="189">
        <f t="shared" si="124"/>
        <v>0</v>
      </c>
      <c r="Y607" s="189">
        <f t="shared" si="124"/>
        <v>0</v>
      </c>
      <c r="Z607" s="189">
        <f t="shared" si="124"/>
        <v>0</v>
      </c>
      <c r="AA607" s="189">
        <f t="shared" si="124"/>
        <v>0</v>
      </c>
      <c r="AB607" s="187">
        <f t="shared" si="114"/>
        <v>0</v>
      </c>
      <c r="AC607" s="190">
        <f>IF(C607=A_Stammdaten!$B$14,F_SAV!$R607-F_SAV!$AD607,HLOOKUP(A_Stammdaten!$B$14-1,$AE$4:$AK$2004,ROW(C607)-3,FALSE)-$AD607)</f>
        <v>0</v>
      </c>
      <c r="AD607" s="190">
        <f>HLOOKUP(A_Stammdaten!$B$14,$AE$4:$AK$2004,ROW(C607)-3,FALSE)</f>
        <v>0</v>
      </c>
      <c r="AE607" s="187">
        <f t="shared" si="115"/>
        <v>0</v>
      </c>
      <c r="AF607" s="187">
        <f t="shared" si="116"/>
        <v>0</v>
      </c>
      <c r="AG607" s="187">
        <f t="shared" si="117"/>
        <v>0</v>
      </c>
      <c r="AH607" s="187">
        <f t="shared" si="118"/>
        <v>0</v>
      </c>
      <c r="AI607" s="187">
        <f t="shared" si="119"/>
        <v>0</v>
      </c>
      <c r="AJ607" s="187">
        <f t="shared" si="120"/>
        <v>0</v>
      </c>
      <c r="AK607" s="187">
        <f t="shared" si="121"/>
        <v>0</v>
      </c>
      <c r="AL607" s="31"/>
    </row>
    <row r="608" spans="1:38" ht="15" x14ac:dyDescent="0.25">
      <c r="A608" s="31"/>
      <c r="B608" s="31"/>
      <c r="C608" s="32"/>
      <c r="D608" s="31"/>
      <c r="E608" s="31"/>
      <c r="F608" s="31"/>
      <c r="G608" s="31"/>
      <c r="H608" s="31"/>
      <c r="I608" s="31"/>
      <c r="J608" s="31"/>
      <c r="K608" s="31"/>
      <c r="L608" s="31"/>
      <c r="M608" s="31"/>
      <c r="N608" s="187">
        <f t="shared" si="122"/>
        <v>0</v>
      </c>
      <c r="O608" s="31"/>
      <c r="P608" s="31"/>
      <c r="Q608" s="31"/>
      <c r="R608" s="187">
        <f t="shared" si="123"/>
        <v>0</v>
      </c>
      <c r="S608" s="188">
        <f>IF(ISBLANK($B608),0,VLOOKUP($B608,Listen!$A$2:$C$44,2,FALSE))</f>
        <v>0</v>
      </c>
      <c r="T608" s="188">
        <f>IF(ISBLANK($B608),0,VLOOKUP($B608,Listen!$A$2:$C$44,3,FALSE))</f>
        <v>0</v>
      </c>
      <c r="U608" s="189">
        <f t="shared" si="125"/>
        <v>0</v>
      </c>
      <c r="V608" s="189">
        <f t="shared" si="124"/>
        <v>0</v>
      </c>
      <c r="W608" s="189">
        <f t="shared" si="124"/>
        <v>0</v>
      </c>
      <c r="X608" s="189">
        <f t="shared" si="124"/>
        <v>0</v>
      </c>
      <c r="Y608" s="189">
        <f t="shared" si="124"/>
        <v>0</v>
      </c>
      <c r="Z608" s="189">
        <f t="shared" si="124"/>
        <v>0</v>
      </c>
      <c r="AA608" s="189">
        <f t="shared" si="124"/>
        <v>0</v>
      </c>
      <c r="AB608" s="187">
        <f t="shared" si="114"/>
        <v>0</v>
      </c>
      <c r="AC608" s="190">
        <f>IF(C608=A_Stammdaten!$B$14,F_SAV!$R608-F_SAV!$AD608,HLOOKUP(A_Stammdaten!$B$14-1,$AE$4:$AK$2004,ROW(C608)-3,FALSE)-$AD608)</f>
        <v>0</v>
      </c>
      <c r="AD608" s="190">
        <f>HLOOKUP(A_Stammdaten!$B$14,$AE$4:$AK$2004,ROW(C608)-3,FALSE)</f>
        <v>0</v>
      </c>
      <c r="AE608" s="187">
        <f t="shared" si="115"/>
        <v>0</v>
      </c>
      <c r="AF608" s="187">
        <f t="shared" si="116"/>
        <v>0</v>
      </c>
      <c r="AG608" s="187">
        <f t="shared" si="117"/>
        <v>0</v>
      </c>
      <c r="AH608" s="187">
        <f t="shared" si="118"/>
        <v>0</v>
      </c>
      <c r="AI608" s="187">
        <f t="shared" si="119"/>
        <v>0</v>
      </c>
      <c r="AJ608" s="187">
        <f t="shared" si="120"/>
        <v>0</v>
      </c>
      <c r="AK608" s="187">
        <f t="shared" si="121"/>
        <v>0</v>
      </c>
      <c r="AL608" s="31"/>
    </row>
    <row r="609" spans="1:38" ht="15" x14ac:dyDescent="0.25">
      <c r="A609" s="31"/>
      <c r="B609" s="31"/>
      <c r="C609" s="32"/>
      <c r="D609" s="31"/>
      <c r="E609" s="31"/>
      <c r="F609" s="31"/>
      <c r="G609" s="31"/>
      <c r="H609" s="31"/>
      <c r="I609" s="31"/>
      <c r="J609" s="31"/>
      <c r="K609" s="31"/>
      <c r="L609" s="31"/>
      <c r="M609" s="31"/>
      <c r="N609" s="187">
        <f t="shared" si="122"/>
        <v>0</v>
      </c>
      <c r="O609" s="31"/>
      <c r="P609" s="31"/>
      <c r="Q609" s="31"/>
      <c r="R609" s="187">
        <f t="shared" si="123"/>
        <v>0</v>
      </c>
      <c r="S609" s="188">
        <f>IF(ISBLANK($B609),0,VLOOKUP($B609,Listen!$A$2:$C$44,2,FALSE))</f>
        <v>0</v>
      </c>
      <c r="T609" s="188">
        <f>IF(ISBLANK($B609),0,VLOOKUP($B609,Listen!$A$2:$C$44,3,FALSE))</f>
        <v>0</v>
      </c>
      <c r="U609" s="189">
        <f t="shared" si="125"/>
        <v>0</v>
      </c>
      <c r="V609" s="189">
        <f t="shared" si="124"/>
        <v>0</v>
      </c>
      <c r="W609" s="189">
        <f t="shared" si="124"/>
        <v>0</v>
      </c>
      <c r="X609" s="189">
        <f t="shared" si="124"/>
        <v>0</v>
      </c>
      <c r="Y609" s="189">
        <f t="shared" si="124"/>
        <v>0</v>
      </c>
      <c r="Z609" s="189">
        <f t="shared" si="124"/>
        <v>0</v>
      </c>
      <c r="AA609" s="189">
        <f t="shared" si="124"/>
        <v>0</v>
      </c>
      <c r="AB609" s="187">
        <f t="shared" si="114"/>
        <v>0</v>
      </c>
      <c r="AC609" s="190">
        <f>IF(C609=A_Stammdaten!$B$14,F_SAV!$R609-F_SAV!$AD609,HLOOKUP(A_Stammdaten!$B$14-1,$AE$4:$AK$2004,ROW(C609)-3,FALSE)-$AD609)</f>
        <v>0</v>
      </c>
      <c r="AD609" s="190">
        <f>HLOOKUP(A_Stammdaten!$B$14,$AE$4:$AK$2004,ROW(C609)-3,FALSE)</f>
        <v>0</v>
      </c>
      <c r="AE609" s="187">
        <f t="shared" si="115"/>
        <v>0</v>
      </c>
      <c r="AF609" s="187">
        <f t="shared" si="116"/>
        <v>0</v>
      </c>
      <c r="AG609" s="187">
        <f t="shared" si="117"/>
        <v>0</v>
      </c>
      <c r="AH609" s="187">
        <f t="shared" si="118"/>
        <v>0</v>
      </c>
      <c r="AI609" s="187">
        <f t="shared" si="119"/>
        <v>0</v>
      </c>
      <c r="AJ609" s="187">
        <f t="shared" si="120"/>
        <v>0</v>
      </c>
      <c r="AK609" s="187">
        <f t="shared" si="121"/>
        <v>0</v>
      </c>
      <c r="AL609" s="31"/>
    </row>
    <row r="610" spans="1:38" ht="15" x14ac:dyDescent="0.25">
      <c r="A610" s="31"/>
      <c r="B610" s="31"/>
      <c r="C610" s="32"/>
      <c r="D610" s="31"/>
      <c r="E610" s="31"/>
      <c r="F610" s="31"/>
      <c r="G610" s="31"/>
      <c r="H610" s="31"/>
      <c r="I610" s="31"/>
      <c r="J610" s="31"/>
      <c r="K610" s="31"/>
      <c r="L610" s="31"/>
      <c r="M610" s="31"/>
      <c r="N610" s="187">
        <f t="shared" si="122"/>
        <v>0</v>
      </c>
      <c r="O610" s="31"/>
      <c r="P610" s="31"/>
      <c r="Q610" s="31"/>
      <c r="R610" s="187">
        <f t="shared" si="123"/>
        <v>0</v>
      </c>
      <c r="S610" s="188">
        <f>IF(ISBLANK($B610),0,VLOOKUP($B610,Listen!$A$2:$C$44,2,FALSE))</f>
        <v>0</v>
      </c>
      <c r="T610" s="188">
        <f>IF(ISBLANK($B610),0,VLOOKUP($B610,Listen!$A$2:$C$44,3,FALSE))</f>
        <v>0</v>
      </c>
      <c r="U610" s="189">
        <f t="shared" si="125"/>
        <v>0</v>
      </c>
      <c r="V610" s="189">
        <f t="shared" si="124"/>
        <v>0</v>
      </c>
      <c r="W610" s="189">
        <f t="shared" si="124"/>
        <v>0</v>
      </c>
      <c r="X610" s="189">
        <f t="shared" si="124"/>
        <v>0</v>
      </c>
      <c r="Y610" s="189">
        <f t="shared" si="124"/>
        <v>0</v>
      </c>
      <c r="Z610" s="189">
        <f t="shared" si="124"/>
        <v>0</v>
      </c>
      <c r="AA610" s="189">
        <f t="shared" si="124"/>
        <v>0</v>
      </c>
      <c r="AB610" s="187">
        <f t="shared" si="114"/>
        <v>0</v>
      </c>
      <c r="AC610" s="190">
        <f>IF(C610=A_Stammdaten!$B$14,F_SAV!$R610-F_SAV!$AD610,HLOOKUP(A_Stammdaten!$B$14-1,$AE$4:$AK$2004,ROW(C610)-3,FALSE)-$AD610)</f>
        <v>0</v>
      </c>
      <c r="AD610" s="190">
        <f>HLOOKUP(A_Stammdaten!$B$14,$AE$4:$AK$2004,ROW(C610)-3,FALSE)</f>
        <v>0</v>
      </c>
      <c r="AE610" s="187">
        <f t="shared" si="115"/>
        <v>0</v>
      </c>
      <c r="AF610" s="187">
        <f t="shared" si="116"/>
        <v>0</v>
      </c>
      <c r="AG610" s="187">
        <f t="shared" si="117"/>
        <v>0</v>
      </c>
      <c r="AH610" s="187">
        <f t="shared" si="118"/>
        <v>0</v>
      </c>
      <c r="AI610" s="187">
        <f t="shared" si="119"/>
        <v>0</v>
      </c>
      <c r="AJ610" s="187">
        <f t="shared" si="120"/>
        <v>0</v>
      </c>
      <c r="AK610" s="187">
        <f t="shared" si="121"/>
        <v>0</v>
      </c>
      <c r="AL610" s="31"/>
    </row>
    <row r="611" spans="1:38" ht="15" x14ac:dyDescent="0.25">
      <c r="A611" s="31"/>
      <c r="B611" s="31"/>
      <c r="C611" s="32"/>
      <c r="D611" s="31"/>
      <c r="E611" s="31"/>
      <c r="F611" s="31"/>
      <c r="G611" s="31"/>
      <c r="H611" s="31"/>
      <c r="I611" s="31"/>
      <c r="J611" s="31"/>
      <c r="K611" s="31"/>
      <c r="L611" s="31"/>
      <c r="M611" s="31"/>
      <c r="N611" s="187">
        <f t="shared" si="122"/>
        <v>0</v>
      </c>
      <c r="O611" s="31"/>
      <c r="P611" s="31"/>
      <c r="Q611" s="31"/>
      <c r="R611" s="187">
        <f t="shared" si="123"/>
        <v>0</v>
      </c>
      <c r="S611" s="188">
        <f>IF(ISBLANK($B611),0,VLOOKUP($B611,Listen!$A$2:$C$44,2,FALSE))</f>
        <v>0</v>
      </c>
      <c r="T611" s="188">
        <f>IF(ISBLANK($B611),0,VLOOKUP($B611,Listen!$A$2:$C$44,3,FALSE))</f>
        <v>0</v>
      </c>
      <c r="U611" s="189">
        <f t="shared" si="125"/>
        <v>0</v>
      </c>
      <c r="V611" s="189">
        <f t="shared" si="124"/>
        <v>0</v>
      </c>
      <c r="W611" s="189">
        <f t="shared" si="124"/>
        <v>0</v>
      </c>
      <c r="X611" s="189">
        <f t="shared" si="124"/>
        <v>0</v>
      </c>
      <c r="Y611" s="189">
        <f t="shared" si="124"/>
        <v>0</v>
      </c>
      <c r="Z611" s="189">
        <f t="shared" si="124"/>
        <v>0</v>
      </c>
      <c r="AA611" s="189">
        <f t="shared" si="124"/>
        <v>0</v>
      </c>
      <c r="AB611" s="187">
        <f t="shared" ref="AB611:AB674" si="126">AD611+AC611</f>
        <v>0</v>
      </c>
      <c r="AC611" s="190">
        <f>IF(C611=A_Stammdaten!$B$14,F_SAV!$R611-F_SAV!$AD611,HLOOKUP(A_Stammdaten!$B$14-1,$AE$4:$AK$2004,ROW(C611)-3,FALSE)-$AD611)</f>
        <v>0</v>
      </c>
      <c r="AD611" s="190">
        <f>HLOOKUP(A_Stammdaten!$B$14,$AE$4:$AK$2004,ROW(C611)-3,FALSE)</f>
        <v>0</v>
      </c>
      <c r="AE611" s="187">
        <f t="shared" si="115"/>
        <v>0</v>
      </c>
      <c r="AF611" s="187">
        <f t="shared" si="116"/>
        <v>0</v>
      </c>
      <c r="AG611" s="187">
        <f t="shared" si="117"/>
        <v>0</v>
      </c>
      <c r="AH611" s="187">
        <f t="shared" si="118"/>
        <v>0</v>
      </c>
      <c r="AI611" s="187">
        <f t="shared" si="119"/>
        <v>0</v>
      </c>
      <c r="AJ611" s="187">
        <f t="shared" si="120"/>
        <v>0</v>
      </c>
      <c r="AK611" s="187">
        <f t="shared" si="121"/>
        <v>0</v>
      </c>
      <c r="AL611" s="31"/>
    </row>
    <row r="612" spans="1:38" ht="15" x14ac:dyDescent="0.25">
      <c r="A612" s="31"/>
      <c r="B612" s="31"/>
      <c r="C612" s="32"/>
      <c r="D612" s="31"/>
      <c r="E612" s="31"/>
      <c r="F612" s="31"/>
      <c r="G612" s="31"/>
      <c r="H612" s="31"/>
      <c r="I612" s="31"/>
      <c r="J612" s="31"/>
      <c r="K612" s="31"/>
      <c r="L612" s="31"/>
      <c r="M612" s="31"/>
      <c r="N612" s="187">
        <f t="shared" si="122"/>
        <v>0</v>
      </c>
      <c r="O612" s="31"/>
      <c r="P612" s="31"/>
      <c r="Q612" s="31"/>
      <c r="R612" s="187">
        <f t="shared" si="123"/>
        <v>0</v>
      </c>
      <c r="S612" s="188">
        <f>IF(ISBLANK($B612),0,VLOOKUP($B612,Listen!$A$2:$C$44,2,FALSE))</f>
        <v>0</v>
      </c>
      <c r="T612" s="188">
        <f>IF(ISBLANK($B612),0,VLOOKUP($B612,Listen!$A$2:$C$44,3,FALSE))</f>
        <v>0</v>
      </c>
      <c r="U612" s="189">
        <f t="shared" si="125"/>
        <v>0</v>
      </c>
      <c r="V612" s="189">
        <f t="shared" si="124"/>
        <v>0</v>
      </c>
      <c r="W612" s="189">
        <f t="shared" si="124"/>
        <v>0</v>
      </c>
      <c r="X612" s="189">
        <f t="shared" si="124"/>
        <v>0</v>
      </c>
      <c r="Y612" s="189">
        <f t="shared" si="124"/>
        <v>0</v>
      </c>
      <c r="Z612" s="189">
        <f t="shared" si="124"/>
        <v>0</v>
      </c>
      <c r="AA612" s="189">
        <f t="shared" si="124"/>
        <v>0</v>
      </c>
      <c r="AB612" s="187">
        <f t="shared" si="126"/>
        <v>0</v>
      </c>
      <c r="AC612" s="190">
        <f>IF(C612=A_Stammdaten!$B$14,F_SAV!$R612-F_SAV!$AD612,HLOOKUP(A_Stammdaten!$B$14-1,$AE$4:$AK$2004,ROW(C612)-3,FALSE)-$AD612)</f>
        <v>0</v>
      </c>
      <c r="AD612" s="190">
        <f>HLOOKUP(A_Stammdaten!$B$14,$AE$4:$AK$2004,ROW(C612)-3,FALSE)</f>
        <v>0</v>
      </c>
      <c r="AE612" s="187">
        <f t="shared" si="115"/>
        <v>0</v>
      </c>
      <c r="AF612" s="187">
        <f t="shared" si="116"/>
        <v>0</v>
      </c>
      <c r="AG612" s="187">
        <f t="shared" si="117"/>
        <v>0</v>
      </c>
      <c r="AH612" s="187">
        <f t="shared" si="118"/>
        <v>0</v>
      </c>
      <c r="AI612" s="187">
        <f t="shared" si="119"/>
        <v>0</v>
      </c>
      <c r="AJ612" s="187">
        <f t="shared" si="120"/>
        <v>0</v>
      </c>
      <c r="AK612" s="187">
        <f t="shared" si="121"/>
        <v>0</v>
      </c>
      <c r="AL612" s="31"/>
    </row>
    <row r="613" spans="1:38" ht="15" x14ac:dyDescent="0.25">
      <c r="A613" s="31"/>
      <c r="B613" s="31"/>
      <c r="C613" s="32"/>
      <c r="D613" s="31"/>
      <c r="E613" s="31"/>
      <c r="F613" s="31"/>
      <c r="G613" s="31"/>
      <c r="H613" s="31"/>
      <c r="I613" s="31"/>
      <c r="J613" s="31"/>
      <c r="K613" s="31"/>
      <c r="L613" s="31"/>
      <c r="M613" s="31"/>
      <c r="N613" s="187">
        <f t="shared" si="122"/>
        <v>0</v>
      </c>
      <c r="O613" s="31"/>
      <c r="P613" s="31"/>
      <c r="Q613" s="31"/>
      <c r="R613" s="187">
        <f t="shared" si="123"/>
        <v>0</v>
      </c>
      <c r="S613" s="188">
        <f>IF(ISBLANK($B613),0,VLOOKUP($B613,Listen!$A$2:$C$44,2,FALSE))</f>
        <v>0</v>
      </c>
      <c r="T613" s="188">
        <f>IF(ISBLANK($B613),0,VLOOKUP($B613,Listen!$A$2:$C$44,3,FALSE))</f>
        <v>0</v>
      </c>
      <c r="U613" s="189">
        <f t="shared" si="125"/>
        <v>0</v>
      </c>
      <c r="V613" s="189">
        <f t="shared" si="124"/>
        <v>0</v>
      </c>
      <c r="W613" s="189">
        <f t="shared" si="124"/>
        <v>0</v>
      </c>
      <c r="X613" s="189">
        <f t="shared" si="124"/>
        <v>0</v>
      </c>
      <c r="Y613" s="189">
        <f t="shared" si="124"/>
        <v>0</v>
      </c>
      <c r="Z613" s="189">
        <f t="shared" si="124"/>
        <v>0</v>
      </c>
      <c r="AA613" s="189">
        <f t="shared" si="124"/>
        <v>0</v>
      </c>
      <c r="AB613" s="187">
        <f t="shared" si="126"/>
        <v>0</v>
      </c>
      <c r="AC613" s="190">
        <f>IF(C613=A_Stammdaten!$B$14,F_SAV!$R613-F_SAV!$AD613,HLOOKUP(A_Stammdaten!$B$14-1,$AE$4:$AK$2004,ROW(C613)-3,FALSE)-$AD613)</f>
        <v>0</v>
      </c>
      <c r="AD613" s="190">
        <f>HLOOKUP(A_Stammdaten!$B$14,$AE$4:$AK$2004,ROW(C613)-3,FALSE)</f>
        <v>0</v>
      </c>
      <c r="AE613" s="187">
        <f t="shared" si="115"/>
        <v>0</v>
      </c>
      <c r="AF613" s="187">
        <f t="shared" si="116"/>
        <v>0</v>
      </c>
      <c r="AG613" s="187">
        <f t="shared" si="117"/>
        <v>0</v>
      </c>
      <c r="AH613" s="187">
        <f t="shared" si="118"/>
        <v>0</v>
      </c>
      <c r="AI613" s="187">
        <f t="shared" si="119"/>
        <v>0</v>
      </c>
      <c r="AJ613" s="187">
        <f t="shared" si="120"/>
        <v>0</v>
      </c>
      <c r="AK613" s="187">
        <f t="shared" si="121"/>
        <v>0</v>
      </c>
      <c r="AL613" s="31"/>
    </row>
    <row r="614" spans="1:38" ht="15" x14ac:dyDescent="0.25">
      <c r="A614" s="31"/>
      <c r="B614" s="31"/>
      <c r="C614" s="32"/>
      <c r="D614" s="31"/>
      <c r="E614" s="31"/>
      <c r="F614" s="31"/>
      <c r="G614" s="31"/>
      <c r="H614" s="31"/>
      <c r="I614" s="31"/>
      <c r="J614" s="31"/>
      <c r="K614" s="31"/>
      <c r="L614" s="31"/>
      <c r="M614" s="31"/>
      <c r="N614" s="187">
        <f t="shared" si="122"/>
        <v>0</v>
      </c>
      <c r="O614" s="31"/>
      <c r="P614" s="31"/>
      <c r="Q614" s="31"/>
      <c r="R614" s="187">
        <f t="shared" si="123"/>
        <v>0</v>
      </c>
      <c r="S614" s="188">
        <f>IF(ISBLANK($B614),0,VLOOKUP($B614,Listen!$A$2:$C$44,2,FALSE))</f>
        <v>0</v>
      </c>
      <c r="T614" s="188">
        <f>IF(ISBLANK($B614),0,VLOOKUP($B614,Listen!$A$2:$C$44,3,FALSE))</f>
        <v>0</v>
      </c>
      <c r="U614" s="189">
        <f t="shared" si="125"/>
        <v>0</v>
      </c>
      <c r="V614" s="189">
        <f t="shared" si="124"/>
        <v>0</v>
      </c>
      <c r="W614" s="189">
        <f t="shared" si="124"/>
        <v>0</v>
      </c>
      <c r="X614" s="189">
        <f t="shared" si="124"/>
        <v>0</v>
      </c>
      <c r="Y614" s="189">
        <f t="shared" si="124"/>
        <v>0</v>
      </c>
      <c r="Z614" s="189">
        <f t="shared" si="124"/>
        <v>0</v>
      </c>
      <c r="AA614" s="189">
        <f t="shared" si="124"/>
        <v>0</v>
      </c>
      <c r="AB614" s="187">
        <f t="shared" si="126"/>
        <v>0</v>
      </c>
      <c r="AC614" s="190">
        <f>IF(C614=A_Stammdaten!$B$14,F_SAV!$R614-F_SAV!$AD614,HLOOKUP(A_Stammdaten!$B$14-1,$AE$4:$AK$2004,ROW(C614)-3,FALSE)-$AD614)</f>
        <v>0</v>
      </c>
      <c r="AD614" s="190">
        <f>HLOOKUP(A_Stammdaten!$B$14,$AE$4:$AK$2004,ROW(C614)-3,FALSE)</f>
        <v>0</v>
      </c>
      <c r="AE614" s="187">
        <f t="shared" si="115"/>
        <v>0</v>
      </c>
      <c r="AF614" s="187">
        <f t="shared" si="116"/>
        <v>0</v>
      </c>
      <c r="AG614" s="187">
        <f t="shared" si="117"/>
        <v>0</v>
      </c>
      <c r="AH614" s="187">
        <f t="shared" si="118"/>
        <v>0</v>
      </c>
      <c r="AI614" s="187">
        <f t="shared" si="119"/>
        <v>0</v>
      </c>
      <c r="AJ614" s="187">
        <f t="shared" si="120"/>
        <v>0</v>
      </c>
      <c r="AK614" s="187">
        <f t="shared" si="121"/>
        <v>0</v>
      </c>
      <c r="AL614" s="31"/>
    </row>
    <row r="615" spans="1:38" ht="15" x14ac:dyDescent="0.25">
      <c r="A615" s="31"/>
      <c r="B615" s="31"/>
      <c r="C615" s="32"/>
      <c r="D615" s="31"/>
      <c r="E615" s="31"/>
      <c r="F615" s="31"/>
      <c r="G615" s="31"/>
      <c r="H615" s="31"/>
      <c r="I615" s="31"/>
      <c r="J615" s="31"/>
      <c r="K615" s="31"/>
      <c r="L615" s="31"/>
      <c r="M615" s="31"/>
      <c r="N615" s="187">
        <f t="shared" si="122"/>
        <v>0</v>
      </c>
      <c r="O615" s="31"/>
      <c r="P615" s="31"/>
      <c r="Q615" s="31"/>
      <c r="R615" s="187">
        <f t="shared" si="123"/>
        <v>0</v>
      </c>
      <c r="S615" s="188">
        <f>IF(ISBLANK($B615),0,VLOOKUP($B615,Listen!$A$2:$C$44,2,FALSE))</f>
        <v>0</v>
      </c>
      <c r="T615" s="188">
        <f>IF(ISBLANK($B615),0,VLOOKUP($B615,Listen!$A$2:$C$44,3,FALSE))</f>
        <v>0</v>
      </c>
      <c r="U615" s="189">
        <f t="shared" si="125"/>
        <v>0</v>
      </c>
      <c r="V615" s="189">
        <f t="shared" si="124"/>
        <v>0</v>
      </c>
      <c r="W615" s="189">
        <f t="shared" si="124"/>
        <v>0</v>
      </c>
      <c r="X615" s="189">
        <f t="shared" si="124"/>
        <v>0</v>
      </c>
      <c r="Y615" s="189">
        <f t="shared" si="124"/>
        <v>0</v>
      </c>
      <c r="Z615" s="189">
        <f t="shared" si="124"/>
        <v>0</v>
      </c>
      <c r="AA615" s="189">
        <f t="shared" si="124"/>
        <v>0</v>
      </c>
      <c r="AB615" s="187">
        <f t="shared" si="126"/>
        <v>0</v>
      </c>
      <c r="AC615" s="190">
        <f>IF(C615=A_Stammdaten!$B$14,F_SAV!$R615-F_SAV!$AD615,HLOOKUP(A_Stammdaten!$B$14-1,$AE$4:$AK$2004,ROW(C615)-3,FALSE)-$AD615)</f>
        <v>0</v>
      </c>
      <c r="AD615" s="190">
        <f>HLOOKUP(A_Stammdaten!$B$14,$AE$4:$AK$2004,ROW(C615)-3,FALSE)</f>
        <v>0</v>
      </c>
      <c r="AE615" s="187">
        <f t="shared" si="115"/>
        <v>0</v>
      </c>
      <c r="AF615" s="187">
        <f t="shared" si="116"/>
        <v>0</v>
      </c>
      <c r="AG615" s="187">
        <f t="shared" si="117"/>
        <v>0</v>
      </c>
      <c r="AH615" s="187">
        <f t="shared" si="118"/>
        <v>0</v>
      </c>
      <c r="AI615" s="187">
        <f t="shared" si="119"/>
        <v>0</v>
      </c>
      <c r="AJ615" s="187">
        <f t="shared" si="120"/>
        <v>0</v>
      </c>
      <c r="AK615" s="187">
        <f t="shared" si="121"/>
        <v>0</v>
      </c>
      <c r="AL615" s="31"/>
    </row>
    <row r="616" spans="1:38" ht="15" x14ac:dyDescent="0.25">
      <c r="A616" s="31"/>
      <c r="B616" s="31"/>
      <c r="C616" s="32"/>
      <c r="D616" s="31"/>
      <c r="E616" s="31"/>
      <c r="F616" s="31"/>
      <c r="G616" s="31"/>
      <c r="H616" s="31"/>
      <c r="I616" s="31"/>
      <c r="J616" s="31"/>
      <c r="K616" s="31"/>
      <c r="L616" s="31"/>
      <c r="M616" s="31"/>
      <c r="N616" s="187">
        <f t="shared" si="122"/>
        <v>0</v>
      </c>
      <c r="O616" s="31"/>
      <c r="P616" s="31"/>
      <c r="Q616" s="31"/>
      <c r="R616" s="187">
        <f t="shared" si="123"/>
        <v>0</v>
      </c>
      <c r="S616" s="188">
        <f>IF(ISBLANK($B616),0,VLOOKUP($B616,Listen!$A$2:$C$44,2,FALSE))</f>
        <v>0</v>
      </c>
      <c r="T616" s="188">
        <f>IF(ISBLANK($B616),0,VLOOKUP($B616,Listen!$A$2:$C$44,3,FALSE))</f>
        <v>0</v>
      </c>
      <c r="U616" s="189">
        <f t="shared" si="125"/>
        <v>0</v>
      </c>
      <c r="V616" s="189">
        <f t="shared" si="124"/>
        <v>0</v>
      </c>
      <c r="W616" s="189">
        <f t="shared" si="124"/>
        <v>0</v>
      </c>
      <c r="X616" s="189">
        <f t="shared" si="124"/>
        <v>0</v>
      </c>
      <c r="Y616" s="189">
        <f t="shared" si="124"/>
        <v>0</v>
      </c>
      <c r="Z616" s="189">
        <f t="shared" si="124"/>
        <v>0</v>
      </c>
      <c r="AA616" s="189">
        <f t="shared" si="124"/>
        <v>0</v>
      </c>
      <c r="AB616" s="187">
        <f t="shared" si="126"/>
        <v>0</v>
      </c>
      <c r="AC616" s="190">
        <f>IF(C616=A_Stammdaten!$B$14,F_SAV!$R616-F_SAV!$AD616,HLOOKUP(A_Stammdaten!$B$14-1,$AE$4:$AK$2004,ROW(C616)-3,FALSE)-$AD616)</f>
        <v>0</v>
      </c>
      <c r="AD616" s="190">
        <f>HLOOKUP(A_Stammdaten!$B$14,$AE$4:$AK$2004,ROW(C616)-3,FALSE)</f>
        <v>0</v>
      </c>
      <c r="AE616" s="187">
        <f t="shared" si="115"/>
        <v>0</v>
      </c>
      <c r="AF616" s="187">
        <f t="shared" si="116"/>
        <v>0</v>
      </c>
      <c r="AG616" s="187">
        <f t="shared" si="117"/>
        <v>0</v>
      </c>
      <c r="AH616" s="187">
        <f t="shared" si="118"/>
        <v>0</v>
      </c>
      <c r="AI616" s="187">
        <f t="shared" si="119"/>
        <v>0</v>
      </c>
      <c r="AJ616" s="187">
        <f t="shared" si="120"/>
        <v>0</v>
      </c>
      <c r="AK616" s="187">
        <f t="shared" si="121"/>
        <v>0</v>
      </c>
      <c r="AL616" s="31"/>
    </row>
    <row r="617" spans="1:38" ht="15" x14ac:dyDescent="0.25">
      <c r="A617" s="31"/>
      <c r="B617" s="31"/>
      <c r="C617" s="32"/>
      <c r="D617" s="31"/>
      <c r="E617" s="31"/>
      <c r="F617" s="31"/>
      <c r="G617" s="31"/>
      <c r="H617" s="31"/>
      <c r="I617" s="31"/>
      <c r="J617" s="31"/>
      <c r="K617" s="31"/>
      <c r="L617" s="31"/>
      <c r="M617" s="31"/>
      <c r="N617" s="187">
        <f t="shared" si="122"/>
        <v>0</v>
      </c>
      <c r="O617" s="31"/>
      <c r="P617" s="31"/>
      <c r="Q617" s="31"/>
      <c r="R617" s="187">
        <f t="shared" si="123"/>
        <v>0</v>
      </c>
      <c r="S617" s="188">
        <f>IF(ISBLANK($B617),0,VLOOKUP($B617,Listen!$A$2:$C$44,2,FALSE))</f>
        <v>0</v>
      </c>
      <c r="T617" s="188">
        <f>IF(ISBLANK($B617),0,VLOOKUP($B617,Listen!$A$2:$C$44,3,FALSE))</f>
        <v>0</v>
      </c>
      <c r="U617" s="189">
        <f t="shared" si="125"/>
        <v>0</v>
      </c>
      <c r="V617" s="189">
        <f t="shared" si="124"/>
        <v>0</v>
      </c>
      <c r="W617" s="189">
        <f t="shared" si="124"/>
        <v>0</v>
      </c>
      <c r="X617" s="189">
        <f t="shared" si="124"/>
        <v>0</v>
      </c>
      <c r="Y617" s="189">
        <f t="shared" si="124"/>
        <v>0</v>
      </c>
      <c r="Z617" s="189">
        <f t="shared" si="124"/>
        <v>0</v>
      </c>
      <c r="AA617" s="189">
        <f t="shared" si="124"/>
        <v>0</v>
      </c>
      <c r="AB617" s="187">
        <f t="shared" si="126"/>
        <v>0</v>
      </c>
      <c r="AC617" s="190">
        <f>IF(C617=A_Stammdaten!$B$14,F_SAV!$R617-F_SAV!$AD617,HLOOKUP(A_Stammdaten!$B$14-1,$AE$4:$AK$2004,ROW(C617)-3,FALSE)-$AD617)</f>
        <v>0</v>
      </c>
      <c r="AD617" s="190">
        <f>HLOOKUP(A_Stammdaten!$B$14,$AE$4:$AK$2004,ROW(C617)-3,FALSE)</f>
        <v>0</v>
      </c>
      <c r="AE617" s="187">
        <f t="shared" si="115"/>
        <v>0</v>
      </c>
      <c r="AF617" s="187">
        <f t="shared" si="116"/>
        <v>0</v>
      </c>
      <c r="AG617" s="187">
        <f t="shared" si="117"/>
        <v>0</v>
      </c>
      <c r="AH617" s="187">
        <f t="shared" si="118"/>
        <v>0</v>
      </c>
      <c r="AI617" s="187">
        <f t="shared" si="119"/>
        <v>0</v>
      </c>
      <c r="AJ617" s="187">
        <f t="shared" si="120"/>
        <v>0</v>
      </c>
      <c r="AK617" s="187">
        <f t="shared" si="121"/>
        <v>0</v>
      </c>
      <c r="AL617" s="31"/>
    </row>
    <row r="618" spans="1:38" ht="15" x14ac:dyDescent="0.25">
      <c r="A618" s="31"/>
      <c r="B618" s="31"/>
      <c r="C618" s="32"/>
      <c r="D618" s="31"/>
      <c r="E618" s="31"/>
      <c r="F618" s="31"/>
      <c r="G618" s="31"/>
      <c r="H618" s="31"/>
      <c r="I618" s="31"/>
      <c r="J618" s="31"/>
      <c r="K618" s="31"/>
      <c r="L618" s="31"/>
      <c r="M618" s="31"/>
      <c r="N618" s="187">
        <f t="shared" si="122"/>
        <v>0</v>
      </c>
      <c r="O618" s="31"/>
      <c r="P618" s="31"/>
      <c r="Q618" s="31"/>
      <c r="R618" s="187">
        <f t="shared" si="123"/>
        <v>0</v>
      </c>
      <c r="S618" s="188">
        <f>IF(ISBLANK($B618),0,VLOOKUP($B618,Listen!$A$2:$C$44,2,FALSE))</f>
        <v>0</v>
      </c>
      <c r="T618" s="188">
        <f>IF(ISBLANK($B618),0,VLOOKUP($B618,Listen!$A$2:$C$44,3,FALSE))</f>
        <v>0</v>
      </c>
      <c r="U618" s="189">
        <f t="shared" si="125"/>
        <v>0</v>
      </c>
      <c r="V618" s="189">
        <f t="shared" si="124"/>
        <v>0</v>
      </c>
      <c r="W618" s="189">
        <f t="shared" si="124"/>
        <v>0</v>
      </c>
      <c r="X618" s="189">
        <f t="shared" si="124"/>
        <v>0</v>
      </c>
      <c r="Y618" s="189">
        <f t="shared" si="124"/>
        <v>0</v>
      </c>
      <c r="Z618" s="189">
        <f t="shared" si="124"/>
        <v>0</v>
      </c>
      <c r="AA618" s="189">
        <f t="shared" si="124"/>
        <v>0</v>
      </c>
      <c r="AB618" s="187">
        <f t="shared" si="126"/>
        <v>0</v>
      </c>
      <c r="AC618" s="190">
        <f>IF(C618=A_Stammdaten!$B$14,F_SAV!$R618-F_SAV!$AD618,HLOOKUP(A_Stammdaten!$B$14-1,$AE$4:$AK$2004,ROW(C618)-3,FALSE)-$AD618)</f>
        <v>0</v>
      </c>
      <c r="AD618" s="190">
        <f>HLOOKUP(A_Stammdaten!$B$14,$AE$4:$AK$2004,ROW(C618)-3,FALSE)</f>
        <v>0</v>
      </c>
      <c r="AE618" s="187">
        <f t="shared" si="115"/>
        <v>0</v>
      </c>
      <c r="AF618" s="187">
        <f t="shared" si="116"/>
        <v>0</v>
      </c>
      <c r="AG618" s="187">
        <f t="shared" si="117"/>
        <v>0</v>
      </c>
      <c r="AH618" s="187">
        <f t="shared" si="118"/>
        <v>0</v>
      </c>
      <c r="AI618" s="187">
        <f t="shared" si="119"/>
        <v>0</v>
      </c>
      <c r="AJ618" s="187">
        <f t="shared" si="120"/>
        <v>0</v>
      </c>
      <c r="AK618" s="187">
        <f t="shared" si="121"/>
        <v>0</v>
      </c>
      <c r="AL618" s="31"/>
    </row>
    <row r="619" spans="1:38" ht="15" x14ac:dyDescent="0.25">
      <c r="A619" s="31"/>
      <c r="B619" s="31"/>
      <c r="C619" s="32"/>
      <c r="D619" s="31"/>
      <c r="E619" s="31"/>
      <c r="F619" s="31"/>
      <c r="G619" s="31"/>
      <c r="H619" s="31"/>
      <c r="I619" s="31"/>
      <c r="J619" s="31"/>
      <c r="K619" s="31"/>
      <c r="L619" s="31"/>
      <c r="M619" s="31"/>
      <c r="N619" s="187">
        <f t="shared" si="122"/>
        <v>0</v>
      </c>
      <c r="O619" s="31"/>
      <c r="P619" s="31"/>
      <c r="Q619" s="31"/>
      <c r="R619" s="187">
        <f t="shared" si="123"/>
        <v>0</v>
      </c>
      <c r="S619" s="188">
        <f>IF(ISBLANK($B619),0,VLOOKUP($B619,Listen!$A$2:$C$44,2,FALSE))</f>
        <v>0</v>
      </c>
      <c r="T619" s="188">
        <f>IF(ISBLANK($B619),0,VLOOKUP($B619,Listen!$A$2:$C$44,3,FALSE))</f>
        <v>0</v>
      </c>
      <c r="U619" s="189">
        <f t="shared" si="125"/>
        <v>0</v>
      </c>
      <c r="V619" s="189">
        <f t="shared" si="124"/>
        <v>0</v>
      </c>
      <c r="W619" s="189">
        <f t="shared" si="124"/>
        <v>0</v>
      </c>
      <c r="X619" s="189">
        <f t="shared" si="124"/>
        <v>0</v>
      </c>
      <c r="Y619" s="189">
        <f t="shared" si="124"/>
        <v>0</v>
      </c>
      <c r="Z619" s="189">
        <f t="shared" si="124"/>
        <v>0</v>
      </c>
      <c r="AA619" s="189">
        <f t="shared" si="124"/>
        <v>0</v>
      </c>
      <c r="AB619" s="187">
        <f t="shared" si="126"/>
        <v>0</v>
      </c>
      <c r="AC619" s="190">
        <f>IF(C619=A_Stammdaten!$B$14,F_SAV!$R619-F_SAV!$AD619,HLOOKUP(A_Stammdaten!$B$14-1,$AE$4:$AK$2004,ROW(C619)-3,FALSE)-$AD619)</f>
        <v>0</v>
      </c>
      <c r="AD619" s="190">
        <f>HLOOKUP(A_Stammdaten!$B$14,$AE$4:$AK$2004,ROW(C619)-3,FALSE)</f>
        <v>0</v>
      </c>
      <c r="AE619" s="187">
        <f t="shared" si="115"/>
        <v>0</v>
      </c>
      <c r="AF619" s="187">
        <f t="shared" si="116"/>
        <v>0</v>
      </c>
      <c r="AG619" s="187">
        <f t="shared" si="117"/>
        <v>0</v>
      </c>
      <c r="AH619" s="187">
        <f t="shared" si="118"/>
        <v>0</v>
      </c>
      <c r="AI619" s="187">
        <f t="shared" si="119"/>
        <v>0</v>
      </c>
      <c r="AJ619" s="187">
        <f t="shared" si="120"/>
        <v>0</v>
      </c>
      <c r="AK619" s="187">
        <f t="shared" si="121"/>
        <v>0</v>
      </c>
      <c r="AL619" s="31"/>
    </row>
    <row r="620" spans="1:38" ht="15" x14ac:dyDescent="0.25">
      <c r="A620" s="31"/>
      <c r="B620" s="31"/>
      <c r="C620" s="32"/>
      <c r="D620" s="31"/>
      <c r="E620" s="31"/>
      <c r="F620" s="31"/>
      <c r="G620" s="31"/>
      <c r="H620" s="31"/>
      <c r="I620" s="31"/>
      <c r="J620" s="31"/>
      <c r="K620" s="31"/>
      <c r="L620" s="31"/>
      <c r="M620" s="31"/>
      <c r="N620" s="187">
        <f t="shared" si="122"/>
        <v>0</v>
      </c>
      <c r="O620" s="31"/>
      <c r="P620" s="31"/>
      <c r="Q620" s="31"/>
      <c r="R620" s="187">
        <f t="shared" si="123"/>
        <v>0</v>
      </c>
      <c r="S620" s="188">
        <f>IF(ISBLANK($B620),0,VLOOKUP($B620,Listen!$A$2:$C$44,2,FALSE))</f>
        <v>0</v>
      </c>
      <c r="T620" s="188">
        <f>IF(ISBLANK($B620),0,VLOOKUP($B620,Listen!$A$2:$C$44,3,FALSE))</f>
        <v>0</v>
      </c>
      <c r="U620" s="189">
        <f t="shared" si="125"/>
        <v>0</v>
      </c>
      <c r="V620" s="189">
        <f t="shared" si="124"/>
        <v>0</v>
      </c>
      <c r="W620" s="189">
        <f t="shared" si="124"/>
        <v>0</v>
      </c>
      <c r="X620" s="189">
        <f t="shared" si="124"/>
        <v>0</v>
      </c>
      <c r="Y620" s="189">
        <f t="shared" si="124"/>
        <v>0</v>
      </c>
      <c r="Z620" s="189">
        <f t="shared" si="124"/>
        <v>0</v>
      </c>
      <c r="AA620" s="189">
        <f t="shared" si="124"/>
        <v>0</v>
      </c>
      <c r="AB620" s="187">
        <f t="shared" si="126"/>
        <v>0</v>
      </c>
      <c r="AC620" s="190">
        <f>IF(C620=A_Stammdaten!$B$14,F_SAV!$R620-F_SAV!$AD620,HLOOKUP(A_Stammdaten!$B$14-1,$AE$4:$AK$2004,ROW(C620)-3,FALSE)-$AD620)</f>
        <v>0</v>
      </c>
      <c r="AD620" s="190">
        <f>HLOOKUP(A_Stammdaten!$B$14,$AE$4:$AK$2004,ROW(C620)-3,FALSE)</f>
        <v>0</v>
      </c>
      <c r="AE620" s="187">
        <f t="shared" si="115"/>
        <v>0</v>
      </c>
      <c r="AF620" s="187">
        <f t="shared" si="116"/>
        <v>0</v>
      </c>
      <c r="AG620" s="187">
        <f t="shared" si="117"/>
        <v>0</v>
      </c>
      <c r="AH620" s="187">
        <f t="shared" si="118"/>
        <v>0</v>
      </c>
      <c r="AI620" s="187">
        <f t="shared" si="119"/>
        <v>0</v>
      </c>
      <c r="AJ620" s="187">
        <f t="shared" si="120"/>
        <v>0</v>
      </c>
      <c r="AK620" s="187">
        <f t="shared" si="121"/>
        <v>0</v>
      </c>
      <c r="AL620" s="31"/>
    </row>
    <row r="621" spans="1:38" ht="15" x14ac:dyDescent="0.25">
      <c r="A621" s="31"/>
      <c r="B621" s="31"/>
      <c r="C621" s="32"/>
      <c r="D621" s="31"/>
      <c r="E621" s="31"/>
      <c r="F621" s="31"/>
      <c r="G621" s="31"/>
      <c r="H621" s="31"/>
      <c r="I621" s="31"/>
      <c r="J621" s="31"/>
      <c r="K621" s="31"/>
      <c r="L621" s="31"/>
      <c r="M621" s="31"/>
      <c r="N621" s="187">
        <f t="shared" si="122"/>
        <v>0</v>
      </c>
      <c r="O621" s="31"/>
      <c r="P621" s="31"/>
      <c r="Q621" s="31"/>
      <c r="R621" s="187">
        <f t="shared" si="123"/>
        <v>0</v>
      </c>
      <c r="S621" s="188">
        <f>IF(ISBLANK($B621),0,VLOOKUP($B621,Listen!$A$2:$C$44,2,FALSE))</f>
        <v>0</v>
      </c>
      <c r="T621" s="188">
        <f>IF(ISBLANK($B621),0,VLOOKUP($B621,Listen!$A$2:$C$44,3,FALSE))</f>
        <v>0</v>
      </c>
      <c r="U621" s="189">
        <f t="shared" si="125"/>
        <v>0</v>
      </c>
      <c r="V621" s="189">
        <f t="shared" si="124"/>
        <v>0</v>
      </c>
      <c r="W621" s="189">
        <f t="shared" si="124"/>
        <v>0</v>
      </c>
      <c r="X621" s="189">
        <f t="shared" si="124"/>
        <v>0</v>
      </c>
      <c r="Y621" s="189">
        <f t="shared" si="124"/>
        <v>0</v>
      </c>
      <c r="Z621" s="189">
        <f t="shared" si="124"/>
        <v>0</v>
      </c>
      <c r="AA621" s="189">
        <f t="shared" si="124"/>
        <v>0</v>
      </c>
      <c r="AB621" s="187">
        <f t="shared" si="126"/>
        <v>0</v>
      </c>
      <c r="AC621" s="190">
        <f>IF(C621=A_Stammdaten!$B$14,F_SAV!$R621-F_SAV!$AD621,HLOOKUP(A_Stammdaten!$B$14-1,$AE$4:$AK$2004,ROW(C621)-3,FALSE)-$AD621)</f>
        <v>0</v>
      </c>
      <c r="AD621" s="190">
        <f>HLOOKUP(A_Stammdaten!$B$14,$AE$4:$AK$2004,ROW(C621)-3,FALSE)</f>
        <v>0</v>
      </c>
      <c r="AE621" s="187">
        <f t="shared" si="115"/>
        <v>0</v>
      </c>
      <c r="AF621" s="187">
        <f t="shared" si="116"/>
        <v>0</v>
      </c>
      <c r="AG621" s="187">
        <f t="shared" si="117"/>
        <v>0</v>
      </c>
      <c r="AH621" s="187">
        <f t="shared" si="118"/>
        <v>0</v>
      </c>
      <c r="AI621" s="187">
        <f t="shared" si="119"/>
        <v>0</v>
      </c>
      <c r="AJ621" s="187">
        <f t="shared" si="120"/>
        <v>0</v>
      </c>
      <c r="AK621" s="187">
        <f t="shared" si="121"/>
        <v>0</v>
      </c>
      <c r="AL621" s="31"/>
    </row>
    <row r="622" spans="1:38" ht="15" x14ac:dyDescent="0.25">
      <c r="A622" s="31"/>
      <c r="B622" s="31"/>
      <c r="C622" s="32"/>
      <c r="D622" s="31"/>
      <c r="E622" s="31"/>
      <c r="F622" s="31"/>
      <c r="G622" s="31"/>
      <c r="H622" s="31"/>
      <c r="I622" s="31"/>
      <c r="J622" s="31"/>
      <c r="K622" s="31"/>
      <c r="L622" s="31"/>
      <c r="M622" s="31"/>
      <c r="N622" s="187">
        <f t="shared" si="122"/>
        <v>0</v>
      </c>
      <c r="O622" s="31"/>
      <c r="P622" s="31"/>
      <c r="Q622" s="31"/>
      <c r="R622" s="187">
        <f t="shared" si="123"/>
        <v>0</v>
      </c>
      <c r="S622" s="188">
        <f>IF(ISBLANK($B622),0,VLOOKUP($B622,Listen!$A$2:$C$44,2,FALSE))</f>
        <v>0</v>
      </c>
      <c r="T622" s="188">
        <f>IF(ISBLANK($B622),0,VLOOKUP($B622,Listen!$A$2:$C$44,3,FALSE))</f>
        <v>0</v>
      </c>
      <c r="U622" s="189">
        <f t="shared" si="125"/>
        <v>0</v>
      </c>
      <c r="V622" s="189">
        <f t="shared" si="124"/>
        <v>0</v>
      </c>
      <c r="W622" s="189">
        <f t="shared" si="124"/>
        <v>0</v>
      </c>
      <c r="X622" s="189">
        <f t="shared" si="124"/>
        <v>0</v>
      </c>
      <c r="Y622" s="189">
        <f t="shared" si="124"/>
        <v>0</v>
      </c>
      <c r="Z622" s="189">
        <f t="shared" si="124"/>
        <v>0</v>
      </c>
      <c r="AA622" s="189">
        <f t="shared" si="124"/>
        <v>0</v>
      </c>
      <c r="AB622" s="187">
        <f t="shared" si="126"/>
        <v>0</v>
      </c>
      <c r="AC622" s="190">
        <f>IF(C622=A_Stammdaten!$B$14,F_SAV!$R622-F_SAV!$AD622,HLOOKUP(A_Stammdaten!$B$14-1,$AE$4:$AK$2004,ROW(C622)-3,FALSE)-$AD622)</f>
        <v>0</v>
      </c>
      <c r="AD622" s="190">
        <f>HLOOKUP(A_Stammdaten!$B$14,$AE$4:$AK$2004,ROW(C622)-3,FALSE)</f>
        <v>0</v>
      </c>
      <c r="AE622" s="187">
        <f t="shared" si="115"/>
        <v>0</v>
      </c>
      <c r="AF622" s="187">
        <f t="shared" si="116"/>
        <v>0</v>
      </c>
      <c r="AG622" s="187">
        <f t="shared" si="117"/>
        <v>0</v>
      </c>
      <c r="AH622" s="187">
        <f t="shared" si="118"/>
        <v>0</v>
      </c>
      <c r="AI622" s="187">
        <f t="shared" si="119"/>
        <v>0</v>
      </c>
      <c r="AJ622" s="187">
        <f t="shared" si="120"/>
        <v>0</v>
      </c>
      <c r="AK622" s="187">
        <f t="shared" si="121"/>
        <v>0</v>
      </c>
      <c r="AL622" s="31"/>
    </row>
    <row r="623" spans="1:38" ht="15" x14ac:dyDescent="0.25">
      <c r="A623" s="31"/>
      <c r="B623" s="31"/>
      <c r="C623" s="32"/>
      <c r="D623" s="31"/>
      <c r="E623" s="31"/>
      <c r="F623" s="31"/>
      <c r="G623" s="31"/>
      <c r="H623" s="31"/>
      <c r="I623" s="31"/>
      <c r="J623" s="31"/>
      <c r="K623" s="31"/>
      <c r="L623" s="31"/>
      <c r="M623" s="31"/>
      <c r="N623" s="187">
        <f t="shared" si="122"/>
        <v>0</v>
      </c>
      <c r="O623" s="31"/>
      <c r="P623" s="31"/>
      <c r="Q623" s="31"/>
      <c r="R623" s="187">
        <f t="shared" si="123"/>
        <v>0</v>
      </c>
      <c r="S623" s="188">
        <f>IF(ISBLANK($B623),0,VLOOKUP($B623,Listen!$A$2:$C$44,2,FALSE))</f>
        <v>0</v>
      </c>
      <c r="T623" s="188">
        <f>IF(ISBLANK($B623),0,VLOOKUP($B623,Listen!$A$2:$C$44,3,FALSE))</f>
        <v>0</v>
      </c>
      <c r="U623" s="189">
        <f t="shared" si="125"/>
        <v>0</v>
      </c>
      <c r="V623" s="189">
        <f t="shared" si="124"/>
        <v>0</v>
      </c>
      <c r="W623" s="189">
        <f t="shared" si="124"/>
        <v>0</v>
      </c>
      <c r="X623" s="189">
        <f t="shared" si="124"/>
        <v>0</v>
      </c>
      <c r="Y623" s="189">
        <f t="shared" si="124"/>
        <v>0</v>
      </c>
      <c r="Z623" s="189">
        <f t="shared" si="124"/>
        <v>0</v>
      </c>
      <c r="AA623" s="189">
        <f t="shared" si="124"/>
        <v>0</v>
      </c>
      <c r="AB623" s="187">
        <f t="shared" si="126"/>
        <v>0</v>
      </c>
      <c r="AC623" s="190">
        <f>IF(C623=A_Stammdaten!$B$14,F_SAV!$R623-F_SAV!$AD623,HLOOKUP(A_Stammdaten!$B$14-1,$AE$4:$AK$2004,ROW(C623)-3,FALSE)-$AD623)</f>
        <v>0</v>
      </c>
      <c r="AD623" s="190">
        <f>HLOOKUP(A_Stammdaten!$B$14,$AE$4:$AK$2004,ROW(C623)-3,FALSE)</f>
        <v>0</v>
      </c>
      <c r="AE623" s="187">
        <f t="shared" si="115"/>
        <v>0</v>
      </c>
      <c r="AF623" s="187">
        <f t="shared" si="116"/>
        <v>0</v>
      </c>
      <c r="AG623" s="187">
        <f t="shared" si="117"/>
        <v>0</v>
      </c>
      <c r="AH623" s="187">
        <f t="shared" si="118"/>
        <v>0</v>
      </c>
      <c r="AI623" s="187">
        <f t="shared" si="119"/>
        <v>0</v>
      </c>
      <c r="AJ623" s="187">
        <f t="shared" si="120"/>
        <v>0</v>
      </c>
      <c r="AK623" s="187">
        <f t="shared" si="121"/>
        <v>0</v>
      </c>
      <c r="AL623" s="31"/>
    </row>
    <row r="624" spans="1:38" ht="15" x14ac:dyDescent="0.25">
      <c r="A624" s="31"/>
      <c r="B624" s="31"/>
      <c r="C624" s="32"/>
      <c r="D624" s="31"/>
      <c r="E624" s="31"/>
      <c r="F624" s="31"/>
      <c r="G624" s="31"/>
      <c r="H624" s="31"/>
      <c r="I624" s="31"/>
      <c r="J624" s="31"/>
      <c r="K624" s="31"/>
      <c r="L624" s="31"/>
      <c r="M624" s="31"/>
      <c r="N624" s="187">
        <f t="shared" si="122"/>
        <v>0</v>
      </c>
      <c r="O624" s="31"/>
      <c r="P624" s="31"/>
      <c r="Q624" s="31"/>
      <c r="R624" s="187">
        <f t="shared" si="123"/>
        <v>0</v>
      </c>
      <c r="S624" s="188">
        <f>IF(ISBLANK($B624),0,VLOOKUP($B624,Listen!$A$2:$C$44,2,FALSE))</f>
        <v>0</v>
      </c>
      <c r="T624" s="188">
        <f>IF(ISBLANK($B624),0,VLOOKUP($B624,Listen!$A$2:$C$44,3,FALSE))</f>
        <v>0</v>
      </c>
      <c r="U624" s="189">
        <f t="shared" si="125"/>
        <v>0</v>
      </c>
      <c r="V624" s="189">
        <f t="shared" si="124"/>
        <v>0</v>
      </c>
      <c r="W624" s="189">
        <f t="shared" si="124"/>
        <v>0</v>
      </c>
      <c r="X624" s="189">
        <f t="shared" si="124"/>
        <v>0</v>
      </c>
      <c r="Y624" s="189">
        <f t="shared" si="124"/>
        <v>0</v>
      </c>
      <c r="Z624" s="189">
        <f t="shared" si="124"/>
        <v>0</v>
      </c>
      <c r="AA624" s="189">
        <f t="shared" si="124"/>
        <v>0</v>
      </c>
      <c r="AB624" s="187">
        <f t="shared" si="126"/>
        <v>0</v>
      </c>
      <c r="AC624" s="190">
        <f>IF(C624=A_Stammdaten!$B$14,F_SAV!$R624-F_SAV!$AD624,HLOOKUP(A_Stammdaten!$B$14-1,$AE$4:$AK$2004,ROW(C624)-3,FALSE)-$AD624)</f>
        <v>0</v>
      </c>
      <c r="AD624" s="190">
        <f>HLOOKUP(A_Stammdaten!$B$14,$AE$4:$AK$2004,ROW(C624)-3,FALSE)</f>
        <v>0</v>
      </c>
      <c r="AE624" s="187">
        <f t="shared" si="115"/>
        <v>0</v>
      </c>
      <c r="AF624" s="187">
        <f t="shared" si="116"/>
        <v>0</v>
      </c>
      <c r="AG624" s="187">
        <f t="shared" si="117"/>
        <v>0</v>
      </c>
      <c r="AH624" s="187">
        <f t="shared" si="118"/>
        <v>0</v>
      </c>
      <c r="AI624" s="187">
        <f t="shared" si="119"/>
        <v>0</v>
      </c>
      <c r="AJ624" s="187">
        <f t="shared" si="120"/>
        <v>0</v>
      </c>
      <c r="AK624" s="187">
        <f t="shared" si="121"/>
        <v>0</v>
      </c>
      <c r="AL624" s="31"/>
    </row>
    <row r="625" spans="1:38" ht="15" x14ac:dyDescent="0.25">
      <c r="A625" s="31"/>
      <c r="B625" s="31"/>
      <c r="C625" s="32"/>
      <c r="D625" s="31"/>
      <c r="E625" s="31"/>
      <c r="F625" s="31"/>
      <c r="G625" s="31"/>
      <c r="H625" s="31"/>
      <c r="I625" s="31"/>
      <c r="J625" s="31"/>
      <c r="K625" s="31"/>
      <c r="L625" s="31"/>
      <c r="M625" s="31"/>
      <c r="N625" s="187">
        <f t="shared" si="122"/>
        <v>0</v>
      </c>
      <c r="O625" s="31"/>
      <c r="P625" s="31"/>
      <c r="Q625" s="31"/>
      <c r="R625" s="187">
        <f t="shared" si="123"/>
        <v>0</v>
      </c>
      <c r="S625" s="188">
        <f>IF(ISBLANK($B625),0,VLOOKUP($B625,Listen!$A$2:$C$44,2,FALSE))</f>
        <v>0</v>
      </c>
      <c r="T625" s="188">
        <f>IF(ISBLANK($B625),0,VLOOKUP($B625,Listen!$A$2:$C$44,3,FALSE))</f>
        <v>0</v>
      </c>
      <c r="U625" s="189">
        <f t="shared" si="125"/>
        <v>0</v>
      </c>
      <c r="V625" s="189">
        <f t="shared" si="124"/>
        <v>0</v>
      </c>
      <c r="W625" s="189">
        <f t="shared" si="124"/>
        <v>0</v>
      </c>
      <c r="X625" s="189">
        <f t="shared" si="124"/>
        <v>0</v>
      </c>
      <c r="Y625" s="189">
        <f t="shared" si="124"/>
        <v>0</v>
      </c>
      <c r="Z625" s="189">
        <f t="shared" si="124"/>
        <v>0</v>
      </c>
      <c r="AA625" s="189">
        <f t="shared" si="124"/>
        <v>0</v>
      </c>
      <c r="AB625" s="187">
        <f t="shared" si="126"/>
        <v>0</v>
      </c>
      <c r="AC625" s="190">
        <f>IF(C625=A_Stammdaten!$B$14,F_SAV!$R625-F_SAV!$AD625,HLOOKUP(A_Stammdaten!$B$14-1,$AE$4:$AK$2004,ROW(C625)-3,FALSE)-$AD625)</f>
        <v>0</v>
      </c>
      <c r="AD625" s="190">
        <f>HLOOKUP(A_Stammdaten!$B$14,$AE$4:$AK$2004,ROW(C625)-3,FALSE)</f>
        <v>0</v>
      </c>
      <c r="AE625" s="187">
        <f t="shared" si="115"/>
        <v>0</v>
      </c>
      <c r="AF625" s="187">
        <f t="shared" si="116"/>
        <v>0</v>
      </c>
      <c r="AG625" s="187">
        <f t="shared" si="117"/>
        <v>0</v>
      </c>
      <c r="AH625" s="187">
        <f t="shared" si="118"/>
        <v>0</v>
      </c>
      <c r="AI625" s="187">
        <f t="shared" si="119"/>
        <v>0</v>
      </c>
      <c r="AJ625" s="187">
        <f t="shared" si="120"/>
        <v>0</v>
      </c>
      <c r="AK625" s="187">
        <f t="shared" si="121"/>
        <v>0</v>
      </c>
      <c r="AL625" s="31"/>
    </row>
    <row r="626" spans="1:38" ht="15" x14ac:dyDescent="0.25">
      <c r="A626" s="31"/>
      <c r="B626" s="31"/>
      <c r="C626" s="32"/>
      <c r="D626" s="31"/>
      <c r="E626" s="31"/>
      <c r="F626" s="31"/>
      <c r="G626" s="31"/>
      <c r="H626" s="31"/>
      <c r="I626" s="31"/>
      <c r="J626" s="31"/>
      <c r="K626" s="31"/>
      <c r="L626" s="31"/>
      <c r="M626" s="31"/>
      <c r="N626" s="187">
        <f t="shared" si="122"/>
        <v>0</v>
      </c>
      <c r="O626" s="31"/>
      <c r="P626" s="31"/>
      <c r="Q626" s="31"/>
      <c r="R626" s="187">
        <f t="shared" si="123"/>
        <v>0</v>
      </c>
      <c r="S626" s="188">
        <f>IF(ISBLANK($B626),0,VLOOKUP($B626,Listen!$A$2:$C$44,2,FALSE))</f>
        <v>0</v>
      </c>
      <c r="T626" s="188">
        <f>IF(ISBLANK($B626),0,VLOOKUP($B626,Listen!$A$2:$C$44,3,FALSE))</f>
        <v>0</v>
      </c>
      <c r="U626" s="189">
        <f t="shared" si="125"/>
        <v>0</v>
      </c>
      <c r="V626" s="189">
        <f t="shared" si="124"/>
        <v>0</v>
      </c>
      <c r="W626" s="189">
        <f t="shared" si="124"/>
        <v>0</v>
      </c>
      <c r="X626" s="189">
        <f t="shared" si="124"/>
        <v>0</v>
      </c>
      <c r="Y626" s="189">
        <f t="shared" si="124"/>
        <v>0</v>
      </c>
      <c r="Z626" s="189">
        <f t="shared" si="124"/>
        <v>0</v>
      </c>
      <c r="AA626" s="189">
        <f t="shared" ref="V626:AA669" si="127">$S626</f>
        <v>0</v>
      </c>
      <c r="AB626" s="187">
        <f t="shared" si="126"/>
        <v>0</v>
      </c>
      <c r="AC626" s="190">
        <f>IF(C626=A_Stammdaten!$B$14,F_SAV!$R626-F_SAV!$AD626,HLOOKUP(A_Stammdaten!$B$14-1,$AE$4:$AK$2004,ROW(C626)-3,FALSE)-$AD626)</f>
        <v>0</v>
      </c>
      <c r="AD626" s="190">
        <f>HLOOKUP(A_Stammdaten!$B$14,$AE$4:$AK$2004,ROW(C626)-3,FALSE)</f>
        <v>0</v>
      </c>
      <c r="AE626" s="187">
        <f t="shared" si="115"/>
        <v>0</v>
      </c>
      <c r="AF626" s="187">
        <f t="shared" si="116"/>
        <v>0</v>
      </c>
      <c r="AG626" s="187">
        <f t="shared" si="117"/>
        <v>0</v>
      </c>
      <c r="AH626" s="187">
        <f t="shared" si="118"/>
        <v>0</v>
      </c>
      <c r="AI626" s="187">
        <f t="shared" si="119"/>
        <v>0</v>
      </c>
      <c r="AJ626" s="187">
        <f t="shared" si="120"/>
        <v>0</v>
      </c>
      <c r="AK626" s="187">
        <f t="shared" si="121"/>
        <v>0</v>
      </c>
      <c r="AL626" s="31"/>
    </row>
    <row r="627" spans="1:38" ht="15" x14ac:dyDescent="0.25">
      <c r="A627" s="31"/>
      <c r="B627" s="31"/>
      <c r="C627" s="32"/>
      <c r="D627" s="31"/>
      <c r="E627" s="31"/>
      <c r="F627" s="31"/>
      <c r="G627" s="31"/>
      <c r="H627" s="31"/>
      <c r="I627" s="31"/>
      <c r="J627" s="31"/>
      <c r="K627" s="31"/>
      <c r="L627" s="31"/>
      <c r="M627" s="31"/>
      <c r="N627" s="187">
        <f t="shared" si="122"/>
        <v>0</v>
      </c>
      <c r="O627" s="31"/>
      <c r="P627" s="31"/>
      <c r="Q627" s="31"/>
      <c r="R627" s="187">
        <f t="shared" si="123"/>
        <v>0</v>
      </c>
      <c r="S627" s="188">
        <f>IF(ISBLANK($B627),0,VLOOKUP($B627,Listen!$A$2:$C$44,2,FALSE))</f>
        <v>0</v>
      </c>
      <c r="T627" s="188">
        <f>IF(ISBLANK($B627),0,VLOOKUP($B627,Listen!$A$2:$C$44,3,FALSE))</f>
        <v>0</v>
      </c>
      <c r="U627" s="189">
        <f t="shared" si="125"/>
        <v>0</v>
      </c>
      <c r="V627" s="189">
        <f t="shared" si="127"/>
        <v>0</v>
      </c>
      <c r="W627" s="189">
        <f t="shared" si="127"/>
        <v>0</v>
      </c>
      <c r="X627" s="189">
        <f t="shared" si="127"/>
        <v>0</v>
      </c>
      <c r="Y627" s="189">
        <f t="shared" si="127"/>
        <v>0</v>
      </c>
      <c r="Z627" s="189">
        <f t="shared" si="127"/>
        <v>0</v>
      </c>
      <c r="AA627" s="189">
        <f t="shared" si="127"/>
        <v>0</v>
      </c>
      <c r="AB627" s="187">
        <f t="shared" si="126"/>
        <v>0</v>
      </c>
      <c r="AC627" s="190">
        <f>IF(C627=A_Stammdaten!$B$14,F_SAV!$R627-F_SAV!$AD627,HLOOKUP(A_Stammdaten!$B$14-1,$AE$4:$AK$2004,ROW(C627)-3,FALSE)-$AD627)</f>
        <v>0</v>
      </c>
      <c r="AD627" s="190">
        <f>HLOOKUP(A_Stammdaten!$B$14,$AE$4:$AK$2004,ROW(C627)-3,FALSE)</f>
        <v>0</v>
      </c>
      <c r="AE627" s="187">
        <f t="shared" si="115"/>
        <v>0</v>
      </c>
      <c r="AF627" s="187">
        <f t="shared" si="116"/>
        <v>0</v>
      </c>
      <c r="AG627" s="187">
        <f t="shared" si="117"/>
        <v>0</v>
      </c>
      <c r="AH627" s="187">
        <f t="shared" si="118"/>
        <v>0</v>
      </c>
      <c r="AI627" s="187">
        <f t="shared" si="119"/>
        <v>0</v>
      </c>
      <c r="AJ627" s="187">
        <f t="shared" si="120"/>
        <v>0</v>
      </c>
      <c r="AK627" s="187">
        <f t="shared" si="121"/>
        <v>0</v>
      </c>
      <c r="AL627" s="31"/>
    </row>
    <row r="628" spans="1:38" ht="15" x14ac:dyDescent="0.25">
      <c r="A628" s="31"/>
      <c r="B628" s="31"/>
      <c r="C628" s="32"/>
      <c r="D628" s="31"/>
      <c r="E628" s="31"/>
      <c r="F628" s="31"/>
      <c r="G628" s="31"/>
      <c r="H628" s="31"/>
      <c r="I628" s="31"/>
      <c r="J628" s="31"/>
      <c r="K628" s="31"/>
      <c r="L628" s="31"/>
      <c r="M628" s="31"/>
      <c r="N628" s="187">
        <f t="shared" si="122"/>
        <v>0</v>
      </c>
      <c r="O628" s="31"/>
      <c r="P628" s="31"/>
      <c r="Q628" s="31"/>
      <c r="R628" s="187">
        <f t="shared" si="123"/>
        <v>0</v>
      </c>
      <c r="S628" s="188">
        <f>IF(ISBLANK($B628),0,VLOOKUP($B628,Listen!$A$2:$C$44,2,FALSE))</f>
        <v>0</v>
      </c>
      <c r="T628" s="188">
        <f>IF(ISBLANK($B628),0,VLOOKUP($B628,Listen!$A$2:$C$44,3,FALSE))</f>
        <v>0</v>
      </c>
      <c r="U628" s="189">
        <f t="shared" si="125"/>
        <v>0</v>
      </c>
      <c r="V628" s="189">
        <f t="shared" si="127"/>
        <v>0</v>
      </c>
      <c r="W628" s="189">
        <f t="shared" si="127"/>
        <v>0</v>
      </c>
      <c r="X628" s="189">
        <f t="shared" si="127"/>
        <v>0</v>
      </c>
      <c r="Y628" s="189">
        <f t="shared" si="127"/>
        <v>0</v>
      </c>
      <c r="Z628" s="189">
        <f t="shared" si="127"/>
        <v>0</v>
      </c>
      <c r="AA628" s="189">
        <f t="shared" si="127"/>
        <v>0</v>
      </c>
      <c r="AB628" s="187">
        <f t="shared" si="126"/>
        <v>0</v>
      </c>
      <c r="AC628" s="190">
        <f>IF(C628=A_Stammdaten!$B$14,F_SAV!$R628-F_SAV!$AD628,HLOOKUP(A_Stammdaten!$B$14-1,$AE$4:$AK$2004,ROW(C628)-3,FALSE)-$AD628)</f>
        <v>0</v>
      </c>
      <c r="AD628" s="190">
        <f>HLOOKUP(A_Stammdaten!$B$14,$AE$4:$AK$2004,ROW(C628)-3,FALSE)</f>
        <v>0</v>
      </c>
      <c r="AE628" s="187">
        <f t="shared" si="115"/>
        <v>0</v>
      </c>
      <c r="AF628" s="187">
        <f t="shared" si="116"/>
        <v>0</v>
      </c>
      <c r="AG628" s="187">
        <f t="shared" si="117"/>
        <v>0</v>
      </c>
      <c r="AH628" s="187">
        <f t="shared" si="118"/>
        <v>0</v>
      </c>
      <c r="AI628" s="187">
        <f t="shared" si="119"/>
        <v>0</v>
      </c>
      <c r="AJ628" s="187">
        <f t="shared" si="120"/>
        <v>0</v>
      </c>
      <c r="AK628" s="187">
        <f t="shared" si="121"/>
        <v>0</v>
      </c>
      <c r="AL628" s="31"/>
    </row>
    <row r="629" spans="1:38" ht="15" x14ac:dyDescent="0.25">
      <c r="A629" s="31"/>
      <c r="B629" s="31"/>
      <c r="C629" s="32"/>
      <c r="D629" s="31"/>
      <c r="E629" s="31"/>
      <c r="F629" s="31"/>
      <c r="G629" s="31"/>
      <c r="H629" s="31"/>
      <c r="I629" s="31"/>
      <c r="J629" s="31"/>
      <c r="K629" s="31"/>
      <c r="L629" s="31"/>
      <c r="M629" s="31"/>
      <c r="N629" s="187">
        <f t="shared" si="122"/>
        <v>0</v>
      </c>
      <c r="O629" s="31"/>
      <c r="P629" s="31"/>
      <c r="Q629" s="31"/>
      <c r="R629" s="187">
        <f t="shared" si="123"/>
        <v>0</v>
      </c>
      <c r="S629" s="188">
        <f>IF(ISBLANK($B629),0,VLOOKUP($B629,Listen!$A$2:$C$44,2,FALSE))</f>
        <v>0</v>
      </c>
      <c r="T629" s="188">
        <f>IF(ISBLANK($B629),0,VLOOKUP($B629,Listen!$A$2:$C$44,3,FALSE))</f>
        <v>0</v>
      </c>
      <c r="U629" s="189">
        <f t="shared" si="125"/>
        <v>0</v>
      </c>
      <c r="V629" s="189">
        <f t="shared" si="127"/>
        <v>0</v>
      </c>
      <c r="W629" s="189">
        <f t="shared" si="127"/>
        <v>0</v>
      </c>
      <c r="X629" s="189">
        <f t="shared" si="127"/>
        <v>0</v>
      </c>
      <c r="Y629" s="189">
        <f t="shared" si="127"/>
        <v>0</v>
      </c>
      <c r="Z629" s="189">
        <f t="shared" si="127"/>
        <v>0</v>
      </c>
      <c r="AA629" s="189">
        <f t="shared" si="127"/>
        <v>0</v>
      </c>
      <c r="AB629" s="187">
        <f t="shared" si="126"/>
        <v>0</v>
      </c>
      <c r="AC629" s="190">
        <f>IF(C629=A_Stammdaten!$B$14,F_SAV!$R629-F_SAV!$AD629,HLOOKUP(A_Stammdaten!$B$14-1,$AE$4:$AK$2004,ROW(C629)-3,FALSE)-$AD629)</f>
        <v>0</v>
      </c>
      <c r="AD629" s="190">
        <f>HLOOKUP(A_Stammdaten!$B$14,$AE$4:$AK$2004,ROW(C629)-3,FALSE)</f>
        <v>0</v>
      </c>
      <c r="AE629" s="187">
        <f t="shared" si="115"/>
        <v>0</v>
      </c>
      <c r="AF629" s="187">
        <f t="shared" si="116"/>
        <v>0</v>
      </c>
      <c r="AG629" s="187">
        <f t="shared" si="117"/>
        <v>0</v>
      </c>
      <c r="AH629" s="187">
        <f t="shared" si="118"/>
        <v>0</v>
      </c>
      <c r="AI629" s="187">
        <f t="shared" si="119"/>
        <v>0</v>
      </c>
      <c r="AJ629" s="187">
        <f t="shared" si="120"/>
        <v>0</v>
      </c>
      <c r="AK629" s="187">
        <f t="shared" si="121"/>
        <v>0</v>
      </c>
      <c r="AL629" s="31"/>
    </row>
    <row r="630" spans="1:38" ht="15" x14ac:dyDescent="0.25">
      <c r="A630" s="31"/>
      <c r="B630" s="31"/>
      <c r="C630" s="32"/>
      <c r="D630" s="31"/>
      <c r="E630" s="31"/>
      <c r="F630" s="31"/>
      <c r="G630" s="31"/>
      <c r="H630" s="31"/>
      <c r="I630" s="31"/>
      <c r="J630" s="31"/>
      <c r="K630" s="31"/>
      <c r="L630" s="31"/>
      <c r="M630" s="31"/>
      <c r="N630" s="187">
        <f t="shared" si="122"/>
        <v>0</v>
      </c>
      <c r="O630" s="31"/>
      <c r="P630" s="31"/>
      <c r="Q630" s="31"/>
      <c r="R630" s="187">
        <f t="shared" si="123"/>
        <v>0</v>
      </c>
      <c r="S630" s="188">
        <f>IF(ISBLANK($B630),0,VLOOKUP($B630,Listen!$A$2:$C$44,2,FALSE))</f>
        <v>0</v>
      </c>
      <c r="T630" s="188">
        <f>IF(ISBLANK($B630),0,VLOOKUP($B630,Listen!$A$2:$C$44,3,FALSE))</f>
        <v>0</v>
      </c>
      <c r="U630" s="189">
        <f t="shared" si="125"/>
        <v>0</v>
      </c>
      <c r="V630" s="189">
        <f t="shared" si="127"/>
        <v>0</v>
      </c>
      <c r="W630" s="189">
        <f t="shared" si="127"/>
        <v>0</v>
      </c>
      <c r="X630" s="189">
        <f t="shared" si="127"/>
        <v>0</v>
      </c>
      <c r="Y630" s="189">
        <f t="shared" si="127"/>
        <v>0</v>
      </c>
      <c r="Z630" s="189">
        <f t="shared" si="127"/>
        <v>0</v>
      </c>
      <c r="AA630" s="189">
        <f t="shared" si="127"/>
        <v>0</v>
      </c>
      <c r="AB630" s="187">
        <f t="shared" si="126"/>
        <v>0</v>
      </c>
      <c r="AC630" s="190">
        <f>IF(C630=A_Stammdaten!$B$14,F_SAV!$R630-F_SAV!$AD630,HLOOKUP(A_Stammdaten!$B$14-1,$AE$4:$AK$2004,ROW(C630)-3,FALSE)-$AD630)</f>
        <v>0</v>
      </c>
      <c r="AD630" s="190">
        <f>HLOOKUP(A_Stammdaten!$B$14,$AE$4:$AK$2004,ROW(C630)-3,FALSE)</f>
        <v>0</v>
      </c>
      <c r="AE630" s="187">
        <f t="shared" si="115"/>
        <v>0</v>
      </c>
      <c r="AF630" s="187">
        <f t="shared" si="116"/>
        <v>0</v>
      </c>
      <c r="AG630" s="187">
        <f t="shared" si="117"/>
        <v>0</v>
      </c>
      <c r="AH630" s="187">
        <f t="shared" si="118"/>
        <v>0</v>
      </c>
      <c r="AI630" s="187">
        <f t="shared" si="119"/>
        <v>0</v>
      </c>
      <c r="AJ630" s="187">
        <f t="shared" si="120"/>
        <v>0</v>
      </c>
      <c r="AK630" s="187">
        <f t="shared" si="121"/>
        <v>0</v>
      </c>
      <c r="AL630" s="31"/>
    </row>
    <row r="631" spans="1:38" ht="15" x14ac:dyDescent="0.25">
      <c r="A631" s="31"/>
      <c r="B631" s="31"/>
      <c r="C631" s="32"/>
      <c r="D631" s="31"/>
      <c r="E631" s="31"/>
      <c r="F631" s="31"/>
      <c r="G631" s="31"/>
      <c r="H631" s="31"/>
      <c r="I631" s="31"/>
      <c r="J631" s="31"/>
      <c r="K631" s="31"/>
      <c r="L631" s="31"/>
      <c r="M631" s="31"/>
      <c r="N631" s="187">
        <f t="shared" si="122"/>
        <v>0</v>
      </c>
      <c r="O631" s="31"/>
      <c r="P631" s="31"/>
      <c r="Q631" s="31"/>
      <c r="R631" s="187">
        <f t="shared" si="123"/>
        <v>0</v>
      </c>
      <c r="S631" s="188">
        <f>IF(ISBLANK($B631),0,VLOOKUP($B631,Listen!$A$2:$C$44,2,FALSE))</f>
        <v>0</v>
      </c>
      <c r="T631" s="188">
        <f>IF(ISBLANK($B631),0,VLOOKUP($B631,Listen!$A$2:$C$44,3,FALSE))</f>
        <v>0</v>
      </c>
      <c r="U631" s="189">
        <f t="shared" si="125"/>
        <v>0</v>
      </c>
      <c r="V631" s="189">
        <f t="shared" si="127"/>
        <v>0</v>
      </c>
      <c r="W631" s="189">
        <f t="shared" si="127"/>
        <v>0</v>
      </c>
      <c r="X631" s="189">
        <f t="shared" si="127"/>
        <v>0</v>
      </c>
      <c r="Y631" s="189">
        <f t="shared" si="127"/>
        <v>0</v>
      </c>
      <c r="Z631" s="189">
        <f t="shared" si="127"/>
        <v>0</v>
      </c>
      <c r="AA631" s="189">
        <f t="shared" si="127"/>
        <v>0</v>
      </c>
      <c r="AB631" s="187">
        <f t="shared" si="126"/>
        <v>0</v>
      </c>
      <c r="AC631" s="190">
        <f>IF(C631=A_Stammdaten!$B$14,F_SAV!$R631-F_SAV!$AD631,HLOOKUP(A_Stammdaten!$B$14-1,$AE$4:$AK$2004,ROW(C631)-3,FALSE)-$AD631)</f>
        <v>0</v>
      </c>
      <c r="AD631" s="190">
        <f>HLOOKUP(A_Stammdaten!$B$14,$AE$4:$AK$2004,ROW(C631)-3,FALSE)</f>
        <v>0</v>
      </c>
      <c r="AE631" s="187">
        <f t="shared" si="115"/>
        <v>0</v>
      </c>
      <c r="AF631" s="187">
        <f t="shared" si="116"/>
        <v>0</v>
      </c>
      <c r="AG631" s="187">
        <f t="shared" si="117"/>
        <v>0</v>
      </c>
      <c r="AH631" s="187">
        <f t="shared" si="118"/>
        <v>0</v>
      </c>
      <c r="AI631" s="187">
        <f t="shared" si="119"/>
        <v>0</v>
      </c>
      <c r="AJ631" s="187">
        <f t="shared" si="120"/>
        <v>0</v>
      </c>
      <c r="AK631" s="187">
        <f t="shared" si="121"/>
        <v>0</v>
      </c>
      <c r="AL631" s="31"/>
    </row>
    <row r="632" spans="1:38" ht="15" x14ac:dyDescent="0.25">
      <c r="A632" s="31"/>
      <c r="B632" s="31"/>
      <c r="C632" s="32"/>
      <c r="D632" s="31"/>
      <c r="E632" s="31"/>
      <c r="F632" s="31"/>
      <c r="G632" s="31"/>
      <c r="H632" s="31"/>
      <c r="I632" s="31"/>
      <c r="J632" s="31"/>
      <c r="K632" s="31"/>
      <c r="L632" s="31"/>
      <c r="M632" s="31"/>
      <c r="N632" s="187">
        <f t="shared" si="122"/>
        <v>0</v>
      </c>
      <c r="O632" s="31"/>
      <c r="P632" s="31"/>
      <c r="Q632" s="31"/>
      <c r="R632" s="187">
        <f t="shared" si="123"/>
        <v>0</v>
      </c>
      <c r="S632" s="188">
        <f>IF(ISBLANK($B632),0,VLOOKUP($B632,Listen!$A$2:$C$44,2,FALSE))</f>
        <v>0</v>
      </c>
      <c r="T632" s="188">
        <f>IF(ISBLANK($B632),0,VLOOKUP($B632,Listen!$A$2:$C$44,3,FALSE))</f>
        <v>0</v>
      </c>
      <c r="U632" s="189">
        <f t="shared" si="125"/>
        <v>0</v>
      </c>
      <c r="V632" s="189">
        <f t="shared" si="127"/>
        <v>0</v>
      </c>
      <c r="W632" s="189">
        <f t="shared" si="127"/>
        <v>0</v>
      </c>
      <c r="X632" s="189">
        <f t="shared" si="127"/>
        <v>0</v>
      </c>
      <c r="Y632" s="189">
        <f t="shared" si="127"/>
        <v>0</v>
      </c>
      <c r="Z632" s="189">
        <f t="shared" si="127"/>
        <v>0</v>
      </c>
      <c r="AA632" s="189">
        <f t="shared" si="127"/>
        <v>0</v>
      </c>
      <c r="AB632" s="187">
        <f t="shared" si="126"/>
        <v>0</v>
      </c>
      <c r="AC632" s="190">
        <f>IF(C632=A_Stammdaten!$B$14,F_SAV!$R632-F_SAV!$AD632,HLOOKUP(A_Stammdaten!$B$14-1,$AE$4:$AK$2004,ROW(C632)-3,FALSE)-$AD632)</f>
        <v>0</v>
      </c>
      <c r="AD632" s="190">
        <f>HLOOKUP(A_Stammdaten!$B$14,$AE$4:$AK$2004,ROW(C632)-3,FALSE)</f>
        <v>0</v>
      </c>
      <c r="AE632" s="187">
        <f t="shared" si="115"/>
        <v>0</v>
      </c>
      <c r="AF632" s="187">
        <f t="shared" si="116"/>
        <v>0</v>
      </c>
      <c r="AG632" s="187">
        <f t="shared" si="117"/>
        <v>0</v>
      </c>
      <c r="AH632" s="187">
        <f t="shared" si="118"/>
        <v>0</v>
      </c>
      <c r="AI632" s="187">
        <f t="shared" si="119"/>
        <v>0</v>
      </c>
      <c r="AJ632" s="187">
        <f t="shared" si="120"/>
        <v>0</v>
      </c>
      <c r="AK632" s="187">
        <f t="shared" si="121"/>
        <v>0</v>
      </c>
      <c r="AL632" s="31"/>
    </row>
    <row r="633" spans="1:38" ht="15" x14ac:dyDescent="0.25">
      <c r="A633" s="31"/>
      <c r="B633" s="31"/>
      <c r="C633" s="32"/>
      <c r="D633" s="31"/>
      <c r="E633" s="31"/>
      <c r="F633" s="31"/>
      <c r="G633" s="31"/>
      <c r="H633" s="31"/>
      <c r="I633" s="31"/>
      <c r="J633" s="31"/>
      <c r="K633" s="31"/>
      <c r="L633" s="31"/>
      <c r="M633" s="31"/>
      <c r="N633" s="187">
        <f t="shared" si="122"/>
        <v>0</v>
      </c>
      <c r="O633" s="31"/>
      <c r="P633" s="31"/>
      <c r="Q633" s="31"/>
      <c r="R633" s="187">
        <f t="shared" si="123"/>
        <v>0</v>
      </c>
      <c r="S633" s="188">
        <f>IF(ISBLANK($B633),0,VLOOKUP($B633,Listen!$A$2:$C$44,2,FALSE))</f>
        <v>0</v>
      </c>
      <c r="T633" s="188">
        <f>IF(ISBLANK($B633),0,VLOOKUP($B633,Listen!$A$2:$C$44,3,FALSE))</f>
        <v>0</v>
      </c>
      <c r="U633" s="189">
        <f t="shared" si="125"/>
        <v>0</v>
      </c>
      <c r="V633" s="189">
        <f t="shared" si="127"/>
        <v>0</v>
      </c>
      <c r="W633" s="189">
        <f t="shared" si="127"/>
        <v>0</v>
      </c>
      <c r="X633" s="189">
        <f t="shared" si="127"/>
        <v>0</v>
      </c>
      <c r="Y633" s="189">
        <f t="shared" si="127"/>
        <v>0</v>
      </c>
      <c r="Z633" s="189">
        <f t="shared" si="127"/>
        <v>0</v>
      </c>
      <c r="AA633" s="189">
        <f t="shared" si="127"/>
        <v>0</v>
      </c>
      <c r="AB633" s="187">
        <f t="shared" si="126"/>
        <v>0</v>
      </c>
      <c r="AC633" s="190">
        <f>IF(C633=A_Stammdaten!$B$14,F_SAV!$R633-F_SAV!$AD633,HLOOKUP(A_Stammdaten!$B$14-1,$AE$4:$AK$2004,ROW(C633)-3,FALSE)-$AD633)</f>
        <v>0</v>
      </c>
      <c r="AD633" s="190">
        <f>HLOOKUP(A_Stammdaten!$B$14,$AE$4:$AK$2004,ROW(C633)-3,FALSE)</f>
        <v>0</v>
      </c>
      <c r="AE633" s="187">
        <f t="shared" si="115"/>
        <v>0</v>
      </c>
      <c r="AF633" s="187">
        <f t="shared" si="116"/>
        <v>0</v>
      </c>
      <c r="AG633" s="187">
        <f t="shared" si="117"/>
        <v>0</v>
      </c>
      <c r="AH633" s="187">
        <f t="shared" si="118"/>
        <v>0</v>
      </c>
      <c r="AI633" s="187">
        <f t="shared" si="119"/>
        <v>0</v>
      </c>
      <c r="AJ633" s="187">
        <f t="shared" si="120"/>
        <v>0</v>
      </c>
      <c r="AK633" s="187">
        <f t="shared" si="121"/>
        <v>0</v>
      </c>
      <c r="AL633" s="31"/>
    </row>
    <row r="634" spans="1:38" ht="15" x14ac:dyDescent="0.25">
      <c r="A634" s="31"/>
      <c r="B634" s="31"/>
      <c r="C634" s="32"/>
      <c r="D634" s="31"/>
      <c r="E634" s="31"/>
      <c r="F634" s="31"/>
      <c r="G634" s="31"/>
      <c r="H634" s="31"/>
      <c r="I634" s="31"/>
      <c r="J634" s="31"/>
      <c r="K634" s="31"/>
      <c r="L634" s="31"/>
      <c r="M634" s="31"/>
      <c r="N634" s="187">
        <f t="shared" si="122"/>
        <v>0</v>
      </c>
      <c r="O634" s="31"/>
      <c r="P634" s="31"/>
      <c r="Q634" s="31"/>
      <c r="R634" s="187">
        <f t="shared" si="123"/>
        <v>0</v>
      </c>
      <c r="S634" s="188">
        <f>IF(ISBLANK($B634),0,VLOOKUP($B634,Listen!$A$2:$C$44,2,FALSE))</f>
        <v>0</v>
      </c>
      <c r="T634" s="188">
        <f>IF(ISBLANK($B634),0,VLOOKUP($B634,Listen!$A$2:$C$44,3,FALSE))</f>
        <v>0</v>
      </c>
      <c r="U634" s="189">
        <f t="shared" si="125"/>
        <v>0</v>
      </c>
      <c r="V634" s="189">
        <f t="shared" si="127"/>
        <v>0</v>
      </c>
      <c r="W634" s="189">
        <f t="shared" si="127"/>
        <v>0</v>
      </c>
      <c r="X634" s="189">
        <f t="shared" si="127"/>
        <v>0</v>
      </c>
      <c r="Y634" s="189">
        <f t="shared" si="127"/>
        <v>0</v>
      </c>
      <c r="Z634" s="189">
        <f t="shared" si="127"/>
        <v>0</v>
      </c>
      <c r="AA634" s="189">
        <f t="shared" si="127"/>
        <v>0</v>
      </c>
      <c r="AB634" s="187">
        <f t="shared" si="126"/>
        <v>0</v>
      </c>
      <c r="AC634" s="190">
        <f>IF(C634=A_Stammdaten!$B$14,F_SAV!$R634-F_SAV!$AD634,HLOOKUP(A_Stammdaten!$B$14-1,$AE$4:$AK$2004,ROW(C634)-3,FALSE)-$AD634)</f>
        <v>0</v>
      </c>
      <c r="AD634" s="190">
        <f>HLOOKUP(A_Stammdaten!$B$14,$AE$4:$AK$2004,ROW(C634)-3,FALSE)</f>
        <v>0</v>
      </c>
      <c r="AE634" s="187">
        <f t="shared" si="115"/>
        <v>0</v>
      </c>
      <c r="AF634" s="187">
        <f t="shared" si="116"/>
        <v>0</v>
      </c>
      <c r="AG634" s="187">
        <f t="shared" si="117"/>
        <v>0</v>
      </c>
      <c r="AH634" s="187">
        <f t="shared" si="118"/>
        <v>0</v>
      </c>
      <c r="AI634" s="187">
        <f t="shared" si="119"/>
        <v>0</v>
      </c>
      <c r="AJ634" s="187">
        <f t="shared" si="120"/>
        <v>0</v>
      </c>
      <c r="AK634" s="187">
        <f t="shared" si="121"/>
        <v>0</v>
      </c>
      <c r="AL634" s="31"/>
    </row>
    <row r="635" spans="1:38" ht="15" x14ac:dyDescent="0.25">
      <c r="A635" s="31"/>
      <c r="B635" s="31"/>
      <c r="C635" s="32"/>
      <c r="D635" s="31"/>
      <c r="E635" s="31"/>
      <c r="F635" s="31"/>
      <c r="G635" s="31"/>
      <c r="H635" s="31"/>
      <c r="I635" s="31"/>
      <c r="J635" s="31"/>
      <c r="K635" s="31"/>
      <c r="L635" s="31"/>
      <c r="M635" s="31"/>
      <c r="N635" s="187">
        <f t="shared" si="122"/>
        <v>0</v>
      </c>
      <c r="O635" s="31"/>
      <c r="P635" s="31"/>
      <c r="Q635" s="31"/>
      <c r="R635" s="187">
        <f t="shared" si="123"/>
        <v>0</v>
      </c>
      <c r="S635" s="188">
        <f>IF(ISBLANK($B635),0,VLOOKUP($B635,Listen!$A$2:$C$44,2,FALSE))</f>
        <v>0</v>
      </c>
      <c r="T635" s="188">
        <f>IF(ISBLANK($B635),0,VLOOKUP($B635,Listen!$A$2:$C$44,3,FALSE))</f>
        <v>0</v>
      </c>
      <c r="U635" s="189">
        <f t="shared" si="125"/>
        <v>0</v>
      </c>
      <c r="V635" s="189">
        <f t="shared" si="127"/>
        <v>0</v>
      </c>
      <c r="W635" s="189">
        <f t="shared" si="127"/>
        <v>0</v>
      </c>
      <c r="X635" s="189">
        <f t="shared" si="127"/>
        <v>0</v>
      </c>
      <c r="Y635" s="189">
        <f t="shared" si="127"/>
        <v>0</v>
      </c>
      <c r="Z635" s="189">
        <f t="shared" si="127"/>
        <v>0</v>
      </c>
      <c r="AA635" s="189">
        <f t="shared" si="127"/>
        <v>0</v>
      </c>
      <c r="AB635" s="187">
        <f t="shared" si="126"/>
        <v>0</v>
      </c>
      <c r="AC635" s="190">
        <f>IF(C635=A_Stammdaten!$B$14,F_SAV!$R635-F_SAV!$AD635,HLOOKUP(A_Stammdaten!$B$14-1,$AE$4:$AK$2004,ROW(C635)-3,FALSE)-$AD635)</f>
        <v>0</v>
      </c>
      <c r="AD635" s="190">
        <f>HLOOKUP(A_Stammdaten!$B$14,$AE$4:$AK$2004,ROW(C635)-3,FALSE)</f>
        <v>0</v>
      </c>
      <c r="AE635" s="187">
        <f t="shared" si="115"/>
        <v>0</v>
      </c>
      <c r="AF635" s="187">
        <f t="shared" si="116"/>
        <v>0</v>
      </c>
      <c r="AG635" s="187">
        <f t="shared" si="117"/>
        <v>0</v>
      </c>
      <c r="AH635" s="187">
        <f t="shared" si="118"/>
        <v>0</v>
      </c>
      <c r="AI635" s="187">
        <f t="shared" si="119"/>
        <v>0</v>
      </c>
      <c r="AJ635" s="187">
        <f t="shared" si="120"/>
        <v>0</v>
      </c>
      <c r="AK635" s="187">
        <f t="shared" si="121"/>
        <v>0</v>
      </c>
      <c r="AL635" s="31"/>
    </row>
    <row r="636" spans="1:38" ht="15" x14ac:dyDescent="0.25">
      <c r="A636" s="31"/>
      <c r="B636" s="31"/>
      <c r="C636" s="32"/>
      <c r="D636" s="31"/>
      <c r="E636" s="31"/>
      <c r="F636" s="31"/>
      <c r="G636" s="31"/>
      <c r="H636" s="31"/>
      <c r="I636" s="31"/>
      <c r="J636" s="31"/>
      <c r="K636" s="31"/>
      <c r="L636" s="31"/>
      <c r="M636" s="31"/>
      <c r="N636" s="187">
        <f t="shared" si="122"/>
        <v>0</v>
      </c>
      <c r="O636" s="31"/>
      <c r="P636" s="31"/>
      <c r="Q636" s="31"/>
      <c r="R636" s="187">
        <f t="shared" si="123"/>
        <v>0</v>
      </c>
      <c r="S636" s="188">
        <f>IF(ISBLANK($B636),0,VLOOKUP($B636,Listen!$A$2:$C$44,2,FALSE))</f>
        <v>0</v>
      </c>
      <c r="T636" s="188">
        <f>IF(ISBLANK($B636),0,VLOOKUP($B636,Listen!$A$2:$C$44,3,FALSE))</f>
        <v>0</v>
      </c>
      <c r="U636" s="189">
        <f t="shared" si="125"/>
        <v>0</v>
      </c>
      <c r="V636" s="189">
        <f t="shared" si="127"/>
        <v>0</v>
      </c>
      <c r="W636" s="189">
        <f t="shared" si="127"/>
        <v>0</v>
      </c>
      <c r="X636" s="189">
        <f t="shared" si="127"/>
        <v>0</v>
      </c>
      <c r="Y636" s="189">
        <f t="shared" si="127"/>
        <v>0</v>
      </c>
      <c r="Z636" s="189">
        <f t="shared" si="127"/>
        <v>0</v>
      </c>
      <c r="AA636" s="189">
        <f t="shared" si="127"/>
        <v>0</v>
      </c>
      <c r="AB636" s="187">
        <f t="shared" si="126"/>
        <v>0</v>
      </c>
      <c r="AC636" s="190">
        <f>IF(C636=A_Stammdaten!$B$14,F_SAV!$R636-F_SAV!$AD636,HLOOKUP(A_Stammdaten!$B$14-1,$AE$4:$AK$2004,ROW(C636)-3,FALSE)-$AD636)</f>
        <v>0</v>
      </c>
      <c r="AD636" s="190">
        <f>HLOOKUP(A_Stammdaten!$B$14,$AE$4:$AK$2004,ROW(C636)-3,FALSE)</f>
        <v>0</v>
      </c>
      <c r="AE636" s="187">
        <f t="shared" si="115"/>
        <v>0</v>
      </c>
      <c r="AF636" s="187">
        <f t="shared" si="116"/>
        <v>0</v>
      </c>
      <c r="AG636" s="187">
        <f t="shared" si="117"/>
        <v>0</v>
      </c>
      <c r="AH636" s="187">
        <f t="shared" si="118"/>
        <v>0</v>
      </c>
      <c r="AI636" s="187">
        <f t="shared" si="119"/>
        <v>0</v>
      </c>
      <c r="AJ636" s="187">
        <f t="shared" si="120"/>
        <v>0</v>
      </c>
      <c r="AK636" s="187">
        <f t="shared" si="121"/>
        <v>0</v>
      </c>
      <c r="AL636" s="31"/>
    </row>
    <row r="637" spans="1:38" ht="15" x14ac:dyDescent="0.25">
      <c r="A637" s="31"/>
      <c r="B637" s="31"/>
      <c r="C637" s="32"/>
      <c r="D637" s="31"/>
      <c r="E637" s="31"/>
      <c r="F637" s="31"/>
      <c r="G637" s="31"/>
      <c r="H637" s="31"/>
      <c r="I637" s="31"/>
      <c r="J637" s="31"/>
      <c r="K637" s="31"/>
      <c r="L637" s="31"/>
      <c r="M637" s="31"/>
      <c r="N637" s="187">
        <f t="shared" si="122"/>
        <v>0</v>
      </c>
      <c r="O637" s="31"/>
      <c r="P637" s="31"/>
      <c r="Q637" s="31"/>
      <c r="R637" s="187">
        <f t="shared" si="123"/>
        <v>0</v>
      </c>
      <c r="S637" s="188">
        <f>IF(ISBLANK($B637),0,VLOOKUP($B637,Listen!$A$2:$C$44,2,FALSE))</f>
        <v>0</v>
      </c>
      <c r="T637" s="188">
        <f>IF(ISBLANK($B637),0,VLOOKUP($B637,Listen!$A$2:$C$44,3,FALSE))</f>
        <v>0</v>
      </c>
      <c r="U637" s="189">
        <f t="shared" si="125"/>
        <v>0</v>
      </c>
      <c r="V637" s="189">
        <f t="shared" si="127"/>
        <v>0</v>
      </c>
      <c r="W637" s="189">
        <f t="shared" si="127"/>
        <v>0</v>
      </c>
      <c r="X637" s="189">
        <f t="shared" si="127"/>
        <v>0</v>
      </c>
      <c r="Y637" s="189">
        <f t="shared" si="127"/>
        <v>0</v>
      </c>
      <c r="Z637" s="189">
        <f t="shared" si="127"/>
        <v>0</v>
      </c>
      <c r="AA637" s="189">
        <f t="shared" si="127"/>
        <v>0</v>
      </c>
      <c r="AB637" s="187">
        <f t="shared" si="126"/>
        <v>0</v>
      </c>
      <c r="AC637" s="190">
        <f>IF(C637=A_Stammdaten!$B$14,F_SAV!$R637-F_SAV!$AD637,HLOOKUP(A_Stammdaten!$B$14-1,$AE$4:$AK$2004,ROW(C637)-3,FALSE)-$AD637)</f>
        <v>0</v>
      </c>
      <c r="AD637" s="190">
        <f>HLOOKUP(A_Stammdaten!$B$14,$AE$4:$AK$2004,ROW(C637)-3,FALSE)</f>
        <v>0</v>
      </c>
      <c r="AE637" s="187">
        <f t="shared" si="115"/>
        <v>0</v>
      </c>
      <c r="AF637" s="187">
        <f t="shared" si="116"/>
        <v>0</v>
      </c>
      <c r="AG637" s="187">
        <f t="shared" si="117"/>
        <v>0</v>
      </c>
      <c r="AH637" s="187">
        <f t="shared" si="118"/>
        <v>0</v>
      </c>
      <c r="AI637" s="187">
        <f t="shared" si="119"/>
        <v>0</v>
      </c>
      <c r="AJ637" s="187">
        <f t="shared" si="120"/>
        <v>0</v>
      </c>
      <c r="AK637" s="187">
        <f t="shared" si="121"/>
        <v>0</v>
      </c>
      <c r="AL637" s="31"/>
    </row>
    <row r="638" spans="1:38" ht="15" x14ac:dyDescent="0.25">
      <c r="A638" s="31"/>
      <c r="B638" s="31"/>
      <c r="C638" s="32"/>
      <c r="D638" s="31"/>
      <c r="E638" s="31"/>
      <c r="F638" s="31"/>
      <c r="G638" s="31"/>
      <c r="H638" s="31"/>
      <c r="I638" s="31"/>
      <c r="J638" s="31"/>
      <c r="K638" s="31"/>
      <c r="L638" s="31"/>
      <c r="M638" s="31"/>
      <c r="N638" s="187">
        <f t="shared" si="122"/>
        <v>0</v>
      </c>
      <c r="O638" s="31"/>
      <c r="P638" s="31"/>
      <c r="Q638" s="31"/>
      <c r="R638" s="187">
        <f t="shared" si="123"/>
        <v>0</v>
      </c>
      <c r="S638" s="188">
        <f>IF(ISBLANK($B638),0,VLOOKUP($B638,Listen!$A$2:$C$44,2,FALSE))</f>
        <v>0</v>
      </c>
      <c r="T638" s="188">
        <f>IF(ISBLANK($B638),0,VLOOKUP($B638,Listen!$A$2:$C$44,3,FALSE))</f>
        <v>0</v>
      </c>
      <c r="U638" s="189">
        <f t="shared" si="125"/>
        <v>0</v>
      </c>
      <c r="V638" s="189">
        <f t="shared" si="127"/>
        <v>0</v>
      </c>
      <c r="W638" s="189">
        <f t="shared" si="127"/>
        <v>0</v>
      </c>
      <c r="X638" s="189">
        <f t="shared" si="127"/>
        <v>0</v>
      </c>
      <c r="Y638" s="189">
        <f t="shared" si="127"/>
        <v>0</v>
      </c>
      <c r="Z638" s="189">
        <f t="shared" si="127"/>
        <v>0</v>
      </c>
      <c r="AA638" s="189">
        <f t="shared" si="127"/>
        <v>0</v>
      </c>
      <c r="AB638" s="187">
        <f t="shared" si="126"/>
        <v>0</v>
      </c>
      <c r="AC638" s="190">
        <f>IF(C638=A_Stammdaten!$B$14,F_SAV!$R638-F_SAV!$AD638,HLOOKUP(A_Stammdaten!$B$14-1,$AE$4:$AK$2004,ROW(C638)-3,FALSE)-$AD638)</f>
        <v>0</v>
      </c>
      <c r="AD638" s="190">
        <f>HLOOKUP(A_Stammdaten!$B$14,$AE$4:$AK$2004,ROW(C638)-3,FALSE)</f>
        <v>0</v>
      </c>
      <c r="AE638" s="187">
        <f t="shared" si="115"/>
        <v>0</v>
      </c>
      <c r="AF638" s="187">
        <f t="shared" si="116"/>
        <v>0</v>
      </c>
      <c r="AG638" s="187">
        <f t="shared" si="117"/>
        <v>0</v>
      </c>
      <c r="AH638" s="187">
        <f t="shared" si="118"/>
        <v>0</v>
      </c>
      <c r="AI638" s="187">
        <f t="shared" si="119"/>
        <v>0</v>
      </c>
      <c r="AJ638" s="187">
        <f t="shared" si="120"/>
        <v>0</v>
      </c>
      <c r="AK638" s="187">
        <f t="shared" si="121"/>
        <v>0</v>
      </c>
      <c r="AL638" s="31"/>
    </row>
    <row r="639" spans="1:38" ht="15" x14ac:dyDescent="0.25">
      <c r="A639" s="31"/>
      <c r="B639" s="31"/>
      <c r="C639" s="32"/>
      <c r="D639" s="31"/>
      <c r="E639" s="31"/>
      <c r="F639" s="31"/>
      <c r="G639" s="31"/>
      <c r="H639" s="31"/>
      <c r="I639" s="31"/>
      <c r="J639" s="31"/>
      <c r="K639" s="31"/>
      <c r="L639" s="31"/>
      <c r="M639" s="31"/>
      <c r="N639" s="187">
        <f t="shared" si="122"/>
        <v>0</v>
      </c>
      <c r="O639" s="31"/>
      <c r="P639" s="31"/>
      <c r="Q639" s="31"/>
      <c r="R639" s="187">
        <f t="shared" si="123"/>
        <v>0</v>
      </c>
      <c r="S639" s="188">
        <f>IF(ISBLANK($B639),0,VLOOKUP($B639,Listen!$A$2:$C$44,2,FALSE))</f>
        <v>0</v>
      </c>
      <c r="T639" s="188">
        <f>IF(ISBLANK($B639),0,VLOOKUP($B639,Listen!$A$2:$C$44,3,FALSE))</f>
        <v>0</v>
      </c>
      <c r="U639" s="189">
        <f t="shared" si="125"/>
        <v>0</v>
      </c>
      <c r="V639" s="189">
        <f t="shared" si="127"/>
        <v>0</v>
      </c>
      <c r="W639" s="189">
        <f t="shared" si="127"/>
        <v>0</v>
      </c>
      <c r="X639" s="189">
        <f t="shared" si="127"/>
        <v>0</v>
      </c>
      <c r="Y639" s="189">
        <f t="shared" si="127"/>
        <v>0</v>
      </c>
      <c r="Z639" s="189">
        <f t="shared" si="127"/>
        <v>0</v>
      </c>
      <c r="AA639" s="189">
        <f t="shared" si="127"/>
        <v>0</v>
      </c>
      <c r="AB639" s="187">
        <f t="shared" si="126"/>
        <v>0</v>
      </c>
      <c r="AC639" s="190">
        <f>IF(C639=A_Stammdaten!$B$14,F_SAV!$R639-F_SAV!$AD639,HLOOKUP(A_Stammdaten!$B$14-1,$AE$4:$AK$2004,ROW(C639)-3,FALSE)-$AD639)</f>
        <v>0</v>
      </c>
      <c r="AD639" s="190">
        <f>HLOOKUP(A_Stammdaten!$B$14,$AE$4:$AK$2004,ROW(C639)-3,FALSE)</f>
        <v>0</v>
      </c>
      <c r="AE639" s="187">
        <f t="shared" si="115"/>
        <v>0</v>
      </c>
      <c r="AF639" s="187">
        <f t="shared" si="116"/>
        <v>0</v>
      </c>
      <c r="AG639" s="187">
        <f t="shared" si="117"/>
        <v>0</v>
      </c>
      <c r="AH639" s="187">
        <f t="shared" si="118"/>
        <v>0</v>
      </c>
      <c r="AI639" s="187">
        <f t="shared" si="119"/>
        <v>0</v>
      </c>
      <c r="AJ639" s="187">
        <f t="shared" si="120"/>
        <v>0</v>
      </c>
      <c r="AK639" s="187">
        <f t="shared" si="121"/>
        <v>0</v>
      </c>
      <c r="AL639" s="31"/>
    </row>
    <row r="640" spans="1:38" ht="15" x14ac:dyDescent="0.25">
      <c r="A640" s="31"/>
      <c r="B640" s="31"/>
      <c r="C640" s="32"/>
      <c r="D640" s="31"/>
      <c r="E640" s="31"/>
      <c r="F640" s="31"/>
      <c r="G640" s="31"/>
      <c r="H640" s="31"/>
      <c r="I640" s="31"/>
      <c r="J640" s="31"/>
      <c r="K640" s="31"/>
      <c r="L640" s="31"/>
      <c r="M640" s="31"/>
      <c r="N640" s="187">
        <f t="shared" si="122"/>
        <v>0</v>
      </c>
      <c r="O640" s="31"/>
      <c r="P640" s="31"/>
      <c r="Q640" s="31"/>
      <c r="R640" s="187">
        <f t="shared" si="123"/>
        <v>0</v>
      </c>
      <c r="S640" s="188">
        <f>IF(ISBLANK($B640),0,VLOOKUP($B640,Listen!$A$2:$C$44,2,FALSE))</f>
        <v>0</v>
      </c>
      <c r="T640" s="188">
        <f>IF(ISBLANK($B640),0,VLOOKUP($B640,Listen!$A$2:$C$44,3,FALSE))</f>
        <v>0</v>
      </c>
      <c r="U640" s="189">
        <f t="shared" si="125"/>
        <v>0</v>
      </c>
      <c r="V640" s="189">
        <f t="shared" si="127"/>
        <v>0</v>
      </c>
      <c r="W640" s="189">
        <f t="shared" si="127"/>
        <v>0</v>
      </c>
      <c r="X640" s="189">
        <f t="shared" si="127"/>
        <v>0</v>
      </c>
      <c r="Y640" s="189">
        <f t="shared" si="127"/>
        <v>0</v>
      </c>
      <c r="Z640" s="189">
        <f t="shared" si="127"/>
        <v>0</v>
      </c>
      <c r="AA640" s="189">
        <f t="shared" si="127"/>
        <v>0</v>
      </c>
      <c r="AB640" s="187">
        <f t="shared" si="126"/>
        <v>0</v>
      </c>
      <c r="AC640" s="190">
        <f>IF(C640=A_Stammdaten!$B$14,F_SAV!$R640-F_SAV!$AD640,HLOOKUP(A_Stammdaten!$B$14-1,$AE$4:$AK$2004,ROW(C640)-3,FALSE)-$AD640)</f>
        <v>0</v>
      </c>
      <c r="AD640" s="190">
        <f>HLOOKUP(A_Stammdaten!$B$14,$AE$4:$AK$2004,ROW(C640)-3,FALSE)</f>
        <v>0</v>
      </c>
      <c r="AE640" s="187">
        <f t="shared" si="115"/>
        <v>0</v>
      </c>
      <c r="AF640" s="187">
        <f t="shared" si="116"/>
        <v>0</v>
      </c>
      <c r="AG640" s="187">
        <f t="shared" si="117"/>
        <v>0</v>
      </c>
      <c r="AH640" s="187">
        <f t="shared" si="118"/>
        <v>0</v>
      </c>
      <c r="AI640" s="187">
        <f t="shared" si="119"/>
        <v>0</v>
      </c>
      <c r="AJ640" s="187">
        <f t="shared" si="120"/>
        <v>0</v>
      </c>
      <c r="AK640" s="187">
        <f t="shared" si="121"/>
        <v>0</v>
      </c>
      <c r="AL640" s="31"/>
    </row>
    <row r="641" spans="1:38" ht="15" x14ac:dyDescent="0.25">
      <c r="A641" s="31"/>
      <c r="B641" s="31"/>
      <c r="C641" s="32"/>
      <c r="D641" s="31"/>
      <c r="E641" s="31"/>
      <c r="F641" s="31"/>
      <c r="G641" s="31"/>
      <c r="H641" s="31"/>
      <c r="I641" s="31"/>
      <c r="J641" s="31"/>
      <c r="K641" s="31"/>
      <c r="L641" s="31"/>
      <c r="M641" s="31"/>
      <c r="N641" s="187">
        <f t="shared" si="122"/>
        <v>0</v>
      </c>
      <c r="O641" s="31"/>
      <c r="P641" s="31"/>
      <c r="Q641" s="31"/>
      <c r="R641" s="187">
        <f t="shared" si="123"/>
        <v>0</v>
      </c>
      <c r="S641" s="188">
        <f>IF(ISBLANK($B641),0,VLOOKUP($B641,Listen!$A$2:$C$44,2,FALSE))</f>
        <v>0</v>
      </c>
      <c r="T641" s="188">
        <f>IF(ISBLANK($B641),0,VLOOKUP($B641,Listen!$A$2:$C$44,3,FALSE))</f>
        <v>0</v>
      </c>
      <c r="U641" s="189">
        <f t="shared" si="125"/>
        <v>0</v>
      </c>
      <c r="V641" s="189">
        <f t="shared" si="127"/>
        <v>0</v>
      </c>
      <c r="W641" s="189">
        <f t="shared" si="127"/>
        <v>0</v>
      </c>
      <c r="X641" s="189">
        <f t="shared" si="127"/>
        <v>0</v>
      </c>
      <c r="Y641" s="189">
        <f t="shared" si="127"/>
        <v>0</v>
      </c>
      <c r="Z641" s="189">
        <f t="shared" si="127"/>
        <v>0</v>
      </c>
      <c r="AA641" s="189">
        <f t="shared" si="127"/>
        <v>0</v>
      </c>
      <c r="AB641" s="187">
        <f t="shared" si="126"/>
        <v>0</v>
      </c>
      <c r="AC641" s="190">
        <f>IF(C641=A_Stammdaten!$B$14,F_SAV!$R641-F_SAV!$AD641,HLOOKUP(A_Stammdaten!$B$14-1,$AE$4:$AK$2004,ROW(C641)-3,FALSE)-$AD641)</f>
        <v>0</v>
      </c>
      <c r="AD641" s="190">
        <f>HLOOKUP(A_Stammdaten!$B$14,$AE$4:$AK$2004,ROW(C641)-3,FALSE)</f>
        <v>0</v>
      </c>
      <c r="AE641" s="187">
        <f t="shared" si="115"/>
        <v>0</v>
      </c>
      <c r="AF641" s="187">
        <f t="shared" si="116"/>
        <v>0</v>
      </c>
      <c r="AG641" s="187">
        <f t="shared" si="117"/>
        <v>0</v>
      </c>
      <c r="AH641" s="187">
        <f t="shared" si="118"/>
        <v>0</v>
      </c>
      <c r="AI641" s="187">
        <f t="shared" si="119"/>
        <v>0</v>
      </c>
      <c r="AJ641" s="187">
        <f t="shared" si="120"/>
        <v>0</v>
      </c>
      <c r="AK641" s="187">
        <f t="shared" si="121"/>
        <v>0</v>
      </c>
      <c r="AL641" s="31"/>
    </row>
    <row r="642" spans="1:38" ht="15" x14ac:dyDescent="0.25">
      <c r="A642" s="31"/>
      <c r="B642" s="31"/>
      <c r="C642" s="32"/>
      <c r="D642" s="31"/>
      <c r="E642" s="31"/>
      <c r="F642" s="31"/>
      <c r="G642" s="31"/>
      <c r="H642" s="31"/>
      <c r="I642" s="31"/>
      <c r="J642" s="31"/>
      <c r="K642" s="31"/>
      <c r="L642" s="31"/>
      <c r="M642" s="31"/>
      <c r="N642" s="187">
        <f t="shared" si="122"/>
        <v>0</v>
      </c>
      <c r="O642" s="31"/>
      <c r="P642" s="31"/>
      <c r="Q642" s="31"/>
      <c r="R642" s="187">
        <f t="shared" si="123"/>
        <v>0</v>
      </c>
      <c r="S642" s="188">
        <f>IF(ISBLANK($B642),0,VLOOKUP($B642,Listen!$A$2:$C$44,2,FALSE))</f>
        <v>0</v>
      </c>
      <c r="T642" s="188">
        <f>IF(ISBLANK($B642),0,VLOOKUP($B642,Listen!$A$2:$C$44,3,FALSE))</f>
        <v>0</v>
      </c>
      <c r="U642" s="189">
        <f t="shared" si="125"/>
        <v>0</v>
      </c>
      <c r="V642" s="189">
        <f t="shared" si="127"/>
        <v>0</v>
      </c>
      <c r="W642" s="189">
        <f t="shared" si="127"/>
        <v>0</v>
      </c>
      <c r="X642" s="189">
        <f t="shared" si="127"/>
        <v>0</v>
      </c>
      <c r="Y642" s="189">
        <f t="shared" si="127"/>
        <v>0</v>
      </c>
      <c r="Z642" s="189">
        <f t="shared" si="127"/>
        <v>0</v>
      </c>
      <c r="AA642" s="189">
        <f t="shared" si="127"/>
        <v>0</v>
      </c>
      <c r="AB642" s="187">
        <f t="shared" si="126"/>
        <v>0</v>
      </c>
      <c r="AC642" s="190">
        <f>IF(C642=A_Stammdaten!$B$14,F_SAV!$R642-F_SAV!$AD642,HLOOKUP(A_Stammdaten!$B$14-1,$AE$4:$AK$2004,ROW(C642)-3,FALSE)-$AD642)</f>
        <v>0</v>
      </c>
      <c r="AD642" s="190">
        <f>HLOOKUP(A_Stammdaten!$B$14,$AE$4:$AK$2004,ROW(C642)-3,FALSE)</f>
        <v>0</v>
      </c>
      <c r="AE642" s="187">
        <f t="shared" si="115"/>
        <v>0</v>
      </c>
      <c r="AF642" s="187">
        <f t="shared" si="116"/>
        <v>0</v>
      </c>
      <c r="AG642" s="187">
        <f t="shared" si="117"/>
        <v>0</v>
      </c>
      <c r="AH642" s="187">
        <f t="shared" si="118"/>
        <v>0</v>
      </c>
      <c r="AI642" s="187">
        <f t="shared" si="119"/>
        <v>0</v>
      </c>
      <c r="AJ642" s="187">
        <f t="shared" si="120"/>
        <v>0</v>
      </c>
      <c r="AK642" s="187">
        <f t="shared" si="121"/>
        <v>0</v>
      </c>
      <c r="AL642" s="31"/>
    </row>
    <row r="643" spans="1:38" ht="15" x14ac:dyDescent="0.25">
      <c r="A643" s="31"/>
      <c r="B643" s="31"/>
      <c r="C643" s="32"/>
      <c r="D643" s="31"/>
      <c r="E643" s="31"/>
      <c r="F643" s="31"/>
      <c r="G643" s="31"/>
      <c r="H643" s="31"/>
      <c r="I643" s="31"/>
      <c r="J643" s="31"/>
      <c r="K643" s="31"/>
      <c r="L643" s="31"/>
      <c r="M643" s="31"/>
      <c r="N643" s="187">
        <f t="shared" si="122"/>
        <v>0</v>
      </c>
      <c r="O643" s="31"/>
      <c r="P643" s="31"/>
      <c r="Q643" s="31"/>
      <c r="R643" s="187">
        <f t="shared" si="123"/>
        <v>0</v>
      </c>
      <c r="S643" s="188">
        <f>IF(ISBLANK($B643),0,VLOOKUP($B643,Listen!$A$2:$C$44,2,FALSE))</f>
        <v>0</v>
      </c>
      <c r="T643" s="188">
        <f>IF(ISBLANK($B643),0,VLOOKUP($B643,Listen!$A$2:$C$44,3,FALSE))</f>
        <v>0</v>
      </c>
      <c r="U643" s="189">
        <f t="shared" si="125"/>
        <v>0</v>
      </c>
      <c r="V643" s="189">
        <f t="shared" si="127"/>
        <v>0</v>
      </c>
      <c r="W643" s="189">
        <f t="shared" si="127"/>
        <v>0</v>
      </c>
      <c r="X643" s="189">
        <f t="shared" si="127"/>
        <v>0</v>
      </c>
      <c r="Y643" s="189">
        <f t="shared" si="127"/>
        <v>0</v>
      </c>
      <c r="Z643" s="189">
        <f t="shared" si="127"/>
        <v>0</v>
      </c>
      <c r="AA643" s="189">
        <f t="shared" si="127"/>
        <v>0</v>
      </c>
      <c r="AB643" s="187">
        <f t="shared" si="126"/>
        <v>0</v>
      </c>
      <c r="AC643" s="190">
        <f>IF(C643=A_Stammdaten!$B$14,F_SAV!$R643-F_SAV!$AD643,HLOOKUP(A_Stammdaten!$B$14-1,$AE$4:$AK$2004,ROW(C643)-3,FALSE)-$AD643)</f>
        <v>0</v>
      </c>
      <c r="AD643" s="190">
        <f>HLOOKUP(A_Stammdaten!$B$14,$AE$4:$AK$2004,ROW(C643)-3,FALSE)</f>
        <v>0</v>
      </c>
      <c r="AE643" s="187">
        <f t="shared" si="115"/>
        <v>0</v>
      </c>
      <c r="AF643" s="187">
        <f t="shared" si="116"/>
        <v>0</v>
      </c>
      <c r="AG643" s="187">
        <f t="shared" si="117"/>
        <v>0</v>
      </c>
      <c r="AH643" s="187">
        <f t="shared" si="118"/>
        <v>0</v>
      </c>
      <c r="AI643" s="187">
        <f t="shared" si="119"/>
        <v>0</v>
      </c>
      <c r="AJ643" s="187">
        <f t="shared" si="120"/>
        <v>0</v>
      </c>
      <c r="AK643" s="187">
        <f t="shared" si="121"/>
        <v>0</v>
      </c>
      <c r="AL643" s="31"/>
    </row>
    <row r="644" spans="1:38" ht="15" x14ac:dyDescent="0.25">
      <c r="A644" s="31"/>
      <c r="B644" s="31"/>
      <c r="C644" s="32"/>
      <c r="D644" s="31"/>
      <c r="E644" s="31"/>
      <c r="F644" s="31"/>
      <c r="G644" s="31"/>
      <c r="H644" s="31"/>
      <c r="I644" s="31"/>
      <c r="J644" s="31"/>
      <c r="K644" s="31"/>
      <c r="L644" s="31"/>
      <c r="M644" s="31"/>
      <c r="N644" s="187">
        <f t="shared" si="122"/>
        <v>0</v>
      </c>
      <c r="O644" s="31"/>
      <c r="P644" s="31"/>
      <c r="Q644" s="31"/>
      <c r="R644" s="187">
        <f t="shared" si="123"/>
        <v>0</v>
      </c>
      <c r="S644" s="188">
        <f>IF(ISBLANK($B644),0,VLOOKUP($B644,Listen!$A$2:$C$44,2,FALSE))</f>
        <v>0</v>
      </c>
      <c r="T644" s="188">
        <f>IF(ISBLANK($B644),0,VLOOKUP($B644,Listen!$A$2:$C$44,3,FALSE))</f>
        <v>0</v>
      </c>
      <c r="U644" s="189">
        <f t="shared" si="125"/>
        <v>0</v>
      </c>
      <c r="V644" s="189">
        <f t="shared" si="127"/>
        <v>0</v>
      </c>
      <c r="W644" s="189">
        <f t="shared" si="127"/>
        <v>0</v>
      </c>
      <c r="X644" s="189">
        <f t="shared" si="127"/>
        <v>0</v>
      </c>
      <c r="Y644" s="189">
        <f t="shared" si="127"/>
        <v>0</v>
      </c>
      <c r="Z644" s="189">
        <f t="shared" si="127"/>
        <v>0</v>
      </c>
      <c r="AA644" s="189">
        <f t="shared" si="127"/>
        <v>0</v>
      </c>
      <c r="AB644" s="187">
        <f t="shared" si="126"/>
        <v>0</v>
      </c>
      <c r="AC644" s="190">
        <f>IF(C644=A_Stammdaten!$B$14,F_SAV!$R644-F_SAV!$AD644,HLOOKUP(A_Stammdaten!$B$14-1,$AE$4:$AK$2004,ROW(C644)-3,FALSE)-$AD644)</f>
        <v>0</v>
      </c>
      <c r="AD644" s="190">
        <f>HLOOKUP(A_Stammdaten!$B$14,$AE$4:$AK$2004,ROW(C644)-3,FALSE)</f>
        <v>0</v>
      </c>
      <c r="AE644" s="187">
        <f t="shared" si="115"/>
        <v>0</v>
      </c>
      <c r="AF644" s="187">
        <f t="shared" si="116"/>
        <v>0</v>
      </c>
      <c r="AG644" s="187">
        <f t="shared" si="117"/>
        <v>0</v>
      </c>
      <c r="AH644" s="187">
        <f t="shared" si="118"/>
        <v>0</v>
      </c>
      <c r="AI644" s="187">
        <f t="shared" si="119"/>
        <v>0</v>
      </c>
      <c r="AJ644" s="187">
        <f t="shared" si="120"/>
        <v>0</v>
      </c>
      <c r="AK644" s="187">
        <f t="shared" si="121"/>
        <v>0</v>
      </c>
      <c r="AL644" s="31"/>
    </row>
    <row r="645" spans="1:38" ht="15" x14ac:dyDescent="0.25">
      <c r="A645" s="31"/>
      <c r="B645" s="31"/>
      <c r="C645" s="32"/>
      <c r="D645" s="31"/>
      <c r="E645" s="31"/>
      <c r="F645" s="31"/>
      <c r="G645" s="31"/>
      <c r="H645" s="31"/>
      <c r="I645" s="31"/>
      <c r="J645" s="31"/>
      <c r="K645" s="31"/>
      <c r="L645" s="31"/>
      <c r="M645" s="31"/>
      <c r="N645" s="187">
        <f t="shared" si="122"/>
        <v>0</v>
      </c>
      <c r="O645" s="31"/>
      <c r="P645" s="31"/>
      <c r="Q645" s="31"/>
      <c r="R645" s="187">
        <f t="shared" si="123"/>
        <v>0</v>
      </c>
      <c r="S645" s="188">
        <f>IF(ISBLANK($B645),0,VLOOKUP($B645,Listen!$A$2:$C$44,2,FALSE))</f>
        <v>0</v>
      </c>
      <c r="T645" s="188">
        <f>IF(ISBLANK($B645),0,VLOOKUP($B645,Listen!$A$2:$C$44,3,FALSE))</f>
        <v>0</v>
      </c>
      <c r="U645" s="189">
        <f t="shared" si="125"/>
        <v>0</v>
      </c>
      <c r="V645" s="189">
        <f t="shared" si="127"/>
        <v>0</v>
      </c>
      <c r="W645" s="189">
        <f t="shared" si="127"/>
        <v>0</v>
      </c>
      <c r="X645" s="189">
        <f t="shared" si="127"/>
        <v>0</v>
      </c>
      <c r="Y645" s="189">
        <f t="shared" si="127"/>
        <v>0</v>
      </c>
      <c r="Z645" s="189">
        <f t="shared" si="127"/>
        <v>0</v>
      </c>
      <c r="AA645" s="189">
        <f t="shared" si="127"/>
        <v>0</v>
      </c>
      <c r="AB645" s="187">
        <f t="shared" si="126"/>
        <v>0</v>
      </c>
      <c r="AC645" s="190">
        <f>IF(C645=A_Stammdaten!$B$14,F_SAV!$R645-F_SAV!$AD645,HLOOKUP(A_Stammdaten!$B$14-1,$AE$4:$AK$2004,ROW(C645)-3,FALSE)-$AD645)</f>
        <v>0</v>
      </c>
      <c r="AD645" s="190">
        <f>HLOOKUP(A_Stammdaten!$B$14,$AE$4:$AK$2004,ROW(C645)-3,FALSE)</f>
        <v>0</v>
      </c>
      <c r="AE645" s="187">
        <f t="shared" ref="AE645:AE708" si="128">IF(OR($C645=0,$R645=0),0,IF($C645&lt;=AE$4,$R645-$R645/U645*(AE$4-$C645+1),0))</f>
        <v>0</v>
      </c>
      <c r="AF645" s="187">
        <f t="shared" ref="AF645:AF708" si="129">IF(OR($C645=0,$R645=0,V645-(AF$4-$C645)=0),0,IF($C645&lt;AF$4,AE645-AE645/(V645-(AF$4-$C645)),IF($C645=AF$4,$R645-$R645/V645,0)))</f>
        <v>0</v>
      </c>
      <c r="AG645" s="187">
        <f t="shared" ref="AG645:AG708" si="130">IF(OR($C645=0,$R645=0,W645-(AG$4-$C645)=0),0,IF($C645&lt;AG$4,AF645-AF645/(W645-(AG$4-$C645)),IF($C645=AG$4,$R645-$R645/W645,0)))</f>
        <v>0</v>
      </c>
      <c r="AH645" s="187">
        <f t="shared" ref="AH645:AH708" si="131">IF(OR($C645=0,$R645=0,X645-(AH$4-$C645)=0),0,IF($C645&lt;AH$4,AG645-AG645/(X645-(AH$4-$C645)),IF($C645=AH$4,$R645-$R645/X645,0)))</f>
        <v>0</v>
      </c>
      <c r="AI645" s="187">
        <f t="shared" ref="AI645:AI708" si="132">IF(OR($C645=0,$R645=0,Y645-(AI$4-$C645)=0),0,IF($C645&lt;AI$4,AH645-AH645/(Y645-(AI$4-$C645)),IF($C645=AI$4,$R645-$R645/Y645,0)))</f>
        <v>0</v>
      </c>
      <c r="AJ645" s="187">
        <f t="shared" ref="AJ645:AJ708" si="133">IF(OR($C645=0,$R645=0,Z645-(AJ$4-$C645)=0),0,IF($C645&lt;AJ$4,AI645-AI645/(Z645-(AJ$4-$C645)),IF($C645=AJ$4,$R645-$R645/Z645,0)))</f>
        <v>0</v>
      </c>
      <c r="AK645" s="187">
        <f t="shared" ref="AK645:AK708" si="134">IF(OR($C645=0,$R645=0,AA645-(AK$4-$C645)=0),0,IF($C645&lt;AK$4,AJ645-AJ645/(AA645-(AK$4-$C645)),IF($C645=AK$4,$R645-$R645/AA645,0)))</f>
        <v>0</v>
      </c>
      <c r="AL645" s="31"/>
    </row>
    <row r="646" spans="1:38" ht="15" x14ac:dyDescent="0.25">
      <c r="A646" s="31"/>
      <c r="B646" s="31"/>
      <c r="C646" s="32"/>
      <c r="D646" s="31"/>
      <c r="E646" s="31"/>
      <c r="F646" s="31"/>
      <c r="G646" s="31"/>
      <c r="H646" s="31"/>
      <c r="I646" s="31"/>
      <c r="J646" s="31"/>
      <c r="K646" s="31"/>
      <c r="L646" s="31"/>
      <c r="M646" s="31"/>
      <c r="N646" s="187">
        <f t="shared" ref="N646:N709" si="135">SUM(D646,E646,G646,H646,J646,K646)-SUM(F646,I646,L646,M646)</f>
        <v>0</v>
      </c>
      <c r="O646" s="31"/>
      <c r="P646" s="31"/>
      <c r="Q646" s="31"/>
      <c r="R646" s="187">
        <f t="shared" ref="R646:R709" si="136">N646-SUM(O646:Q646)</f>
        <v>0</v>
      </c>
      <c r="S646" s="188">
        <f>IF(ISBLANK($B646),0,VLOOKUP($B646,Listen!$A$2:$C$44,2,FALSE))</f>
        <v>0</v>
      </c>
      <c r="T646" s="188">
        <f>IF(ISBLANK($B646),0,VLOOKUP($B646,Listen!$A$2:$C$44,3,FALSE))</f>
        <v>0</v>
      </c>
      <c r="U646" s="189">
        <f t="shared" si="125"/>
        <v>0</v>
      </c>
      <c r="V646" s="189">
        <f t="shared" si="127"/>
        <v>0</v>
      </c>
      <c r="W646" s="189">
        <f t="shared" si="127"/>
        <v>0</v>
      </c>
      <c r="X646" s="189">
        <f t="shared" si="127"/>
        <v>0</v>
      </c>
      <c r="Y646" s="189">
        <f t="shared" si="127"/>
        <v>0</v>
      </c>
      <c r="Z646" s="189">
        <f t="shared" si="127"/>
        <v>0</v>
      </c>
      <c r="AA646" s="189">
        <f t="shared" si="127"/>
        <v>0</v>
      </c>
      <c r="AB646" s="187">
        <f t="shared" si="126"/>
        <v>0</v>
      </c>
      <c r="AC646" s="190">
        <f>IF(C646=A_Stammdaten!$B$14,F_SAV!$R646-F_SAV!$AD646,HLOOKUP(A_Stammdaten!$B$14-1,$AE$4:$AK$2004,ROW(C646)-3,FALSE)-$AD646)</f>
        <v>0</v>
      </c>
      <c r="AD646" s="190">
        <f>HLOOKUP(A_Stammdaten!$B$14,$AE$4:$AK$2004,ROW(C646)-3,FALSE)</f>
        <v>0</v>
      </c>
      <c r="AE646" s="187">
        <f t="shared" si="128"/>
        <v>0</v>
      </c>
      <c r="AF646" s="187">
        <f t="shared" si="129"/>
        <v>0</v>
      </c>
      <c r="AG646" s="187">
        <f t="shared" si="130"/>
        <v>0</v>
      </c>
      <c r="AH646" s="187">
        <f t="shared" si="131"/>
        <v>0</v>
      </c>
      <c r="AI646" s="187">
        <f t="shared" si="132"/>
        <v>0</v>
      </c>
      <c r="AJ646" s="187">
        <f t="shared" si="133"/>
        <v>0</v>
      </c>
      <c r="AK646" s="187">
        <f t="shared" si="134"/>
        <v>0</v>
      </c>
      <c r="AL646" s="31"/>
    </row>
    <row r="647" spans="1:38" ht="15" x14ac:dyDescent="0.25">
      <c r="A647" s="31"/>
      <c r="B647" s="31"/>
      <c r="C647" s="32"/>
      <c r="D647" s="31"/>
      <c r="E647" s="31"/>
      <c r="F647" s="31"/>
      <c r="G647" s="31"/>
      <c r="H647" s="31"/>
      <c r="I647" s="31"/>
      <c r="J647" s="31"/>
      <c r="K647" s="31"/>
      <c r="L647" s="31"/>
      <c r="M647" s="31"/>
      <c r="N647" s="187">
        <f t="shared" si="135"/>
        <v>0</v>
      </c>
      <c r="O647" s="31"/>
      <c r="P647" s="31"/>
      <c r="Q647" s="31"/>
      <c r="R647" s="187">
        <f t="shared" si="136"/>
        <v>0</v>
      </c>
      <c r="S647" s="188">
        <f>IF(ISBLANK($B647),0,VLOOKUP($B647,Listen!$A$2:$C$44,2,FALSE))</f>
        <v>0</v>
      </c>
      <c r="T647" s="188">
        <f>IF(ISBLANK($B647),0,VLOOKUP($B647,Listen!$A$2:$C$44,3,FALSE))</f>
        <v>0</v>
      </c>
      <c r="U647" s="189">
        <f t="shared" si="125"/>
        <v>0</v>
      </c>
      <c r="V647" s="189">
        <f t="shared" si="127"/>
        <v>0</v>
      </c>
      <c r="W647" s="189">
        <f t="shared" si="127"/>
        <v>0</v>
      </c>
      <c r="X647" s="189">
        <f t="shared" si="127"/>
        <v>0</v>
      </c>
      <c r="Y647" s="189">
        <f t="shared" si="127"/>
        <v>0</v>
      </c>
      <c r="Z647" s="189">
        <f t="shared" si="127"/>
        <v>0</v>
      </c>
      <c r="AA647" s="189">
        <f t="shared" si="127"/>
        <v>0</v>
      </c>
      <c r="AB647" s="187">
        <f t="shared" si="126"/>
        <v>0</v>
      </c>
      <c r="AC647" s="190">
        <f>IF(C647=A_Stammdaten!$B$14,F_SAV!$R647-F_SAV!$AD647,HLOOKUP(A_Stammdaten!$B$14-1,$AE$4:$AK$2004,ROW(C647)-3,FALSE)-$AD647)</f>
        <v>0</v>
      </c>
      <c r="AD647" s="190">
        <f>HLOOKUP(A_Stammdaten!$B$14,$AE$4:$AK$2004,ROW(C647)-3,FALSE)</f>
        <v>0</v>
      </c>
      <c r="AE647" s="187">
        <f t="shared" si="128"/>
        <v>0</v>
      </c>
      <c r="AF647" s="187">
        <f t="shared" si="129"/>
        <v>0</v>
      </c>
      <c r="AG647" s="187">
        <f t="shared" si="130"/>
        <v>0</v>
      </c>
      <c r="AH647" s="187">
        <f t="shared" si="131"/>
        <v>0</v>
      </c>
      <c r="AI647" s="187">
        <f t="shared" si="132"/>
        <v>0</v>
      </c>
      <c r="AJ647" s="187">
        <f t="shared" si="133"/>
        <v>0</v>
      </c>
      <c r="AK647" s="187">
        <f t="shared" si="134"/>
        <v>0</v>
      </c>
      <c r="AL647" s="31"/>
    </row>
    <row r="648" spans="1:38" ht="15" x14ac:dyDescent="0.25">
      <c r="A648" s="31"/>
      <c r="B648" s="31"/>
      <c r="C648" s="32"/>
      <c r="D648" s="31"/>
      <c r="E648" s="31"/>
      <c r="F648" s="31"/>
      <c r="G648" s="31"/>
      <c r="H648" s="31"/>
      <c r="I648" s="31"/>
      <c r="J648" s="31"/>
      <c r="K648" s="31"/>
      <c r="L648" s="31"/>
      <c r="M648" s="31"/>
      <c r="N648" s="187">
        <f t="shared" si="135"/>
        <v>0</v>
      </c>
      <c r="O648" s="31"/>
      <c r="P648" s="31"/>
      <c r="Q648" s="31"/>
      <c r="R648" s="187">
        <f t="shared" si="136"/>
        <v>0</v>
      </c>
      <c r="S648" s="188">
        <f>IF(ISBLANK($B648),0,VLOOKUP($B648,Listen!$A$2:$C$44,2,FALSE))</f>
        <v>0</v>
      </c>
      <c r="T648" s="188">
        <f>IF(ISBLANK($B648),0,VLOOKUP($B648,Listen!$A$2:$C$44,3,FALSE))</f>
        <v>0</v>
      </c>
      <c r="U648" s="189">
        <f t="shared" si="125"/>
        <v>0</v>
      </c>
      <c r="V648" s="189">
        <f t="shared" si="127"/>
        <v>0</v>
      </c>
      <c r="W648" s="189">
        <f t="shared" si="127"/>
        <v>0</v>
      </c>
      <c r="X648" s="189">
        <f t="shared" si="127"/>
        <v>0</v>
      </c>
      <c r="Y648" s="189">
        <f t="shared" si="127"/>
        <v>0</v>
      </c>
      <c r="Z648" s="189">
        <f t="shared" si="127"/>
        <v>0</v>
      </c>
      <c r="AA648" s="189">
        <f t="shared" si="127"/>
        <v>0</v>
      </c>
      <c r="AB648" s="187">
        <f t="shared" si="126"/>
        <v>0</v>
      </c>
      <c r="AC648" s="190">
        <f>IF(C648=A_Stammdaten!$B$14,F_SAV!$R648-F_SAV!$AD648,HLOOKUP(A_Stammdaten!$B$14-1,$AE$4:$AK$2004,ROW(C648)-3,FALSE)-$AD648)</f>
        <v>0</v>
      </c>
      <c r="AD648" s="190">
        <f>HLOOKUP(A_Stammdaten!$B$14,$AE$4:$AK$2004,ROW(C648)-3,FALSE)</f>
        <v>0</v>
      </c>
      <c r="AE648" s="187">
        <f t="shared" si="128"/>
        <v>0</v>
      </c>
      <c r="AF648" s="187">
        <f t="shared" si="129"/>
        <v>0</v>
      </c>
      <c r="AG648" s="187">
        <f t="shared" si="130"/>
        <v>0</v>
      </c>
      <c r="AH648" s="187">
        <f t="shared" si="131"/>
        <v>0</v>
      </c>
      <c r="AI648" s="187">
        <f t="shared" si="132"/>
        <v>0</v>
      </c>
      <c r="AJ648" s="187">
        <f t="shared" si="133"/>
        <v>0</v>
      </c>
      <c r="AK648" s="187">
        <f t="shared" si="134"/>
        <v>0</v>
      </c>
      <c r="AL648" s="31"/>
    </row>
    <row r="649" spans="1:38" ht="15" x14ac:dyDescent="0.25">
      <c r="A649" s="31"/>
      <c r="B649" s="31"/>
      <c r="C649" s="32"/>
      <c r="D649" s="31"/>
      <c r="E649" s="31"/>
      <c r="F649" s="31"/>
      <c r="G649" s="31"/>
      <c r="H649" s="31"/>
      <c r="I649" s="31"/>
      <c r="J649" s="31"/>
      <c r="K649" s="31"/>
      <c r="L649" s="31"/>
      <c r="M649" s="31"/>
      <c r="N649" s="187">
        <f t="shared" si="135"/>
        <v>0</v>
      </c>
      <c r="O649" s="31"/>
      <c r="P649" s="31"/>
      <c r="Q649" s="31"/>
      <c r="R649" s="187">
        <f t="shared" si="136"/>
        <v>0</v>
      </c>
      <c r="S649" s="188">
        <f>IF(ISBLANK($B649),0,VLOOKUP($B649,Listen!$A$2:$C$44,2,FALSE))</f>
        <v>0</v>
      </c>
      <c r="T649" s="188">
        <f>IF(ISBLANK($B649),0,VLOOKUP($B649,Listen!$A$2:$C$44,3,FALSE))</f>
        <v>0</v>
      </c>
      <c r="U649" s="189">
        <f t="shared" si="125"/>
        <v>0</v>
      </c>
      <c r="V649" s="189">
        <f t="shared" si="127"/>
        <v>0</v>
      </c>
      <c r="W649" s="189">
        <f t="shared" si="127"/>
        <v>0</v>
      </c>
      <c r="X649" s="189">
        <f t="shared" si="127"/>
        <v>0</v>
      </c>
      <c r="Y649" s="189">
        <f t="shared" si="127"/>
        <v>0</v>
      </c>
      <c r="Z649" s="189">
        <f t="shared" si="127"/>
        <v>0</v>
      </c>
      <c r="AA649" s="189">
        <f t="shared" si="127"/>
        <v>0</v>
      </c>
      <c r="AB649" s="187">
        <f t="shared" si="126"/>
        <v>0</v>
      </c>
      <c r="AC649" s="190">
        <f>IF(C649=A_Stammdaten!$B$14,F_SAV!$R649-F_SAV!$AD649,HLOOKUP(A_Stammdaten!$B$14-1,$AE$4:$AK$2004,ROW(C649)-3,FALSE)-$AD649)</f>
        <v>0</v>
      </c>
      <c r="AD649" s="190">
        <f>HLOOKUP(A_Stammdaten!$B$14,$AE$4:$AK$2004,ROW(C649)-3,FALSE)</f>
        <v>0</v>
      </c>
      <c r="AE649" s="187">
        <f t="shared" si="128"/>
        <v>0</v>
      </c>
      <c r="AF649" s="187">
        <f t="shared" si="129"/>
        <v>0</v>
      </c>
      <c r="AG649" s="187">
        <f t="shared" si="130"/>
        <v>0</v>
      </c>
      <c r="AH649" s="187">
        <f t="shared" si="131"/>
        <v>0</v>
      </c>
      <c r="AI649" s="187">
        <f t="shared" si="132"/>
        <v>0</v>
      </c>
      <c r="AJ649" s="187">
        <f t="shared" si="133"/>
        <v>0</v>
      </c>
      <c r="AK649" s="187">
        <f t="shared" si="134"/>
        <v>0</v>
      </c>
      <c r="AL649" s="31"/>
    </row>
    <row r="650" spans="1:38" ht="15" x14ac:dyDescent="0.25">
      <c r="A650" s="31"/>
      <c r="B650" s="31"/>
      <c r="C650" s="32"/>
      <c r="D650" s="31"/>
      <c r="E650" s="31"/>
      <c r="F650" s="31"/>
      <c r="G650" s="31"/>
      <c r="H650" s="31"/>
      <c r="I650" s="31"/>
      <c r="J650" s="31"/>
      <c r="K650" s="31"/>
      <c r="L650" s="31"/>
      <c r="M650" s="31"/>
      <c r="N650" s="187">
        <f t="shared" si="135"/>
        <v>0</v>
      </c>
      <c r="O650" s="31"/>
      <c r="P650" s="31"/>
      <c r="Q650" s="31"/>
      <c r="R650" s="187">
        <f t="shared" si="136"/>
        <v>0</v>
      </c>
      <c r="S650" s="188">
        <f>IF(ISBLANK($B650),0,VLOOKUP($B650,Listen!$A$2:$C$44,2,FALSE))</f>
        <v>0</v>
      </c>
      <c r="T650" s="188">
        <f>IF(ISBLANK($B650),0,VLOOKUP($B650,Listen!$A$2:$C$44,3,FALSE))</f>
        <v>0</v>
      </c>
      <c r="U650" s="189">
        <f t="shared" si="125"/>
        <v>0</v>
      </c>
      <c r="V650" s="189">
        <f t="shared" si="127"/>
        <v>0</v>
      </c>
      <c r="W650" s="189">
        <f t="shared" si="127"/>
        <v>0</v>
      </c>
      <c r="X650" s="189">
        <f t="shared" si="127"/>
        <v>0</v>
      </c>
      <c r="Y650" s="189">
        <f t="shared" si="127"/>
        <v>0</v>
      </c>
      <c r="Z650" s="189">
        <f t="shared" si="127"/>
        <v>0</v>
      </c>
      <c r="AA650" s="189">
        <f t="shared" si="127"/>
        <v>0</v>
      </c>
      <c r="AB650" s="187">
        <f t="shared" si="126"/>
        <v>0</v>
      </c>
      <c r="AC650" s="190">
        <f>IF(C650=A_Stammdaten!$B$14,F_SAV!$R650-F_SAV!$AD650,HLOOKUP(A_Stammdaten!$B$14-1,$AE$4:$AK$2004,ROW(C650)-3,FALSE)-$AD650)</f>
        <v>0</v>
      </c>
      <c r="AD650" s="190">
        <f>HLOOKUP(A_Stammdaten!$B$14,$AE$4:$AK$2004,ROW(C650)-3,FALSE)</f>
        <v>0</v>
      </c>
      <c r="AE650" s="187">
        <f t="shared" si="128"/>
        <v>0</v>
      </c>
      <c r="AF650" s="187">
        <f t="shared" si="129"/>
        <v>0</v>
      </c>
      <c r="AG650" s="187">
        <f t="shared" si="130"/>
        <v>0</v>
      </c>
      <c r="AH650" s="187">
        <f t="shared" si="131"/>
        <v>0</v>
      </c>
      <c r="AI650" s="187">
        <f t="shared" si="132"/>
        <v>0</v>
      </c>
      <c r="AJ650" s="187">
        <f t="shared" si="133"/>
        <v>0</v>
      </c>
      <c r="AK650" s="187">
        <f t="shared" si="134"/>
        <v>0</v>
      </c>
      <c r="AL650" s="31"/>
    </row>
    <row r="651" spans="1:38" ht="15" x14ac:dyDescent="0.25">
      <c r="A651" s="31"/>
      <c r="B651" s="31"/>
      <c r="C651" s="32"/>
      <c r="D651" s="31"/>
      <c r="E651" s="31"/>
      <c r="F651" s="31"/>
      <c r="G651" s="31"/>
      <c r="H651" s="31"/>
      <c r="I651" s="31"/>
      <c r="J651" s="31"/>
      <c r="K651" s="31"/>
      <c r="L651" s="31"/>
      <c r="M651" s="31"/>
      <c r="N651" s="187">
        <f t="shared" si="135"/>
        <v>0</v>
      </c>
      <c r="O651" s="31"/>
      <c r="P651" s="31"/>
      <c r="Q651" s="31"/>
      <c r="R651" s="187">
        <f t="shared" si="136"/>
        <v>0</v>
      </c>
      <c r="S651" s="188">
        <f>IF(ISBLANK($B651),0,VLOOKUP($B651,Listen!$A$2:$C$44,2,FALSE))</f>
        <v>0</v>
      </c>
      <c r="T651" s="188">
        <f>IF(ISBLANK($B651),0,VLOOKUP($B651,Listen!$A$2:$C$44,3,FALSE))</f>
        <v>0</v>
      </c>
      <c r="U651" s="189">
        <f t="shared" ref="U651:U714" si="137">$S651</f>
        <v>0</v>
      </c>
      <c r="V651" s="189">
        <f t="shared" si="127"/>
        <v>0</v>
      </c>
      <c r="W651" s="189">
        <f t="shared" si="127"/>
        <v>0</v>
      </c>
      <c r="X651" s="189">
        <f t="shared" si="127"/>
        <v>0</v>
      </c>
      <c r="Y651" s="189">
        <f t="shared" si="127"/>
        <v>0</v>
      </c>
      <c r="Z651" s="189">
        <f t="shared" si="127"/>
        <v>0</v>
      </c>
      <c r="AA651" s="189">
        <f t="shared" si="127"/>
        <v>0</v>
      </c>
      <c r="AB651" s="187">
        <f t="shared" si="126"/>
        <v>0</v>
      </c>
      <c r="AC651" s="190">
        <f>IF(C651=A_Stammdaten!$B$14,F_SAV!$R651-F_SAV!$AD651,HLOOKUP(A_Stammdaten!$B$14-1,$AE$4:$AK$2004,ROW(C651)-3,FALSE)-$AD651)</f>
        <v>0</v>
      </c>
      <c r="AD651" s="190">
        <f>HLOOKUP(A_Stammdaten!$B$14,$AE$4:$AK$2004,ROW(C651)-3,FALSE)</f>
        <v>0</v>
      </c>
      <c r="AE651" s="187">
        <f t="shared" si="128"/>
        <v>0</v>
      </c>
      <c r="AF651" s="187">
        <f t="shared" si="129"/>
        <v>0</v>
      </c>
      <c r="AG651" s="187">
        <f t="shared" si="130"/>
        <v>0</v>
      </c>
      <c r="AH651" s="187">
        <f t="shared" si="131"/>
        <v>0</v>
      </c>
      <c r="AI651" s="187">
        <f t="shared" si="132"/>
        <v>0</v>
      </c>
      <c r="AJ651" s="187">
        <f t="shared" si="133"/>
        <v>0</v>
      </c>
      <c r="AK651" s="187">
        <f t="shared" si="134"/>
        <v>0</v>
      </c>
      <c r="AL651" s="31"/>
    </row>
    <row r="652" spans="1:38" ht="15" x14ac:dyDescent="0.25">
      <c r="A652" s="31"/>
      <c r="B652" s="31"/>
      <c r="C652" s="32"/>
      <c r="D652" s="31"/>
      <c r="E652" s="31"/>
      <c r="F652" s="31"/>
      <c r="G652" s="31"/>
      <c r="H652" s="31"/>
      <c r="I652" s="31"/>
      <c r="J652" s="31"/>
      <c r="K652" s="31"/>
      <c r="L652" s="31"/>
      <c r="M652" s="31"/>
      <c r="N652" s="187">
        <f t="shared" si="135"/>
        <v>0</v>
      </c>
      <c r="O652" s="31"/>
      <c r="P652" s="31"/>
      <c r="Q652" s="31"/>
      <c r="R652" s="187">
        <f t="shared" si="136"/>
        <v>0</v>
      </c>
      <c r="S652" s="188">
        <f>IF(ISBLANK($B652),0,VLOOKUP($B652,Listen!$A$2:$C$44,2,FALSE))</f>
        <v>0</v>
      </c>
      <c r="T652" s="188">
        <f>IF(ISBLANK($B652),0,VLOOKUP($B652,Listen!$A$2:$C$44,3,FALSE))</f>
        <v>0</v>
      </c>
      <c r="U652" s="189">
        <f t="shared" si="137"/>
        <v>0</v>
      </c>
      <c r="V652" s="189">
        <f t="shared" si="127"/>
        <v>0</v>
      </c>
      <c r="W652" s="189">
        <f t="shared" si="127"/>
        <v>0</v>
      </c>
      <c r="X652" s="189">
        <f t="shared" si="127"/>
        <v>0</v>
      </c>
      <c r="Y652" s="189">
        <f t="shared" si="127"/>
        <v>0</v>
      </c>
      <c r="Z652" s="189">
        <f t="shared" si="127"/>
        <v>0</v>
      </c>
      <c r="AA652" s="189">
        <f t="shared" si="127"/>
        <v>0</v>
      </c>
      <c r="AB652" s="187">
        <f t="shared" si="126"/>
        <v>0</v>
      </c>
      <c r="AC652" s="190">
        <f>IF(C652=A_Stammdaten!$B$14,F_SAV!$R652-F_SAV!$AD652,HLOOKUP(A_Stammdaten!$B$14-1,$AE$4:$AK$2004,ROW(C652)-3,FALSE)-$AD652)</f>
        <v>0</v>
      </c>
      <c r="AD652" s="190">
        <f>HLOOKUP(A_Stammdaten!$B$14,$AE$4:$AK$2004,ROW(C652)-3,FALSE)</f>
        <v>0</v>
      </c>
      <c r="AE652" s="187">
        <f t="shared" si="128"/>
        <v>0</v>
      </c>
      <c r="AF652" s="187">
        <f t="shared" si="129"/>
        <v>0</v>
      </c>
      <c r="AG652" s="187">
        <f t="shared" si="130"/>
        <v>0</v>
      </c>
      <c r="AH652" s="187">
        <f t="shared" si="131"/>
        <v>0</v>
      </c>
      <c r="AI652" s="187">
        <f t="shared" si="132"/>
        <v>0</v>
      </c>
      <c r="AJ652" s="187">
        <f t="shared" si="133"/>
        <v>0</v>
      </c>
      <c r="AK652" s="187">
        <f t="shared" si="134"/>
        <v>0</v>
      </c>
      <c r="AL652" s="31"/>
    </row>
    <row r="653" spans="1:38" ht="15" x14ac:dyDescent="0.25">
      <c r="A653" s="31"/>
      <c r="B653" s="31"/>
      <c r="C653" s="32"/>
      <c r="D653" s="31"/>
      <c r="E653" s="31"/>
      <c r="F653" s="31"/>
      <c r="G653" s="31"/>
      <c r="H653" s="31"/>
      <c r="I653" s="31"/>
      <c r="J653" s="31"/>
      <c r="K653" s="31"/>
      <c r="L653" s="31"/>
      <c r="M653" s="31"/>
      <c r="N653" s="187">
        <f t="shared" si="135"/>
        <v>0</v>
      </c>
      <c r="O653" s="31"/>
      <c r="P653" s="31"/>
      <c r="Q653" s="31"/>
      <c r="R653" s="187">
        <f t="shared" si="136"/>
        <v>0</v>
      </c>
      <c r="S653" s="188">
        <f>IF(ISBLANK($B653),0,VLOOKUP($B653,Listen!$A$2:$C$44,2,FALSE))</f>
        <v>0</v>
      </c>
      <c r="T653" s="188">
        <f>IF(ISBLANK($B653),0,VLOOKUP($B653,Listen!$A$2:$C$44,3,FALSE))</f>
        <v>0</v>
      </c>
      <c r="U653" s="189">
        <f t="shared" si="137"/>
        <v>0</v>
      </c>
      <c r="V653" s="189">
        <f t="shared" si="127"/>
        <v>0</v>
      </c>
      <c r="W653" s="189">
        <f t="shared" si="127"/>
        <v>0</v>
      </c>
      <c r="X653" s="189">
        <f t="shared" si="127"/>
        <v>0</v>
      </c>
      <c r="Y653" s="189">
        <f t="shared" si="127"/>
        <v>0</v>
      </c>
      <c r="Z653" s="189">
        <f t="shared" si="127"/>
        <v>0</v>
      </c>
      <c r="AA653" s="189">
        <f t="shared" si="127"/>
        <v>0</v>
      </c>
      <c r="AB653" s="187">
        <f t="shared" si="126"/>
        <v>0</v>
      </c>
      <c r="AC653" s="190">
        <f>IF(C653=A_Stammdaten!$B$14,F_SAV!$R653-F_SAV!$AD653,HLOOKUP(A_Stammdaten!$B$14-1,$AE$4:$AK$2004,ROW(C653)-3,FALSE)-$AD653)</f>
        <v>0</v>
      </c>
      <c r="AD653" s="190">
        <f>HLOOKUP(A_Stammdaten!$B$14,$AE$4:$AK$2004,ROW(C653)-3,FALSE)</f>
        <v>0</v>
      </c>
      <c r="AE653" s="187">
        <f t="shared" si="128"/>
        <v>0</v>
      </c>
      <c r="AF653" s="187">
        <f t="shared" si="129"/>
        <v>0</v>
      </c>
      <c r="AG653" s="187">
        <f t="shared" si="130"/>
        <v>0</v>
      </c>
      <c r="AH653" s="187">
        <f t="shared" si="131"/>
        <v>0</v>
      </c>
      <c r="AI653" s="187">
        <f t="shared" si="132"/>
        <v>0</v>
      </c>
      <c r="AJ653" s="187">
        <f t="shared" si="133"/>
        <v>0</v>
      </c>
      <c r="AK653" s="187">
        <f t="shared" si="134"/>
        <v>0</v>
      </c>
      <c r="AL653" s="31"/>
    </row>
    <row r="654" spans="1:38" ht="15" x14ac:dyDescent="0.25">
      <c r="A654" s="31"/>
      <c r="B654" s="31"/>
      <c r="C654" s="32"/>
      <c r="D654" s="31"/>
      <c r="E654" s="31"/>
      <c r="F654" s="31"/>
      <c r="G654" s="31"/>
      <c r="H654" s="31"/>
      <c r="I654" s="31"/>
      <c r="J654" s="31"/>
      <c r="K654" s="31"/>
      <c r="L654" s="31"/>
      <c r="M654" s="31"/>
      <c r="N654" s="187">
        <f t="shared" si="135"/>
        <v>0</v>
      </c>
      <c r="O654" s="31"/>
      <c r="P654" s="31"/>
      <c r="Q654" s="31"/>
      <c r="R654" s="187">
        <f t="shared" si="136"/>
        <v>0</v>
      </c>
      <c r="S654" s="188">
        <f>IF(ISBLANK($B654),0,VLOOKUP($B654,Listen!$A$2:$C$44,2,FALSE))</f>
        <v>0</v>
      </c>
      <c r="T654" s="188">
        <f>IF(ISBLANK($B654),0,VLOOKUP($B654,Listen!$A$2:$C$44,3,FALSE))</f>
        <v>0</v>
      </c>
      <c r="U654" s="189">
        <f t="shared" si="137"/>
        <v>0</v>
      </c>
      <c r="V654" s="189">
        <f t="shared" si="127"/>
        <v>0</v>
      </c>
      <c r="W654" s="189">
        <f t="shared" si="127"/>
        <v>0</v>
      </c>
      <c r="X654" s="189">
        <f t="shared" si="127"/>
        <v>0</v>
      </c>
      <c r="Y654" s="189">
        <f t="shared" si="127"/>
        <v>0</v>
      </c>
      <c r="Z654" s="189">
        <f t="shared" si="127"/>
        <v>0</v>
      </c>
      <c r="AA654" s="189">
        <f t="shared" si="127"/>
        <v>0</v>
      </c>
      <c r="AB654" s="187">
        <f t="shared" si="126"/>
        <v>0</v>
      </c>
      <c r="AC654" s="190">
        <f>IF(C654=A_Stammdaten!$B$14,F_SAV!$R654-F_SAV!$AD654,HLOOKUP(A_Stammdaten!$B$14-1,$AE$4:$AK$2004,ROW(C654)-3,FALSE)-$AD654)</f>
        <v>0</v>
      </c>
      <c r="AD654" s="190">
        <f>HLOOKUP(A_Stammdaten!$B$14,$AE$4:$AK$2004,ROW(C654)-3,FALSE)</f>
        <v>0</v>
      </c>
      <c r="AE654" s="187">
        <f t="shared" si="128"/>
        <v>0</v>
      </c>
      <c r="AF654" s="187">
        <f t="shared" si="129"/>
        <v>0</v>
      </c>
      <c r="AG654" s="187">
        <f t="shared" si="130"/>
        <v>0</v>
      </c>
      <c r="AH654" s="187">
        <f t="shared" si="131"/>
        <v>0</v>
      </c>
      <c r="AI654" s="187">
        <f t="shared" si="132"/>
        <v>0</v>
      </c>
      <c r="AJ654" s="187">
        <f t="shared" si="133"/>
        <v>0</v>
      </c>
      <c r="AK654" s="187">
        <f t="shared" si="134"/>
        <v>0</v>
      </c>
      <c r="AL654" s="31"/>
    </row>
    <row r="655" spans="1:38" ht="15" x14ac:dyDescent="0.25">
      <c r="A655" s="31"/>
      <c r="B655" s="31"/>
      <c r="C655" s="32"/>
      <c r="D655" s="31"/>
      <c r="E655" s="31"/>
      <c r="F655" s="31"/>
      <c r="G655" s="31"/>
      <c r="H655" s="31"/>
      <c r="I655" s="31"/>
      <c r="J655" s="31"/>
      <c r="K655" s="31"/>
      <c r="L655" s="31"/>
      <c r="M655" s="31"/>
      <c r="N655" s="187">
        <f t="shared" si="135"/>
        <v>0</v>
      </c>
      <c r="O655" s="31"/>
      <c r="P655" s="31"/>
      <c r="Q655" s="31"/>
      <c r="R655" s="187">
        <f t="shared" si="136"/>
        <v>0</v>
      </c>
      <c r="S655" s="188">
        <f>IF(ISBLANK($B655),0,VLOOKUP($B655,Listen!$A$2:$C$44,2,FALSE))</f>
        <v>0</v>
      </c>
      <c r="T655" s="188">
        <f>IF(ISBLANK($B655),0,VLOOKUP($B655,Listen!$A$2:$C$44,3,FALSE))</f>
        <v>0</v>
      </c>
      <c r="U655" s="189">
        <f t="shared" si="137"/>
        <v>0</v>
      </c>
      <c r="V655" s="189">
        <f t="shared" si="127"/>
        <v>0</v>
      </c>
      <c r="W655" s="189">
        <f t="shared" si="127"/>
        <v>0</v>
      </c>
      <c r="X655" s="189">
        <f t="shared" si="127"/>
        <v>0</v>
      </c>
      <c r="Y655" s="189">
        <f t="shared" si="127"/>
        <v>0</v>
      </c>
      <c r="Z655" s="189">
        <f t="shared" si="127"/>
        <v>0</v>
      </c>
      <c r="AA655" s="189">
        <f t="shared" si="127"/>
        <v>0</v>
      </c>
      <c r="AB655" s="187">
        <f t="shared" si="126"/>
        <v>0</v>
      </c>
      <c r="AC655" s="190">
        <f>IF(C655=A_Stammdaten!$B$14,F_SAV!$R655-F_SAV!$AD655,HLOOKUP(A_Stammdaten!$B$14-1,$AE$4:$AK$2004,ROW(C655)-3,FALSE)-$AD655)</f>
        <v>0</v>
      </c>
      <c r="AD655" s="190">
        <f>HLOOKUP(A_Stammdaten!$B$14,$AE$4:$AK$2004,ROW(C655)-3,FALSE)</f>
        <v>0</v>
      </c>
      <c r="AE655" s="187">
        <f t="shared" si="128"/>
        <v>0</v>
      </c>
      <c r="AF655" s="187">
        <f t="shared" si="129"/>
        <v>0</v>
      </c>
      <c r="AG655" s="187">
        <f t="shared" si="130"/>
        <v>0</v>
      </c>
      <c r="AH655" s="187">
        <f t="shared" si="131"/>
        <v>0</v>
      </c>
      <c r="AI655" s="187">
        <f t="shared" si="132"/>
        <v>0</v>
      </c>
      <c r="AJ655" s="187">
        <f t="shared" si="133"/>
        <v>0</v>
      </c>
      <c r="AK655" s="187">
        <f t="shared" si="134"/>
        <v>0</v>
      </c>
      <c r="AL655" s="31"/>
    </row>
    <row r="656" spans="1:38" ht="15" x14ac:dyDescent="0.25">
      <c r="A656" s="31"/>
      <c r="B656" s="31"/>
      <c r="C656" s="32"/>
      <c r="D656" s="31"/>
      <c r="E656" s="31"/>
      <c r="F656" s="31"/>
      <c r="G656" s="31"/>
      <c r="H656" s="31"/>
      <c r="I656" s="31"/>
      <c r="J656" s="31"/>
      <c r="K656" s="31"/>
      <c r="L656" s="31"/>
      <c r="M656" s="31"/>
      <c r="N656" s="187">
        <f t="shared" si="135"/>
        <v>0</v>
      </c>
      <c r="O656" s="31"/>
      <c r="P656" s="31"/>
      <c r="Q656" s="31"/>
      <c r="R656" s="187">
        <f t="shared" si="136"/>
        <v>0</v>
      </c>
      <c r="S656" s="188">
        <f>IF(ISBLANK($B656),0,VLOOKUP($B656,Listen!$A$2:$C$44,2,FALSE))</f>
        <v>0</v>
      </c>
      <c r="T656" s="188">
        <f>IF(ISBLANK($B656),0,VLOOKUP($B656,Listen!$A$2:$C$44,3,FALSE))</f>
        <v>0</v>
      </c>
      <c r="U656" s="189">
        <f t="shared" si="137"/>
        <v>0</v>
      </c>
      <c r="V656" s="189">
        <f t="shared" si="127"/>
        <v>0</v>
      </c>
      <c r="W656" s="189">
        <f t="shared" si="127"/>
        <v>0</v>
      </c>
      <c r="X656" s="189">
        <f t="shared" si="127"/>
        <v>0</v>
      </c>
      <c r="Y656" s="189">
        <f t="shared" si="127"/>
        <v>0</v>
      </c>
      <c r="Z656" s="189">
        <f t="shared" si="127"/>
        <v>0</v>
      </c>
      <c r="AA656" s="189">
        <f t="shared" si="127"/>
        <v>0</v>
      </c>
      <c r="AB656" s="187">
        <f t="shared" si="126"/>
        <v>0</v>
      </c>
      <c r="AC656" s="190">
        <f>IF(C656=A_Stammdaten!$B$14,F_SAV!$R656-F_SAV!$AD656,HLOOKUP(A_Stammdaten!$B$14-1,$AE$4:$AK$2004,ROW(C656)-3,FALSE)-$AD656)</f>
        <v>0</v>
      </c>
      <c r="AD656" s="190">
        <f>HLOOKUP(A_Stammdaten!$B$14,$AE$4:$AK$2004,ROW(C656)-3,FALSE)</f>
        <v>0</v>
      </c>
      <c r="AE656" s="187">
        <f t="shared" si="128"/>
        <v>0</v>
      </c>
      <c r="AF656" s="187">
        <f t="shared" si="129"/>
        <v>0</v>
      </c>
      <c r="AG656" s="187">
        <f t="shared" si="130"/>
        <v>0</v>
      </c>
      <c r="AH656" s="187">
        <f t="shared" si="131"/>
        <v>0</v>
      </c>
      <c r="AI656" s="187">
        <f t="shared" si="132"/>
        <v>0</v>
      </c>
      <c r="AJ656" s="187">
        <f t="shared" si="133"/>
        <v>0</v>
      </c>
      <c r="AK656" s="187">
        <f t="shared" si="134"/>
        <v>0</v>
      </c>
      <c r="AL656" s="31"/>
    </row>
    <row r="657" spans="1:38" ht="15" x14ac:dyDescent="0.25">
      <c r="A657" s="31"/>
      <c r="B657" s="31"/>
      <c r="C657" s="32"/>
      <c r="D657" s="31"/>
      <c r="E657" s="31"/>
      <c r="F657" s="31"/>
      <c r="G657" s="31"/>
      <c r="H657" s="31"/>
      <c r="I657" s="31"/>
      <c r="J657" s="31"/>
      <c r="K657" s="31"/>
      <c r="L657" s="31"/>
      <c r="M657" s="31"/>
      <c r="N657" s="187">
        <f t="shared" si="135"/>
        <v>0</v>
      </c>
      <c r="O657" s="31"/>
      <c r="P657" s="31"/>
      <c r="Q657" s="31"/>
      <c r="R657" s="187">
        <f t="shared" si="136"/>
        <v>0</v>
      </c>
      <c r="S657" s="188">
        <f>IF(ISBLANK($B657),0,VLOOKUP($B657,Listen!$A$2:$C$44,2,FALSE))</f>
        <v>0</v>
      </c>
      <c r="T657" s="188">
        <f>IF(ISBLANK($B657),0,VLOOKUP($B657,Listen!$A$2:$C$44,3,FALSE))</f>
        <v>0</v>
      </c>
      <c r="U657" s="189">
        <f t="shared" si="137"/>
        <v>0</v>
      </c>
      <c r="V657" s="189">
        <f t="shared" si="127"/>
        <v>0</v>
      </c>
      <c r="W657" s="189">
        <f t="shared" si="127"/>
        <v>0</v>
      </c>
      <c r="X657" s="189">
        <f t="shared" si="127"/>
        <v>0</v>
      </c>
      <c r="Y657" s="189">
        <f t="shared" si="127"/>
        <v>0</v>
      </c>
      <c r="Z657" s="189">
        <f t="shared" si="127"/>
        <v>0</v>
      </c>
      <c r="AA657" s="189">
        <f t="shared" si="127"/>
        <v>0</v>
      </c>
      <c r="AB657" s="187">
        <f t="shared" si="126"/>
        <v>0</v>
      </c>
      <c r="AC657" s="190">
        <f>IF(C657=A_Stammdaten!$B$14,F_SAV!$R657-F_SAV!$AD657,HLOOKUP(A_Stammdaten!$B$14-1,$AE$4:$AK$2004,ROW(C657)-3,FALSE)-$AD657)</f>
        <v>0</v>
      </c>
      <c r="AD657" s="190">
        <f>HLOOKUP(A_Stammdaten!$B$14,$AE$4:$AK$2004,ROW(C657)-3,FALSE)</f>
        <v>0</v>
      </c>
      <c r="AE657" s="187">
        <f t="shared" si="128"/>
        <v>0</v>
      </c>
      <c r="AF657" s="187">
        <f t="shared" si="129"/>
        <v>0</v>
      </c>
      <c r="AG657" s="187">
        <f t="shared" si="130"/>
        <v>0</v>
      </c>
      <c r="AH657" s="187">
        <f t="shared" si="131"/>
        <v>0</v>
      </c>
      <c r="AI657" s="187">
        <f t="shared" si="132"/>
        <v>0</v>
      </c>
      <c r="AJ657" s="187">
        <f t="shared" si="133"/>
        <v>0</v>
      </c>
      <c r="AK657" s="187">
        <f t="shared" si="134"/>
        <v>0</v>
      </c>
      <c r="AL657" s="31"/>
    </row>
    <row r="658" spans="1:38" ht="15" x14ac:dyDescent="0.25">
      <c r="A658" s="31"/>
      <c r="B658" s="31"/>
      <c r="C658" s="32"/>
      <c r="D658" s="31"/>
      <c r="E658" s="31"/>
      <c r="F658" s="31"/>
      <c r="G658" s="31"/>
      <c r="H658" s="31"/>
      <c r="I658" s="31"/>
      <c r="J658" s="31"/>
      <c r="K658" s="31"/>
      <c r="L658" s="31"/>
      <c r="M658" s="31"/>
      <c r="N658" s="187">
        <f t="shared" si="135"/>
        <v>0</v>
      </c>
      <c r="O658" s="31"/>
      <c r="P658" s="31"/>
      <c r="Q658" s="31"/>
      <c r="R658" s="187">
        <f t="shared" si="136"/>
        <v>0</v>
      </c>
      <c r="S658" s="188">
        <f>IF(ISBLANK($B658),0,VLOOKUP($B658,Listen!$A$2:$C$44,2,FALSE))</f>
        <v>0</v>
      </c>
      <c r="T658" s="188">
        <f>IF(ISBLANK($B658),0,VLOOKUP($B658,Listen!$A$2:$C$44,3,FALSE))</f>
        <v>0</v>
      </c>
      <c r="U658" s="189">
        <f t="shared" si="137"/>
        <v>0</v>
      </c>
      <c r="V658" s="189">
        <f t="shared" si="127"/>
        <v>0</v>
      </c>
      <c r="W658" s="189">
        <f t="shared" si="127"/>
        <v>0</v>
      </c>
      <c r="X658" s="189">
        <f t="shared" si="127"/>
        <v>0</v>
      </c>
      <c r="Y658" s="189">
        <f t="shared" si="127"/>
        <v>0</v>
      </c>
      <c r="Z658" s="189">
        <f t="shared" si="127"/>
        <v>0</v>
      </c>
      <c r="AA658" s="189">
        <f t="shared" si="127"/>
        <v>0</v>
      </c>
      <c r="AB658" s="187">
        <f t="shared" si="126"/>
        <v>0</v>
      </c>
      <c r="AC658" s="190">
        <f>IF(C658=A_Stammdaten!$B$14,F_SAV!$R658-F_SAV!$AD658,HLOOKUP(A_Stammdaten!$B$14-1,$AE$4:$AK$2004,ROW(C658)-3,FALSE)-$AD658)</f>
        <v>0</v>
      </c>
      <c r="AD658" s="190">
        <f>HLOOKUP(A_Stammdaten!$B$14,$AE$4:$AK$2004,ROW(C658)-3,FALSE)</f>
        <v>0</v>
      </c>
      <c r="AE658" s="187">
        <f t="shared" si="128"/>
        <v>0</v>
      </c>
      <c r="AF658" s="187">
        <f t="shared" si="129"/>
        <v>0</v>
      </c>
      <c r="AG658" s="187">
        <f t="shared" si="130"/>
        <v>0</v>
      </c>
      <c r="AH658" s="187">
        <f t="shared" si="131"/>
        <v>0</v>
      </c>
      <c r="AI658" s="187">
        <f t="shared" si="132"/>
        <v>0</v>
      </c>
      <c r="AJ658" s="187">
        <f t="shared" si="133"/>
        <v>0</v>
      </c>
      <c r="AK658" s="187">
        <f t="shared" si="134"/>
        <v>0</v>
      </c>
      <c r="AL658" s="31"/>
    </row>
    <row r="659" spans="1:38" ht="15" x14ac:dyDescent="0.25">
      <c r="A659" s="31"/>
      <c r="B659" s="31"/>
      <c r="C659" s="32"/>
      <c r="D659" s="31"/>
      <c r="E659" s="31"/>
      <c r="F659" s="31"/>
      <c r="G659" s="31"/>
      <c r="H659" s="31"/>
      <c r="I659" s="31"/>
      <c r="J659" s="31"/>
      <c r="K659" s="31"/>
      <c r="L659" s="31"/>
      <c r="M659" s="31"/>
      <c r="N659" s="187">
        <f t="shared" si="135"/>
        <v>0</v>
      </c>
      <c r="O659" s="31"/>
      <c r="P659" s="31"/>
      <c r="Q659" s="31"/>
      <c r="R659" s="187">
        <f t="shared" si="136"/>
        <v>0</v>
      </c>
      <c r="S659" s="188">
        <f>IF(ISBLANK($B659),0,VLOOKUP($B659,Listen!$A$2:$C$44,2,FALSE))</f>
        <v>0</v>
      </c>
      <c r="T659" s="188">
        <f>IF(ISBLANK($B659),0,VLOOKUP($B659,Listen!$A$2:$C$44,3,FALSE))</f>
        <v>0</v>
      </c>
      <c r="U659" s="189">
        <f t="shared" si="137"/>
        <v>0</v>
      </c>
      <c r="V659" s="189">
        <f t="shared" si="127"/>
        <v>0</v>
      </c>
      <c r="W659" s="189">
        <f t="shared" si="127"/>
        <v>0</v>
      </c>
      <c r="X659" s="189">
        <f t="shared" si="127"/>
        <v>0</v>
      </c>
      <c r="Y659" s="189">
        <f t="shared" si="127"/>
        <v>0</v>
      </c>
      <c r="Z659" s="189">
        <f t="shared" si="127"/>
        <v>0</v>
      </c>
      <c r="AA659" s="189">
        <f t="shared" si="127"/>
        <v>0</v>
      </c>
      <c r="AB659" s="187">
        <f t="shared" si="126"/>
        <v>0</v>
      </c>
      <c r="AC659" s="190">
        <f>IF(C659=A_Stammdaten!$B$14,F_SAV!$R659-F_SAV!$AD659,HLOOKUP(A_Stammdaten!$B$14-1,$AE$4:$AK$2004,ROW(C659)-3,FALSE)-$AD659)</f>
        <v>0</v>
      </c>
      <c r="AD659" s="190">
        <f>HLOOKUP(A_Stammdaten!$B$14,$AE$4:$AK$2004,ROW(C659)-3,FALSE)</f>
        <v>0</v>
      </c>
      <c r="AE659" s="187">
        <f t="shared" si="128"/>
        <v>0</v>
      </c>
      <c r="AF659" s="187">
        <f t="shared" si="129"/>
        <v>0</v>
      </c>
      <c r="AG659" s="187">
        <f t="shared" si="130"/>
        <v>0</v>
      </c>
      <c r="AH659" s="187">
        <f t="shared" si="131"/>
        <v>0</v>
      </c>
      <c r="AI659" s="187">
        <f t="shared" si="132"/>
        <v>0</v>
      </c>
      <c r="AJ659" s="187">
        <f t="shared" si="133"/>
        <v>0</v>
      </c>
      <c r="AK659" s="187">
        <f t="shared" si="134"/>
        <v>0</v>
      </c>
      <c r="AL659" s="31"/>
    </row>
    <row r="660" spans="1:38" ht="15" x14ac:dyDescent="0.25">
      <c r="A660" s="31"/>
      <c r="B660" s="31"/>
      <c r="C660" s="32"/>
      <c r="D660" s="31"/>
      <c r="E660" s="31"/>
      <c r="F660" s="31"/>
      <c r="G660" s="31"/>
      <c r="H660" s="31"/>
      <c r="I660" s="31"/>
      <c r="J660" s="31"/>
      <c r="K660" s="31"/>
      <c r="L660" s="31"/>
      <c r="M660" s="31"/>
      <c r="N660" s="187">
        <f t="shared" si="135"/>
        <v>0</v>
      </c>
      <c r="O660" s="31"/>
      <c r="P660" s="31"/>
      <c r="Q660" s="31"/>
      <c r="R660" s="187">
        <f t="shared" si="136"/>
        <v>0</v>
      </c>
      <c r="S660" s="188">
        <f>IF(ISBLANK($B660),0,VLOOKUP($B660,Listen!$A$2:$C$44,2,FALSE))</f>
        <v>0</v>
      </c>
      <c r="T660" s="188">
        <f>IF(ISBLANK($B660),0,VLOOKUP($B660,Listen!$A$2:$C$44,3,FALSE))</f>
        <v>0</v>
      </c>
      <c r="U660" s="189">
        <f t="shared" si="137"/>
        <v>0</v>
      </c>
      <c r="V660" s="189">
        <f t="shared" si="127"/>
        <v>0</v>
      </c>
      <c r="W660" s="189">
        <f t="shared" si="127"/>
        <v>0</v>
      </c>
      <c r="X660" s="189">
        <f t="shared" si="127"/>
        <v>0</v>
      </c>
      <c r="Y660" s="189">
        <f t="shared" si="127"/>
        <v>0</v>
      </c>
      <c r="Z660" s="189">
        <f t="shared" si="127"/>
        <v>0</v>
      </c>
      <c r="AA660" s="189">
        <f t="shared" si="127"/>
        <v>0</v>
      </c>
      <c r="AB660" s="187">
        <f t="shared" si="126"/>
        <v>0</v>
      </c>
      <c r="AC660" s="190">
        <f>IF(C660=A_Stammdaten!$B$14,F_SAV!$R660-F_SAV!$AD660,HLOOKUP(A_Stammdaten!$B$14-1,$AE$4:$AK$2004,ROW(C660)-3,FALSE)-$AD660)</f>
        <v>0</v>
      </c>
      <c r="AD660" s="190">
        <f>HLOOKUP(A_Stammdaten!$B$14,$AE$4:$AK$2004,ROW(C660)-3,FALSE)</f>
        <v>0</v>
      </c>
      <c r="AE660" s="187">
        <f t="shared" si="128"/>
        <v>0</v>
      </c>
      <c r="AF660" s="187">
        <f t="shared" si="129"/>
        <v>0</v>
      </c>
      <c r="AG660" s="187">
        <f t="shared" si="130"/>
        <v>0</v>
      </c>
      <c r="AH660" s="187">
        <f t="shared" si="131"/>
        <v>0</v>
      </c>
      <c r="AI660" s="187">
        <f t="shared" si="132"/>
        <v>0</v>
      </c>
      <c r="AJ660" s="187">
        <f t="shared" si="133"/>
        <v>0</v>
      </c>
      <c r="AK660" s="187">
        <f t="shared" si="134"/>
        <v>0</v>
      </c>
      <c r="AL660" s="31"/>
    </row>
    <row r="661" spans="1:38" ht="15" x14ac:dyDescent="0.25">
      <c r="A661" s="31"/>
      <c r="B661" s="31"/>
      <c r="C661" s="32"/>
      <c r="D661" s="31"/>
      <c r="E661" s="31"/>
      <c r="F661" s="31"/>
      <c r="G661" s="31"/>
      <c r="H661" s="31"/>
      <c r="I661" s="31"/>
      <c r="J661" s="31"/>
      <c r="K661" s="31"/>
      <c r="L661" s="31"/>
      <c r="M661" s="31"/>
      <c r="N661" s="187">
        <f t="shared" si="135"/>
        <v>0</v>
      </c>
      <c r="O661" s="31"/>
      <c r="P661" s="31"/>
      <c r="Q661" s="31"/>
      <c r="R661" s="187">
        <f t="shared" si="136"/>
        <v>0</v>
      </c>
      <c r="S661" s="188">
        <f>IF(ISBLANK($B661),0,VLOOKUP($B661,Listen!$A$2:$C$44,2,FALSE))</f>
        <v>0</v>
      </c>
      <c r="T661" s="188">
        <f>IF(ISBLANK($B661),0,VLOOKUP($B661,Listen!$A$2:$C$44,3,FALSE))</f>
        <v>0</v>
      </c>
      <c r="U661" s="189">
        <f t="shared" si="137"/>
        <v>0</v>
      </c>
      <c r="V661" s="189">
        <f t="shared" si="127"/>
        <v>0</v>
      </c>
      <c r="W661" s="189">
        <f t="shared" si="127"/>
        <v>0</v>
      </c>
      <c r="X661" s="189">
        <f t="shared" si="127"/>
        <v>0</v>
      </c>
      <c r="Y661" s="189">
        <f t="shared" si="127"/>
        <v>0</v>
      </c>
      <c r="Z661" s="189">
        <f t="shared" si="127"/>
        <v>0</v>
      </c>
      <c r="AA661" s="189">
        <f t="shared" si="127"/>
        <v>0</v>
      </c>
      <c r="AB661" s="187">
        <f t="shared" si="126"/>
        <v>0</v>
      </c>
      <c r="AC661" s="190">
        <f>IF(C661=A_Stammdaten!$B$14,F_SAV!$R661-F_SAV!$AD661,HLOOKUP(A_Stammdaten!$B$14-1,$AE$4:$AK$2004,ROW(C661)-3,FALSE)-$AD661)</f>
        <v>0</v>
      </c>
      <c r="AD661" s="190">
        <f>HLOOKUP(A_Stammdaten!$B$14,$AE$4:$AK$2004,ROW(C661)-3,FALSE)</f>
        <v>0</v>
      </c>
      <c r="AE661" s="187">
        <f t="shared" si="128"/>
        <v>0</v>
      </c>
      <c r="AF661" s="187">
        <f t="shared" si="129"/>
        <v>0</v>
      </c>
      <c r="AG661" s="187">
        <f t="shared" si="130"/>
        <v>0</v>
      </c>
      <c r="AH661" s="187">
        <f t="shared" si="131"/>
        <v>0</v>
      </c>
      <c r="AI661" s="187">
        <f t="shared" si="132"/>
        <v>0</v>
      </c>
      <c r="AJ661" s="187">
        <f t="shared" si="133"/>
        <v>0</v>
      </c>
      <c r="AK661" s="187">
        <f t="shared" si="134"/>
        <v>0</v>
      </c>
      <c r="AL661" s="31"/>
    </row>
    <row r="662" spans="1:38" ht="15" x14ac:dyDescent="0.25">
      <c r="A662" s="31"/>
      <c r="B662" s="31"/>
      <c r="C662" s="32"/>
      <c r="D662" s="31"/>
      <c r="E662" s="31"/>
      <c r="F662" s="31"/>
      <c r="G662" s="31"/>
      <c r="H662" s="31"/>
      <c r="I662" s="31"/>
      <c r="J662" s="31"/>
      <c r="K662" s="31"/>
      <c r="L662" s="31"/>
      <c r="M662" s="31"/>
      <c r="N662" s="187">
        <f t="shared" si="135"/>
        <v>0</v>
      </c>
      <c r="O662" s="31"/>
      <c r="P662" s="31"/>
      <c r="Q662" s="31"/>
      <c r="R662" s="187">
        <f t="shared" si="136"/>
        <v>0</v>
      </c>
      <c r="S662" s="188">
        <f>IF(ISBLANK($B662),0,VLOOKUP($B662,Listen!$A$2:$C$44,2,FALSE))</f>
        <v>0</v>
      </c>
      <c r="T662" s="188">
        <f>IF(ISBLANK($B662),0,VLOOKUP($B662,Listen!$A$2:$C$44,3,FALSE))</f>
        <v>0</v>
      </c>
      <c r="U662" s="189">
        <f t="shared" si="137"/>
        <v>0</v>
      </c>
      <c r="V662" s="189">
        <f t="shared" si="127"/>
        <v>0</v>
      </c>
      <c r="W662" s="189">
        <f t="shared" si="127"/>
        <v>0</v>
      </c>
      <c r="X662" s="189">
        <f t="shared" si="127"/>
        <v>0</v>
      </c>
      <c r="Y662" s="189">
        <f t="shared" si="127"/>
        <v>0</v>
      </c>
      <c r="Z662" s="189">
        <f t="shared" si="127"/>
        <v>0</v>
      </c>
      <c r="AA662" s="189">
        <f t="shared" si="127"/>
        <v>0</v>
      </c>
      <c r="AB662" s="187">
        <f t="shared" si="126"/>
        <v>0</v>
      </c>
      <c r="AC662" s="190">
        <f>IF(C662=A_Stammdaten!$B$14,F_SAV!$R662-F_SAV!$AD662,HLOOKUP(A_Stammdaten!$B$14-1,$AE$4:$AK$2004,ROW(C662)-3,FALSE)-$AD662)</f>
        <v>0</v>
      </c>
      <c r="AD662" s="190">
        <f>HLOOKUP(A_Stammdaten!$B$14,$AE$4:$AK$2004,ROW(C662)-3,FALSE)</f>
        <v>0</v>
      </c>
      <c r="AE662" s="187">
        <f t="shared" si="128"/>
        <v>0</v>
      </c>
      <c r="AF662" s="187">
        <f t="shared" si="129"/>
        <v>0</v>
      </c>
      <c r="AG662" s="187">
        <f t="shared" si="130"/>
        <v>0</v>
      </c>
      <c r="AH662" s="187">
        <f t="shared" si="131"/>
        <v>0</v>
      </c>
      <c r="AI662" s="187">
        <f t="shared" si="132"/>
        <v>0</v>
      </c>
      <c r="AJ662" s="187">
        <f t="shared" si="133"/>
        <v>0</v>
      </c>
      <c r="AK662" s="187">
        <f t="shared" si="134"/>
        <v>0</v>
      </c>
      <c r="AL662" s="31"/>
    </row>
    <row r="663" spans="1:38" ht="15" x14ac:dyDescent="0.25">
      <c r="A663" s="31"/>
      <c r="B663" s="31"/>
      <c r="C663" s="32"/>
      <c r="D663" s="31"/>
      <c r="E663" s="31"/>
      <c r="F663" s="31"/>
      <c r="G663" s="31"/>
      <c r="H663" s="31"/>
      <c r="I663" s="31"/>
      <c r="J663" s="31"/>
      <c r="K663" s="31"/>
      <c r="L663" s="31"/>
      <c r="M663" s="31"/>
      <c r="N663" s="187">
        <f t="shared" si="135"/>
        <v>0</v>
      </c>
      <c r="O663" s="31"/>
      <c r="P663" s="31"/>
      <c r="Q663" s="31"/>
      <c r="R663" s="187">
        <f t="shared" si="136"/>
        <v>0</v>
      </c>
      <c r="S663" s="188">
        <f>IF(ISBLANK($B663),0,VLOOKUP($B663,Listen!$A$2:$C$44,2,FALSE))</f>
        <v>0</v>
      </c>
      <c r="T663" s="188">
        <f>IF(ISBLANK($B663),0,VLOOKUP($B663,Listen!$A$2:$C$44,3,FALSE))</f>
        <v>0</v>
      </c>
      <c r="U663" s="189">
        <f t="shared" si="137"/>
        <v>0</v>
      </c>
      <c r="V663" s="189">
        <f t="shared" si="127"/>
        <v>0</v>
      </c>
      <c r="W663" s="189">
        <f t="shared" si="127"/>
        <v>0</v>
      </c>
      <c r="X663" s="189">
        <f t="shared" si="127"/>
        <v>0</v>
      </c>
      <c r="Y663" s="189">
        <f t="shared" si="127"/>
        <v>0</v>
      </c>
      <c r="Z663" s="189">
        <f t="shared" si="127"/>
        <v>0</v>
      </c>
      <c r="AA663" s="189">
        <f t="shared" si="127"/>
        <v>0</v>
      </c>
      <c r="AB663" s="187">
        <f t="shared" si="126"/>
        <v>0</v>
      </c>
      <c r="AC663" s="190">
        <f>IF(C663=A_Stammdaten!$B$14,F_SAV!$R663-F_SAV!$AD663,HLOOKUP(A_Stammdaten!$B$14-1,$AE$4:$AK$2004,ROW(C663)-3,FALSE)-$AD663)</f>
        <v>0</v>
      </c>
      <c r="AD663" s="190">
        <f>HLOOKUP(A_Stammdaten!$B$14,$AE$4:$AK$2004,ROW(C663)-3,FALSE)</f>
        <v>0</v>
      </c>
      <c r="AE663" s="187">
        <f t="shared" si="128"/>
        <v>0</v>
      </c>
      <c r="AF663" s="187">
        <f t="shared" si="129"/>
        <v>0</v>
      </c>
      <c r="AG663" s="187">
        <f t="shared" si="130"/>
        <v>0</v>
      </c>
      <c r="AH663" s="187">
        <f t="shared" si="131"/>
        <v>0</v>
      </c>
      <c r="AI663" s="187">
        <f t="shared" si="132"/>
        <v>0</v>
      </c>
      <c r="AJ663" s="187">
        <f t="shared" si="133"/>
        <v>0</v>
      </c>
      <c r="AK663" s="187">
        <f t="shared" si="134"/>
        <v>0</v>
      </c>
      <c r="AL663" s="31"/>
    </row>
    <row r="664" spans="1:38" ht="15" x14ac:dyDescent="0.25">
      <c r="A664" s="31"/>
      <c r="B664" s="31"/>
      <c r="C664" s="32"/>
      <c r="D664" s="31"/>
      <c r="E664" s="31"/>
      <c r="F664" s="31"/>
      <c r="G664" s="31"/>
      <c r="H664" s="31"/>
      <c r="I664" s="31"/>
      <c r="J664" s="31"/>
      <c r="K664" s="31"/>
      <c r="L664" s="31"/>
      <c r="M664" s="31"/>
      <c r="N664" s="187">
        <f t="shared" si="135"/>
        <v>0</v>
      </c>
      <c r="O664" s="31"/>
      <c r="P664" s="31"/>
      <c r="Q664" s="31"/>
      <c r="R664" s="187">
        <f t="shared" si="136"/>
        <v>0</v>
      </c>
      <c r="S664" s="188">
        <f>IF(ISBLANK($B664),0,VLOOKUP($B664,Listen!$A$2:$C$44,2,FALSE))</f>
        <v>0</v>
      </c>
      <c r="T664" s="188">
        <f>IF(ISBLANK($B664),0,VLOOKUP($B664,Listen!$A$2:$C$44,3,FALSE))</f>
        <v>0</v>
      </c>
      <c r="U664" s="189">
        <f t="shared" si="137"/>
        <v>0</v>
      </c>
      <c r="V664" s="189">
        <f t="shared" si="127"/>
        <v>0</v>
      </c>
      <c r="W664" s="189">
        <f t="shared" si="127"/>
        <v>0</v>
      </c>
      <c r="X664" s="189">
        <f t="shared" si="127"/>
        <v>0</v>
      </c>
      <c r="Y664" s="189">
        <f t="shared" si="127"/>
        <v>0</v>
      </c>
      <c r="Z664" s="189">
        <f t="shared" si="127"/>
        <v>0</v>
      </c>
      <c r="AA664" s="189">
        <f t="shared" si="127"/>
        <v>0</v>
      </c>
      <c r="AB664" s="187">
        <f t="shared" si="126"/>
        <v>0</v>
      </c>
      <c r="AC664" s="190">
        <f>IF(C664=A_Stammdaten!$B$14,F_SAV!$R664-F_SAV!$AD664,HLOOKUP(A_Stammdaten!$B$14-1,$AE$4:$AK$2004,ROW(C664)-3,FALSE)-$AD664)</f>
        <v>0</v>
      </c>
      <c r="AD664" s="190">
        <f>HLOOKUP(A_Stammdaten!$B$14,$AE$4:$AK$2004,ROW(C664)-3,FALSE)</f>
        <v>0</v>
      </c>
      <c r="AE664" s="187">
        <f t="shared" si="128"/>
        <v>0</v>
      </c>
      <c r="AF664" s="187">
        <f t="shared" si="129"/>
        <v>0</v>
      </c>
      <c r="AG664" s="187">
        <f t="shared" si="130"/>
        <v>0</v>
      </c>
      <c r="AH664" s="187">
        <f t="shared" si="131"/>
        <v>0</v>
      </c>
      <c r="AI664" s="187">
        <f t="shared" si="132"/>
        <v>0</v>
      </c>
      <c r="AJ664" s="187">
        <f t="shared" si="133"/>
        <v>0</v>
      </c>
      <c r="AK664" s="187">
        <f t="shared" si="134"/>
        <v>0</v>
      </c>
      <c r="AL664" s="31"/>
    </row>
    <row r="665" spans="1:38" ht="15" x14ac:dyDescent="0.25">
      <c r="A665" s="31"/>
      <c r="B665" s="31"/>
      <c r="C665" s="32"/>
      <c r="D665" s="31"/>
      <c r="E665" s="31"/>
      <c r="F665" s="31"/>
      <c r="G665" s="31"/>
      <c r="H665" s="31"/>
      <c r="I665" s="31"/>
      <c r="J665" s="31"/>
      <c r="K665" s="31"/>
      <c r="L665" s="31"/>
      <c r="M665" s="31"/>
      <c r="N665" s="187">
        <f t="shared" si="135"/>
        <v>0</v>
      </c>
      <c r="O665" s="31"/>
      <c r="P665" s="31"/>
      <c r="Q665" s="31"/>
      <c r="R665" s="187">
        <f t="shared" si="136"/>
        <v>0</v>
      </c>
      <c r="S665" s="188">
        <f>IF(ISBLANK($B665),0,VLOOKUP($B665,Listen!$A$2:$C$44,2,FALSE))</f>
        <v>0</v>
      </c>
      <c r="T665" s="188">
        <f>IF(ISBLANK($B665),0,VLOOKUP($B665,Listen!$A$2:$C$44,3,FALSE))</f>
        <v>0</v>
      </c>
      <c r="U665" s="189">
        <f t="shared" si="137"/>
        <v>0</v>
      </c>
      <c r="V665" s="189">
        <f t="shared" si="127"/>
        <v>0</v>
      </c>
      <c r="W665" s="189">
        <f t="shared" si="127"/>
        <v>0</v>
      </c>
      <c r="X665" s="189">
        <f t="shared" si="127"/>
        <v>0</v>
      </c>
      <c r="Y665" s="189">
        <f t="shared" si="127"/>
        <v>0</v>
      </c>
      <c r="Z665" s="189">
        <f t="shared" si="127"/>
        <v>0</v>
      </c>
      <c r="AA665" s="189">
        <f t="shared" si="127"/>
        <v>0</v>
      </c>
      <c r="AB665" s="187">
        <f t="shared" si="126"/>
        <v>0</v>
      </c>
      <c r="AC665" s="190">
        <f>IF(C665=A_Stammdaten!$B$14,F_SAV!$R665-F_SAV!$AD665,HLOOKUP(A_Stammdaten!$B$14-1,$AE$4:$AK$2004,ROW(C665)-3,FALSE)-$AD665)</f>
        <v>0</v>
      </c>
      <c r="AD665" s="190">
        <f>HLOOKUP(A_Stammdaten!$B$14,$AE$4:$AK$2004,ROW(C665)-3,FALSE)</f>
        <v>0</v>
      </c>
      <c r="AE665" s="187">
        <f t="shared" si="128"/>
        <v>0</v>
      </c>
      <c r="AF665" s="187">
        <f t="shared" si="129"/>
        <v>0</v>
      </c>
      <c r="AG665" s="187">
        <f t="shared" si="130"/>
        <v>0</v>
      </c>
      <c r="AH665" s="187">
        <f t="shared" si="131"/>
        <v>0</v>
      </c>
      <c r="AI665" s="187">
        <f t="shared" si="132"/>
        <v>0</v>
      </c>
      <c r="AJ665" s="187">
        <f t="shared" si="133"/>
        <v>0</v>
      </c>
      <c r="AK665" s="187">
        <f t="shared" si="134"/>
        <v>0</v>
      </c>
      <c r="AL665" s="31"/>
    </row>
    <row r="666" spans="1:38" ht="15" x14ac:dyDescent="0.25">
      <c r="A666" s="31"/>
      <c r="B666" s="31"/>
      <c r="C666" s="32"/>
      <c r="D666" s="31"/>
      <c r="E666" s="31"/>
      <c r="F666" s="31"/>
      <c r="G666" s="31"/>
      <c r="H666" s="31"/>
      <c r="I666" s="31"/>
      <c r="J666" s="31"/>
      <c r="K666" s="31"/>
      <c r="L666" s="31"/>
      <c r="M666" s="31"/>
      <c r="N666" s="187">
        <f t="shared" si="135"/>
        <v>0</v>
      </c>
      <c r="O666" s="31"/>
      <c r="P666" s="31"/>
      <c r="Q666" s="31"/>
      <c r="R666" s="187">
        <f t="shared" si="136"/>
        <v>0</v>
      </c>
      <c r="S666" s="188">
        <f>IF(ISBLANK($B666),0,VLOOKUP($B666,Listen!$A$2:$C$44,2,FALSE))</f>
        <v>0</v>
      </c>
      <c r="T666" s="188">
        <f>IF(ISBLANK($B666),0,VLOOKUP($B666,Listen!$A$2:$C$44,3,FALSE))</f>
        <v>0</v>
      </c>
      <c r="U666" s="189">
        <f t="shared" si="137"/>
        <v>0</v>
      </c>
      <c r="V666" s="189">
        <f t="shared" si="127"/>
        <v>0</v>
      </c>
      <c r="W666" s="189">
        <f t="shared" si="127"/>
        <v>0</v>
      </c>
      <c r="X666" s="189">
        <f t="shared" si="127"/>
        <v>0</v>
      </c>
      <c r="Y666" s="189">
        <f t="shared" si="127"/>
        <v>0</v>
      </c>
      <c r="Z666" s="189">
        <f t="shared" si="127"/>
        <v>0</v>
      </c>
      <c r="AA666" s="189">
        <f t="shared" si="127"/>
        <v>0</v>
      </c>
      <c r="AB666" s="187">
        <f t="shared" si="126"/>
        <v>0</v>
      </c>
      <c r="AC666" s="190">
        <f>IF(C666=A_Stammdaten!$B$14,F_SAV!$R666-F_SAV!$AD666,HLOOKUP(A_Stammdaten!$B$14-1,$AE$4:$AK$2004,ROW(C666)-3,FALSE)-$AD666)</f>
        <v>0</v>
      </c>
      <c r="AD666" s="190">
        <f>HLOOKUP(A_Stammdaten!$B$14,$AE$4:$AK$2004,ROW(C666)-3,FALSE)</f>
        <v>0</v>
      </c>
      <c r="AE666" s="187">
        <f t="shared" si="128"/>
        <v>0</v>
      </c>
      <c r="AF666" s="187">
        <f t="shared" si="129"/>
        <v>0</v>
      </c>
      <c r="AG666" s="187">
        <f t="shared" si="130"/>
        <v>0</v>
      </c>
      <c r="AH666" s="187">
        <f t="shared" si="131"/>
        <v>0</v>
      </c>
      <c r="AI666" s="187">
        <f t="shared" si="132"/>
        <v>0</v>
      </c>
      <c r="AJ666" s="187">
        <f t="shared" si="133"/>
        <v>0</v>
      </c>
      <c r="AK666" s="187">
        <f t="shared" si="134"/>
        <v>0</v>
      </c>
      <c r="AL666" s="31"/>
    </row>
    <row r="667" spans="1:38" ht="15" x14ac:dyDescent="0.25">
      <c r="A667" s="31"/>
      <c r="B667" s="31"/>
      <c r="C667" s="32"/>
      <c r="D667" s="31"/>
      <c r="E667" s="31"/>
      <c r="F667" s="31"/>
      <c r="G667" s="31"/>
      <c r="H667" s="31"/>
      <c r="I667" s="31"/>
      <c r="J667" s="31"/>
      <c r="K667" s="31"/>
      <c r="L667" s="31"/>
      <c r="M667" s="31"/>
      <c r="N667" s="187">
        <f t="shared" si="135"/>
        <v>0</v>
      </c>
      <c r="O667" s="31"/>
      <c r="P667" s="31"/>
      <c r="Q667" s="31"/>
      <c r="R667" s="187">
        <f t="shared" si="136"/>
        <v>0</v>
      </c>
      <c r="S667" s="188">
        <f>IF(ISBLANK($B667),0,VLOOKUP($B667,Listen!$A$2:$C$44,2,FALSE))</f>
        <v>0</v>
      </c>
      <c r="T667" s="188">
        <f>IF(ISBLANK($B667),0,VLOOKUP($B667,Listen!$A$2:$C$44,3,FALSE))</f>
        <v>0</v>
      </c>
      <c r="U667" s="189">
        <f t="shared" si="137"/>
        <v>0</v>
      </c>
      <c r="V667" s="189">
        <f t="shared" si="127"/>
        <v>0</v>
      </c>
      <c r="W667" s="189">
        <f t="shared" si="127"/>
        <v>0</v>
      </c>
      <c r="X667" s="189">
        <f t="shared" si="127"/>
        <v>0</v>
      </c>
      <c r="Y667" s="189">
        <f t="shared" si="127"/>
        <v>0</v>
      </c>
      <c r="Z667" s="189">
        <f t="shared" si="127"/>
        <v>0</v>
      </c>
      <c r="AA667" s="189">
        <f t="shared" si="127"/>
        <v>0</v>
      </c>
      <c r="AB667" s="187">
        <f t="shared" si="126"/>
        <v>0</v>
      </c>
      <c r="AC667" s="190">
        <f>IF(C667=A_Stammdaten!$B$14,F_SAV!$R667-F_SAV!$AD667,HLOOKUP(A_Stammdaten!$B$14-1,$AE$4:$AK$2004,ROW(C667)-3,FALSE)-$AD667)</f>
        <v>0</v>
      </c>
      <c r="AD667" s="190">
        <f>HLOOKUP(A_Stammdaten!$B$14,$AE$4:$AK$2004,ROW(C667)-3,FALSE)</f>
        <v>0</v>
      </c>
      <c r="AE667" s="187">
        <f t="shared" si="128"/>
        <v>0</v>
      </c>
      <c r="AF667" s="187">
        <f t="shared" si="129"/>
        <v>0</v>
      </c>
      <c r="AG667" s="187">
        <f t="shared" si="130"/>
        <v>0</v>
      </c>
      <c r="AH667" s="187">
        <f t="shared" si="131"/>
        <v>0</v>
      </c>
      <c r="AI667" s="187">
        <f t="shared" si="132"/>
        <v>0</v>
      </c>
      <c r="AJ667" s="187">
        <f t="shared" si="133"/>
        <v>0</v>
      </c>
      <c r="AK667" s="187">
        <f t="shared" si="134"/>
        <v>0</v>
      </c>
      <c r="AL667" s="31"/>
    </row>
    <row r="668" spans="1:38" ht="15" x14ac:dyDescent="0.25">
      <c r="A668" s="31"/>
      <c r="B668" s="31"/>
      <c r="C668" s="32"/>
      <c r="D668" s="31"/>
      <c r="E668" s="31"/>
      <c r="F668" s="31"/>
      <c r="G668" s="31"/>
      <c r="H668" s="31"/>
      <c r="I668" s="31"/>
      <c r="J668" s="31"/>
      <c r="K668" s="31"/>
      <c r="L668" s="31"/>
      <c r="M668" s="31"/>
      <c r="N668" s="187">
        <f t="shared" si="135"/>
        <v>0</v>
      </c>
      <c r="O668" s="31"/>
      <c r="P668" s="31"/>
      <c r="Q668" s="31"/>
      <c r="R668" s="187">
        <f t="shared" si="136"/>
        <v>0</v>
      </c>
      <c r="S668" s="188">
        <f>IF(ISBLANK($B668),0,VLOOKUP($B668,Listen!$A$2:$C$44,2,FALSE))</f>
        <v>0</v>
      </c>
      <c r="T668" s="188">
        <f>IF(ISBLANK($B668),0,VLOOKUP($B668,Listen!$A$2:$C$44,3,FALSE))</f>
        <v>0</v>
      </c>
      <c r="U668" s="189">
        <f t="shared" si="137"/>
        <v>0</v>
      </c>
      <c r="V668" s="189">
        <f t="shared" si="127"/>
        <v>0</v>
      </c>
      <c r="W668" s="189">
        <f t="shared" si="127"/>
        <v>0</v>
      </c>
      <c r="X668" s="189">
        <f t="shared" si="127"/>
        <v>0</v>
      </c>
      <c r="Y668" s="189">
        <f t="shared" si="127"/>
        <v>0</v>
      </c>
      <c r="Z668" s="189">
        <f t="shared" si="127"/>
        <v>0</v>
      </c>
      <c r="AA668" s="189">
        <f t="shared" si="127"/>
        <v>0</v>
      </c>
      <c r="AB668" s="187">
        <f t="shared" si="126"/>
        <v>0</v>
      </c>
      <c r="AC668" s="190">
        <f>IF(C668=A_Stammdaten!$B$14,F_SAV!$R668-F_SAV!$AD668,HLOOKUP(A_Stammdaten!$B$14-1,$AE$4:$AK$2004,ROW(C668)-3,FALSE)-$AD668)</f>
        <v>0</v>
      </c>
      <c r="AD668" s="190">
        <f>HLOOKUP(A_Stammdaten!$B$14,$AE$4:$AK$2004,ROW(C668)-3,FALSE)</f>
        <v>0</v>
      </c>
      <c r="AE668" s="187">
        <f t="shared" si="128"/>
        <v>0</v>
      </c>
      <c r="AF668" s="187">
        <f t="shared" si="129"/>
        <v>0</v>
      </c>
      <c r="AG668" s="187">
        <f t="shared" si="130"/>
        <v>0</v>
      </c>
      <c r="AH668" s="187">
        <f t="shared" si="131"/>
        <v>0</v>
      </c>
      <c r="AI668" s="187">
        <f t="shared" si="132"/>
        <v>0</v>
      </c>
      <c r="AJ668" s="187">
        <f t="shared" si="133"/>
        <v>0</v>
      </c>
      <c r="AK668" s="187">
        <f t="shared" si="134"/>
        <v>0</v>
      </c>
      <c r="AL668" s="31"/>
    </row>
    <row r="669" spans="1:38" ht="15" x14ac:dyDescent="0.25">
      <c r="A669" s="31"/>
      <c r="B669" s="31"/>
      <c r="C669" s="32"/>
      <c r="D669" s="31"/>
      <c r="E669" s="31"/>
      <c r="F669" s="31"/>
      <c r="G669" s="31"/>
      <c r="H669" s="31"/>
      <c r="I669" s="31"/>
      <c r="J669" s="31"/>
      <c r="K669" s="31"/>
      <c r="L669" s="31"/>
      <c r="M669" s="31"/>
      <c r="N669" s="187">
        <f t="shared" si="135"/>
        <v>0</v>
      </c>
      <c r="O669" s="31"/>
      <c r="P669" s="31"/>
      <c r="Q669" s="31"/>
      <c r="R669" s="187">
        <f t="shared" si="136"/>
        <v>0</v>
      </c>
      <c r="S669" s="188">
        <f>IF(ISBLANK($B669),0,VLOOKUP($B669,Listen!$A$2:$C$44,2,FALSE))</f>
        <v>0</v>
      </c>
      <c r="T669" s="188">
        <f>IF(ISBLANK($B669),0,VLOOKUP($B669,Listen!$A$2:$C$44,3,FALSE))</f>
        <v>0</v>
      </c>
      <c r="U669" s="189">
        <f t="shared" si="137"/>
        <v>0</v>
      </c>
      <c r="V669" s="189">
        <f t="shared" si="127"/>
        <v>0</v>
      </c>
      <c r="W669" s="189">
        <f t="shared" si="127"/>
        <v>0</v>
      </c>
      <c r="X669" s="189">
        <f t="shared" ref="V669:AA711" si="138">$S669</f>
        <v>0</v>
      </c>
      <c r="Y669" s="189">
        <f t="shared" si="138"/>
        <v>0</v>
      </c>
      <c r="Z669" s="189">
        <f t="shared" si="138"/>
        <v>0</v>
      </c>
      <c r="AA669" s="189">
        <f t="shared" si="138"/>
        <v>0</v>
      </c>
      <c r="AB669" s="187">
        <f t="shared" si="126"/>
        <v>0</v>
      </c>
      <c r="AC669" s="190">
        <f>IF(C669=A_Stammdaten!$B$14,F_SAV!$R669-F_SAV!$AD669,HLOOKUP(A_Stammdaten!$B$14-1,$AE$4:$AK$2004,ROW(C669)-3,FALSE)-$AD669)</f>
        <v>0</v>
      </c>
      <c r="AD669" s="190">
        <f>HLOOKUP(A_Stammdaten!$B$14,$AE$4:$AK$2004,ROW(C669)-3,FALSE)</f>
        <v>0</v>
      </c>
      <c r="AE669" s="187">
        <f t="shared" si="128"/>
        <v>0</v>
      </c>
      <c r="AF669" s="187">
        <f t="shared" si="129"/>
        <v>0</v>
      </c>
      <c r="AG669" s="187">
        <f t="shared" si="130"/>
        <v>0</v>
      </c>
      <c r="AH669" s="187">
        <f t="shared" si="131"/>
        <v>0</v>
      </c>
      <c r="AI669" s="187">
        <f t="shared" si="132"/>
        <v>0</v>
      </c>
      <c r="AJ669" s="187">
        <f t="shared" si="133"/>
        <v>0</v>
      </c>
      <c r="AK669" s="187">
        <f t="shared" si="134"/>
        <v>0</v>
      </c>
      <c r="AL669" s="31"/>
    </row>
    <row r="670" spans="1:38" ht="15" x14ac:dyDescent="0.25">
      <c r="A670" s="31"/>
      <c r="B670" s="31"/>
      <c r="C670" s="32"/>
      <c r="D670" s="31"/>
      <c r="E670" s="31"/>
      <c r="F670" s="31"/>
      <c r="G670" s="31"/>
      <c r="H670" s="31"/>
      <c r="I670" s="31"/>
      <c r="J670" s="31"/>
      <c r="K670" s="31"/>
      <c r="L670" s="31"/>
      <c r="M670" s="31"/>
      <c r="N670" s="187">
        <f t="shared" si="135"/>
        <v>0</v>
      </c>
      <c r="O670" s="31"/>
      <c r="P670" s="31"/>
      <c r="Q670" s="31"/>
      <c r="R670" s="187">
        <f t="shared" si="136"/>
        <v>0</v>
      </c>
      <c r="S670" s="188">
        <f>IF(ISBLANK($B670),0,VLOOKUP($B670,Listen!$A$2:$C$44,2,FALSE))</f>
        <v>0</v>
      </c>
      <c r="T670" s="188">
        <f>IF(ISBLANK($B670),0,VLOOKUP($B670,Listen!$A$2:$C$44,3,FALSE))</f>
        <v>0</v>
      </c>
      <c r="U670" s="189">
        <f t="shared" si="137"/>
        <v>0</v>
      </c>
      <c r="V670" s="189">
        <f t="shared" si="138"/>
        <v>0</v>
      </c>
      <c r="W670" s="189">
        <f t="shared" si="138"/>
        <v>0</v>
      </c>
      <c r="X670" s="189">
        <f t="shared" si="138"/>
        <v>0</v>
      </c>
      <c r="Y670" s="189">
        <f t="shared" si="138"/>
        <v>0</v>
      </c>
      <c r="Z670" s="189">
        <f t="shared" si="138"/>
        <v>0</v>
      </c>
      <c r="AA670" s="189">
        <f t="shared" si="138"/>
        <v>0</v>
      </c>
      <c r="AB670" s="187">
        <f t="shared" si="126"/>
        <v>0</v>
      </c>
      <c r="AC670" s="190">
        <f>IF(C670=A_Stammdaten!$B$14,F_SAV!$R670-F_SAV!$AD670,HLOOKUP(A_Stammdaten!$B$14-1,$AE$4:$AK$2004,ROW(C670)-3,FALSE)-$AD670)</f>
        <v>0</v>
      </c>
      <c r="AD670" s="190">
        <f>HLOOKUP(A_Stammdaten!$B$14,$AE$4:$AK$2004,ROW(C670)-3,FALSE)</f>
        <v>0</v>
      </c>
      <c r="AE670" s="187">
        <f t="shared" si="128"/>
        <v>0</v>
      </c>
      <c r="AF670" s="187">
        <f t="shared" si="129"/>
        <v>0</v>
      </c>
      <c r="AG670" s="187">
        <f t="shared" si="130"/>
        <v>0</v>
      </c>
      <c r="AH670" s="187">
        <f t="shared" si="131"/>
        <v>0</v>
      </c>
      <c r="AI670" s="187">
        <f t="shared" si="132"/>
        <v>0</v>
      </c>
      <c r="AJ670" s="187">
        <f t="shared" si="133"/>
        <v>0</v>
      </c>
      <c r="AK670" s="187">
        <f t="shared" si="134"/>
        <v>0</v>
      </c>
      <c r="AL670" s="31"/>
    </row>
    <row r="671" spans="1:38" ht="15" x14ac:dyDescent="0.25">
      <c r="A671" s="31"/>
      <c r="B671" s="31"/>
      <c r="C671" s="32"/>
      <c r="D671" s="31"/>
      <c r="E671" s="31"/>
      <c r="F671" s="31"/>
      <c r="G671" s="31"/>
      <c r="H671" s="31"/>
      <c r="I671" s="31"/>
      <c r="J671" s="31"/>
      <c r="K671" s="31"/>
      <c r="L671" s="31"/>
      <c r="M671" s="31"/>
      <c r="N671" s="187">
        <f t="shared" si="135"/>
        <v>0</v>
      </c>
      <c r="O671" s="31"/>
      <c r="P671" s="31"/>
      <c r="Q671" s="31"/>
      <c r="R671" s="187">
        <f t="shared" si="136"/>
        <v>0</v>
      </c>
      <c r="S671" s="188">
        <f>IF(ISBLANK($B671),0,VLOOKUP($B671,Listen!$A$2:$C$44,2,FALSE))</f>
        <v>0</v>
      </c>
      <c r="T671" s="188">
        <f>IF(ISBLANK($B671),0,VLOOKUP($B671,Listen!$A$2:$C$44,3,FALSE))</f>
        <v>0</v>
      </c>
      <c r="U671" s="189">
        <f t="shared" si="137"/>
        <v>0</v>
      </c>
      <c r="V671" s="189">
        <f t="shared" si="138"/>
        <v>0</v>
      </c>
      <c r="W671" s="189">
        <f t="shared" si="138"/>
        <v>0</v>
      </c>
      <c r="X671" s="189">
        <f t="shared" si="138"/>
        <v>0</v>
      </c>
      <c r="Y671" s="189">
        <f t="shared" si="138"/>
        <v>0</v>
      </c>
      <c r="Z671" s="189">
        <f t="shared" si="138"/>
        <v>0</v>
      </c>
      <c r="AA671" s="189">
        <f t="shared" si="138"/>
        <v>0</v>
      </c>
      <c r="AB671" s="187">
        <f t="shared" si="126"/>
        <v>0</v>
      </c>
      <c r="AC671" s="190">
        <f>IF(C671=A_Stammdaten!$B$14,F_SAV!$R671-F_SAV!$AD671,HLOOKUP(A_Stammdaten!$B$14-1,$AE$4:$AK$2004,ROW(C671)-3,FALSE)-$AD671)</f>
        <v>0</v>
      </c>
      <c r="AD671" s="190">
        <f>HLOOKUP(A_Stammdaten!$B$14,$AE$4:$AK$2004,ROW(C671)-3,FALSE)</f>
        <v>0</v>
      </c>
      <c r="AE671" s="187">
        <f t="shared" si="128"/>
        <v>0</v>
      </c>
      <c r="AF671" s="187">
        <f t="shared" si="129"/>
        <v>0</v>
      </c>
      <c r="AG671" s="187">
        <f t="shared" si="130"/>
        <v>0</v>
      </c>
      <c r="AH671" s="187">
        <f t="shared" si="131"/>
        <v>0</v>
      </c>
      <c r="AI671" s="187">
        <f t="shared" si="132"/>
        <v>0</v>
      </c>
      <c r="AJ671" s="187">
        <f t="shared" si="133"/>
        <v>0</v>
      </c>
      <c r="AK671" s="187">
        <f t="shared" si="134"/>
        <v>0</v>
      </c>
      <c r="AL671" s="31"/>
    </row>
    <row r="672" spans="1:38" ht="15" x14ac:dyDescent="0.25">
      <c r="A672" s="31"/>
      <c r="B672" s="31"/>
      <c r="C672" s="32"/>
      <c r="D672" s="31"/>
      <c r="E672" s="31"/>
      <c r="F672" s="31"/>
      <c r="G672" s="31"/>
      <c r="H672" s="31"/>
      <c r="I672" s="31"/>
      <c r="J672" s="31"/>
      <c r="K672" s="31"/>
      <c r="L672" s="31"/>
      <c r="M672" s="31"/>
      <c r="N672" s="187">
        <f t="shared" si="135"/>
        <v>0</v>
      </c>
      <c r="O672" s="31"/>
      <c r="P672" s="31"/>
      <c r="Q672" s="31"/>
      <c r="R672" s="187">
        <f t="shared" si="136"/>
        <v>0</v>
      </c>
      <c r="S672" s="188">
        <f>IF(ISBLANK($B672),0,VLOOKUP($B672,Listen!$A$2:$C$44,2,FALSE))</f>
        <v>0</v>
      </c>
      <c r="T672" s="188">
        <f>IF(ISBLANK($B672),0,VLOOKUP($B672,Listen!$A$2:$C$44,3,FALSE))</f>
        <v>0</v>
      </c>
      <c r="U672" s="189">
        <f t="shared" si="137"/>
        <v>0</v>
      </c>
      <c r="V672" s="189">
        <f t="shared" si="138"/>
        <v>0</v>
      </c>
      <c r="W672" s="189">
        <f t="shared" si="138"/>
        <v>0</v>
      </c>
      <c r="X672" s="189">
        <f t="shared" si="138"/>
        <v>0</v>
      </c>
      <c r="Y672" s="189">
        <f t="shared" si="138"/>
        <v>0</v>
      </c>
      <c r="Z672" s="189">
        <f t="shared" si="138"/>
        <v>0</v>
      </c>
      <c r="AA672" s="189">
        <f t="shared" si="138"/>
        <v>0</v>
      </c>
      <c r="AB672" s="187">
        <f t="shared" si="126"/>
        <v>0</v>
      </c>
      <c r="AC672" s="190">
        <f>IF(C672=A_Stammdaten!$B$14,F_SAV!$R672-F_SAV!$AD672,HLOOKUP(A_Stammdaten!$B$14-1,$AE$4:$AK$2004,ROW(C672)-3,FALSE)-$AD672)</f>
        <v>0</v>
      </c>
      <c r="AD672" s="190">
        <f>HLOOKUP(A_Stammdaten!$B$14,$AE$4:$AK$2004,ROW(C672)-3,FALSE)</f>
        <v>0</v>
      </c>
      <c r="AE672" s="187">
        <f t="shared" si="128"/>
        <v>0</v>
      </c>
      <c r="AF672" s="187">
        <f t="shared" si="129"/>
        <v>0</v>
      </c>
      <c r="AG672" s="187">
        <f t="shared" si="130"/>
        <v>0</v>
      </c>
      <c r="AH672" s="187">
        <f t="shared" si="131"/>
        <v>0</v>
      </c>
      <c r="AI672" s="187">
        <f t="shared" si="132"/>
        <v>0</v>
      </c>
      <c r="AJ672" s="187">
        <f t="shared" si="133"/>
        <v>0</v>
      </c>
      <c r="AK672" s="187">
        <f t="shared" si="134"/>
        <v>0</v>
      </c>
      <c r="AL672" s="31"/>
    </row>
    <row r="673" spans="1:38" ht="15" x14ac:dyDescent="0.25">
      <c r="A673" s="31"/>
      <c r="B673" s="31"/>
      <c r="C673" s="32"/>
      <c r="D673" s="31"/>
      <c r="E673" s="31"/>
      <c r="F673" s="31"/>
      <c r="G673" s="31"/>
      <c r="H673" s="31"/>
      <c r="I673" s="31"/>
      <c r="J673" s="31"/>
      <c r="K673" s="31"/>
      <c r="L673" s="31"/>
      <c r="M673" s="31"/>
      <c r="N673" s="187">
        <f t="shared" si="135"/>
        <v>0</v>
      </c>
      <c r="O673" s="31"/>
      <c r="P673" s="31"/>
      <c r="Q673" s="31"/>
      <c r="R673" s="187">
        <f t="shared" si="136"/>
        <v>0</v>
      </c>
      <c r="S673" s="188">
        <f>IF(ISBLANK($B673),0,VLOOKUP($B673,Listen!$A$2:$C$44,2,FALSE))</f>
        <v>0</v>
      </c>
      <c r="T673" s="188">
        <f>IF(ISBLANK($B673),0,VLOOKUP($B673,Listen!$A$2:$C$44,3,FALSE))</f>
        <v>0</v>
      </c>
      <c r="U673" s="189">
        <f t="shared" si="137"/>
        <v>0</v>
      </c>
      <c r="V673" s="189">
        <f t="shared" si="138"/>
        <v>0</v>
      </c>
      <c r="W673" s="189">
        <f t="shared" si="138"/>
        <v>0</v>
      </c>
      <c r="X673" s="189">
        <f t="shared" si="138"/>
        <v>0</v>
      </c>
      <c r="Y673" s="189">
        <f t="shared" si="138"/>
        <v>0</v>
      </c>
      <c r="Z673" s="189">
        <f t="shared" si="138"/>
        <v>0</v>
      </c>
      <c r="AA673" s="189">
        <f t="shared" si="138"/>
        <v>0</v>
      </c>
      <c r="AB673" s="187">
        <f t="shared" si="126"/>
        <v>0</v>
      </c>
      <c r="AC673" s="190">
        <f>IF(C673=A_Stammdaten!$B$14,F_SAV!$R673-F_SAV!$AD673,HLOOKUP(A_Stammdaten!$B$14-1,$AE$4:$AK$2004,ROW(C673)-3,FALSE)-$AD673)</f>
        <v>0</v>
      </c>
      <c r="AD673" s="190">
        <f>HLOOKUP(A_Stammdaten!$B$14,$AE$4:$AK$2004,ROW(C673)-3,FALSE)</f>
        <v>0</v>
      </c>
      <c r="AE673" s="187">
        <f t="shared" si="128"/>
        <v>0</v>
      </c>
      <c r="AF673" s="187">
        <f t="shared" si="129"/>
        <v>0</v>
      </c>
      <c r="AG673" s="187">
        <f t="shared" si="130"/>
        <v>0</v>
      </c>
      <c r="AH673" s="187">
        <f t="shared" si="131"/>
        <v>0</v>
      </c>
      <c r="AI673" s="187">
        <f t="shared" si="132"/>
        <v>0</v>
      </c>
      <c r="AJ673" s="187">
        <f t="shared" si="133"/>
        <v>0</v>
      </c>
      <c r="AK673" s="187">
        <f t="shared" si="134"/>
        <v>0</v>
      </c>
      <c r="AL673" s="31"/>
    </row>
    <row r="674" spans="1:38" ht="15" x14ac:dyDescent="0.25">
      <c r="A674" s="31"/>
      <c r="B674" s="31"/>
      <c r="C674" s="32"/>
      <c r="D674" s="31"/>
      <c r="E674" s="31"/>
      <c r="F674" s="31"/>
      <c r="G674" s="31"/>
      <c r="H674" s="31"/>
      <c r="I674" s="31"/>
      <c r="J674" s="31"/>
      <c r="K674" s="31"/>
      <c r="L674" s="31"/>
      <c r="M674" s="31"/>
      <c r="N674" s="187">
        <f t="shared" si="135"/>
        <v>0</v>
      </c>
      <c r="O674" s="31"/>
      <c r="P674" s="31"/>
      <c r="Q674" s="31"/>
      <c r="R674" s="187">
        <f t="shared" si="136"/>
        <v>0</v>
      </c>
      <c r="S674" s="188">
        <f>IF(ISBLANK($B674),0,VLOOKUP($B674,Listen!$A$2:$C$44,2,FALSE))</f>
        <v>0</v>
      </c>
      <c r="T674" s="188">
        <f>IF(ISBLANK($B674),0,VLOOKUP($B674,Listen!$A$2:$C$44,3,FALSE))</f>
        <v>0</v>
      </c>
      <c r="U674" s="189">
        <f t="shared" si="137"/>
        <v>0</v>
      </c>
      <c r="V674" s="189">
        <f t="shared" si="138"/>
        <v>0</v>
      </c>
      <c r="W674" s="189">
        <f t="shared" si="138"/>
        <v>0</v>
      </c>
      <c r="X674" s="189">
        <f t="shared" si="138"/>
        <v>0</v>
      </c>
      <c r="Y674" s="189">
        <f t="shared" si="138"/>
        <v>0</v>
      </c>
      <c r="Z674" s="189">
        <f t="shared" si="138"/>
        <v>0</v>
      </c>
      <c r="AA674" s="189">
        <f t="shared" si="138"/>
        <v>0</v>
      </c>
      <c r="AB674" s="187">
        <f t="shared" si="126"/>
        <v>0</v>
      </c>
      <c r="AC674" s="190">
        <f>IF(C674=A_Stammdaten!$B$14,F_SAV!$R674-F_SAV!$AD674,HLOOKUP(A_Stammdaten!$B$14-1,$AE$4:$AK$2004,ROW(C674)-3,FALSE)-$AD674)</f>
        <v>0</v>
      </c>
      <c r="AD674" s="190">
        <f>HLOOKUP(A_Stammdaten!$B$14,$AE$4:$AK$2004,ROW(C674)-3,FALSE)</f>
        <v>0</v>
      </c>
      <c r="AE674" s="187">
        <f t="shared" si="128"/>
        <v>0</v>
      </c>
      <c r="AF674" s="187">
        <f t="shared" si="129"/>
        <v>0</v>
      </c>
      <c r="AG674" s="187">
        <f t="shared" si="130"/>
        <v>0</v>
      </c>
      <c r="AH674" s="187">
        <f t="shared" si="131"/>
        <v>0</v>
      </c>
      <c r="AI674" s="187">
        <f t="shared" si="132"/>
        <v>0</v>
      </c>
      <c r="AJ674" s="187">
        <f t="shared" si="133"/>
        <v>0</v>
      </c>
      <c r="AK674" s="187">
        <f t="shared" si="134"/>
        <v>0</v>
      </c>
      <c r="AL674" s="31"/>
    </row>
    <row r="675" spans="1:38" ht="15" x14ac:dyDescent="0.25">
      <c r="A675" s="31"/>
      <c r="B675" s="31"/>
      <c r="C675" s="32"/>
      <c r="D675" s="31"/>
      <c r="E675" s="31"/>
      <c r="F675" s="31"/>
      <c r="G675" s="31"/>
      <c r="H675" s="31"/>
      <c r="I675" s="31"/>
      <c r="J675" s="31"/>
      <c r="K675" s="31"/>
      <c r="L675" s="31"/>
      <c r="M675" s="31"/>
      <c r="N675" s="187">
        <f t="shared" si="135"/>
        <v>0</v>
      </c>
      <c r="O675" s="31"/>
      <c r="P675" s="31"/>
      <c r="Q675" s="31"/>
      <c r="R675" s="187">
        <f t="shared" si="136"/>
        <v>0</v>
      </c>
      <c r="S675" s="188">
        <f>IF(ISBLANK($B675),0,VLOOKUP($B675,Listen!$A$2:$C$44,2,FALSE))</f>
        <v>0</v>
      </c>
      <c r="T675" s="188">
        <f>IF(ISBLANK($B675),0,VLOOKUP($B675,Listen!$A$2:$C$44,3,FALSE))</f>
        <v>0</v>
      </c>
      <c r="U675" s="189">
        <f t="shared" si="137"/>
        <v>0</v>
      </c>
      <c r="V675" s="189">
        <f t="shared" si="138"/>
        <v>0</v>
      </c>
      <c r="W675" s="189">
        <f t="shared" si="138"/>
        <v>0</v>
      </c>
      <c r="X675" s="189">
        <f t="shared" si="138"/>
        <v>0</v>
      </c>
      <c r="Y675" s="189">
        <f t="shared" si="138"/>
        <v>0</v>
      </c>
      <c r="Z675" s="189">
        <f t="shared" si="138"/>
        <v>0</v>
      </c>
      <c r="AA675" s="189">
        <f t="shared" si="138"/>
        <v>0</v>
      </c>
      <c r="AB675" s="187">
        <f t="shared" ref="AB675:AB738" si="139">AD675+AC675</f>
        <v>0</v>
      </c>
      <c r="AC675" s="190">
        <f>IF(C675=A_Stammdaten!$B$14,F_SAV!$R675-F_SAV!$AD675,HLOOKUP(A_Stammdaten!$B$14-1,$AE$4:$AK$2004,ROW(C675)-3,FALSE)-$AD675)</f>
        <v>0</v>
      </c>
      <c r="AD675" s="190">
        <f>HLOOKUP(A_Stammdaten!$B$14,$AE$4:$AK$2004,ROW(C675)-3,FALSE)</f>
        <v>0</v>
      </c>
      <c r="AE675" s="187">
        <f t="shared" si="128"/>
        <v>0</v>
      </c>
      <c r="AF675" s="187">
        <f t="shared" si="129"/>
        <v>0</v>
      </c>
      <c r="AG675" s="187">
        <f t="shared" si="130"/>
        <v>0</v>
      </c>
      <c r="AH675" s="187">
        <f t="shared" si="131"/>
        <v>0</v>
      </c>
      <c r="AI675" s="187">
        <f t="shared" si="132"/>
        <v>0</v>
      </c>
      <c r="AJ675" s="187">
        <f t="shared" si="133"/>
        <v>0</v>
      </c>
      <c r="AK675" s="187">
        <f t="shared" si="134"/>
        <v>0</v>
      </c>
      <c r="AL675" s="31"/>
    </row>
    <row r="676" spans="1:38" ht="15" x14ac:dyDescent="0.25">
      <c r="A676" s="31"/>
      <c r="B676" s="31"/>
      <c r="C676" s="32"/>
      <c r="D676" s="31"/>
      <c r="E676" s="31"/>
      <c r="F676" s="31"/>
      <c r="G676" s="31"/>
      <c r="H676" s="31"/>
      <c r="I676" s="31"/>
      <c r="J676" s="31"/>
      <c r="K676" s="31"/>
      <c r="L676" s="31"/>
      <c r="M676" s="31"/>
      <c r="N676" s="187">
        <f t="shared" si="135"/>
        <v>0</v>
      </c>
      <c r="O676" s="31"/>
      <c r="P676" s="31"/>
      <c r="Q676" s="31"/>
      <c r="R676" s="187">
        <f t="shared" si="136"/>
        <v>0</v>
      </c>
      <c r="S676" s="188">
        <f>IF(ISBLANK($B676),0,VLOOKUP($B676,Listen!$A$2:$C$44,2,FALSE))</f>
        <v>0</v>
      </c>
      <c r="T676" s="188">
        <f>IF(ISBLANK($B676),0,VLOOKUP($B676,Listen!$A$2:$C$44,3,FALSE))</f>
        <v>0</v>
      </c>
      <c r="U676" s="189">
        <f t="shared" si="137"/>
        <v>0</v>
      </c>
      <c r="V676" s="189">
        <f t="shared" si="138"/>
        <v>0</v>
      </c>
      <c r="W676" s="189">
        <f t="shared" si="138"/>
        <v>0</v>
      </c>
      <c r="X676" s="189">
        <f t="shared" si="138"/>
        <v>0</v>
      </c>
      <c r="Y676" s="189">
        <f t="shared" si="138"/>
        <v>0</v>
      </c>
      <c r="Z676" s="189">
        <f t="shared" si="138"/>
        <v>0</v>
      </c>
      <c r="AA676" s="189">
        <f t="shared" si="138"/>
        <v>0</v>
      </c>
      <c r="AB676" s="187">
        <f t="shared" si="139"/>
        <v>0</v>
      </c>
      <c r="AC676" s="190">
        <f>IF(C676=A_Stammdaten!$B$14,F_SAV!$R676-F_SAV!$AD676,HLOOKUP(A_Stammdaten!$B$14-1,$AE$4:$AK$2004,ROW(C676)-3,FALSE)-$AD676)</f>
        <v>0</v>
      </c>
      <c r="AD676" s="190">
        <f>HLOOKUP(A_Stammdaten!$B$14,$AE$4:$AK$2004,ROW(C676)-3,FALSE)</f>
        <v>0</v>
      </c>
      <c r="AE676" s="187">
        <f t="shared" si="128"/>
        <v>0</v>
      </c>
      <c r="AF676" s="187">
        <f t="shared" si="129"/>
        <v>0</v>
      </c>
      <c r="AG676" s="187">
        <f t="shared" si="130"/>
        <v>0</v>
      </c>
      <c r="AH676" s="187">
        <f t="shared" si="131"/>
        <v>0</v>
      </c>
      <c r="AI676" s="187">
        <f t="shared" si="132"/>
        <v>0</v>
      </c>
      <c r="AJ676" s="187">
        <f t="shared" si="133"/>
        <v>0</v>
      </c>
      <c r="AK676" s="187">
        <f t="shared" si="134"/>
        <v>0</v>
      </c>
      <c r="AL676" s="31"/>
    </row>
    <row r="677" spans="1:38" ht="15" x14ac:dyDescent="0.25">
      <c r="A677" s="31"/>
      <c r="B677" s="31"/>
      <c r="C677" s="32"/>
      <c r="D677" s="31"/>
      <c r="E677" s="31"/>
      <c r="F677" s="31"/>
      <c r="G677" s="31"/>
      <c r="H677" s="31"/>
      <c r="I677" s="31"/>
      <c r="J677" s="31"/>
      <c r="K677" s="31"/>
      <c r="L677" s="31"/>
      <c r="M677" s="31"/>
      <c r="N677" s="187">
        <f t="shared" si="135"/>
        <v>0</v>
      </c>
      <c r="O677" s="31"/>
      <c r="P677" s="31"/>
      <c r="Q677" s="31"/>
      <c r="R677" s="187">
        <f t="shared" si="136"/>
        <v>0</v>
      </c>
      <c r="S677" s="188">
        <f>IF(ISBLANK($B677),0,VLOOKUP($B677,Listen!$A$2:$C$44,2,FALSE))</f>
        <v>0</v>
      </c>
      <c r="T677" s="188">
        <f>IF(ISBLANK($B677),0,VLOOKUP($B677,Listen!$A$2:$C$44,3,FALSE))</f>
        <v>0</v>
      </c>
      <c r="U677" s="189">
        <f t="shared" si="137"/>
        <v>0</v>
      </c>
      <c r="V677" s="189">
        <f t="shared" si="138"/>
        <v>0</v>
      </c>
      <c r="W677" s="189">
        <f t="shared" si="138"/>
        <v>0</v>
      </c>
      <c r="X677" s="189">
        <f t="shared" si="138"/>
        <v>0</v>
      </c>
      <c r="Y677" s="189">
        <f t="shared" si="138"/>
        <v>0</v>
      </c>
      <c r="Z677" s="189">
        <f t="shared" si="138"/>
        <v>0</v>
      </c>
      <c r="AA677" s="189">
        <f t="shared" si="138"/>
        <v>0</v>
      </c>
      <c r="AB677" s="187">
        <f t="shared" si="139"/>
        <v>0</v>
      </c>
      <c r="AC677" s="190">
        <f>IF(C677=A_Stammdaten!$B$14,F_SAV!$R677-F_SAV!$AD677,HLOOKUP(A_Stammdaten!$B$14-1,$AE$4:$AK$2004,ROW(C677)-3,FALSE)-$AD677)</f>
        <v>0</v>
      </c>
      <c r="AD677" s="190">
        <f>HLOOKUP(A_Stammdaten!$B$14,$AE$4:$AK$2004,ROW(C677)-3,FALSE)</f>
        <v>0</v>
      </c>
      <c r="AE677" s="187">
        <f t="shared" si="128"/>
        <v>0</v>
      </c>
      <c r="AF677" s="187">
        <f t="shared" si="129"/>
        <v>0</v>
      </c>
      <c r="AG677" s="187">
        <f t="shared" si="130"/>
        <v>0</v>
      </c>
      <c r="AH677" s="187">
        <f t="shared" si="131"/>
        <v>0</v>
      </c>
      <c r="AI677" s="187">
        <f t="shared" si="132"/>
        <v>0</v>
      </c>
      <c r="AJ677" s="187">
        <f t="shared" si="133"/>
        <v>0</v>
      </c>
      <c r="AK677" s="187">
        <f t="shared" si="134"/>
        <v>0</v>
      </c>
      <c r="AL677" s="31"/>
    </row>
    <row r="678" spans="1:38" ht="15" x14ac:dyDescent="0.25">
      <c r="A678" s="31"/>
      <c r="B678" s="31"/>
      <c r="C678" s="32"/>
      <c r="D678" s="31"/>
      <c r="E678" s="31"/>
      <c r="F678" s="31"/>
      <c r="G678" s="31"/>
      <c r="H678" s="31"/>
      <c r="I678" s="31"/>
      <c r="J678" s="31"/>
      <c r="K678" s="31"/>
      <c r="L678" s="31"/>
      <c r="M678" s="31"/>
      <c r="N678" s="187">
        <f t="shared" si="135"/>
        <v>0</v>
      </c>
      <c r="O678" s="31"/>
      <c r="P678" s="31"/>
      <c r="Q678" s="31"/>
      <c r="R678" s="187">
        <f t="shared" si="136"/>
        <v>0</v>
      </c>
      <c r="S678" s="188">
        <f>IF(ISBLANK($B678),0,VLOOKUP($B678,Listen!$A$2:$C$44,2,FALSE))</f>
        <v>0</v>
      </c>
      <c r="T678" s="188">
        <f>IF(ISBLANK($B678),0,VLOOKUP($B678,Listen!$A$2:$C$44,3,FALSE))</f>
        <v>0</v>
      </c>
      <c r="U678" s="189">
        <f t="shared" si="137"/>
        <v>0</v>
      </c>
      <c r="V678" s="189">
        <f t="shared" si="138"/>
        <v>0</v>
      </c>
      <c r="W678" s="189">
        <f t="shared" si="138"/>
        <v>0</v>
      </c>
      <c r="X678" s="189">
        <f t="shared" si="138"/>
        <v>0</v>
      </c>
      <c r="Y678" s="189">
        <f t="shared" si="138"/>
        <v>0</v>
      </c>
      <c r="Z678" s="189">
        <f t="shared" si="138"/>
        <v>0</v>
      </c>
      <c r="AA678" s="189">
        <f t="shared" si="138"/>
        <v>0</v>
      </c>
      <c r="AB678" s="187">
        <f t="shared" si="139"/>
        <v>0</v>
      </c>
      <c r="AC678" s="190">
        <f>IF(C678=A_Stammdaten!$B$14,F_SAV!$R678-F_SAV!$AD678,HLOOKUP(A_Stammdaten!$B$14-1,$AE$4:$AK$2004,ROW(C678)-3,FALSE)-$AD678)</f>
        <v>0</v>
      </c>
      <c r="AD678" s="190">
        <f>HLOOKUP(A_Stammdaten!$B$14,$AE$4:$AK$2004,ROW(C678)-3,FALSE)</f>
        <v>0</v>
      </c>
      <c r="AE678" s="187">
        <f t="shared" si="128"/>
        <v>0</v>
      </c>
      <c r="AF678" s="187">
        <f t="shared" si="129"/>
        <v>0</v>
      </c>
      <c r="AG678" s="187">
        <f t="shared" si="130"/>
        <v>0</v>
      </c>
      <c r="AH678" s="187">
        <f t="shared" si="131"/>
        <v>0</v>
      </c>
      <c r="AI678" s="187">
        <f t="shared" si="132"/>
        <v>0</v>
      </c>
      <c r="AJ678" s="187">
        <f t="shared" si="133"/>
        <v>0</v>
      </c>
      <c r="AK678" s="187">
        <f t="shared" si="134"/>
        <v>0</v>
      </c>
      <c r="AL678" s="31"/>
    </row>
    <row r="679" spans="1:38" ht="15" x14ac:dyDescent="0.25">
      <c r="A679" s="31"/>
      <c r="B679" s="31"/>
      <c r="C679" s="32"/>
      <c r="D679" s="31"/>
      <c r="E679" s="31"/>
      <c r="F679" s="31"/>
      <c r="G679" s="31"/>
      <c r="H679" s="31"/>
      <c r="I679" s="31"/>
      <c r="J679" s="31"/>
      <c r="K679" s="31"/>
      <c r="L679" s="31"/>
      <c r="M679" s="31"/>
      <c r="N679" s="187">
        <f t="shared" si="135"/>
        <v>0</v>
      </c>
      <c r="O679" s="31"/>
      <c r="P679" s="31"/>
      <c r="Q679" s="31"/>
      <c r="R679" s="187">
        <f t="shared" si="136"/>
        <v>0</v>
      </c>
      <c r="S679" s="188">
        <f>IF(ISBLANK($B679),0,VLOOKUP($B679,Listen!$A$2:$C$44,2,FALSE))</f>
        <v>0</v>
      </c>
      <c r="T679" s="188">
        <f>IF(ISBLANK($B679),0,VLOOKUP($B679,Listen!$A$2:$C$44,3,FALSE))</f>
        <v>0</v>
      </c>
      <c r="U679" s="189">
        <f t="shared" si="137"/>
        <v>0</v>
      </c>
      <c r="V679" s="189">
        <f t="shared" si="138"/>
        <v>0</v>
      </c>
      <c r="W679" s="189">
        <f t="shared" si="138"/>
        <v>0</v>
      </c>
      <c r="X679" s="189">
        <f t="shared" si="138"/>
        <v>0</v>
      </c>
      <c r="Y679" s="189">
        <f t="shared" si="138"/>
        <v>0</v>
      </c>
      <c r="Z679" s="189">
        <f t="shared" si="138"/>
        <v>0</v>
      </c>
      <c r="AA679" s="189">
        <f t="shared" si="138"/>
        <v>0</v>
      </c>
      <c r="AB679" s="187">
        <f t="shared" si="139"/>
        <v>0</v>
      </c>
      <c r="AC679" s="190">
        <f>IF(C679=A_Stammdaten!$B$14,F_SAV!$R679-F_SAV!$AD679,HLOOKUP(A_Stammdaten!$B$14-1,$AE$4:$AK$2004,ROW(C679)-3,FALSE)-$AD679)</f>
        <v>0</v>
      </c>
      <c r="AD679" s="190">
        <f>HLOOKUP(A_Stammdaten!$B$14,$AE$4:$AK$2004,ROW(C679)-3,FALSE)</f>
        <v>0</v>
      </c>
      <c r="AE679" s="187">
        <f t="shared" si="128"/>
        <v>0</v>
      </c>
      <c r="AF679" s="187">
        <f t="shared" si="129"/>
        <v>0</v>
      </c>
      <c r="AG679" s="187">
        <f t="shared" si="130"/>
        <v>0</v>
      </c>
      <c r="AH679" s="187">
        <f t="shared" si="131"/>
        <v>0</v>
      </c>
      <c r="AI679" s="187">
        <f t="shared" si="132"/>
        <v>0</v>
      </c>
      <c r="AJ679" s="187">
        <f t="shared" si="133"/>
        <v>0</v>
      </c>
      <c r="AK679" s="187">
        <f t="shared" si="134"/>
        <v>0</v>
      </c>
      <c r="AL679" s="31"/>
    </row>
    <row r="680" spans="1:38" ht="15" x14ac:dyDescent="0.25">
      <c r="A680" s="31"/>
      <c r="B680" s="31"/>
      <c r="C680" s="32"/>
      <c r="D680" s="31"/>
      <c r="E680" s="31"/>
      <c r="F680" s="31"/>
      <c r="G680" s="31"/>
      <c r="H680" s="31"/>
      <c r="I680" s="31"/>
      <c r="J680" s="31"/>
      <c r="K680" s="31"/>
      <c r="L680" s="31"/>
      <c r="M680" s="31"/>
      <c r="N680" s="187">
        <f t="shared" si="135"/>
        <v>0</v>
      </c>
      <c r="O680" s="31"/>
      <c r="P680" s="31"/>
      <c r="Q680" s="31"/>
      <c r="R680" s="187">
        <f t="shared" si="136"/>
        <v>0</v>
      </c>
      <c r="S680" s="188">
        <f>IF(ISBLANK($B680),0,VLOOKUP($B680,Listen!$A$2:$C$44,2,FALSE))</f>
        <v>0</v>
      </c>
      <c r="T680" s="188">
        <f>IF(ISBLANK($B680),0,VLOOKUP($B680,Listen!$A$2:$C$44,3,FALSE))</f>
        <v>0</v>
      </c>
      <c r="U680" s="189">
        <f t="shared" si="137"/>
        <v>0</v>
      </c>
      <c r="V680" s="189">
        <f t="shared" si="138"/>
        <v>0</v>
      </c>
      <c r="W680" s="189">
        <f t="shared" si="138"/>
        <v>0</v>
      </c>
      <c r="X680" s="189">
        <f t="shared" si="138"/>
        <v>0</v>
      </c>
      <c r="Y680" s="189">
        <f t="shared" si="138"/>
        <v>0</v>
      </c>
      <c r="Z680" s="189">
        <f t="shared" si="138"/>
        <v>0</v>
      </c>
      <c r="AA680" s="189">
        <f t="shared" si="138"/>
        <v>0</v>
      </c>
      <c r="AB680" s="187">
        <f t="shared" si="139"/>
        <v>0</v>
      </c>
      <c r="AC680" s="190">
        <f>IF(C680=A_Stammdaten!$B$14,F_SAV!$R680-F_SAV!$AD680,HLOOKUP(A_Stammdaten!$B$14-1,$AE$4:$AK$2004,ROW(C680)-3,FALSE)-$AD680)</f>
        <v>0</v>
      </c>
      <c r="AD680" s="190">
        <f>HLOOKUP(A_Stammdaten!$B$14,$AE$4:$AK$2004,ROW(C680)-3,FALSE)</f>
        <v>0</v>
      </c>
      <c r="AE680" s="187">
        <f t="shared" si="128"/>
        <v>0</v>
      </c>
      <c r="AF680" s="187">
        <f t="shared" si="129"/>
        <v>0</v>
      </c>
      <c r="AG680" s="187">
        <f t="shared" si="130"/>
        <v>0</v>
      </c>
      <c r="AH680" s="187">
        <f t="shared" si="131"/>
        <v>0</v>
      </c>
      <c r="AI680" s="187">
        <f t="shared" si="132"/>
        <v>0</v>
      </c>
      <c r="AJ680" s="187">
        <f t="shared" si="133"/>
        <v>0</v>
      </c>
      <c r="AK680" s="187">
        <f t="shared" si="134"/>
        <v>0</v>
      </c>
      <c r="AL680" s="31"/>
    </row>
    <row r="681" spans="1:38" ht="15" x14ac:dyDescent="0.25">
      <c r="A681" s="31"/>
      <c r="B681" s="31"/>
      <c r="C681" s="32"/>
      <c r="D681" s="31"/>
      <c r="E681" s="31"/>
      <c r="F681" s="31"/>
      <c r="G681" s="31"/>
      <c r="H681" s="31"/>
      <c r="I681" s="31"/>
      <c r="J681" s="31"/>
      <c r="K681" s="31"/>
      <c r="L681" s="31"/>
      <c r="M681" s="31"/>
      <c r="N681" s="187">
        <f t="shared" si="135"/>
        <v>0</v>
      </c>
      <c r="O681" s="31"/>
      <c r="P681" s="31"/>
      <c r="Q681" s="31"/>
      <c r="R681" s="187">
        <f t="shared" si="136"/>
        <v>0</v>
      </c>
      <c r="S681" s="188">
        <f>IF(ISBLANK($B681),0,VLOOKUP($B681,Listen!$A$2:$C$44,2,FALSE))</f>
        <v>0</v>
      </c>
      <c r="T681" s="188">
        <f>IF(ISBLANK($B681),0,VLOOKUP($B681,Listen!$A$2:$C$44,3,FALSE))</f>
        <v>0</v>
      </c>
      <c r="U681" s="189">
        <f t="shared" si="137"/>
        <v>0</v>
      </c>
      <c r="V681" s="189">
        <f t="shared" si="138"/>
        <v>0</v>
      </c>
      <c r="W681" s="189">
        <f t="shared" si="138"/>
        <v>0</v>
      </c>
      <c r="X681" s="189">
        <f t="shared" si="138"/>
        <v>0</v>
      </c>
      <c r="Y681" s="189">
        <f t="shared" si="138"/>
        <v>0</v>
      </c>
      <c r="Z681" s="189">
        <f t="shared" si="138"/>
        <v>0</v>
      </c>
      <c r="AA681" s="189">
        <f t="shared" si="138"/>
        <v>0</v>
      </c>
      <c r="AB681" s="187">
        <f t="shared" si="139"/>
        <v>0</v>
      </c>
      <c r="AC681" s="190">
        <f>IF(C681=A_Stammdaten!$B$14,F_SAV!$R681-F_SAV!$AD681,HLOOKUP(A_Stammdaten!$B$14-1,$AE$4:$AK$2004,ROW(C681)-3,FALSE)-$AD681)</f>
        <v>0</v>
      </c>
      <c r="AD681" s="190">
        <f>HLOOKUP(A_Stammdaten!$B$14,$AE$4:$AK$2004,ROW(C681)-3,FALSE)</f>
        <v>0</v>
      </c>
      <c r="AE681" s="187">
        <f t="shared" si="128"/>
        <v>0</v>
      </c>
      <c r="AF681" s="187">
        <f t="shared" si="129"/>
        <v>0</v>
      </c>
      <c r="AG681" s="187">
        <f t="shared" si="130"/>
        <v>0</v>
      </c>
      <c r="AH681" s="187">
        <f t="shared" si="131"/>
        <v>0</v>
      </c>
      <c r="AI681" s="187">
        <f t="shared" si="132"/>
        <v>0</v>
      </c>
      <c r="AJ681" s="187">
        <f t="shared" si="133"/>
        <v>0</v>
      </c>
      <c r="AK681" s="187">
        <f t="shared" si="134"/>
        <v>0</v>
      </c>
      <c r="AL681" s="31"/>
    </row>
    <row r="682" spans="1:38" ht="15" x14ac:dyDescent="0.25">
      <c r="A682" s="31"/>
      <c r="B682" s="31"/>
      <c r="C682" s="32"/>
      <c r="D682" s="31"/>
      <c r="E682" s="31"/>
      <c r="F682" s="31"/>
      <c r="G682" s="31"/>
      <c r="H682" s="31"/>
      <c r="I682" s="31"/>
      <c r="J682" s="31"/>
      <c r="K682" s="31"/>
      <c r="L682" s="31"/>
      <c r="M682" s="31"/>
      <c r="N682" s="187">
        <f t="shared" si="135"/>
        <v>0</v>
      </c>
      <c r="O682" s="31"/>
      <c r="P682" s="31"/>
      <c r="Q682" s="31"/>
      <c r="R682" s="187">
        <f t="shared" si="136"/>
        <v>0</v>
      </c>
      <c r="S682" s="188">
        <f>IF(ISBLANK($B682),0,VLOOKUP($B682,Listen!$A$2:$C$44,2,FALSE))</f>
        <v>0</v>
      </c>
      <c r="T682" s="188">
        <f>IF(ISBLANK($B682),0,VLOOKUP($B682,Listen!$A$2:$C$44,3,FALSE))</f>
        <v>0</v>
      </c>
      <c r="U682" s="189">
        <f t="shared" si="137"/>
        <v>0</v>
      </c>
      <c r="V682" s="189">
        <f t="shared" si="138"/>
        <v>0</v>
      </c>
      <c r="W682" s="189">
        <f t="shared" si="138"/>
        <v>0</v>
      </c>
      <c r="X682" s="189">
        <f t="shared" si="138"/>
        <v>0</v>
      </c>
      <c r="Y682" s="189">
        <f t="shared" si="138"/>
        <v>0</v>
      </c>
      <c r="Z682" s="189">
        <f t="shared" si="138"/>
        <v>0</v>
      </c>
      <c r="AA682" s="189">
        <f t="shared" si="138"/>
        <v>0</v>
      </c>
      <c r="AB682" s="187">
        <f t="shared" si="139"/>
        <v>0</v>
      </c>
      <c r="AC682" s="190">
        <f>IF(C682=A_Stammdaten!$B$14,F_SAV!$R682-F_SAV!$AD682,HLOOKUP(A_Stammdaten!$B$14-1,$AE$4:$AK$2004,ROW(C682)-3,FALSE)-$AD682)</f>
        <v>0</v>
      </c>
      <c r="AD682" s="190">
        <f>HLOOKUP(A_Stammdaten!$B$14,$AE$4:$AK$2004,ROW(C682)-3,FALSE)</f>
        <v>0</v>
      </c>
      <c r="AE682" s="187">
        <f t="shared" si="128"/>
        <v>0</v>
      </c>
      <c r="AF682" s="187">
        <f t="shared" si="129"/>
        <v>0</v>
      </c>
      <c r="AG682" s="187">
        <f t="shared" si="130"/>
        <v>0</v>
      </c>
      <c r="AH682" s="187">
        <f t="shared" si="131"/>
        <v>0</v>
      </c>
      <c r="AI682" s="187">
        <f t="shared" si="132"/>
        <v>0</v>
      </c>
      <c r="AJ682" s="187">
        <f t="shared" si="133"/>
        <v>0</v>
      </c>
      <c r="AK682" s="187">
        <f t="shared" si="134"/>
        <v>0</v>
      </c>
      <c r="AL682" s="31"/>
    </row>
    <row r="683" spans="1:38" ht="15" x14ac:dyDescent="0.25">
      <c r="A683" s="31"/>
      <c r="B683" s="31"/>
      <c r="C683" s="32"/>
      <c r="D683" s="31"/>
      <c r="E683" s="31"/>
      <c r="F683" s="31"/>
      <c r="G683" s="31"/>
      <c r="H683" s="31"/>
      <c r="I683" s="31"/>
      <c r="J683" s="31"/>
      <c r="K683" s="31"/>
      <c r="L683" s="31"/>
      <c r="M683" s="31"/>
      <c r="N683" s="187">
        <f t="shared" si="135"/>
        <v>0</v>
      </c>
      <c r="O683" s="31"/>
      <c r="P683" s="31"/>
      <c r="Q683" s="31"/>
      <c r="R683" s="187">
        <f t="shared" si="136"/>
        <v>0</v>
      </c>
      <c r="S683" s="188">
        <f>IF(ISBLANK($B683),0,VLOOKUP($B683,Listen!$A$2:$C$44,2,FALSE))</f>
        <v>0</v>
      </c>
      <c r="T683" s="188">
        <f>IF(ISBLANK($B683),0,VLOOKUP($B683,Listen!$A$2:$C$44,3,FALSE))</f>
        <v>0</v>
      </c>
      <c r="U683" s="189">
        <f t="shared" si="137"/>
        <v>0</v>
      </c>
      <c r="V683" s="189">
        <f t="shared" si="138"/>
        <v>0</v>
      </c>
      <c r="W683" s="189">
        <f t="shared" si="138"/>
        <v>0</v>
      </c>
      <c r="X683" s="189">
        <f t="shared" si="138"/>
        <v>0</v>
      </c>
      <c r="Y683" s="189">
        <f t="shared" si="138"/>
        <v>0</v>
      </c>
      <c r="Z683" s="189">
        <f t="shared" si="138"/>
        <v>0</v>
      </c>
      <c r="AA683" s="189">
        <f t="shared" si="138"/>
        <v>0</v>
      </c>
      <c r="AB683" s="187">
        <f t="shared" si="139"/>
        <v>0</v>
      </c>
      <c r="AC683" s="190">
        <f>IF(C683=A_Stammdaten!$B$14,F_SAV!$R683-F_SAV!$AD683,HLOOKUP(A_Stammdaten!$B$14-1,$AE$4:$AK$2004,ROW(C683)-3,FALSE)-$AD683)</f>
        <v>0</v>
      </c>
      <c r="AD683" s="190">
        <f>HLOOKUP(A_Stammdaten!$B$14,$AE$4:$AK$2004,ROW(C683)-3,FALSE)</f>
        <v>0</v>
      </c>
      <c r="AE683" s="187">
        <f t="shared" si="128"/>
        <v>0</v>
      </c>
      <c r="AF683" s="187">
        <f t="shared" si="129"/>
        <v>0</v>
      </c>
      <c r="AG683" s="187">
        <f t="shared" si="130"/>
        <v>0</v>
      </c>
      <c r="AH683" s="187">
        <f t="shared" si="131"/>
        <v>0</v>
      </c>
      <c r="AI683" s="187">
        <f t="shared" si="132"/>
        <v>0</v>
      </c>
      <c r="AJ683" s="187">
        <f t="shared" si="133"/>
        <v>0</v>
      </c>
      <c r="AK683" s="187">
        <f t="shared" si="134"/>
        <v>0</v>
      </c>
      <c r="AL683" s="31"/>
    </row>
    <row r="684" spans="1:38" ht="15" x14ac:dyDescent="0.25">
      <c r="A684" s="31"/>
      <c r="B684" s="31"/>
      <c r="C684" s="32"/>
      <c r="D684" s="31"/>
      <c r="E684" s="31"/>
      <c r="F684" s="31"/>
      <c r="G684" s="31"/>
      <c r="H684" s="31"/>
      <c r="I684" s="31"/>
      <c r="J684" s="31"/>
      <c r="K684" s="31"/>
      <c r="L684" s="31"/>
      <c r="M684" s="31"/>
      <c r="N684" s="187">
        <f t="shared" si="135"/>
        <v>0</v>
      </c>
      <c r="O684" s="31"/>
      <c r="P684" s="31"/>
      <c r="Q684" s="31"/>
      <c r="R684" s="187">
        <f t="shared" si="136"/>
        <v>0</v>
      </c>
      <c r="S684" s="188">
        <f>IF(ISBLANK($B684),0,VLOOKUP($B684,Listen!$A$2:$C$44,2,FALSE))</f>
        <v>0</v>
      </c>
      <c r="T684" s="188">
        <f>IF(ISBLANK($B684),0,VLOOKUP($B684,Listen!$A$2:$C$44,3,FALSE))</f>
        <v>0</v>
      </c>
      <c r="U684" s="189">
        <f t="shared" si="137"/>
        <v>0</v>
      </c>
      <c r="V684" s="189">
        <f t="shared" si="138"/>
        <v>0</v>
      </c>
      <c r="W684" s="189">
        <f t="shared" si="138"/>
        <v>0</v>
      </c>
      <c r="X684" s="189">
        <f t="shared" si="138"/>
        <v>0</v>
      </c>
      <c r="Y684" s="189">
        <f t="shared" si="138"/>
        <v>0</v>
      </c>
      <c r="Z684" s="189">
        <f t="shared" si="138"/>
        <v>0</v>
      </c>
      <c r="AA684" s="189">
        <f t="shared" si="138"/>
        <v>0</v>
      </c>
      <c r="AB684" s="187">
        <f t="shared" si="139"/>
        <v>0</v>
      </c>
      <c r="AC684" s="190">
        <f>IF(C684=A_Stammdaten!$B$14,F_SAV!$R684-F_SAV!$AD684,HLOOKUP(A_Stammdaten!$B$14-1,$AE$4:$AK$2004,ROW(C684)-3,FALSE)-$AD684)</f>
        <v>0</v>
      </c>
      <c r="AD684" s="190">
        <f>HLOOKUP(A_Stammdaten!$B$14,$AE$4:$AK$2004,ROW(C684)-3,FALSE)</f>
        <v>0</v>
      </c>
      <c r="AE684" s="187">
        <f t="shared" si="128"/>
        <v>0</v>
      </c>
      <c r="AF684" s="187">
        <f t="shared" si="129"/>
        <v>0</v>
      </c>
      <c r="AG684" s="187">
        <f t="shared" si="130"/>
        <v>0</v>
      </c>
      <c r="AH684" s="187">
        <f t="shared" si="131"/>
        <v>0</v>
      </c>
      <c r="AI684" s="187">
        <f t="shared" si="132"/>
        <v>0</v>
      </c>
      <c r="AJ684" s="187">
        <f t="shared" si="133"/>
        <v>0</v>
      </c>
      <c r="AK684" s="187">
        <f t="shared" si="134"/>
        <v>0</v>
      </c>
      <c r="AL684" s="31"/>
    </row>
    <row r="685" spans="1:38" ht="15" x14ac:dyDescent="0.25">
      <c r="A685" s="31"/>
      <c r="B685" s="31"/>
      <c r="C685" s="32"/>
      <c r="D685" s="31"/>
      <c r="E685" s="31"/>
      <c r="F685" s="31"/>
      <c r="G685" s="31"/>
      <c r="H685" s="31"/>
      <c r="I685" s="31"/>
      <c r="J685" s="31"/>
      <c r="K685" s="31"/>
      <c r="L685" s="31"/>
      <c r="M685" s="31"/>
      <c r="N685" s="187">
        <f t="shared" si="135"/>
        <v>0</v>
      </c>
      <c r="O685" s="31"/>
      <c r="P685" s="31"/>
      <c r="Q685" s="31"/>
      <c r="R685" s="187">
        <f t="shared" si="136"/>
        <v>0</v>
      </c>
      <c r="S685" s="188">
        <f>IF(ISBLANK($B685),0,VLOOKUP($B685,Listen!$A$2:$C$44,2,FALSE))</f>
        <v>0</v>
      </c>
      <c r="T685" s="188">
        <f>IF(ISBLANK($B685),0,VLOOKUP($B685,Listen!$A$2:$C$44,3,FALSE))</f>
        <v>0</v>
      </c>
      <c r="U685" s="189">
        <f t="shared" si="137"/>
        <v>0</v>
      </c>
      <c r="V685" s="189">
        <f t="shared" si="138"/>
        <v>0</v>
      </c>
      <c r="W685" s="189">
        <f t="shared" si="138"/>
        <v>0</v>
      </c>
      <c r="X685" s="189">
        <f t="shared" si="138"/>
        <v>0</v>
      </c>
      <c r="Y685" s="189">
        <f t="shared" si="138"/>
        <v>0</v>
      </c>
      <c r="Z685" s="189">
        <f t="shared" si="138"/>
        <v>0</v>
      </c>
      <c r="AA685" s="189">
        <f t="shared" si="138"/>
        <v>0</v>
      </c>
      <c r="AB685" s="187">
        <f t="shared" si="139"/>
        <v>0</v>
      </c>
      <c r="AC685" s="190">
        <f>IF(C685=A_Stammdaten!$B$14,F_SAV!$R685-F_SAV!$AD685,HLOOKUP(A_Stammdaten!$B$14-1,$AE$4:$AK$2004,ROW(C685)-3,FALSE)-$AD685)</f>
        <v>0</v>
      </c>
      <c r="AD685" s="190">
        <f>HLOOKUP(A_Stammdaten!$B$14,$AE$4:$AK$2004,ROW(C685)-3,FALSE)</f>
        <v>0</v>
      </c>
      <c r="AE685" s="187">
        <f t="shared" si="128"/>
        <v>0</v>
      </c>
      <c r="AF685" s="187">
        <f t="shared" si="129"/>
        <v>0</v>
      </c>
      <c r="AG685" s="187">
        <f t="shared" si="130"/>
        <v>0</v>
      </c>
      <c r="AH685" s="187">
        <f t="shared" si="131"/>
        <v>0</v>
      </c>
      <c r="AI685" s="187">
        <f t="shared" si="132"/>
        <v>0</v>
      </c>
      <c r="AJ685" s="187">
        <f t="shared" si="133"/>
        <v>0</v>
      </c>
      <c r="AK685" s="187">
        <f t="shared" si="134"/>
        <v>0</v>
      </c>
      <c r="AL685" s="31"/>
    </row>
    <row r="686" spans="1:38" ht="15" x14ac:dyDescent="0.25">
      <c r="A686" s="31"/>
      <c r="B686" s="31"/>
      <c r="C686" s="32"/>
      <c r="D686" s="31"/>
      <c r="E686" s="31"/>
      <c r="F686" s="31"/>
      <c r="G686" s="31"/>
      <c r="H686" s="31"/>
      <c r="I686" s="31"/>
      <c r="J686" s="31"/>
      <c r="K686" s="31"/>
      <c r="L686" s="31"/>
      <c r="M686" s="31"/>
      <c r="N686" s="187">
        <f t="shared" si="135"/>
        <v>0</v>
      </c>
      <c r="O686" s="31"/>
      <c r="P686" s="31"/>
      <c r="Q686" s="31"/>
      <c r="R686" s="187">
        <f t="shared" si="136"/>
        <v>0</v>
      </c>
      <c r="S686" s="188">
        <f>IF(ISBLANK($B686),0,VLOOKUP($B686,Listen!$A$2:$C$44,2,FALSE))</f>
        <v>0</v>
      </c>
      <c r="T686" s="188">
        <f>IF(ISBLANK($B686),0,VLOOKUP($B686,Listen!$A$2:$C$44,3,FALSE))</f>
        <v>0</v>
      </c>
      <c r="U686" s="189">
        <f t="shared" si="137"/>
        <v>0</v>
      </c>
      <c r="V686" s="189">
        <f t="shared" si="138"/>
        <v>0</v>
      </c>
      <c r="W686" s="189">
        <f t="shared" si="138"/>
        <v>0</v>
      </c>
      <c r="X686" s="189">
        <f t="shared" si="138"/>
        <v>0</v>
      </c>
      <c r="Y686" s="189">
        <f t="shared" si="138"/>
        <v>0</v>
      </c>
      <c r="Z686" s="189">
        <f t="shared" si="138"/>
        <v>0</v>
      </c>
      <c r="AA686" s="189">
        <f t="shared" si="138"/>
        <v>0</v>
      </c>
      <c r="AB686" s="187">
        <f t="shared" si="139"/>
        <v>0</v>
      </c>
      <c r="AC686" s="190">
        <f>IF(C686=A_Stammdaten!$B$14,F_SAV!$R686-F_SAV!$AD686,HLOOKUP(A_Stammdaten!$B$14-1,$AE$4:$AK$2004,ROW(C686)-3,FALSE)-$AD686)</f>
        <v>0</v>
      </c>
      <c r="AD686" s="190">
        <f>HLOOKUP(A_Stammdaten!$B$14,$AE$4:$AK$2004,ROW(C686)-3,FALSE)</f>
        <v>0</v>
      </c>
      <c r="AE686" s="187">
        <f t="shared" si="128"/>
        <v>0</v>
      </c>
      <c r="AF686" s="187">
        <f t="shared" si="129"/>
        <v>0</v>
      </c>
      <c r="AG686" s="187">
        <f t="shared" si="130"/>
        <v>0</v>
      </c>
      <c r="AH686" s="187">
        <f t="shared" si="131"/>
        <v>0</v>
      </c>
      <c r="AI686" s="187">
        <f t="shared" si="132"/>
        <v>0</v>
      </c>
      <c r="AJ686" s="187">
        <f t="shared" si="133"/>
        <v>0</v>
      </c>
      <c r="AK686" s="187">
        <f t="shared" si="134"/>
        <v>0</v>
      </c>
      <c r="AL686" s="31"/>
    </row>
    <row r="687" spans="1:38" ht="15" x14ac:dyDescent="0.25">
      <c r="A687" s="31"/>
      <c r="B687" s="31"/>
      <c r="C687" s="32"/>
      <c r="D687" s="31"/>
      <c r="E687" s="31"/>
      <c r="F687" s="31"/>
      <c r="G687" s="31"/>
      <c r="H687" s="31"/>
      <c r="I687" s="31"/>
      <c r="J687" s="31"/>
      <c r="K687" s="31"/>
      <c r="L687" s="31"/>
      <c r="M687" s="31"/>
      <c r="N687" s="187">
        <f t="shared" si="135"/>
        <v>0</v>
      </c>
      <c r="O687" s="31"/>
      <c r="P687" s="31"/>
      <c r="Q687" s="31"/>
      <c r="R687" s="187">
        <f t="shared" si="136"/>
        <v>0</v>
      </c>
      <c r="S687" s="188">
        <f>IF(ISBLANK($B687),0,VLOOKUP($B687,Listen!$A$2:$C$44,2,FALSE))</f>
        <v>0</v>
      </c>
      <c r="T687" s="188">
        <f>IF(ISBLANK($B687),0,VLOOKUP($B687,Listen!$A$2:$C$44,3,FALSE))</f>
        <v>0</v>
      </c>
      <c r="U687" s="189">
        <f t="shared" si="137"/>
        <v>0</v>
      </c>
      <c r="V687" s="189">
        <f t="shared" si="138"/>
        <v>0</v>
      </c>
      <c r="W687" s="189">
        <f t="shared" si="138"/>
        <v>0</v>
      </c>
      <c r="X687" s="189">
        <f t="shared" si="138"/>
        <v>0</v>
      </c>
      <c r="Y687" s="189">
        <f t="shared" si="138"/>
        <v>0</v>
      </c>
      <c r="Z687" s="189">
        <f t="shared" si="138"/>
        <v>0</v>
      </c>
      <c r="AA687" s="189">
        <f t="shared" si="138"/>
        <v>0</v>
      </c>
      <c r="AB687" s="187">
        <f t="shared" si="139"/>
        <v>0</v>
      </c>
      <c r="AC687" s="190">
        <f>IF(C687=A_Stammdaten!$B$14,F_SAV!$R687-F_SAV!$AD687,HLOOKUP(A_Stammdaten!$B$14-1,$AE$4:$AK$2004,ROW(C687)-3,FALSE)-$AD687)</f>
        <v>0</v>
      </c>
      <c r="AD687" s="190">
        <f>HLOOKUP(A_Stammdaten!$B$14,$AE$4:$AK$2004,ROW(C687)-3,FALSE)</f>
        <v>0</v>
      </c>
      <c r="AE687" s="187">
        <f t="shared" si="128"/>
        <v>0</v>
      </c>
      <c r="AF687" s="187">
        <f t="shared" si="129"/>
        <v>0</v>
      </c>
      <c r="AG687" s="187">
        <f t="shared" si="130"/>
        <v>0</v>
      </c>
      <c r="AH687" s="187">
        <f t="shared" si="131"/>
        <v>0</v>
      </c>
      <c r="AI687" s="187">
        <f t="shared" si="132"/>
        <v>0</v>
      </c>
      <c r="AJ687" s="187">
        <f t="shared" si="133"/>
        <v>0</v>
      </c>
      <c r="AK687" s="187">
        <f t="shared" si="134"/>
        <v>0</v>
      </c>
      <c r="AL687" s="31"/>
    </row>
    <row r="688" spans="1:38" ht="15" x14ac:dyDescent="0.25">
      <c r="A688" s="31"/>
      <c r="B688" s="31"/>
      <c r="C688" s="32"/>
      <c r="D688" s="31"/>
      <c r="E688" s="31"/>
      <c r="F688" s="31"/>
      <c r="G688" s="31"/>
      <c r="H688" s="31"/>
      <c r="I688" s="31"/>
      <c r="J688" s="31"/>
      <c r="K688" s="31"/>
      <c r="L688" s="31"/>
      <c r="M688" s="31"/>
      <c r="N688" s="187">
        <f t="shared" si="135"/>
        <v>0</v>
      </c>
      <c r="O688" s="31"/>
      <c r="P688" s="31"/>
      <c r="Q688" s="31"/>
      <c r="R688" s="187">
        <f t="shared" si="136"/>
        <v>0</v>
      </c>
      <c r="S688" s="188">
        <f>IF(ISBLANK($B688),0,VLOOKUP($B688,Listen!$A$2:$C$44,2,FALSE))</f>
        <v>0</v>
      </c>
      <c r="T688" s="188">
        <f>IF(ISBLANK($B688),0,VLOOKUP($B688,Listen!$A$2:$C$44,3,FALSE))</f>
        <v>0</v>
      </c>
      <c r="U688" s="189">
        <f t="shared" si="137"/>
        <v>0</v>
      </c>
      <c r="V688" s="189">
        <f t="shared" si="138"/>
        <v>0</v>
      </c>
      <c r="W688" s="189">
        <f t="shared" si="138"/>
        <v>0</v>
      </c>
      <c r="X688" s="189">
        <f t="shared" si="138"/>
        <v>0</v>
      </c>
      <c r="Y688" s="189">
        <f t="shared" si="138"/>
        <v>0</v>
      </c>
      <c r="Z688" s="189">
        <f t="shared" si="138"/>
        <v>0</v>
      </c>
      <c r="AA688" s="189">
        <f t="shared" si="138"/>
        <v>0</v>
      </c>
      <c r="AB688" s="187">
        <f t="shared" si="139"/>
        <v>0</v>
      </c>
      <c r="AC688" s="190">
        <f>IF(C688=A_Stammdaten!$B$14,F_SAV!$R688-F_SAV!$AD688,HLOOKUP(A_Stammdaten!$B$14-1,$AE$4:$AK$2004,ROW(C688)-3,FALSE)-$AD688)</f>
        <v>0</v>
      </c>
      <c r="AD688" s="190">
        <f>HLOOKUP(A_Stammdaten!$B$14,$AE$4:$AK$2004,ROW(C688)-3,FALSE)</f>
        <v>0</v>
      </c>
      <c r="AE688" s="187">
        <f t="shared" si="128"/>
        <v>0</v>
      </c>
      <c r="AF688" s="187">
        <f t="shared" si="129"/>
        <v>0</v>
      </c>
      <c r="AG688" s="187">
        <f t="shared" si="130"/>
        <v>0</v>
      </c>
      <c r="AH688" s="187">
        <f t="shared" si="131"/>
        <v>0</v>
      </c>
      <c r="AI688" s="187">
        <f t="shared" si="132"/>
        <v>0</v>
      </c>
      <c r="AJ688" s="187">
        <f t="shared" si="133"/>
        <v>0</v>
      </c>
      <c r="AK688" s="187">
        <f t="shared" si="134"/>
        <v>0</v>
      </c>
      <c r="AL688" s="31"/>
    </row>
    <row r="689" spans="1:38" ht="15" x14ac:dyDescent="0.25">
      <c r="A689" s="31"/>
      <c r="B689" s="31"/>
      <c r="C689" s="32"/>
      <c r="D689" s="31"/>
      <c r="E689" s="31"/>
      <c r="F689" s="31"/>
      <c r="G689" s="31"/>
      <c r="H689" s="31"/>
      <c r="I689" s="31"/>
      <c r="J689" s="31"/>
      <c r="K689" s="31"/>
      <c r="L689" s="31"/>
      <c r="M689" s="31"/>
      <c r="N689" s="187">
        <f t="shared" si="135"/>
        <v>0</v>
      </c>
      <c r="O689" s="31"/>
      <c r="P689" s="31"/>
      <c r="Q689" s="31"/>
      <c r="R689" s="187">
        <f t="shared" si="136"/>
        <v>0</v>
      </c>
      <c r="S689" s="188">
        <f>IF(ISBLANK($B689),0,VLOOKUP($B689,Listen!$A$2:$C$44,2,FALSE))</f>
        <v>0</v>
      </c>
      <c r="T689" s="188">
        <f>IF(ISBLANK($B689),0,VLOOKUP($B689,Listen!$A$2:$C$44,3,FALSE))</f>
        <v>0</v>
      </c>
      <c r="U689" s="189">
        <f t="shared" si="137"/>
        <v>0</v>
      </c>
      <c r="V689" s="189">
        <f t="shared" si="138"/>
        <v>0</v>
      </c>
      <c r="W689" s="189">
        <f t="shared" si="138"/>
        <v>0</v>
      </c>
      <c r="X689" s="189">
        <f t="shared" si="138"/>
        <v>0</v>
      </c>
      <c r="Y689" s="189">
        <f t="shared" si="138"/>
        <v>0</v>
      </c>
      <c r="Z689" s="189">
        <f t="shared" si="138"/>
        <v>0</v>
      </c>
      <c r="AA689" s="189">
        <f t="shared" si="138"/>
        <v>0</v>
      </c>
      <c r="AB689" s="187">
        <f t="shared" si="139"/>
        <v>0</v>
      </c>
      <c r="AC689" s="190">
        <f>IF(C689=A_Stammdaten!$B$14,F_SAV!$R689-F_SAV!$AD689,HLOOKUP(A_Stammdaten!$B$14-1,$AE$4:$AK$2004,ROW(C689)-3,FALSE)-$AD689)</f>
        <v>0</v>
      </c>
      <c r="AD689" s="190">
        <f>HLOOKUP(A_Stammdaten!$B$14,$AE$4:$AK$2004,ROW(C689)-3,FALSE)</f>
        <v>0</v>
      </c>
      <c r="AE689" s="187">
        <f t="shared" si="128"/>
        <v>0</v>
      </c>
      <c r="AF689" s="187">
        <f t="shared" si="129"/>
        <v>0</v>
      </c>
      <c r="AG689" s="187">
        <f t="shared" si="130"/>
        <v>0</v>
      </c>
      <c r="AH689" s="187">
        <f t="shared" si="131"/>
        <v>0</v>
      </c>
      <c r="AI689" s="187">
        <f t="shared" si="132"/>
        <v>0</v>
      </c>
      <c r="AJ689" s="187">
        <f t="shared" si="133"/>
        <v>0</v>
      </c>
      <c r="AK689" s="187">
        <f t="shared" si="134"/>
        <v>0</v>
      </c>
      <c r="AL689" s="31"/>
    </row>
    <row r="690" spans="1:38" ht="15" x14ac:dyDescent="0.25">
      <c r="A690" s="31"/>
      <c r="B690" s="31"/>
      <c r="C690" s="32"/>
      <c r="D690" s="31"/>
      <c r="E690" s="31"/>
      <c r="F690" s="31"/>
      <c r="G690" s="31"/>
      <c r="H690" s="31"/>
      <c r="I690" s="31"/>
      <c r="J690" s="31"/>
      <c r="K690" s="31"/>
      <c r="L690" s="31"/>
      <c r="M690" s="31"/>
      <c r="N690" s="187">
        <f t="shared" si="135"/>
        <v>0</v>
      </c>
      <c r="O690" s="31"/>
      <c r="P690" s="31"/>
      <c r="Q690" s="31"/>
      <c r="R690" s="187">
        <f t="shared" si="136"/>
        <v>0</v>
      </c>
      <c r="S690" s="188">
        <f>IF(ISBLANK($B690),0,VLOOKUP($B690,Listen!$A$2:$C$44,2,FALSE))</f>
        <v>0</v>
      </c>
      <c r="T690" s="188">
        <f>IF(ISBLANK($B690),0,VLOOKUP($B690,Listen!$A$2:$C$44,3,FALSE))</f>
        <v>0</v>
      </c>
      <c r="U690" s="189">
        <f t="shared" si="137"/>
        <v>0</v>
      </c>
      <c r="V690" s="189">
        <f t="shared" si="138"/>
        <v>0</v>
      </c>
      <c r="W690" s="189">
        <f t="shared" si="138"/>
        <v>0</v>
      </c>
      <c r="X690" s="189">
        <f t="shared" si="138"/>
        <v>0</v>
      </c>
      <c r="Y690" s="189">
        <f t="shared" si="138"/>
        <v>0</v>
      </c>
      <c r="Z690" s="189">
        <f t="shared" si="138"/>
        <v>0</v>
      </c>
      <c r="AA690" s="189">
        <f t="shared" si="138"/>
        <v>0</v>
      </c>
      <c r="AB690" s="187">
        <f t="shared" si="139"/>
        <v>0</v>
      </c>
      <c r="AC690" s="190">
        <f>IF(C690=A_Stammdaten!$B$14,F_SAV!$R690-F_SAV!$AD690,HLOOKUP(A_Stammdaten!$B$14-1,$AE$4:$AK$2004,ROW(C690)-3,FALSE)-$AD690)</f>
        <v>0</v>
      </c>
      <c r="AD690" s="190">
        <f>HLOOKUP(A_Stammdaten!$B$14,$AE$4:$AK$2004,ROW(C690)-3,FALSE)</f>
        <v>0</v>
      </c>
      <c r="AE690" s="187">
        <f t="shared" si="128"/>
        <v>0</v>
      </c>
      <c r="AF690" s="187">
        <f t="shared" si="129"/>
        <v>0</v>
      </c>
      <c r="AG690" s="187">
        <f t="shared" si="130"/>
        <v>0</v>
      </c>
      <c r="AH690" s="187">
        <f t="shared" si="131"/>
        <v>0</v>
      </c>
      <c r="AI690" s="187">
        <f t="shared" si="132"/>
        <v>0</v>
      </c>
      <c r="AJ690" s="187">
        <f t="shared" si="133"/>
        <v>0</v>
      </c>
      <c r="AK690" s="187">
        <f t="shared" si="134"/>
        <v>0</v>
      </c>
      <c r="AL690" s="31"/>
    </row>
    <row r="691" spans="1:38" ht="15" x14ac:dyDescent="0.25">
      <c r="A691" s="31"/>
      <c r="B691" s="31"/>
      <c r="C691" s="32"/>
      <c r="D691" s="31"/>
      <c r="E691" s="31"/>
      <c r="F691" s="31"/>
      <c r="G691" s="31"/>
      <c r="H691" s="31"/>
      <c r="I691" s="31"/>
      <c r="J691" s="31"/>
      <c r="K691" s="31"/>
      <c r="L691" s="31"/>
      <c r="M691" s="31"/>
      <c r="N691" s="187">
        <f t="shared" si="135"/>
        <v>0</v>
      </c>
      <c r="O691" s="31"/>
      <c r="P691" s="31"/>
      <c r="Q691" s="31"/>
      <c r="R691" s="187">
        <f t="shared" si="136"/>
        <v>0</v>
      </c>
      <c r="S691" s="188">
        <f>IF(ISBLANK($B691),0,VLOOKUP($B691,Listen!$A$2:$C$44,2,FALSE))</f>
        <v>0</v>
      </c>
      <c r="T691" s="188">
        <f>IF(ISBLANK($B691),0,VLOOKUP($B691,Listen!$A$2:$C$44,3,FALSE))</f>
        <v>0</v>
      </c>
      <c r="U691" s="189">
        <f t="shared" si="137"/>
        <v>0</v>
      </c>
      <c r="V691" s="189">
        <f t="shared" si="138"/>
        <v>0</v>
      </c>
      <c r="W691" s="189">
        <f t="shared" si="138"/>
        <v>0</v>
      </c>
      <c r="X691" s="189">
        <f t="shared" si="138"/>
        <v>0</v>
      </c>
      <c r="Y691" s="189">
        <f t="shared" si="138"/>
        <v>0</v>
      </c>
      <c r="Z691" s="189">
        <f t="shared" si="138"/>
        <v>0</v>
      </c>
      <c r="AA691" s="189">
        <f t="shared" si="138"/>
        <v>0</v>
      </c>
      <c r="AB691" s="187">
        <f t="shared" si="139"/>
        <v>0</v>
      </c>
      <c r="AC691" s="190">
        <f>IF(C691=A_Stammdaten!$B$14,F_SAV!$R691-F_SAV!$AD691,HLOOKUP(A_Stammdaten!$B$14-1,$AE$4:$AK$2004,ROW(C691)-3,FALSE)-$AD691)</f>
        <v>0</v>
      </c>
      <c r="AD691" s="190">
        <f>HLOOKUP(A_Stammdaten!$B$14,$AE$4:$AK$2004,ROW(C691)-3,FALSE)</f>
        <v>0</v>
      </c>
      <c r="AE691" s="187">
        <f t="shared" si="128"/>
        <v>0</v>
      </c>
      <c r="AF691" s="187">
        <f t="shared" si="129"/>
        <v>0</v>
      </c>
      <c r="AG691" s="187">
        <f t="shared" si="130"/>
        <v>0</v>
      </c>
      <c r="AH691" s="187">
        <f t="shared" si="131"/>
        <v>0</v>
      </c>
      <c r="AI691" s="187">
        <f t="shared" si="132"/>
        <v>0</v>
      </c>
      <c r="AJ691" s="187">
        <f t="shared" si="133"/>
        <v>0</v>
      </c>
      <c r="AK691" s="187">
        <f t="shared" si="134"/>
        <v>0</v>
      </c>
      <c r="AL691" s="31"/>
    </row>
    <row r="692" spans="1:38" ht="15" x14ac:dyDescent="0.25">
      <c r="A692" s="31"/>
      <c r="B692" s="31"/>
      <c r="C692" s="32"/>
      <c r="D692" s="31"/>
      <c r="E692" s="31"/>
      <c r="F692" s="31"/>
      <c r="G692" s="31"/>
      <c r="H692" s="31"/>
      <c r="I692" s="31"/>
      <c r="J692" s="31"/>
      <c r="K692" s="31"/>
      <c r="L692" s="31"/>
      <c r="M692" s="31"/>
      <c r="N692" s="187">
        <f t="shared" si="135"/>
        <v>0</v>
      </c>
      <c r="O692" s="31"/>
      <c r="P692" s="31"/>
      <c r="Q692" s="31"/>
      <c r="R692" s="187">
        <f t="shared" si="136"/>
        <v>0</v>
      </c>
      <c r="S692" s="188">
        <f>IF(ISBLANK($B692),0,VLOOKUP($B692,Listen!$A$2:$C$44,2,FALSE))</f>
        <v>0</v>
      </c>
      <c r="T692" s="188">
        <f>IF(ISBLANK($B692),0,VLOOKUP($B692,Listen!$A$2:$C$44,3,FALSE))</f>
        <v>0</v>
      </c>
      <c r="U692" s="189">
        <f t="shared" si="137"/>
        <v>0</v>
      </c>
      <c r="V692" s="189">
        <f t="shared" si="138"/>
        <v>0</v>
      </c>
      <c r="W692" s="189">
        <f t="shared" si="138"/>
        <v>0</v>
      </c>
      <c r="X692" s="189">
        <f t="shared" si="138"/>
        <v>0</v>
      </c>
      <c r="Y692" s="189">
        <f t="shared" si="138"/>
        <v>0</v>
      </c>
      <c r="Z692" s="189">
        <f t="shared" si="138"/>
        <v>0</v>
      </c>
      <c r="AA692" s="189">
        <f t="shared" si="138"/>
        <v>0</v>
      </c>
      <c r="AB692" s="187">
        <f t="shared" si="139"/>
        <v>0</v>
      </c>
      <c r="AC692" s="190">
        <f>IF(C692=A_Stammdaten!$B$14,F_SAV!$R692-F_SAV!$AD692,HLOOKUP(A_Stammdaten!$B$14-1,$AE$4:$AK$2004,ROW(C692)-3,FALSE)-$AD692)</f>
        <v>0</v>
      </c>
      <c r="AD692" s="190">
        <f>HLOOKUP(A_Stammdaten!$B$14,$AE$4:$AK$2004,ROW(C692)-3,FALSE)</f>
        <v>0</v>
      </c>
      <c r="AE692" s="187">
        <f t="shared" si="128"/>
        <v>0</v>
      </c>
      <c r="AF692" s="187">
        <f t="shared" si="129"/>
        <v>0</v>
      </c>
      <c r="AG692" s="187">
        <f t="shared" si="130"/>
        <v>0</v>
      </c>
      <c r="AH692" s="187">
        <f t="shared" si="131"/>
        <v>0</v>
      </c>
      <c r="AI692" s="187">
        <f t="shared" si="132"/>
        <v>0</v>
      </c>
      <c r="AJ692" s="187">
        <f t="shared" si="133"/>
        <v>0</v>
      </c>
      <c r="AK692" s="187">
        <f t="shared" si="134"/>
        <v>0</v>
      </c>
      <c r="AL692" s="31"/>
    </row>
    <row r="693" spans="1:38" ht="15" x14ac:dyDescent="0.25">
      <c r="A693" s="31"/>
      <c r="B693" s="31"/>
      <c r="C693" s="32"/>
      <c r="D693" s="31"/>
      <c r="E693" s="31"/>
      <c r="F693" s="31"/>
      <c r="G693" s="31"/>
      <c r="H693" s="31"/>
      <c r="I693" s="31"/>
      <c r="J693" s="31"/>
      <c r="K693" s="31"/>
      <c r="L693" s="31"/>
      <c r="M693" s="31"/>
      <c r="N693" s="187">
        <f t="shared" si="135"/>
        <v>0</v>
      </c>
      <c r="O693" s="31"/>
      <c r="P693" s="31"/>
      <c r="Q693" s="31"/>
      <c r="R693" s="187">
        <f t="shared" si="136"/>
        <v>0</v>
      </c>
      <c r="S693" s="188">
        <f>IF(ISBLANK($B693),0,VLOOKUP($B693,Listen!$A$2:$C$44,2,FALSE))</f>
        <v>0</v>
      </c>
      <c r="T693" s="188">
        <f>IF(ISBLANK($B693),0,VLOOKUP($B693,Listen!$A$2:$C$44,3,FALSE))</f>
        <v>0</v>
      </c>
      <c r="U693" s="189">
        <f t="shared" si="137"/>
        <v>0</v>
      </c>
      <c r="V693" s="189">
        <f t="shared" si="138"/>
        <v>0</v>
      </c>
      <c r="W693" s="189">
        <f t="shared" si="138"/>
        <v>0</v>
      </c>
      <c r="X693" s="189">
        <f t="shared" si="138"/>
        <v>0</v>
      </c>
      <c r="Y693" s="189">
        <f t="shared" si="138"/>
        <v>0</v>
      </c>
      <c r="Z693" s="189">
        <f t="shared" si="138"/>
        <v>0</v>
      </c>
      <c r="AA693" s="189">
        <f t="shared" si="138"/>
        <v>0</v>
      </c>
      <c r="AB693" s="187">
        <f t="shared" si="139"/>
        <v>0</v>
      </c>
      <c r="AC693" s="190">
        <f>IF(C693=A_Stammdaten!$B$14,F_SAV!$R693-F_SAV!$AD693,HLOOKUP(A_Stammdaten!$B$14-1,$AE$4:$AK$2004,ROW(C693)-3,FALSE)-$AD693)</f>
        <v>0</v>
      </c>
      <c r="AD693" s="190">
        <f>HLOOKUP(A_Stammdaten!$B$14,$AE$4:$AK$2004,ROW(C693)-3,FALSE)</f>
        <v>0</v>
      </c>
      <c r="AE693" s="187">
        <f t="shared" si="128"/>
        <v>0</v>
      </c>
      <c r="AF693" s="187">
        <f t="shared" si="129"/>
        <v>0</v>
      </c>
      <c r="AG693" s="187">
        <f t="shared" si="130"/>
        <v>0</v>
      </c>
      <c r="AH693" s="187">
        <f t="shared" si="131"/>
        <v>0</v>
      </c>
      <c r="AI693" s="187">
        <f t="shared" si="132"/>
        <v>0</v>
      </c>
      <c r="AJ693" s="187">
        <f t="shared" si="133"/>
        <v>0</v>
      </c>
      <c r="AK693" s="187">
        <f t="shared" si="134"/>
        <v>0</v>
      </c>
      <c r="AL693" s="31"/>
    </row>
    <row r="694" spans="1:38" ht="15" x14ac:dyDescent="0.25">
      <c r="A694" s="31"/>
      <c r="B694" s="31"/>
      <c r="C694" s="32"/>
      <c r="D694" s="31"/>
      <c r="E694" s="31"/>
      <c r="F694" s="31"/>
      <c r="G694" s="31"/>
      <c r="H694" s="31"/>
      <c r="I694" s="31"/>
      <c r="J694" s="31"/>
      <c r="K694" s="31"/>
      <c r="L694" s="31"/>
      <c r="M694" s="31"/>
      <c r="N694" s="187">
        <f t="shared" si="135"/>
        <v>0</v>
      </c>
      <c r="O694" s="31"/>
      <c r="P694" s="31"/>
      <c r="Q694" s="31"/>
      <c r="R694" s="187">
        <f t="shared" si="136"/>
        <v>0</v>
      </c>
      <c r="S694" s="188">
        <f>IF(ISBLANK($B694),0,VLOOKUP($B694,Listen!$A$2:$C$44,2,FALSE))</f>
        <v>0</v>
      </c>
      <c r="T694" s="188">
        <f>IF(ISBLANK($B694),0,VLOOKUP($B694,Listen!$A$2:$C$44,3,FALSE))</f>
        <v>0</v>
      </c>
      <c r="U694" s="189">
        <f t="shared" si="137"/>
        <v>0</v>
      </c>
      <c r="V694" s="189">
        <f t="shared" si="138"/>
        <v>0</v>
      </c>
      <c r="W694" s="189">
        <f t="shared" si="138"/>
        <v>0</v>
      </c>
      <c r="X694" s="189">
        <f t="shared" si="138"/>
        <v>0</v>
      </c>
      <c r="Y694" s="189">
        <f t="shared" si="138"/>
        <v>0</v>
      </c>
      <c r="Z694" s="189">
        <f t="shared" si="138"/>
        <v>0</v>
      </c>
      <c r="AA694" s="189">
        <f t="shared" si="138"/>
        <v>0</v>
      </c>
      <c r="AB694" s="187">
        <f t="shared" si="139"/>
        <v>0</v>
      </c>
      <c r="AC694" s="190">
        <f>IF(C694=A_Stammdaten!$B$14,F_SAV!$R694-F_SAV!$AD694,HLOOKUP(A_Stammdaten!$B$14-1,$AE$4:$AK$2004,ROW(C694)-3,FALSE)-$AD694)</f>
        <v>0</v>
      </c>
      <c r="AD694" s="190">
        <f>HLOOKUP(A_Stammdaten!$B$14,$AE$4:$AK$2004,ROW(C694)-3,FALSE)</f>
        <v>0</v>
      </c>
      <c r="AE694" s="187">
        <f t="shared" si="128"/>
        <v>0</v>
      </c>
      <c r="AF694" s="187">
        <f t="shared" si="129"/>
        <v>0</v>
      </c>
      <c r="AG694" s="187">
        <f t="shared" si="130"/>
        <v>0</v>
      </c>
      <c r="AH694" s="187">
        <f t="shared" si="131"/>
        <v>0</v>
      </c>
      <c r="AI694" s="187">
        <f t="shared" si="132"/>
        <v>0</v>
      </c>
      <c r="AJ694" s="187">
        <f t="shared" si="133"/>
        <v>0</v>
      </c>
      <c r="AK694" s="187">
        <f t="shared" si="134"/>
        <v>0</v>
      </c>
      <c r="AL694" s="31"/>
    </row>
    <row r="695" spans="1:38" ht="15" x14ac:dyDescent="0.25">
      <c r="A695" s="31"/>
      <c r="B695" s="31"/>
      <c r="C695" s="32"/>
      <c r="D695" s="31"/>
      <c r="E695" s="31"/>
      <c r="F695" s="31"/>
      <c r="G695" s="31"/>
      <c r="H695" s="31"/>
      <c r="I695" s="31"/>
      <c r="J695" s="31"/>
      <c r="K695" s="31"/>
      <c r="L695" s="31"/>
      <c r="M695" s="31"/>
      <c r="N695" s="187">
        <f t="shared" si="135"/>
        <v>0</v>
      </c>
      <c r="O695" s="31"/>
      <c r="P695" s="31"/>
      <c r="Q695" s="31"/>
      <c r="R695" s="187">
        <f t="shared" si="136"/>
        <v>0</v>
      </c>
      <c r="S695" s="188">
        <f>IF(ISBLANK($B695),0,VLOOKUP($B695,Listen!$A$2:$C$44,2,FALSE))</f>
        <v>0</v>
      </c>
      <c r="T695" s="188">
        <f>IF(ISBLANK($B695),0,VLOOKUP($B695,Listen!$A$2:$C$44,3,FALSE))</f>
        <v>0</v>
      </c>
      <c r="U695" s="189">
        <f t="shared" si="137"/>
        <v>0</v>
      </c>
      <c r="V695" s="189">
        <f t="shared" si="138"/>
        <v>0</v>
      </c>
      <c r="W695" s="189">
        <f t="shared" si="138"/>
        <v>0</v>
      </c>
      <c r="X695" s="189">
        <f t="shared" si="138"/>
        <v>0</v>
      </c>
      <c r="Y695" s="189">
        <f t="shared" si="138"/>
        <v>0</v>
      </c>
      <c r="Z695" s="189">
        <f t="shared" si="138"/>
        <v>0</v>
      </c>
      <c r="AA695" s="189">
        <f t="shared" si="138"/>
        <v>0</v>
      </c>
      <c r="AB695" s="187">
        <f t="shared" si="139"/>
        <v>0</v>
      </c>
      <c r="AC695" s="190">
        <f>IF(C695=A_Stammdaten!$B$14,F_SAV!$R695-F_SAV!$AD695,HLOOKUP(A_Stammdaten!$B$14-1,$AE$4:$AK$2004,ROW(C695)-3,FALSE)-$AD695)</f>
        <v>0</v>
      </c>
      <c r="AD695" s="190">
        <f>HLOOKUP(A_Stammdaten!$B$14,$AE$4:$AK$2004,ROW(C695)-3,FALSE)</f>
        <v>0</v>
      </c>
      <c r="AE695" s="187">
        <f t="shared" si="128"/>
        <v>0</v>
      </c>
      <c r="AF695" s="187">
        <f t="shared" si="129"/>
        <v>0</v>
      </c>
      <c r="AG695" s="187">
        <f t="shared" si="130"/>
        <v>0</v>
      </c>
      <c r="AH695" s="187">
        <f t="shared" si="131"/>
        <v>0</v>
      </c>
      <c r="AI695" s="187">
        <f t="shared" si="132"/>
        <v>0</v>
      </c>
      <c r="AJ695" s="187">
        <f t="shared" si="133"/>
        <v>0</v>
      </c>
      <c r="AK695" s="187">
        <f t="shared" si="134"/>
        <v>0</v>
      </c>
      <c r="AL695" s="31"/>
    </row>
    <row r="696" spans="1:38" ht="15" x14ac:dyDescent="0.25">
      <c r="A696" s="31"/>
      <c r="B696" s="31"/>
      <c r="C696" s="32"/>
      <c r="D696" s="31"/>
      <c r="E696" s="31"/>
      <c r="F696" s="31"/>
      <c r="G696" s="31"/>
      <c r="H696" s="31"/>
      <c r="I696" s="31"/>
      <c r="J696" s="31"/>
      <c r="K696" s="31"/>
      <c r="L696" s="31"/>
      <c r="M696" s="31"/>
      <c r="N696" s="187">
        <f t="shared" si="135"/>
        <v>0</v>
      </c>
      <c r="O696" s="31"/>
      <c r="P696" s="31"/>
      <c r="Q696" s="31"/>
      <c r="R696" s="187">
        <f t="shared" si="136"/>
        <v>0</v>
      </c>
      <c r="S696" s="188">
        <f>IF(ISBLANK($B696),0,VLOOKUP($B696,Listen!$A$2:$C$44,2,FALSE))</f>
        <v>0</v>
      </c>
      <c r="T696" s="188">
        <f>IF(ISBLANK($B696),0,VLOOKUP($B696,Listen!$A$2:$C$44,3,FALSE))</f>
        <v>0</v>
      </c>
      <c r="U696" s="189">
        <f t="shared" si="137"/>
        <v>0</v>
      </c>
      <c r="V696" s="189">
        <f t="shared" si="138"/>
        <v>0</v>
      </c>
      <c r="W696" s="189">
        <f t="shared" si="138"/>
        <v>0</v>
      </c>
      <c r="X696" s="189">
        <f t="shared" si="138"/>
        <v>0</v>
      </c>
      <c r="Y696" s="189">
        <f t="shared" si="138"/>
        <v>0</v>
      </c>
      <c r="Z696" s="189">
        <f t="shared" si="138"/>
        <v>0</v>
      </c>
      <c r="AA696" s="189">
        <f t="shared" si="138"/>
        <v>0</v>
      </c>
      <c r="AB696" s="187">
        <f t="shared" si="139"/>
        <v>0</v>
      </c>
      <c r="AC696" s="190">
        <f>IF(C696=A_Stammdaten!$B$14,F_SAV!$R696-F_SAV!$AD696,HLOOKUP(A_Stammdaten!$B$14-1,$AE$4:$AK$2004,ROW(C696)-3,FALSE)-$AD696)</f>
        <v>0</v>
      </c>
      <c r="AD696" s="190">
        <f>HLOOKUP(A_Stammdaten!$B$14,$AE$4:$AK$2004,ROW(C696)-3,FALSE)</f>
        <v>0</v>
      </c>
      <c r="AE696" s="187">
        <f t="shared" si="128"/>
        <v>0</v>
      </c>
      <c r="AF696" s="187">
        <f t="shared" si="129"/>
        <v>0</v>
      </c>
      <c r="AG696" s="187">
        <f t="shared" si="130"/>
        <v>0</v>
      </c>
      <c r="AH696" s="187">
        <f t="shared" si="131"/>
        <v>0</v>
      </c>
      <c r="AI696" s="187">
        <f t="shared" si="132"/>
        <v>0</v>
      </c>
      <c r="AJ696" s="187">
        <f t="shared" si="133"/>
        <v>0</v>
      </c>
      <c r="AK696" s="187">
        <f t="shared" si="134"/>
        <v>0</v>
      </c>
      <c r="AL696" s="31"/>
    </row>
    <row r="697" spans="1:38" ht="15" x14ac:dyDescent="0.25">
      <c r="A697" s="31"/>
      <c r="B697" s="31"/>
      <c r="C697" s="32"/>
      <c r="D697" s="31"/>
      <c r="E697" s="31"/>
      <c r="F697" s="31"/>
      <c r="G697" s="31"/>
      <c r="H697" s="31"/>
      <c r="I697" s="31"/>
      <c r="J697" s="31"/>
      <c r="K697" s="31"/>
      <c r="L697" s="31"/>
      <c r="M697" s="31"/>
      <c r="N697" s="187">
        <f t="shared" si="135"/>
        <v>0</v>
      </c>
      <c r="O697" s="31"/>
      <c r="P697" s="31"/>
      <c r="Q697" s="31"/>
      <c r="R697" s="187">
        <f t="shared" si="136"/>
        <v>0</v>
      </c>
      <c r="S697" s="188">
        <f>IF(ISBLANK($B697),0,VLOOKUP($B697,Listen!$A$2:$C$44,2,FALSE))</f>
        <v>0</v>
      </c>
      <c r="T697" s="188">
        <f>IF(ISBLANK($B697),0,VLOOKUP($B697,Listen!$A$2:$C$44,3,FALSE))</f>
        <v>0</v>
      </c>
      <c r="U697" s="189">
        <f t="shared" si="137"/>
        <v>0</v>
      </c>
      <c r="V697" s="189">
        <f t="shared" si="138"/>
        <v>0</v>
      </c>
      <c r="W697" s="189">
        <f t="shared" si="138"/>
        <v>0</v>
      </c>
      <c r="X697" s="189">
        <f t="shared" si="138"/>
        <v>0</v>
      </c>
      <c r="Y697" s="189">
        <f t="shared" si="138"/>
        <v>0</v>
      </c>
      <c r="Z697" s="189">
        <f t="shared" si="138"/>
        <v>0</v>
      </c>
      <c r="AA697" s="189">
        <f t="shared" si="138"/>
        <v>0</v>
      </c>
      <c r="AB697" s="187">
        <f t="shared" si="139"/>
        <v>0</v>
      </c>
      <c r="AC697" s="190">
        <f>IF(C697=A_Stammdaten!$B$14,F_SAV!$R697-F_SAV!$AD697,HLOOKUP(A_Stammdaten!$B$14-1,$AE$4:$AK$2004,ROW(C697)-3,FALSE)-$AD697)</f>
        <v>0</v>
      </c>
      <c r="AD697" s="190">
        <f>HLOOKUP(A_Stammdaten!$B$14,$AE$4:$AK$2004,ROW(C697)-3,FALSE)</f>
        <v>0</v>
      </c>
      <c r="AE697" s="187">
        <f t="shared" si="128"/>
        <v>0</v>
      </c>
      <c r="AF697" s="187">
        <f t="shared" si="129"/>
        <v>0</v>
      </c>
      <c r="AG697" s="187">
        <f t="shared" si="130"/>
        <v>0</v>
      </c>
      <c r="AH697" s="187">
        <f t="shared" si="131"/>
        <v>0</v>
      </c>
      <c r="AI697" s="187">
        <f t="shared" si="132"/>
        <v>0</v>
      </c>
      <c r="AJ697" s="187">
        <f t="shared" si="133"/>
        <v>0</v>
      </c>
      <c r="AK697" s="187">
        <f t="shared" si="134"/>
        <v>0</v>
      </c>
      <c r="AL697" s="31"/>
    </row>
    <row r="698" spans="1:38" ht="15" x14ac:dyDescent="0.25">
      <c r="A698" s="31"/>
      <c r="B698" s="31"/>
      <c r="C698" s="32"/>
      <c r="D698" s="31"/>
      <c r="E698" s="31"/>
      <c r="F698" s="31"/>
      <c r="G698" s="31"/>
      <c r="H698" s="31"/>
      <c r="I698" s="31"/>
      <c r="J698" s="31"/>
      <c r="K698" s="31"/>
      <c r="L698" s="31"/>
      <c r="M698" s="31"/>
      <c r="N698" s="187">
        <f t="shared" si="135"/>
        <v>0</v>
      </c>
      <c r="O698" s="31"/>
      <c r="P698" s="31"/>
      <c r="Q698" s="31"/>
      <c r="R698" s="187">
        <f t="shared" si="136"/>
        <v>0</v>
      </c>
      <c r="S698" s="188">
        <f>IF(ISBLANK($B698),0,VLOOKUP($B698,Listen!$A$2:$C$44,2,FALSE))</f>
        <v>0</v>
      </c>
      <c r="T698" s="188">
        <f>IF(ISBLANK($B698),0,VLOOKUP($B698,Listen!$A$2:$C$44,3,FALSE))</f>
        <v>0</v>
      </c>
      <c r="U698" s="189">
        <f t="shared" si="137"/>
        <v>0</v>
      </c>
      <c r="V698" s="189">
        <f t="shared" si="138"/>
        <v>0</v>
      </c>
      <c r="W698" s="189">
        <f t="shared" si="138"/>
        <v>0</v>
      </c>
      <c r="X698" s="189">
        <f t="shared" si="138"/>
        <v>0</v>
      </c>
      <c r="Y698" s="189">
        <f t="shared" si="138"/>
        <v>0</v>
      </c>
      <c r="Z698" s="189">
        <f t="shared" si="138"/>
        <v>0</v>
      </c>
      <c r="AA698" s="189">
        <f t="shared" si="138"/>
        <v>0</v>
      </c>
      <c r="AB698" s="187">
        <f t="shared" si="139"/>
        <v>0</v>
      </c>
      <c r="AC698" s="190">
        <f>IF(C698=A_Stammdaten!$B$14,F_SAV!$R698-F_SAV!$AD698,HLOOKUP(A_Stammdaten!$B$14-1,$AE$4:$AK$2004,ROW(C698)-3,FALSE)-$AD698)</f>
        <v>0</v>
      </c>
      <c r="AD698" s="190">
        <f>HLOOKUP(A_Stammdaten!$B$14,$AE$4:$AK$2004,ROW(C698)-3,FALSE)</f>
        <v>0</v>
      </c>
      <c r="AE698" s="187">
        <f t="shared" si="128"/>
        <v>0</v>
      </c>
      <c r="AF698" s="187">
        <f t="shared" si="129"/>
        <v>0</v>
      </c>
      <c r="AG698" s="187">
        <f t="shared" si="130"/>
        <v>0</v>
      </c>
      <c r="AH698" s="187">
        <f t="shared" si="131"/>
        <v>0</v>
      </c>
      <c r="AI698" s="187">
        <f t="shared" si="132"/>
        <v>0</v>
      </c>
      <c r="AJ698" s="187">
        <f t="shared" si="133"/>
        <v>0</v>
      </c>
      <c r="AK698" s="187">
        <f t="shared" si="134"/>
        <v>0</v>
      </c>
      <c r="AL698" s="31"/>
    </row>
    <row r="699" spans="1:38" ht="15" x14ac:dyDescent="0.25">
      <c r="A699" s="31"/>
      <c r="B699" s="31"/>
      <c r="C699" s="32"/>
      <c r="D699" s="31"/>
      <c r="E699" s="31"/>
      <c r="F699" s="31"/>
      <c r="G699" s="31"/>
      <c r="H699" s="31"/>
      <c r="I699" s="31"/>
      <c r="J699" s="31"/>
      <c r="K699" s="31"/>
      <c r="L699" s="31"/>
      <c r="M699" s="31"/>
      <c r="N699" s="187">
        <f t="shared" si="135"/>
        <v>0</v>
      </c>
      <c r="O699" s="31"/>
      <c r="P699" s="31"/>
      <c r="Q699" s="31"/>
      <c r="R699" s="187">
        <f t="shared" si="136"/>
        <v>0</v>
      </c>
      <c r="S699" s="188">
        <f>IF(ISBLANK($B699),0,VLOOKUP($B699,Listen!$A$2:$C$44,2,FALSE))</f>
        <v>0</v>
      </c>
      <c r="T699" s="188">
        <f>IF(ISBLANK($B699),0,VLOOKUP($B699,Listen!$A$2:$C$44,3,FALSE))</f>
        <v>0</v>
      </c>
      <c r="U699" s="189">
        <f t="shared" si="137"/>
        <v>0</v>
      </c>
      <c r="V699" s="189">
        <f t="shared" si="138"/>
        <v>0</v>
      </c>
      <c r="W699" s="189">
        <f t="shared" si="138"/>
        <v>0</v>
      </c>
      <c r="X699" s="189">
        <f t="shared" si="138"/>
        <v>0</v>
      </c>
      <c r="Y699" s="189">
        <f t="shared" si="138"/>
        <v>0</v>
      </c>
      <c r="Z699" s="189">
        <f t="shared" si="138"/>
        <v>0</v>
      </c>
      <c r="AA699" s="189">
        <f t="shared" si="138"/>
        <v>0</v>
      </c>
      <c r="AB699" s="187">
        <f t="shared" si="139"/>
        <v>0</v>
      </c>
      <c r="AC699" s="190">
        <f>IF(C699=A_Stammdaten!$B$14,F_SAV!$R699-F_SAV!$AD699,HLOOKUP(A_Stammdaten!$B$14-1,$AE$4:$AK$2004,ROW(C699)-3,FALSE)-$AD699)</f>
        <v>0</v>
      </c>
      <c r="AD699" s="190">
        <f>HLOOKUP(A_Stammdaten!$B$14,$AE$4:$AK$2004,ROW(C699)-3,FALSE)</f>
        <v>0</v>
      </c>
      <c r="AE699" s="187">
        <f t="shared" si="128"/>
        <v>0</v>
      </c>
      <c r="AF699" s="187">
        <f t="shared" si="129"/>
        <v>0</v>
      </c>
      <c r="AG699" s="187">
        <f t="shared" si="130"/>
        <v>0</v>
      </c>
      <c r="AH699" s="187">
        <f t="shared" si="131"/>
        <v>0</v>
      </c>
      <c r="AI699" s="187">
        <f t="shared" si="132"/>
        <v>0</v>
      </c>
      <c r="AJ699" s="187">
        <f t="shared" si="133"/>
        <v>0</v>
      </c>
      <c r="AK699" s="187">
        <f t="shared" si="134"/>
        <v>0</v>
      </c>
      <c r="AL699" s="31"/>
    </row>
    <row r="700" spans="1:38" ht="15" x14ac:dyDescent="0.25">
      <c r="A700" s="31"/>
      <c r="B700" s="31"/>
      <c r="C700" s="32"/>
      <c r="D700" s="31"/>
      <c r="E700" s="31"/>
      <c r="F700" s="31"/>
      <c r="G700" s="31"/>
      <c r="H700" s="31"/>
      <c r="I700" s="31"/>
      <c r="J700" s="31"/>
      <c r="K700" s="31"/>
      <c r="L700" s="31"/>
      <c r="M700" s="31"/>
      <c r="N700" s="187">
        <f t="shared" si="135"/>
        <v>0</v>
      </c>
      <c r="O700" s="31"/>
      <c r="P700" s="31"/>
      <c r="Q700" s="31"/>
      <c r="R700" s="187">
        <f t="shared" si="136"/>
        <v>0</v>
      </c>
      <c r="S700" s="188">
        <f>IF(ISBLANK($B700),0,VLOOKUP($B700,Listen!$A$2:$C$44,2,FALSE))</f>
        <v>0</v>
      </c>
      <c r="T700" s="188">
        <f>IF(ISBLANK($B700),0,VLOOKUP($B700,Listen!$A$2:$C$44,3,FALSE))</f>
        <v>0</v>
      </c>
      <c r="U700" s="189">
        <f t="shared" si="137"/>
        <v>0</v>
      </c>
      <c r="V700" s="189">
        <f t="shared" si="138"/>
        <v>0</v>
      </c>
      <c r="W700" s="189">
        <f t="shared" si="138"/>
        <v>0</v>
      </c>
      <c r="X700" s="189">
        <f t="shared" si="138"/>
        <v>0</v>
      </c>
      <c r="Y700" s="189">
        <f t="shared" si="138"/>
        <v>0</v>
      </c>
      <c r="Z700" s="189">
        <f t="shared" si="138"/>
        <v>0</v>
      </c>
      <c r="AA700" s="189">
        <f t="shared" si="138"/>
        <v>0</v>
      </c>
      <c r="AB700" s="187">
        <f t="shared" si="139"/>
        <v>0</v>
      </c>
      <c r="AC700" s="190">
        <f>IF(C700=A_Stammdaten!$B$14,F_SAV!$R700-F_SAV!$AD700,HLOOKUP(A_Stammdaten!$B$14-1,$AE$4:$AK$2004,ROW(C700)-3,FALSE)-$AD700)</f>
        <v>0</v>
      </c>
      <c r="AD700" s="190">
        <f>HLOOKUP(A_Stammdaten!$B$14,$AE$4:$AK$2004,ROW(C700)-3,FALSE)</f>
        <v>0</v>
      </c>
      <c r="AE700" s="187">
        <f t="shared" si="128"/>
        <v>0</v>
      </c>
      <c r="AF700" s="187">
        <f t="shared" si="129"/>
        <v>0</v>
      </c>
      <c r="AG700" s="187">
        <f t="shared" si="130"/>
        <v>0</v>
      </c>
      <c r="AH700" s="187">
        <f t="shared" si="131"/>
        <v>0</v>
      </c>
      <c r="AI700" s="187">
        <f t="shared" si="132"/>
        <v>0</v>
      </c>
      <c r="AJ700" s="187">
        <f t="shared" si="133"/>
        <v>0</v>
      </c>
      <c r="AK700" s="187">
        <f t="shared" si="134"/>
        <v>0</v>
      </c>
      <c r="AL700" s="31"/>
    </row>
    <row r="701" spans="1:38" ht="15" x14ac:dyDescent="0.25">
      <c r="A701" s="31"/>
      <c r="B701" s="31"/>
      <c r="C701" s="32"/>
      <c r="D701" s="31"/>
      <c r="E701" s="31"/>
      <c r="F701" s="31"/>
      <c r="G701" s="31"/>
      <c r="H701" s="31"/>
      <c r="I701" s="31"/>
      <c r="J701" s="31"/>
      <c r="K701" s="31"/>
      <c r="L701" s="31"/>
      <c r="M701" s="31"/>
      <c r="N701" s="187">
        <f t="shared" si="135"/>
        <v>0</v>
      </c>
      <c r="O701" s="31"/>
      <c r="P701" s="31"/>
      <c r="Q701" s="31"/>
      <c r="R701" s="187">
        <f t="shared" si="136"/>
        <v>0</v>
      </c>
      <c r="S701" s="188">
        <f>IF(ISBLANK($B701),0,VLOOKUP($B701,Listen!$A$2:$C$44,2,FALSE))</f>
        <v>0</v>
      </c>
      <c r="T701" s="188">
        <f>IF(ISBLANK($B701),0,VLOOKUP($B701,Listen!$A$2:$C$44,3,FALSE))</f>
        <v>0</v>
      </c>
      <c r="U701" s="189">
        <f t="shared" si="137"/>
        <v>0</v>
      </c>
      <c r="V701" s="189">
        <f t="shared" si="138"/>
        <v>0</v>
      </c>
      <c r="W701" s="189">
        <f t="shared" si="138"/>
        <v>0</v>
      </c>
      <c r="X701" s="189">
        <f t="shared" si="138"/>
        <v>0</v>
      </c>
      <c r="Y701" s="189">
        <f t="shared" si="138"/>
        <v>0</v>
      </c>
      <c r="Z701" s="189">
        <f t="shared" si="138"/>
        <v>0</v>
      </c>
      <c r="AA701" s="189">
        <f t="shared" si="138"/>
        <v>0</v>
      </c>
      <c r="AB701" s="187">
        <f t="shared" si="139"/>
        <v>0</v>
      </c>
      <c r="AC701" s="190">
        <f>IF(C701=A_Stammdaten!$B$14,F_SAV!$R701-F_SAV!$AD701,HLOOKUP(A_Stammdaten!$B$14-1,$AE$4:$AK$2004,ROW(C701)-3,FALSE)-$AD701)</f>
        <v>0</v>
      </c>
      <c r="AD701" s="190">
        <f>HLOOKUP(A_Stammdaten!$B$14,$AE$4:$AK$2004,ROW(C701)-3,FALSE)</f>
        <v>0</v>
      </c>
      <c r="AE701" s="187">
        <f t="shared" si="128"/>
        <v>0</v>
      </c>
      <c r="AF701" s="187">
        <f t="shared" si="129"/>
        <v>0</v>
      </c>
      <c r="AG701" s="187">
        <f t="shared" si="130"/>
        <v>0</v>
      </c>
      <c r="AH701" s="187">
        <f t="shared" si="131"/>
        <v>0</v>
      </c>
      <c r="AI701" s="187">
        <f t="shared" si="132"/>
        <v>0</v>
      </c>
      <c r="AJ701" s="187">
        <f t="shared" si="133"/>
        <v>0</v>
      </c>
      <c r="AK701" s="187">
        <f t="shared" si="134"/>
        <v>0</v>
      </c>
      <c r="AL701" s="31"/>
    </row>
    <row r="702" spans="1:38" ht="15" x14ac:dyDescent="0.25">
      <c r="A702" s="31"/>
      <c r="B702" s="31"/>
      <c r="C702" s="32"/>
      <c r="D702" s="31"/>
      <c r="E702" s="31"/>
      <c r="F702" s="31"/>
      <c r="G702" s="31"/>
      <c r="H702" s="31"/>
      <c r="I702" s="31"/>
      <c r="J702" s="31"/>
      <c r="K702" s="31"/>
      <c r="L702" s="31"/>
      <c r="M702" s="31"/>
      <c r="N702" s="187">
        <f t="shared" si="135"/>
        <v>0</v>
      </c>
      <c r="O702" s="31"/>
      <c r="P702" s="31"/>
      <c r="Q702" s="31"/>
      <c r="R702" s="187">
        <f t="shared" si="136"/>
        <v>0</v>
      </c>
      <c r="S702" s="188">
        <f>IF(ISBLANK($B702),0,VLOOKUP($B702,Listen!$A$2:$C$44,2,FALSE))</f>
        <v>0</v>
      </c>
      <c r="T702" s="188">
        <f>IF(ISBLANK($B702),0,VLOOKUP($B702,Listen!$A$2:$C$44,3,FALSE))</f>
        <v>0</v>
      </c>
      <c r="U702" s="189">
        <f t="shared" si="137"/>
        <v>0</v>
      </c>
      <c r="V702" s="189">
        <f t="shared" si="138"/>
        <v>0</v>
      </c>
      <c r="W702" s="189">
        <f t="shared" si="138"/>
        <v>0</v>
      </c>
      <c r="X702" s="189">
        <f t="shared" si="138"/>
        <v>0</v>
      </c>
      <c r="Y702" s="189">
        <f t="shared" si="138"/>
        <v>0</v>
      </c>
      <c r="Z702" s="189">
        <f t="shared" si="138"/>
        <v>0</v>
      </c>
      <c r="AA702" s="189">
        <f t="shared" si="138"/>
        <v>0</v>
      </c>
      <c r="AB702" s="187">
        <f t="shared" si="139"/>
        <v>0</v>
      </c>
      <c r="AC702" s="190">
        <f>IF(C702=A_Stammdaten!$B$14,F_SAV!$R702-F_SAV!$AD702,HLOOKUP(A_Stammdaten!$B$14-1,$AE$4:$AK$2004,ROW(C702)-3,FALSE)-$AD702)</f>
        <v>0</v>
      </c>
      <c r="AD702" s="190">
        <f>HLOOKUP(A_Stammdaten!$B$14,$AE$4:$AK$2004,ROW(C702)-3,FALSE)</f>
        <v>0</v>
      </c>
      <c r="AE702" s="187">
        <f t="shared" si="128"/>
        <v>0</v>
      </c>
      <c r="AF702" s="187">
        <f t="shared" si="129"/>
        <v>0</v>
      </c>
      <c r="AG702" s="187">
        <f t="shared" si="130"/>
        <v>0</v>
      </c>
      <c r="AH702" s="187">
        <f t="shared" si="131"/>
        <v>0</v>
      </c>
      <c r="AI702" s="187">
        <f t="shared" si="132"/>
        <v>0</v>
      </c>
      <c r="AJ702" s="187">
        <f t="shared" si="133"/>
        <v>0</v>
      </c>
      <c r="AK702" s="187">
        <f t="shared" si="134"/>
        <v>0</v>
      </c>
      <c r="AL702" s="31"/>
    </row>
    <row r="703" spans="1:38" ht="15" x14ac:dyDescent="0.25">
      <c r="A703" s="31"/>
      <c r="B703" s="31"/>
      <c r="C703" s="32"/>
      <c r="D703" s="31"/>
      <c r="E703" s="31"/>
      <c r="F703" s="31"/>
      <c r="G703" s="31"/>
      <c r="H703" s="31"/>
      <c r="I703" s="31"/>
      <c r="J703" s="31"/>
      <c r="K703" s="31"/>
      <c r="L703" s="31"/>
      <c r="M703" s="31"/>
      <c r="N703" s="187">
        <f t="shared" si="135"/>
        <v>0</v>
      </c>
      <c r="O703" s="31"/>
      <c r="P703" s="31"/>
      <c r="Q703" s="31"/>
      <c r="R703" s="187">
        <f t="shared" si="136"/>
        <v>0</v>
      </c>
      <c r="S703" s="188">
        <f>IF(ISBLANK($B703),0,VLOOKUP($B703,Listen!$A$2:$C$44,2,FALSE))</f>
        <v>0</v>
      </c>
      <c r="T703" s="188">
        <f>IF(ISBLANK($B703),0,VLOOKUP($B703,Listen!$A$2:$C$44,3,FALSE))</f>
        <v>0</v>
      </c>
      <c r="U703" s="189">
        <f t="shared" si="137"/>
        <v>0</v>
      </c>
      <c r="V703" s="189">
        <f t="shared" si="138"/>
        <v>0</v>
      </c>
      <c r="W703" s="189">
        <f t="shared" si="138"/>
        <v>0</v>
      </c>
      <c r="X703" s="189">
        <f t="shared" si="138"/>
        <v>0</v>
      </c>
      <c r="Y703" s="189">
        <f t="shared" si="138"/>
        <v>0</v>
      </c>
      <c r="Z703" s="189">
        <f t="shared" si="138"/>
        <v>0</v>
      </c>
      <c r="AA703" s="189">
        <f t="shared" si="138"/>
        <v>0</v>
      </c>
      <c r="AB703" s="187">
        <f t="shared" si="139"/>
        <v>0</v>
      </c>
      <c r="AC703" s="190">
        <f>IF(C703=A_Stammdaten!$B$14,F_SAV!$R703-F_SAV!$AD703,HLOOKUP(A_Stammdaten!$B$14-1,$AE$4:$AK$2004,ROW(C703)-3,FALSE)-$AD703)</f>
        <v>0</v>
      </c>
      <c r="AD703" s="190">
        <f>HLOOKUP(A_Stammdaten!$B$14,$AE$4:$AK$2004,ROW(C703)-3,FALSE)</f>
        <v>0</v>
      </c>
      <c r="AE703" s="187">
        <f t="shared" si="128"/>
        <v>0</v>
      </c>
      <c r="AF703" s="187">
        <f t="shared" si="129"/>
        <v>0</v>
      </c>
      <c r="AG703" s="187">
        <f t="shared" si="130"/>
        <v>0</v>
      </c>
      <c r="AH703" s="187">
        <f t="shared" si="131"/>
        <v>0</v>
      </c>
      <c r="AI703" s="187">
        <f t="shared" si="132"/>
        <v>0</v>
      </c>
      <c r="AJ703" s="187">
        <f t="shared" si="133"/>
        <v>0</v>
      </c>
      <c r="AK703" s="187">
        <f t="shared" si="134"/>
        <v>0</v>
      </c>
      <c r="AL703" s="31"/>
    </row>
    <row r="704" spans="1:38" ht="15" x14ac:dyDescent="0.25">
      <c r="A704" s="31"/>
      <c r="B704" s="31"/>
      <c r="C704" s="32"/>
      <c r="D704" s="31"/>
      <c r="E704" s="31"/>
      <c r="F704" s="31"/>
      <c r="G704" s="31"/>
      <c r="H704" s="31"/>
      <c r="I704" s="31"/>
      <c r="J704" s="31"/>
      <c r="K704" s="31"/>
      <c r="L704" s="31"/>
      <c r="M704" s="31"/>
      <c r="N704" s="187">
        <f t="shared" si="135"/>
        <v>0</v>
      </c>
      <c r="O704" s="31"/>
      <c r="P704" s="31"/>
      <c r="Q704" s="31"/>
      <c r="R704" s="187">
        <f t="shared" si="136"/>
        <v>0</v>
      </c>
      <c r="S704" s="188">
        <f>IF(ISBLANK($B704),0,VLOOKUP($B704,Listen!$A$2:$C$44,2,FALSE))</f>
        <v>0</v>
      </c>
      <c r="T704" s="188">
        <f>IF(ISBLANK($B704),0,VLOOKUP($B704,Listen!$A$2:$C$44,3,FALSE))</f>
        <v>0</v>
      </c>
      <c r="U704" s="189">
        <f t="shared" si="137"/>
        <v>0</v>
      </c>
      <c r="V704" s="189">
        <f t="shared" si="138"/>
        <v>0</v>
      </c>
      <c r="W704" s="189">
        <f t="shared" si="138"/>
        <v>0</v>
      </c>
      <c r="X704" s="189">
        <f t="shared" si="138"/>
        <v>0</v>
      </c>
      <c r="Y704" s="189">
        <f t="shared" si="138"/>
        <v>0</v>
      </c>
      <c r="Z704" s="189">
        <f t="shared" si="138"/>
        <v>0</v>
      </c>
      <c r="AA704" s="189">
        <f t="shared" si="138"/>
        <v>0</v>
      </c>
      <c r="AB704" s="187">
        <f t="shared" si="139"/>
        <v>0</v>
      </c>
      <c r="AC704" s="190">
        <f>IF(C704=A_Stammdaten!$B$14,F_SAV!$R704-F_SAV!$AD704,HLOOKUP(A_Stammdaten!$B$14-1,$AE$4:$AK$2004,ROW(C704)-3,FALSE)-$AD704)</f>
        <v>0</v>
      </c>
      <c r="AD704" s="190">
        <f>HLOOKUP(A_Stammdaten!$B$14,$AE$4:$AK$2004,ROW(C704)-3,FALSE)</f>
        <v>0</v>
      </c>
      <c r="AE704" s="187">
        <f t="shared" si="128"/>
        <v>0</v>
      </c>
      <c r="AF704" s="187">
        <f t="shared" si="129"/>
        <v>0</v>
      </c>
      <c r="AG704" s="187">
        <f t="shared" si="130"/>
        <v>0</v>
      </c>
      <c r="AH704" s="187">
        <f t="shared" si="131"/>
        <v>0</v>
      </c>
      <c r="AI704" s="187">
        <f t="shared" si="132"/>
        <v>0</v>
      </c>
      <c r="AJ704" s="187">
        <f t="shared" si="133"/>
        <v>0</v>
      </c>
      <c r="AK704" s="187">
        <f t="shared" si="134"/>
        <v>0</v>
      </c>
      <c r="AL704" s="31"/>
    </row>
    <row r="705" spans="1:38" ht="15" x14ac:dyDescent="0.25">
      <c r="A705" s="31"/>
      <c r="B705" s="31"/>
      <c r="C705" s="32"/>
      <c r="D705" s="31"/>
      <c r="E705" s="31"/>
      <c r="F705" s="31"/>
      <c r="G705" s="31"/>
      <c r="H705" s="31"/>
      <c r="I705" s="31"/>
      <c r="J705" s="31"/>
      <c r="K705" s="31"/>
      <c r="L705" s="31"/>
      <c r="M705" s="31"/>
      <c r="N705" s="187">
        <f t="shared" si="135"/>
        <v>0</v>
      </c>
      <c r="O705" s="31"/>
      <c r="P705" s="31"/>
      <c r="Q705" s="31"/>
      <c r="R705" s="187">
        <f t="shared" si="136"/>
        <v>0</v>
      </c>
      <c r="S705" s="188">
        <f>IF(ISBLANK($B705),0,VLOOKUP($B705,Listen!$A$2:$C$44,2,FALSE))</f>
        <v>0</v>
      </c>
      <c r="T705" s="188">
        <f>IF(ISBLANK($B705),0,VLOOKUP($B705,Listen!$A$2:$C$44,3,FALSE))</f>
        <v>0</v>
      </c>
      <c r="U705" s="189">
        <f t="shared" si="137"/>
        <v>0</v>
      </c>
      <c r="V705" s="189">
        <f t="shared" si="138"/>
        <v>0</v>
      </c>
      <c r="W705" s="189">
        <f t="shared" si="138"/>
        <v>0</v>
      </c>
      <c r="X705" s="189">
        <f t="shared" si="138"/>
        <v>0</v>
      </c>
      <c r="Y705" s="189">
        <f t="shared" si="138"/>
        <v>0</v>
      </c>
      <c r="Z705" s="189">
        <f t="shared" si="138"/>
        <v>0</v>
      </c>
      <c r="AA705" s="189">
        <f t="shared" si="138"/>
        <v>0</v>
      </c>
      <c r="AB705" s="187">
        <f t="shared" si="139"/>
        <v>0</v>
      </c>
      <c r="AC705" s="190">
        <f>IF(C705=A_Stammdaten!$B$14,F_SAV!$R705-F_SAV!$AD705,HLOOKUP(A_Stammdaten!$B$14-1,$AE$4:$AK$2004,ROW(C705)-3,FALSE)-$AD705)</f>
        <v>0</v>
      </c>
      <c r="AD705" s="190">
        <f>HLOOKUP(A_Stammdaten!$B$14,$AE$4:$AK$2004,ROW(C705)-3,FALSE)</f>
        <v>0</v>
      </c>
      <c r="AE705" s="187">
        <f t="shared" si="128"/>
        <v>0</v>
      </c>
      <c r="AF705" s="187">
        <f t="shared" si="129"/>
        <v>0</v>
      </c>
      <c r="AG705" s="187">
        <f t="shared" si="130"/>
        <v>0</v>
      </c>
      <c r="AH705" s="187">
        <f t="shared" si="131"/>
        <v>0</v>
      </c>
      <c r="AI705" s="187">
        <f t="shared" si="132"/>
        <v>0</v>
      </c>
      <c r="AJ705" s="187">
        <f t="shared" si="133"/>
        <v>0</v>
      </c>
      <c r="AK705" s="187">
        <f t="shared" si="134"/>
        <v>0</v>
      </c>
      <c r="AL705" s="31"/>
    </row>
    <row r="706" spans="1:38" ht="15" x14ac:dyDescent="0.25">
      <c r="A706" s="31"/>
      <c r="B706" s="31"/>
      <c r="C706" s="32"/>
      <c r="D706" s="31"/>
      <c r="E706" s="31"/>
      <c r="F706" s="31"/>
      <c r="G706" s="31"/>
      <c r="H706" s="31"/>
      <c r="I706" s="31"/>
      <c r="J706" s="31"/>
      <c r="K706" s="31"/>
      <c r="L706" s="31"/>
      <c r="M706" s="31"/>
      <c r="N706" s="187">
        <f t="shared" si="135"/>
        <v>0</v>
      </c>
      <c r="O706" s="31"/>
      <c r="P706" s="31"/>
      <c r="Q706" s="31"/>
      <c r="R706" s="187">
        <f t="shared" si="136"/>
        <v>0</v>
      </c>
      <c r="S706" s="188">
        <f>IF(ISBLANK($B706),0,VLOOKUP($B706,Listen!$A$2:$C$44,2,FALSE))</f>
        <v>0</v>
      </c>
      <c r="T706" s="188">
        <f>IF(ISBLANK($B706),0,VLOOKUP($B706,Listen!$A$2:$C$44,3,FALSE))</f>
        <v>0</v>
      </c>
      <c r="U706" s="189">
        <f t="shared" si="137"/>
        <v>0</v>
      </c>
      <c r="V706" s="189">
        <f t="shared" si="138"/>
        <v>0</v>
      </c>
      <c r="W706" s="189">
        <f t="shared" si="138"/>
        <v>0</v>
      </c>
      <c r="X706" s="189">
        <f t="shared" si="138"/>
        <v>0</v>
      </c>
      <c r="Y706" s="189">
        <f t="shared" si="138"/>
        <v>0</v>
      </c>
      <c r="Z706" s="189">
        <f t="shared" si="138"/>
        <v>0</v>
      </c>
      <c r="AA706" s="189">
        <f t="shared" si="138"/>
        <v>0</v>
      </c>
      <c r="AB706" s="187">
        <f t="shared" si="139"/>
        <v>0</v>
      </c>
      <c r="AC706" s="190">
        <f>IF(C706=A_Stammdaten!$B$14,F_SAV!$R706-F_SAV!$AD706,HLOOKUP(A_Stammdaten!$B$14-1,$AE$4:$AK$2004,ROW(C706)-3,FALSE)-$AD706)</f>
        <v>0</v>
      </c>
      <c r="AD706" s="190">
        <f>HLOOKUP(A_Stammdaten!$B$14,$AE$4:$AK$2004,ROW(C706)-3,FALSE)</f>
        <v>0</v>
      </c>
      <c r="AE706" s="187">
        <f t="shared" si="128"/>
        <v>0</v>
      </c>
      <c r="AF706" s="187">
        <f t="shared" si="129"/>
        <v>0</v>
      </c>
      <c r="AG706" s="187">
        <f t="shared" si="130"/>
        <v>0</v>
      </c>
      <c r="AH706" s="187">
        <f t="shared" si="131"/>
        <v>0</v>
      </c>
      <c r="AI706" s="187">
        <f t="shared" si="132"/>
        <v>0</v>
      </c>
      <c r="AJ706" s="187">
        <f t="shared" si="133"/>
        <v>0</v>
      </c>
      <c r="AK706" s="187">
        <f t="shared" si="134"/>
        <v>0</v>
      </c>
      <c r="AL706" s="31"/>
    </row>
    <row r="707" spans="1:38" ht="15" x14ac:dyDescent="0.25">
      <c r="A707" s="31"/>
      <c r="B707" s="31"/>
      <c r="C707" s="32"/>
      <c r="D707" s="31"/>
      <c r="E707" s="31"/>
      <c r="F707" s="31"/>
      <c r="G707" s="31"/>
      <c r="H707" s="31"/>
      <c r="I707" s="31"/>
      <c r="J707" s="31"/>
      <c r="K707" s="31"/>
      <c r="L707" s="31"/>
      <c r="M707" s="31"/>
      <c r="N707" s="187">
        <f t="shared" si="135"/>
        <v>0</v>
      </c>
      <c r="O707" s="31"/>
      <c r="P707" s="31"/>
      <c r="Q707" s="31"/>
      <c r="R707" s="187">
        <f t="shared" si="136"/>
        <v>0</v>
      </c>
      <c r="S707" s="188">
        <f>IF(ISBLANK($B707),0,VLOOKUP($B707,Listen!$A$2:$C$44,2,FALSE))</f>
        <v>0</v>
      </c>
      <c r="T707" s="188">
        <f>IF(ISBLANK($B707),0,VLOOKUP($B707,Listen!$A$2:$C$44,3,FALSE))</f>
        <v>0</v>
      </c>
      <c r="U707" s="189">
        <f t="shared" si="137"/>
        <v>0</v>
      </c>
      <c r="V707" s="189">
        <f t="shared" si="138"/>
        <v>0</v>
      </c>
      <c r="W707" s="189">
        <f t="shared" si="138"/>
        <v>0</v>
      </c>
      <c r="X707" s="189">
        <f t="shared" si="138"/>
        <v>0</v>
      </c>
      <c r="Y707" s="189">
        <f t="shared" si="138"/>
        <v>0</v>
      </c>
      <c r="Z707" s="189">
        <f t="shared" si="138"/>
        <v>0</v>
      </c>
      <c r="AA707" s="189">
        <f t="shared" si="138"/>
        <v>0</v>
      </c>
      <c r="AB707" s="187">
        <f t="shared" si="139"/>
        <v>0</v>
      </c>
      <c r="AC707" s="190">
        <f>IF(C707=A_Stammdaten!$B$14,F_SAV!$R707-F_SAV!$AD707,HLOOKUP(A_Stammdaten!$B$14-1,$AE$4:$AK$2004,ROW(C707)-3,FALSE)-$AD707)</f>
        <v>0</v>
      </c>
      <c r="AD707" s="190">
        <f>HLOOKUP(A_Stammdaten!$B$14,$AE$4:$AK$2004,ROW(C707)-3,FALSE)</f>
        <v>0</v>
      </c>
      <c r="AE707" s="187">
        <f t="shared" si="128"/>
        <v>0</v>
      </c>
      <c r="AF707" s="187">
        <f t="shared" si="129"/>
        <v>0</v>
      </c>
      <c r="AG707" s="187">
        <f t="shared" si="130"/>
        <v>0</v>
      </c>
      <c r="AH707" s="187">
        <f t="shared" si="131"/>
        <v>0</v>
      </c>
      <c r="AI707" s="187">
        <f t="shared" si="132"/>
        <v>0</v>
      </c>
      <c r="AJ707" s="187">
        <f t="shared" si="133"/>
        <v>0</v>
      </c>
      <c r="AK707" s="187">
        <f t="shared" si="134"/>
        <v>0</v>
      </c>
      <c r="AL707" s="31"/>
    </row>
    <row r="708" spans="1:38" ht="15" x14ac:dyDescent="0.25">
      <c r="A708" s="31"/>
      <c r="B708" s="31"/>
      <c r="C708" s="32"/>
      <c r="D708" s="31"/>
      <c r="E708" s="31"/>
      <c r="F708" s="31"/>
      <c r="G708" s="31"/>
      <c r="H708" s="31"/>
      <c r="I708" s="31"/>
      <c r="J708" s="31"/>
      <c r="K708" s="31"/>
      <c r="L708" s="31"/>
      <c r="M708" s="31"/>
      <c r="N708" s="187">
        <f t="shared" si="135"/>
        <v>0</v>
      </c>
      <c r="O708" s="31"/>
      <c r="P708" s="31"/>
      <c r="Q708" s="31"/>
      <c r="R708" s="187">
        <f t="shared" si="136"/>
        <v>0</v>
      </c>
      <c r="S708" s="188">
        <f>IF(ISBLANK($B708),0,VLOOKUP($B708,Listen!$A$2:$C$44,2,FALSE))</f>
        <v>0</v>
      </c>
      <c r="T708" s="188">
        <f>IF(ISBLANK($B708),0,VLOOKUP($B708,Listen!$A$2:$C$44,3,FALSE))</f>
        <v>0</v>
      </c>
      <c r="U708" s="189">
        <f t="shared" si="137"/>
        <v>0</v>
      </c>
      <c r="V708" s="189">
        <f t="shared" si="138"/>
        <v>0</v>
      </c>
      <c r="W708" s="189">
        <f t="shared" si="138"/>
        <v>0</v>
      </c>
      <c r="X708" s="189">
        <f t="shared" si="138"/>
        <v>0</v>
      </c>
      <c r="Y708" s="189">
        <f t="shared" si="138"/>
        <v>0</v>
      </c>
      <c r="Z708" s="189">
        <f t="shared" si="138"/>
        <v>0</v>
      </c>
      <c r="AA708" s="189">
        <f t="shared" si="138"/>
        <v>0</v>
      </c>
      <c r="AB708" s="187">
        <f t="shared" si="139"/>
        <v>0</v>
      </c>
      <c r="AC708" s="190">
        <f>IF(C708=A_Stammdaten!$B$14,F_SAV!$R708-F_SAV!$AD708,HLOOKUP(A_Stammdaten!$B$14-1,$AE$4:$AK$2004,ROW(C708)-3,FALSE)-$AD708)</f>
        <v>0</v>
      </c>
      <c r="AD708" s="190">
        <f>HLOOKUP(A_Stammdaten!$B$14,$AE$4:$AK$2004,ROW(C708)-3,FALSE)</f>
        <v>0</v>
      </c>
      <c r="AE708" s="187">
        <f t="shared" si="128"/>
        <v>0</v>
      </c>
      <c r="AF708" s="187">
        <f t="shared" si="129"/>
        <v>0</v>
      </c>
      <c r="AG708" s="187">
        <f t="shared" si="130"/>
        <v>0</v>
      </c>
      <c r="AH708" s="187">
        <f t="shared" si="131"/>
        <v>0</v>
      </c>
      <c r="AI708" s="187">
        <f t="shared" si="132"/>
        <v>0</v>
      </c>
      <c r="AJ708" s="187">
        <f t="shared" si="133"/>
        <v>0</v>
      </c>
      <c r="AK708" s="187">
        <f t="shared" si="134"/>
        <v>0</v>
      </c>
      <c r="AL708" s="31"/>
    </row>
    <row r="709" spans="1:38" ht="15" x14ac:dyDescent="0.25">
      <c r="A709" s="31"/>
      <c r="B709" s="31"/>
      <c r="C709" s="32"/>
      <c r="D709" s="31"/>
      <c r="E709" s="31"/>
      <c r="F709" s="31"/>
      <c r="G709" s="31"/>
      <c r="H709" s="31"/>
      <c r="I709" s="31"/>
      <c r="J709" s="31"/>
      <c r="K709" s="31"/>
      <c r="L709" s="31"/>
      <c r="M709" s="31"/>
      <c r="N709" s="187">
        <f t="shared" si="135"/>
        <v>0</v>
      </c>
      <c r="O709" s="31"/>
      <c r="P709" s="31"/>
      <c r="Q709" s="31"/>
      <c r="R709" s="187">
        <f t="shared" si="136"/>
        <v>0</v>
      </c>
      <c r="S709" s="188">
        <f>IF(ISBLANK($B709),0,VLOOKUP($B709,Listen!$A$2:$C$44,2,FALSE))</f>
        <v>0</v>
      </c>
      <c r="T709" s="188">
        <f>IF(ISBLANK($B709),0,VLOOKUP($B709,Listen!$A$2:$C$44,3,FALSE))</f>
        <v>0</v>
      </c>
      <c r="U709" s="189">
        <f t="shared" si="137"/>
        <v>0</v>
      </c>
      <c r="V709" s="189">
        <f t="shared" si="138"/>
        <v>0</v>
      </c>
      <c r="W709" s="189">
        <f t="shared" si="138"/>
        <v>0</v>
      </c>
      <c r="X709" s="189">
        <f t="shared" si="138"/>
        <v>0</v>
      </c>
      <c r="Y709" s="189">
        <f t="shared" si="138"/>
        <v>0</v>
      </c>
      <c r="Z709" s="189">
        <f t="shared" si="138"/>
        <v>0</v>
      </c>
      <c r="AA709" s="189">
        <f t="shared" si="138"/>
        <v>0</v>
      </c>
      <c r="AB709" s="187">
        <f t="shared" si="139"/>
        <v>0</v>
      </c>
      <c r="AC709" s="190">
        <f>IF(C709=A_Stammdaten!$B$14,F_SAV!$R709-F_SAV!$AD709,HLOOKUP(A_Stammdaten!$B$14-1,$AE$4:$AK$2004,ROW(C709)-3,FALSE)-$AD709)</f>
        <v>0</v>
      </c>
      <c r="AD709" s="190">
        <f>HLOOKUP(A_Stammdaten!$B$14,$AE$4:$AK$2004,ROW(C709)-3,FALSE)</f>
        <v>0</v>
      </c>
      <c r="AE709" s="187">
        <f t="shared" ref="AE709:AE772" si="140">IF(OR($C709=0,$R709=0),0,IF($C709&lt;=AE$4,$R709-$R709/U709*(AE$4-$C709+1),0))</f>
        <v>0</v>
      </c>
      <c r="AF709" s="187">
        <f t="shared" ref="AF709:AF772" si="141">IF(OR($C709=0,$R709=0,V709-(AF$4-$C709)=0),0,IF($C709&lt;AF$4,AE709-AE709/(V709-(AF$4-$C709)),IF($C709=AF$4,$R709-$R709/V709,0)))</f>
        <v>0</v>
      </c>
      <c r="AG709" s="187">
        <f t="shared" ref="AG709:AG772" si="142">IF(OR($C709=0,$R709=0,W709-(AG$4-$C709)=0),0,IF($C709&lt;AG$4,AF709-AF709/(W709-(AG$4-$C709)),IF($C709=AG$4,$R709-$R709/W709,0)))</f>
        <v>0</v>
      </c>
      <c r="AH709" s="187">
        <f t="shared" ref="AH709:AH772" si="143">IF(OR($C709=0,$R709=0,X709-(AH$4-$C709)=0),0,IF($C709&lt;AH$4,AG709-AG709/(X709-(AH$4-$C709)),IF($C709=AH$4,$R709-$R709/X709,0)))</f>
        <v>0</v>
      </c>
      <c r="AI709" s="187">
        <f t="shared" ref="AI709:AI772" si="144">IF(OR($C709=0,$R709=0,Y709-(AI$4-$C709)=0),0,IF($C709&lt;AI$4,AH709-AH709/(Y709-(AI$4-$C709)),IF($C709=AI$4,$R709-$R709/Y709,0)))</f>
        <v>0</v>
      </c>
      <c r="AJ709" s="187">
        <f t="shared" ref="AJ709:AJ772" si="145">IF(OR($C709=0,$R709=0,Z709-(AJ$4-$C709)=0),0,IF($C709&lt;AJ$4,AI709-AI709/(Z709-(AJ$4-$C709)),IF($C709=AJ$4,$R709-$R709/Z709,0)))</f>
        <v>0</v>
      </c>
      <c r="AK709" s="187">
        <f t="shared" ref="AK709:AK772" si="146">IF(OR($C709=0,$R709=0,AA709-(AK$4-$C709)=0),0,IF($C709&lt;AK$4,AJ709-AJ709/(AA709-(AK$4-$C709)),IF($C709=AK$4,$R709-$R709/AA709,0)))</f>
        <v>0</v>
      </c>
      <c r="AL709" s="31"/>
    </row>
    <row r="710" spans="1:38" ht="15" x14ac:dyDescent="0.25">
      <c r="A710" s="31"/>
      <c r="B710" s="31"/>
      <c r="C710" s="32"/>
      <c r="D710" s="31"/>
      <c r="E710" s="31"/>
      <c r="F710" s="31"/>
      <c r="G710" s="31"/>
      <c r="H710" s="31"/>
      <c r="I710" s="31"/>
      <c r="J710" s="31"/>
      <c r="K710" s="31"/>
      <c r="L710" s="31"/>
      <c r="M710" s="31"/>
      <c r="N710" s="187">
        <f t="shared" ref="N710:N773" si="147">SUM(D710,E710,G710,H710,J710,K710)-SUM(F710,I710,L710,M710)</f>
        <v>0</v>
      </c>
      <c r="O710" s="31"/>
      <c r="P710" s="31"/>
      <c r="Q710" s="31"/>
      <c r="R710" s="187">
        <f t="shared" ref="R710:R773" si="148">N710-SUM(O710:Q710)</f>
        <v>0</v>
      </c>
      <c r="S710" s="188">
        <f>IF(ISBLANK($B710),0,VLOOKUP($B710,Listen!$A$2:$C$44,2,FALSE))</f>
        <v>0</v>
      </c>
      <c r="T710" s="188">
        <f>IF(ISBLANK($B710),0,VLOOKUP($B710,Listen!$A$2:$C$44,3,FALSE))</f>
        <v>0</v>
      </c>
      <c r="U710" s="189">
        <f t="shared" si="137"/>
        <v>0</v>
      </c>
      <c r="V710" s="189">
        <f t="shared" si="138"/>
        <v>0</v>
      </c>
      <c r="W710" s="189">
        <f t="shared" si="138"/>
        <v>0</v>
      </c>
      <c r="X710" s="189">
        <f t="shared" si="138"/>
        <v>0</v>
      </c>
      <c r="Y710" s="189">
        <f t="shared" si="138"/>
        <v>0</v>
      </c>
      <c r="Z710" s="189">
        <f t="shared" si="138"/>
        <v>0</v>
      </c>
      <c r="AA710" s="189">
        <f t="shared" si="138"/>
        <v>0</v>
      </c>
      <c r="AB710" s="187">
        <f t="shared" si="139"/>
        <v>0</v>
      </c>
      <c r="AC710" s="190">
        <f>IF(C710=A_Stammdaten!$B$14,F_SAV!$R710-F_SAV!$AD710,HLOOKUP(A_Stammdaten!$B$14-1,$AE$4:$AK$2004,ROW(C710)-3,FALSE)-$AD710)</f>
        <v>0</v>
      </c>
      <c r="AD710" s="190">
        <f>HLOOKUP(A_Stammdaten!$B$14,$AE$4:$AK$2004,ROW(C710)-3,FALSE)</f>
        <v>0</v>
      </c>
      <c r="AE710" s="187">
        <f t="shared" si="140"/>
        <v>0</v>
      </c>
      <c r="AF710" s="187">
        <f t="shared" si="141"/>
        <v>0</v>
      </c>
      <c r="AG710" s="187">
        <f t="shared" si="142"/>
        <v>0</v>
      </c>
      <c r="AH710" s="187">
        <f t="shared" si="143"/>
        <v>0</v>
      </c>
      <c r="AI710" s="187">
        <f t="shared" si="144"/>
        <v>0</v>
      </c>
      <c r="AJ710" s="187">
        <f t="shared" si="145"/>
        <v>0</v>
      </c>
      <c r="AK710" s="187">
        <f t="shared" si="146"/>
        <v>0</v>
      </c>
      <c r="AL710" s="31"/>
    </row>
    <row r="711" spans="1:38" ht="15" x14ac:dyDescent="0.25">
      <c r="A711" s="31"/>
      <c r="B711" s="31"/>
      <c r="C711" s="32"/>
      <c r="D711" s="31"/>
      <c r="E711" s="31"/>
      <c r="F711" s="31"/>
      <c r="G711" s="31"/>
      <c r="H711" s="31"/>
      <c r="I711" s="31"/>
      <c r="J711" s="31"/>
      <c r="K711" s="31"/>
      <c r="L711" s="31"/>
      <c r="M711" s="31"/>
      <c r="N711" s="187">
        <f t="shared" si="147"/>
        <v>0</v>
      </c>
      <c r="O711" s="31"/>
      <c r="P711" s="31"/>
      <c r="Q711" s="31"/>
      <c r="R711" s="187">
        <f t="shared" si="148"/>
        <v>0</v>
      </c>
      <c r="S711" s="188">
        <f>IF(ISBLANK($B711),0,VLOOKUP($B711,Listen!$A$2:$C$44,2,FALSE))</f>
        <v>0</v>
      </c>
      <c r="T711" s="188">
        <f>IF(ISBLANK($B711),0,VLOOKUP($B711,Listen!$A$2:$C$44,3,FALSE))</f>
        <v>0</v>
      </c>
      <c r="U711" s="189">
        <f t="shared" si="137"/>
        <v>0</v>
      </c>
      <c r="V711" s="189">
        <f t="shared" si="138"/>
        <v>0</v>
      </c>
      <c r="W711" s="189">
        <f t="shared" si="138"/>
        <v>0</v>
      </c>
      <c r="X711" s="189">
        <f t="shared" si="138"/>
        <v>0</v>
      </c>
      <c r="Y711" s="189">
        <f t="shared" si="138"/>
        <v>0</v>
      </c>
      <c r="Z711" s="189">
        <f t="shared" si="138"/>
        <v>0</v>
      </c>
      <c r="AA711" s="189">
        <f t="shared" ref="V711:AA754" si="149">$S711</f>
        <v>0</v>
      </c>
      <c r="AB711" s="187">
        <f t="shared" si="139"/>
        <v>0</v>
      </c>
      <c r="AC711" s="190">
        <f>IF(C711=A_Stammdaten!$B$14,F_SAV!$R711-F_SAV!$AD711,HLOOKUP(A_Stammdaten!$B$14-1,$AE$4:$AK$2004,ROW(C711)-3,FALSE)-$AD711)</f>
        <v>0</v>
      </c>
      <c r="AD711" s="190">
        <f>HLOOKUP(A_Stammdaten!$B$14,$AE$4:$AK$2004,ROW(C711)-3,FALSE)</f>
        <v>0</v>
      </c>
      <c r="AE711" s="187">
        <f t="shared" si="140"/>
        <v>0</v>
      </c>
      <c r="AF711" s="187">
        <f t="shared" si="141"/>
        <v>0</v>
      </c>
      <c r="AG711" s="187">
        <f t="shared" si="142"/>
        <v>0</v>
      </c>
      <c r="AH711" s="187">
        <f t="shared" si="143"/>
        <v>0</v>
      </c>
      <c r="AI711" s="187">
        <f t="shared" si="144"/>
        <v>0</v>
      </c>
      <c r="AJ711" s="187">
        <f t="shared" si="145"/>
        <v>0</v>
      </c>
      <c r="AK711" s="187">
        <f t="shared" si="146"/>
        <v>0</v>
      </c>
      <c r="AL711" s="31"/>
    </row>
    <row r="712" spans="1:38" ht="15" x14ac:dyDescent="0.25">
      <c r="A712" s="31"/>
      <c r="B712" s="31"/>
      <c r="C712" s="32"/>
      <c r="D712" s="31"/>
      <c r="E712" s="31"/>
      <c r="F712" s="31"/>
      <c r="G712" s="31"/>
      <c r="H712" s="31"/>
      <c r="I712" s="31"/>
      <c r="J712" s="31"/>
      <c r="K712" s="31"/>
      <c r="L712" s="31"/>
      <c r="M712" s="31"/>
      <c r="N712" s="187">
        <f t="shared" si="147"/>
        <v>0</v>
      </c>
      <c r="O712" s="31"/>
      <c r="P712" s="31"/>
      <c r="Q712" s="31"/>
      <c r="R712" s="187">
        <f t="shared" si="148"/>
        <v>0</v>
      </c>
      <c r="S712" s="188">
        <f>IF(ISBLANK($B712),0,VLOOKUP($B712,Listen!$A$2:$C$44,2,FALSE))</f>
        <v>0</v>
      </c>
      <c r="T712" s="188">
        <f>IF(ISBLANK($B712),0,VLOOKUP($B712,Listen!$A$2:$C$44,3,FALSE))</f>
        <v>0</v>
      </c>
      <c r="U712" s="189">
        <f t="shared" si="137"/>
        <v>0</v>
      </c>
      <c r="V712" s="189">
        <f t="shared" si="149"/>
        <v>0</v>
      </c>
      <c r="W712" s="189">
        <f t="shared" si="149"/>
        <v>0</v>
      </c>
      <c r="X712" s="189">
        <f t="shared" si="149"/>
        <v>0</v>
      </c>
      <c r="Y712" s="189">
        <f t="shared" si="149"/>
        <v>0</v>
      </c>
      <c r="Z712" s="189">
        <f t="shared" si="149"/>
        <v>0</v>
      </c>
      <c r="AA712" s="189">
        <f t="shared" si="149"/>
        <v>0</v>
      </c>
      <c r="AB712" s="187">
        <f t="shared" si="139"/>
        <v>0</v>
      </c>
      <c r="AC712" s="190">
        <f>IF(C712=A_Stammdaten!$B$14,F_SAV!$R712-F_SAV!$AD712,HLOOKUP(A_Stammdaten!$B$14-1,$AE$4:$AK$2004,ROW(C712)-3,FALSE)-$AD712)</f>
        <v>0</v>
      </c>
      <c r="AD712" s="190">
        <f>HLOOKUP(A_Stammdaten!$B$14,$AE$4:$AK$2004,ROW(C712)-3,FALSE)</f>
        <v>0</v>
      </c>
      <c r="AE712" s="187">
        <f t="shared" si="140"/>
        <v>0</v>
      </c>
      <c r="AF712" s="187">
        <f t="shared" si="141"/>
        <v>0</v>
      </c>
      <c r="AG712" s="187">
        <f t="shared" si="142"/>
        <v>0</v>
      </c>
      <c r="AH712" s="187">
        <f t="shared" si="143"/>
        <v>0</v>
      </c>
      <c r="AI712" s="187">
        <f t="shared" si="144"/>
        <v>0</v>
      </c>
      <c r="AJ712" s="187">
        <f t="shared" si="145"/>
        <v>0</v>
      </c>
      <c r="AK712" s="187">
        <f t="shared" si="146"/>
        <v>0</v>
      </c>
      <c r="AL712" s="31"/>
    </row>
    <row r="713" spans="1:38" ht="15" x14ac:dyDescent="0.25">
      <c r="A713" s="31"/>
      <c r="B713" s="31"/>
      <c r="C713" s="32"/>
      <c r="D713" s="31"/>
      <c r="E713" s="31"/>
      <c r="F713" s="31"/>
      <c r="G713" s="31"/>
      <c r="H713" s="31"/>
      <c r="I713" s="31"/>
      <c r="J713" s="31"/>
      <c r="K713" s="31"/>
      <c r="L713" s="31"/>
      <c r="M713" s="31"/>
      <c r="N713" s="187">
        <f t="shared" si="147"/>
        <v>0</v>
      </c>
      <c r="O713" s="31"/>
      <c r="P713" s="31"/>
      <c r="Q713" s="31"/>
      <c r="R713" s="187">
        <f t="shared" si="148"/>
        <v>0</v>
      </c>
      <c r="S713" s="188">
        <f>IF(ISBLANK($B713),0,VLOOKUP($B713,Listen!$A$2:$C$44,2,FALSE))</f>
        <v>0</v>
      </c>
      <c r="T713" s="188">
        <f>IF(ISBLANK($B713),0,VLOOKUP($B713,Listen!$A$2:$C$44,3,FALSE))</f>
        <v>0</v>
      </c>
      <c r="U713" s="189">
        <f t="shared" si="137"/>
        <v>0</v>
      </c>
      <c r="V713" s="189">
        <f t="shared" si="149"/>
        <v>0</v>
      </c>
      <c r="W713" s="189">
        <f t="shared" si="149"/>
        <v>0</v>
      </c>
      <c r="X713" s="189">
        <f t="shared" si="149"/>
        <v>0</v>
      </c>
      <c r="Y713" s="189">
        <f t="shared" si="149"/>
        <v>0</v>
      </c>
      <c r="Z713" s="189">
        <f t="shared" si="149"/>
        <v>0</v>
      </c>
      <c r="AA713" s="189">
        <f t="shared" si="149"/>
        <v>0</v>
      </c>
      <c r="AB713" s="187">
        <f t="shared" si="139"/>
        <v>0</v>
      </c>
      <c r="AC713" s="190">
        <f>IF(C713=A_Stammdaten!$B$14,F_SAV!$R713-F_SAV!$AD713,HLOOKUP(A_Stammdaten!$B$14-1,$AE$4:$AK$2004,ROW(C713)-3,FALSE)-$AD713)</f>
        <v>0</v>
      </c>
      <c r="AD713" s="190">
        <f>HLOOKUP(A_Stammdaten!$B$14,$AE$4:$AK$2004,ROW(C713)-3,FALSE)</f>
        <v>0</v>
      </c>
      <c r="AE713" s="187">
        <f t="shared" si="140"/>
        <v>0</v>
      </c>
      <c r="AF713" s="187">
        <f t="shared" si="141"/>
        <v>0</v>
      </c>
      <c r="AG713" s="187">
        <f t="shared" si="142"/>
        <v>0</v>
      </c>
      <c r="AH713" s="187">
        <f t="shared" si="143"/>
        <v>0</v>
      </c>
      <c r="AI713" s="187">
        <f t="shared" si="144"/>
        <v>0</v>
      </c>
      <c r="AJ713" s="187">
        <f t="shared" si="145"/>
        <v>0</v>
      </c>
      <c r="AK713" s="187">
        <f t="shared" si="146"/>
        <v>0</v>
      </c>
      <c r="AL713" s="31"/>
    </row>
    <row r="714" spans="1:38" ht="15" x14ac:dyDescent="0.25">
      <c r="A714" s="31"/>
      <c r="B714" s="31"/>
      <c r="C714" s="32"/>
      <c r="D714" s="31"/>
      <c r="E714" s="31"/>
      <c r="F714" s="31"/>
      <c r="G714" s="31"/>
      <c r="H714" s="31"/>
      <c r="I714" s="31"/>
      <c r="J714" s="31"/>
      <c r="K714" s="31"/>
      <c r="L714" s="31"/>
      <c r="M714" s="31"/>
      <c r="N714" s="187">
        <f t="shared" si="147"/>
        <v>0</v>
      </c>
      <c r="O714" s="31"/>
      <c r="P714" s="31"/>
      <c r="Q714" s="31"/>
      <c r="R714" s="187">
        <f t="shared" si="148"/>
        <v>0</v>
      </c>
      <c r="S714" s="188">
        <f>IF(ISBLANK($B714),0,VLOOKUP($B714,Listen!$A$2:$C$44,2,FALSE))</f>
        <v>0</v>
      </c>
      <c r="T714" s="188">
        <f>IF(ISBLANK($B714),0,VLOOKUP($B714,Listen!$A$2:$C$44,3,FALSE))</f>
        <v>0</v>
      </c>
      <c r="U714" s="189">
        <f t="shared" si="137"/>
        <v>0</v>
      </c>
      <c r="V714" s="189">
        <f t="shared" si="149"/>
        <v>0</v>
      </c>
      <c r="W714" s="189">
        <f t="shared" si="149"/>
        <v>0</v>
      </c>
      <c r="X714" s="189">
        <f t="shared" si="149"/>
        <v>0</v>
      </c>
      <c r="Y714" s="189">
        <f t="shared" si="149"/>
        <v>0</v>
      </c>
      <c r="Z714" s="189">
        <f t="shared" si="149"/>
        <v>0</v>
      </c>
      <c r="AA714" s="189">
        <f t="shared" si="149"/>
        <v>0</v>
      </c>
      <c r="AB714" s="187">
        <f t="shared" si="139"/>
        <v>0</v>
      </c>
      <c r="AC714" s="190">
        <f>IF(C714=A_Stammdaten!$B$14,F_SAV!$R714-F_SAV!$AD714,HLOOKUP(A_Stammdaten!$B$14-1,$AE$4:$AK$2004,ROW(C714)-3,FALSE)-$AD714)</f>
        <v>0</v>
      </c>
      <c r="AD714" s="190">
        <f>HLOOKUP(A_Stammdaten!$B$14,$AE$4:$AK$2004,ROW(C714)-3,FALSE)</f>
        <v>0</v>
      </c>
      <c r="AE714" s="187">
        <f t="shared" si="140"/>
        <v>0</v>
      </c>
      <c r="AF714" s="187">
        <f t="shared" si="141"/>
        <v>0</v>
      </c>
      <c r="AG714" s="187">
        <f t="shared" si="142"/>
        <v>0</v>
      </c>
      <c r="AH714" s="187">
        <f t="shared" si="143"/>
        <v>0</v>
      </c>
      <c r="AI714" s="187">
        <f t="shared" si="144"/>
        <v>0</v>
      </c>
      <c r="AJ714" s="187">
        <f t="shared" si="145"/>
        <v>0</v>
      </c>
      <c r="AK714" s="187">
        <f t="shared" si="146"/>
        <v>0</v>
      </c>
      <c r="AL714" s="31"/>
    </row>
    <row r="715" spans="1:38" ht="15" x14ac:dyDescent="0.25">
      <c r="A715" s="31"/>
      <c r="B715" s="31"/>
      <c r="C715" s="32"/>
      <c r="D715" s="31"/>
      <c r="E715" s="31"/>
      <c r="F715" s="31"/>
      <c r="G715" s="31"/>
      <c r="H715" s="31"/>
      <c r="I715" s="31"/>
      <c r="J715" s="31"/>
      <c r="K715" s="31"/>
      <c r="L715" s="31"/>
      <c r="M715" s="31"/>
      <c r="N715" s="187">
        <f t="shared" si="147"/>
        <v>0</v>
      </c>
      <c r="O715" s="31"/>
      <c r="P715" s="31"/>
      <c r="Q715" s="31"/>
      <c r="R715" s="187">
        <f t="shared" si="148"/>
        <v>0</v>
      </c>
      <c r="S715" s="188">
        <f>IF(ISBLANK($B715),0,VLOOKUP($B715,Listen!$A$2:$C$44,2,FALSE))</f>
        <v>0</v>
      </c>
      <c r="T715" s="188">
        <f>IF(ISBLANK($B715),0,VLOOKUP($B715,Listen!$A$2:$C$44,3,FALSE))</f>
        <v>0</v>
      </c>
      <c r="U715" s="189">
        <f t="shared" ref="U715:U778" si="150">$S715</f>
        <v>0</v>
      </c>
      <c r="V715" s="189">
        <f t="shared" si="149"/>
        <v>0</v>
      </c>
      <c r="W715" s="189">
        <f t="shared" si="149"/>
        <v>0</v>
      </c>
      <c r="X715" s="189">
        <f t="shared" si="149"/>
        <v>0</v>
      </c>
      <c r="Y715" s="189">
        <f t="shared" si="149"/>
        <v>0</v>
      </c>
      <c r="Z715" s="189">
        <f t="shared" si="149"/>
        <v>0</v>
      </c>
      <c r="AA715" s="189">
        <f t="shared" si="149"/>
        <v>0</v>
      </c>
      <c r="AB715" s="187">
        <f t="shared" si="139"/>
        <v>0</v>
      </c>
      <c r="AC715" s="190">
        <f>IF(C715=A_Stammdaten!$B$14,F_SAV!$R715-F_SAV!$AD715,HLOOKUP(A_Stammdaten!$B$14-1,$AE$4:$AK$2004,ROW(C715)-3,FALSE)-$AD715)</f>
        <v>0</v>
      </c>
      <c r="AD715" s="190">
        <f>HLOOKUP(A_Stammdaten!$B$14,$AE$4:$AK$2004,ROW(C715)-3,FALSE)</f>
        <v>0</v>
      </c>
      <c r="AE715" s="187">
        <f t="shared" si="140"/>
        <v>0</v>
      </c>
      <c r="AF715" s="187">
        <f t="shared" si="141"/>
        <v>0</v>
      </c>
      <c r="AG715" s="187">
        <f t="shared" si="142"/>
        <v>0</v>
      </c>
      <c r="AH715" s="187">
        <f t="shared" si="143"/>
        <v>0</v>
      </c>
      <c r="AI715" s="187">
        <f t="shared" si="144"/>
        <v>0</v>
      </c>
      <c r="AJ715" s="187">
        <f t="shared" si="145"/>
        <v>0</v>
      </c>
      <c r="AK715" s="187">
        <f t="shared" si="146"/>
        <v>0</v>
      </c>
      <c r="AL715" s="31"/>
    </row>
    <row r="716" spans="1:38" ht="15" x14ac:dyDescent="0.25">
      <c r="A716" s="31"/>
      <c r="B716" s="31"/>
      <c r="C716" s="32"/>
      <c r="D716" s="31"/>
      <c r="E716" s="31"/>
      <c r="F716" s="31"/>
      <c r="G716" s="31"/>
      <c r="H716" s="31"/>
      <c r="I716" s="31"/>
      <c r="J716" s="31"/>
      <c r="K716" s="31"/>
      <c r="L716" s="31"/>
      <c r="M716" s="31"/>
      <c r="N716" s="187">
        <f t="shared" si="147"/>
        <v>0</v>
      </c>
      <c r="O716" s="31"/>
      <c r="P716" s="31"/>
      <c r="Q716" s="31"/>
      <c r="R716" s="187">
        <f t="shared" si="148"/>
        <v>0</v>
      </c>
      <c r="S716" s="188">
        <f>IF(ISBLANK($B716),0,VLOOKUP($B716,Listen!$A$2:$C$44,2,FALSE))</f>
        <v>0</v>
      </c>
      <c r="T716" s="188">
        <f>IF(ISBLANK($B716),0,VLOOKUP($B716,Listen!$A$2:$C$44,3,FALSE))</f>
        <v>0</v>
      </c>
      <c r="U716" s="189">
        <f t="shared" si="150"/>
        <v>0</v>
      </c>
      <c r="V716" s="189">
        <f t="shared" si="149"/>
        <v>0</v>
      </c>
      <c r="W716" s="189">
        <f t="shared" si="149"/>
        <v>0</v>
      </c>
      <c r="X716" s="189">
        <f t="shared" si="149"/>
        <v>0</v>
      </c>
      <c r="Y716" s="189">
        <f t="shared" si="149"/>
        <v>0</v>
      </c>
      <c r="Z716" s="189">
        <f t="shared" si="149"/>
        <v>0</v>
      </c>
      <c r="AA716" s="189">
        <f t="shared" si="149"/>
        <v>0</v>
      </c>
      <c r="AB716" s="187">
        <f t="shared" si="139"/>
        <v>0</v>
      </c>
      <c r="AC716" s="190">
        <f>IF(C716=A_Stammdaten!$B$14,F_SAV!$R716-F_SAV!$AD716,HLOOKUP(A_Stammdaten!$B$14-1,$AE$4:$AK$2004,ROW(C716)-3,FALSE)-$AD716)</f>
        <v>0</v>
      </c>
      <c r="AD716" s="190">
        <f>HLOOKUP(A_Stammdaten!$B$14,$AE$4:$AK$2004,ROW(C716)-3,FALSE)</f>
        <v>0</v>
      </c>
      <c r="AE716" s="187">
        <f t="shared" si="140"/>
        <v>0</v>
      </c>
      <c r="AF716" s="187">
        <f t="shared" si="141"/>
        <v>0</v>
      </c>
      <c r="AG716" s="187">
        <f t="shared" si="142"/>
        <v>0</v>
      </c>
      <c r="AH716" s="187">
        <f t="shared" si="143"/>
        <v>0</v>
      </c>
      <c r="AI716" s="187">
        <f t="shared" si="144"/>
        <v>0</v>
      </c>
      <c r="AJ716" s="187">
        <f t="shared" si="145"/>
        <v>0</v>
      </c>
      <c r="AK716" s="187">
        <f t="shared" si="146"/>
        <v>0</v>
      </c>
      <c r="AL716" s="31"/>
    </row>
    <row r="717" spans="1:38" ht="15" x14ac:dyDescent="0.25">
      <c r="A717" s="31"/>
      <c r="B717" s="31"/>
      <c r="C717" s="32"/>
      <c r="D717" s="31"/>
      <c r="E717" s="31"/>
      <c r="F717" s="31"/>
      <c r="G717" s="31"/>
      <c r="H717" s="31"/>
      <c r="I717" s="31"/>
      <c r="J717" s="31"/>
      <c r="K717" s="31"/>
      <c r="L717" s="31"/>
      <c r="M717" s="31"/>
      <c r="N717" s="187">
        <f t="shared" si="147"/>
        <v>0</v>
      </c>
      <c r="O717" s="31"/>
      <c r="P717" s="31"/>
      <c r="Q717" s="31"/>
      <c r="R717" s="187">
        <f t="shared" si="148"/>
        <v>0</v>
      </c>
      <c r="S717" s="188">
        <f>IF(ISBLANK($B717),0,VLOOKUP($B717,Listen!$A$2:$C$44,2,FALSE))</f>
        <v>0</v>
      </c>
      <c r="T717" s="188">
        <f>IF(ISBLANK($B717),0,VLOOKUP($B717,Listen!$A$2:$C$44,3,FALSE))</f>
        <v>0</v>
      </c>
      <c r="U717" s="189">
        <f t="shared" si="150"/>
        <v>0</v>
      </c>
      <c r="V717" s="189">
        <f t="shared" si="149"/>
        <v>0</v>
      </c>
      <c r="W717" s="189">
        <f t="shared" si="149"/>
        <v>0</v>
      </c>
      <c r="X717" s="189">
        <f t="shared" si="149"/>
        <v>0</v>
      </c>
      <c r="Y717" s="189">
        <f t="shared" si="149"/>
        <v>0</v>
      </c>
      <c r="Z717" s="189">
        <f t="shared" si="149"/>
        <v>0</v>
      </c>
      <c r="AA717" s="189">
        <f t="shared" si="149"/>
        <v>0</v>
      </c>
      <c r="AB717" s="187">
        <f t="shared" si="139"/>
        <v>0</v>
      </c>
      <c r="AC717" s="190">
        <f>IF(C717=A_Stammdaten!$B$14,F_SAV!$R717-F_SAV!$AD717,HLOOKUP(A_Stammdaten!$B$14-1,$AE$4:$AK$2004,ROW(C717)-3,FALSE)-$AD717)</f>
        <v>0</v>
      </c>
      <c r="AD717" s="190">
        <f>HLOOKUP(A_Stammdaten!$B$14,$AE$4:$AK$2004,ROW(C717)-3,FALSE)</f>
        <v>0</v>
      </c>
      <c r="AE717" s="187">
        <f t="shared" si="140"/>
        <v>0</v>
      </c>
      <c r="AF717" s="187">
        <f t="shared" si="141"/>
        <v>0</v>
      </c>
      <c r="AG717" s="187">
        <f t="shared" si="142"/>
        <v>0</v>
      </c>
      <c r="AH717" s="187">
        <f t="shared" si="143"/>
        <v>0</v>
      </c>
      <c r="AI717" s="187">
        <f t="shared" si="144"/>
        <v>0</v>
      </c>
      <c r="AJ717" s="187">
        <f t="shared" si="145"/>
        <v>0</v>
      </c>
      <c r="AK717" s="187">
        <f t="shared" si="146"/>
        <v>0</v>
      </c>
      <c r="AL717" s="31"/>
    </row>
    <row r="718" spans="1:38" ht="15" x14ac:dyDescent="0.25">
      <c r="A718" s="31"/>
      <c r="B718" s="31"/>
      <c r="C718" s="32"/>
      <c r="D718" s="31"/>
      <c r="E718" s="31"/>
      <c r="F718" s="31"/>
      <c r="G718" s="31"/>
      <c r="H718" s="31"/>
      <c r="I718" s="31"/>
      <c r="J718" s="31"/>
      <c r="K718" s="31"/>
      <c r="L718" s="31"/>
      <c r="M718" s="31"/>
      <c r="N718" s="187">
        <f t="shared" si="147"/>
        <v>0</v>
      </c>
      <c r="O718" s="31"/>
      <c r="P718" s="31"/>
      <c r="Q718" s="31"/>
      <c r="R718" s="187">
        <f t="shared" si="148"/>
        <v>0</v>
      </c>
      <c r="S718" s="188">
        <f>IF(ISBLANK($B718),0,VLOOKUP($B718,Listen!$A$2:$C$44,2,FALSE))</f>
        <v>0</v>
      </c>
      <c r="T718" s="188">
        <f>IF(ISBLANK($B718),0,VLOOKUP($B718,Listen!$A$2:$C$44,3,FALSE))</f>
        <v>0</v>
      </c>
      <c r="U718" s="189">
        <f t="shared" si="150"/>
        <v>0</v>
      </c>
      <c r="V718" s="189">
        <f t="shared" si="149"/>
        <v>0</v>
      </c>
      <c r="W718" s="189">
        <f t="shared" si="149"/>
        <v>0</v>
      </c>
      <c r="X718" s="189">
        <f t="shared" si="149"/>
        <v>0</v>
      </c>
      <c r="Y718" s="189">
        <f t="shared" si="149"/>
        <v>0</v>
      </c>
      <c r="Z718" s="189">
        <f t="shared" si="149"/>
        <v>0</v>
      </c>
      <c r="AA718" s="189">
        <f t="shared" si="149"/>
        <v>0</v>
      </c>
      <c r="AB718" s="187">
        <f t="shared" si="139"/>
        <v>0</v>
      </c>
      <c r="AC718" s="190">
        <f>IF(C718=A_Stammdaten!$B$14,F_SAV!$R718-F_SAV!$AD718,HLOOKUP(A_Stammdaten!$B$14-1,$AE$4:$AK$2004,ROW(C718)-3,FALSE)-$AD718)</f>
        <v>0</v>
      </c>
      <c r="AD718" s="190">
        <f>HLOOKUP(A_Stammdaten!$B$14,$AE$4:$AK$2004,ROW(C718)-3,FALSE)</f>
        <v>0</v>
      </c>
      <c r="AE718" s="187">
        <f t="shared" si="140"/>
        <v>0</v>
      </c>
      <c r="AF718" s="187">
        <f t="shared" si="141"/>
        <v>0</v>
      </c>
      <c r="AG718" s="187">
        <f t="shared" si="142"/>
        <v>0</v>
      </c>
      <c r="AH718" s="187">
        <f t="shared" si="143"/>
        <v>0</v>
      </c>
      <c r="AI718" s="187">
        <f t="shared" si="144"/>
        <v>0</v>
      </c>
      <c r="AJ718" s="187">
        <f t="shared" si="145"/>
        <v>0</v>
      </c>
      <c r="AK718" s="187">
        <f t="shared" si="146"/>
        <v>0</v>
      </c>
      <c r="AL718" s="31"/>
    </row>
    <row r="719" spans="1:38" ht="15" x14ac:dyDescent="0.25">
      <c r="A719" s="31"/>
      <c r="B719" s="31"/>
      <c r="C719" s="32"/>
      <c r="D719" s="31"/>
      <c r="E719" s="31"/>
      <c r="F719" s="31"/>
      <c r="G719" s="31"/>
      <c r="H719" s="31"/>
      <c r="I719" s="31"/>
      <c r="J719" s="31"/>
      <c r="K719" s="31"/>
      <c r="L719" s="31"/>
      <c r="M719" s="31"/>
      <c r="N719" s="187">
        <f t="shared" si="147"/>
        <v>0</v>
      </c>
      <c r="O719" s="31"/>
      <c r="P719" s="31"/>
      <c r="Q719" s="31"/>
      <c r="R719" s="187">
        <f t="shared" si="148"/>
        <v>0</v>
      </c>
      <c r="S719" s="188">
        <f>IF(ISBLANK($B719),0,VLOOKUP($B719,Listen!$A$2:$C$44,2,FALSE))</f>
        <v>0</v>
      </c>
      <c r="T719" s="188">
        <f>IF(ISBLANK($B719),0,VLOOKUP($B719,Listen!$A$2:$C$44,3,FALSE))</f>
        <v>0</v>
      </c>
      <c r="U719" s="189">
        <f t="shared" si="150"/>
        <v>0</v>
      </c>
      <c r="V719" s="189">
        <f t="shared" si="149"/>
        <v>0</v>
      </c>
      <c r="W719" s="189">
        <f t="shared" si="149"/>
        <v>0</v>
      </c>
      <c r="X719" s="189">
        <f t="shared" si="149"/>
        <v>0</v>
      </c>
      <c r="Y719" s="189">
        <f t="shared" si="149"/>
        <v>0</v>
      </c>
      <c r="Z719" s="189">
        <f t="shared" si="149"/>
        <v>0</v>
      </c>
      <c r="AA719" s="189">
        <f t="shared" si="149"/>
        <v>0</v>
      </c>
      <c r="AB719" s="187">
        <f t="shared" si="139"/>
        <v>0</v>
      </c>
      <c r="AC719" s="190">
        <f>IF(C719=A_Stammdaten!$B$14,F_SAV!$R719-F_SAV!$AD719,HLOOKUP(A_Stammdaten!$B$14-1,$AE$4:$AK$2004,ROW(C719)-3,FALSE)-$AD719)</f>
        <v>0</v>
      </c>
      <c r="AD719" s="190">
        <f>HLOOKUP(A_Stammdaten!$B$14,$AE$4:$AK$2004,ROW(C719)-3,FALSE)</f>
        <v>0</v>
      </c>
      <c r="AE719" s="187">
        <f t="shared" si="140"/>
        <v>0</v>
      </c>
      <c r="AF719" s="187">
        <f t="shared" si="141"/>
        <v>0</v>
      </c>
      <c r="AG719" s="187">
        <f t="shared" si="142"/>
        <v>0</v>
      </c>
      <c r="AH719" s="187">
        <f t="shared" si="143"/>
        <v>0</v>
      </c>
      <c r="AI719" s="187">
        <f t="shared" si="144"/>
        <v>0</v>
      </c>
      <c r="AJ719" s="187">
        <f t="shared" si="145"/>
        <v>0</v>
      </c>
      <c r="AK719" s="187">
        <f t="shared" si="146"/>
        <v>0</v>
      </c>
      <c r="AL719" s="31"/>
    </row>
    <row r="720" spans="1:38" ht="15" x14ac:dyDescent="0.25">
      <c r="A720" s="31"/>
      <c r="B720" s="31"/>
      <c r="C720" s="32"/>
      <c r="D720" s="31"/>
      <c r="E720" s="31"/>
      <c r="F720" s="31"/>
      <c r="G720" s="31"/>
      <c r="H720" s="31"/>
      <c r="I720" s="31"/>
      <c r="J720" s="31"/>
      <c r="K720" s="31"/>
      <c r="L720" s="31"/>
      <c r="M720" s="31"/>
      <c r="N720" s="187">
        <f t="shared" si="147"/>
        <v>0</v>
      </c>
      <c r="O720" s="31"/>
      <c r="P720" s="31"/>
      <c r="Q720" s="31"/>
      <c r="R720" s="187">
        <f t="shared" si="148"/>
        <v>0</v>
      </c>
      <c r="S720" s="188">
        <f>IF(ISBLANK($B720),0,VLOOKUP($B720,Listen!$A$2:$C$44,2,FALSE))</f>
        <v>0</v>
      </c>
      <c r="T720" s="188">
        <f>IF(ISBLANK($B720),0,VLOOKUP($B720,Listen!$A$2:$C$44,3,FALSE))</f>
        <v>0</v>
      </c>
      <c r="U720" s="189">
        <f t="shared" si="150"/>
        <v>0</v>
      </c>
      <c r="V720" s="189">
        <f t="shared" si="149"/>
        <v>0</v>
      </c>
      <c r="W720" s="189">
        <f t="shared" si="149"/>
        <v>0</v>
      </c>
      <c r="X720" s="189">
        <f t="shared" si="149"/>
        <v>0</v>
      </c>
      <c r="Y720" s="189">
        <f t="shared" si="149"/>
        <v>0</v>
      </c>
      <c r="Z720" s="189">
        <f t="shared" si="149"/>
        <v>0</v>
      </c>
      <c r="AA720" s="189">
        <f t="shared" si="149"/>
        <v>0</v>
      </c>
      <c r="AB720" s="187">
        <f t="shared" si="139"/>
        <v>0</v>
      </c>
      <c r="AC720" s="190">
        <f>IF(C720=A_Stammdaten!$B$14,F_SAV!$R720-F_SAV!$AD720,HLOOKUP(A_Stammdaten!$B$14-1,$AE$4:$AK$2004,ROW(C720)-3,FALSE)-$AD720)</f>
        <v>0</v>
      </c>
      <c r="AD720" s="190">
        <f>HLOOKUP(A_Stammdaten!$B$14,$AE$4:$AK$2004,ROW(C720)-3,FALSE)</f>
        <v>0</v>
      </c>
      <c r="AE720" s="187">
        <f t="shared" si="140"/>
        <v>0</v>
      </c>
      <c r="AF720" s="187">
        <f t="shared" si="141"/>
        <v>0</v>
      </c>
      <c r="AG720" s="187">
        <f t="shared" si="142"/>
        <v>0</v>
      </c>
      <c r="AH720" s="187">
        <f t="shared" si="143"/>
        <v>0</v>
      </c>
      <c r="AI720" s="187">
        <f t="shared" si="144"/>
        <v>0</v>
      </c>
      <c r="AJ720" s="187">
        <f t="shared" si="145"/>
        <v>0</v>
      </c>
      <c r="AK720" s="187">
        <f t="shared" si="146"/>
        <v>0</v>
      </c>
      <c r="AL720" s="31"/>
    </row>
    <row r="721" spans="1:38" ht="15" x14ac:dyDescent="0.25">
      <c r="A721" s="31"/>
      <c r="B721" s="31"/>
      <c r="C721" s="32"/>
      <c r="D721" s="31"/>
      <c r="E721" s="31"/>
      <c r="F721" s="31"/>
      <c r="G721" s="31"/>
      <c r="H721" s="31"/>
      <c r="I721" s="31"/>
      <c r="J721" s="31"/>
      <c r="K721" s="31"/>
      <c r="L721" s="31"/>
      <c r="M721" s="31"/>
      <c r="N721" s="187">
        <f t="shared" si="147"/>
        <v>0</v>
      </c>
      <c r="O721" s="31"/>
      <c r="P721" s="31"/>
      <c r="Q721" s="31"/>
      <c r="R721" s="187">
        <f t="shared" si="148"/>
        <v>0</v>
      </c>
      <c r="S721" s="188">
        <f>IF(ISBLANK($B721),0,VLOOKUP($B721,Listen!$A$2:$C$44,2,FALSE))</f>
        <v>0</v>
      </c>
      <c r="T721" s="188">
        <f>IF(ISBLANK($B721),0,VLOOKUP($B721,Listen!$A$2:$C$44,3,FALSE))</f>
        <v>0</v>
      </c>
      <c r="U721" s="189">
        <f t="shared" si="150"/>
        <v>0</v>
      </c>
      <c r="V721" s="189">
        <f t="shared" si="149"/>
        <v>0</v>
      </c>
      <c r="W721" s="189">
        <f t="shared" si="149"/>
        <v>0</v>
      </c>
      <c r="X721" s="189">
        <f t="shared" si="149"/>
        <v>0</v>
      </c>
      <c r="Y721" s="189">
        <f t="shared" si="149"/>
        <v>0</v>
      </c>
      <c r="Z721" s="189">
        <f t="shared" si="149"/>
        <v>0</v>
      </c>
      <c r="AA721" s="189">
        <f t="shared" si="149"/>
        <v>0</v>
      </c>
      <c r="AB721" s="187">
        <f t="shared" si="139"/>
        <v>0</v>
      </c>
      <c r="AC721" s="190">
        <f>IF(C721=A_Stammdaten!$B$14,F_SAV!$R721-F_SAV!$AD721,HLOOKUP(A_Stammdaten!$B$14-1,$AE$4:$AK$2004,ROW(C721)-3,FALSE)-$AD721)</f>
        <v>0</v>
      </c>
      <c r="AD721" s="190">
        <f>HLOOKUP(A_Stammdaten!$B$14,$AE$4:$AK$2004,ROW(C721)-3,FALSE)</f>
        <v>0</v>
      </c>
      <c r="AE721" s="187">
        <f t="shared" si="140"/>
        <v>0</v>
      </c>
      <c r="AF721" s="187">
        <f t="shared" si="141"/>
        <v>0</v>
      </c>
      <c r="AG721" s="187">
        <f t="shared" si="142"/>
        <v>0</v>
      </c>
      <c r="AH721" s="187">
        <f t="shared" si="143"/>
        <v>0</v>
      </c>
      <c r="AI721" s="187">
        <f t="shared" si="144"/>
        <v>0</v>
      </c>
      <c r="AJ721" s="187">
        <f t="shared" si="145"/>
        <v>0</v>
      </c>
      <c r="AK721" s="187">
        <f t="shared" si="146"/>
        <v>0</v>
      </c>
      <c r="AL721" s="31"/>
    </row>
    <row r="722" spans="1:38" ht="15" x14ac:dyDescent="0.25">
      <c r="A722" s="31"/>
      <c r="B722" s="31"/>
      <c r="C722" s="32"/>
      <c r="D722" s="31"/>
      <c r="E722" s="31"/>
      <c r="F722" s="31"/>
      <c r="G722" s="31"/>
      <c r="H722" s="31"/>
      <c r="I722" s="31"/>
      <c r="J722" s="31"/>
      <c r="K722" s="31"/>
      <c r="L722" s="31"/>
      <c r="M722" s="31"/>
      <c r="N722" s="187">
        <f t="shared" si="147"/>
        <v>0</v>
      </c>
      <c r="O722" s="31"/>
      <c r="P722" s="31"/>
      <c r="Q722" s="31"/>
      <c r="R722" s="187">
        <f t="shared" si="148"/>
        <v>0</v>
      </c>
      <c r="S722" s="188">
        <f>IF(ISBLANK($B722),0,VLOOKUP($B722,Listen!$A$2:$C$44,2,FALSE))</f>
        <v>0</v>
      </c>
      <c r="T722" s="188">
        <f>IF(ISBLANK($B722),0,VLOOKUP($B722,Listen!$A$2:$C$44,3,FALSE))</f>
        <v>0</v>
      </c>
      <c r="U722" s="189">
        <f t="shared" si="150"/>
        <v>0</v>
      </c>
      <c r="V722" s="189">
        <f t="shared" si="149"/>
        <v>0</v>
      </c>
      <c r="W722" s="189">
        <f t="shared" si="149"/>
        <v>0</v>
      </c>
      <c r="X722" s="189">
        <f t="shared" si="149"/>
        <v>0</v>
      </c>
      <c r="Y722" s="189">
        <f t="shared" si="149"/>
        <v>0</v>
      </c>
      <c r="Z722" s="189">
        <f t="shared" si="149"/>
        <v>0</v>
      </c>
      <c r="AA722" s="189">
        <f t="shared" si="149"/>
        <v>0</v>
      </c>
      <c r="AB722" s="187">
        <f t="shared" si="139"/>
        <v>0</v>
      </c>
      <c r="AC722" s="190">
        <f>IF(C722=A_Stammdaten!$B$14,F_SAV!$R722-F_SAV!$AD722,HLOOKUP(A_Stammdaten!$B$14-1,$AE$4:$AK$2004,ROW(C722)-3,FALSE)-$AD722)</f>
        <v>0</v>
      </c>
      <c r="AD722" s="190">
        <f>HLOOKUP(A_Stammdaten!$B$14,$AE$4:$AK$2004,ROW(C722)-3,FALSE)</f>
        <v>0</v>
      </c>
      <c r="AE722" s="187">
        <f t="shared" si="140"/>
        <v>0</v>
      </c>
      <c r="AF722" s="187">
        <f t="shared" si="141"/>
        <v>0</v>
      </c>
      <c r="AG722" s="187">
        <f t="shared" si="142"/>
        <v>0</v>
      </c>
      <c r="AH722" s="187">
        <f t="shared" si="143"/>
        <v>0</v>
      </c>
      <c r="AI722" s="187">
        <f t="shared" si="144"/>
        <v>0</v>
      </c>
      <c r="AJ722" s="187">
        <f t="shared" si="145"/>
        <v>0</v>
      </c>
      <c r="AK722" s="187">
        <f t="shared" si="146"/>
        <v>0</v>
      </c>
      <c r="AL722" s="31"/>
    </row>
    <row r="723" spans="1:38" ht="15" x14ac:dyDescent="0.25">
      <c r="A723" s="31"/>
      <c r="B723" s="31"/>
      <c r="C723" s="32"/>
      <c r="D723" s="31"/>
      <c r="E723" s="31"/>
      <c r="F723" s="31"/>
      <c r="G723" s="31"/>
      <c r="H723" s="31"/>
      <c r="I723" s="31"/>
      <c r="J723" s="31"/>
      <c r="K723" s="31"/>
      <c r="L723" s="31"/>
      <c r="M723" s="31"/>
      <c r="N723" s="187">
        <f t="shared" si="147"/>
        <v>0</v>
      </c>
      <c r="O723" s="31"/>
      <c r="P723" s="31"/>
      <c r="Q723" s="31"/>
      <c r="R723" s="187">
        <f t="shared" si="148"/>
        <v>0</v>
      </c>
      <c r="S723" s="188">
        <f>IF(ISBLANK($B723),0,VLOOKUP($B723,Listen!$A$2:$C$44,2,FALSE))</f>
        <v>0</v>
      </c>
      <c r="T723" s="188">
        <f>IF(ISBLANK($B723),0,VLOOKUP($B723,Listen!$A$2:$C$44,3,FALSE))</f>
        <v>0</v>
      </c>
      <c r="U723" s="189">
        <f t="shared" si="150"/>
        <v>0</v>
      </c>
      <c r="V723" s="189">
        <f t="shared" si="149"/>
        <v>0</v>
      </c>
      <c r="W723" s="189">
        <f t="shared" si="149"/>
        <v>0</v>
      </c>
      <c r="X723" s="189">
        <f t="shared" si="149"/>
        <v>0</v>
      </c>
      <c r="Y723" s="189">
        <f t="shared" si="149"/>
        <v>0</v>
      </c>
      <c r="Z723" s="189">
        <f t="shared" si="149"/>
        <v>0</v>
      </c>
      <c r="AA723" s="189">
        <f t="shared" si="149"/>
        <v>0</v>
      </c>
      <c r="AB723" s="187">
        <f t="shared" si="139"/>
        <v>0</v>
      </c>
      <c r="AC723" s="190">
        <f>IF(C723=A_Stammdaten!$B$14,F_SAV!$R723-F_SAV!$AD723,HLOOKUP(A_Stammdaten!$B$14-1,$AE$4:$AK$2004,ROW(C723)-3,FALSE)-$AD723)</f>
        <v>0</v>
      </c>
      <c r="AD723" s="190">
        <f>HLOOKUP(A_Stammdaten!$B$14,$AE$4:$AK$2004,ROW(C723)-3,FALSE)</f>
        <v>0</v>
      </c>
      <c r="AE723" s="187">
        <f t="shared" si="140"/>
        <v>0</v>
      </c>
      <c r="AF723" s="187">
        <f t="shared" si="141"/>
        <v>0</v>
      </c>
      <c r="AG723" s="187">
        <f t="shared" si="142"/>
        <v>0</v>
      </c>
      <c r="AH723" s="187">
        <f t="shared" si="143"/>
        <v>0</v>
      </c>
      <c r="AI723" s="187">
        <f t="shared" si="144"/>
        <v>0</v>
      </c>
      <c r="AJ723" s="187">
        <f t="shared" si="145"/>
        <v>0</v>
      </c>
      <c r="AK723" s="187">
        <f t="shared" si="146"/>
        <v>0</v>
      </c>
      <c r="AL723" s="31"/>
    </row>
    <row r="724" spans="1:38" ht="15" x14ac:dyDescent="0.25">
      <c r="A724" s="31"/>
      <c r="B724" s="31"/>
      <c r="C724" s="32"/>
      <c r="D724" s="31"/>
      <c r="E724" s="31"/>
      <c r="F724" s="31"/>
      <c r="G724" s="31"/>
      <c r="H724" s="31"/>
      <c r="I724" s="31"/>
      <c r="J724" s="31"/>
      <c r="K724" s="31"/>
      <c r="L724" s="31"/>
      <c r="M724" s="31"/>
      <c r="N724" s="187">
        <f t="shared" si="147"/>
        <v>0</v>
      </c>
      <c r="O724" s="31"/>
      <c r="P724" s="31"/>
      <c r="Q724" s="31"/>
      <c r="R724" s="187">
        <f t="shared" si="148"/>
        <v>0</v>
      </c>
      <c r="S724" s="188">
        <f>IF(ISBLANK($B724),0,VLOOKUP($B724,Listen!$A$2:$C$44,2,FALSE))</f>
        <v>0</v>
      </c>
      <c r="T724" s="188">
        <f>IF(ISBLANK($B724),0,VLOOKUP($B724,Listen!$A$2:$C$44,3,FALSE))</f>
        <v>0</v>
      </c>
      <c r="U724" s="189">
        <f t="shared" si="150"/>
        <v>0</v>
      </c>
      <c r="V724" s="189">
        <f t="shared" si="149"/>
        <v>0</v>
      </c>
      <c r="W724" s="189">
        <f t="shared" si="149"/>
        <v>0</v>
      </c>
      <c r="X724" s="189">
        <f t="shared" si="149"/>
        <v>0</v>
      </c>
      <c r="Y724" s="189">
        <f t="shared" si="149"/>
        <v>0</v>
      </c>
      <c r="Z724" s="189">
        <f t="shared" si="149"/>
        <v>0</v>
      </c>
      <c r="AA724" s="189">
        <f t="shared" si="149"/>
        <v>0</v>
      </c>
      <c r="AB724" s="187">
        <f t="shared" si="139"/>
        <v>0</v>
      </c>
      <c r="AC724" s="190">
        <f>IF(C724=A_Stammdaten!$B$14,F_SAV!$R724-F_SAV!$AD724,HLOOKUP(A_Stammdaten!$B$14-1,$AE$4:$AK$2004,ROW(C724)-3,FALSE)-$AD724)</f>
        <v>0</v>
      </c>
      <c r="AD724" s="190">
        <f>HLOOKUP(A_Stammdaten!$B$14,$AE$4:$AK$2004,ROW(C724)-3,FALSE)</f>
        <v>0</v>
      </c>
      <c r="AE724" s="187">
        <f t="shared" si="140"/>
        <v>0</v>
      </c>
      <c r="AF724" s="187">
        <f t="shared" si="141"/>
        <v>0</v>
      </c>
      <c r="AG724" s="187">
        <f t="shared" si="142"/>
        <v>0</v>
      </c>
      <c r="AH724" s="187">
        <f t="shared" si="143"/>
        <v>0</v>
      </c>
      <c r="AI724" s="187">
        <f t="shared" si="144"/>
        <v>0</v>
      </c>
      <c r="AJ724" s="187">
        <f t="shared" si="145"/>
        <v>0</v>
      </c>
      <c r="AK724" s="187">
        <f t="shared" si="146"/>
        <v>0</v>
      </c>
      <c r="AL724" s="31"/>
    </row>
    <row r="725" spans="1:38" ht="15" x14ac:dyDescent="0.25">
      <c r="A725" s="31"/>
      <c r="B725" s="31"/>
      <c r="C725" s="32"/>
      <c r="D725" s="31"/>
      <c r="E725" s="31"/>
      <c r="F725" s="31"/>
      <c r="G725" s="31"/>
      <c r="H725" s="31"/>
      <c r="I725" s="31"/>
      <c r="J725" s="31"/>
      <c r="K725" s="31"/>
      <c r="L725" s="31"/>
      <c r="M725" s="31"/>
      <c r="N725" s="187">
        <f t="shared" si="147"/>
        <v>0</v>
      </c>
      <c r="O725" s="31"/>
      <c r="P725" s="31"/>
      <c r="Q725" s="31"/>
      <c r="R725" s="187">
        <f t="shared" si="148"/>
        <v>0</v>
      </c>
      <c r="S725" s="188">
        <f>IF(ISBLANK($B725),0,VLOOKUP($B725,Listen!$A$2:$C$44,2,FALSE))</f>
        <v>0</v>
      </c>
      <c r="T725" s="188">
        <f>IF(ISBLANK($B725),0,VLOOKUP($B725,Listen!$A$2:$C$44,3,FALSE))</f>
        <v>0</v>
      </c>
      <c r="U725" s="189">
        <f t="shared" si="150"/>
        <v>0</v>
      </c>
      <c r="V725" s="189">
        <f t="shared" si="149"/>
        <v>0</v>
      </c>
      <c r="W725" s="189">
        <f t="shared" si="149"/>
        <v>0</v>
      </c>
      <c r="X725" s="189">
        <f t="shared" si="149"/>
        <v>0</v>
      </c>
      <c r="Y725" s="189">
        <f t="shared" si="149"/>
        <v>0</v>
      </c>
      <c r="Z725" s="189">
        <f t="shared" si="149"/>
        <v>0</v>
      </c>
      <c r="AA725" s="189">
        <f t="shared" si="149"/>
        <v>0</v>
      </c>
      <c r="AB725" s="187">
        <f t="shared" si="139"/>
        <v>0</v>
      </c>
      <c r="AC725" s="190">
        <f>IF(C725=A_Stammdaten!$B$14,F_SAV!$R725-F_SAV!$AD725,HLOOKUP(A_Stammdaten!$B$14-1,$AE$4:$AK$2004,ROW(C725)-3,FALSE)-$AD725)</f>
        <v>0</v>
      </c>
      <c r="AD725" s="190">
        <f>HLOOKUP(A_Stammdaten!$B$14,$AE$4:$AK$2004,ROW(C725)-3,FALSE)</f>
        <v>0</v>
      </c>
      <c r="AE725" s="187">
        <f t="shared" si="140"/>
        <v>0</v>
      </c>
      <c r="AF725" s="187">
        <f t="shared" si="141"/>
        <v>0</v>
      </c>
      <c r="AG725" s="187">
        <f t="shared" si="142"/>
        <v>0</v>
      </c>
      <c r="AH725" s="187">
        <f t="shared" si="143"/>
        <v>0</v>
      </c>
      <c r="AI725" s="187">
        <f t="shared" si="144"/>
        <v>0</v>
      </c>
      <c r="AJ725" s="187">
        <f t="shared" si="145"/>
        <v>0</v>
      </c>
      <c r="AK725" s="187">
        <f t="shared" si="146"/>
        <v>0</v>
      </c>
      <c r="AL725" s="31"/>
    </row>
    <row r="726" spans="1:38" ht="15" x14ac:dyDescent="0.25">
      <c r="A726" s="31"/>
      <c r="B726" s="31"/>
      <c r="C726" s="32"/>
      <c r="D726" s="31"/>
      <c r="E726" s="31"/>
      <c r="F726" s="31"/>
      <c r="G726" s="31"/>
      <c r="H726" s="31"/>
      <c r="I726" s="31"/>
      <c r="J726" s="31"/>
      <c r="K726" s="31"/>
      <c r="L726" s="31"/>
      <c r="M726" s="31"/>
      <c r="N726" s="187">
        <f t="shared" si="147"/>
        <v>0</v>
      </c>
      <c r="O726" s="31"/>
      <c r="P726" s="31"/>
      <c r="Q726" s="31"/>
      <c r="R726" s="187">
        <f t="shared" si="148"/>
        <v>0</v>
      </c>
      <c r="S726" s="188">
        <f>IF(ISBLANK($B726),0,VLOOKUP($B726,Listen!$A$2:$C$44,2,FALSE))</f>
        <v>0</v>
      </c>
      <c r="T726" s="188">
        <f>IF(ISBLANK($B726),0,VLOOKUP($B726,Listen!$A$2:$C$44,3,FALSE))</f>
        <v>0</v>
      </c>
      <c r="U726" s="189">
        <f t="shared" si="150"/>
        <v>0</v>
      </c>
      <c r="V726" s="189">
        <f t="shared" si="149"/>
        <v>0</v>
      </c>
      <c r="W726" s="189">
        <f t="shared" si="149"/>
        <v>0</v>
      </c>
      <c r="X726" s="189">
        <f t="shared" si="149"/>
        <v>0</v>
      </c>
      <c r="Y726" s="189">
        <f t="shared" si="149"/>
        <v>0</v>
      </c>
      <c r="Z726" s="189">
        <f t="shared" si="149"/>
        <v>0</v>
      </c>
      <c r="AA726" s="189">
        <f t="shared" si="149"/>
        <v>0</v>
      </c>
      <c r="AB726" s="187">
        <f t="shared" si="139"/>
        <v>0</v>
      </c>
      <c r="AC726" s="190">
        <f>IF(C726=A_Stammdaten!$B$14,F_SAV!$R726-F_SAV!$AD726,HLOOKUP(A_Stammdaten!$B$14-1,$AE$4:$AK$2004,ROW(C726)-3,FALSE)-$AD726)</f>
        <v>0</v>
      </c>
      <c r="AD726" s="190">
        <f>HLOOKUP(A_Stammdaten!$B$14,$AE$4:$AK$2004,ROW(C726)-3,FALSE)</f>
        <v>0</v>
      </c>
      <c r="AE726" s="187">
        <f t="shared" si="140"/>
        <v>0</v>
      </c>
      <c r="AF726" s="187">
        <f t="shared" si="141"/>
        <v>0</v>
      </c>
      <c r="AG726" s="187">
        <f t="shared" si="142"/>
        <v>0</v>
      </c>
      <c r="AH726" s="187">
        <f t="shared" si="143"/>
        <v>0</v>
      </c>
      <c r="AI726" s="187">
        <f t="shared" si="144"/>
        <v>0</v>
      </c>
      <c r="AJ726" s="187">
        <f t="shared" si="145"/>
        <v>0</v>
      </c>
      <c r="AK726" s="187">
        <f t="shared" si="146"/>
        <v>0</v>
      </c>
      <c r="AL726" s="31"/>
    </row>
    <row r="727" spans="1:38" ht="15" x14ac:dyDescent="0.25">
      <c r="A727" s="31"/>
      <c r="B727" s="31"/>
      <c r="C727" s="32"/>
      <c r="D727" s="31"/>
      <c r="E727" s="31"/>
      <c r="F727" s="31"/>
      <c r="G727" s="31"/>
      <c r="H727" s="31"/>
      <c r="I727" s="31"/>
      <c r="J727" s="31"/>
      <c r="K727" s="31"/>
      <c r="L727" s="31"/>
      <c r="M727" s="31"/>
      <c r="N727" s="187">
        <f t="shared" si="147"/>
        <v>0</v>
      </c>
      <c r="O727" s="31"/>
      <c r="P727" s="31"/>
      <c r="Q727" s="31"/>
      <c r="R727" s="187">
        <f t="shared" si="148"/>
        <v>0</v>
      </c>
      <c r="S727" s="188">
        <f>IF(ISBLANK($B727),0,VLOOKUP($B727,Listen!$A$2:$C$44,2,FALSE))</f>
        <v>0</v>
      </c>
      <c r="T727" s="188">
        <f>IF(ISBLANK($B727),0,VLOOKUP($B727,Listen!$A$2:$C$44,3,FALSE))</f>
        <v>0</v>
      </c>
      <c r="U727" s="189">
        <f t="shared" si="150"/>
        <v>0</v>
      </c>
      <c r="V727" s="189">
        <f t="shared" si="149"/>
        <v>0</v>
      </c>
      <c r="W727" s="189">
        <f t="shared" si="149"/>
        <v>0</v>
      </c>
      <c r="X727" s="189">
        <f t="shared" si="149"/>
        <v>0</v>
      </c>
      <c r="Y727" s="189">
        <f t="shared" si="149"/>
        <v>0</v>
      </c>
      <c r="Z727" s="189">
        <f t="shared" si="149"/>
        <v>0</v>
      </c>
      <c r="AA727" s="189">
        <f t="shared" si="149"/>
        <v>0</v>
      </c>
      <c r="AB727" s="187">
        <f t="shared" si="139"/>
        <v>0</v>
      </c>
      <c r="AC727" s="190">
        <f>IF(C727=A_Stammdaten!$B$14,F_SAV!$R727-F_SAV!$AD727,HLOOKUP(A_Stammdaten!$B$14-1,$AE$4:$AK$2004,ROW(C727)-3,FALSE)-$AD727)</f>
        <v>0</v>
      </c>
      <c r="AD727" s="190">
        <f>HLOOKUP(A_Stammdaten!$B$14,$AE$4:$AK$2004,ROW(C727)-3,FALSE)</f>
        <v>0</v>
      </c>
      <c r="AE727" s="187">
        <f t="shared" si="140"/>
        <v>0</v>
      </c>
      <c r="AF727" s="187">
        <f t="shared" si="141"/>
        <v>0</v>
      </c>
      <c r="AG727" s="187">
        <f t="shared" si="142"/>
        <v>0</v>
      </c>
      <c r="AH727" s="187">
        <f t="shared" si="143"/>
        <v>0</v>
      </c>
      <c r="AI727" s="187">
        <f t="shared" si="144"/>
        <v>0</v>
      </c>
      <c r="AJ727" s="187">
        <f t="shared" si="145"/>
        <v>0</v>
      </c>
      <c r="AK727" s="187">
        <f t="shared" si="146"/>
        <v>0</v>
      </c>
      <c r="AL727" s="31"/>
    </row>
    <row r="728" spans="1:38" ht="15" x14ac:dyDescent="0.25">
      <c r="A728" s="31"/>
      <c r="B728" s="31"/>
      <c r="C728" s="32"/>
      <c r="D728" s="31"/>
      <c r="E728" s="31"/>
      <c r="F728" s="31"/>
      <c r="G728" s="31"/>
      <c r="H728" s="31"/>
      <c r="I728" s="31"/>
      <c r="J728" s="31"/>
      <c r="K728" s="31"/>
      <c r="L728" s="31"/>
      <c r="M728" s="31"/>
      <c r="N728" s="187">
        <f t="shared" si="147"/>
        <v>0</v>
      </c>
      <c r="O728" s="31"/>
      <c r="P728" s="31"/>
      <c r="Q728" s="31"/>
      <c r="R728" s="187">
        <f t="shared" si="148"/>
        <v>0</v>
      </c>
      <c r="S728" s="188">
        <f>IF(ISBLANK($B728),0,VLOOKUP($B728,Listen!$A$2:$C$44,2,FALSE))</f>
        <v>0</v>
      </c>
      <c r="T728" s="188">
        <f>IF(ISBLANK($B728),0,VLOOKUP($B728,Listen!$A$2:$C$44,3,FALSE))</f>
        <v>0</v>
      </c>
      <c r="U728" s="189">
        <f t="shared" si="150"/>
        <v>0</v>
      </c>
      <c r="V728" s="189">
        <f t="shared" si="149"/>
        <v>0</v>
      </c>
      <c r="W728" s="189">
        <f t="shared" si="149"/>
        <v>0</v>
      </c>
      <c r="X728" s="189">
        <f t="shared" si="149"/>
        <v>0</v>
      </c>
      <c r="Y728" s="189">
        <f t="shared" si="149"/>
        <v>0</v>
      </c>
      <c r="Z728" s="189">
        <f t="shared" si="149"/>
        <v>0</v>
      </c>
      <c r="AA728" s="189">
        <f t="shared" si="149"/>
        <v>0</v>
      </c>
      <c r="AB728" s="187">
        <f t="shared" si="139"/>
        <v>0</v>
      </c>
      <c r="AC728" s="190">
        <f>IF(C728=A_Stammdaten!$B$14,F_SAV!$R728-F_SAV!$AD728,HLOOKUP(A_Stammdaten!$B$14-1,$AE$4:$AK$2004,ROW(C728)-3,FALSE)-$AD728)</f>
        <v>0</v>
      </c>
      <c r="AD728" s="190">
        <f>HLOOKUP(A_Stammdaten!$B$14,$AE$4:$AK$2004,ROW(C728)-3,FALSE)</f>
        <v>0</v>
      </c>
      <c r="AE728" s="187">
        <f t="shared" si="140"/>
        <v>0</v>
      </c>
      <c r="AF728" s="187">
        <f t="shared" si="141"/>
        <v>0</v>
      </c>
      <c r="AG728" s="187">
        <f t="shared" si="142"/>
        <v>0</v>
      </c>
      <c r="AH728" s="187">
        <f t="shared" si="143"/>
        <v>0</v>
      </c>
      <c r="AI728" s="187">
        <f t="shared" si="144"/>
        <v>0</v>
      </c>
      <c r="AJ728" s="187">
        <f t="shared" si="145"/>
        <v>0</v>
      </c>
      <c r="AK728" s="187">
        <f t="shared" si="146"/>
        <v>0</v>
      </c>
      <c r="AL728" s="31"/>
    </row>
    <row r="729" spans="1:38" ht="15" x14ac:dyDescent="0.25">
      <c r="A729" s="31"/>
      <c r="B729" s="31"/>
      <c r="C729" s="32"/>
      <c r="D729" s="31"/>
      <c r="E729" s="31"/>
      <c r="F729" s="31"/>
      <c r="G729" s="31"/>
      <c r="H729" s="31"/>
      <c r="I729" s="31"/>
      <c r="J729" s="31"/>
      <c r="K729" s="31"/>
      <c r="L729" s="31"/>
      <c r="M729" s="31"/>
      <c r="N729" s="187">
        <f t="shared" si="147"/>
        <v>0</v>
      </c>
      <c r="O729" s="31"/>
      <c r="P729" s="31"/>
      <c r="Q729" s="31"/>
      <c r="R729" s="187">
        <f t="shared" si="148"/>
        <v>0</v>
      </c>
      <c r="S729" s="188">
        <f>IF(ISBLANK($B729),0,VLOOKUP($B729,Listen!$A$2:$C$44,2,FALSE))</f>
        <v>0</v>
      </c>
      <c r="T729" s="188">
        <f>IF(ISBLANK($B729),0,VLOOKUP($B729,Listen!$A$2:$C$44,3,FALSE))</f>
        <v>0</v>
      </c>
      <c r="U729" s="189">
        <f t="shared" si="150"/>
        <v>0</v>
      </c>
      <c r="V729" s="189">
        <f t="shared" si="149"/>
        <v>0</v>
      </c>
      <c r="W729" s="189">
        <f t="shared" si="149"/>
        <v>0</v>
      </c>
      <c r="X729" s="189">
        <f t="shared" si="149"/>
        <v>0</v>
      </c>
      <c r="Y729" s="189">
        <f t="shared" si="149"/>
        <v>0</v>
      </c>
      <c r="Z729" s="189">
        <f t="shared" si="149"/>
        <v>0</v>
      </c>
      <c r="AA729" s="189">
        <f t="shared" si="149"/>
        <v>0</v>
      </c>
      <c r="AB729" s="187">
        <f t="shared" si="139"/>
        <v>0</v>
      </c>
      <c r="AC729" s="190">
        <f>IF(C729=A_Stammdaten!$B$14,F_SAV!$R729-F_SAV!$AD729,HLOOKUP(A_Stammdaten!$B$14-1,$AE$4:$AK$2004,ROW(C729)-3,FALSE)-$AD729)</f>
        <v>0</v>
      </c>
      <c r="AD729" s="190">
        <f>HLOOKUP(A_Stammdaten!$B$14,$AE$4:$AK$2004,ROW(C729)-3,FALSE)</f>
        <v>0</v>
      </c>
      <c r="AE729" s="187">
        <f t="shared" si="140"/>
        <v>0</v>
      </c>
      <c r="AF729" s="187">
        <f t="shared" si="141"/>
        <v>0</v>
      </c>
      <c r="AG729" s="187">
        <f t="shared" si="142"/>
        <v>0</v>
      </c>
      <c r="AH729" s="187">
        <f t="shared" si="143"/>
        <v>0</v>
      </c>
      <c r="AI729" s="187">
        <f t="shared" si="144"/>
        <v>0</v>
      </c>
      <c r="AJ729" s="187">
        <f t="shared" si="145"/>
        <v>0</v>
      </c>
      <c r="AK729" s="187">
        <f t="shared" si="146"/>
        <v>0</v>
      </c>
      <c r="AL729" s="31"/>
    </row>
    <row r="730" spans="1:38" ht="15" x14ac:dyDescent="0.25">
      <c r="A730" s="31"/>
      <c r="B730" s="31"/>
      <c r="C730" s="32"/>
      <c r="D730" s="31"/>
      <c r="E730" s="31"/>
      <c r="F730" s="31"/>
      <c r="G730" s="31"/>
      <c r="H730" s="31"/>
      <c r="I730" s="31"/>
      <c r="J730" s="31"/>
      <c r="K730" s="31"/>
      <c r="L730" s="31"/>
      <c r="M730" s="31"/>
      <c r="N730" s="187">
        <f t="shared" si="147"/>
        <v>0</v>
      </c>
      <c r="O730" s="31"/>
      <c r="P730" s="31"/>
      <c r="Q730" s="31"/>
      <c r="R730" s="187">
        <f t="shared" si="148"/>
        <v>0</v>
      </c>
      <c r="S730" s="188">
        <f>IF(ISBLANK($B730),0,VLOOKUP($B730,Listen!$A$2:$C$44,2,FALSE))</f>
        <v>0</v>
      </c>
      <c r="T730" s="188">
        <f>IF(ISBLANK($B730),0,VLOOKUP($B730,Listen!$A$2:$C$44,3,FALSE))</f>
        <v>0</v>
      </c>
      <c r="U730" s="189">
        <f t="shared" si="150"/>
        <v>0</v>
      </c>
      <c r="V730" s="189">
        <f t="shared" si="149"/>
        <v>0</v>
      </c>
      <c r="W730" s="189">
        <f t="shared" si="149"/>
        <v>0</v>
      </c>
      <c r="X730" s="189">
        <f t="shared" si="149"/>
        <v>0</v>
      </c>
      <c r="Y730" s="189">
        <f t="shared" si="149"/>
        <v>0</v>
      </c>
      <c r="Z730" s="189">
        <f t="shared" si="149"/>
        <v>0</v>
      </c>
      <c r="AA730" s="189">
        <f t="shared" si="149"/>
        <v>0</v>
      </c>
      <c r="AB730" s="187">
        <f t="shared" si="139"/>
        <v>0</v>
      </c>
      <c r="AC730" s="190">
        <f>IF(C730=A_Stammdaten!$B$14,F_SAV!$R730-F_SAV!$AD730,HLOOKUP(A_Stammdaten!$B$14-1,$AE$4:$AK$2004,ROW(C730)-3,FALSE)-$AD730)</f>
        <v>0</v>
      </c>
      <c r="AD730" s="190">
        <f>HLOOKUP(A_Stammdaten!$B$14,$AE$4:$AK$2004,ROW(C730)-3,FALSE)</f>
        <v>0</v>
      </c>
      <c r="AE730" s="187">
        <f t="shared" si="140"/>
        <v>0</v>
      </c>
      <c r="AF730" s="187">
        <f t="shared" si="141"/>
        <v>0</v>
      </c>
      <c r="AG730" s="187">
        <f t="shared" si="142"/>
        <v>0</v>
      </c>
      <c r="AH730" s="187">
        <f t="shared" si="143"/>
        <v>0</v>
      </c>
      <c r="AI730" s="187">
        <f t="shared" si="144"/>
        <v>0</v>
      </c>
      <c r="AJ730" s="187">
        <f t="shared" si="145"/>
        <v>0</v>
      </c>
      <c r="AK730" s="187">
        <f t="shared" si="146"/>
        <v>0</v>
      </c>
      <c r="AL730" s="31"/>
    </row>
    <row r="731" spans="1:38" ht="15" x14ac:dyDescent="0.25">
      <c r="A731" s="31"/>
      <c r="B731" s="31"/>
      <c r="C731" s="32"/>
      <c r="D731" s="31"/>
      <c r="E731" s="31"/>
      <c r="F731" s="31"/>
      <c r="G731" s="31"/>
      <c r="H731" s="31"/>
      <c r="I731" s="31"/>
      <c r="J731" s="31"/>
      <c r="K731" s="31"/>
      <c r="L731" s="31"/>
      <c r="M731" s="31"/>
      <c r="N731" s="187">
        <f t="shared" si="147"/>
        <v>0</v>
      </c>
      <c r="O731" s="31"/>
      <c r="P731" s="31"/>
      <c r="Q731" s="31"/>
      <c r="R731" s="187">
        <f t="shared" si="148"/>
        <v>0</v>
      </c>
      <c r="S731" s="188">
        <f>IF(ISBLANK($B731),0,VLOOKUP($B731,Listen!$A$2:$C$44,2,FALSE))</f>
        <v>0</v>
      </c>
      <c r="T731" s="188">
        <f>IF(ISBLANK($B731),0,VLOOKUP($B731,Listen!$A$2:$C$44,3,FALSE))</f>
        <v>0</v>
      </c>
      <c r="U731" s="189">
        <f t="shared" si="150"/>
        <v>0</v>
      </c>
      <c r="V731" s="189">
        <f t="shared" si="149"/>
        <v>0</v>
      </c>
      <c r="W731" s="189">
        <f t="shared" si="149"/>
        <v>0</v>
      </c>
      <c r="X731" s="189">
        <f t="shared" si="149"/>
        <v>0</v>
      </c>
      <c r="Y731" s="189">
        <f t="shared" si="149"/>
        <v>0</v>
      </c>
      <c r="Z731" s="189">
        <f t="shared" si="149"/>
        <v>0</v>
      </c>
      <c r="AA731" s="189">
        <f t="shared" si="149"/>
        <v>0</v>
      </c>
      <c r="AB731" s="187">
        <f t="shared" si="139"/>
        <v>0</v>
      </c>
      <c r="AC731" s="190">
        <f>IF(C731=A_Stammdaten!$B$14,F_SAV!$R731-F_SAV!$AD731,HLOOKUP(A_Stammdaten!$B$14-1,$AE$4:$AK$2004,ROW(C731)-3,FALSE)-$AD731)</f>
        <v>0</v>
      </c>
      <c r="AD731" s="190">
        <f>HLOOKUP(A_Stammdaten!$B$14,$AE$4:$AK$2004,ROW(C731)-3,FALSE)</f>
        <v>0</v>
      </c>
      <c r="AE731" s="187">
        <f t="shared" si="140"/>
        <v>0</v>
      </c>
      <c r="AF731" s="187">
        <f t="shared" si="141"/>
        <v>0</v>
      </c>
      <c r="AG731" s="187">
        <f t="shared" si="142"/>
        <v>0</v>
      </c>
      <c r="AH731" s="187">
        <f t="shared" si="143"/>
        <v>0</v>
      </c>
      <c r="AI731" s="187">
        <f t="shared" si="144"/>
        <v>0</v>
      </c>
      <c r="AJ731" s="187">
        <f t="shared" si="145"/>
        <v>0</v>
      </c>
      <c r="AK731" s="187">
        <f t="shared" si="146"/>
        <v>0</v>
      </c>
      <c r="AL731" s="31"/>
    </row>
    <row r="732" spans="1:38" ht="15" x14ac:dyDescent="0.25">
      <c r="A732" s="31"/>
      <c r="B732" s="31"/>
      <c r="C732" s="32"/>
      <c r="D732" s="31"/>
      <c r="E732" s="31"/>
      <c r="F732" s="31"/>
      <c r="G732" s="31"/>
      <c r="H732" s="31"/>
      <c r="I732" s="31"/>
      <c r="J732" s="31"/>
      <c r="K732" s="31"/>
      <c r="L732" s="31"/>
      <c r="M732" s="31"/>
      <c r="N732" s="187">
        <f t="shared" si="147"/>
        <v>0</v>
      </c>
      <c r="O732" s="31"/>
      <c r="P732" s="31"/>
      <c r="Q732" s="31"/>
      <c r="R732" s="187">
        <f t="shared" si="148"/>
        <v>0</v>
      </c>
      <c r="S732" s="188">
        <f>IF(ISBLANK($B732),0,VLOOKUP($B732,Listen!$A$2:$C$44,2,FALSE))</f>
        <v>0</v>
      </c>
      <c r="T732" s="188">
        <f>IF(ISBLANK($B732),0,VLOOKUP($B732,Listen!$A$2:$C$44,3,FALSE))</f>
        <v>0</v>
      </c>
      <c r="U732" s="189">
        <f t="shared" si="150"/>
        <v>0</v>
      </c>
      <c r="V732" s="189">
        <f t="shared" si="149"/>
        <v>0</v>
      </c>
      <c r="W732" s="189">
        <f t="shared" si="149"/>
        <v>0</v>
      </c>
      <c r="X732" s="189">
        <f t="shared" si="149"/>
        <v>0</v>
      </c>
      <c r="Y732" s="189">
        <f t="shared" si="149"/>
        <v>0</v>
      </c>
      <c r="Z732" s="189">
        <f t="shared" si="149"/>
        <v>0</v>
      </c>
      <c r="AA732" s="189">
        <f t="shared" si="149"/>
        <v>0</v>
      </c>
      <c r="AB732" s="187">
        <f t="shared" si="139"/>
        <v>0</v>
      </c>
      <c r="AC732" s="190">
        <f>IF(C732=A_Stammdaten!$B$14,F_SAV!$R732-F_SAV!$AD732,HLOOKUP(A_Stammdaten!$B$14-1,$AE$4:$AK$2004,ROW(C732)-3,FALSE)-$AD732)</f>
        <v>0</v>
      </c>
      <c r="AD732" s="190">
        <f>HLOOKUP(A_Stammdaten!$B$14,$AE$4:$AK$2004,ROW(C732)-3,FALSE)</f>
        <v>0</v>
      </c>
      <c r="AE732" s="187">
        <f t="shared" si="140"/>
        <v>0</v>
      </c>
      <c r="AF732" s="187">
        <f t="shared" si="141"/>
        <v>0</v>
      </c>
      <c r="AG732" s="187">
        <f t="shared" si="142"/>
        <v>0</v>
      </c>
      <c r="AH732" s="187">
        <f t="shared" si="143"/>
        <v>0</v>
      </c>
      <c r="AI732" s="187">
        <f t="shared" si="144"/>
        <v>0</v>
      </c>
      <c r="AJ732" s="187">
        <f t="shared" si="145"/>
        <v>0</v>
      </c>
      <c r="AK732" s="187">
        <f t="shared" si="146"/>
        <v>0</v>
      </c>
      <c r="AL732" s="31"/>
    </row>
    <row r="733" spans="1:38" ht="15" x14ac:dyDescent="0.25">
      <c r="A733" s="31"/>
      <c r="B733" s="31"/>
      <c r="C733" s="32"/>
      <c r="D733" s="31"/>
      <c r="E733" s="31"/>
      <c r="F733" s="31"/>
      <c r="G733" s="31"/>
      <c r="H733" s="31"/>
      <c r="I733" s="31"/>
      <c r="J733" s="31"/>
      <c r="K733" s="31"/>
      <c r="L733" s="31"/>
      <c r="M733" s="31"/>
      <c r="N733" s="187">
        <f t="shared" si="147"/>
        <v>0</v>
      </c>
      <c r="O733" s="31"/>
      <c r="P733" s="31"/>
      <c r="Q733" s="31"/>
      <c r="R733" s="187">
        <f t="shared" si="148"/>
        <v>0</v>
      </c>
      <c r="S733" s="188">
        <f>IF(ISBLANK($B733),0,VLOOKUP($B733,Listen!$A$2:$C$44,2,FALSE))</f>
        <v>0</v>
      </c>
      <c r="T733" s="188">
        <f>IF(ISBLANK($B733),0,VLOOKUP($B733,Listen!$A$2:$C$44,3,FALSE))</f>
        <v>0</v>
      </c>
      <c r="U733" s="189">
        <f t="shared" si="150"/>
        <v>0</v>
      </c>
      <c r="V733" s="189">
        <f t="shared" si="149"/>
        <v>0</v>
      </c>
      <c r="W733" s="189">
        <f t="shared" si="149"/>
        <v>0</v>
      </c>
      <c r="X733" s="189">
        <f t="shared" si="149"/>
        <v>0</v>
      </c>
      <c r="Y733" s="189">
        <f t="shared" si="149"/>
        <v>0</v>
      </c>
      <c r="Z733" s="189">
        <f t="shared" si="149"/>
        <v>0</v>
      </c>
      <c r="AA733" s="189">
        <f t="shared" si="149"/>
        <v>0</v>
      </c>
      <c r="AB733" s="187">
        <f t="shared" si="139"/>
        <v>0</v>
      </c>
      <c r="AC733" s="190">
        <f>IF(C733=A_Stammdaten!$B$14,F_SAV!$R733-F_SAV!$AD733,HLOOKUP(A_Stammdaten!$B$14-1,$AE$4:$AK$2004,ROW(C733)-3,FALSE)-$AD733)</f>
        <v>0</v>
      </c>
      <c r="AD733" s="190">
        <f>HLOOKUP(A_Stammdaten!$B$14,$AE$4:$AK$2004,ROW(C733)-3,FALSE)</f>
        <v>0</v>
      </c>
      <c r="AE733" s="187">
        <f t="shared" si="140"/>
        <v>0</v>
      </c>
      <c r="AF733" s="187">
        <f t="shared" si="141"/>
        <v>0</v>
      </c>
      <c r="AG733" s="187">
        <f t="shared" si="142"/>
        <v>0</v>
      </c>
      <c r="AH733" s="187">
        <f t="shared" si="143"/>
        <v>0</v>
      </c>
      <c r="AI733" s="187">
        <f t="shared" si="144"/>
        <v>0</v>
      </c>
      <c r="AJ733" s="187">
        <f t="shared" si="145"/>
        <v>0</v>
      </c>
      <c r="AK733" s="187">
        <f t="shared" si="146"/>
        <v>0</v>
      </c>
      <c r="AL733" s="31"/>
    </row>
    <row r="734" spans="1:38" ht="15" x14ac:dyDescent="0.25">
      <c r="A734" s="31"/>
      <c r="B734" s="31"/>
      <c r="C734" s="32"/>
      <c r="D734" s="31"/>
      <c r="E734" s="31"/>
      <c r="F734" s="31"/>
      <c r="G734" s="31"/>
      <c r="H734" s="31"/>
      <c r="I734" s="31"/>
      <c r="J734" s="31"/>
      <c r="K734" s="31"/>
      <c r="L734" s="31"/>
      <c r="M734" s="31"/>
      <c r="N734" s="187">
        <f t="shared" si="147"/>
        <v>0</v>
      </c>
      <c r="O734" s="31"/>
      <c r="P734" s="31"/>
      <c r="Q734" s="31"/>
      <c r="R734" s="187">
        <f t="shared" si="148"/>
        <v>0</v>
      </c>
      <c r="S734" s="188">
        <f>IF(ISBLANK($B734),0,VLOOKUP($B734,Listen!$A$2:$C$44,2,FALSE))</f>
        <v>0</v>
      </c>
      <c r="T734" s="188">
        <f>IF(ISBLANK($B734),0,VLOOKUP($B734,Listen!$A$2:$C$44,3,FALSE))</f>
        <v>0</v>
      </c>
      <c r="U734" s="189">
        <f t="shared" si="150"/>
        <v>0</v>
      </c>
      <c r="V734" s="189">
        <f t="shared" si="149"/>
        <v>0</v>
      </c>
      <c r="W734" s="189">
        <f t="shared" si="149"/>
        <v>0</v>
      </c>
      <c r="X734" s="189">
        <f t="shared" si="149"/>
        <v>0</v>
      </c>
      <c r="Y734" s="189">
        <f t="shared" si="149"/>
        <v>0</v>
      </c>
      <c r="Z734" s="189">
        <f t="shared" si="149"/>
        <v>0</v>
      </c>
      <c r="AA734" s="189">
        <f t="shared" si="149"/>
        <v>0</v>
      </c>
      <c r="AB734" s="187">
        <f t="shared" si="139"/>
        <v>0</v>
      </c>
      <c r="AC734" s="190">
        <f>IF(C734=A_Stammdaten!$B$14,F_SAV!$R734-F_SAV!$AD734,HLOOKUP(A_Stammdaten!$B$14-1,$AE$4:$AK$2004,ROW(C734)-3,FALSE)-$AD734)</f>
        <v>0</v>
      </c>
      <c r="AD734" s="190">
        <f>HLOOKUP(A_Stammdaten!$B$14,$AE$4:$AK$2004,ROW(C734)-3,FALSE)</f>
        <v>0</v>
      </c>
      <c r="AE734" s="187">
        <f t="shared" si="140"/>
        <v>0</v>
      </c>
      <c r="AF734" s="187">
        <f t="shared" si="141"/>
        <v>0</v>
      </c>
      <c r="AG734" s="187">
        <f t="shared" si="142"/>
        <v>0</v>
      </c>
      <c r="AH734" s="187">
        <f t="shared" si="143"/>
        <v>0</v>
      </c>
      <c r="AI734" s="187">
        <f t="shared" si="144"/>
        <v>0</v>
      </c>
      <c r="AJ734" s="187">
        <f t="shared" si="145"/>
        <v>0</v>
      </c>
      <c r="AK734" s="187">
        <f t="shared" si="146"/>
        <v>0</v>
      </c>
      <c r="AL734" s="31"/>
    </row>
    <row r="735" spans="1:38" ht="15" x14ac:dyDescent="0.25">
      <c r="A735" s="31"/>
      <c r="B735" s="31"/>
      <c r="C735" s="32"/>
      <c r="D735" s="31"/>
      <c r="E735" s="31"/>
      <c r="F735" s="31"/>
      <c r="G735" s="31"/>
      <c r="H735" s="31"/>
      <c r="I735" s="31"/>
      <c r="J735" s="31"/>
      <c r="K735" s="31"/>
      <c r="L735" s="31"/>
      <c r="M735" s="31"/>
      <c r="N735" s="187">
        <f t="shared" si="147"/>
        <v>0</v>
      </c>
      <c r="O735" s="31"/>
      <c r="P735" s="31"/>
      <c r="Q735" s="31"/>
      <c r="R735" s="187">
        <f t="shared" si="148"/>
        <v>0</v>
      </c>
      <c r="S735" s="188">
        <f>IF(ISBLANK($B735),0,VLOOKUP($B735,Listen!$A$2:$C$44,2,FALSE))</f>
        <v>0</v>
      </c>
      <c r="T735" s="188">
        <f>IF(ISBLANK($B735),0,VLOOKUP($B735,Listen!$A$2:$C$44,3,FALSE))</f>
        <v>0</v>
      </c>
      <c r="U735" s="189">
        <f t="shared" si="150"/>
        <v>0</v>
      </c>
      <c r="V735" s="189">
        <f t="shared" si="149"/>
        <v>0</v>
      </c>
      <c r="W735" s="189">
        <f t="shared" si="149"/>
        <v>0</v>
      </c>
      <c r="X735" s="189">
        <f t="shared" si="149"/>
        <v>0</v>
      </c>
      <c r="Y735" s="189">
        <f t="shared" si="149"/>
        <v>0</v>
      </c>
      <c r="Z735" s="189">
        <f t="shared" si="149"/>
        <v>0</v>
      </c>
      <c r="AA735" s="189">
        <f t="shared" si="149"/>
        <v>0</v>
      </c>
      <c r="AB735" s="187">
        <f t="shared" si="139"/>
        <v>0</v>
      </c>
      <c r="AC735" s="190">
        <f>IF(C735=A_Stammdaten!$B$14,F_SAV!$R735-F_SAV!$AD735,HLOOKUP(A_Stammdaten!$B$14-1,$AE$4:$AK$2004,ROW(C735)-3,FALSE)-$AD735)</f>
        <v>0</v>
      </c>
      <c r="AD735" s="190">
        <f>HLOOKUP(A_Stammdaten!$B$14,$AE$4:$AK$2004,ROW(C735)-3,FALSE)</f>
        <v>0</v>
      </c>
      <c r="AE735" s="187">
        <f t="shared" si="140"/>
        <v>0</v>
      </c>
      <c r="AF735" s="187">
        <f t="shared" si="141"/>
        <v>0</v>
      </c>
      <c r="AG735" s="187">
        <f t="shared" si="142"/>
        <v>0</v>
      </c>
      <c r="AH735" s="187">
        <f t="shared" si="143"/>
        <v>0</v>
      </c>
      <c r="AI735" s="187">
        <f t="shared" si="144"/>
        <v>0</v>
      </c>
      <c r="AJ735" s="187">
        <f t="shared" si="145"/>
        <v>0</v>
      </c>
      <c r="AK735" s="187">
        <f t="shared" si="146"/>
        <v>0</v>
      </c>
      <c r="AL735" s="31"/>
    </row>
    <row r="736" spans="1:38" ht="15" x14ac:dyDescent="0.25">
      <c r="A736" s="31"/>
      <c r="B736" s="31"/>
      <c r="C736" s="32"/>
      <c r="D736" s="31"/>
      <c r="E736" s="31"/>
      <c r="F736" s="31"/>
      <c r="G736" s="31"/>
      <c r="H736" s="31"/>
      <c r="I736" s="31"/>
      <c r="J736" s="31"/>
      <c r="K736" s="31"/>
      <c r="L736" s="31"/>
      <c r="M736" s="31"/>
      <c r="N736" s="187">
        <f t="shared" si="147"/>
        <v>0</v>
      </c>
      <c r="O736" s="31"/>
      <c r="P736" s="31"/>
      <c r="Q736" s="31"/>
      <c r="R736" s="187">
        <f t="shared" si="148"/>
        <v>0</v>
      </c>
      <c r="S736" s="188">
        <f>IF(ISBLANK($B736),0,VLOOKUP($B736,Listen!$A$2:$C$44,2,FALSE))</f>
        <v>0</v>
      </c>
      <c r="T736" s="188">
        <f>IF(ISBLANK($B736),0,VLOOKUP($B736,Listen!$A$2:$C$44,3,FALSE))</f>
        <v>0</v>
      </c>
      <c r="U736" s="189">
        <f t="shared" si="150"/>
        <v>0</v>
      </c>
      <c r="V736" s="189">
        <f t="shared" si="149"/>
        <v>0</v>
      </c>
      <c r="W736" s="189">
        <f t="shared" si="149"/>
        <v>0</v>
      </c>
      <c r="X736" s="189">
        <f t="shared" si="149"/>
        <v>0</v>
      </c>
      <c r="Y736" s="189">
        <f t="shared" si="149"/>
        <v>0</v>
      </c>
      <c r="Z736" s="189">
        <f t="shared" si="149"/>
        <v>0</v>
      </c>
      <c r="AA736" s="189">
        <f t="shared" si="149"/>
        <v>0</v>
      </c>
      <c r="AB736" s="187">
        <f t="shared" si="139"/>
        <v>0</v>
      </c>
      <c r="AC736" s="190">
        <f>IF(C736=A_Stammdaten!$B$14,F_SAV!$R736-F_SAV!$AD736,HLOOKUP(A_Stammdaten!$B$14-1,$AE$4:$AK$2004,ROW(C736)-3,FALSE)-$AD736)</f>
        <v>0</v>
      </c>
      <c r="AD736" s="190">
        <f>HLOOKUP(A_Stammdaten!$B$14,$AE$4:$AK$2004,ROW(C736)-3,FALSE)</f>
        <v>0</v>
      </c>
      <c r="AE736" s="187">
        <f t="shared" si="140"/>
        <v>0</v>
      </c>
      <c r="AF736" s="187">
        <f t="shared" si="141"/>
        <v>0</v>
      </c>
      <c r="AG736" s="187">
        <f t="shared" si="142"/>
        <v>0</v>
      </c>
      <c r="AH736" s="187">
        <f t="shared" si="143"/>
        <v>0</v>
      </c>
      <c r="AI736" s="187">
        <f t="shared" si="144"/>
        <v>0</v>
      </c>
      <c r="AJ736" s="187">
        <f t="shared" si="145"/>
        <v>0</v>
      </c>
      <c r="AK736" s="187">
        <f t="shared" si="146"/>
        <v>0</v>
      </c>
      <c r="AL736" s="31"/>
    </row>
    <row r="737" spans="1:38" ht="15" x14ac:dyDescent="0.25">
      <c r="A737" s="31"/>
      <c r="B737" s="31"/>
      <c r="C737" s="32"/>
      <c r="D737" s="31"/>
      <c r="E737" s="31"/>
      <c r="F737" s="31"/>
      <c r="G737" s="31"/>
      <c r="H737" s="31"/>
      <c r="I737" s="31"/>
      <c r="J737" s="31"/>
      <c r="K737" s="31"/>
      <c r="L737" s="31"/>
      <c r="M737" s="31"/>
      <c r="N737" s="187">
        <f t="shared" si="147"/>
        <v>0</v>
      </c>
      <c r="O737" s="31"/>
      <c r="P737" s="31"/>
      <c r="Q737" s="31"/>
      <c r="R737" s="187">
        <f t="shared" si="148"/>
        <v>0</v>
      </c>
      <c r="S737" s="188">
        <f>IF(ISBLANK($B737),0,VLOOKUP($B737,Listen!$A$2:$C$44,2,FALSE))</f>
        <v>0</v>
      </c>
      <c r="T737" s="188">
        <f>IF(ISBLANK($B737),0,VLOOKUP($B737,Listen!$A$2:$C$44,3,FALSE))</f>
        <v>0</v>
      </c>
      <c r="U737" s="189">
        <f t="shared" si="150"/>
        <v>0</v>
      </c>
      <c r="V737" s="189">
        <f t="shared" si="149"/>
        <v>0</v>
      </c>
      <c r="W737" s="189">
        <f t="shared" si="149"/>
        <v>0</v>
      </c>
      <c r="X737" s="189">
        <f t="shared" si="149"/>
        <v>0</v>
      </c>
      <c r="Y737" s="189">
        <f t="shared" si="149"/>
        <v>0</v>
      </c>
      <c r="Z737" s="189">
        <f t="shared" si="149"/>
        <v>0</v>
      </c>
      <c r="AA737" s="189">
        <f t="shared" si="149"/>
        <v>0</v>
      </c>
      <c r="AB737" s="187">
        <f t="shared" si="139"/>
        <v>0</v>
      </c>
      <c r="AC737" s="190">
        <f>IF(C737=A_Stammdaten!$B$14,F_SAV!$R737-F_SAV!$AD737,HLOOKUP(A_Stammdaten!$B$14-1,$AE$4:$AK$2004,ROW(C737)-3,FALSE)-$AD737)</f>
        <v>0</v>
      </c>
      <c r="AD737" s="190">
        <f>HLOOKUP(A_Stammdaten!$B$14,$AE$4:$AK$2004,ROW(C737)-3,FALSE)</f>
        <v>0</v>
      </c>
      <c r="AE737" s="187">
        <f t="shared" si="140"/>
        <v>0</v>
      </c>
      <c r="AF737" s="187">
        <f t="shared" si="141"/>
        <v>0</v>
      </c>
      <c r="AG737" s="187">
        <f t="shared" si="142"/>
        <v>0</v>
      </c>
      <c r="AH737" s="187">
        <f t="shared" si="143"/>
        <v>0</v>
      </c>
      <c r="AI737" s="187">
        <f t="shared" si="144"/>
        <v>0</v>
      </c>
      <c r="AJ737" s="187">
        <f t="shared" si="145"/>
        <v>0</v>
      </c>
      <c r="AK737" s="187">
        <f t="shared" si="146"/>
        <v>0</v>
      </c>
      <c r="AL737" s="31"/>
    </row>
    <row r="738" spans="1:38" ht="15" x14ac:dyDescent="0.25">
      <c r="A738" s="31"/>
      <c r="B738" s="31"/>
      <c r="C738" s="32"/>
      <c r="D738" s="31"/>
      <c r="E738" s="31"/>
      <c r="F738" s="31"/>
      <c r="G738" s="31"/>
      <c r="H738" s="31"/>
      <c r="I738" s="31"/>
      <c r="J738" s="31"/>
      <c r="K738" s="31"/>
      <c r="L738" s="31"/>
      <c r="M738" s="31"/>
      <c r="N738" s="187">
        <f t="shared" si="147"/>
        <v>0</v>
      </c>
      <c r="O738" s="31"/>
      <c r="P738" s="31"/>
      <c r="Q738" s="31"/>
      <c r="R738" s="187">
        <f t="shared" si="148"/>
        <v>0</v>
      </c>
      <c r="S738" s="188">
        <f>IF(ISBLANK($B738),0,VLOOKUP($B738,Listen!$A$2:$C$44,2,FALSE))</f>
        <v>0</v>
      </c>
      <c r="T738" s="188">
        <f>IF(ISBLANK($B738),0,VLOOKUP($B738,Listen!$A$2:$C$44,3,FALSE))</f>
        <v>0</v>
      </c>
      <c r="U738" s="189">
        <f t="shared" si="150"/>
        <v>0</v>
      </c>
      <c r="V738" s="189">
        <f t="shared" si="149"/>
        <v>0</v>
      </c>
      <c r="W738" s="189">
        <f t="shared" si="149"/>
        <v>0</v>
      </c>
      <c r="X738" s="189">
        <f t="shared" si="149"/>
        <v>0</v>
      </c>
      <c r="Y738" s="189">
        <f t="shared" si="149"/>
        <v>0</v>
      </c>
      <c r="Z738" s="189">
        <f t="shared" si="149"/>
        <v>0</v>
      </c>
      <c r="AA738" s="189">
        <f t="shared" si="149"/>
        <v>0</v>
      </c>
      <c r="AB738" s="187">
        <f t="shared" si="139"/>
        <v>0</v>
      </c>
      <c r="AC738" s="190">
        <f>IF(C738=A_Stammdaten!$B$14,F_SAV!$R738-F_SAV!$AD738,HLOOKUP(A_Stammdaten!$B$14-1,$AE$4:$AK$2004,ROW(C738)-3,FALSE)-$AD738)</f>
        <v>0</v>
      </c>
      <c r="AD738" s="190">
        <f>HLOOKUP(A_Stammdaten!$B$14,$AE$4:$AK$2004,ROW(C738)-3,FALSE)</f>
        <v>0</v>
      </c>
      <c r="AE738" s="187">
        <f t="shared" si="140"/>
        <v>0</v>
      </c>
      <c r="AF738" s="187">
        <f t="shared" si="141"/>
        <v>0</v>
      </c>
      <c r="AG738" s="187">
        <f t="shared" si="142"/>
        <v>0</v>
      </c>
      <c r="AH738" s="187">
        <f t="shared" si="143"/>
        <v>0</v>
      </c>
      <c r="AI738" s="187">
        <f t="shared" si="144"/>
        <v>0</v>
      </c>
      <c r="AJ738" s="187">
        <f t="shared" si="145"/>
        <v>0</v>
      </c>
      <c r="AK738" s="187">
        <f t="shared" si="146"/>
        <v>0</v>
      </c>
      <c r="AL738" s="31"/>
    </row>
    <row r="739" spans="1:38" ht="15" x14ac:dyDescent="0.25">
      <c r="A739" s="31"/>
      <c r="B739" s="31"/>
      <c r="C739" s="32"/>
      <c r="D739" s="31"/>
      <c r="E739" s="31"/>
      <c r="F739" s="31"/>
      <c r="G739" s="31"/>
      <c r="H739" s="31"/>
      <c r="I739" s="31"/>
      <c r="J739" s="31"/>
      <c r="K739" s="31"/>
      <c r="L739" s="31"/>
      <c r="M739" s="31"/>
      <c r="N739" s="187">
        <f t="shared" si="147"/>
        <v>0</v>
      </c>
      <c r="O739" s="31"/>
      <c r="P739" s="31"/>
      <c r="Q739" s="31"/>
      <c r="R739" s="187">
        <f t="shared" si="148"/>
        <v>0</v>
      </c>
      <c r="S739" s="188">
        <f>IF(ISBLANK($B739),0,VLOOKUP($B739,Listen!$A$2:$C$44,2,FALSE))</f>
        <v>0</v>
      </c>
      <c r="T739" s="188">
        <f>IF(ISBLANK($B739),0,VLOOKUP($B739,Listen!$A$2:$C$44,3,FALSE))</f>
        <v>0</v>
      </c>
      <c r="U739" s="189">
        <f t="shared" si="150"/>
        <v>0</v>
      </c>
      <c r="V739" s="189">
        <f t="shared" si="149"/>
        <v>0</v>
      </c>
      <c r="W739" s="189">
        <f t="shared" si="149"/>
        <v>0</v>
      </c>
      <c r="X739" s="189">
        <f t="shared" si="149"/>
        <v>0</v>
      </c>
      <c r="Y739" s="189">
        <f t="shared" si="149"/>
        <v>0</v>
      </c>
      <c r="Z739" s="189">
        <f t="shared" si="149"/>
        <v>0</v>
      </c>
      <c r="AA739" s="189">
        <f t="shared" si="149"/>
        <v>0</v>
      </c>
      <c r="AB739" s="187">
        <f t="shared" ref="AB739:AB802" si="151">AD739+AC739</f>
        <v>0</v>
      </c>
      <c r="AC739" s="190">
        <f>IF(C739=A_Stammdaten!$B$14,F_SAV!$R739-F_SAV!$AD739,HLOOKUP(A_Stammdaten!$B$14-1,$AE$4:$AK$2004,ROW(C739)-3,FALSE)-$AD739)</f>
        <v>0</v>
      </c>
      <c r="AD739" s="190">
        <f>HLOOKUP(A_Stammdaten!$B$14,$AE$4:$AK$2004,ROW(C739)-3,FALSE)</f>
        <v>0</v>
      </c>
      <c r="AE739" s="187">
        <f t="shared" si="140"/>
        <v>0</v>
      </c>
      <c r="AF739" s="187">
        <f t="shared" si="141"/>
        <v>0</v>
      </c>
      <c r="AG739" s="187">
        <f t="shared" si="142"/>
        <v>0</v>
      </c>
      <c r="AH739" s="187">
        <f t="shared" si="143"/>
        <v>0</v>
      </c>
      <c r="AI739" s="187">
        <f t="shared" si="144"/>
        <v>0</v>
      </c>
      <c r="AJ739" s="187">
        <f t="shared" si="145"/>
        <v>0</v>
      </c>
      <c r="AK739" s="187">
        <f t="shared" si="146"/>
        <v>0</v>
      </c>
      <c r="AL739" s="31"/>
    </row>
    <row r="740" spans="1:38" ht="15" x14ac:dyDescent="0.25">
      <c r="A740" s="31"/>
      <c r="B740" s="31"/>
      <c r="C740" s="32"/>
      <c r="D740" s="31"/>
      <c r="E740" s="31"/>
      <c r="F740" s="31"/>
      <c r="G740" s="31"/>
      <c r="H740" s="31"/>
      <c r="I740" s="31"/>
      <c r="J740" s="31"/>
      <c r="K740" s="31"/>
      <c r="L740" s="31"/>
      <c r="M740" s="31"/>
      <c r="N740" s="187">
        <f t="shared" si="147"/>
        <v>0</v>
      </c>
      <c r="O740" s="31"/>
      <c r="P740" s="31"/>
      <c r="Q740" s="31"/>
      <c r="R740" s="187">
        <f t="shared" si="148"/>
        <v>0</v>
      </c>
      <c r="S740" s="188">
        <f>IF(ISBLANK($B740),0,VLOOKUP($B740,Listen!$A$2:$C$44,2,FALSE))</f>
        <v>0</v>
      </c>
      <c r="T740" s="188">
        <f>IF(ISBLANK($B740),0,VLOOKUP($B740,Listen!$A$2:$C$44,3,FALSE))</f>
        <v>0</v>
      </c>
      <c r="U740" s="189">
        <f t="shared" si="150"/>
        <v>0</v>
      </c>
      <c r="V740" s="189">
        <f t="shared" si="149"/>
        <v>0</v>
      </c>
      <c r="W740" s="189">
        <f t="shared" si="149"/>
        <v>0</v>
      </c>
      <c r="X740" s="189">
        <f t="shared" si="149"/>
        <v>0</v>
      </c>
      <c r="Y740" s="189">
        <f t="shared" si="149"/>
        <v>0</v>
      </c>
      <c r="Z740" s="189">
        <f t="shared" si="149"/>
        <v>0</v>
      </c>
      <c r="AA740" s="189">
        <f t="shared" si="149"/>
        <v>0</v>
      </c>
      <c r="AB740" s="187">
        <f t="shared" si="151"/>
        <v>0</v>
      </c>
      <c r="AC740" s="190">
        <f>IF(C740=A_Stammdaten!$B$14,F_SAV!$R740-F_SAV!$AD740,HLOOKUP(A_Stammdaten!$B$14-1,$AE$4:$AK$2004,ROW(C740)-3,FALSE)-$AD740)</f>
        <v>0</v>
      </c>
      <c r="AD740" s="190">
        <f>HLOOKUP(A_Stammdaten!$B$14,$AE$4:$AK$2004,ROW(C740)-3,FALSE)</f>
        <v>0</v>
      </c>
      <c r="AE740" s="187">
        <f t="shared" si="140"/>
        <v>0</v>
      </c>
      <c r="AF740" s="187">
        <f t="shared" si="141"/>
        <v>0</v>
      </c>
      <c r="AG740" s="187">
        <f t="shared" si="142"/>
        <v>0</v>
      </c>
      <c r="AH740" s="187">
        <f t="shared" si="143"/>
        <v>0</v>
      </c>
      <c r="AI740" s="187">
        <f t="shared" si="144"/>
        <v>0</v>
      </c>
      <c r="AJ740" s="187">
        <f t="shared" si="145"/>
        <v>0</v>
      </c>
      <c r="AK740" s="187">
        <f t="shared" si="146"/>
        <v>0</v>
      </c>
      <c r="AL740" s="31"/>
    </row>
    <row r="741" spans="1:38" ht="15" x14ac:dyDescent="0.25">
      <c r="A741" s="31"/>
      <c r="B741" s="31"/>
      <c r="C741" s="32"/>
      <c r="D741" s="31"/>
      <c r="E741" s="31"/>
      <c r="F741" s="31"/>
      <c r="G741" s="31"/>
      <c r="H741" s="31"/>
      <c r="I741" s="31"/>
      <c r="J741" s="31"/>
      <c r="K741" s="31"/>
      <c r="L741" s="31"/>
      <c r="M741" s="31"/>
      <c r="N741" s="187">
        <f t="shared" si="147"/>
        <v>0</v>
      </c>
      <c r="O741" s="31"/>
      <c r="P741" s="31"/>
      <c r="Q741" s="31"/>
      <c r="R741" s="187">
        <f t="shared" si="148"/>
        <v>0</v>
      </c>
      <c r="S741" s="188">
        <f>IF(ISBLANK($B741),0,VLOOKUP($B741,Listen!$A$2:$C$44,2,FALSE))</f>
        <v>0</v>
      </c>
      <c r="T741" s="188">
        <f>IF(ISBLANK($B741),0,VLOOKUP($B741,Listen!$A$2:$C$44,3,FALSE))</f>
        <v>0</v>
      </c>
      <c r="U741" s="189">
        <f t="shared" si="150"/>
        <v>0</v>
      </c>
      <c r="V741" s="189">
        <f t="shared" si="149"/>
        <v>0</v>
      </c>
      <c r="W741" s="189">
        <f t="shared" si="149"/>
        <v>0</v>
      </c>
      <c r="X741" s="189">
        <f t="shared" si="149"/>
        <v>0</v>
      </c>
      <c r="Y741" s="189">
        <f t="shared" si="149"/>
        <v>0</v>
      </c>
      <c r="Z741" s="189">
        <f t="shared" si="149"/>
        <v>0</v>
      </c>
      <c r="AA741" s="189">
        <f t="shared" si="149"/>
        <v>0</v>
      </c>
      <c r="AB741" s="187">
        <f t="shared" si="151"/>
        <v>0</v>
      </c>
      <c r="AC741" s="190">
        <f>IF(C741=A_Stammdaten!$B$14,F_SAV!$R741-F_SAV!$AD741,HLOOKUP(A_Stammdaten!$B$14-1,$AE$4:$AK$2004,ROW(C741)-3,FALSE)-$AD741)</f>
        <v>0</v>
      </c>
      <c r="AD741" s="190">
        <f>HLOOKUP(A_Stammdaten!$B$14,$AE$4:$AK$2004,ROW(C741)-3,FALSE)</f>
        <v>0</v>
      </c>
      <c r="AE741" s="187">
        <f t="shared" si="140"/>
        <v>0</v>
      </c>
      <c r="AF741" s="187">
        <f t="shared" si="141"/>
        <v>0</v>
      </c>
      <c r="AG741" s="187">
        <f t="shared" si="142"/>
        <v>0</v>
      </c>
      <c r="AH741" s="187">
        <f t="shared" si="143"/>
        <v>0</v>
      </c>
      <c r="AI741" s="187">
        <f t="shared" si="144"/>
        <v>0</v>
      </c>
      <c r="AJ741" s="187">
        <f t="shared" si="145"/>
        <v>0</v>
      </c>
      <c r="AK741" s="187">
        <f t="shared" si="146"/>
        <v>0</v>
      </c>
      <c r="AL741" s="31"/>
    </row>
    <row r="742" spans="1:38" ht="15" x14ac:dyDescent="0.25">
      <c r="A742" s="31"/>
      <c r="B742" s="31"/>
      <c r="C742" s="32"/>
      <c r="D742" s="31"/>
      <c r="E742" s="31"/>
      <c r="F742" s="31"/>
      <c r="G742" s="31"/>
      <c r="H742" s="31"/>
      <c r="I742" s="31"/>
      <c r="J742" s="31"/>
      <c r="K742" s="31"/>
      <c r="L742" s="31"/>
      <c r="M742" s="31"/>
      <c r="N742" s="187">
        <f t="shared" si="147"/>
        <v>0</v>
      </c>
      <c r="O742" s="31"/>
      <c r="P742" s="31"/>
      <c r="Q742" s="31"/>
      <c r="R742" s="187">
        <f t="shared" si="148"/>
        <v>0</v>
      </c>
      <c r="S742" s="188">
        <f>IF(ISBLANK($B742),0,VLOOKUP($B742,Listen!$A$2:$C$44,2,FALSE))</f>
        <v>0</v>
      </c>
      <c r="T742" s="188">
        <f>IF(ISBLANK($B742),0,VLOOKUP($B742,Listen!$A$2:$C$44,3,FALSE))</f>
        <v>0</v>
      </c>
      <c r="U742" s="189">
        <f t="shared" si="150"/>
        <v>0</v>
      </c>
      <c r="V742" s="189">
        <f t="shared" si="149"/>
        <v>0</v>
      </c>
      <c r="W742" s="189">
        <f t="shared" si="149"/>
        <v>0</v>
      </c>
      <c r="X742" s="189">
        <f t="shared" si="149"/>
        <v>0</v>
      </c>
      <c r="Y742" s="189">
        <f t="shared" si="149"/>
        <v>0</v>
      </c>
      <c r="Z742" s="189">
        <f t="shared" si="149"/>
        <v>0</v>
      </c>
      <c r="AA742" s="189">
        <f t="shared" si="149"/>
        <v>0</v>
      </c>
      <c r="AB742" s="187">
        <f t="shared" si="151"/>
        <v>0</v>
      </c>
      <c r="AC742" s="190">
        <f>IF(C742=A_Stammdaten!$B$14,F_SAV!$R742-F_SAV!$AD742,HLOOKUP(A_Stammdaten!$B$14-1,$AE$4:$AK$2004,ROW(C742)-3,FALSE)-$AD742)</f>
        <v>0</v>
      </c>
      <c r="AD742" s="190">
        <f>HLOOKUP(A_Stammdaten!$B$14,$AE$4:$AK$2004,ROW(C742)-3,FALSE)</f>
        <v>0</v>
      </c>
      <c r="AE742" s="187">
        <f t="shared" si="140"/>
        <v>0</v>
      </c>
      <c r="AF742" s="187">
        <f t="shared" si="141"/>
        <v>0</v>
      </c>
      <c r="AG742" s="187">
        <f t="shared" si="142"/>
        <v>0</v>
      </c>
      <c r="AH742" s="187">
        <f t="shared" si="143"/>
        <v>0</v>
      </c>
      <c r="AI742" s="187">
        <f t="shared" si="144"/>
        <v>0</v>
      </c>
      <c r="AJ742" s="187">
        <f t="shared" si="145"/>
        <v>0</v>
      </c>
      <c r="AK742" s="187">
        <f t="shared" si="146"/>
        <v>0</v>
      </c>
      <c r="AL742" s="31"/>
    </row>
    <row r="743" spans="1:38" ht="15" x14ac:dyDescent="0.25">
      <c r="A743" s="31"/>
      <c r="B743" s="31"/>
      <c r="C743" s="32"/>
      <c r="D743" s="31"/>
      <c r="E743" s="31"/>
      <c r="F743" s="31"/>
      <c r="G743" s="31"/>
      <c r="H743" s="31"/>
      <c r="I743" s="31"/>
      <c r="J743" s="31"/>
      <c r="K743" s="31"/>
      <c r="L743" s="31"/>
      <c r="M743" s="31"/>
      <c r="N743" s="187">
        <f t="shared" si="147"/>
        <v>0</v>
      </c>
      <c r="O743" s="31"/>
      <c r="P743" s="31"/>
      <c r="Q743" s="31"/>
      <c r="R743" s="187">
        <f t="shared" si="148"/>
        <v>0</v>
      </c>
      <c r="S743" s="188">
        <f>IF(ISBLANK($B743),0,VLOOKUP($B743,Listen!$A$2:$C$44,2,FALSE))</f>
        <v>0</v>
      </c>
      <c r="T743" s="188">
        <f>IF(ISBLANK($B743),0,VLOOKUP($B743,Listen!$A$2:$C$44,3,FALSE))</f>
        <v>0</v>
      </c>
      <c r="U743" s="189">
        <f t="shared" si="150"/>
        <v>0</v>
      </c>
      <c r="V743" s="189">
        <f t="shared" si="149"/>
        <v>0</v>
      </c>
      <c r="W743" s="189">
        <f t="shared" si="149"/>
        <v>0</v>
      </c>
      <c r="X743" s="189">
        <f t="shared" si="149"/>
        <v>0</v>
      </c>
      <c r="Y743" s="189">
        <f t="shared" si="149"/>
        <v>0</v>
      </c>
      <c r="Z743" s="189">
        <f t="shared" si="149"/>
        <v>0</v>
      </c>
      <c r="AA743" s="189">
        <f t="shared" si="149"/>
        <v>0</v>
      </c>
      <c r="AB743" s="187">
        <f t="shared" si="151"/>
        <v>0</v>
      </c>
      <c r="AC743" s="190">
        <f>IF(C743=A_Stammdaten!$B$14,F_SAV!$R743-F_SAV!$AD743,HLOOKUP(A_Stammdaten!$B$14-1,$AE$4:$AK$2004,ROW(C743)-3,FALSE)-$AD743)</f>
        <v>0</v>
      </c>
      <c r="AD743" s="190">
        <f>HLOOKUP(A_Stammdaten!$B$14,$AE$4:$AK$2004,ROW(C743)-3,FALSE)</f>
        <v>0</v>
      </c>
      <c r="AE743" s="187">
        <f t="shared" si="140"/>
        <v>0</v>
      </c>
      <c r="AF743" s="187">
        <f t="shared" si="141"/>
        <v>0</v>
      </c>
      <c r="AG743" s="187">
        <f t="shared" si="142"/>
        <v>0</v>
      </c>
      <c r="AH743" s="187">
        <f t="shared" si="143"/>
        <v>0</v>
      </c>
      <c r="AI743" s="187">
        <f t="shared" si="144"/>
        <v>0</v>
      </c>
      <c r="AJ743" s="187">
        <f t="shared" si="145"/>
        <v>0</v>
      </c>
      <c r="AK743" s="187">
        <f t="shared" si="146"/>
        <v>0</v>
      </c>
      <c r="AL743" s="31"/>
    </row>
    <row r="744" spans="1:38" ht="15" x14ac:dyDescent="0.25">
      <c r="A744" s="31"/>
      <c r="B744" s="31"/>
      <c r="C744" s="32"/>
      <c r="D744" s="31"/>
      <c r="E744" s="31"/>
      <c r="F744" s="31"/>
      <c r="G744" s="31"/>
      <c r="H744" s="31"/>
      <c r="I744" s="31"/>
      <c r="J744" s="31"/>
      <c r="K744" s="31"/>
      <c r="L744" s="31"/>
      <c r="M744" s="31"/>
      <c r="N744" s="187">
        <f t="shared" si="147"/>
        <v>0</v>
      </c>
      <c r="O744" s="31"/>
      <c r="P744" s="31"/>
      <c r="Q744" s="31"/>
      <c r="R744" s="187">
        <f t="shared" si="148"/>
        <v>0</v>
      </c>
      <c r="S744" s="188">
        <f>IF(ISBLANK($B744),0,VLOOKUP($B744,Listen!$A$2:$C$44,2,FALSE))</f>
        <v>0</v>
      </c>
      <c r="T744" s="188">
        <f>IF(ISBLANK($B744),0,VLOOKUP($B744,Listen!$A$2:$C$44,3,FALSE))</f>
        <v>0</v>
      </c>
      <c r="U744" s="189">
        <f t="shared" si="150"/>
        <v>0</v>
      </c>
      <c r="V744" s="189">
        <f t="shared" si="149"/>
        <v>0</v>
      </c>
      <c r="W744" s="189">
        <f t="shared" si="149"/>
        <v>0</v>
      </c>
      <c r="X744" s="189">
        <f t="shared" si="149"/>
        <v>0</v>
      </c>
      <c r="Y744" s="189">
        <f t="shared" si="149"/>
        <v>0</v>
      </c>
      <c r="Z744" s="189">
        <f t="shared" si="149"/>
        <v>0</v>
      </c>
      <c r="AA744" s="189">
        <f t="shared" si="149"/>
        <v>0</v>
      </c>
      <c r="AB744" s="187">
        <f t="shared" si="151"/>
        <v>0</v>
      </c>
      <c r="AC744" s="190">
        <f>IF(C744=A_Stammdaten!$B$14,F_SAV!$R744-F_SAV!$AD744,HLOOKUP(A_Stammdaten!$B$14-1,$AE$4:$AK$2004,ROW(C744)-3,FALSE)-$AD744)</f>
        <v>0</v>
      </c>
      <c r="AD744" s="190">
        <f>HLOOKUP(A_Stammdaten!$B$14,$AE$4:$AK$2004,ROW(C744)-3,FALSE)</f>
        <v>0</v>
      </c>
      <c r="AE744" s="187">
        <f t="shared" si="140"/>
        <v>0</v>
      </c>
      <c r="AF744" s="187">
        <f t="shared" si="141"/>
        <v>0</v>
      </c>
      <c r="AG744" s="187">
        <f t="shared" si="142"/>
        <v>0</v>
      </c>
      <c r="AH744" s="187">
        <f t="shared" si="143"/>
        <v>0</v>
      </c>
      <c r="AI744" s="187">
        <f t="shared" si="144"/>
        <v>0</v>
      </c>
      <c r="AJ744" s="187">
        <f t="shared" si="145"/>
        <v>0</v>
      </c>
      <c r="AK744" s="187">
        <f t="shared" si="146"/>
        <v>0</v>
      </c>
      <c r="AL744" s="31"/>
    </row>
    <row r="745" spans="1:38" ht="15" x14ac:dyDescent="0.25">
      <c r="A745" s="31"/>
      <c r="B745" s="31"/>
      <c r="C745" s="32"/>
      <c r="D745" s="31"/>
      <c r="E745" s="31"/>
      <c r="F745" s="31"/>
      <c r="G745" s="31"/>
      <c r="H745" s="31"/>
      <c r="I745" s="31"/>
      <c r="J745" s="31"/>
      <c r="K745" s="31"/>
      <c r="L745" s="31"/>
      <c r="M745" s="31"/>
      <c r="N745" s="187">
        <f t="shared" si="147"/>
        <v>0</v>
      </c>
      <c r="O745" s="31"/>
      <c r="P745" s="31"/>
      <c r="Q745" s="31"/>
      <c r="R745" s="187">
        <f t="shared" si="148"/>
        <v>0</v>
      </c>
      <c r="S745" s="188">
        <f>IF(ISBLANK($B745),0,VLOOKUP($B745,Listen!$A$2:$C$44,2,FALSE))</f>
        <v>0</v>
      </c>
      <c r="T745" s="188">
        <f>IF(ISBLANK($B745),0,VLOOKUP($B745,Listen!$A$2:$C$44,3,FALSE))</f>
        <v>0</v>
      </c>
      <c r="U745" s="189">
        <f t="shared" si="150"/>
        <v>0</v>
      </c>
      <c r="V745" s="189">
        <f t="shared" si="149"/>
        <v>0</v>
      </c>
      <c r="W745" s="189">
        <f t="shared" si="149"/>
        <v>0</v>
      </c>
      <c r="X745" s="189">
        <f t="shared" si="149"/>
        <v>0</v>
      </c>
      <c r="Y745" s="189">
        <f t="shared" si="149"/>
        <v>0</v>
      </c>
      <c r="Z745" s="189">
        <f t="shared" si="149"/>
        <v>0</v>
      </c>
      <c r="AA745" s="189">
        <f t="shared" si="149"/>
        <v>0</v>
      </c>
      <c r="AB745" s="187">
        <f t="shared" si="151"/>
        <v>0</v>
      </c>
      <c r="AC745" s="190">
        <f>IF(C745=A_Stammdaten!$B$14,F_SAV!$R745-F_SAV!$AD745,HLOOKUP(A_Stammdaten!$B$14-1,$AE$4:$AK$2004,ROW(C745)-3,FALSE)-$AD745)</f>
        <v>0</v>
      </c>
      <c r="AD745" s="190">
        <f>HLOOKUP(A_Stammdaten!$B$14,$AE$4:$AK$2004,ROW(C745)-3,FALSE)</f>
        <v>0</v>
      </c>
      <c r="AE745" s="187">
        <f t="shared" si="140"/>
        <v>0</v>
      </c>
      <c r="AF745" s="187">
        <f t="shared" si="141"/>
        <v>0</v>
      </c>
      <c r="AG745" s="187">
        <f t="shared" si="142"/>
        <v>0</v>
      </c>
      <c r="AH745" s="187">
        <f t="shared" si="143"/>
        <v>0</v>
      </c>
      <c r="AI745" s="187">
        <f t="shared" si="144"/>
        <v>0</v>
      </c>
      <c r="AJ745" s="187">
        <f t="shared" si="145"/>
        <v>0</v>
      </c>
      <c r="AK745" s="187">
        <f t="shared" si="146"/>
        <v>0</v>
      </c>
      <c r="AL745" s="31"/>
    </row>
    <row r="746" spans="1:38" ht="15" x14ac:dyDescent="0.25">
      <c r="A746" s="31"/>
      <c r="B746" s="31"/>
      <c r="C746" s="32"/>
      <c r="D746" s="31"/>
      <c r="E746" s="31"/>
      <c r="F746" s="31"/>
      <c r="G746" s="31"/>
      <c r="H746" s="31"/>
      <c r="I746" s="31"/>
      <c r="J746" s="31"/>
      <c r="K746" s="31"/>
      <c r="L746" s="31"/>
      <c r="M746" s="31"/>
      <c r="N746" s="187">
        <f t="shared" si="147"/>
        <v>0</v>
      </c>
      <c r="O746" s="31"/>
      <c r="P746" s="31"/>
      <c r="Q746" s="31"/>
      <c r="R746" s="187">
        <f t="shared" si="148"/>
        <v>0</v>
      </c>
      <c r="S746" s="188">
        <f>IF(ISBLANK($B746),0,VLOOKUP($B746,Listen!$A$2:$C$44,2,FALSE))</f>
        <v>0</v>
      </c>
      <c r="T746" s="188">
        <f>IF(ISBLANK($B746),0,VLOOKUP($B746,Listen!$A$2:$C$44,3,FALSE))</f>
        <v>0</v>
      </c>
      <c r="U746" s="189">
        <f t="shared" si="150"/>
        <v>0</v>
      </c>
      <c r="V746" s="189">
        <f t="shared" si="149"/>
        <v>0</v>
      </c>
      <c r="W746" s="189">
        <f t="shared" si="149"/>
        <v>0</v>
      </c>
      <c r="X746" s="189">
        <f t="shared" si="149"/>
        <v>0</v>
      </c>
      <c r="Y746" s="189">
        <f t="shared" si="149"/>
        <v>0</v>
      </c>
      <c r="Z746" s="189">
        <f t="shared" si="149"/>
        <v>0</v>
      </c>
      <c r="AA746" s="189">
        <f t="shared" si="149"/>
        <v>0</v>
      </c>
      <c r="AB746" s="187">
        <f t="shared" si="151"/>
        <v>0</v>
      </c>
      <c r="AC746" s="190">
        <f>IF(C746=A_Stammdaten!$B$14,F_SAV!$R746-F_SAV!$AD746,HLOOKUP(A_Stammdaten!$B$14-1,$AE$4:$AK$2004,ROW(C746)-3,FALSE)-$AD746)</f>
        <v>0</v>
      </c>
      <c r="AD746" s="190">
        <f>HLOOKUP(A_Stammdaten!$B$14,$AE$4:$AK$2004,ROW(C746)-3,FALSE)</f>
        <v>0</v>
      </c>
      <c r="AE746" s="187">
        <f t="shared" si="140"/>
        <v>0</v>
      </c>
      <c r="AF746" s="187">
        <f t="shared" si="141"/>
        <v>0</v>
      </c>
      <c r="AG746" s="187">
        <f t="shared" si="142"/>
        <v>0</v>
      </c>
      <c r="AH746" s="187">
        <f t="shared" si="143"/>
        <v>0</v>
      </c>
      <c r="AI746" s="187">
        <f t="shared" si="144"/>
        <v>0</v>
      </c>
      <c r="AJ746" s="187">
        <f t="shared" si="145"/>
        <v>0</v>
      </c>
      <c r="AK746" s="187">
        <f t="shared" si="146"/>
        <v>0</v>
      </c>
      <c r="AL746" s="31"/>
    </row>
    <row r="747" spans="1:38" ht="15" x14ac:dyDescent="0.25">
      <c r="A747" s="31"/>
      <c r="B747" s="31"/>
      <c r="C747" s="32"/>
      <c r="D747" s="31"/>
      <c r="E747" s="31"/>
      <c r="F747" s="31"/>
      <c r="G747" s="31"/>
      <c r="H747" s="31"/>
      <c r="I747" s="31"/>
      <c r="J747" s="31"/>
      <c r="K747" s="31"/>
      <c r="L747" s="31"/>
      <c r="M747" s="31"/>
      <c r="N747" s="187">
        <f t="shared" si="147"/>
        <v>0</v>
      </c>
      <c r="O747" s="31"/>
      <c r="P747" s="31"/>
      <c r="Q747" s="31"/>
      <c r="R747" s="187">
        <f t="shared" si="148"/>
        <v>0</v>
      </c>
      <c r="S747" s="188">
        <f>IF(ISBLANK($B747),0,VLOOKUP($B747,Listen!$A$2:$C$44,2,FALSE))</f>
        <v>0</v>
      </c>
      <c r="T747" s="188">
        <f>IF(ISBLANK($B747),0,VLOOKUP($B747,Listen!$A$2:$C$44,3,FALSE))</f>
        <v>0</v>
      </c>
      <c r="U747" s="189">
        <f t="shared" si="150"/>
        <v>0</v>
      </c>
      <c r="V747" s="189">
        <f t="shared" si="149"/>
        <v>0</v>
      </c>
      <c r="W747" s="189">
        <f t="shared" si="149"/>
        <v>0</v>
      </c>
      <c r="X747" s="189">
        <f t="shared" si="149"/>
        <v>0</v>
      </c>
      <c r="Y747" s="189">
        <f t="shared" si="149"/>
        <v>0</v>
      </c>
      <c r="Z747" s="189">
        <f t="shared" si="149"/>
        <v>0</v>
      </c>
      <c r="AA747" s="189">
        <f t="shared" si="149"/>
        <v>0</v>
      </c>
      <c r="AB747" s="187">
        <f t="shared" si="151"/>
        <v>0</v>
      </c>
      <c r="AC747" s="190">
        <f>IF(C747=A_Stammdaten!$B$14,F_SAV!$R747-F_SAV!$AD747,HLOOKUP(A_Stammdaten!$B$14-1,$AE$4:$AK$2004,ROW(C747)-3,FALSE)-$AD747)</f>
        <v>0</v>
      </c>
      <c r="AD747" s="190">
        <f>HLOOKUP(A_Stammdaten!$B$14,$AE$4:$AK$2004,ROW(C747)-3,FALSE)</f>
        <v>0</v>
      </c>
      <c r="AE747" s="187">
        <f t="shared" si="140"/>
        <v>0</v>
      </c>
      <c r="AF747" s="187">
        <f t="shared" si="141"/>
        <v>0</v>
      </c>
      <c r="AG747" s="187">
        <f t="shared" si="142"/>
        <v>0</v>
      </c>
      <c r="AH747" s="187">
        <f t="shared" si="143"/>
        <v>0</v>
      </c>
      <c r="AI747" s="187">
        <f t="shared" si="144"/>
        <v>0</v>
      </c>
      <c r="AJ747" s="187">
        <f t="shared" si="145"/>
        <v>0</v>
      </c>
      <c r="AK747" s="187">
        <f t="shared" si="146"/>
        <v>0</v>
      </c>
      <c r="AL747" s="31"/>
    </row>
    <row r="748" spans="1:38" ht="15" x14ac:dyDescent="0.25">
      <c r="A748" s="31"/>
      <c r="B748" s="31"/>
      <c r="C748" s="32"/>
      <c r="D748" s="31"/>
      <c r="E748" s="31"/>
      <c r="F748" s="31"/>
      <c r="G748" s="31"/>
      <c r="H748" s="31"/>
      <c r="I748" s="31"/>
      <c r="J748" s="31"/>
      <c r="K748" s="31"/>
      <c r="L748" s="31"/>
      <c r="M748" s="31"/>
      <c r="N748" s="187">
        <f t="shared" si="147"/>
        <v>0</v>
      </c>
      <c r="O748" s="31"/>
      <c r="P748" s="31"/>
      <c r="Q748" s="31"/>
      <c r="R748" s="187">
        <f t="shared" si="148"/>
        <v>0</v>
      </c>
      <c r="S748" s="188">
        <f>IF(ISBLANK($B748),0,VLOOKUP($B748,Listen!$A$2:$C$44,2,FALSE))</f>
        <v>0</v>
      </c>
      <c r="T748" s="188">
        <f>IF(ISBLANK($B748),0,VLOOKUP($B748,Listen!$A$2:$C$44,3,FALSE))</f>
        <v>0</v>
      </c>
      <c r="U748" s="189">
        <f t="shared" si="150"/>
        <v>0</v>
      </c>
      <c r="V748" s="189">
        <f t="shared" si="149"/>
        <v>0</v>
      </c>
      <c r="W748" s="189">
        <f t="shared" si="149"/>
        <v>0</v>
      </c>
      <c r="X748" s="189">
        <f t="shared" si="149"/>
        <v>0</v>
      </c>
      <c r="Y748" s="189">
        <f t="shared" si="149"/>
        <v>0</v>
      </c>
      <c r="Z748" s="189">
        <f t="shared" si="149"/>
        <v>0</v>
      </c>
      <c r="AA748" s="189">
        <f t="shared" si="149"/>
        <v>0</v>
      </c>
      <c r="AB748" s="187">
        <f t="shared" si="151"/>
        <v>0</v>
      </c>
      <c r="AC748" s="190">
        <f>IF(C748=A_Stammdaten!$B$14,F_SAV!$R748-F_SAV!$AD748,HLOOKUP(A_Stammdaten!$B$14-1,$AE$4:$AK$2004,ROW(C748)-3,FALSE)-$AD748)</f>
        <v>0</v>
      </c>
      <c r="AD748" s="190">
        <f>HLOOKUP(A_Stammdaten!$B$14,$AE$4:$AK$2004,ROW(C748)-3,FALSE)</f>
        <v>0</v>
      </c>
      <c r="AE748" s="187">
        <f t="shared" si="140"/>
        <v>0</v>
      </c>
      <c r="AF748" s="187">
        <f t="shared" si="141"/>
        <v>0</v>
      </c>
      <c r="AG748" s="187">
        <f t="shared" si="142"/>
        <v>0</v>
      </c>
      <c r="AH748" s="187">
        <f t="shared" si="143"/>
        <v>0</v>
      </c>
      <c r="AI748" s="187">
        <f t="shared" si="144"/>
        <v>0</v>
      </c>
      <c r="AJ748" s="187">
        <f t="shared" si="145"/>
        <v>0</v>
      </c>
      <c r="AK748" s="187">
        <f t="shared" si="146"/>
        <v>0</v>
      </c>
      <c r="AL748" s="31"/>
    </row>
    <row r="749" spans="1:38" ht="15" x14ac:dyDescent="0.25">
      <c r="A749" s="31"/>
      <c r="B749" s="31"/>
      <c r="C749" s="32"/>
      <c r="D749" s="31"/>
      <c r="E749" s="31"/>
      <c r="F749" s="31"/>
      <c r="G749" s="31"/>
      <c r="H749" s="31"/>
      <c r="I749" s="31"/>
      <c r="J749" s="31"/>
      <c r="K749" s="31"/>
      <c r="L749" s="31"/>
      <c r="M749" s="31"/>
      <c r="N749" s="187">
        <f t="shared" si="147"/>
        <v>0</v>
      </c>
      <c r="O749" s="31"/>
      <c r="P749" s="31"/>
      <c r="Q749" s="31"/>
      <c r="R749" s="187">
        <f t="shared" si="148"/>
        <v>0</v>
      </c>
      <c r="S749" s="188">
        <f>IF(ISBLANK($B749),0,VLOOKUP($B749,Listen!$A$2:$C$44,2,FALSE))</f>
        <v>0</v>
      </c>
      <c r="T749" s="188">
        <f>IF(ISBLANK($B749),0,VLOOKUP($B749,Listen!$A$2:$C$44,3,FALSE))</f>
        <v>0</v>
      </c>
      <c r="U749" s="189">
        <f t="shared" si="150"/>
        <v>0</v>
      </c>
      <c r="V749" s="189">
        <f t="shared" si="149"/>
        <v>0</v>
      </c>
      <c r="W749" s="189">
        <f t="shared" si="149"/>
        <v>0</v>
      </c>
      <c r="X749" s="189">
        <f t="shared" si="149"/>
        <v>0</v>
      </c>
      <c r="Y749" s="189">
        <f t="shared" si="149"/>
        <v>0</v>
      </c>
      <c r="Z749" s="189">
        <f t="shared" si="149"/>
        <v>0</v>
      </c>
      <c r="AA749" s="189">
        <f t="shared" si="149"/>
        <v>0</v>
      </c>
      <c r="AB749" s="187">
        <f t="shared" si="151"/>
        <v>0</v>
      </c>
      <c r="AC749" s="190">
        <f>IF(C749=A_Stammdaten!$B$14,F_SAV!$R749-F_SAV!$AD749,HLOOKUP(A_Stammdaten!$B$14-1,$AE$4:$AK$2004,ROW(C749)-3,FALSE)-$AD749)</f>
        <v>0</v>
      </c>
      <c r="AD749" s="190">
        <f>HLOOKUP(A_Stammdaten!$B$14,$AE$4:$AK$2004,ROW(C749)-3,FALSE)</f>
        <v>0</v>
      </c>
      <c r="AE749" s="187">
        <f t="shared" si="140"/>
        <v>0</v>
      </c>
      <c r="AF749" s="187">
        <f t="shared" si="141"/>
        <v>0</v>
      </c>
      <c r="AG749" s="187">
        <f t="shared" si="142"/>
        <v>0</v>
      </c>
      <c r="AH749" s="187">
        <f t="shared" si="143"/>
        <v>0</v>
      </c>
      <c r="AI749" s="187">
        <f t="shared" si="144"/>
        <v>0</v>
      </c>
      <c r="AJ749" s="187">
        <f t="shared" si="145"/>
        <v>0</v>
      </c>
      <c r="AK749" s="187">
        <f t="shared" si="146"/>
        <v>0</v>
      </c>
      <c r="AL749" s="31"/>
    </row>
    <row r="750" spans="1:38" ht="15" x14ac:dyDescent="0.25">
      <c r="A750" s="31"/>
      <c r="B750" s="31"/>
      <c r="C750" s="32"/>
      <c r="D750" s="31"/>
      <c r="E750" s="31"/>
      <c r="F750" s="31"/>
      <c r="G750" s="31"/>
      <c r="H750" s="31"/>
      <c r="I750" s="31"/>
      <c r="J750" s="31"/>
      <c r="K750" s="31"/>
      <c r="L750" s="31"/>
      <c r="M750" s="31"/>
      <c r="N750" s="187">
        <f t="shared" si="147"/>
        <v>0</v>
      </c>
      <c r="O750" s="31"/>
      <c r="P750" s="31"/>
      <c r="Q750" s="31"/>
      <c r="R750" s="187">
        <f t="shared" si="148"/>
        <v>0</v>
      </c>
      <c r="S750" s="188">
        <f>IF(ISBLANK($B750),0,VLOOKUP($B750,Listen!$A$2:$C$44,2,FALSE))</f>
        <v>0</v>
      </c>
      <c r="T750" s="188">
        <f>IF(ISBLANK($B750),0,VLOOKUP($B750,Listen!$A$2:$C$44,3,FALSE))</f>
        <v>0</v>
      </c>
      <c r="U750" s="189">
        <f t="shared" si="150"/>
        <v>0</v>
      </c>
      <c r="V750" s="189">
        <f t="shared" si="149"/>
        <v>0</v>
      </c>
      <c r="W750" s="189">
        <f t="shared" si="149"/>
        <v>0</v>
      </c>
      <c r="X750" s="189">
        <f t="shared" si="149"/>
        <v>0</v>
      </c>
      <c r="Y750" s="189">
        <f t="shared" si="149"/>
        <v>0</v>
      </c>
      <c r="Z750" s="189">
        <f t="shared" si="149"/>
        <v>0</v>
      </c>
      <c r="AA750" s="189">
        <f t="shared" si="149"/>
        <v>0</v>
      </c>
      <c r="AB750" s="187">
        <f t="shared" si="151"/>
        <v>0</v>
      </c>
      <c r="AC750" s="190">
        <f>IF(C750=A_Stammdaten!$B$14,F_SAV!$R750-F_SAV!$AD750,HLOOKUP(A_Stammdaten!$B$14-1,$AE$4:$AK$2004,ROW(C750)-3,FALSE)-$AD750)</f>
        <v>0</v>
      </c>
      <c r="AD750" s="190">
        <f>HLOOKUP(A_Stammdaten!$B$14,$AE$4:$AK$2004,ROW(C750)-3,FALSE)</f>
        <v>0</v>
      </c>
      <c r="AE750" s="187">
        <f t="shared" si="140"/>
        <v>0</v>
      </c>
      <c r="AF750" s="187">
        <f t="shared" si="141"/>
        <v>0</v>
      </c>
      <c r="AG750" s="187">
        <f t="shared" si="142"/>
        <v>0</v>
      </c>
      <c r="AH750" s="187">
        <f t="shared" si="143"/>
        <v>0</v>
      </c>
      <c r="AI750" s="187">
        <f t="shared" si="144"/>
        <v>0</v>
      </c>
      <c r="AJ750" s="187">
        <f t="shared" si="145"/>
        <v>0</v>
      </c>
      <c r="AK750" s="187">
        <f t="shared" si="146"/>
        <v>0</v>
      </c>
      <c r="AL750" s="31"/>
    </row>
    <row r="751" spans="1:38" ht="15" x14ac:dyDescent="0.25">
      <c r="A751" s="31"/>
      <c r="B751" s="31"/>
      <c r="C751" s="32"/>
      <c r="D751" s="31"/>
      <c r="E751" s="31"/>
      <c r="F751" s="31"/>
      <c r="G751" s="31"/>
      <c r="H751" s="31"/>
      <c r="I751" s="31"/>
      <c r="J751" s="31"/>
      <c r="K751" s="31"/>
      <c r="L751" s="31"/>
      <c r="M751" s="31"/>
      <c r="N751" s="187">
        <f t="shared" si="147"/>
        <v>0</v>
      </c>
      <c r="O751" s="31"/>
      <c r="P751" s="31"/>
      <c r="Q751" s="31"/>
      <c r="R751" s="187">
        <f t="shared" si="148"/>
        <v>0</v>
      </c>
      <c r="S751" s="188">
        <f>IF(ISBLANK($B751),0,VLOOKUP($B751,Listen!$A$2:$C$44,2,FALSE))</f>
        <v>0</v>
      </c>
      <c r="T751" s="188">
        <f>IF(ISBLANK($B751),0,VLOOKUP($B751,Listen!$A$2:$C$44,3,FALSE))</f>
        <v>0</v>
      </c>
      <c r="U751" s="189">
        <f t="shared" si="150"/>
        <v>0</v>
      </c>
      <c r="V751" s="189">
        <f t="shared" si="149"/>
        <v>0</v>
      </c>
      <c r="W751" s="189">
        <f t="shared" si="149"/>
        <v>0</v>
      </c>
      <c r="X751" s="189">
        <f t="shared" si="149"/>
        <v>0</v>
      </c>
      <c r="Y751" s="189">
        <f t="shared" si="149"/>
        <v>0</v>
      </c>
      <c r="Z751" s="189">
        <f t="shared" si="149"/>
        <v>0</v>
      </c>
      <c r="AA751" s="189">
        <f t="shared" si="149"/>
        <v>0</v>
      </c>
      <c r="AB751" s="187">
        <f t="shared" si="151"/>
        <v>0</v>
      </c>
      <c r="AC751" s="190">
        <f>IF(C751=A_Stammdaten!$B$14,F_SAV!$R751-F_SAV!$AD751,HLOOKUP(A_Stammdaten!$B$14-1,$AE$4:$AK$2004,ROW(C751)-3,FALSE)-$AD751)</f>
        <v>0</v>
      </c>
      <c r="AD751" s="190">
        <f>HLOOKUP(A_Stammdaten!$B$14,$AE$4:$AK$2004,ROW(C751)-3,FALSE)</f>
        <v>0</v>
      </c>
      <c r="AE751" s="187">
        <f t="shared" si="140"/>
        <v>0</v>
      </c>
      <c r="AF751" s="187">
        <f t="shared" si="141"/>
        <v>0</v>
      </c>
      <c r="AG751" s="187">
        <f t="shared" si="142"/>
        <v>0</v>
      </c>
      <c r="AH751" s="187">
        <f t="shared" si="143"/>
        <v>0</v>
      </c>
      <c r="AI751" s="187">
        <f t="shared" si="144"/>
        <v>0</v>
      </c>
      <c r="AJ751" s="187">
        <f t="shared" si="145"/>
        <v>0</v>
      </c>
      <c r="AK751" s="187">
        <f t="shared" si="146"/>
        <v>0</v>
      </c>
      <c r="AL751" s="31"/>
    </row>
    <row r="752" spans="1:38" ht="15" x14ac:dyDescent="0.25">
      <c r="A752" s="31"/>
      <c r="B752" s="31"/>
      <c r="C752" s="32"/>
      <c r="D752" s="31"/>
      <c r="E752" s="31"/>
      <c r="F752" s="31"/>
      <c r="G752" s="31"/>
      <c r="H752" s="31"/>
      <c r="I752" s="31"/>
      <c r="J752" s="31"/>
      <c r="K752" s="31"/>
      <c r="L752" s="31"/>
      <c r="M752" s="31"/>
      <c r="N752" s="187">
        <f t="shared" si="147"/>
        <v>0</v>
      </c>
      <c r="O752" s="31"/>
      <c r="P752" s="31"/>
      <c r="Q752" s="31"/>
      <c r="R752" s="187">
        <f t="shared" si="148"/>
        <v>0</v>
      </c>
      <c r="S752" s="188">
        <f>IF(ISBLANK($B752),0,VLOOKUP($B752,Listen!$A$2:$C$44,2,FALSE))</f>
        <v>0</v>
      </c>
      <c r="T752" s="188">
        <f>IF(ISBLANK($B752),0,VLOOKUP($B752,Listen!$A$2:$C$44,3,FALSE))</f>
        <v>0</v>
      </c>
      <c r="U752" s="189">
        <f t="shared" si="150"/>
        <v>0</v>
      </c>
      <c r="V752" s="189">
        <f t="shared" si="149"/>
        <v>0</v>
      </c>
      <c r="W752" s="189">
        <f t="shared" si="149"/>
        <v>0</v>
      </c>
      <c r="X752" s="189">
        <f t="shared" si="149"/>
        <v>0</v>
      </c>
      <c r="Y752" s="189">
        <f t="shared" si="149"/>
        <v>0</v>
      </c>
      <c r="Z752" s="189">
        <f t="shared" si="149"/>
        <v>0</v>
      </c>
      <c r="AA752" s="189">
        <f t="shared" si="149"/>
        <v>0</v>
      </c>
      <c r="AB752" s="187">
        <f t="shared" si="151"/>
        <v>0</v>
      </c>
      <c r="AC752" s="190">
        <f>IF(C752=A_Stammdaten!$B$14,F_SAV!$R752-F_SAV!$AD752,HLOOKUP(A_Stammdaten!$B$14-1,$AE$4:$AK$2004,ROW(C752)-3,FALSE)-$AD752)</f>
        <v>0</v>
      </c>
      <c r="AD752" s="190">
        <f>HLOOKUP(A_Stammdaten!$B$14,$AE$4:$AK$2004,ROW(C752)-3,FALSE)</f>
        <v>0</v>
      </c>
      <c r="AE752" s="187">
        <f t="shared" si="140"/>
        <v>0</v>
      </c>
      <c r="AF752" s="187">
        <f t="shared" si="141"/>
        <v>0</v>
      </c>
      <c r="AG752" s="187">
        <f t="shared" si="142"/>
        <v>0</v>
      </c>
      <c r="AH752" s="187">
        <f t="shared" si="143"/>
        <v>0</v>
      </c>
      <c r="AI752" s="187">
        <f t="shared" si="144"/>
        <v>0</v>
      </c>
      <c r="AJ752" s="187">
        <f t="shared" si="145"/>
        <v>0</v>
      </c>
      <c r="AK752" s="187">
        <f t="shared" si="146"/>
        <v>0</v>
      </c>
      <c r="AL752" s="31"/>
    </row>
    <row r="753" spans="1:38" ht="15" x14ac:dyDescent="0.25">
      <c r="A753" s="31"/>
      <c r="B753" s="31"/>
      <c r="C753" s="32"/>
      <c r="D753" s="31"/>
      <c r="E753" s="31"/>
      <c r="F753" s="31"/>
      <c r="G753" s="31"/>
      <c r="H753" s="31"/>
      <c r="I753" s="31"/>
      <c r="J753" s="31"/>
      <c r="K753" s="31"/>
      <c r="L753" s="31"/>
      <c r="M753" s="31"/>
      <c r="N753" s="187">
        <f t="shared" si="147"/>
        <v>0</v>
      </c>
      <c r="O753" s="31"/>
      <c r="P753" s="31"/>
      <c r="Q753" s="31"/>
      <c r="R753" s="187">
        <f t="shared" si="148"/>
        <v>0</v>
      </c>
      <c r="S753" s="188">
        <f>IF(ISBLANK($B753),0,VLOOKUP($B753,Listen!$A$2:$C$44,2,FALSE))</f>
        <v>0</v>
      </c>
      <c r="T753" s="188">
        <f>IF(ISBLANK($B753),0,VLOOKUP($B753,Listen!$A$2:$C$44,3,FALSE))</f>
        <v>0</v>
      </c>
      <c r="U753" s="189">
        <f t="shared" si="150"/>
        <v>0</v>
      </c>
      <c r="V753" s="189">
        <f t="shared" si="149"/>
        <v>0</v>
      </c>
      <c r="W753" s="189">
        <f t="shared" si="149"/>
        <v>0</v>
      </c>
      <c r="X753" s="189">
        <f t="shared" si="149"/>
        <v>0</v>
      </c>
      <c r="Y753" s="189">
        <f t="shared" si="149"/>
        <v>0</v>
      </c>
      <c r="Z753" s="189">
        <f t="shared" si="149"/>
        <v>0</v>
      </c>
      <c r="AA753" s="189">
        <f t="shared" si="149"/>
        <v>0</v>
      </c>
      <c r="AB753" s="187">
        <f t="shared" si="151"/>
        <v>0</v>
      </c>
      <c r="AC753" s="190">
        <f>IF(C753=A_Stammdaten!$B$14,F_SAV!$R753-F_SAV!$AD753,HLOOKUP(A_Stammdaten!$B$14-1,$AE$4:$AK$2004,ROW(C753)-3,FALSE)-$AD753)</f>
        <v>0</v>
      </c>
      <c r="AD753" s="190">
        <f>HLOOKUP(A_Stammdaten!$B$14,$AE$4:$AK$2004,ROW(C753)-3,FALSE)</f>
        <v>0</v>
      </c>
      <c r="AE753" s="187">
        <f t="shared" si="140"/>
        <v>0</v>
      </c>
      <c r="AF753" s="187">
        <f t="shared" si="141"/>
        <v>0</v>
      </c>
      <c r="AG753" s="187">
        <f t="shared" si="142"/>
        <v>0</v>
      </c>
      <c r="AH753" s="187">
        <f t="shared" si="143"/>
        <v>0</v>
      </c>
      <c r="AI753" s="187">
        <f t="shared" si="144"/>
        <v>0</v>
      </c>
      <c r="AJ753" s="187">
        <f t="shared" si="145"/>
        <v>0</v>
      </c>
      <c r="AK753" s="187">
        <f t="shared" si="146"/>
        <v>0</v>
      </c>
      <c r="AL753" s="31"/>
    </row>
    <row r="754" spans="1:38" ht="15" x14ac:dyDescent="0.25">
      <c r="A754" s="31"/>
      <c r="B754" s="31"/>
      <c r="C754" s="32"/>
      <c r="D754" s="31"/>
      <c r="E754" s="31"/>
      <c r="F754" s="31"/>
      <c r="G754" s="31"/>
      <c r="H754" s="31"/>
      <c r="I754" s="31"/>
      <c r="J754" s="31"/>
      <c r="K754" s="31"/>
      <c r="L754" s="31"/>
      <c r="M754" s="31"/>
      <c r="N754" s="187">
        <f t="shared" si="147"/>
        <v>0</v>
      </c>
      <c r="O754" s="31"/>
      <c r="P754" s="31"/>
      <c r="Q754" s="31"/>
      <c r="R754" s="187">
        <f t="shared" si="148"/>
        <v>0</v>
      </c>
      <c r="S754" s="188">
        <f>IF(ISBLANK($B754),0,VLOOKUP($B754,Listen!$A$2:$C$44,2,FALSE))</f>
        <v>0</v>
      </c>
      <c r="T754" s="188">
        <f>IF(ISBLANK($B754),0,VLOOKUP($B754,Listen!$A$2:$C$44,3,FALSE))</f>
        <v>0</v>
      </c>
      <c r="U754" s="189">
        <f t="shared" si="150"/>
        <v>0</v>
      </c>
      <c r="V754" s="189">
        <f t="shared" si="149"/>
        <v>0</v>
      </c>
      <c r="W754" s="189">
        <f t="shared" si="149"/>
        <v>0</v>
      </c>
      <c r="X754" s="189">
        <f t="shared" ref="V754:AA796" si="152">$S754</f>
        <v>0</v>
      </c>
      <c r="Y754" s="189">
        <f t="shared" si="152"/>
        <v>0</v>
      </c>
      <c r="Z754" s="189">
        <f t="shared" si="152"/>
        <v>0</v>
      </c>
      <c r="AA754" s="189">
        <f t="shared" si="152"/>
        <v>0</v>
      </c>
      <c r="AB754" s="187">
        <f t="shared" si="151"/>
        <v>0</v>
      </c>
      <c r="AC754" s="190">
        <f>IF(C754=A_Stammdaten!$B$14,F_SAV!$R754-F_SAV!$AD754,HLOOKUP(A_Stammdaten!$B$14-1,$AE$4:$AK$2004,ROW(C754)-3,FALSE)-$AD754)</f>
        <v>0</v>
      </c>
      <c r="AD754" s="190">
        <f>HLOOKUP(A_Stammdaten!$B$14,$AE$4:$AK$2004,ROW(C754)-3,FALSE)</f>
        <v>0</v>
      </c>
      <c r="AE754" s="187">
        <f t="shared" si="140"/>
        <v>0</v>
      </c>
      <c r="AF754" s="187">
        <f t="shared" si="141"/>
        <v>0</v>
      </c>
      <c r="AG754" s="187">
        <f t="shared" si="142"/>
        <v>0</v>
      </c>
      <c r="AH754" s="187">
        <f t="shared" si="143"/>
        <v>0</v>
      </c>
      <c r="AI754" s="187">
        <f t="shared" si="144"/>
        <v>0</v>
      </c>
      <c r="AJ754" s="187">
        <f t="shared" si="145"/>
        <v>0</v>
      </c>
      <c r="AK754" s="187">
        <f t="shared" si="146"/>
        <v>0</v>
      </c>
      <c r="AL754" s="31"/>
    </row>
    <row r="755" spans="1:38" ht="15" x14ac:dyDescent="0.25">
      <c r="A755" s="31"/>
      <c r="B755" s="31"/>
      <c r="C755" s="32"/>
      <c r="D755" s="31"/>
      <c r="E755" s="31"/>
      <c r="F755" s="31"/>
      <c r="G755" s="31"/>
      <c r="H755" s="31"/>
      <c r="I755" s="31"/>
      <c r="J755" s="31"/>
      <c r="K755" s="31"/>
      <c r="L755" s="31"/>
      <c r="M755" s="31"/>
      <c r="N755" s="187">
        <f t="shared" si="147"/>
        <v>0</v>
      </c>
      <c r="O755" s="31"/>
      <c r="P755" s="31"/>
      <c r="Q755" s="31"/>
      <c r="R755" s="187">
        <f t="shared" si="148"/>
        <v>0</v>
      </c>
      <c r="S755" s="188">
        <f>IF(ISBLANK($B755),0,VLOOKUP($B755,Listen!$A$2:$C$44,2,FALSE))</f>
        <v>0</v>
      </c>
      <c r="T755" s="188">
        <f>IF(ISBLANK($B755),0,VLOOKUP($B755,Listen!$A$2:$C$44,3,FALSE))</f>
        <v>0</v>
      </c>
      <c r="U755" s="189">
        <f t="shared" si="150"/>
        <v>0</v>
      </c>
      <c r="V755" s="189">
        <f t="shared" si="152"/>
        <v>0</v>
      </c>
      <c r="W755" s="189">
        <f t="shared" si="152"/>
        <v>0</v>
      </c>
      <c r="X755" s="189">
        <f t="shared" si="152"/>
        <v>0</v>
      </c>
      <c r="Y755" s="189">
        <f t="shared" si="152"/>
        <v>0</v>
      </c>
      <c r="Z755" s="189">
        <f t="shared" si="152"/>
        <v>0</v>
      </c>
      <c r="AA755" s="189">
        <f t="shared" si="152"/>
        <v>0</v>
      </c>
      <c r="AB755" s="187">
        <f t="shared" si="151"/>
        <v>0</v>
      </c>
      <c r="AC755" s="190">
        <f>IF(C755=A_Stammdaten!$B$14,F_SAV!$R755-F_SAV!$AD755,HLOOKUP(A_Stammdaten!$B$14-1,$AE$4:$AK$2004,ROW(C755)-3,FALSE)-$AD755)</f>
        <v>0</v>
      </c>
      <c r="AD755" s="190">
        <f>HLOOKUP(A_Stammdaten!$B$14,$AE$4:$AK$2004,ROW(C755)-3,FALSE)</f>
        <v>0</v>
      </c>
      <c r="AE755" s="187">
        <f t="shared" si="140"/>
        <v>0</v>
      </c>
      <c r="AF755" s="187">
        <f t="shared" si="141"/>
        <v>0</v>
      </c>
      <c r="AG755" s="187">
        <f t="shared" si="142"/>
        <v>0</v>
      </c>
      <c r="AH755" s="187">
        <f t="shared" si="143"/>
        <v>0</v>
      </c>
      <c r="AI755" s="187">
        <f t="shared" si="144"/>
        <v>0</v>
      </c>
      <c r="AJ755" s="187">
        <f t="shared" si="145"/>
        <v>0</v>
      </c>
      <c r="AK755" s="187">
        <f t="shared" si="146"/>
        <v>0</v>
      </c>
      <c r="AL755" s="31"/>
    </row>
    <row r="756" spans="1:38" ht="15" x14ac:dyDescent="0.25">
      <c r="A756" s="31"/>
      <c r="B756" s="31"/>
      <c r="C756" s="32"/>
      <c r="D756" s="31"/>
      <c r="E756" s="31"/>
      <c r="F756" s="31"/>
      <c r="G756" s="31"/>
      <c r="H756" s="31"/>
      <c r="I756" s="31"/>
      <c r="J756" s="31"/>
      <c r="K756" s="31"/>
      <c r="L756" s="31"/>
      <c r="M756" s="31"/>
      <c r="N756" s="187">
        <f t="shared" si="147"/>
        <v>0</v>
      </c>
      <c r="O756" s="31"/>
      <c r="P756" s="31"/>
      <c r="Q756" s="31"/>
      <c r="R756" s="187">
        <f t="shared" si="148"/>
        <v>0</v>
      </c>
      <c r="S756" s="188">
        <f>IF(ISBLANK($B756),0,VLOOKUP($B756,Listen!$A$2:$C$44,2,FALSE))</f>
        <v>0</v>
      </c>
      <c r="T756" s="188">
        <f>IF(ISBLANK($B756),0,VLOOKUP($B756,Listen!$A$2:$C$44,3,FALSE))</f>
        <v>0</v>
      </c>
      <c r="U756" s="189">
        <f t="shared" si="150"/>
        <v>0</v>
      </c>
      <c r="V756" s="189">
        <f t="shared" si="152"/>
        <v>0</v>
      </c>
      <c r="W756" s="189">
        <f t="shared" si="152"/>
        <v>0</v>
      </c>
      <c r="X756" s="189">
        <f t="shared" si="152"/>
        <v>0</v>
      </c>
      <c r="Y756" s="189">
        <f t="shared" si="152"/>
        <v>0</v>
      </c>
      <c r="Z756" s="189">
        <f t="shared" si="152"/>
        <v>0</v>
      </c>
      <c r="AA756" s="189">
        <f t="shared" si="152"/>
        <v>0</v>
      </c>
      <c r="AB756" s="187">
        <f t="shared" si="151"/>
        <v>0</v>
      </c>
      <c r="AC756" s="190">
        <f>IF(C756=A_Stammdaten!$B$14,F_SAV!$R756-F_SAV!$AD756,HLOOKUP(A_Stammdaten!$B$14-1,$AE$4:$AK$2004,ROW(C756)-3,FALSE)-$AD756)</f>
        <v>0</v>
      </c>
      <c r="AD756" s="190">
        <f>HLOOKUP(A_Stammdaten!$B$14,$AE$4:$AK$2004,ROW(C756)-3,FALSE)</f>
        <v>0</v>
      </c>
      <c r="AE756" s="187">
        <f t="shared" si="140"/>
        <v>0</v>
      </c>
      <c r="AF756" s="187">
        <f t="shared" si="141"/>
        <v>0</v>
      </c>
      <c r="AG756" s="187">
        <f t="shared" si="142"/>
        <v>0</v>
      </c>
      <c r="AH756" s="187">
        <f t="shared" si="143"/>
        <v>0</v>
      </c>
      <c r="AI756" s="187">
        <f t="shared" si="144"/>
        <v>0</v>
      </c>
      <c r="AJ756" s="187">
        <f t="shared" si="145"/>
        <v>0</v>
      </c>
      <c r="AK756" s="187">
        <f t="shared" si="146"/>
        <v>0</v>
      </c>
      <c r="AL756" s="31"/>
    </row>
    <row r="757" spans="1:38" ht="15" x14ac:dyDescent="0.25">
      <c r="A757" s="31"/>
      <c r="B757" s="31"/>
      <c r="C757" s="32"/>
      <c r="D757" s="31"/>
      <c r="E757" s="31"/>
      <c r="F757" s="31"/>
      <c r="G757" s="31"/>
      <c r="H757" s="31"/>
      <c r="I757" s="31"/>
      <c r="J757" s="31"/>
      <c r="K757" s="31"/>
      <c r="L757" s="31"/>
      <c r="M757" s="31"/>
      <c r="N757" s="187">
        <f t="shared" si="147"/>
        <v>0</v>
      </c>
      <c r="O757" s="31"/>
      <c r="P757" s="31"/>
      <c r="Q757" s="31"/>
      <c r="R757" s="187">
        <f t="shared" si="148"/>
        <v>0</v>
      </c>
      <c r="S757" s="188">
        <f>IF(ISBLANK($B757),0,VLOOKUP($B757,Listen!$A$2:$C$44,2,FALSE))</f>
        <v>0</v>
      </c>
      <c r="T757" s="188">
        <f>IF(ISBLANK($B757),0,VLOOKUP($B757,Listen!$A$2:$C$44,3,FALSE))</f>
        <v>0</v>
      </c>
      <c r="U757" s="189">
        <f t="shared" si="150"/>
        <v>0</v>
      </c>
      <c r="V757" s="189">
        <f t="shared" si="152"/>
        <v>0</v>
      </c>
      <c r="W757" s="189">
        <f t="shared" si="152"/>
        <v>0</v>
      </c>
      <c r="X757" s="189">
        <f t="shared" si="152"/>
        <v>0</v>
      </c>
      <c r="Y757" s="189">
        <f t="shared" si="152"/>
        <v>0</v>
      </c>
      <c r="Z757" s="189">
        <f t="shared" si="152"/>
        <v>0</v>
      </c>
      <c r="AA757" s="189">
        <f t="shared" si="152"/>
        <v>0</v>
      </c>
      <c r="AB757" s="187">
        <f t="shared" si="151"/>
        <v>0</v>
      </c>
      <c r="AC757" s="190">
        <f>IF(C757=A_Stammdaten!$B$14,F_SAV!$R757-F_SAV!$AD757,HLOOKUP(A_Stammdaten!$B$14-1,$AE$4:$AK$2004,ROW(C757)-3,FALSE)-$AD757)</f>
        <v>0</v>
      </c>
      <c r="AD757" s="190">
        <f>HLOOKUP(A_Stammdaten!$B$14,$AE$4:$AK$2004,ROW(C757)-3,FALSE)</f>
        <v>0</v>
      </c>
      <c r="AE757" s="187">
        <f t="shared" si="140"/>
        <v>0</v>
      </c>
      <c r="AF757" s="187">
        <f t="shared" si="141"/>
        <v>0</v>
      </c>
      <c r="AG757" s="187">
        <f t="shared" si="142"/>
        <v>0</v>
      </c>
      <c r="AH757" s="187">
        <f t="shared" si="143"/>
        <v>0</v>
      </c>
      <c r="AI757" s="187">
        <f t="shared" si="144"/>
        <v>0</v>
      </c>
      <c r="AJ757" s="187">
        <f t="shared" si="145"/>
        <v>0</v>
      </c>
      <c r="AK757" s="187">
        <f t="shared" si="146"/>
        <v>0</v>
      </c>
      <c r="AL757" s="31"/>
    </row>
    <row r="758" spans="1:38" ht="15" x14ac:dyDescent="0.25">
      <c r="A758" s="31"/>
      <c r="B758" s="31"/>
      <c r="C758" s="32"/>
      <c r="D758" s="31"/>
      <c r="E758" s="31"/>
      <c r="F758" s="31"/>
      <c r="G758" s="31"/>
      <c r="H758" s="31"/>
      <c r="I758" s="31"/>
      <c r="J758" s="31"/>
      <c r="K758" s="31"/>
      <c r="L758" s="31"/>
      <c r="M758" s="31"/>
      <c r="N758" s="187">
        <f t="shared" si="147"/>
        <v>0</v>
      </c>
      <c r="O758" s="31"/>
      <c r="P758" s="31"/>
      <c r="Q758" s="31"/>
      <c r="R758" s="187">
        <f t="shared" si="148"/>
        <v>0</v>
      </c>
      <c r="S758" s="188">
        <f>IF(ISBLANK($B758),0,VLOOKUP($B758,Listen!$A$2:$C$44,2,FALSE))</f>
        <v>0</v>
      </c>
      <c r="T758" s="188">
        <f>IF(ISBLANK($B758),0,VLOOKUP($B758,Listen!$A$2:$C$44,3,FALSE))</f>
        <v>0</v>
      </c>
      <c r="U758" s="189">
        <f t="shared" si="150"/>
        <v>0</v>
      </c>
      <c r="V758" s="189">
        <f t="shared" si="152"/>
        <v>0</v>
      </c>
      <c r="W758" s="189">
        <f t="shared" si="152"/>
        <v>0</v>
      </c>
      <c r="X758" s="189">
        <f t="shared" si="152"/>
        <v>0</v>
      </c>
      <c r="Y758" s="189">
        <f t="shared" si="152"/>
        <v>0</v>
      </c>
      <c r="Z758" s="189">
        <f t="shared" si="152"/>
        <v>0</v>
      </c>
      <c r="AA758" s="189">
        <f t="shared" si="152"/>
        <v>0</v>
      </c>
      <c r="AB758" s="187">
        <f t="shared" si="151"/>
        <v>0</v>
      </c>
      <c r="AC758" s="190">
        <f>IF(C758=A_Stammdaten!$B$14,F_SAV!$R758-F_SAV!$AD758,HLOOKUP(A_Stammdaten!$B$14-1,$AE$4:$AK$2004,ROW(C758)-3,FALSE)-$AD758)</f>
        <v>0</v>
      </c>
      <c r="AD758" s="190">
        <f>HLOOKUP(A_Stammdaten!$B$14,$AE$4:$AK$2004,ROW(C758)-3,FALSE)</f>
        <v>0</v>
      </c>
      <c r="AE758" s="187">
        <f t="shared" si="140"/>
        <v>0</v>
      </c>
      <c r="AF758" s="187">
        <f t="shared" si="141"/>
        <v>0</v>
      </c>
      <c r="AG758" s="187">
        <f t="shared" si="142"/>
        <v>0</v>
      </c>
      <c r="AH758" s="187">
        <f t="shared" si="143"/>
        <v>0</v>
      </c>
      <c r="AI758" s="187">
        <f t="shared" si="144"/>
        <v>0</v>
      </c>
      <c r="AJ758" s="187">
        <f t="shared" si="145"/>
        <v>0</v>
      </c>
      <c r="AK758" s="187">
        <f t="shared" si="146"/>
        <v>0</v>
      </c>
      <c r="AL758" s="31"/>
    </row>
    <row r="759" spans="1:38" ht="15" x14ac:dyDescent="0.25">
      <c r="A759" s="31"/>
      <c r="B759" s="31"/>
      <c r="C759" s="32"/>
      <c r="D759" s="31"/>
      <c r="E759" s="31"/>
      <c r="F759" s="31"/>
      <c r="G759" s="31"/>
      <c r="H759" s="31"/>
      <c r="I759" s="31"/>
      <c r="J759" s="31"/>
      <c r="K759" s="31"/>
      <c r="L759" s="31"/>
      <c r="M759" s="31"/>
      <c r="N759" s="187">
        <f t="shared" si="147"/>
        <v>0</v>
      </c>
      <c r="O759" s="31"/>
      <c r="P759" s="31"/>
      <c r="Q759" s="31"/>
      <c r="R759" s="187">
        <f t="shared" si="148"/>
        <v>0</v>
      </c>
      <c r="S759" s="188">
        <f>IF(ISBLANK($B759),0,VLOOKUP($B759,Listen!$A$2:$C$44,2,FALSE))</f>
        <v>0</v>
      </c>
      <c r="T759" s="188">
        <f>IF(ISBLANK($B759),0,VLOOKUP($B759,Listen!$A$2:$C$44,3,FALSE))</f>
        <v>0</v>
      </c>
      <c r="U759" s="189">
        <f t="shared" si="150"/>
        <v>0</v>
      </c>
      <c r="V759" s="189">
        <f t="shared" si="152"/>
        <v>0</v>
      </c>
      <c r="W759" s="189">
        <f t="shared" si="152"/>
        <v>0</v>
      </c>
      <c r="X759" s="189">
        <f t="shared" si="152"/>
        <v>0</v>
      </c>
      <c r="Y759" s="189">
        <f t="shared" si="152"/>
        <v>0</v>
      </c>
      <c r="Z759" s="189">
        <f t="shared" si="152"/>
        <v>0</v>
      </c>
      <c r="AA759" s="189">
        <f t="shared" si="152"/>
        <v>0</v>
      </c>
      <c r="AB759" s="187">
        <f t="shared" si="151"/>
        <v>0</v>
      </c>
      <c r="AC759" s="190">
        <f>IF(C759=A_Stammdaten!$B$14,F_SAV!$R759-F_SAV!$AD759,HLOOKUP(A_Stammdaten!$B$14-1,$AE$4:$AK$2004,ROW(C759)-3,FALSE)-$AD759)</f>
        <v>0</v>
      </c>
      <c r="AD759" s="190">
        <f>HLOOKUP(A_Stammdaten!$B$14,$AE$4:$AK$2004,ROW(C759)-3,FALSE)</f>
        <v>0</v>
      </c>
      <c r="AE759" s="187">
        <f t="shared" si="140"/>
        <v>0</v>
      </c>
      <c r="AF759" s="187">
        <f t="shared" si="141"/>
        <v>0</v>
      </c>
      <c r="AG759" s="187">
        <f t="shared" si="142"/>
        <v>0</v>
      </c>
      <c r="AH759" s="187">
        <f t="shared" si="143"/>
        <v>0</v>
      </c>
      <c r="AI759" s="187">
        <f t="shared" si="144"/>
        <v>0</v>
      </c>
      <c r="AJ759" s="187">
        <f t="shared" si="145"/>
        <v>0</v>
      </c>
      <c r="AK759" s="187">
        <f t="shared" si="146"/>
        <v>0</v>
      </c>
      <c r="AL759" s="31"/>
    </row>
    <row r="760" spans="1:38" ht="15" x14ac:dyDescent="0.25">
      <c r="A760" s="31"/>
      <c r="B760" s="31"/>
      <c r="C760" s="32"/>
      <c r="D760" s="31"/>
      <c r="E760" s="31"/>
      <c r="F760" s="31"/>
      <c r="G760" s="31"/>
      <c r="H760" s="31"/>
      <c r="I760" s="31"/>
      <c r="J760" s="31"/>
      <c r="K760" s="31"/>
      <c r="L760" s="31"/>
      <c r="M760" s="31"/>
      <c r="N760" s="187">
        <f t="shared" si="147"/>
        <v>0</v>
      </c>
      <c r="O760" s="31"/>
      <c r="P760" s="31"/>
      <c r="Q760" s="31"/>
      <c r="R760" s="187">
        <f t="shared" si="148"/>
        <v>0</v>
      </c>
      <c r="S760" s="188">
        <f>IF(ISBLANK($B760),0,VLOOKUP($B760,Listen!$A$2:$C$44,2,FALSE))</f>
        <v>0</v>
      </c>
      <c r="T760" s="188">
        <f>IF(ISBLANK($B760),0,VLOOKUP($B760,Listen!$A$2:$C$44,3,FALSE))</f>
        <v>0</v>
      </c>
      <c r="U760" s="189">
        <f t="shared" si="150"/>
        <v>0</v>
      </c>
      <c r="V760" s="189">
        <f t="shared" si="152"/>
        <v>0</v>
      </c>
      <c r="W760" s="189">
        <f t="shared" si="152"/>
        <v>0</v>
      </c>
      <c r="X760" s="189">
        <f t="shared" si="152"/>
        <v>0</v>
      </c>
      <c r="Y760" s="189">
        <f t="shared" si="152"/>
        <v>0</v>
      </c>
      <c r="Z760" s="189">
        <f t="shared" si="152"/>
        <v>0</v>
      </c>
      <c r="AA760" s="189">
        <f t="shared" si="152"/>
        <v>0</v>
      </c>
      <c r="AB760" s="187">
        <f t="shared" si="151"/>
        <v>0</v>
      </c>
      <c r="AC760" s="190">
        <f>IF(C760=A_Stammdaten!$B$14,F_SAV!$R760-F_SAV!$AD760,HLOOKUP(A_Stammdaten!$B$14-1,$AE$4:$AK$2004,ROW(C760)-3,FALSE)-$AD760)</f>
        <v>0</v>
      </c>
      <c r="AD760" s="190">
        <f>HLOOKUP(A_Stammdaten!$B$14,$AE$4:$AK$2004,ROW(C760)-3,FALSE)</f>
        <v>0</v>
      </c>
      <c r="AE760" s="187">
        <f t="shared" si="140"/>
        <v>0</v>
      </c>
      <c r="AF760" s="187">
        <f t="shared" si="141"/>
        <v>0</v>
      </c>
      <c r="AG760" s="187">
        <f t="shared" si="142"/>
        <v>0</v>
      </c>
      <c r="AH760" s="187">
        <f t="shared" si="143"/>
        <v>0</v>
      </c>
      <c r="AI760" s="187">
        <f t="shared" si="144"/>
        <v>0</v>
      </c>
      <c r="AJ760" s="187">
        <f t="shared" si="145"/>
        <v>0</v>
      </c>
      <c r="AK760" s="187">
        <f t="shared" si="146"/>
        <v>0</v>
      </c>
      <c r="AL760" s="31"/>
    </row>
    <row r="761" spans="1:38" ht="15" x14ac:dyDescent="0.25">
      <c r="A761" s="31"/>
      <c r="B761" s="31"/>
      <c r="C761" s="32"/>
      <c r="D761" s="31"/>
      <c r="E761" s="31"/>
      <c r="F761" s="31"/>
      <c r="G761" s="31"/>
      <c r="H761" s="31"/>
      <c r="I761" s="31"/>
      <c r="J761" s="31"/>
      <c r="K761" s="31"/>
      <c r="L761" s="31"/>
      <c r="M761" s="31"/>
      <c r="N761" s="187">
        <f t="shared" si="147"/>
        <v>0</v>
      </c>
      <c r="O761" s="31"/>
      <c r="P761" s="31"/>
      <c r="Q761" s="31"/>
      <c r="R761" s="187">
        <f t="shared" si="148"/>
        <v>0</v>
      </c>
      <c r="S761" s="188">
        <f>IF(ISBLANK($B761),0,VLOOKUP($B761,Listen!$A$2:$C$44,2,FALSE))</f>
        <v>0</v>
      </c>
      <c r="T761" s="188">
        <f>IF(ISBLANK($B761),0,VLOOKUP($B761,Listen!$A$2:$C$44,3,FALSE))</f>
        <v>0</v>
      </c>
      <c r="U761" s="189">
        <f t="shared" si="150"/>
        <v>0</v>
      </c>
      <c r="V761" s="189">
        <f t="shared" si="152"/>
        <v>0</v>
      </c>
      <c r="W761" s="189">
        <f t="shared" si="152"/>
        <v>0</v>
      </c>
      <c r="X761" s="189">
        <f t="shared" si="152"/>
        <v>0</v>
      </c>
      <c r="Y761" s="189">
        <f t="shared" si="152"/>
        <v>0</v>
      </c>
      <c r="Z761" s="189">
        <f t="shared" si="152"/>
        <v>0</v>
      </c>
      <c r="AA761" s="189">
        <f t="shared" si="152"/>
        <v>0</v>
      </c>
      <c r="AB761" s="187">
        <f t="shared" si="151"/>
        <v>0</v>
      </c>
      <c r="AC761" s="190">
        <f>IF(C761=A_Stammdaten!$B$14,F_SAV!$R761-F_SAV!$AD761,HLOOKUP(A_Stammdaten!$B$14-1,$AE$4:$AK$2004,ROW(C761)-3,FALSE)-$AD761)</f>
        <v>0</v>
      </c>
      <c r="AD761" s="190">
        <f>HLOOKUP(A_Stammdaten!$B$14,$AE$4:$AK$2004,ROW(C761)-3,FALSE)</f>
        <v>0</v>
      </c>
      <c r="AE761" s="187">
        <f t="shared" si="140"/>
        <v>0</v>
      </c>
      <c r="AF761" s="187">
        <f t="shared" si="141"/>
        <v>0</v>
      </c>
      <c r="AG761" s="187">
        <f t="shared" si="142"/>
        <v>0</v>
      </c>
      <c r="AH761" s="187">
        <f t="shared" si="143"/>
        <v>0</v>
      </c>
      <c r="AI761" s="187">
        <f t="shared" si="144"/>
        <v>0</v>
      </c>
      <c r="AJ761" s="187">
        <f t="shared" si="145"/>
        <v>0</v>
      </c>
      <c r="AK761" s="187">
        <f t="shared" si="146"/>
        <v>0</v>
      </c>
      <c r="AL761" s="31"/>
    </row>
    <row r="762" spans="1:38" ht="15" x14ac:dyDescent="0.25">
      <c r="A762" s="31"/>
      <c r="B762" s="31"/>
      <c r="C762" s="32"/>
      <c r="D762" s="31"/>
      <c r="E762" s="31"/>
      <c r="F762" s="31"/>
      <c r="G762" s="31"/>
      <c r="H762" s="31"/>
      <c r="I762" s="31"/>
      <c r="J762" s="31"/>
      <c r="K762" s="31"/>
      <c r="L762" s="31"/>
      <c r="M762" s="31"/>
      <c r="N762" s="187">
        <f t="shared" si="147"/>
        <v>0</v>
      </c>
      <c r="O762" s="31"/>
      <c r="P762" s="31"/>
      <c r="Q762" s="31"/>
      <c r="R762" s="187">
        <f t="shared" si="148"/>
        <v>0</v>
      </c>
      <c r="S762" s="188">
        <f>IF(ISBLANK($B762),0,VLOOKUP($B762,Listen!$A$2:$C$44,2,FALSE))</f>
        <v>0</v>
      </c>
      <c r="T762" s="188">
        <f>IF(ISBLANK($B762),0,VLOOKUP($B762,Listen!$A$2:$C$44,3,FALSE))</f>
        <v>0</v>
      </c>
      <c r="U762" s="189">
        <f t="shared" si="150"/>
        <v>0</v>
      </c>
      <c r="V762" s="189">
        <f t="shared" si="152"/>
        <v>0</v>
      </c>
      <c r="W762" s="189">
        <f t="shared" si="152"/>
        <v>0</v>
      </c>
      <c r="X762" s="189">
        <f t="shared" si="152"/>
        <v>0</v>
      </c>
      <c r="Y762" s="189">
        <f t="shared" si="152"/>
        <v>0</v>
      </c>
      <c r="Z762" s="189">
        <f t="shared" si="152"/>
        <v>0</v>
      </c>
      <c r="AA762" s="189">
        <f t="shared" si="152"/>
        <v>0</v>
      </c>
      <c r="AB762" s="187">
        <f t="shared" si="151"/>
        <v>0</v>
      </c>
      <c r="AC762" s="190">
        <f>IF(C762=A_Stammdaten!$B$14,F_SAV!$R762-F_SAV!$AD762,HLOOKUP(A_Stammdaten!$B$14-1,$AE$4:$AK$2004,ROW(C762)-3,FALSE)-$AD762)</f>
        <v>0</v>
      </c>
      <c r="AD762" s="190">
        <f>HLOOKUP(A_Stammdaten!$B$14,$AE$4:$AK$2004,ROW(C762)-3,FALSE)</f>
        <v>0</v>
      </c>
      <c r="AE762" s="187">
        <f t="shared" si="140"/>
        <v>0</v>
      </c>
      <c r="AF762" s="187">
        <f t="shared" si="141"/>
        <v>0</v>
      </c>
      <c r="AG762" s="187">
        <f t="shared" si="142"/>
        <v>0</v>
      </c>
      <c r="AH762" s="187">
        <f t="shared" si="143"/>
        <v>0</v>
      </c>
      <c r="AI762" s="187">
        <f t="shared" si="144"/>
        <v>0</v>
      </c>
      <c r="AJ762" s="187">
        <f t="shared" si="145"/>
        <v>0</v>
      </c>
      <c r="AK762" s="187">
        <f t="shared" si="146"/>
        <v>0</v>
      </c>
      <c r="AL762" s="31"/>
    </row>
    <row r="763" spans="1:38" ht="15" x14ac:dyDescent="0.25">
      <c r="A763" s="31"/>
      <c r="B763" s="31"/>
      <c r="C763" s="32"/>
      <c r="D763" s="31"/>
      <c r="E763" s="31"/>
      <c r="F763" s="31"/>
      <c r="G763" s="31"/>
      <c r="H763" s="31"/>
      <c r="I763" s="31"/>
      <c r="J763" s="31"/>
      <c r="K763" s="31"/>
      <c r="L763" s="31"/>
      <c r="M763" s="31"/>
      <c r="N763" s="187">
        <f t="shared" si="147"/>
        <v>0</v>
      </c>
      <c r="O763" s="31"/>
      <c r="P763" s="31"/>
      <c r="Q763" s="31"/>
      <c r="R763" s="187">
        <f t="shared" si="148"/>
        <v>0</v>
      </c>
      <c r="S763" s="188">
        <f>IF(ISBLANK($B763),0,VLOOKUP($B763,Listen!$A$2:$C$44,2,FALSE))</f>
        <v>0</v>
      </c>
      <c r="T763" s="188">
        <f>IF(ISBLANK($B763),0,VLOOKUP($B763,Listen!$A$2:$C$44,3,FALSE))</f>
        <v>0</v>
      </c>
      <c r="U763" s="189">
        <f t="shared" si="150"/>
        <v>0</v>
      </c>
      <c r="V763" s="189">
        <f t="shared" si="152"/>
        <v>0</v>
      </c>
      <c r="W763" s="189">
        <f t="shared" si="152"/>
        <v>0</v>
      </c>
      <c r="X763" s="189">
        <f t="shared" si="152"/>
        <v>0</v>
      </c>
      <c r="Y763" s="189">
        <f t="shared" si="152"/>
        <v>0</v>
      </c>
      <c r="Z763" s="189">
        <f t="shared" si="152"/>
        <v>0</v>
      </c>
      <c r="AA763" s="189">
        <f t="shared" si="152"/>
        <v>0</v>
      </c>
      <c r="AB763" s="187">
        <f t="shared" si="151"/>
        <v>0</v>
      </c>
      <c r="AC763" s="190">
        <f>IF(C763=A_Stammdaten!$B$14,F_SAV!$R763-F_SAV!$AD763,HLOOKUP(A_Stammdaten!$B$14-1,$AE$4:$AK$2004,ROW(C763)-3,FALSE)-$AD763)</f>
        <v>0</v>
      </c>
      <c r="AD763" s="190">
        <f>HLOOKUP(A_Stammdaten!$B$14,$AE$4:$AK$2004,ROW(C763)-3,FALSE)</f>
        <v>0</v>
      </c>
      <c r="AE763" s="187">
        <f t="shared" si="140"/>
        <v>0</v>
      </c>
      <c r="AF763" s="187">
        <f t="shared" si="141"/>
        <v>0</v>
      </c>
      <c r="AG763" s="187">
        <f t="shared" si="142"/>
        <v>0</v>
      </c>
      <c r="AH763" s="187">
        <f t="shared" si="143"/>
        <v>0</v>
      </c>
      <c r="AI763" s="187">
        <f t="shared" si="144"/>
        <v>0</v>
      </c>
      <c r="AJ763" s="187">
        <f t="shared" si="145"/>
        <v>0</v>
      </c>
      <c r="AK763" s="187">
        <f t="shared" si="146"/>
        <v>0</v>
      </c>
      <c r="AL763" s="31"/>
    </row>
    <row r="764" spans="1:38" ht="15" x14ac:dyDescent="0.25">
      <c r="A764" s="31"/>
      <c r="B764" s="31"/>
      <c r="C764" s="32"/>
      <c r="D764" s="31"/>
      <c r="E764" s="31"/>
      <c r="F764" s="31"/>
      <c r="G764" s="31"/>
      <c r="H764" s="31"/>
      <c r="I764" s="31"/>
      <c r="J764" s="31"/>
      <c r="K764" s="31"/>
      <c r="L764" s="31"/>
      <c r="M764" s="31"/>
      <c r="N764" s="187">
        <f t="shared" si="147"/>
        <v>0</v>
      </c>
      <c r="O764" s="31"/>
      <c r="P764" s="31"/>
      <c r="Q764" s="31"/>
      <c r="R764" s="187">
        <f t="shared" si="148"/>
        <v>0</v>
      </c>
      <c r="S764" s="188">
        <f>IF(ISBLANK($B764),0,VLOOKUP($B764,Listen!$A$2:$C$44,2,FALSE))</f>
        <v>0</v>
      </c>
      <c r="T764" s="188">
        <f>IF(ISBLANK($B764),0,VLOOKUP($B764,Listen!$A$2:$C$44,3,FALSE))</f>
        <v>0</v>
      </c>
      <c r="U764" s="189">
        <f t="shared" si="150"/>
        <v>0</v>
      </c>
      <c r="V764" s="189">
        <f t="shared" si="152"/>
        <v>0</v>
      </c>
      <c r="W764" s="189">
        <f t="shared" si="152"/>
        <v>0</v>
      </c>
      <c r="X764" s="189">
        <f t="shared" si="152"/>
        <v>0</v>
      </c>
      <c r="Y764" s="189">
        <f t="shared" si="152"/>
        <v>0</v>
      </c>
      <c r="Z764" s="189">
        <f t="shared" si="152"/>
        <v>0</v>
      </c>
      <c r="AA764" s="189">
        <f t="shared" si="152"/>
        <v>0</v>
      </c>
      <c r="AB764" s="187">
        <f t="shared" si="151"/>
        <v>0</v>
      </c>
      <c r="AC764" s="190">
        <f>IF(C764=A_Stammdaten!$B$14,F_SAV!$R764-F_SAV!$AD764,HLOOKUP(A_Stammdaten!$B$14-1,$AE$4:$AK$2004,ROW(C764)-3,FALSE)-$AD764)</f>
        <v>0</v>
      </c>
      <c r="AD764" s="190">
        <f>HLOOKUP(A_Stammdaten!$B$14,$AE$4:$AK$2004,ROW(C764)-3,FALSE)</f>
        <v>0</v>
      </c>
      <c r="AE764" s="187">
        <f t="shared" si="140"/>
        <v>0</v>
      </c>
      <c r="AF764" s="187">
        <f t="shared" si="141"/>
        <v>0</v>
      </c>
      <c r="AG764" s="187">
        <f t="shared" si="142"/>
        <v>0</v>
      </c>
      <c r="AH764" s="187">
        <f t="shared" si="143"/>
        <v>0</v>
      </c>
      <c r="AI764" s="187">
        <f t="shared" si="144"/>
        <v>0</v>
      </c>
      <c r="AJ764" s="187">
        <f t="shared" si="145"/>
        <v>0</v>
      </c>
      <c r="AK764" s="187">
        <f t="shared" si="146"/>
        <v>0</v>
      </c>
      <c r="AL764" s="31"/>
    </row>
    <row r="765" spans="1:38" ht="15" x14ac:dyDescent="0.25">
      <c r="A765" s="31"/>
      <c r="B765" s="31"/>
      <c r="C765" s="32"/>
      <c r="D765" s="31"/>
      <c r="E765" s="31"/>
      <c r="F765" s="31"/>
      <c r="G765" s="31"/>
      <c r="H765" s="31"/>
      <c r="I765" s="31"/>
      <c r="J765" s="31"/>
      <c r="K765" s="31"/>
      <c r="L765" s="31"/>
      <c r="M765" s="31"/>
      <c r="N765" s="187">
        <f t="shared" si="147"/>
        <v>0</v>
      </c>
      <c r="O765" s="31"/>
      <c r="P765" s="31"/>
      <c r="Q765" s="31"/>
      <c r="R765" s="187">
        <f t="shared" si="148"/>
        <v>0</v>
      </c>
      <c r="S765" s="188">
        <f>IF(ISBLANK($B765),0,VLOOKUP($B765,Listen!$A$2:$C$44,2,FALSE))</f>
        <v>0</v>
      </c>
      <c r="T765" s="188">
        <f>IF(ISBLANK($B765),0,VLOOKUP($B765,Listen!$A$2:$C$44,3,FALSE))</f>
        <v>0</v>
      </c>
      <c r="U765" s="189">
        <f t="shared" si="150"/>
        <v>0</v>
      </c>
      <c r="V765" s="189">
        <f t="shared" si="152"/>
        <v>0</v>
      </c>
      <c r="W765" s="189">
        <f t="shared" si="152"/>
        <v>0</v>
      </c>
      <c r="X765" s="189">
        <f t="shared" si="152"/>
        <v>0</v>
      </c>
      <c r="Y765" s="189">
        <f t="shared" si="152"/>
        <v>0</v>
      </c>
      <c r="Z765" s="189">
        <f t="shared" si="152"/>
        <v>0</v>
      </c>
      <c r="AA765" s="189">
        <f t="shared" si="152"/>
        <v>0</v>
      </c>
      <c r="AB765" s="187">
        <f t="shared" si="151"/>
        <v>0</v>
      </c>
      <c r="AC765" s="190">
        <f>IF(C765=A_Stammdaten!$B$14,F_SAV!$R765-F_SAV!$AD765,HLOOKUP(A_Stammdaten!$B$14-1,$AE$4:$AK$2004,ROW(C765)-3,FALSE)-$AD765)</f>
        <v>0</v>
      </c>
      <c r="AD765" s="190">
        <f>HLOOKUP(A_Stammdaten!$B$14,$AE$4:$AK$2004,ROW(C765)-3,FALSE)</f>
        <v>0</v>
      </c>
      <c r="AE765" s="187">
        <f t="shared" si="140"/>
        <v>0</v>
      </c>
      <c r="AF765" s="187">
        <f t="shared" si="141"/>
        <v>0</v>
      </c>
      <c r="AG765" s="187">
        <f t="shared" si="142"/>
        <v>0</v>
      </c>
      <c r="AH765" s="187">
        <f t="shared" si="143"/>
        <v>0</v>
      </c>
      <c r="AI765" s="187">
        <f t="shared" si="144"/>
        <v>0</v>
      </c>
      <c r="AJ765" s="187">
        <f t="shared" si="145"/>
        <v>0</v>
      </c>
      <c r="AK765" s="187">
        <f t="shared" si="146"/>
        <v>0</v>
      </c>
      <c r="AL765" s="31"/>
    </row>
    <row r="766" spans="1:38" ht="15" x14ac:dyDescent="0.25">
      <c r="A766" s="31"/>
      <c r="B766" s="31"/>
      <c r="C766" s="32"/>
      <c r="D766" s="31"/>
      <c r="E766" s="31"/>
      <c r="F766" s="31"/>
      <c r="G766" s="31"/>
      <c r="H766" s="31"/>
      <c r="I766" s="31"/>
      <c r="J766" s="31"/>
      <c r="K766" s="31"/>
      <c r="L766" s="31"/>
      <c r="M766" s="31"/>
      <c r="N766" s="187">
        <f t="shared" si="147"/>
        <v>0</v>
      </c>
      <c r="O766" s="31"/>
      <c r="P766" s="31"/>
      <c r="Q766" s="31"/>
      <c r="R766" s="187">
        <f t="shared" si="148"/>
        <v>0</v>
      </c>
      <c r="S766" s="188">
        <f>IF(ISBLANK($B766),0,VLOOKUP($B766,Listen!$A$2:$C$44,2,FALSE))</f>
        <v>0</v>
      </c>
      <c r="T766" s="188">
        <f>IF(ISBLANK($B766),0,VLOOKUP($B766,Listen!$A$2:$C$44,3,FALSE))</f>
        <v>0</v>
      </c>
      <c r="U766" s="189">
        <f t="shared" si="150"/>
        <v>0</v>
      </c>
      <c r="V766" s="189">
        <f t="shared" si="152"/>
        <v>0</v>
      </c>
      <c r="W766" s="189">
        <f t="shared" si="152"/>
        <v>0</v>
      </c>
      <c r="X766" s="189">
        <f t="shared" si="152"/>
        <v>0</v>
      </c>
      <c r="Y766" s="189">
        <f t="shared" si="152"/>
        <v>0</v>
      </c>
      <c r="Z766" s="189">
        <f t="shared" si="152"/>
        <v>0</v>
      </c>
      <c r="AA766" s="189">
        <f t="shared" si="152"/>
        <v>0</v>
      </c>
      <c r="AB766" s="187">
        <f t="shared" si="151"/>
        <v>0</v>
      </c>
      <c r="AC766" s="190">
        <f>IF(C766=A_Stammdaten!$B$14,F_SAV!$R766-F_SAV!$AD766,HLOOKUP(A_Stammdaten!$B$14-1,$AE$4:$AK$2004,ROW(C766)-3,FALSE)-$AD766)</f>
        <v>0</v>
      </c>
      <c r="AD766" s="190">
        <f>HLOOKUP(A_Stammdaten!$B$14,$AE$4:$AK$2004,ROW(C766)-3,FALSE)</f>
        <v>0</v>
      </c>
      <c r="AE766" s="187">
        <f t="shared" si="140"/>
        <v>0</v>
      </c>
      <c r="AF766" s="187">
        <f t="shared" si="141"/>
        <v>0</v>
      </c>
      <c r="AG766" s="187">
        <f t="shared" si="142"/>
        <v>0</v>
      </c>
      <c r="AH766" s="187">
        <f t="shared" si="143"/>
        <v>0</v>
      </c>
      <c r="AI766" s="187">
        <f t="shared" si="144"/>
        <v>0</v>
      </c>
      <c r="AJ766" s="187">
        <f t="shared" si="145"/>
        <v>0</v>
      </c>
      <c r="AK766" s="187">
        <f t="shared" si="146"/>
        <v>0</v>
      </c>
      <c r="AL766" s="31"/>
    </row>
    <row r="767" spans="1:38" ht="15" x14ac:dyDescent="0.25">
      <c r="A767" s="31"/>
      <c r="B767" s="31"/>
      <c r="C767" s="32"/>
      <c r="D767" s="31"/>
      <c r="E767" s="31"/>
      <c r="F767" s="31"/>
      <c r="G767" s="31"/>
      <c r="H767" s="31"/>
      <c r="I767" s="31"/>
      <c r="J767" s="31"/>
      <c r="K767" s="31"/>
      <c r="L767" s="31"/>
      <c r="M767" s="31"/>
      <c r="N767" s="187">
        <f t="shared" si="147"/>
        <v>0</v>
      </c>
      <c r="O767" s="31"/>
      <c r="P767" s="31"/>
      <c r="Q767" s="31"/>
      <c r="R767" s="187">
        <f t="shared" si="148"/>
        <v>0</v>
      </c>
      <c r="S767" s="188">
        <f>IF(ISBLANK($B767),0,VLOOKUP($B767,Listen!$A$2:$C$44,2,FALSE))</f>
        <v>0</v>
      </c>
      <c r="T767" s="188">
        <f>IF(ISBLANK($B767),0,VLOOKUP($B767,Listen!$A$2:$C$44,3,FALSE))</f>
        <v>0</v>
      </c>
      <c r="U767" s="189">
        <f t="shared" si="150"/>
        <v>0</v>
      </c>
      <c r="V767" s="189">
        <f t="shared" si="152"/>
        <v>0</v>
      </c>
      <c r="W767" s="189">
        <f t="shared" si="152"/>
        <v>0</v>
      </c>
      <c r="X767" s="189">
        <f t="shared" si="152"/>
        <v>0</v>
      </c>
      <c r="Y767" s="189">
        <f t="shared" si="152"/>
        <v>0</v>
      </c>
      <c r="Z767" s="189">
        <f t="shared" si="152"/>
        <v>0</v>
      </c>
      <c r="AA767" s="189">
        <f t="shared" si="152"/>
        <v>0</v>
      </c>
      <c r="AB767" s="187">
        <f t="shared" si="151"/>
        <v>0</v>
      </c>
      <c r="AC767" s="190">
        <f>IF(C767=A_Stammdaten!$B$14,F_SAV!$R767-F_SAV!$AD767,HLOOKUP(A_Stammdaten!$B$14-1,$AE$4:$AK$2004,ROW(C767)-3,FALSE)-$AD767)</f>
        <v>0</v>
      </c>
      <c r="AD767" s="190">
        <f>HLOOKUP(A_Stammdaten!$B$14,$AE$4:$AK$2004,ROW(C767)-3,FALSE)</f>
        <v>0</v>
      </c>
      <c r="AE767" s="187">
        <f t="shared" si="140"/>
        <v>0</v>
      </c>
      <c r="AF767" s="187">
        <f t="shared" si="141"/>
        <v>0</v>
      </c>
      <c r="AG767" s="187">
        <f t="shared" si="142"/>
        <v>0</v>
      </c>
      <c r="AH767" s="187">
        <f t="shared" si="143"/>
        <v>0</v>
      </c>
      <c r="AI767" s="187">
        <f t="shared" si="144"/>
        <v>0</v>
      </c>
      <c r="AJ767" s="187">
        <f t="shared" si="145"/>
        <v>0</v>
      </c>
      <c r="AK767" s="187">
        <f t="shared" si="146"/>
        <v>0</v>
      </c>
      <c r="AL767" s="31"/>
    </row>
    <row r="768" spans="1:38" ht="15" x14ac:dyDescent="0.25">
      <c r="A768" s="31"/>
      <c r="B768" s="31"/>
      <c r="C768" s="32"/>
      <c r="D768" s="31"/>
      <c r="E768" s="31"/>
      <c r="F768" s="31"/>
      <c r="G768" s="31"/>
      <c r="H768" s="31"/>
      <c r="I768" s="31"/>
      <c r="J768" s="31"/>
      <c r="K768" s="31"/>
      <c r="L768" s="31"/>
      <c r="M768" s="31"/>
      <c r="N768" s="187">
        <f t="shared" si="147"/>
        <v>0</v>
      </c>
      <c r="O768" s="31"/>
      <c r="P768" s="31"/>
      <c r="Q768" s="31"/>
      <c r="R768" s="187">
        <f t="shared" si="148"/>
        <v>0</v>
      </c>
      <c r="S768" s="188">
        <f>IF(ISBLANK($B768),0,VLOOKUP($B768,Listen!$A$2:$C$44,2,FALSE))</f>
        <v>0</v>
      </c>
      <c r="T768" s="188">
        <f>IF(ISBLANK($B768),0,VLOOKUP($B768,Listen!$A$2:$C$44,3,FALSE))</f>
        <v>0</v>
      </c>
      <c r="U768" s="189">
        <f t="shared" si="150"/>
        <v>0</v>
      </c>
      <c r="V768" s="189">
        <f t="shared" si="152"/>
        <v>0</v>
      </c>
      <c r="W768" s="189">
        <f t="shared" si="152"/>
        <v>0</v>
      </c>
      <c r="X768" s="189">
        <f t="shared" si="152"/>
        <v>0</v>
      </c>
      <c r="Y768" s="189">
        <f t="shared" si="152"/>
        <v>0</v>
      </c>
      <c r="Z768" s="189">
        <f t="shared" si="152"/>
        <v>0</v>
      </c>
      <c r="AA768" s="189">
        <f t="shared" si="152"/>
        <v>0</v>
      </c>
      <c r="AB768" s="187">
        <f t="shared" si="151"/>
        <v>0</v>
      </c>
      <c r="AC768" s="190">
        <f>IF(C768=A_Stammdaten!$B$14,F_SAV!$R768-F_SAV!$AD768,HLOOKUP(A_Stammdaten!$B$14-1,$AE$4:$AK$2004,ROW(C768)-3,FALSE)-$AD768)</f>
        <v>0</v>
      </c>
      <c r="AD768" s="190">
        <f>HLOOKUP(A_Stammdaten!$B$14,$AE$4:$AK$2004,ROW(C768)-3,FALSE)</f>
        <v>0</v>
      </c>
      <c r="AE768" s="187">
        <f t="shared" si="140"/>
        <v>0</v>
      </c>
      <c r="AF768" s="187">
        <f t="shared" si="141"/>
        <v>0</v>
      </c>
      <c r="AG768" s="187">
        <f t="shared" si="142"/>
        <v>0</v>
      </c>
      <c r="AH768" s="187">
        <f t="shared" si="143"/>
        <v>0</v>
      </c>
      <c r="AI768" s="187">
        <f t="shared" si="144"/>
        <v>0</v>
      </c>
      <c r="AJ768" s="187">
        <f t="shared" si="145"/>
        <v>0</v>
      </c>
      <c r="AK768" s="187">
        <f t="shared" si="146"/>
        <v>0</v>
      </c>
      <c r="AL768" s="31"/>
    </row>
    <row r="769" spans="1:38" ht="15" x14ac:dyDescent="0.25">
      <c r="A769" s="31"/>
      <c r="B769" s="31"/>
      <c r="C769" s="32"/>
      <c r="D769" s="31"/>
      <c r="E769" s="31"/>
      <c r="F769" s="31"/>
      <c r="G769" s="31"/>
      <c r="H769" s="31"/>
      <c r="I769" s="31"/>
      <c r="J769" s="31"/>
      <c r="K769" s="31"/>
      <c r="L769" s="31"/>
      <c r="M769" s="31"/>
      <c r="N769" s="187">
        <f t="shared" si="147"/>
        <v>0</v>
      </c>
      <c r="O769" s="31"/>
      <c r="P769" s="31"/>
      <c r="Q769" s="31"/>
      <c r="R769" s="187">
        <f t="shared" si="148"/>
        <v>0</v>
      </c>
      <c r="S769" s="188">
        <f>IF(ISBLANK($B769),0,VLOOKUP($B769,Listen!$A$2:$C$44,2,FALSE))</f>
        <v>0</v>
      </c>
      <c r="T769" s="188">
        <f>IF(ISBLANK($B769),0,VLOOKUP($B769,Listen!$A$2:$C$44,3,FALSE))</f>
        <v>0</v>
      </c>
      <c r="U769" s="189">
        <f t="shared" si="150"/>
        <v>0</v>
      </c>
      <c r="V769" s="189">
        <f t="shared" si="152"/>
        <v>0</v>
      </c>
      <c r="W769" s="189">
        <f t="shared" si="152"/>
        <v>0</v>
      </c>
      <c r="X769" s="189">
        <f t="shared" si="152"/>
        <v>0</v>
      </c>
      <c r="Y769" s="189">
        <f t="shared" si="152"/>
        <v>0</v>
      </c>
      <c r="Z769" s="189">
        <f t="shared" si="152"/>
        <v>0</v>
      </c>
      <c r="AA769" s="189">
        <f t="shared" si="152"/>
        <v>0</v>
      </c>
      <c r="AB769" s="187">
        <f t="shared" si="151"/>
        <v>0</v>
      </c>
      <c r="AC769" s="190">
        <f>IF(C769=A_Stammdaten!$B$14,F_SAV!$R769-F_SAV!$AD769,HLOOKUP(A_Stammdaten!$B$14-1,$AE$4:$AK$2004,ROW(C769)-3,FALSE)-$AD769)</f>
        <v>0</v>
      </c>
      <c r="AD769" s="190">
        <f>HLOOKUP(A_Stammdaten!$B$14,$AE$4:$AK$2004,ROW(C769)-3,FALSE)</f>
        <v>0</v>
      </c>
      <c r="AE769" s="187">
        <f t="shared" si="140"/>
        <v>0</v>
      </c>
      <c r="AF769" s="187">
        <f t="shared" si="141"/>
        <v>0</v>
      </c>
      <c r="AG769" s="187">
        <f t="shared" si="142"/>
        <v>0</v>
      </c>
      <c r="AH769" s="187">
        <f t="shared" si="143"/>
        <v>0</v>
      </c>
      <c r="AI769" s="187">
        <f t="shared" si="144"/>
        <v>0</v>
      </c>
      <c r="AJ769" s="187">
        <f t="shared" si="145"/>
        <v>0</v>
      </c>
      <c r="AK769" s="187">
        <f t="shared" si="146"/>
        <v>0</v>
      </c>
      <c r="AL769" s="31"/>
    </row>
    <row r="770" spans="1:38" ht="15" x14ac:dyDescent="0.25">
      <c r="A770" s="31"/>
      <c r="B770" s="31"/>
      <c r="C770" s="32"/>
      <c r="D770" s="31"/>
      <c r="E770" s="31"/>
      <c r="F770" s="31"/>
      <c r="G770" s="31"/>
      <c r="H770" s="31"/>
      <c r="I770" s="31"/>
      <c r="J770" s="31"/>
      <c r="K770" s="31"/>
      <c r="L770" s="31"/>
      <c r="M770" s="31"/>
      <c r="N770" s="187">
        <f t="shared" si="147"/>
        <v>0</v>
      </c>
      <c r="O770" s="31"/>
      <c r="P770" s="31"/>
      <c r="Q770" s="31"/>
      <c r="R770" s="187">
        <f t="shared" si="148"/>
        <v>0</v>
      </c>
      <c r="S770" s="188">
        <f>IF(ISBLANK($B770),0,VLOOKUP($B770,Listen!$A$2:$C$44,2,FALSE))</f>
        <v>0</v>
      </c>
      <c r="T770" s="188">
        <f>IF(ISBLANK($B770),0,VLOOKUP($B770,Listen!$A$2:$C$44,3,FALSE))</f>
        <v>0</v>
      </c>
      <c r="U770" s="189">
        <f t="shared" si="150"/>
        <v>0</v>
      </c>
      <c r="V770" s="189">
        <f t="shared" si="152"/>
        <v>0</v>
      </c>
      <c r="W770" s="189">
        <f t="shared" si="152"/>
        <v>0</v>
      </c>
      <c r="X770" s="189">
        <f t="shared" si="152"/>
        <v>0</v>
      </c>
      <c r="Y770" s="189">
        <f t="shared" si="152"/>
        <v>0</v>
      </c>
      <c r="Z770" s="189">
        <f t="shared" si="152"/>
        <v>0</v>
      </c>
      <c r="AA770" s="189">
        <f t="shared" si="152"/>
        <v>0</v>
      </c>
      <c r="AB770" s="187">
        <f t="shared" si="151"/>
        <v>0</v>
      </c>
      <c r="AC770" s="190">
        <f>IF(C770=A_Stammdaten!$B$14,F_SAV!$R770-F_SAV!$AD770,HLOOKUP(A_Stammdaten!$B$14-1,$AE$4:$AK$2004,ROW(C770)-3,FALSE)-$AD770)</f>
        <v>0</v>
      </c>
      <c r="AD770" s="190">
        <f>HLOOKUP(A_Stammdaten!$B$14,$AE$4:$AK$2004,ROW(C770)-3,FALSE)</f>
        <v>0</v>
      </c>
      <c r="AE770" s="187">
        <f t="shared" si="140"/>
        <v>0</v>
      </c>
      <c r="AF770" s="187">
        <f t="shared" si="141"/>
        <v>0</v>
      </c>
      <c r="AG770" s="187">
        <f t="shared" si="142"/>
        <v>0</v>
      </c>
      <c r="AH770" s="187">
        <f t="shared" si="143"/>
        <v>0</v>
      </c>
      <c r="AI770" s="187">
        <f t="shared" si="144"/>
        <v>0</v>
      </c>
      <c r="AJ770" s="187">
        <f t="shared" si="145"/>
        <v>0</v>
      </c>
      <c r="AK770" s="187">
        <f t="shared" si="146"/>
        <v>0</v>
      </c>
      <c r="AL770" s="31"/>
    </row>
    <row r="771" spans="1:38" ht="15" x14ac:dyDescent="0.25">
      <c r="A771" s="31"/>
      <c r="B771" s="31"/>
      <c r="C771" s="32"/>
      <c r="D771" s="31"/>
      <c r="E771" s="31"/>
      <c r="F771" s="31"/>
      <c r="G771" s="31"/>
      <c r="H771" s="31"/>
      <c r="I771" s="31"/>
      <c r="J771" s="31"/>
      <c r="K771" s="31"/>
      <c r="L771" s="31"/>
      <c r="M771" s="31"/>
      <c r="N771" s="187">
        <f t="shared" si="147"/>
        <v>0</v>
      </c>
      <c r="O771" s="31"/>
      <c r="P771" s="31"/>
      <c r="Q771" s="31"/>
      <c r="R771" s="187">
        <f t="shared" si="148"/>
        <v>0</v>
      </c>
      <c r="S771" s="188">
        <f>IF(ISBLANK($B771),0,VLOOKUP($B771,Listen!$A$2:$C$44,2,FALSE))</f>
        <v>0</v>
      </c>
      <c r="T771" s="188">
        <f>IF(ISBLANK($B771),0,VLOOKUP($B771,Listen!$A$2:$C$44,3,FALSE))</f>
        <v>0</v>
      </c>
      <c r="U771" s="189">
        <f t="shared" si="150"/>
        <v>0</v>
      </c>
      <c r="V771" s="189">
        <f t="shared" si="152"/>
        <v>0</v>
      </c>
      <c r="W771" s="189">
        <f t="shared" si="152"/>
        <v>0</v>
      </c>
      <c r="X771" s="189">
        <f t="shared" si="152"/>
        <v>0</v>
      </c>
      <c r="Y771" s="189">
        <f t="shared" si="152"/>
        <v>0</v>
      </c>
      <c r="Z771" s="189">
        <f t="shared" si="152"/>
        <v>0</v>
      </c>
      <c r="AA771" s="189">
        <f t="shared" si="152"/>
        <v>0</v>
      </c>
      <c r="AB771" s="187">
        <f t="shared" si="151"/>
        <v>0</v>
      </c>
      <c r="AC771" s="190">
        <f>IF(C771=A_Stammdaten!$B$14,F_SAV!$R771-F_SAV!$AD771,HLOOKUP(A_Stammdaten!$B$14-1,$AE$4:$AK$2004,ROW(C771)-3,FALSE)-$AD771)</f>
        <v>0</v>
      </c>
      <c r="AD771" s="190">
        <f>HLOOKUP(A_Stammdaten!$B$14,$AE$4:$AK$2004,ROW(C771)-3,FALSE)</f>
        <v>0</v>
      </c>
      <c r="AE771" s="187">
        <f t="shared" si="140"/>
        <v>0</v>
      </c>
      <c r="AF771" s="187">
        <f t="shared" si="141"/>
        <v>0</v>
      </c>
      <c r="AG771" s="187">
        <f t="shared" si="142"/>
        <v>0</v>
      </c>
      <c r="AH771" s="187">
        <f t="shared" si="143"/>
        <v>0</v>
      </c>
      <c r="AI771" s="187">
        <f t="shared" si="144"/>
        <v>0</v>
      </c>
      <c r="AJ771" s="187">
        <f t="shared" si="145"/>
        <v>0</v>
      </c>
      <c r="AK771" s="187">
        <f t="shared" si="146"/>
        <v>0</v>
      </c>
      <c r="AL771" s="31"/>
    </row>
    <row r="772" spans="1:38" ht="15" x14ac:dyDescent="0.25">
      <c r="A772" s="31"/>
      <c r="B772" s="31"/>
      <c r="C772" s="32"/>
      <c r="D772" s="31"/>
      <c r="E772" s="31"/>
      <c r="F772" s="31"/>
      <c r="G772" s="31"/>
      <c r="H772" s="31"/>
      <c r="I772" s="31"/>
      <c r="J772" s="31"/>
      <c r="K772" s="31"/>
      <c r="L772" s="31"/>
      <c r="M772" s="31"/>
      <c r="N772" s="187">
        <f t="shared" si="147"/>
        <v>0</v>
      </c>
      <c r="O772" s="31"/>
      <c r="P772" s="31"/>
      <c r="Q772" s="31"/>
      <c r="R772" s="187">
        <f t="shared" si="148"/>
        <v>0</v>
      </c>
      <c r="S772" s="188">
        <f>IF(ISBLANK($B772),0,VLOOKUP($B772,Listen!$A$2:$C$44,2,FALSE))</f>
        <v>0</v>
      </c>
      <c r="T772" s="188">
        <f>IF(ISBLANK($B772),0,VLOOKUP($B772,Listen!$A$2:$C$44,3,FALSE))</f>
        <v>0</v>
      </c>
      <c r="U772" s="189">
        <f t="shared" si="150"/>
        <v>0</v>
      </c>
      <c r="V772" s="189">
        <f t="shared" si="152"/>
        <v>0</v>
      </c>
      <c r="W772" s="189">
        <f t="shared" si="152"/>
        <v>0</v>
      </c>
      <c r="X772" s="189">
        <f t="shared" si="152"/>
        <v>0</v>
      </c>
      <c r="Y772" s="189">
        <f t="shared" si="152"/>
        <v>0</v>
      </c>
      <c r="Z772" s="189">
        <f t="shared" si="152"/>
        <v>0</v>
      </c>
      <c r="AA772" s="189">
        <f t="shared" si="152"/>
        <v>0</v>
      </c>
      <c r="AB772" s="187">
        <f t="shared" si="151"/>
        <v>0</v>
      </c>
      <c r="AC772" s="190">
        <f>IF(C772=A_Stammdaten!$B$14,F_SAV!$R772-F_SAV!$AD772,HLOOKUP(A_Stammdaten!$B$14-1,$AE$4:$AK$2004,ROW(C772)-3,FALSE)-$AD772)</f>
        <v>0</v>
      </c>
      <c r="AD772" s="190">
        <f>HLOOKUP(A_Stammdaten!$B$14,$AE$4:$AK$2004,ROW(C772)-3,FALSE)</f>
        <v>0</v>
      </c>
      <c r="AE772" s="187">
        <f t="shared" si="140"/>
        <v>0</v>
      </c>
      <c r="AF772" s="187">
        <f t="shared" si="141"/>
        <v>0</v>
      </c>
      <c r="AG772" s="187">
        <f t="shared" si="142"/>
        <v>0</v>
      </c>
      <c r="AH772" s="187">
        <f t="shared" si="143"/>
        <v>0</v>
      </c>
      <c r="AI772" s="187">
        <f t="shared" si="144"/>
        <v>0</v>
      </c>
      <c r="AJ772" s="187">
        <f t="shared" si="145"/>
        <v>0</v>
      </c>
      <c r="AK772" s="187">
        <f t="shared" si="146"/>
        <v>0</v>
      </c>
      <c r="AL772" s="31"/>
    </row>
    <row r="773" spans="1:38" ht="15" x14ac:dyDescent="0.25">
      <c r="A773" s="31"/>
      <c r="B773" s="31"/>
      <c r="C773" s="32"/>
      <c r="D773" s="31"/>
      <c r="E773" s="31"/>
      <c r="F773" s="31"/>
      <c r="G773" s="31"/>
      <c r="H773" s="31"/>
      <c r="I773" s="31"/>
      <c r="J773" s="31"/>
      <c r="K773" s="31"/>
      <c r="L773" s="31"/>
      <c r="M773" s="31"/>
      <c r="N773" s="187">
        <f t="shared" si="147"/>
        <v>0</v>
      </c>
      <c r="O773" s="31"/>
      <c r="P773" s="31"/>
      <c r="Q773" s="31"/>
      <c r="R773" s="187">
        <f t="shared" si="148"/>
        <v>0</v>
      </c>
      <c r="S773" s="188">
        <f>IF(ISBLANK($B773),0,VLOOKUP($B773,Listen!$A$2:$C$44,2,FALSE))</f>
        <v>0</v>
      </c>
      <c r="T773" s="188">
        <f>IF(ISBLANK($B773),0,VLOOKUP($B773,Listen!$A$2:$C$44,3,FALSE))</f>
        <v>0</v>
      </c>
      <c r="U773" s="189">
        <f t="shared" si="150"/>
        <v>0</v>
      </c>
      <c r="V773" s="189">
        <f t="shared" si="152"/>
        <v>0</v>
      </c>
      <c r="W773" s="189">
        <f t="shared" si="152"/>
        <v>0</v>
      </c>
      <c r="X773" s="189">
        <f t="shared" si="152"/>
        <v>0</v>
      </c>
      <c r="Y773" s="189">
        <f t="shared" si="152"/>
        <v>0</v>
      </c>
      <c r="Z773" s="189">
        <f t="shared" si="152"/>
        <v>0</v>
      </c>
      <c r="AA773" s="189">
        <f t="shared" si="152"/>
        <v>0</v>
      </c>
      <c r="AB773" s="187">
        <f t="shared" si="151"/>
        <v>0</v>
      </c>
      <c r="AC773" s="190">
        <f>IF(C773=A_Stammdaten!$B$14,F_SAV!$R773-F_SAV!$AD773,HLOOKUP(A_Stammdaten!$B$14-1,$AE$4:$AK$2004,ROW(C773)-3,FALSE)-$AD773)</f>
        <v>0</v>
      </c>
      <c r="AD773" s="190">
        <f>HLOOKUP(A_Stammdaten!$B$14,$AE$4:$AK$2004,ROW(C773)-3,FALSE)</f>
        <v>0</v>
      </c>
      <c r="AE773" s="187">
        <f t="shared" ref="AE773:AE836" si="153">IF(OR($C773=0,$R773=0),0,IF($C773&lt;=AE$4,$R773-$R773/U773*(AE$4-$C773+1),0))</f>
        <v>0</v>
      </c>
      <c r="AF773" s="187">
        <f t="shared" ref="AF773:AF836" si="154">IF(OR($C773=0,$R773=0,V773-(AF$4-$C773)=0),0,IF($C773&lt;AF$4,AE773-AE773/(V773-(AF$4-$C773)),IF($C773=AF$4,$R773-$R773/V773,0)))</f>
        <v>0</v>
      </c>
      <c r="AG773" s="187">
        <f t="shared" ref="AG773:AG836" si="155">IF(OR($C773=0,$R773=0,W773-(AG$4-$C773)=0),0,IF($C773&lt;AG$4,AF773-AF773/(W773-(AG$4-$C773)),IF($C773=AG$4,$R773-$R773/W773,0)))</f>
        <v>0</v>
      </c>
      <c r="AH773" s="187">
        <f t="shared" ref="AH773:AH836" si="156">IF(OR($C773=0,$R773=0,X773-(AH$4-$C773)=0),0,IF($C773&lt;AH$4,AG773-AG773/(X773-(AH$4-$C773)),IF($C773=AH$4,$R773-$R773/X773,0)))</f>
        <v>0</v>
      </c>
      <c r="AI773" s="187">
        <f t="shared" ref="AI773:AI836" si="157">IF(OR($C773=0,$R773=0,Y773-(AI$4-$C773)=0),0,IF($C773&lt;AI$4,AH773-AH773/(Y773-(AI$4-$C773)),IF($C773=AI$4,$R773-$R773/Y773,0)))</f>
        <v>0</v>
      </c>
      <c r="AJ773" s="187">
        <f t="shared" ref="AJ773:AJ836" si="158">IF(OR($C773=0,$R773=0,Z773-(AJ$4-$C773)=0),0,IF($C773&lt;AJ$4,AI773-AI773/(Z773-(AJ$4-$C773)),IF($C773=AJ$4,$R773-$R773/Z773,0)))</f>
        <v>0</v>
      </c>
      <c r="AK773" s="187">
        <f t="shared" ref="AK773:AK836" si="159">IF(OR($C773=0,$R773=0,AA773-(AK$4-$C773)=0),0,IF($C773&lt;AK$4,AJ773-AJ773/(AA773-(AK$4-$C773)),IF($C773=AK$4,$R773-$R773/AA773,0)))</f>
        <v>0</v>
      </c>
      <c r="AL773" s="31"/>
    </row>
    <row r="774" spans="1:38" ht="15" x14ac:dyDescent="0.25">
      <c r="A774" s="31"/>
      <c r="B774" s="31"/>
      <c r="C774" s="32"/>
      <c r="D774" s="31"/>
      <c r="E774" s="31"/>
      <c r="F774" s="31"/>
      <c r="G774" s="31"/>
      <c r="H774" s="31"/>
      <c r="I774" s="31"/>
      <c r="J774" s="31"/>
      <c r="K774" s="31"/>
      <c r="L774" s="31"/>
      <c r="M774" s="31"/>
      <c r="N774" s="187">
        <f t="shared" ref="N774:N837" si="160">SUM(D774,E774,G774,H774,J774,K774)-SUM(F774,I774,L774,M774)</f>
        <v>0</v>
      </c>
      <c r="O774" s="31"/>
      <c r="P774" s="31"/>
      <c r="Q774" s="31"/>
      <c r="R774" s="187">
        <f t="shared" ref="R774:R837" si="161">N774-SUM(O774:Q774)</f>
        <v>0</v>
      </c>
      <c r="S774" s="188">
        <f>IF(ISBLANK($B774),0,VLOOKUP($B774,Listen!$A$2:$C$44,2,FALSE))</f>
        <v>0</v>
      </c>
      <c r="T774" s="188">
        <f>IF(ISBLANK($B774),0,VLOOKUP($B774,Listen!$A$2:$C$44,3,FALSE))</f>
        <v>0</v>
      </c>
      <c r="U774" s="189">
        <f t="shared" si="150"/>
        <v>0</v>
      </c>
      <c r="V774" s="189">
        <f t="shared" si="152"/>
        <v>0</v>
      </c>
      <c r="W774" s="189">
        <f t="shared" si="152"/>
        <v>0</v>
      </c>
      <c r="X774" s="189">
        <f t="shared" si="152"/>
        <v>0</v>
      </c>
      <c r="Y774" s="189">
        <f t="shared" si="152"/>
        <v>0</v>
      </c>
      <c r="Z774" s="189">
        <f t="shared" si="152"/>
        <v>0</v>
      </c>
      <c r="AA774" s="189">
        <f t="shared" si="152"/>
        <v>0</v>
      </c>
      <c r="AB774" s="187">
        <f t="shared" si="151"/>
        <v>0</v>
      </c>
      <c r="AC774" s="190">
        <f>IF(C774=A_Stammdaten!$B$14,F_SAV!$R774-F_SAV!$AD774,HLOOKUP(A_Stammdaten!$B$14-1,$AE$4:$AK$2004,ROW(C774)-3,FALSE)-$AD774)</f>
        <v>0</v>
      </c>
      <c r="AD774" s="190">
        <f>HLOOKUP(A_Stammdaten!$B$14,$AE$4:$AK$2004,ROW(C774)-3,FALSE)</f>
        <v>0</v>
      </c>
      <c r="AE774" s="187">
        <f t="shared" si="153"/>
        <v>0</v>
      </c>
      <c r="AF774" s="187">
        <f t="shared" si="154"/>
        <v>0</v>
      </c>
      <c r="AG774" s="187">
        <f t="shared" si="155"/>
        <v>0</v>
      </c>
      <c r="AH774" s="187">
        <f t="shared" si="156"/>
        <v>0</v>
      </c>
      <c r="AI774" s="187">
        <f t="shared" si="157"/>
        <v>0</v>
      </c>
      <c r="AJ774" s="187">
        <f t="shared" si="158"/>
        <v>0</v>
      </c>
      <c r="AK774" s="187">
        <f t="shared" si="159"/>
        <v>0</v>
      </c>
      <c r="AL774" s="31"/>
    </row>
    <row r="775" spans="1:38" ht="15" x14ac:dyDescent="0.25">
      <c r="A775" s="31"/>
      <c r="B775" s="31"/>
      <c r="C775" s="32"/>
      <c r="D775" s="31"/>
      <c r="E775" s="31"/>
      <c r="F775" s="31"/>
      <c r="G775" s="31"/>
      <c r="H775" s="31"/>
      <c r="I775" s="31"/>
      <c r="J775" s="31"/>
      <c r="K775" s="31"/>
      <c r="L775" s="31"/>
      <c r="M775" s="31"/>
      <c r="N775" s="187">
        <f t="shared" si="160"/>
        <v>0</v>
      </c>
      <c r="O775" s="31"/>
      <c r="P775" s="31"/>
      <c r="Q775" s="31"/>
      <c r="R775" s="187">
        <f t="shared" si="161"/>
        <v>0</v>
      </c>
      <c r="S775" s="188">
        <f>IF(ISBLANK($B775),0,VLOOKUP($B775,Listen!$A$2:$C$44,2,FALSE))</f>
        <v>0</v>
      </c>
      <c r="T775" s="188">
        <f>IF(ISBLANK($B775),0,VLOOKUP($B775,Listen!$A$2:$C$44,3,FALSE))</f>
        <v>0</v>
      </c>
      <c r="U775" s="189">
        <f t="shared" si="150"/>
        <v>0</v>
      </c>
      <c r="V775" s="189">
        <f t="shared" si="152"/>
        <v>0</v>
      </c>
      <c r="W775" s="189">
        <f t="shared" si="152"/>
        <v>0</v>
      </c>
      <c r="X775" s="189">
        <f t="shared" si="152"/>
        <v>0</v>
      </c>
      <c r="Y775" s="189">
        <f t="shared" si="152"/>
        <v>0</v>
      </c>
      <c r="Z775" s="189">
        <f t="shared" si="152"/>
        <v>0</v>
      </c>
      <c r="AA775" s="189">
        <f t="shared" si="152"/>
        <v>0</v>
      </c>
      <c r="AB775" s="187">
        <f t="shared" si="151"/>
        <v>0</v>
      </c>
      <c r="AC775" s="190">
        <f>IF(C775=A_Stammdaten!$B$14,F_SAV!$R775-F_SAV!$AD775,HLOOKUP(A_Stammdaten!$B$14-1,$AE$4:$AK$2004,ROW(C775)-3,FALSE)-$AD775)</f>
        <v>0</v>
      </c>
      <c r="AD775" s="190">
        <f>HLOOKUP(A_Stammdaten!$B$14,$AE$4:$AK$2004,ROW(C775)-3,FALSE)</f>
        <v>0</v>
      </c>
      <c r="AE775" s="187">
        <f t="shared" si="153"/>
        <v>0</v>
      </c>
      <c r="AF775" s="187">
        <f t="shared" si="154"/>
        <v>0</v>
      </c>
      <c r="AG775" s="187">
        <f t="shared" si="155"/>
        <v>0</v>
      </c>
      <c r="AH775" s="187">
        <f t="shared" si="156"/>
        <v>0</v>
      </c>
      <c r="AI775" s="187">
        <f t="shared" si="157"/>
        <v>0</v>
      </c>
      <c r="AJ775" s="187">
        <f t="shared" si="158"/>
        <v>0</v>
      </c>
      <c r="AK775" s="187">
        <f t="shared" si="159"/>
        <v>0</v>
      </c>
      <c r="AL775" s="31"/>
    </row>
    <row r="776" spans="1:38" ht="15" x14ac:dyDescent="0.25">
      <c r="A776" s="31"/>
      <c r="B776" s="31"/>
      <c r="C776" s="32"/>
      <c r="D776" s="31"/>
      <c r="E776" s="31"/>
      <c r="F776" s="31"/>
      <c r="G776" s="31"/>
      <c r="H776" s="31"/>
      <c r="I776" s="31"/>
      <c r="J776" s="31"/>
      <c r="K776" s="31"/>
      <c r="L776" s="31"/>
      <c r="M776" s="31"/>
      <c r="N776" s="187">
        <f t="shared" si="160"/>
        <v>0</v>
      </c>
      <c r="O776" s="31"/>
      <c r="P776" s="31"/>
      <c r="Q776" s="31"/>
      <c r="R776" s="187">
        <f t="shared" si="161"/>
        <v>0</v>
      </c>
      <c r="S776" s="188">
        <f>IF(ISBLANK($B776),0,VLOOKUP($B776,Listen!$A$2:$C$44,2,FALSE))</f>
        <v>0</v>
      </c>
      <c r="T776" s="188">
        <f>IF(ISBLANK($B776),0,VLOOKUP($B776,Listen!$A$2:$C$44,3,FALSE))</f>
        <v>0</v>
      </c>
      <c r="U776" s="189">
        <f t="shared" si="150"/>
        <v>0</v>
      </c>
      <c r="V776" s="189">
        <f t="shared" si="152"/>
        <v>0</v>
      </c>
      <c r="W776" s="189">
        <f t="shared" si="152"/>
        <v>0</v>
      </c>
      <c r="X776" s="189">
        <f t="shared" si="152"/>
        <v>0</v>
      </c>
      <c r="Y776" s="189">
        <f t="shared" si="152"/>
        <v>0</v>
      </c>
      <c r="Z776" s="189">
        <f t="shared" si="152"/>
        <v>0</v>
      </c>
      <c r="AA776" s="189">
        <f t="shared" si="152"/>
        <v>0</v>
      </c>
      <c r="AB776" s="187">
        <f t="shared" si="151"/>
        <v>0</v>
      </c>
      <c r="AC776" s="190">
        <f>IF(C776=A_Stammdaten!$B$14,F_SAV!$R776-F_SAV!$AD776,HLOOKUP(A_Stammdaten!$B$14-1,$AE$4:$AK$2004,ROW(C776)-3,FALSE)-$AD776)</f>
        <v>0</v>
      </c>
      <c r="AD776" s="190">
        <f>HLOOKUP(A_Stammdaten!$B$14,$AE$4:$AK$2004,ROW(C776)-3,FALSE)</f>
        <v>0</v>
      </c>
      <c r="AE776" s="187">
        <f t="shared" si="153"/>
        <v>0</v>
      </c>
      <c r="AF776" s="187">
        <f t="shared" si="154"/>
        <v>0</v>
      </c>
      <c r="AG776" s="187">
        <f t="shared" si="155"/>
        <v>0</v>
      </c>
      <c r="AH776" s="187">
        <f t="shared" si="156"/>
        <v>0</v>
      </c>
      <c r="AI776" s="187">
        <f t="shared" si="157"/>
        <v>0</v>
      </c>
      <c r="AJ776" s="187">
        <f t="shared" si="158"/>
        <v>0</v>
      </c>
      <c r="AK776" s="187">
        <f t="shared" si="159"/>
        <v>0</v>
      </c>
      <c r="AL776" s="31"/>
    </row>
    <row r="777" spans="1:38" ht="15" x14ac:dyDescent="0.25">
      <c r="A777" s="31"/>
      <c r="B777" s="31"/>
      <c r="C777" s="32"/>
      <c r="D777" s="31"/>
      <c r="E777" s="31"/>
      <c r="F777" s="31"/>
      <c r="G777" s="31"/>
      <c r="H777" s="31"/>
      <c r="I777" s="31"/>
      <c r="J777" s="31"/>
      <c r="K777" s="31"/>
      <c r="L777" s="31"/>
      <c r="M777" s="31"/>
      <c r="N777" s="187">
        <f t="shared" si="160"/>
        <v>0</v>
      </c>
      <c r="O777" s="31"/>
      <c r="P777" s="31"/>
      <c r="Q777" s="31"/>
      <c r="R777" s="187">
        <f t="shared" si="161"/>
        <v>0</v>
      </c>
      <c r="S777" s="188">
        <f>IF(ISBLANK($B777),0,VLOOKUP($B777,Listen!$A$2:$C$44,2,FALSE))</f>
        <v>0</v>
      </c>
      <c r="T777" s="188">
        <f>IF(ISBLANK($B777),0,VLOOKUP($B777,Listen!$A$2:$C$44,3,FALSE))</f>
        <v>0</v>
      </c>
      <c r="U777" s="189">
        <f t="shared" si="150"/>
        <v>0</v>
      </c>
      <c r="V777" s="189">
        <f t="shared" si="152"/>
        <v>0</v>
      </c>
      <c r="W777" s="189">
        <f t="shared" si="152"/>
        <v>0</v>
      </c>
      <c r="X777" s="189">
        <f t="shared" si="152"/>
        <v>0</v>
      </c>
      <c r="Y777" s="189">
        <f t="shared" si="152"/>
        <v>0</v>
      </c>
      <c r="Z777" s="189">
        <f t="shared" si="152"/>
        <v>0</v>
      </c>
      <c r="AA777" s="189">
        <f t="shared" si="152"/>
        <v>0</v>
      </c>
      <c r="AB777" s="187">
        <f t="shared" si="151"/>
        <v>0</v>
      </c>
      <c r="AC777" s="190">
        <f>IF(C777=A_Stammdaten!$B$14,F_SAV!$R777-F_SAV!$AD777,HLOOKUP(A_Stammdaten!$B$14-1,$AE$4:$AK$2004,ROW(C777)-3,FALSE)-$AD777)</f>
        <v>0</v>
      </c>
      <c r="AD777" s="190">
        <f>HLOOKUP(A_Stammdaten!$B$14,$AE$4:$AK$2004,ROW(C777)-3,FALSE)</f>
        <v>0</v>
      </c>
      <c r="AE777" s="187">
        <f t="shared" si="153"/>
        <v>0</v>
      </c>
      <c r="AF777" s="187">
        <f t="shared" si="154"/>
        <v>0</v>
      </c>
      <c r="AG777" s="187">
        <f t="shared" si="155"/>
        <v>0</v>
      </c>
      <c r="AH777" s="187">
        <f t="shared" si="156"/>
        <v>0</v>
      </c>
      <c r="AI777" s="187">
        <f t="shared" si="157"/>
        <v>0</v>
      </c>
      <c r="AJ777" s="187">
        <f t="shared" si="158"/>
        <v>0</v>
      </c>
      <c r="AK777" s="187">
        <f t="shared" si="159"/>
        <v>0</v>
      </c>
      <c r="AL777" s="31"/>
    </row>
    <row r="778" spans="1:38" ht="15" x14ac:dyDescent="0.25">
      <c r="A778" s="31"/>
      <c r="B778" s="31"/>
      <c r="C778" s="32"/>
      <c r="D778" s="31"/>
      <c r="E778" s="31"/>
      <c r="F778" s="31"/>
      <c r="G778" s="31"/>
      <c r="H778" s="31"/>
      <c r="I778" s="31"/>
      <c r="J778" s="31"/>
      <c r="K778" s="31"/>
      <c r="L778" s="31"/>
      <c r="M778" s="31"/>
      <c r="N778" s="187">
        <f t="shared" si="160"/>
        <v>0</v>
      </c>
      <c r="O778" s="31"/>
      <c r="P778" s="31"/>
      <c r="Q778" s="31"/>
      <c r="R778" s="187">
        <f t="shared" si="161"/>
        <v>0</v>
      </c>
      <c r="S778" s="188">
        <f>IF(ISBLANK($B778),0,VLOOKUP($B778,Listen!$A$2:$C$44,2,FALSE))</f>
        <v>0</v>
      </c>
      <c r="T778" s="188">
        <f>IF(ISBLANK($B778),0,VLOOKUP($B778,Listen!$A$2:$C$44,3,FALSE))</f>
        <v>0</v>
      </c>
      <c r="U778" s="189">
        <f t="shared" si="150"/>
        <v>0</v>
      </c>
      <c r="V778" s="189">
        <f t="shared" si="152"/>
        <v>0</v>
      </c>
      <c r="W778" s="189">
        <f t="shared" si="152"/>
        <v>0</v>
      </c>
      <c r="X778" s="189">
        <f t="shared" si="152"/>
        <v>0</v>
      </c>
      <c r="Y778" s="189">
        <f t="shared" si="152"/>
        <v>0</v>
      </c>
      <c r="Z778" s="189">
        <f t="shared" si="152"/>
        <v>0</v>
      </c>
      <c r="AA778" s="189">
        <f t="shared" si="152"/>
        <v>0</v>
      </c>
      <c r="AB778" s="187">
        <f t="shared" si="151"/>
        <v>0</v>
      </c>
      <c r="AC778" s="190">
        <f>IF(C778=A_Stammdaten!$B$14,F_SAV!$R778-F_SAV!$AD778,HLOOKUP(A_Stammdaten!$B$14-1,$AE$4:$AK$2004,ROW(C778)-3,FALSE)-$AD778)</f>
        <v>0</v>
      </c>
      <c r="AD778" s="190">
        <f>HLOOKUP(A_Stammdaten!$B$14,$AE$4:$AK$2004,ROW(C778)-3,FALSE)</f>
        <v>0</v>
      </c>
      <c r="AE778" s="187">
        <f t="shared" si="153"/>
        <v>0</v>
      </c>
      <c r="AF778" s="187">
        <f t="shared" si="154"/>
        <v>0</v>
      </c>
      <c r="AG778" s="187">
        <f t="shared" si="155"/>
        <v>0</v>
      </c>
      <c r="AH778" s="187">
        <f t="shared" si="156"/>
        <v>0</v>
      </c>
      <c r="AI778" s="187">
        <f t="shared" si="157"/>
        <v>0</v>
      </c>
      <c r="AJ778" s="187">
        <f t="shared" si="158"/>
        <v>0</v>
      </c>
      <c r="AK778" s="187">
        <f t="shared" si="159"/>
        <v>0</v>
      </c>
      <c r="AL778" s="31"/>
    </row>
    <row r="779" spans="1:38" ht="15" x14ac:dyDescent="0.25">
      <c r="A779" s="31"/>
      <c r="B779" s="31"/>
      <c r="C779" s="32"/>
      <c r="D779" s="31"/>
      <c r="E779" s="31"/>
      <c r="F779" s="31"/>
      <c r="G779" s="31"/>
      <c r="H779" s="31"/>
      <c r="I779" s="31"/>
      <c r="J779" s="31"/>
      <c r="K779" s="31"/>
      <c r="L779" s="31"/>
      <c r="M779" s="31"/>
      <c r="N779" s="187">
        <f t="shared" si="160"/>
        <v>0</v>
      </c>
      <c r="O779" s="31"/>
      <c r="P779" s="31"/>
      <c r="Q779" s="31"/>
      <c r="R779" s="187">
        <f t="shared" si="161"/>
        <v>0</v>
      </c>
      <c r="S779" s="188">
        <f>IF(ISBLANK($B779),0,VLOOKUP($B779,Listen!$A$2:$C$44,2,FALSE))</f>
        <v>0</v>
      </c>
      <c r="T779" s="188">
        <f>IF(ISBLANK($B779),0,VLOOKUP($B779,Listen!$A$2:$C$44,3,FALSE))</f>
        <v>0</v>
      </c>
      <c r="U779" s="189">
        <f t="shared" ref="U779:U842" si="162">$S779</f>
        <v>0</v>
      </c>
      <c r="V779" s="189">
        <f t="shared" si="152"/>
        <v>0</v>
      </c>
      <c r="W779" s="189">
        <f t="shared" si="152"/>
        <v>0</v>
      </c>
      <c r="X779" s="189">
        <f t="shared" si="152"/>
        <v>0</v>
      </c>
      <c r="Y779" s="189">
        <f t="shared" si="152"/>
        <v>0</v>
      </c>
      <c r="Z779" s="189">
        <f t="shared" si="152"/>
        <v>0</v>
      </c>
      <c r="AA779" s="189">
        <f t="shared" si="152"/>
        <v>0</v>
      </c>
      <c r="AB779" s="187">
        <f t="shared" si="151"/>
        <v>0</v>
      </c>
      <c r="AC779" s="190">
        <f>IF(C779=A_Stammdaten!$B$14,F_SAV!$R779-F_SAV!$AD779,HLOOKUP(A_Stammdaten!$B$14-1,$AE$4:$AK$2004,ROW(C779)-3,FALSE)-$AD779)</f>
        <v>0</v>
      </c>
      <c r="AD779" s="190">
        <f>HLOOKUP(A_Stammdaten!$B$14,$AE$4:$AK$2004,ROW(C779)-3,FALSE)</f>
        <v>0</v>
      </c>
      <c r="AE779" s="187">
        <f t="shared" si="153"/>
        <v>0</v>
      </c>
      <c r="AF779" s="187">
        <f t="shared" si="154"/>
        <v>0</v>
      </c>
      <c r="AG779" s="187">
        <f t="shared" si="155"/>
        <v>0</v>
      </c>
      <c r="AH779" s="187">
        <f t="shared" si="156"/>
        <v>0</v>
      </c>
      <c r="AI779" s="187">
        <f t="shared" si="157"/>
        <v>0</v>
      </c>
      <c r="AJ779" s="187">
        <f t="shared" si="158"/>
        <v>0</v>
      </c>
      <c r="AK779" s="187">
        <f t="shared" si="159"/>
        <v>0</v>
      </c>
      <c r="AL779" s="31"/>
    </row>
    <row r="780" spans="1:38" ht="15" x14ac:dyDescent="0.25">
      <c r="A780" s="31"/>
      <c r="B780" s="31"/>
      <c r="C780" s="32"/>
      <c r="D780" s="31"/>
      <c r="E780" s="31"/>
      <c r="F780" s="31"/>
      <c r="G780" s="31"/>
      <c r="H780" s="31"/>
      <c r="I780" s="31"/>
      <c r="J780" s="31"/>
      <c r="K780" s="31"/>
      <c r="L780" s="31"/>
      <c r="M780" s="31"/>
      <c r="N780" s="187">
        <f t="shared" si="160"/>
        <v>0</v>
      </c>
      <c r="O780" s="31"/>
      <c r="P780" s="31"/>
      <c r="Q780" s="31"/>
      <c r="R780" s="187">
        <f t="shared" si="161"/>
        <v>0</v>
      </c>
      <c r="S780" s="188">
        <f>IF(ISBLANK($B780),0,VLOOKUP($B780,Listen!$A$2:$C$44,2,FALSE))</f>
        <v>0</v>
      </c>
      <c r="T780" s="188">
        <f>IF(ISBLANK($B780),0,VLOOKUP($B780,Listen!$A$2:$C$44,3,FALSE))</f>
        <v>0</v>
      </c>
      <c r="U780" s="189">
        <f t="shared" si="162"/>
        <v>0</v>
      </c>
      <c r="V780" s="189">
        <f t="shared" si="152"/>
        <v>0</v>
      </c>
      <c r="W780" s="189">
        <f t="shared" si="152"/>
        <v>0</v>
      </c>
      <c r="X780" s="189">
        <f t="shared" si="152"/>
        <v>0</v>
      </c>
      <c r="Y780" s="189">
        <f t="shared" si="152"/>
        <v>0</v>
      </c>
      <c r="Z780" s="189">
        <f t="shared" si="152"/>
        <v>0</v>
      </c>
      <c r="AA780" s="189">
        <f t="shared" si="152"/>
        <v>0</v>
      </c>
      <c r="AB780" s="187">
        <f t="shared" si="151"/>
        <v>0</v>
      </c>
      <c r="AC780" s="190">
        <f>IF(C780=A_Stammdaten!$B$14,F_SAV!$R780-F_SAV!$AD780,HLOOKUP(A_Stammdaten!$B$14-1,$AE$4:$AK$2004,ROW(C780)-3,FALSE)-$AD780)</f>
        <v>0</v>
      </c>
      <c r="AD780" s="190">
        <f>HLOOKUP(A_Stammdaten!$B$14,$AE$4:$AK$2004,ROW(C780)-3,FALSE)</f>
        <v>0</v>
      </c>
      <c r="AE780" s="187">
        <f t="shared" si="153"/>
        <v>0</v>
      </c>
      <c r="AF780" s="187">
        <f t="shared" si="154"/>
        <v>0</v>
      </c>
      <c r="AG780" s="187">
        <f t="shared" si="155"/>
        <v>0</v>
      </c>
      <c r="AH780" s="187">
        <f t="shared" si="156"/>
        <v>0</v>
      </c>
      <c r="AI780" s="187">
        <f t="shared" si="157"/>
        <v>0</v>
      </c>
      <c r="AJ780" s="187">
        <f t="shared" si="158"/>
        <v>0</v>
      </c>
      <c r="AK780" s="187">
        <f t="shared" si="159"/>
        <v>0</v>
      </c>
      <c r="AL780" s="31"/>
    </row>
    <row r="781" spans="1:38" ht="15" x14ac:dyDescent="0.25">
      <c r="A781" s="31"/>
      <c r="B781" s="31"/>
      <c r="C781" s="32"/>
      <c r="D781" s="31"/>
      <c r="E781" s="31"/>
      <c r="F781" s="31"/>
      <c r="G781" s="31"/>
      <c r="H781" s="31"/>
      <c r="I781" s="31"/>
      <c r="J781" s="31"/>
      <c r="K781" s="31"/>
      <c r="L781" s="31"/>
      <c r="M781" s="31"/>
      <c r="N781" s="187">
        <f t="shared" si="160"/>
        <v>0</v>
      </c>
      <c r="O781" s="31"/>
      <c r="P781" s="31"/>
      <c r="Q781" s="31"/>
      <c r="R781" s="187">
        <f t="shared" si="161"/>
        <v>0</v>
      </c>
      <c r="S781" s="188">
        <f>IF(ISBLANK($B781),0,VLOOKUP($B781,Listen!$A$2:$C$44,2,FALSE))</f>
        <v>0</v>
      </c>
      <c r="T781" s="188">
        <f>IF(ISBLANK($B781),0,VLOOKUP($B781,Listen!$A$2:$C$44,3,FALSE))</f>
        <v>0</v>
      </c>
      <c r="U781" s="189">
        <f t="shared" si="162"/>
        <v>0</v>
      </c>
      <c r="V781" s="189">
        <f t="shared" si="152"/>
        <v>0</v>
      </c>
      <c r="W781" s="189">
        <f t="shared" si="152"/>
        <v>0</v>
      </c>
      <c r="X781" s="189">
        <f t="shared" si="152"/>
        <v>0</v>
      </c>
      <c r="Y781" s="189">
        <f t="shared" si="152"/>
        <v>0</v>
      </c>
      <c r="Z781" s="189">
        <f t="shared" si="152"/>
        <v>0</v>
      </c>
      <c r="AA781" s="189">
        <f t="shared" si="152"/>
        <v>0</v>
      </c>
      <c r="AB781" s="187">
        <f t="shared" si="151"/>
        <v>0</v>
      </c>
      <c r="AC781" s="190">
        <f>IF(C781=A_Stammdaten!$B$14,F_SAV!$R781-F_SAV!$AD781,HLOOKUP(A_Stammdaten!$B$14-1,$AE$4:$AK$2004,ROW(C781)-3,FALSE)-$AD781)</f>
        <v>0</v>
      </c>
      <c r="AD781" s="190">
        <f>HLOOKUP(A_Stammdaten!$B$14,$AE$4:$AK$2004,ROW(C781)-3,FALSE)</f>
        <v>0</v>
      </c>
      <c r="AE781" s="187">
        <f t="shared" si="153"/>
        <v>0</v>
      </c>
      <c r="AF781" s="187">
        <f t="shared" si="154"/>
        <v>0</v>
      </c>
      <c r="AG781" s="187">
        <f t="shared" si="155"/>
        <v>0</v>
      </c>
      <c r="AH781" s="187">
        <f t="shared" si="156"/>
        <v>0</v>
      </c>
      <c r="AI781" s="187">
        <f t="shared" si="157"/>
        <v>0</v>
      </c>
      <c r="AJ781" s="187">
        <f t="shared" si="158"/>
        <v>0</v>
      </c>
      <c r="AK781" s="187">
        <f t="shared" si="159"/>
        <v>0</v>
      </c>
      <c r="AL781" s="31"/>
    </row>
    <row r="782" spans="1:38" ht="15" x14ac:dyDescent="0.25">
      <c r="A782" s="31"/>
      <c r="B782" s="31"/>
      <c r="C782" s="32"/>
      <c r="D782" s="31"/>
      <c r="E782" s="31"/>
      <c r="F782" s="31"/>
      <c r="G782" s="31"/>
      <c r="H782" s="31"/>
      <c r="I782" s="31"/>
      <c r="J782" s="31"/>
      <c r="K782" s="31"/>
      <c r="L782" s="31"/>
      <c r="M782" s="31"/>
      <c r="N782" s="187">
        <f t="shared" si="160"/>
        <v>0</v>
      </c>
      <c r="O782" s="31"/>
      <c r="P782" s="31"/>
      <c r="Q782" s="31"/>
      <c r="R782" s="187">
        <f t="shared" si="161"/>
        <v>0</v>
      </c>
      <c r="S782" s="188">
        <f>IF(ISBLANK($B782),0,VLOOKUP($B782,Listen!$A$2:$C$44,2,FALSE))</f>
        <v>0</v>
      </c>
      <c r="T782" s="188">
        <f>IF(ISBLANK($B782),0,VLOOKUP($B782,Listen!$A$2:$C$44,3,FALSE))</f>
        <v>0</v>
      </c>
      <c r="U782" s="189">
        <f t="shared" si="162"/>
        <v>0</v>
      </c>
      <c r="V782" s="189">
        <f t="shared" si="152"/>
        <v>0</v>
      </c>
      <c r="W782" s="189">
        <f t="shared" si="152"/>
        <v>0</v>
      </c>
      <c r="X782" s="189">
        <f t="shared" si="152"/>
        <v>0</v>
      </c>
      <c r="Y782" s="189">
        <f t="shared" si="152"/>
        <v>0</v>
      </c>
      <c r="Z782" s="189">
        <f t="shared" si="152"/>
        <v>0</v>
      </c>
      <c r="AA782" s="189">
        <f t="shared" si="152"/>
        <v>0</v>
      </c>
      <c r="AB782" s="187">
        <f t="shared" si="151"/>
        <v>0</v>
      </c>
      <c r="AC782" s="190">
        <f>IF(C782=A_Stammdaten!$B$14,F_SAV!$R782-F_SAV!$AD782,HLOOKUP(A_Stammdaten!$B$14-1,$AE$4:$AK$2004,ROW(C782)-3,FALSE)-$AD782)</f>
        <v>0</v>
      </c>
      <c r="AD782" s="190">
        <f>HLOOKUP(A_Stammdaten!$B$14,$AE$4:$AK$2004,ROW(C782)-3,FALSE)</f>
        <v>0</v>
      </c>
      <c r="AE782" s="187">
        <f t="shared" si="153"/>
        <v>0</v>
      </c>
      <c r="AF782" s="187">
        <f t="shared" si="154"/>
        <v>0</v>
      </c>
      <c r="AG782" s="187">
        <f t="shared" si="155"/>
        <v>0</v>
      </c>
      <c r="AH782" s="187">
        <f t="shared" si="156"/>
        <v>0</v>
      </c>
      <c r="AI782" s="187">
        <f t="shared" si="157"/>
        <v>0</v>
      </c>
      <c r="AJ782" s="187">
        <f t="shared" si="158"/>
        <v>0</v>
      </c>
      <c r="AK782" s="187">
        <f t="shared" si="159"/>
        <v>0</v>
      </c>
      <c r="AL782" s="31"/>
    </row>
    <row r="783" spans="1:38" ht="15" x14ac:dyDescent="0.25">
      <c r="A783" s="31"/>
      <c r="B783" s="31"/>
      <c r="C783" s="32"/>
      <c r="D783" s="31"/>
      <c r="E783" s="31"/>
      <c r="F783" s="31"/>
      <c r="G783" s="31"/>
      <c r="H783" s="31"/>
      <c r="I783" s="31"/>
      <c r="J783" s="31"/>
      <c r="K783" s="31"/>
      <c r="L783" s="31"/>
      <c r="M783" s="31"/>
      <c r="N783" s="187">
        <f t="shared" si="160"/>
        <v>0</v>
      </c>
      <c r="O783" s="31"/>
      <c r="P783" s="31"/>
      <c r="Q783" s="31"/>
      <c r="R783" s="187">
        <f t="shared" si="161"/>
        <v>0</v>
      </c>
      <c r="S783" s="188">
        <f>IF(ISBLANK($B783),0,VLOOKUP($B783,Listen!$A$2:$C$44,2,FALSE))</f>
        <v>0</v>
      </c>
      <c r="T783" s="188">
        <f>IF(ISBLANK($B783),0,VLOOKUP($B783,Listen!$A$2:$C$44,3,FALSE))</f>
        <v>0</v>
      </c>
      <c r="U783" s="189">
        <f t="shared" si="162"/>
        <v>0</v>
      </c>
      <c r="V783" s="189">
        <f t="shared" si="152"/>
        <v>0</v>
      </c>
      <c r="W783" s="189">
        <f t="shared" si="152"/>
        <v>0</v>
      </c>
      <c r="X783" s="189">
        <f t="shared" si="152"/>
        <v>0</v>
      </c>
      <c r="Y783" s="189">
        <f t="shared" si="152"/>
        <v>0</v>
      </c>
      <c r="Z783" s="189">
        <f t="shared" si="152"/>
        <v>0</v>
      </c>
      <c r="AA783" s="189">
        <f t="shared" si="152"/>
        <v>0</v>
      </c>
      <c r="AB783" s="187">
        <f t="shared" si="151"/>
        <v>0</v>
      </c>
      <c r="AC783" s="190">
        <f>IF(C783=A_Stammdaten!$B$14,F_SAV!$R783-F_SAV!$AD783,HLOOKUP(A_Stammdaten!$B$14-1,$AE$4:$AK$2004,ROW(C783)-3,FALSE)-$AD783)</f>
        <v>0</v>
      </c>
      <c r="AD783" s="190">
        <f>HLOOKUP(A_Stammdaten!$B$14,$AE$4:$AK$2004,ROW(C783)-3,FALSE)</f>
        <v>0</v>
      </c>
      <c r="AE783" s="187">
        <f t="shared" si="153"/>
        <v>0</v>
      </c>
      <c r="AF783" s="187">
        <f t="shared" si="154"/>
        <v>0</v>
      </c>
      <c r="AG783" s="187">
        <f t="shared" si="155"/>
        <v>0</v>
      </c>
      <c r="AH783" s="187">
        <f t="shared" si="156"/>
        <v>0</v>
      </c>
      <c r="AI783" s="187">
        <f t="shared" si="157"/>
        <v>0</v>
      </c>
      <c r="AJ783" s="187">
        <f t="shared" si="158"/>
        <v>0</v>
      </c>
      <c r="AK783" s="187">
        <f t="shared" si="159"/>
        <v>0</v>
      </c>
      <c r="AL783" s="31"/>
    </row>
    <row r="784" spans="1:38" ht="15" x14ac:dyDescent="0.25">
      <c r="A784" s="31"/>
      <c r="B784" s="31"/>
      <c r="C784" s="32"/>
      <c r="D784" s="31"/>
      <c r="E784" s="31"/>
      <c r="F784" s="31"/>
      <c r="G784" s="31"/>
      <c r="H784" s="31"/>
      <c r="I784" s="31"/>
      <c r="J784" s="31"/>
      <c r="K784" s="31"/>
      <c r="L784" s="31"/>
      <c r="M784" s="31"/>
      <c r="N784" s="187">
        <f t="shared" si="160"/>
        <v>0</v>
      </c>
      <c r="O784" s="31"/>
      <c r="P784" s="31"/>
      <c r="Q784" s="31"/>
      <c r="R784" s="187">
        <f t="shared" si="161"/>
        <v>0</v>
      </c>
      <c r="S784" s="188">
        <f>IF(ISBLANK($B784),0,VLOOKUP($B784,Listen!$A$2:$C$44,2,FALSE))</f>
        <v>0</v>
      </c>
      <c r="T784" s="188">
        <f>IF(ISBLANK($B784),0,VLOOKUP($B784,Listen!$A$2:$C$44,3,FALSE))</f>
        <v>0</v>
      </c>
      <c r="U784" s="189">
        <f t="shared" si="162"/>
        <v>0</v>
      </c>
      <c r="V784" s="189">
        <f t="shared" si="152"/>
        <v>0</v>
      </c>
      <c r="W784" s="189">
        <f t="shared" si="152"/>
        <v>0</v>
      </c>
      <c r="X784" s="189">
        <f t="shared" si="152"/>
        <v>0</v>
      </c>
      <c r="Y784" s="189">
        <f t="shared" si="152"/>
        <v>0</v>
      </c>
      <c r="Z784" s="189">
        <f t="shared" si="152"/>
        <v>0</v>
      </c>
      <c r="AA784" s="189">
        <f t="shared" si="152"/>
        <v>0</v>
      </c>
      <c r="AB784" s="187">
        <f t="shared" si="151"/>
        <v>0</v>
      </c>
      <c r="AC784" s="190">
        <f>IF(C784=A_Stammdaten!$B$14,F_SAV!$R784-F_SAV!$AD784,HLOOKUP(A_Stammdaten!$B$14-1,$AE$4:$AK$2004,ROW(C784)-3,FALSE)-$AD784)</f>
        <v>0</v>
      </c>
      <c r="AD784" s="190">
        <f>HLOOKUP(A_Stammdaten!$B$14,$AE$4:$AK$2004,ROW(C784)-3,FALSE)</f>
        <v>0</v>
      </c>
      <c r="AE784" s="187">
        <f t="shared" si="153"/>
        <v>0</v>
      </c>
      <c r="AF784" s="187">
        <f t="shared" si="154"/>
        <v>0</v>
      </c>
      <c r="AG784" s="187">
        <f t="shared" si="155"/>
        <v>0</v>
      </c>
      <c r="AH784" s="187">
        <f t="shared" si="156"/>
        <v>0</v>
      </c>
      <c r="AI784" s="187">
        <f t="shared" si="157"/>
        <v>0</v>
      </c>
      <c r="AJ784" s="187">
        <f t="shared" si="158"/>
        <v>0</v>
      </c>
      <c r="AK784" s="187">
        <f t="shared" si="159"/>
        <v>0</v>
      </c>
      <c r="AL784" s="31"/>
    </row>
    <row r="785" spans="1:38" ht="15" x14ac:dyDescent="0.25">
      <c r="A785" s="31"/>
      <c r="B785" s="31"/>
      <c r="C785" s="32"/>
      <c r="D785" s="31"/>
      <c r="E785" s="31"/>
      <c r="F785" s="31"/>
      <c r="G785" s="31"/>
      <c r="H785" s="31"/>
      <c r="I785" s="31"/>
      <c r="J785" s="31"/>
      <c r="K785" s="31"/>
      <c r="L785" s="31"/>
      <c r="M785" s="31"/>
      <c r="N785" s="187">
        <f t="shared" si="160"/>
        <v>0</v>
      </c>
      <c r="O785" s="31"/>
      <c r="P785" s="31"/>
      <c r="Q785" s="31"/>
      <c r="R785" s="187">
        <f t="shared" si="161"/>
        <v>0</v>
      </c>
      <c r="S785" s="188">
        <f>IF(ISBLANK($B785),0,VLOOKUP($B785,Listen!$A$2:$C$44,2,FALSE))</f>
        <v>0</v>
      </c>
      <c r="T785" s="188">
        <f>IF(ISBLANK($B785),0,VLOOKUP($B785,Listen!$A$2:$C$44,3,FALSE))</f>
        <v>0</v>
      </c>
      <c r="U785" s="189">
        <f t="shared" si="162"/>
        <v>0</v>
      </c>
      <c r="V785" s="189">
        <f t="shared" si="152"/>
        <v>0</v>
      </c>
      <c r="W785" s="189">
        <f t="shared" si="152"/>
        <v>0</v>
      </c>
      <c r="X785" s="189">
        <f t="shared" si="152"/>
        <v>0</v>
      </c>
      <c r="Y785" s="189">
        <f t="shared" si="152"/>
        <v>0</v>
      </c>
      <c r="Z785" s="189">
        <f t="shared" si="152"/>
        <v>0</v>
      </c>
      <c r="AA785" s="189">
        <f t="shared" si="152"/>
        <v>0</v>
      </c>
      <c r="AB785" s="187">
        <f t="shared" si="151"/>
        <v>0</v>
      </c>
      <c r="AC785" s="190">
        <f>IF(C785=A_Stammdaten!$B$14,F_SAV!$R785-F_SAV!$AD785,HLOOKUP(A_Stammdaten!$B$14-1,$AE$4:$AK$2004,ROW(C785)-3,FALSE)-$AD785)</f>
        <v>0</v>
      </c>
      <c r="AD785" s="190">
        <f>HLOOKUP(A_Stammdaten!$B$14,$AE$4:$AK$2004,ROW(C785)-3,FALSE)</f>
        <v>0</v>
      </c>
      <c r="AE785" s="187">
        <f t="shared" si="153"/>
        <v>0</v>
      </c>
      <c r="AF785" s="187">
        <f t="shared" si="154"/>
        <v>0</v>
      </c>
      <c r="AG785" s="187">
        <f t="shared" si="155"/>
        <v>0</v>
      </c>
      <c r="AH785" s="187">
        <f t="shared" si="156"/>
        <v>0</v>
      </c>
      <c r="AI785" s="187">
        <f t="shared" si="157"/>
        <v>0</v>
      </c>
      <c r="AJ785" s="187">
        <f t="shared" si="158"/>
        <v>0</v>
      </c>
      <c r="AK785" s="187">
        <f t="shared" si="159"/>
        <v>0</v>
      </c>
      <c r="AL785" s="31"/>
    </row>
    <row r="786" spans="1:38" ht="15" x14ac:dyDescent="0.25">
      <c r="A786" s="31"/>
      <c r="B786" s="31"/>
      <c r="C786" s="32"/>
      <c r="D786" s="31"/>
      <c r="E786" s="31"/>
      <c r="F786" s="31"/>
      <c r="G786" s="31"/>
      <c r="H786" s="31"/>
      <c r="I786" s="31"/>
      <c r="J786" s="31"/>
      <c r="K786" s="31"/>
      <c r="L786" s="31"/>
      <c r="M786" s="31"/>
      <c r="N786" s="187">
        <f t="shared" si="160"/>
        <v>0</v>
      </c>
      <c r="O786" s="31"/>
      <c r="P786" s="31"/>
      <c r="Q786" s="31"/>
      <c r="R786" s="187">
        <f t="shared" si="161"/>
        <v>0</v>
      </c>
      <c r="S786" s="188">
        <f>IF(ISBLANK($B786),0,VLOOKUP($B786,Listen!$A$2:$C$44,2,FALSE))</f>
        <v>0</v>
      </c>
      <c r="T786" s="188">
        <f>IF(ISBLANK($B786),0,VLOOKUP($B786,Listen!$A$2:$C$44,3,FALSE))</f>
        <v>0</v>
      </c>
      <c r="U786" s="189">
        <f t="shared" si="162"/>
        <v>0</v>
      </c>
      <c r="V786" s="189">
        <f t="shared" si="152"/>
        <v>0</v>
      </c>
      <c r="W786" s="189">
        <f t="shared" si="152"/>
        <v>0</v>
      </c>
      <c r="X786" s="189">
        <f t="shared" si="152"/>
        <v>0</v>
      </c>
      <c r="Y786" s="189">
        <f t="shared" si="152"/>
        <v>0</v>
      </c>
      <c r="Z786" s="189">
        <f t="shared" si="152"/>
        <v>0</v>
      </c>
      <c r="AA786" s="189">
        <f t="shared" si="152"/>
        <v>0</v>
      </c>
      <c r="AB786" s="187">
        <f t="shared" si="151"/>
        <v>0</v>
      </c>
      <c r="AC786" s="190">
        <f>IF(C786=A_Stammdaten!$B$14,F_SAV!$R786-F_SAV!$AD786,HLOOKUP(A_Stammdaten!$B$14-1,$AE$4:$AK$2004,ROW(C786)-3,FALSE)-$AD786)</f>
        <v>0</v>
      </c>
      <c r="AD786" s="190">
        <f>HLOOKUP(A_Stammdaten!$B$14,$AE$4:$AK$2004,ROW(C786)-3,FALSE)</f>
        <v>0</v>
      </c>
      <c r="AE786" s="187">
        <f t="shared" si="153"/>
        <v>0</v>
      </c>
      <c r="AF786" s="187">
        <f t="shared" si="154"/>
        <v>0</v>
      </c>
      <c r="AG786" s="187">
        <f t="shared" si="155"/>
        <v>0</v>
      </c>
      <c r="AH786" s="187">
        <f t="shared" si="156"/>
        <v>0</v>
      </c>
      <c r="AI786" s="187">
        <f t="shared" si="157"/>
        <v>0</v>
      </c>
      <c r="AJ786" s="187">
        <f t="shared" si="158"/>
        <v>0</v>
      </c>
      <c r="AK786" s="187">
        <f t="shared" si="159"/>
        <v>0</v>
      </c>
      <c r="AL786" s="31"/>
    </row>
    <row r="787" spans="1:38" ht="15" x14ac:dyDescent="0.25">
      <c r="A787" s="31"/>
      <c r="B787" s="31"/>
      <c r="C787" s="32"/>
      <c r="D787" s="31"/>
      <c r="E787" s="31"/>
      <c r="F787" s="31"/>
      <c r="G787" s="31"/>
      <c r="H787" s="31"/>
      <c r="I787" s="31"/>
      <c r="J787" s="31"/>
      <c r="K787" s="31"/>
      <c r="L787" s="31"/>
      <c r="M787" s="31"/>
      <c r="N787" s="187">
        <f t="shared" si="160"/>
        <v>0</v>
      </c>
      <c r="O787" s="31"/>
      <c r="P787" s="31"/>
      <c r="Q787" s="31"/>
      <c r="R787" s="187">
        <f t="shared" si="161"/>
        <v>0</v>
      </c>
      <c r="S787" s="188">
        <f>IF(ISBLANK($B787),0,VLOOKUP($B787,Listen!$A$2:$C$44,2,FALSE))</f>
        <v>0</v>
      </c>
      <c r="T787" s="188">
        <f>IF(ISBLANK($B787),0,VLOOKUP($B787,Listen!$A$2:$C$44,3,FALSE))</f>
        <v>0</v>
      </c>
      <c r="U787" s="189">
        <f t="shared" si="162"/>
        <v>0</v>
      </c>
      <c r="V787" s="189">
        <f t="shared" si="152"/>
        <v>0</v>
      </c>
      <c r="W787" s="189">
        <f t="shared" si="152"/>
        <v>0</v>
      </c>
      <c r="X787" s="189">
        <f t="shared" si="152"/>
        <v>0</v>
      </c>
      <c r="Y787" s="189">
        <f t="shared" si="152"/>
        <v>0</v>
      </c>
      <c r="Z787" s="189">
        <f t="shared" si="152"/>
        <v>0</v>
      </c>
      <c r="AA787" s="189">
        <f t="shared" si="152"/>
        <v>0</v>
      </c>
      <c r="AB787" s="187">
        <f t="shared" si="151"/>
        <v>0</v>
      </c>
      <c r="AC787" s="190">
        <f>IF(C787=A_Stammdaten!$B$14,F_SAV!$R787-F_SAV!$AD787,HLOOKUP(A_Stammdaten!$B$14-1,$AE$4:$AK$2004,ROW(C787)-3,FALSE)-$AD787)</f>
        <v>0</v>
      </c>
      <c r="AD787" s="190">
        <f>HLOOKUP(A_Stammdaten!$B$14,$AE$4:$AK$2004,ROW(C787)-3,FALSE)</f>
        <v>0</v>
      </c>
      <c r="AE787" s="187">
        <f t="shared" si="153"/>
        <v>0</v>
      </c>
      <c r="AF787" s="187">
        <f t="shared" si="154"/>
        <v>0</v>
      </c>
      <c r="AG787" s="187">
        <f t="shared" si="155"/>
        <v>0</v>
      </c>
      <c r="AH787" s="187">
        <f t="shared" si="156"/>
        <v>0</v>
      </c>
      <c r="AI787" s="187">
        <f t="shared" si="157"/>
        <v>0</v>
      </c>
      <c r="AJ787" s="187">
        <f t="shared" si="158"/>
        <v>0</v>
      </c>
      <c r="AK787" s="187">
        <f t="shared" si="159"/>
        <v>0</v>
      </c>
      <c r="AL787" s="31"/>
    </row>
    <row r="788" spans="1:38" ht="15" x14ac:dyDescent="0.25">
      <c r="A788" s="31"/>
      <c r="B788" s="31"/>
      <c r="C788" s="32"/>
      <c r="D788" s="31"/>
      <c r="E788" s="31"/>
      <c r="F788" s="31"/>
      <c r="G788" s="31"/>
      <c r="H788" s="31"/>
      <c r="I788" s="31"/>
      <c r="J788" s="31"/>
      <c r="K788" s="31"/>
      <c r="L788" s="31"/>
      <c r="M788" s="31"/>
      <c r="N788" s="187">
        <f t="shared" si="160"/>
        <v>0</v>
      </c>
      <c r="O788" s="31"/>
      <c r="P788" s="31"/>
      <c r="Q788" s="31"/>
      <c r="R788" s="187">
        <f t="shared" si="161"/>
        <v>0</v>
      </c>
      <c r="S788" s="188">
        <f>IF(ISBLANK($B788),0,VLOOKUP($B788,Listen!$A$2:$C$44,2,FALSE))</f>
        <v>0</v>
      </c>
      <c r="T788" s="188">
        <f>IF(ISBLANK($B788),0,VLOOKUP($B788,Listen!$A$2:$C$44,3,FALSE))</f>
        <v>0</v>
      </c>
      <c r="U788" s="189">
        <f t="shared" si="162"/>
        <v>0</v>
      </c>
      <c r="V788" s="189">
        <f t="shared" si="152"/>
        <v>0</v>
      </c>
      <c r="W788" s="189">
        <f t="shared" si="152"/>
        <v>0</v>
      </c>
      <c r="X788" s="189">
        <f t="shared" si="152"/>
        <v>0</v>
      </c>
      <c r="Y788" s="189">
        <f t="shared" si="152"/>
        <v>0</v>
      </c>
      <c r="Z788" s="189">
        <f t="shared" si="152"/>
        <v>0</v>
      </c>
      <c r="AA788" s="189">
        <f t="shared" si="152"/>
        <v>0</v>
      </c>
      <c r="AB788" s="187">
        <f t="shared" si="151"/>
        <v>0</v>
      </c>
      <c r="AC788" s="190">
        <f>IF(C788=A_Stammdaten!$B$14,F_SAV!$R788-F_SAV!$AD788,HLOOKUP(A_Stammdaten!$B$14-1,$AE$4:$AK$2004,ROW(C788)-3,FALSE)-$AD788)</f>
        <v>0</v>
      </c>
      <c r="AD788" s="190">
        <f>HLOOKUP(A_Stammdaten!$B$14,$AE$4:$AK$2004,ROW(C788)-3,FALSE)</f>
        <v>0</v>
      </c>
      <c r="AE788" s="187">
        <f t="shared" si="153"/>
        <v>0</v>
      </c>
      <c r="AF788" s="187">
        <f t="shared" si="154"/>
        <v>0</v>
      </c>
      <c r="AG788" s="187">
        <f t="shared" si="155"/>
        <v>0</v>
      </c>
      <c r="AH788" s="187">
        <f t="shared" si="156"/>
        <v>0</v>
      </c>
      <c r="AI788" s="187">
        <f t="shared" si="157"/>
        <v>0</v>
      </c>
      <c r="AJ788" s="187">
        <f t="shared" si="158"/>
        <v>0</v>
      </c>
      <c r="AK788" s="187">
        <f t="shared" si="159"/>
        <v>0</v>
      </c>
      <c r="AL788" s="31"/>
    </row>
    <row r="789" spans="1:38" ht="15" x14ac:dyDescent="0.25">
      <c r="A789" s="31"/>
      <c r="B789" s="31"/>
      <c r="C789" s="32"/>
      <c r="D789" s="31"/>
      <c r="E789" s="31"/>
      <c r="F789" s="31"/>
      <c r="G789" s="31"/>
      <c r="H789" s="31"/>
      <c r="I789" s="31"/>
      <c r="J789" s="31"/>
      <c r="K789" s="31"/>
      <c r="L789" s="31"/>
      <c r="M789" s="31"/>
      <c r="N789" s="187">
        <f t="shared" si="160"/>
        <v>0</v>
      </c>
      <c r="O789" s="31"/>
      <c r="P789" s="31"/>
      <c r="Q789" s="31"/>
      <c r="R789" s="187">
        <f t="shared" si="161"/>
        <v>0</v>
      </c>
      <c r="S789" s="188">
        <f>IF(ISBLANK($B789),0,VLOOKUP($B789,Listen!$A$2:$C$44,2,FALSE))</f>
        <v>0</v>
      </c>
      <c r="T789" s="188">
        <f>IF(ISBLANK($B789),0,VLOOKUP($B789,Listen!$A$2:$C$44,3,FALSE))</f>
        <v>0</v>
      </c>
      <c r="U789" s="189">
        <f t="shared" si="162"/>
        <v>0</v>
      </c>
      <c r="V789" s="189">
        <f t="shared" si="152"/>
        <v>0</v>
      </c>
      <c r="W789" s="189">
        <f t="shared" si="152"/>
        <v>0</v>
      </c>
      <c r="X789" s="189">
        <f t="shared" si="152"/>
        <v>0</v>
      </c>
      <c r="Y789" s="189">
        <f t="shared" si="152"/>
        <v>0</v>
      </c>
      <c r="Z789" s="189">
        <f t="shared" si="152"/>
        <v>0</v>
      </c>
      <c r="AA789" s="189">
        <f t="shared" si="152"/>
        <v>0</v>
      </c>
      <c r="AB789" s="187">
        <f t="shared" si="151"/>
        <v>0</v>
      </c>
      <c r="AC789" s="190">
        <f>IF(C789=A_Stammdaten!$B$14,F_SAV!$R789-F_SAV!$AD789,HLOOKUP(A_Stammdaten!$B$14-1,$AE$4:$AK$2004,ROW(C789)-3,FALSE)-$AD789)</f>
        <v>0</v>
      </c>
      <c r="AD789" s="190">
        <f>HLOOKUP(A_Stammdaten!$B$14,$AE$4:$AK$2004,ROW(C789)-3,FALSE)</f>
        <v>0</v>
      </c>
      <c r="AE789" s="187">
        <f t="shared" si="153"/>
        <v>0</v>
      </c>
      <c r="AF789" s="187">
        <f t="shared" si="154"/>
        <v>0</v>
      </c>
      <c r="AG789" s="187">
        <f t="shared" si="155"/>
        <v>0</v>
      </c>
      <c r="AH789" s="187">
        <f t="shared" si="156"/>
        <v>0</v>
      </c>
      <c r="AI789" s="187">
        <f t="shared" si="157"/>
        <v>0</v>
      </c>
      <c r="AJ789" s="187">
        <f t="shared" si="158"/>
        <v>0</v>
      </c>
      <c r="AK789" s="187">
        <f t="shared" si="159"/>
        <v>0</v>
      </c>
      <c r="AL789" s="31"/>
    </row>
    <row r="790" spans="1:38" ht="15" x14ac:dyDescent="0.25">
      <c r="A790" s="31"/>
      <c r="B790" s="31"/>
      <c r="C790" s="32"/>
      <c r="D790" s="31"/>
      <c r="E790" s="31"/>
      <c r="F790" s="31"/>
      <c r="G790" s="31"/>
      <c r="H790" s="31"/>
      <c r="I790" s="31"/>
      <c r="J790" s="31"/>
      <c r="K790" s="31"/>
      <c r="L790" s="31"/>
      <c r="M790" s="31"/>
      <c r="N790" s="187">
        <f t="shared" si="160"/>
        <v>0</v>
      </c>
      <c r="O790" s="31"/>
      <c r="P790" s="31"/>
      <c r="Q790" s="31"/>
      <c r="R790" s="187">
        <f t="shared" si="161"/>
        <v>0</v>
      </c>
      <c r="S790" s="188">
        <f>IF(ISBLANK($B790),0,VLOOKUP($B790,Listen!$A$2:$C$44,2,FALSE))</f>
        <v>0</v>
      </c>
      <c r="T790" s="188">
        <f>IF(ISBLANK($B790),0,VLOOKUP($B790,Listen!$A$2:$C$44,3,FALSE))</f>
        <v>0</v>
      </c>
      <c r="U790" s="189">
        <f t="shared" si="162"/>
        <v>0</v>
      </c>
      <c r="V790" s="189">
        <f t="shared" si="152"/>
        <v>0</v>
      </c>
      <c r="W790" s="189">
        <f t="shared" si="152"/>
        <v>0</v>
      </c>
      <c r="X790" s="189">
        <f t="shared" si="152"/>
        <v>0</v>
      </c>
      <c r="Y790" s="189">
        <f t="shared" si="152"/>
        <v>0</v>
      </c>
      <c r="Z790" s="189">
        <f t="shared" si="152"/>
        <v>0</v>
      </c>
      <c r="AA790" s="189">
        <f t="shared" si="152"/>
        <v>0</v>
      </c>
      <c r="AB790" s="187">
        <f t="shared" si="151"/>
        <v>0</v>
      </c>
      <c r="AC790" s="190">
        <f>IF(C790=A_Stammdaten!$B$14,F_SAV!$R790-F_SAV!$AD790,HLOOKUP(A_Stammdaten!$B$14-1,$AE$4:$AK$2004,ROW(C790)-3,FALSE)-$AD790)</f>
        <v>0</v>
      </c>
      <c r="AD790" s="190">
        <f>HLOOKUP(A_Stammdaten!$B$14,$AE$4:$AK$2004,ROW(C790)-3,FALSE)</f>
        <v>0</v>
      </c>
      <c r="AE790" s="187">
        <f t="shared" si="153"/>
        <v>0</v>
      </c>
      <c r="AF790" s="187">
        <f t="shared" si="154"/>
        <v>0</v>
      </c>
      <c r="AG790" s="187">
        <f t="shared" si="155"/>
        <v>0</v>
      </c>
      <c r="AH790" s="187">
        <f t="shared" si="156"/>
        <v>0</v>
      </c>
      <c r="AI790" s="187">
        <f t="shared" si="157"/>
        <v>0</v>
      </c>
      <c r="AJ790" s="187">
        <f t="shared" si="158"/>
        <v>0</v>
      </c>
      <c r="AK790" s="187">
        <f t="shared" si="159"/>
        <v>0</v>
      </c>
      <c r="AL790" s="31"/>
    </row>
    <row r="791" spans="1:38" ht="15" x14ac:dyDescent="0.25">
      <c r="A791" s="31"/>
      <c r="B791" s="31"/>
      <c r="C791" s="32"/>
      <c r="D791" s="31"/>
      <c r="E791" s="31"/>
      <c r="F791" s="31"/>
      <c r="G791" s="31"/>
      <c r="H791" s="31"/>
      <c r="I791" s="31"/>
      <c r="J791" s="31"/>
      <c r="K791" s="31"/>
      <c r="L791" s="31"/>
      <c r="M791" s="31"/>
      <c r="N791" s="187">
        <f t="shared" si="160"/>
        <v>0</v>
      </c>
      <c r="O791" s="31"/>
      <c r="P791" s="31"/>
      <c r="Q791" s="31"/>
      <c r="R791" s="187">
        <f t="shared" si="161"/>
        <v>0</v>
      </c>
      <c r="S791" s="188">
        <f>IF(ISBLANK($B791),0,VLOOKUP($B791,Listen!$A$2:$C$44,2,FALSE))</f>
        <v>0</v>
      </c>
      <c r="T791" s="188">
        <f>IF(ISBLANK($B791),0,VLOOKUP($B791,Listen!$A$2:$C$44,3,FALSE))</f>
        <v>0</v>
      </c>
      <c r="U791" s="189">
        <f t="shared" si="162"/>
        <v>0</v>
      </c>
      <c r="V791" s="189">
        <f t="shared" si="152"/>
        <v>0</v>
      </c>
      <c r="W791" s="189">
        <f t="shared" si="152"/>
        <v>0</v>
      </c>
      <c r="X791" s="189">
        <f t="shared" si="152"/>
        <v>0</v>
      </c>
      <c r="Y791" s="189">
        <f t="shared" si="152"/>
        <v>0</v>
      </c>
      <c r="Z791" s="189">
        <f t="shared" si="152"/>
        <v>0</v>
      </c>
      <c r="AA791" s="189">
        <f t="shared" si="152"/>
        <v>0</v>
      </c>
      <c r="AB791" s="187">
        <f t="shared" si="151"/>
        <v>0</v>
      </c>
      <c r="AC791" s="190">
        <f>IF(C791=A_Stammdaten!$B$14,F_SAV!$R791-F_SAV!$AD791,HLOOKUP(A_Stammdaten!$B$14-1,$AE$4:$AK$2004,ROW(C791)-3,FALSE)-$AD791)</f>
        <v>0</v>
      </c>
      <c r="AD791" s="190">
        <f>HLOOKUP(A_Stammdaten!$B$14,$AE$4:$AK$2004,ROW(C791)-3,FALSE)</f>
        <v>0</v>
      </c>
      <c r="AE791" s="187">
        <f t="shared" si="153"/>
        <v>0</v>
      </c>
      <c r="AF791" s="187">
        <f t="shared" si="154"/>
        <v>0</v>
      </c>
      <c r="AG791" s="187">
        <f t="shared" si="155"/>
        <v>0</v>
      </c>
      <c r="AH791" s="187">
        <f t="shared" si="156"/>
        <v>0</v>
      </c>
      <c r="AI791" s="187">
        <f t="shared" si="157"/>
        <v>0</v>
      </c>
      <c r="AJ791" s="187">
        <f t="shared" si="158"/>
        <v>0</v>
      </c>
      <c r="AK791" s="187">
        <f t="shared" si="159"/>
        <v>0</v>
      </c>
      <c r="AL791" s="31"/>
    </row>
    <row r="792" spans="1:38" ht="15" x14ac:dyDescent="0.25">
      <c r="A792" s="31"/>
      <c r="B792" s="31"/>
      <c r="C792" s="32"/>
      <c r="D792" s="31"/>
      <c r="E792" s="31"/>
      <c r="F792" s="31"/>
      <c r="G792" s="31"/>
      <c r="H792" s="31"/>
      <c r="I792" s="31"/>
      <c r="J792" s="31"/>
      <c r="K792" s="31"/>
      <c r="L792" s="31"/>
      <c r="M792" s="31"/>
      <c r="N792" s="187">
        <f t="shared" si="160"/>
        <v>0</v>
      </c>
      <c r="O792" s="31"/>
      <c r="P792" s="31"/>
      <c r="Q792" s="31"/>
      <c r="R792" s="187">
        <f t="shared" si="161"/>
        <v>0</v>
      </c>
      <c r="S792" s="188">
        <f>IF(ISBLANK($B792),0,VLOOKUP($B792,Listen!$A$2:$C$44,2,FALSE))</f>
        <v>0</v>
      </c>
      <c r="T792" s="188">
        <f>IF(ISBLANK($B792),0,VLOOKUP($B792,Listen!$A$2:$C$44,3,FALSE))</f>
        <v>0</v>
      </c>
      <c r="U792" s="189">
        <f t="shared" si="162"/>
        <v>0</v>
      </c>
      <c r="V792" s="189">
        <f t="shared" si="152"/>
        <v>0</v>
      </c>
      <c r="W792" s="189">
        <f t="shared" si="152"/>
        <v>0</v>
      </c>
      <c r="X792" s="189">
        <f t="shared" si="152"/>
        <v>0</v>
      </c>
      <c r="Y792" s="189">
        <f t="shared" si="152"/>
        <v>0</v>
      </c>
      <c r="Z792" s="189">
        <f t="shared" si="152"/>
        <v>0</v>
      </c>
      <c r="AA792" s="189">
        <f t="shared" si="152"/>
        <v>0</v>
      </c>
      <c r="AB792" s="187">
        <f t="shared" si="151"/>
        <v>0</v>
      </c>
      <c r="AC792" s="190">
        <f>IF(C792=A_Stammdaten!$B$14,F_SAV!$R792-F_SAV!$AD792,HLOOKUP(A_Stammdaten!$B$14-1,$AE$4:$AK$2004,ROW(C792)-3,FALSE)-$AD792)</f>
        <v>0</v>
      </c>
      <c r="AD792" s="190">
        <f>HLOOKUP(A_Stammdaten!$B$14,$AE$4:$AK$2004,ROW(C792)-3,FALSE)</f>
        <v>0</v>
      </c>
      <c r="AE792" s="187">
        <f t="shared" si="153"/>
        <v>0</v>
      </c>
      <c r="AF792" s="187">
        <f t="shared" si="154"/>
        <v>0</v>
      </c>
      <c r="AG792" s="187">
        <f t="shared" si="155"/>
        <v>0</v>
      </c>
      <c r="AH792" s="187">
        <f t="shared" si="156"/>
        <v>0</v>
      </c>
      <c r="AI792" s="187">
        <f t="shared" si="157"/>
        <v>0</v>
      </c>
      <c r="AJ792" s="187">
        <f t="shared" si="158"/>
        <v>0</v>
      </c>
      <c r="AK792" s="187">
        <f t="shared" si="159"/>
        <v>0</v>
      </c>
      <c r="AL792" s="31"/>
    </row>
    <row r="793" spans="1:38" ht="15" x14ac:dyDescent="0.25">
      <c r="A793" s="31"/>
      <c r="B793" s="31"/>
      <c r="C793" s="32"/>
      <c r="D793" s="31"/>
      <c r="E793" s="31"/>
      <c r="F793" s="31"/>
      <c r="G793" s="31"/>
      <c r="H793" s="31"/>
      <c r="I793" s="31"/>
      <c r="J793" s="31"/>
      <c r="K793" s="31"/>
      <c r="L793" s="31"/>
      <c r="M793" s="31"/>
      <c r="N793" s="187">
        <f t="shared" si="160"/>
        <v>0</v>
      </c>
      <c r="O793" s="31"/>
      <c r="P793" s="31"/>
      <c r="Q793" s="31"/>
      <c r="R793" s="187">
        <f t="shared" si="161"/>
        <v>0</v>
      </c>
      <c r="S793" s="188">
        <f>IF(ISBLANK($B793),0,VLOOKUP($B793,Listen!$A$2:$C$44,2,FALSE))</f>
        <v>0</v>
      </c>
      <c r="T793" s="188">
        <f>IF(ISBLANK($B793),0,VLOOKUP($B793,Listen!$A$2:$C$44,3,FALSE))</f>
        <v>0</v>
      </c>
      <c r="U793" s="189">
        <f t="shared" si="162"/>
        <v>0</v>
      </c>
      <c r="V793" s="189">
        <f t="shared" si="152"/>
        <v>0</v>
      </c>
      <c r="W793" s="189">
        <f t="shared" si="152"/>
        <v>0</v>
      </c>
      <c r="X793" s="189">
        <f t="shared" si="152"/>
        <v>0</v>
      </c>
      <c r="Y793" s="189">
        <f t="shared" si="152"/>
        <v>0</v>
      </c>
      <c r="Z793" s="189">
        <f t="shared" si="152"/>
        <v>0</v>
      </c>
      <c r="AA793" s="189">
        <f t="shared" si="152"/>
        <v>0</v>
      </c>
      <c r="AB793" s="187">
        <f t="shared" si="151"/>
        <v>0</v>
      </c>
      <c r="AC793" s="190">
        <f>IF(C793=A_Stammdaten!$B$14,F_SAV!$R793-F_SAV!$AD793,HLOOKUP(A_Stammdaten!$B$14-1,$AE$4:$AK$2004,ROW(C793)-3,FALSE)-$AD793)</f>
        <v>0</v>
      </c>
      <c r="AD793" s="190">
        <f>HLOOKUP(A_Stammdaten!$B$14,$AE$4:$AK$2004,ROW(C793)-3,FALSE)</f>
        <v>0</v>
      </c>
      <c r="AE793" s="187">
        <f t="shared" si="153"/>
        <v>0</v>
      </c>
      <c r="AF793" s="187">
        <f t="shared" si="154"/>
        <v>0</v>
      </c>
      <c r="AG793" s="187">
        <f t="shared" si="155"/>
        <v>0</v>
      </c>
      <c r="AH793" s="187">
        <f t="shared" si="156"/>
        <v>0</v>
      </c>
      <c r="AI793" s="187">
        <f t="shared" si="157"/>
        <v>0</v>
      </c>
      <c r="AJ793" s="187">
        <f t="shared" si="158"/>
        <v>0</v>
      </c>
      <c r="AK793" s="187">
        <f t="shared" si="159"/>
        <v>0</v>
      </c>
      <c r="AL793" s="31"/>
    </row>
    <row r="794" spans="1:38" ht="15" x14ac:dyDescent="0.25">
      <c r="A794" s="31"/>
      <c r="B794" s="31"/>
      <c r="C794" s="32"/>
      <c r="D794" s="31"/>
      <c r="E794" s="31"/>
      <c r="F794" s="31"/>
      <c r="G794" s="31"/>
      <c r="H794" s="31"/>
      <c r="I794" s="31"/>
      <c r="J794" s="31"/>
      <c r="K794" s="31"/>
      <c r="L794" s="31"/>
      <c r="M794" s="31"/>
      <c r="N794" s="187">
        <f t="shared" si="160"/>
        <v>0</v>
      </c>
      <c r="O794" s="31"/>
      <c r="P794" s="31"/>
      <c r="Q794" s="31"/>
      <c r="R794" s="187">
        <f t="shared" si="161"/>
        <v>0</v>
      </c>
      <c r="S794" s="188">
        <f>IF(ISBLANK($B794),0,VLOOKUP($B794,Listen!$A$2:$C$44,2,FALSE))</f>
        <v>0</v>
      </c>
      <c r="T794" s="188">
        <f>IF(ISBLANK($B794),0,VLOOKUP($B794,Listen!$A$2:$C$44,3,FALSE))</f>
        <v>0</v>
      </c>
      <c r="U794" s="189">
        <f t="shared" si="162"/>
        <v>0</v>
      </c>
      <c r="V794" s="189">
        <f t="shared" si="152"/>
        <v>0</v>
      </c>
      <c r="W794" s="189">
        <f t="shared" si="152"/>
        <v>0</v>
      </c>
      <c r="X794" s="189">
        <f t="shared" si="152"/>
        <v>0</v>
      </c>
      <c r="Y794" s="189">
        <f t="shared" si="152"/>
        <v>0</v>
      </c>
      <c r="Z794" s="189">
        <f t="shared" si="152"/>
        <v>0</v>
      </c>
      <c r="AA794" s="189">
        <f t="shared" si="152"/>
        <v>0</v>
      </c>
      <c r="AB794" s="187">
        <f t="shared" si="151"/>
        <v>0</v>
      </c>
      <c r="AC794" s="190">
        <f>IF(C794=A_Stammdaten!$B$14,F_SAV!$R794-F_SAV!$AD794,HLOOKUP(A_Stammdaten!$B$14-1,$AE$4:$AK$2004,ROW(C794)-3,FALSE)-$AD794)</f>
        <v>0</v>
      </c>
      <c r="AD794" s="190">
        <f>HLOOKUP(A_Stammdaten!$B$14,$AE$4:$AK$2004,ROW(C794)-3,FALSE)</f>
        <v>0</v>
      </c>
      <c r="AE794" s="187">
        <f t="shared" si="153"/>
        <v>0</v>
      </c>
      <c r="AF794" s="187">
        <f t="shared" si="154"/>
        <v>0</v>
      </c>
      <c r="AG794" s="187">
        <f t="shared" si="155"/>
        <v>0</v>
      </c>
      <c r="AH794" s="187">
        <f t="shared" si="156"/>
        <v>0</v>
      </c>
      <c r="AI794" s="187">
        <f t="shared" si="157"/>
        <v>0</v>
      </c>
      <c r="AJ794" s="187">
        <f t="shared" si="158"/>
        <v>0</v>
      </c>
      <c r="AK794" s="187">
        <f t="shared" si="159"/>
        <v>0</v>
      </c>
      <c r="AL794" s="31"/>
    </row>
    <row r="795" spans="1:38" ht="15" x14ac:dyDescent="0.25">
      <c r="A795" s="31"/>
      <c r="B795" s="31"/>
      <c r="C795" s="32"/>
      <c r="D795" s="31"/>
      <c r="E795" s="31"/>
      <c r="F795" s="31"/>
      <c r="G795" s="31"/>
      <c r="H795" s="31"/>
      <c r="I795" s="31"/>
      <c r="J795" s="31"/>
      <c r="K795" s="31"/>
      <c r="L795" s="31"/>
      <c r="M795" s="31"/>
      <c r="N795" s="187">
        <f t="shared" si="160"/>
        <v>0</v>
      </c>
      <c r="O795" s="31"/>
      <c r="P795" s="31"/>
      <c r="Q795" s="31"/>
      <c r="R795" s="187">
        <f t="shared" si="161"/>
        <v>0</v>
      </c>
      <c r="S795" s="188">
        <f>IF(ISBLANK($B795),0,VLOOKUP($B795,Listen!$A$2:$C$44,2,FALSE))</f>
        <v>0</v>
      </c>
      <c r="T795" s="188">
        <f>IF(ISBLANK($B795),0,VLOOKUP($B795,Listen!$A$2:$C$44,3,FALSE))</f>
        <v>0</v>
      </c>
      <c r="U795" s="189">
        <f t="shared" si="162"/>
        <v>0</v>
      </c>
      <c r="V795" s="189">
        <f t="shared" si="152"/>
        <v>0</v>
      </c>
      <c r="W795" s="189">
        <f t="shared" si="152"/>
        <v>0</v>
      </c>
      <c r="X795" s="189">
        <f t="shared" si="152"/>
        <v>0</v>
      </c>
      <c r="Y795" s="189">
        <f t="shared" si="152"/>
        <v>0</v>
      </c>
      <c r="Z795" s="189">
        <f t="shared" si="152"/>
        <v>0</v>
      </c>
      <c r="AA795" s="189">
        <f t="shared" si="152"/>
        <v>0</v>
      </c>
      <c r="AB795" s="187">
        <f t="shared" si="151"/>
        <v>0</v>
      </c>
      <c r="AC795" s="190">
        <f>IF(C795=A_Stammdaten!$B$14,F_SAV!$R795-F_SAV!$AD795,HLOOKUP(A_Stammdaten!$B$14-1,$AE$4:$AK$2004,ROW(C795)-3,FALSE)-$AD795)</f>
        <v>0</v>
      </c>
      <c r="AD795" s="190">
        <f>HLOOKUP(A_Stammdaten!$B$14,$AE$4:$AK$2004,ROW(C795)-3,FALSE)</f>
        <v>0</v>
      </c>
      <c r="AE795" s="187">
        <f t="shared" si="153"/>
        <v>0</v>
      </c>
      <c r="AF795" s="187">
        <f t="shared" si="154"/>
        <v>0</v>
      </c>
      <c r="AG795" s="187">
        <f t="shared" si="155"/>
        <v>0</v>
      </c>
      <c r="AH795" s="187">
        <f t="shared" si="156"/>
        <v>0</v>
      </c>
      <c r="AI795" s="187">
        <f t="shared" si="157"/>
        <v>0</v>
      </c>
      <c r="AJ795" s="187">
        <f t="shared" si="158"/>
        <v>0</v>
      </c>
      <c r="AK795" s="187">
        <f t="shared" si="159"/>
        <v>0</v>
      </c>
      <c r="AL795" s="31"/>
    </row>
    <row r="796" spans="1:38" ht="15" x14ac:dyDescent="0.25">
      <c r="A796" s="31"/>
      <c r="B796" s="31"/>
      <c r="C796" s="32"/>
      <c r="D796" s="31"/>
      <c r="E796" s="31"/>
      <c r="F796" s="31"/>
      <c r="G796" s="31"/>
      <c r="H796" s="31"/>
      <c r="I796" s="31"/>
      <c r="J796" s="31"/>
      <c r="K796" s="31"/>
      <c r="L796" s="31"/>
      <c r="M796" s="31"/>
      <c r="N796" s="187">
        <f t="shared" si="160"/>
        <v>0</v>
      </c>
      <c r="O796" s="31"/>
      <c r="P796" s="31"/>
      <c r="Q796" s="31"/>
      <c r="R796" s="187">
        <f t="shared" si="161"/>
        <v>0</v>
      </c>
      <c r="S796" s="188">
        <f>IF(ISBLANK($B796),0,VLOOKUP($B796,Listen!$A$2:$C$44,2,FALSE))</f>
        <v>0</v>
      </c>
      <c r="T796" s="188">
        <f>IF(ISBLANK($B796),0,VLOOKUP($B796,Listen!$A$2:$C$44,3,FALSE))</f>
        <v>0</v>
      </c>
      <c r="U796" s="189">
        <f t="shared" si="162"/>
        <v>0</v>
      </c>
      <c r="V796" s="189">
        <f t="shared" si="152"/>
        <v>0</v>
      </c>
      <c r="W796" s="189">
        <f t="shared" si="152"/>
        <v>0</v>
      </c>
      <c r="X796" s="189">
        <f t="shared" si="152"/>
        <v>0</v>
      </c>
      <c r="Y796" s="189">
        <f t="shared" si="152"/>
        <v>0</v>
      </c>
      <c r="Z796" s="189">
        <f t="shared" si="152"/>
        <v>0</v>
      </c>
      <c r="AA796" s="189">
        <f t="shared" ref="V796:AA839" si="163">$S796</f>
        <v>0</v>
      </c>
      <c r="AB796" s="187">
        <f t="shared" si="151"/>
        <v>0</v>
      </c>
      <c r="AC796" s="190">
        <f>IF(C796=A_Stammdaten!$B$14,F_SAV!$R796-F_SAV!$AD796,HLOOKUP(A_Stammdaten!$B$14-1,$AE$4:$AK$2004,ROW(C796)-3,FALSE)-$AD796)</f>
        <v>0</v>
      </c>
      <c r="AD796" s="190">
        <f>HLOOKUP(A_Stammdaten!$B$14,$AE$4:$AK$2004,ROW(C796)-3,FALSE)</f>
        <v>0</v>
      </c>
      <c r="AE796" s="187">
        <f t="shared" si="153"/>
        <v>0</v>
      </c>
      <c r="AF796" s="187">
        <f t="shared" si="154"/>
        <v>0</v>
      </c>
      <c r="AG796" s="187">
        <f t="shared" si="155"/>
        <v>0</v>
      </c>
      <c r="AH796" s="187">
        <f t="shared" si="156"/>
        <v>0</v>
      </c>
      <c r="AI796" s="187">
        <f t="shared" si="157"/>
        <v>0</v>
      </c>
      <c r="AJ796" s="187">
        <f t="shared" si="158"/>
        <v>0</v>
      </c>
      <c r="AK796" s="187">
        <f t="shared" si="159"/>
        <v>0</v>
      </c>
      <c r="AL796" s="31"/>
    </row>
    <row r="797" spans="1:38" ht="15" x14ac:dyDescent="0.25">
      <c r="A797" s="31"/>
      <c r="B797" s="31"/>
      <c r="C797" s="32"/>
      <c r="D797" s="31"/>
      <c r="E797" s="31"/>
      <c r="F797" s="31"/>
      <c r="G797" s="31"/>
      <c r="H797" s="31"/>
      <c r="I797" s="31"/>
      <c r="J797" s="31"/>
      <c r="K797" s="31"/>
      <c r="L797" s="31"/>
      <c r="M797" s="31"/>
      <c r="N797" s="187">
        <f t="shared" si="160"/>
        <v>0</v>
      </c>
      <c r="O797" s="31"/>
      <c r="P797" s="31"/>
      <c r="Q797" s="31"/>
      <c r="R797" s="187">
        <f t="shared" si="161"/>
        <v>0</v>
      </c>
      <c r="S797" s="188">
        <f>IF(ISBLANK($B797),0,VLOOKUP($B797,Listen!$A$2:$C$44,2,FALSE))</f>
        <v>0</v>
      </c>
      <c r="T797" s="188">
        <f>IF(ISBLANK($B797),0,VLOOKUP($B797,Listen!$A$2:$C$44,3,FALSE))</f>
        <v>0</v>
      </c>
      <c r="U797" s="189">
        <f t="shared" si="162"/>
        <v>0</v>
      </c>
      <c r="V797" s="189">
        <f t="shared" si="163"/>
        <v>0</v>
      </c>
      <c r="W797" s="189">
        <f t="shared" si="163"/>
        <v>0</v>
      </c>
      <c r="X797" s="189">
        <f t="shared" si="163"/>
        <v>0</v>
      </c>
      <c r="Y797" s="189">
        <f t="shared" si="163"/>
        <v>0</v>
      </c>
      <c r="Z797" s="189">
        <f t="shared" si="163"/>
        <v>0</v>
      </c>
      <c r="AA797" s="189">
        <f t="shared" si="163"/>
        <v>0</v>
      </c>
      <c r="AB797" s="187">
        <f t="shared" si="151"/>
        <v>0</v>
      </c>
      <c r="AC797" s="190">
        <f>IF(C797=A_Stammdaten!$B$14,F_SAV!$R797-F_SAV!$AD797,HLOOKUP(A_Stammdaten!$B$14-1,$AE$4:$AK$2004,ROW(C797)-3,FALSE)-$AD797)</f>
        <v>0</v>
      </c>
      <c r="AD797" s="190">
        <f>HLOOKUP(A_Stammdaten!$B$14,$AE$4:$AK$2004,ROW(C797)-3,FALSE)</f>
        <v>0</v>
      </c>
      <c r="AE797" s="187">
        <f t="shared" si="153"/>
        <v>0</v>
      </c>
      <c r="AF797" s="187">
        <f t="shared" si="154"/>
        <v>0</v>
      </c>
      <c r="AG797" s="187">
        <f t="shared" si="155"/>
        <v>0</v>
      </c>
      <c r="AH797" s="187">
        <f t="shared" si="156"/>
        <v>0</v>
      </c>
      <c r="AI797" s="187">
        <f t="shared" si="157"/>
        <v>0</v>
      </c>
      <c r="AJ797" s="187">
        <f t="shared" si="158"/>
        <v>0</v>
      </c>
      <c r="AK797" s="187">
        <f t="shared" si="159"/>
        <v>0</v>
      </c>
      <c r="AL797" s="31"/>
    </row>
    <row r="798" spans="1:38" ht="15" x14ac:dyDescent="0.25">
      <c r="A798" s="31"/>
      <c r="B798" s="31"/>
      <c r="C798" s="32"/>
      <c r="D798" s="31"/>
      <c r="E798" s="31"/>
      <c r="F798" s="31"/>
      <c r="G798" s="31"/>
      <c r="H798" s="31"/>
      <c r="I798" s="31"/>
      <c r="J798" s="31"/>
      <c r="K798" s="31"/>
      <c r="L798" s="31"/>
      <c r="M798" s="31"/>
      <c r="N798" s="187">
        <f t="shared" si="160"/>
        <v>0</v>
      </c>
      <c r="O798" s="31"/>
      <c r="P798" s="31"/>
      <c r="Q798" s="31"/>
      <c r="R798" s="187">
        <f t="shared" si="161"/>
        <v>0</v>
      </c>
      <c r="S798" s="188">
        <f>IF(ISBLANK($B798),0,VLOOKUP($B798,Listen!$A$2:$C$44,2,FALSE))</f>
        <v>0</v>
      </c>
      <c r="T798" s="188">
        <f>IF(ISBLANK($B798),0,VLOOKUP($B798,Listen!$A$2:$C$44,3,FALSE))</f>
        <v>0</v>
      </c>
      <c r="U798" s="189">
        <f t="shared" si="162"/>
        <v>0</v>
      </c>
      <c r="V798" s="189">
        <f t="shared" si="163"/>
        <v>0</v>
      </c>
      <c r="W798" s="189">
        <f t="shared" si="163"/>
        <v>0</v>
      </c>
      <c r="X798" s="189">
        <f t="shared" si="163"/>
        <v>0</v>
      </c>
      <c r="Y798" s="189">
        <f t="shared" si="163"/>
        <v>0</v>
      </c>
      <c r="Z798" s="189">
        <f t="shared" si="163"/>
        <v>0</v>
      </c>
      <c r="AA798" s="189">
        <f t="shared" si="163"/>
        <v>0</v>
      </c>
      <c r="AB798" s="187">
        <f t="shared" si="151"/>
        <v>0</v>
      </c>
      <c r="AC798" s="190">
        <f>IF(C798=A_Stammdaten!$B$14,F_SAV!$R798-F_SAV!$AD798,HLOOKUP(A_Stammdaten!$B$14-1,$AE$4:$AK$2004,ROW(C798)-3,FALSE)-$AD798)</f>
        <v>0</v>
      </c>
      <c r="AD798" s="190">
        <f>HLOOKUP(A_Stammdaten!$B$14,$AE$4:$AK$2004,ROW(C798)-3,FALSE)</f>
        <v>0</v>
      </c>
      <c r="AE798" s="187">
        <f t="shared" si="153"/>
        <v>0</v>
      </c>
      <c r="AF798" s="187">
        <f t="shared" si="154"/>
        <v>0</v>
      </c>
      <c r="AG798" s="187">
        <f t="shared" si="155"/>
        <v>0</v>
      </c>
      <c r="AH798" s="187">
        <f t="shared" si="156"/>
        <v>0</v>
      </c>
      <c r="AI798" s="187">
        <f t="shared" si="157"/>
        <v>0</v>
      </c>
      <c r="AJ798" s="187">
        <f t="shared" si="158"/>
        <v>0</v>
      </c>
      <c r="AK798" s="187">
        <f t="shared" si="159"/>
        <v>0</v>
      </c>
      <c r="AL798" s="31"/>
    </row>
    <row r="799" spans="1:38" ht="15" x14ac:dyDescent="0.25">
      <c r="A799" s="31"/>
      <c r="B799" s="31"/>
      <c r="C799" s="32"/>
      <c r="D799" s="31"/>
      <c r="E799" s="31"/>
      <c r="F799" s="31"/>
      <c r="G799" s="31"/>
      <c r="H799" s="31"/>
      <c r="I799" s="31"/>
      <c r="J799" s="31"/>
      <c r="K799" s="31"/>
      <c r="L799" s="31"/>
      <c r="M799" s="31"/>
      <c r="N799" s="187">
        <f t="shared" si="160"/>
        <v>0</v>
      </c>
      <c r="O799" s="31"/>
      <c r="P799" s="31"/>
      <c r="Q799" s="31"/>
      <c r="R799" s="187">
        <f t="shared" si="161"/>
        <v>0</v>
      </c>
      <c r="S799" s="188">
        <f>IF(ISBLANK($B799),0,VLOOKUP($B799,Listen!$A$2:$C$44,2,FALSE))</f>
        <v>0</v>
      </c>
      <c r="T799" s="188">
        <f>IF(ISBLANK($B799),0,VLOOKUP($B799,Listen!$A$2:$C$44,3,FALSE))</f>
        <v>0</v>
      </c>
      <c r="U799" s="189">
        <f t="shared" si="162"/>
        <v>0</v>
      </c>
      <c r="V799" s="189">
        <f t="shared" si="163"/>
        <v>0</v>
      </c>
      <c r="W799" s="189">
        <f t="shared" si="163"/>
        <v>0</v>
      </c>
      <c r="X799" s="189">
        <f t="shared" si="163"/>
        <v>0</v>
      </c>
      <c r="Y799" s="189">
        <f t="shared" si="163"/>
        <v>0</v>
      </c>
      <c r="Z799" s="189">
        <f t="shared" si="163"/>
        <v>0</v>
      </c>
      <c r="AA799" s="189">
        <f t="shared" si="163"/>
        <v>0</v>
      </c>
      <c r="AB799" s="187">
        <f t="shared" si="151"/>
        <v>0</v>
      </c>
      <c r="AC799" s="190">
        <f>IF(C799=A_Stammdaten!$B$14,F_SAV!$R799-F_SAV!$AD799,HLOOKUP(A_Stammdaten!$B$14-1,$AE$4:$AK$2004,ROW(C799)-3,FALSE)-$AD799)</f>
        <v>0</v>
      </c>
      <c r="AD799" s="190">
        <f>HLOOKUP(A_Stammdaten!$B$14,$AE$4:$AK$2004,ROW(C799)-3,FALSE)</f>
        <v>0</v>
      </c>
      <c r="AE799" s="187">
        <f t="shared" si="153"/>
        <v>0</v>
      </c>
      <c r="AF799" s="187">
        <f t="shared" si="154"/>
        <v>0</v>
      </c>
      <c r="AG799" s="187">
        <f t="shared" si="155"/>
        <v>0</v>
      </c>
      <c r="AH799" s="187">
        <f t="shared" si="156"/>
        <v>0</v>
      </c>
      <c r="AI799" s="187">
        <f t="shared" si="157"/>
        <v>0</v>
      </c>
      <c r="AJ799" s="187">
        <f t="shared" si="158"/>
        <v>0</v>
      </c>
      <c r="AK799" s="187">
        <f t="shared" si="159"/>
        <v>0</v>
      </c>
      <c r="AL799" s="31"/>
    </row>
    <row r="800" spans="1:38" ht="15" x14ac:dyDescent="0.25">
      <c r="A800" s="31"/>
      <c r="B800" s="31"/>
      <c r="C800" s="32"/>
      <c r="D800" s="31"/>
      <c r="E800" s="31"/>
      <c r="F800" s="31"/>
      <c r="G800" s="31"/>
      <c r="H800" s="31"/>
      <c r="I800" s="31"/>
      <c r="J800" s="31"/>
      <c r="K800" s="31"/>
      <c r="L800" s="31"/>
      <c r="M800" s="31"/>
      <c r="N800" s="187">
        <f t="shared" si="160"/>
        <v>0</v>
      </c>
      <c r="O800" s="31"/>
      <c r="P800" s="31"/>
      <c r="Q800" s="31"/>
      <c r="R800" s="187">
        <f t="shared" si="161"/>
        <v>0</v>
      </c>
      <c r="S800" s="188">
        <f>IF(ISBLANK($B800),0,VLOOKUP($B800,Listen!$A$2:$C$44,2,FALSE))</f>
        <v>0</v>
      </c>
      <c r="T800" s="188">
        <f>IF(ISBLANK($B800),0,VLOOKUP($B800,Listen!$A$2:$C$44,3,FALSE))</f>
        <v>0</v>
      </c>
      <c r="U800" s="189">
        <f t="shared" si="162"/>
        <v>0</v>
      </c>
      <c r="V800" s="189">
        <f t="shared" si="163"/>
        <v>0</v>
      </c>
      <c r="W800" s="189">
        <f t="shared" si="163"/>
        <v>0</v>
      </c>
      <c r="X800" s="189">
        <f t="shared" si="163"/>
        <v>0</v>
      </c>
      <c r="Y800" s="189">
        <f t="shared" si="163"/>
        <v>0</v>
      </c>
      <c r="Z800" s="189">
        <f t="shared" si="163"/>
        <v>0</v>
      </c>
      <c r="AA800" s="189">
        <f t="shared" si="163"/>
        <v>0</v>
      </c>
      <c r="AB800" s="187">
        <f t="shared" si="151"/>
        <v>0</v>
      </c>
      <c r="AC800" s="190">
        <f>IF(C800=A_Stammdaten!$B$14,F_SAV!$R800-F_SAV!$AD800,HLOOKUP(A_Stammdaten!$B$14-1,$AE$4:$AK$2004,ROW(C800)-3,FALSE)-$AD800)</f>
        <v>0</v>
      </c>
      <c r="AD800" s="190">
        <f>HLOOKUP(A_Stammdaten!$B$14,$AE$4:$AK$2004,ROW(C800)-3,FALSE)</f>
        <v>0</v>
      </c>
      <c r="AE800" s="187">
        <f t="shared" si="153"/>
        <v>0</v>
      </c>
      <c r="AF800" s="187">
        <f t="shared" si="154"/>
        <v>0</v>
      </c>
      <c r="AG800" s="187">
        <f t="shared" si="155"/>
        <v>0</v>
      </c>
      <c r="AH800" s="187">
        <f t="shared" si="156"/>
        <v>0</v>
      </c>
      <c r="AI800" s="187">
        <f t="shared" si="157"/>
        <v>0</v>
      </c>
      <c r="AJ800" s="187">
        <f t="shared" si="158"/>
        <v>0</v>
      </c>
      <c r="AK800" s="187">
        <f t="shared" si="159"/>
        <v>0</v>
      </c>
      <c r="AL800" s="31"/>
    </row>
    <row r="801" spans="1:38" ht="15" x14ac:dyDescent="0.25">
      <c r="A801" s="31"/>
      <c r="B801" s="31"/>
      <c r="C801" s="32"/>
      <c r="D801" s="31"/>
      <c r="E801" s="31"/>
      <c r="F801" s="31"/>
      <c r="G801" s="31"/>
      <c r="H801" s="31"/>
      <c r="I801" s="31"/>
      <c r="J801" s="31"/>
      <c r="K801" s="31"/>
      <c r="L801" s="31"/>
      <c r="M801" s="31"/>
      <c r="N801" s="187">
        <f t="shared" si="160"/>
        <v>0</v>
      </c>
      <c r="O801" s="31"/>
      <c r="P801" s="31"/>
      <c r="Q801" s="31"/>
      <c r="R801" s="187">
        <f t="shared" si="161"/>
        <v>0</v>
      </c>
      <c r="S801" s="188">
        <f>IF(ISBLANK($B801),0,VLOOKUP($B801,Listen!$A$2:$C$44,2,FALSE))</f>
        <v>0</v>
      </c>
      <c r="T801" s="188">
        <f>IF(ISBLANK($B801),0,VLOOKUP($B801,Listen!$A$2:$C$44,3,FALSE))</f>
        <v>0</v>
      </c>
      <c r="U801" s="189">
        <f t="shared" si="162"/>
        <v>0</v>
      </c>
      <c r="V801" s="189">
        <f t="shared" si="163"/>
        <v>0</v>
      </c>
      <c r="W801" s="189">
        <f t="shared" si="163"/>
        <v>0</v>
      </c>
      <c r="X801" s="189">
        <f t="shared" si="163"/>
        <v>0</v>
      </c>
      <c r="Y801" s="189">
        <f t="shared" si="163"/>
        <v>0</v>
      </c>
      <c r="Z801" s="189">
        <f t="shared" si="163"/>
        <v>0</v>
      </c>
      <c r="AA801" s="189">
        <f t="shared" si="163"/>
        <v>0</v>
      </c>
      <c r="AB801" s="187">
        <f t="shared" si="151"/>
        <v>0</v>
      </c>
      <c r="AC801" s="190">
        <f>IF(C801=A_Stammdaten!$B$14,F_SAV!$R801-F_SAV!$AD801,HLOOKUP(A_Stammdaten!$B$14-1,$AE$4:$AK$2004,ROW(C801)-3,FALSE)-$AD801)</f>
        <v>0</v>
      </c>
      <c r="AD801" s="190">
        <f>HLOOKUP(A_Stammdaten!$B$14,$AE$4:$AK$2004,ROW(C801)-3,FALSE)</f>
        <v>0</v>
      </c>
      <c r="AE801" s="187">
        <f t="shared" si="153"/>
        <v>0</v>
      </c>
      <c r="AF801" s="187">
        <f t="shared" si="154"/>
        <v>0</v>
      </c>
      <c r="AG801" s="187">
        <f t="shared" si="155"/>
        <v>0</v>
      </c>
      <c r="AH801" s="187">
        <f t="shared" si="156"/>
        <v>0</v>
      </c>
      <c r="AI801" s="187">
        <f t="shared" si="157"/>
        <v>0</v>
      </c>
      <c r="AJ801" s="187">
        <f t="shared" si="158"/>
        <v>0</v>
      </c>
      <c r="AK801" s="187">
        <f t="shared" si="159"/>
        <v>0</v>
      </c>
      <c r="AL801" s="31"/>
    </row>
    <row r="802" spans="1:38" ht="15" x14ac:dyDescent="0.25">
      <c r="A802" s="31"/>
      <c r="B802" s="31"/>
      <c r="C802" s="32"/>
      <c r="D802" s="31"/>
      <c r="E802" s="31"/>
      <c r="F802" s="31"/>
      <c r="G802" s="31"/>
      <c r="H802" s="31"/>
      <c r="I802" s="31"/>
      <c r="J802" s="31"/>
      <c r="K802" s="31"/>
      <c r="L802" s="31"/>
      <c r="M802" s="31"/>
      <c r="N802" s="187">
        <f t="shared" si="160"/>
        <v>0</v>
      </c>
      <c r="O802" s="31"/>
      <c r="P802" s="31"/>
      <c r="Q802" s="31"/>
      <c r="R802" s="187">
        <f t="shared" si="161"/>
        <v>0</v>
      </c>
      <c r="S802" s="188">
        <f>IF(ISBLANK($B802),0,VLOOKUP($B802,Listen!$A$2:$C$44,2,FALSE))</f>
        <v>0</v>
      </c>
      <c r="T802" s="188">
        <f>IF(ISBLANK($B802),0,VLOOKUP($B802,Listen!$A$2:$C$44,3,FALSE))</f>
        <v>0</v>
      </c>
      <c r="U802" s="189">
        <f t="shared" si="162"/>
        <v>0</v>
      </c>
      <c r="V802" s="189">
        <f t="shared" si="163"/>
        <v>0</v>
      </c>
      <c r="W802" s="189">
        <f t="shared" si="163"/>
        <v>0</v>
      </c>
      <c r="X802" s="189">
        <f t="shared" si="163"/>
        <v>0</v>
      </c>
      <c r="Y802" s="189">
        <f t="shared" si="163"/>
        <v>0</v>
      </c>
      <c r="Z802" s="189">
        <f t="shared" si="163"/>
        <v>0</v>
      </c>
      <c r="AA802" s="189">
        <f t="shared" si="163"/>
        <v>0</v>
      </c>
      <c r="AB802" s="187">
        <f t="shared" si="151"/>
        <v>0</v>
      </c>
      <c r="AC802" s="190">
        <f>IF(C802=A_Stammdaten!$B$14,F_SAV!$R802-F_SAV!$AD802,HLOOKUP(A_Stammdaten!$B$14-1,$AE$4:$AK$2004,ROW(C802)-3,FALSE)-$AD802)</f>
        <v>0</v>
      </c>
      <c r="AD802" s="190">
        <f>HLOOKUP(A_Stammdaten!$B$14,$AE$4:$AK$2004,ROW(C802)-3,FALSE)</f>
        <v>0</v>
      </c>
      <c r="AE802" s="187">
        <f t="shared" si="153"/>
        <v>0</v>
      </c>
      <c r="AF802" s="187">
        <f t="shared" si="154"/>
        <v>0</v>
      </c>
      <c r="AG802" s="187">
        <f t="shared" si="155"/>
        <v>0</v>
      </c>
      <c r="AH802" s="187">
        <f t="shared" si="156"/>
        <v>0</v>
      </c>
      <c r="AI802" s="187">
        <f t="shared" si="157"/>
        <v>0</v>
      </c>
      <c r="AJ802" s="187">
        <f t="shared" si="158"/>
        <v>0</v>
      </c>
      <c r="AK802" s="187">
        <f t="shared" si="159"/>
        <v>0</v>
      </c>
      <c r="AL802" s="31"/>
    </row>
    <row r="803" spans="1:38" ht="15" x14ac:dyDescent="0.25">
      <c r="A803" s="31"/>
      <c r="B803" s="31"/>
      <c r="C803" s="32"/>
      <c r="D803" s="31"/>
      <c r="E803" s="31"/>
      <c r="F803" s="31"/>
      <c r="G803" s="31"/>
      <c r="H803" s="31"/>
      <c r="I803" s="31"/>
      <c r="J803" s="31"/>
      <c r="K803" s="31"/>
      <c r="L803" s="31"/>
      <c r="M803" s="31"/>
      <c r="N803" s="187">
        <f t="shared" si="160"/>
        <v>0</v>
      </c>
      <c r="O803" s="31"/>
      <c r="P803" s="31"/>
      <c r="Q803" s="31"/>
      <c r="R803" s="187">
        <f t="shared" si="161"/>
        <v>0</v>
      </c>
      <c r="S803" s="188">
        <f>IF(ISBLANK($B803),0,VLOOKUP($B803,Listen!$A$2:$C$44,2,FALSE))</f>
        <v>0</v>
      </c>
      <c r="T803" s="188">
        <f>IF(ISBLANK($B803),0,VLOOKUP($B803,Listen!$A$2:$C$44,3,FALSE))</f>
        <v>0</v>
      </c>
      <c r="U803" s="189">
        <f t="shared" si="162"/>
        <v>0</v>
      </c>
      <c r="V803" s="189">
        <f t="shared" si="163"/>
        <v>0</v>
      </c>
      <c r="W803" s="189">
        <f t="shared" si="163"/>
        <v>0</v>
      </c>
      <c r="X803" s="189">
        <f t="shared" si="163"/>
        <v>0</v>
      </c>
      <c r="Y803" s="189">
        <f t="shared" si="163"/>
        <v>0</v>
      </c>
      <c r="Z803" s="189">
        <f t="shared" si="163"/>
        <v>0</v>
      </c>
      <c r="AA803" s="189">
        <f t="shared" si="163"/>
        <v>0</v>
      </c>
      <c r="AB803" s="187">
        <f t="shared" ref="AB803:AB866" si="164">AD803+AC803</f>
        <v>0</v>
      </c>
      <c r="AC803" s="190">
        <f>IF(C803=A_Stammdaten!$B$14,F_SAV!$R803-F_SAV!$AD803,HLOOKUP(A_Stammdaten!$B$14-1,$AE$4:$AK$2004,ROW(C803)-3,FALSE)-$AD803)</f>
        <v>0</v>
      </c>
      <c r="AD803" s="190">
        <f>HLOOKUP(A_Stammdaten!$B$14,$AE$4:$AK$2004,ROW(C803)-3,FALSE)</f>
        <v>0</v>
      </c>
      <c r="AE803" s="187">
        <f t="shared" si="153"/>
        <v>0</v>
      </c>
      <c r="AF803" s="187">
        <f t="shared" si="154"/>
        <v>0</v>
      </c>
      <c r="AG803" s="187">
        <f t="shared" si="155"/>
        <v>0</v>
      </c>
      <c r="AH803" s="187">
        <f t="shared" si="156"/>
        <v>0</v>
      </c>
      <c r="AI803" s="187">
        <f t="shared" si="157"/>
        <v>0</v>
      </c>
      <c r="AJ803" s="187">
        <f t="shared" si="158"/>
        <v>0</v>
      </c>
      <c r="AK803" s="187">
        <f t="shared" si="159"/>
        <v>0</v>
      </c>
      <c r="AL803" s="31"/>
    </row>
    <row r="804" spans="1:38" ht="15" x14ac:dyDescent="0.25">
      <c r="A804" s="31"/>
      <c r="B804" s="31"/>
      <c r="C804" s="32"/>
      <c r="D804" s="31"/>
      <c r="E804" s="31"/>
      <c r="F804" s="31"/>
      <c r="G804" s="31"/>
      <c r="H804" s="31"/>
      <c r="I804" s="31"/>
      <c r="J804" s="31"/>
      <c r="K804" s="31"/>
      <c r="L804" s="31"/>
      <c r="M804" s="31"/>
      <c r="N804" s="187">
        <f t="shared" si="160"/>
        <v>0</v>
      </c>
      <c r="O804" s="31"/>
      <c r="P804" s="31"/>
      <c r="Q804" s="31"/>
      <c r="R804" s="187">
        <f t="shared" si="161"/>
        <v>0</v>
      </c>
      <c r="S804" s="188">
        <f>IF(ISBLANK($B804),0,VLOOKUP($B804,Listen!$A$2:$C$44,2,FALSE))</f>
        <v>0</v>
      </c>
      <c r="T804" s="188">
        <f>IF(ISBLANK($B804),0,VLOOKUP($B804,Listen!$A$2:$C$44,3,FALSE))</f>
        <v>0</v>
      </c>
      <c r="U804" s="189">
        <f t="shared" si="162"/>
        <v>0</v>
      </c>
      <c r="V804" s="189">
        <f t="shared" si="163"/>
        <v>0</v>
      </c>
      <c r="W804" s="189">
        <f t="shared" si="163"/>
        <v>0</v>
      </c>
      <c r="X804" s="189">
        <f t="shared" si="163"/>
        <v>0</v>
      </c>
      <c r="Y804" s="189">
        <f t="shared" si="163"/>
        <v>0</v>
      </c>
      <c r="Z804" s="189">
        <f t="shared" si="163"/>
        <v>0</v>
      </c>
      <c r="AA804" s="189">
        <f t="shared" si="163"/>
        <v>0</v>
      </c>
      <c r="AB804" s="187">
        <f t="shared" si="164"/>
        <v>0</v>
      </c>
      <c r="AC804" s="190">
        <f>IF(C804=A_Stammdaten!$B$14,F_SAV!$R804-F_SAV!$AD804,HLOOKUP(A_Stammdaten!$B$14-1,$AE$4:$AK$2004,ROW(C804)-3,FALSE)-$AD804)</f>
        <v>0</v>
      </c>
      <c r="AD804" s="190">
        <f>HLOOKUP(A_Stammdaten!$B$14,$AE$4:$AK$2004,ROW(C804)-3,FALSE)</f>
        <v>0</v>
      </c>
      <c r="AE804" s="187">
        <f t="shared" si="153"/>
        <v>0</v>
      </c>
      <c r="AF804" s="187">
        <f t="shared" si="154"/>
        <v>0</v>
      </c>
      <c r="AG804" s="187">
        <f t="shared" si="155"/>
        <v>0</v>
      </c>
      <c r="AH804" s="187">
        <f t="shared" si="156"/>
        <v>0</v>
      </c>
      <c r="AI804" s="187">
        <f t="shared" si="157"/>
        <v>0</v>
      </c>
      <c r="AJ804" s="187">
        <f t="shared" si="158"/>
        <v>0</v>
      </c>
      <c r="AK804" s="187">
        <f t="shared" si="159"/>
        <v>0</v>
      </c>
      <c r="AL804" s="31"/>
    </row>
    <row r="805" spans="1:38" ht="15" x14ac:dyDescent="0.25">
      <c r="A805" s="31"/>
      <c r="B805" s="31"/>
      <c r="C805" s="32"/>
      <c r="D805" s="31"/>
      <c r="E805" s="31"/>
      <c r="F805" s="31"/>
      <c r="G805" s="31"/>
      <c r="H805" s="31"/>
      <c r="I805" s="31"/>
      <c r="J805" s="31"/>
      <c r="K805" s="31"/>
      <c r="L805" s="31"/>
      <c r="M805" s="31"/>
      <c r="N805" s="187">
        <f t="shared" si="160"/>
        <v>0</v>
      </c>
      <c r="O805" s="31"/>
      <c r="P805" s="31"/>
      <c r="Q805" s="31"/>
      <c r="R805" s="187">
        <f t="shared" si="161"/>
        <v>0</v>
      </c>
      <c r="S805" s="188">
        <f>IF(ISBLANK($B805),0,VLOOKUP($B805,Listen!$A$2:$C$44,2,FALSE))</f>
        <v>0</v>
      </c>
      <c r="T805" s="188">
        <f>IF(ISBLANK($B805),0,VLOOKUP($B805,Listen!$A$2:$C$44,3,FALSE))</f>
        <v>0</v>
      </c>
      <c r="U805" s="189">
        <f t="shared" si="162"/>
        <v>0</v>
      </c>
      <c r="V805" s="189">
        <f t="shared" si="163"/>
        <v>0</v>
      </c>
      <c r="W805" s="189">
        <f t="shared" si="163"/>
        <v>0</v>
      </c>
      <c r="X805" s="189">
        <f t="shared" si="163"/>
        <v>0</v>
      </c>
      <c r="Y805" s="189">
        <f t="shared" si="163"/>
        <v>0</v>
      </c>
      <c r="Z805" s="189">
        <f t="shared" si="163"/>
        <v>0</v>
      </c>
      <c r="AA805" s="189">
        <f t="shared" si="163"/>
        <v>0</v>
      </c>
      <c r="AB805" s="187">
        <f t="shared" si="164"/>
        <v>0</v>
      </c>
      <c r="AC805" s="190">
        <f>IF(C805=A_Stammdaten!$B$14,F_SAV!$R805-F_SAV!$AD805,HLOOKUP(A_Stammdaten!$B$14-1,$AE$4:$AK$2004,ROW(C805)-3,FALSE)-$AD805)</f>
        <v>0</v>
      </c>
      <c r="AD805" s="190">
        <f>HLOOKUP(A_Stammdaten!$B$14,$AE$4:$AK$2004,ROW(C805)-3,FALSE)</f>
        <v>0</v>
      </c>
      <c r="AE805" s="187">
        <f t="shared" si="153"/>
        <v>0</v>
      </c>
      <c r="AF805" s="187">
        <f t="shared" si="154"/>
        <v>0</v>
      </c>
      <c r="AG805" s="187">
        <f t="shared" si="155"/>
        <v>0</v>
      </c>
      <c r="AH805" s="187">
        <f t="shared" si="156"/>
        <v>0</v>
      </c>
      <c r="AI805" s="187">
        <f t="shared" si="157"/>
        <v>0</v>
      </c>
      <c r="AJ805" s="187">
        <f t="shared" si="158"/>
        <v>0</v>
      </c>
      <c r="AK805" s="187">
        <f t="shared" si="159"/>
        <v>0</v>
      </c>
      <c r="AL805" s="31"/>
    </row>
    <row r="806" spans="1:38" ht="15" x14ac:dyDescent="0.25">
      <c r="A806" s="31"/>
      <c r="B806" s="31"/>
      <c r="C806" s="32"/>
      <c r="D806" s="31"/>
      <c r="E806" s="31"/>
      <c r="F806" s="31"/>
      <c r="G806" s="31"/>
      <c r="H806" s="31"/>
      <c r="I806" s="31"/>
      <c r="J806" s="31"/>
      <c r="K806" s="31"/>
      <c r="L806" s="31"/>
      <c r="M806" s="31"/>
      <c r="N806" s="187">
        <f t="shared" si="160"/>
        <v>0</v>
      </c>
      <c r="O806" s="31"/>
      <c r="P806" s="31"/>
      <c r="Q806" s="31"/>
      <c r="R806" s="187">
        <f t="shared" si="161"/>
        <v>0</v>
      </c>
      <c r="S806" s="188">
        <f>IF(ISBLANK($B806),0,VLOOKUP($B806,Listen!$A$2:$C$44,2,FALSE))</f>
        <v>0</v>
      </c>
      <c r="T806" s="188">
        <f>IF(ISBLANK($B806),0,VLOOKUP($B806,Listen!$A$2:$C$44,3,FALSE))</f>
        <v>0</v>
      </c>
      <c r="U806" s="189">
        <f t="shared" si="162"/>
        <v>0</v>
      </c>
      <c r="V806" s="189">
        <f t="shared" si="163"/>
        <v>0</v>
      </c>
      <c r="W806" s="189">
        <f t="shared" si="163"/>
        <v>0</v>
      </c>
      <c r="X806" s="189">
        <f t="shared" si="163"/>
        <v>0</v>
      </c>
      <c r="Y806" s="189">
        <f t="shared" si="163"/>
        <v>0</v>
      </c>
      <c r="Z806" s="189">
        <f t="shared" si="163"/>
        <v>0</v>
      </c>
      <c r="AA806" s="189">
        <f t="shared" si="163"/>
        <v>0</v>
      </c>
      <c r="AB806" s="187">
        <f t="shared" si="164"/>
        <v>0</v>
      </c>
      <c r="AC806" s="190">
        <f>IF(C806=A_Stammdaten!$B$14,F_SAV!$R806-F_SAV!$AD806,HLOOKUP(A_Stammdaten!$B$14-1,$AE$4:$AK$2004,ROW(C806)-3,FALSE)-$AD806)</f>
        <v>0</v>
      </c>
      <c r="AD806" s="190">
        <f>HLOOKUP(A_Stammdaten!$B$14,$AE$4:$AK$2004,ROW(C806)-3,FALSE)</f>
        <v>0</v>
      </c>
      <c r="AE806" s="187">
        <f t="shared" si="153"/>
        <v>0</v>
      </c>
      <c r="AF806" s="187">
        <f t="shared" si="154"/>
        <v>0</v>
      </c>
      <c r="AG806" s="187">
        <f t="shared" si="155"/>
        <v>0</v>
      </c>
      <c r="AH806" s="187">
        <f t="shared" si="156"/>
        <v>0</v>
      </c>
      <c r="AI806" s="187">
        <f t="shared" si="157"/>
        <v>0</v>
      </c>
      <c r="AJ806" s="187">
        <f t="shared" si="158"/>
        <v>0</v>
      </c>
      <c r="AK806" s="187">
        <f t="shared" si="159"/>
        <v>0</v>
      </c>
      <c r="AL806" s="31"/>
    </row>
    <row r="807" spans="1:38" ht="15" x14ac:dyDescent="0.25">
      <c r="A807" s="31"/>
      <c r="B807" s="31"/>
      <c r="C807" s="32"/>
      <c r="D807" s="31"/>
      <c r="E807" s="31"/>
      <c r="F807" s="31"/>
      <c r="G807" s="31"/>
      <c r="H807" s="31"/>
      <c r="I807" s="31"/>
      <c r="J807" s="31"/>
      <c r="K807" s="31"/>
      <c r="L807" s="31"/>
      <c r="M807" s="31"/>
      <c r="N807" s="187">
        <f t="shared" si="160"/>
        <v>0</v>
      </c>
      <c r="O807" s="31"/>
      <c r="P807" s="31"/>
      <c r="Q807" s="31"/>
      <c r="R807" s="187">
        <f t="shared" si="161"/>
        <v>0</v>
      </c>
      <c r="S807" s="188">
        <f>IF(ISBLANK($B807),0,VLOOKUP($B807,Listen!$A$2:$C$44,2,FALSE))</f>
        <v>0</v>
      </c>
      <c r="T807" s="188">
        <f>IF(ISBLANK($B807),0,VLOOKUP($B807,Listen!$A$2:$C$44,3,FALSE))</f>
        <v>0</v>
      </c>
      <c r="U807" s="189">
        <f t="shared" si="162"/>
        <v>0</v>
      </c>
      <c r="V807" s="189">
        <f t="shared" si="163"/>
        <v>0</v>
      </c>
      <c r="W807" s="189">
        <f t="shared" si="163"/>
        <v>0</v>
      </c>
      <c r="X807" s="189">
        <f t="shared" si="163"/>
        <v>0</v>
      </c>
      <c r="Y807" s="189">
        <f t="shared" si="163"/>
        <v>0</v>
      </c>
      <c r="Z807" s="189">
        <f t="shared" si="163"/>
        <v>0</v>
      </c>
      <c r="AA807" s="189">
        <f t="shared" si="163"/>
        <v>0</v>
      </c>
      <c r="AB807" s="187">
        <f t="shared" si="164"/>
        <v>0</v>
      </c>
      <c r="AC807" s="190">
        <f>IF(C807=A_Stammdaten!$B$14,F_SAV!$R807-F_SAV!$AD807,HLOOKUP(A_Stammdaten!$B$14-1,$AE$4:$AK$2004,ROW(C807)-3,FALSE)-$AD807)</f>
        <v>0</v>
      </c>
      <c r="AD807" s="190">
        <f>HLOOKUP(A_Stammdaten!$B$14,$AE$4:$AK$2004,ROW(C807)-3,FALSE)</f>
        <v>0</v>
      </c>
      <c r="AE807" s="187">
        <f t="shared" si="153"/>
        <v>0</v>
      </c>
      <c r="AF807" s="187">
        <f t="shared" si="154"/>
        <v>0</v>
      </c>
      <c r="AG807" s="187">
        <f t="shared" si="155"/>
        <v>0</v>
      </c>
      <c r="AH807" s="187">
        <f t="shared" si="156"/>
        <v>0</v>
      </c>
      <c r="AI807" s="187">
        <f t="shared" si="157"/>
        <v>0</v>
      </c>
      <c r="AJ807" s="187">
        <f t="shared" si="158"/>
        <v>0</v>
      </c>
      <c r="AK807" s="187">
        <f t="shared" si="159"/>
        <v>0</v>
      </c>
      <c r="AL807" s="31"/>
    </row>
    <row r="808" spans="1:38" ht="15" x14ac:dyDescent="0.25">
      <c r="A808" s="31"/>
      <c r="B808" s="31"/>
      <c r="C808" s="32"/>
      <c r="D808" s="31"/>
      <c r="E808" s="31"/>
      <c r="F808" s="31"/>
      <c r="G808" s="31"/>
      <c r="H808" s="31"/>
      <c r="I808" s="31"/>
      <c r="J808" s="31"/>
      <c r="K808" s="31"/>
      <c r="L808" s="31"/>
      <c r="M808" s="31"/>
      <c r="N808" s="187">
        <f t="shared" si="160"/>
        <v>0</v>
      </c>
      <c r="O808" s="31"/>
      <c r="P808" s="31"/>
      <c r="Q808" s="31"/>
      <c r="R808" s="187">
        <f t="shared" si="161"/>
        <v>0</v>
      </c>
      <c r="S808" s="188">
        <f>IF(ISBLANK($B808),0,VLOOKUP($B808,Listen!$A$2:$C$44,2,FALSE))</f>
        <v>0</v>
      </c>
      <c r="T808" s="188">
        <f>IF(ISBLANK($B808),0,VLOOKUP($B808,Listen!$A$2:$C$44,3,FALSE))</f>
        <v>0</v>
      </c>
      <c r="U808" s="189">
        <f t="shared" si="162"/>
        <v>0</v>
      </c>
      <c r="V808" s="189">
        <f t="shared" si="163"/>
        <v>0</v>
      </c>
      <c r="W808" s="189">
        <f t="shared" si="163"/>
        <v>0</v>
      </c>
      <c r="X808" s="189">
        <f t="shared" si="163"/>
        <v>0</v>
      </c>
      <c r="Y808" s="189">
        <f t="shared" si="163"/>
        <v>0</v>
      </c>
      <c r="Z808" s="189">
        <f t="shared" si="163"/>
        <v>0</v>
      </c>
      <c r="AA808" s="189">
        <f t="shared" si="163"/>
        <v>0</v>
      </c>
      <c r="AB808" s="187">
        <f t="shared" si="164"/>
        <v>0</v>
      </c>
      <c r="AC808" s="190">
        <f>IF(C808=A_Stammdaten!$B$14,F_SAV!$R808-F_SAV!$AD808,HLOOKUP(A_Stammdaten!$B$14-1,$AE$4:$AK$2004,ROW(C808)-3,FALSE)-$AD808)</f>
        <v>0</v>
      </c>
      <c r="AD808" s="190">
        <f>HLOOKUP(A_Stammdaten!$B$14,$AE$4:$AK$2004,ROW(C808)-3,FALSE)</f>
        <v>0</v>
      </c>
      <c r="AE808" s="187">
        <f t="shared" si="153"/>
        <v>0</v>
      </c>
      <c r="AF808" s="187">
        <f t="shared" si="154"/>
        <v>0</v>
      </c>
      <c r="AG808" s="187">
        <f t="shared" si="155"/>
        <v>0</v>
      </c>
      <c r="AH808" s="187">
        <f t="shared" si="156"/>
        <v>0</v>
      </c>
      <c r="AI808" s="187">
        <f t="shared" si="157"/>
        <v>0</v>
      </c>
      <c r="AJ808" s="187">
        <f t="shared" si="158"/>
        <v>0</v>
      </c>
      <c r="AK808" s="187">
        <f t="shared" si="159"/>
        <v>0</v>
      </c>
      <c r="AL808" s="31"/>
    </row>
    <row r="809" spans="1:38" ht="15" x14ac:dyDescent="0.25">
      <c r="A809" s="31"/>
      <c r="B809" s="31"/>
      <c r="C809" s="32"/>
      <c r="D809" s="31"/>
      <c r="E809" s="31"/>
      <c r="F809" s="31"/>
      <c r="G809" s="31"/>
      <c r="H809" s="31"/>
      <c r="I809" s="31"/>
      <c r="J809" s="31"/>
      <c r="K809" s="31"/>
      <c r="L809" s="31"/>
      <c r="M809" s="31"/>
      <c r="N809" s="187">
        <f t="shared" si="160"/>
        <v>0</v>
      </c>
      <c r="O809" s="31"/>
      <c r="P809" s="31"/>
      <c r="Q809" s="31"/>
      <c r="R809" s="187">
        <f t="shared" si="161"/>
        <v>0</v>
      </c>
      <c r="S809" s="188">
        <f>IF(ISBLANK($B809),0,VLOOKUP($B809,Listen!$A$2:$C$44,2,FALSE))</f>
        <v>0</v>
      </c>
      <c r="T809" s="188">
        <f>IF(ISBLANK($B809),0,VLOOKUP($B809,Listen!$A$2:$C$44,3,FALSE))</f>
        <v>0</v>
      </c>
      <c r="U809" s="189">
        <f t="shared" si="162"/>
        <v>0</v>
      </c>
      <c r="V809" s="189">
        <f t="shared" si="163"/>
        <v>0</v>
      </c>
      <c r="W809" s="189">
        <f t="shared" si="163"/>
        <v>0</v>
      </c>
      <c r="X809" s="189">
        <f t="shared" si="163"/>
        <v>0</v>
      </c>
      <c r="Y809" s="189">
        <f t="shared" si="163"/>
        <v>0</v>
      </c>
      <c r="Z809" s="189">
        <f t="shared" si="163"/>
        <v>0</v>
      </c>
      <c r="AA809" s="189">
        <f t="shared" si="163"/>
        <v>0</v>
      </c>
      <c r="AB809" s="187">
        <f t="shared" si="164"/>
        <v>0</v>
      </c>
      <c r="AC809" s="190">
        <f>IF(C809=A_Stammdaten!$B$14,F_SAV!$R809-F_SAV!$AD809,HLOOKUP(A_Stammdaten!$B$14-1,$AE$4:$AK$2004,ROW(C809)-3,FALSE)-$AD809)</f>
        <v>0</v>
      </c>
      <c r="AD809" s="190">
        <f>HLOOKUP(A_Stammdaten!$B$14,$AE$4:$AK$2004,ROW(C809)-3,FALSE)</f>
        <v>0</v>
      </c>
      <c r="AE809" s="187">
        <f t="shared" si="153"/>
        <v>0</v>
      </c>
      <c r="AF809" s="187">
        <f t="shared" si="154"/>
        <v>0</v>
      </c>
      <c r="AG809" s="187">
        <f t="shared" si="155"/>
        <v>0</v>
      </c>
      <c r="AH809" s="187">
        <f t="shared" si="156"/>
        <v>0</v>
      </c>
      <c r="AI809" s="187">
        <f t="shared" si="157"/>
        <v>0</v>
      </c>
      <c r="AJ809" s="187">
        <f t="shared" si="158"/>
        <v>0</v>
      </c>
      <c r="AK809" s="187">
        <f t="shared" si="159"/>
        <v>0</v>
      </c>
      <c r="AL809" s="31"/>
    </row>
    <row r="810" spans="1:38" ht="15" x14ac:dyDescent="0.25">
      <c r="A810" s="31"/>
      <c r="B810" s="31"/>
      <c r="C810" s="32"/>
      <c r="D810" s="31"/>
      <c r="E810" s="31"/>
      <c r="F810" s="31"/>
      <c r="G810" s="31"/>
      <c r="H810" s="31"/>
      <c r="I810" s="31"/>
      <c r="J810" s="31"/>
      <c r="K810" s="31"/>
      <c r="L810" s="31"/>
      <c r="M810" s="31"/>
      <c r="N810" s="187">
        <f t="shared" si="160"/>
        <v>0</v>
      </c>
      <c r="O810" s="31"/>
      <c r="P810" s="31"/>
      <c r="Q810" s="31"/>
      <c r="R810" s="187">
        <f t="shared" si="161"/>
        <v>0</v>
      </c>
      <c r="S810" s="188">
        <f>IF(ISBLANK($B810),0,VLOOKUP($B810,Listen!$A$2:$C$44,2,FALSE))</f>
        <v>0</v>
      </c>
      <c r="T810" s="188">
        <f>IF(ISBLANK($B810),0,VLOOKUP($B810,Listen!$A$2:$C$44,3,FALSE))</f>
        <v>0</v>
      </c>
      <c r="U810" s="189">
        <f t="shared" si="162"/>
        <v>0</v>
      </c>
      <c r="V810" s="189">
        <f t="shared" si="163"/>
        <v>0</v>
      </c>
      <c r="W810" s="189">
        <f t="shared" si="163"/>
        <v>0</v>
      </c>
      <c r="X810" s="189">
        <f t="shared" si="163"/>
        <v>0</v>
      </c>
      <c r="Y810" s="189">
        <f t="shared" si="163"/>
        <v>0</v>
      </c>
      <c r="Z810" s="189">
        <f t="shared" si="163"/>
        <v>0</v>
      </c>
      <c r="AA810" s="189">
        <f t="shared" si="163"/>
        <v>0</v>
      </c>
      <c r="AB810" s="187">
        <f t="shared" si="164"/>
        <v>0</v>
      </c>
      <c r="AC810" s="190">
        <f>IF(C810=A_Stammdaten!$B$14,F_SAV!$R810-F_SAV!$AD810,HLOOKUP(A_Stammdaten!$B$14-1,$AE$4:$AK$2004,ROW(C810)-3,FALSE)-$AD810)</f>
        <v>0</v>
      </c>
      <c r="AD810" s="190">
        <f>HLOOKUP(A_Stammdaten!$B$14,$AE$4:$AK$2004,ROW(C810)-3,FALSE)</f>
        <v>0</v>
      </c>
      <c r="AE810" s="187">
        <f t="shared" si="153"/>
        <v>0</v>
      </c>
      <c r="AF810" s="187">
        <f t="shared" si="154"/>
        <v>0</v>
      </c>
      <c r="AG810" s="187">
        <f t="shared" si="155"/>
        <v>0</v>
      </c>
      <c r="AH810" s="187">
        <f t="shared" si="156"/>
        <v>0</v>
      </c>
      <c r="AI810" s="187">
        <f t="shared" si="157"/>
        <v>0</v>
      </c>
      <c r="AJ810" s="187">
        <f t="shared" si="158"/>
        <v>0</v>
      </c>
      <c r="AK810" s="187">
        <f t="shared" si="159"/>
        <v>0</v>
      </c>
      <c r="AL810" s="31"/>
    </row>
    <row r="811" spans="1:38" ht="15" x14ac:dyDescent="0.25">
      <c r="A811" s="31"/>
      <c r="B811" s="31"/>
      <c r="C811" s="32"/>
      <c r="D811" s="31"/>
      <c r="E811" s="31"/>
      <c r="F811" s="31"/>
      <c r="G811" s="31"/>
      <c r="H811" s="31"/>
      <c r="I811" s="31"/>
      <c r="J811" s="31"/>
      <c r="K811" s="31"/>
      <c r="L811" s="31"/>
      <c r="M811" s="31"/>
      <c r="N811" s="187">
        <f t="shared" si="160"/>
        <v>0</v>
      </c>
      <c r="O811" s="31"/>
      <c r="P811" s="31"/>
      <c r="Q811" s="31"/>
      <c r="R811" s="187">
        <f t="shared" si="161"/>
        <v>0</v>
      </c>
      <c r="S811" s="188">
        <f>IF(ISBLANK($B811),0,VLOOKUP($B811,Listen!$A$2:$C$44,2,FALSE))</f>
        <v>0</v>
      </c>
      <c r="T811" s="188">
        <f>IF(ISBLANK($B811),0,VLOOKUP($B811,Listen!$A$2:$C$44,3,FALSE))</f>
        <v>0</v>
      </c>
      <c r="U811" s="189">
        <f t="shared" si="162"/>
        <v>0</v>
      </c>
      <c r="V811" s="189">
        <f t="shared" si="163"/>
        <v>0</v>
      </c>
      <c r="W811" s="189">
        <f t="shared" si="163"/>
        <v>0</v>
      </c>
      <c r="X811" s="189">
        <f t="shared" si="163"/>
        <v>0</v>
      </c>
      <c r="Y811" s="189">
        <f t="shared" si="163"/>
        <v>0</v>
      </c>
      <c r="Z811" s="189">
        <f t="shared" si="163"/>
        <v>0</v>
      </c>
      <c r="AA811" s="189">
        <f t="shared" si="163"/>
        <v>0</v>
      </c>
      <c r="AB811" s="187">
        <f t="shared" si="164"/>
        <v>0</v>
      </c>
      <c r="AC811" s="190">
        <f>IF(C811=A_Stammdaten!$B$14,F_SAV!$R811-F_SAV!$AD811,HLOOKUP(A_Stammdaten!$B$14-1,$AE$4:$AK$2004,ROW(C811)-3,FALSE)-$AD811)</f>
        <v>0</v>
      </c>
      <c r="AD811" s="190">
        <f>HLOOKUP(A_Stammdaten!$B$14,$AE$4:$AK$2004,ROW(C811)-3,FALSE)</f>
        <v>0</v>
      </c>
      <c r="AE811" s="187">
        <f t="shared" si="153"/>
        <v>0</v>
      </c>
      <c r="AF811" s="187">
        <f t="shared" si="154"/>
        <v>0</v>
      </c>
      <c r="AG811" s="187">
        <f t="shared" si="155"/>
        <v>0</v>
      </c>
      <c r="AH811" s="187">
        <f t="shared" si="156"/>
        <v>0</v>
      </c>
      <c r="AI811" s="187">
        <f t="shared" si="157"/>
        <v>0</v>
      </c>
      <c r="AJ811" s="187">
        <f t="shared" si="158"/>
        <v>0</v>
      </c>
      <c r="AK811" s="187">
        <f t="shared" si="159"/>
        <v>0</v>
      </c>
      <c r="AL811" s="31"/>
    </row>
    <row r="812" spans="1:38" ht="15" x14ac:dyDescent="0.25">
      <c r="A812" s="31"/>
      <c r="B812" s="31"/>
      <c r="C812" s="32"/>
      <c r="D812" s="31"/>
      <c r="E812" s="31"/>
      <c r="F812" s="31"/>
      <c r="G812" s="31"/>
      <c r="H812" s="31"/>
      <c r="I812" s="31"/>
      <c r="J812" s="31"/>
      <c r="K812" s="31"/>
      <c r="L812" s="31"/>
      <c r="M812" s="31"/>
      <c r="N812" s="187">
        <f t="shared" si="160"/>
        <v>0</v>
      </c>
      <c r="O812" s="31"/>
      <c r="P812" s="31"/>
      <c r="Q812" s="31"/>
      <c r="R812" s="187">
        <f t="shared" si="161"/>
        <v>0</v>
      </c>
      <c r="S812" s="188">
        <f>IF(ISBLANK($B812),0,VLOOKUP($B812,Listen!$A$2:$C$44,2,FALSE))</f>
        <v>0</v>
      </c>
      <c r="T812" s="188">
        <f>IF(ISBLANK($B812),0,VLOOKUP($B812,Listen!$A$2:$C$44,3,FALSE))</f>
        <v>0</v>
      </c>
      <c r="U812" s="189">
        <f t="shared" si="162"/>
        <v>0</v>
      </c>
      <c r="V812" s="189">
        <f t="shared" si="163"/>
        <v>0</v>
      </c>
      <c r="W812" s="189">
        <f t="shared" si="163"/>
        <v>0</v>
      </c>
      <c r="X812" s="189">
        <f t="shared" si="163"/>
        <v>0</v>
      </c>
      <c r="Y812" s="189">
        <f t="shared" si="163"/>
        <v>0</v>
      </c>
      <c r="Z812" s="189">
        <f t="shared" si="163"/>
        <v>0</v>
      </c>
      <c r="AA812" s="189">
        <f t="shared" si="163"/>
        <v>0</v>
      </c>
      <c r="AB812" s="187">
        <f t="shared" si="164"/>
        <v>0</v>
      </c>
      <c r="AC812" s="190">
        <f>IF(C812=A_Stammdaten!$B$14,F_SAV!$R812-F_SAV!$AD812,HLOOKUP(A_Stammdaten!$B$14-1,$AE$4:$AK$2004,ROW(C812)-3,FALSE)-$AD812)</f>
        <v>0</v>
      </c>
      <c r="AD812" s="190">
        <f>HLOOKUP(A_Stammdaten!$B$14,$AE$4:$AK$2004,ROW(C812)-3,FALSE)</f>
        <v>0</v>
      </c>
      <c r="AE812" s="187">
        <f t="shared" si="153"/>
        <v>0</v>
      </c>
      <c r="AF812" s="187">
        <f t="shared" si="154"/>
        <v>0</v>
      </c>
      <c r="AG812" s="187">
        <f t="shared" si="155"/>
        <v>0</v>
      </c>
      <c r="AH812" s="187">
        <f t="shared" si="156"/>
        <v>0</v>
      </c>
      <c r="AI812" s="187">
        <f t="shared" si="157"/>
        <v>0</v>
      </c>
      <c r="AJ812" s="187">
        <f t="shared" si="158"/>
        <v>0</v>
      </c>
      <c r="AK812" s="187">
        <f t="shared" si="159"/>
        <v>0</v>
      </c>
      <c r="AL812" s="31"/>
    </row>
    <row r="813" spans="1:38" ht="15" x14ac:dyDescent="0.25">
      <c r="A813" s="31"/>
      <c r="B813" s="31"/>
      <c r="C813" s="32"/>
      <c r="D813" s="31"/>
      <c r="E813" s="31"/>
      <c r="F813" s="31"/>
      <c r="G813" s="31"/>
      <c r="H813" s="31"/>
      <c r="I813" s="31"/>
      <c r="J813" s="31"/>
      <c r="K813" s="31"/>
      <c r="L813" s="31"/>
      <c r="M813" s="31"/>
      <c r="N813" s="187">
        <f t="shared" si="160"/>
        <v>0</v>
      </c>
      <c r="O813" s="31"/>
      <c r="P813" s="31"/>
      <c r="Q813" s="31"/>
      <c r="R813" s="187">
        <f t="shared" si="161"/>
        <v>0</v>
      </c>
      <c r="S813" s="188">
        <f>IF(ISBLANK($B813),0,VLOOKUP($B813,Listen!$A$2:$C$44,2,FALSE))</f>
        <v>0</v>
      </c>
      <c r="T813" s="188">
        <f>IF(ISBLANK($B813),0,VLOOKUP($B813,Listen!$A$2:$C$44,3,FALSE))</f>
        <v>0</v>
      </c>
      <c r="U813" s="189">
        <f t="shared" si="162"/>
        <v>0</v>
      </c>
      <c r="V813" s="189">
        <f t="shared" si="163"/>
        <v>0</v>
      </c>
      <c r="W813" s="189">
        <f t="shared" si="163"/>
        <v>0</v>
      </c>
      <c r="X813" s="189">
        <f t="shared" si="163"/>
        <v>0</v>
      </c>
      <c r="Y813" s="189">
        <f t="shared" si="163"/>
        <v>0</v>
      </c>
      <c r="Z813" s="189">
        <f t="shared" si="163"/>
        <v>0</v>
      </c>
      <c r="AA813" s="189">
        <f t="shared" si="163"/>
        <v>0</v>
      </c>
      <c r="AB813" s="187">
        <f t="shared" si="164"/>
        <v>0</v>
      </c>
      <c r="AC813" s="190">
        <f>IF(C813=A_Stammdaten!$B$14,F_SAV!$R813-F_SAV!$AD813,HLOOKUP(A_Stammdaten!$B$14-1,$AE$4:$AK$2004,ROW(C813)-3,FALSE)-$AD813)</f>
        <v>0</v>
      </c>
      <c r="AD813" s="190">
        <f>HLOOKUP(A_Stammdaten!$B$14,$AE$4:$AK$2004,ROW(C813)-3,FALSE)</f>
        <v>0</v>
      </c>
      <c r="AE813" s="187">
        <f t="shared" si="153"/>
        <v>0</v>
      </c>
      <c r="AF813" s="187">
        <f t="shared" si="154"/>
        <v>0</v>
      </c>
      <c r="AG813" s="187">
        <f t="shared" si="155"/>
        <v>0</v>
      </c>
      <c r="AH813" s="187">
        <f t="shared" si="156"/>
        <v>0</v>
      </c>
      <c r="AI813" s="187">
        <f t="shared" si="157"/>
        <v>0</v>
      </c>
      <c r="AJ813" s="187">
        <f t="shared" si="158"/>
        <v>0</v>
      </c>
      <c r="AK813" s="187">
        <f t="shared" si="159"/>
        <v>0</v>
      </c>
      <c r="AL813" s="31"/>
    </row>
    <row r="814" spans="1:38" ht="15" x14ac:dyDescent="0.25">
      <c r="A814" s="31"/>
      <c r="B814" s="31"/>
      <c r="C814" s="32"/>
      <c r="D814" s="31"/>
      <c r="E814" s="31"/>
      <c r="F814" s="31"/>
      <c r="G814" s="31"/>
      <c r="H814" s="31"/>
      <c r="I814" s="31"/>
      <c r="J814" s="31"/>
      <c r="K814" s="31"/>
      <c r="L814" s="31"/>
      <c r="M814" s="31"/>
      <c r="N814" s="187">
        <f t="shared" si="160"/>
        <v>0</v>
      </c>
      <c r="O814" s="31"/>
      <c r="P814" s="31"/>
      <c r="Q814" s="31"/>
      <c r="R814" s="187">
        <f t="shared" si="161"/>
        <v>0</v>
      </c>
      <c r="S814" s="188">
        <f>IF(ISBLANK($B814),0,VLOOKUP($B814,Listen!$A$2:$C$44,2,FALSE))</f>
        <v>0</v>
      </c>
      <c r="T814" s="188">
        <f>IF(ISBLANK($B814),0,VLOOKUP($B814,Listen!$A$2:$C$44,3,FALSE))</f>
        <v>0</v>
      </c>
      <c r="U814" s="189">
        <f t="shared" si="162"/>
        <v>0</v>
      </c>
      <c r="V814" s="189">
        <f t="shared" si="163"/>
        <v>0</v>
      </c>
      <c r="W814" s="189">
        <f t="shared" si="163"/>
        <v>0</v>
      </c>
      <c r="X814" s="189">
        <f t="shared" si="163"/>
        <v>0</v>
      </c>
      <c r="Y814" s="189">
        <f t="shared" si="163"/>
        <v>0</v>
      </c>
      <c r="Z814" s="189">
        <f t="shared" si="163"/>
        <v>0</v>
      </c>
      <c r="AA814" s="189">
        <f t="shared" si="163"/>
        <v>0</v>
      </c>
      <c r="AB814" s="187">
        <f t="shared" si="164"/>
        <v>0</v>
      </c>
      <c r="AC814" s="190">
        <f>IF(C814=A_Stammdaten!$B$14,F_SAV!$R814-F_SAV!$AD814,HLOOKUP(A_Stammdaten!$B$14-1,$AE$4:$AK$2004,ROW(C814)-3,FALSE)-$AD814)</f>
        <v>0</v>
      </c>
      <c r="AD814" s="190">
        <f>HLOOKUP(A_Stammdaten!$B$14,$AE$4:$AK$2004,ROW(C814)-3,FALSE)</f>
        <v>0</v>
      </c>
      <c r="AE814" s="187">
        <f t="shared" si="153"/>
        <v>0</v>
      </c>
      <c r="AF814" s="187">
        <f t="shared" si="154"/>
        <v>0</v>
      </c>
      <c r="AG814" s="187">
        <f t="shared" si="155"/>
        <v>0</v>
      </c>
      <c r="AH814" s="187">
        <f t="shared" si="156"/>
        <v>0</v>
      </c>
      <c r="AI814" s="187">
        <f t="shared" si="157"/>
        <v>0</v>
      </c>
      <c r="AJ814" s="187">
        <f t="shared" si="158"/>
        <v>0</v>
      </c>
      <c r="AK814" s="187">
        <f t="shared" si="159"/>
        <v>0</v>
      </c>
      <c r="AL814" s="31"/>
    </row>
    <row r="815" spans="1:38" ht="15" x14ac:dyDescent="0.25">
      <c r="A815" s="31"/>
      <c r="B815" s="31"/>
      <c r="C815" s="32"/>
      <c r="D815" s="31"/>
      <c r="E815" s="31"/>
      <c r="F815" s="31"/>
      <c r="G815" s="31"/>
      <c r="H815" s="31"/>
      <c r="I815" s="31"/>
      <c r="J815" s="31"/>
      <c r="K815" s="31"/>
      <c r="L815" s="31"/>
      <c r="M815" s="31"/>
      <c r="N815" s="187">
        <f t="shared" si="160"/>
        <v>0</v>
      </c>
      <c r="O815" s="31"/>
      <c r="P815" s="31"/>
      <c r="Q815" s="31"/>
      <c r="R815" s="187">
        <f t="shared" si="161"/>
        <v>0</v>
      </c>
      <c r="S815" s="188">
        <f>IF(ISBLANK($B815),0,VLOOKUP($B815,Listen!$A$2:$C$44,2,FALSE))</f>
        <v>0</v>
      </c>
      <c r="T815" s="188">
        <f>IF(ISBLANK($B815),0,VLOOKUP($B815,Listen!$A$2:$C$44,3,FALSE))</f>
        <v>0</v>
      </c>
      <c r="U815" s="189">
        <f t="shared" si="162"/>
        <v>0</v>
      </c>
      <c r="V815" s="189">
        <f t="shared" si="163"/>
        <v>0</v>
      </c>
      <c r="W815" s="189">
        <f t="shared" si="163"/>
        <v>0</v>
      </c>
      <c r="X815" s="189">
        <f t="shared" si="163"/>
        <v>0</v>
      </c>
      <c r="Y815" s="189">
        <f t="shared" si="163"/>
        <v>0</v>
      </c>
      <c r="Z815" s="189">
        <f t="shared" si="163"/>
        <v>0</v>
      </c>
      <c r="AA815" s="189">
        <f t="shared" si="163"/>
        <v>0</v>
      </c>
      <c r="AB815" s="187">
        <f t="shared" si="164"/>
        <v>0</v>
      </c>
      <c r="AC815" s="190">
        <f>IF(C815=A_Stammdaten!$B$14,F_SAV!$R815-F_SAV!$AD815,HLOOKUP(A_Stammdaten!$B$14-1,$AE$4:$AK$2004,ROW(C815)-3,FALSE)-$AD815)</f>
        <v>0</v>
      </c>
      <c r="AD815" s="190">
        <f>HLOOKUP(A_Stammdaten!$B$14,$AE$4:$AK$2004,ROW(C815)-3,FALSE)</f>
        <v>0</v>
      </c>
      <c r="AE815" s="187">
        <f t="shared" si="153"/>
        <v>0</v>
      </c>
      <c r="AF815" s="187">
        <f t="shared" si="154"/>
        <v>0</v>
      </c>
      <c r="AG815" s="187">
        <f t="shared" si="155"/>
        <v>0</v>
      </c>
      <c r="AH815" s="187">
        <f t="shared" si="156"/>
        <v>0</v>
      </c>
      <c r="AI815" s="187">
        <f t="shared" si="157"/>
        <v>0</v>
      </c>
      <c r="AJ815" s="187">
        <f t="shared" si="158"/>
        <v>0</v>
      </c>
      <c r="AK815" s="187">
        <f t="shared" si="159"/>
        <v>0</v>
      </c>
      <c r="AL815" s="31"/>
    </row>
    <row r="816" spans="1:38" ht="15" x14ac:dyDescent="0.25">
      <c r="A816" s="31"/>
      <c r="B816" s="31"/>
      <c r="C816" s="32"/>
      <c r="D816" s="31"/>
      <c r="E816" s="31"/>
      <c r="F816" s="31"/>
      <c r="G816" s="31"/>
      <c r="H816" s="31"/>
      <c r="I816" s="31"/>
      <c r="J816" s="31"/>
      <c r="K816" s="31"/>
      <c r="L816" s="31"/>
      <c r="M816" s="31"/>
      <c r="N816" s="187">
        <f t="shared" si="160"/>
        <v>0</v>
      </c>
      <c r="O816" s="31"/>
      <c r="P816" s="31"/>
      <c r="Q816" s="31"/>
      <c r="R816" s="187">
        <f t="shared" si="161"/>
        <v>0</v>
      </c>
      <c r="S816" s="188">
        <f>IF(ISBLANK($B816),0,VLOOKUP($B816,Listen!$A$2:$C$44,2,FALSE))</f>
        <v>0</v>
      </c>
      <c r="T816" s="188">
        <f>IF(ISBLANK($B816),0,VLOOKUP($B816,Listen!$A$2:$C$44,3,FALSE))</f>
        <v>0</v>
      </c>
      <c r="U816" s="189">
        <f t="shared" si="162"/>
        <v>0</v>
      </c>
      <c r="V816" s="189">
        <f t="shared" si="163"/>
        <v>0</v>
      </c>
      <c r="W816" s="189">
        <f t="shared" si="163"/>
        <v>0</v>
      </c>
      <c r="X816" s="189">
        <f t="shared" si="163"/>
        <v>0</v>
      </c>
      <c r="Y816" s="189">
        <f t="shared" si="163"/>
        <v>0</v>
      </c>
      <c r="Z816" s="189">
        <f t="shared" si="163"/>
        <v>0</v>
      </c>
      <c r="AA816" s="189">
        <f t="shared" si="163"/>
        <v>0</v>
      </c>
      <c r="AB816" s="187">
        <f t="shared" si="164"/>
        <v>0</v>
      </c>
      <c r="AC816" s="190">
        <f>IF(C816=A_Stammdaten!$B$14,F_SAV!$R816-F_SAV!$AD816,HLOOKUP(A_Stammdaten!$B$14-1,$AE$4:$AK$2004,ROW(C816)-3,FALSE)-$AD816)</f>
        <v>0</v>
      </c>
      <c r="AD816" s="190">
        <f>HLOOKUP(A_Stammdaten!$B$14,$AE$4:$AK$2004,ROW(C816)-3,FALSE)</f>
        <v>0</v>
      </c>
      <c r="AE816" s="187">
        <f t="shared" si="153"/>
        <v>0</v>
      </c>
      <c r="AF816" s="187">
        <f t="shared" si="154"/>
        <v>0</v>
      </c>
      <c r="AG816" s="187">
        <f t="shared" si="155"/>
        <v>0</v>
      </c>
      <c r="AH816" s="187">
        <f t="shared" si="156"/>
        <v>0</v>
      </c>
      <c r="AI816" s="187">
        <f t="shared" si="157"/>
        <v>0</v>
      </c>
      <c r="AJ816" s="187">
        <f t="shared" si="158"/>
        <v>0</v>
      </c>
      <c r="AK816" s="187">
        <f t="shared" si="159"/>
        <v>0</v>
      </c>
      <c r="AL816" s="31"/>
    </row>
    <row r="817" spans="1:38" ht="15" x14ac:dyDescent="0.25">
      <c r="A817" s="31"/>
      <c r="B817" s="31"/>
      <c r="C817" s="32"/>
      <c r="D817" s="31"/>
      <c r="E817" s="31"/>
      <c r="F817" s="31"/>
      <c r="G817" s="31"/>
      <c r="H817" s="31"/>
      <c r="I817" s="31"/>
      <c r="J817" s="31"/>
      <c r="K817" s="31"/>
      <c r="L817" s="31"/>
      <c r="M817" s="31"/>
      <c r="N817" s="187">
        <f t="shared" si="160"/>
        <v>0</v>
      </c>
      <c r="O817" s="31"/>
      <c r="P817" s="31"/>
      <c r="Q817" s="31"/>
      <c r="R817" s="187">
        <f t="shared" si="161"/>
        <v>0</v>
      </c>
      <c r="S817" s="188">
        <f>IF(ISBLANK($B817),0,VLOOKUP($B817,Listen!$A$2:$C$44,2,FALSE))</f>
        <v>0</v>
      </c>
      <c r="T817" s="188">
        <f>IF(ISBLANK($B817),0,VLOOKUP($B817,Listen!$A$2:$C$44,3,FALSE))</f>
        <v>0</v>
      </c>
      <c r="U817" s="189">
        <f t="shared" si="162"/>
        <v>0</v>
      </c>
      <c r="V817" s="189">
        <f t="shared" si="163"/>
        <v>0</v>
      </c>
      <c r="W817" s="189">
        <f t="shared" si="163"/>
        <v>0</v>
      </c>
      <c r="X817" s="189">
        <f t="shared" si="163"/>
        <v>0</v>
      </c>
      <c r="Y817" s="189">
        <f t="shared" si="163"/>
        <v>0</v>
      </c>
      <c r="Z817" s="189">
        <f t="shared" si="163"/>
        <v>0</v>
      </c>
      <c r="AA817" s="189">
        <f t="shared" si="163"/>
        <v>0</v>
      </c>
      <c r="AB817" s="187">
        <f t="shared" si="164"/>
        <v>0</v>
      </c>
      <c r="AC817" s="190">
        <f>IF(C817=A_Stammdaten!$B$14,F_SAV!$R817-F_SAV!$AD817,HLOOKUP(A_Stammdaten!$B$14-1,$AE$4:$AK$2004,ROW(C817)-3,FALSE)-$AD817)</f>
        <v>0</v>
      </c>
      <c r="AD817" s="190">
        <f>HLOOKUP(A_Stammdaten!$B$14,$AE$4:$AK$2004,ROW(C817)-3,FALSE)</f>
        <v>0</v>
      </c>
      <c r="AE817" s="187">
        <f t="shared" si="153"/>
        <v>0</v>
      </c>
      <c r="AF817" s="187">
        <f t="shared" si="154"/>
        <v>0</v>
      </c>
      <c r="AG817" s="187">
        <f t="shared" si="155"/>
        <v>0</v>
      </c>
      <c r="AH817" s="187">
        <f t="shared" si="156"/>
        <v>0</v>
      </c>
      <c r="AI817" s="187">
        <f t="shared" si="157"/>
        <v>0</v>
      </c>
      <c r="AJ817" s="187">
        <f t="shared" si="158"/>
        <v>0</v>
      </c>
      <c r="AK817" s="187">
        <f t="shared" si="159"/>
        <v>0</v>
      </c>
      <c r="AL817" s="31"/>
    </row>
    <row r="818" spans="1:38" ht="15" x14ac:dyDescent="0.25">
      <c r="A818" s="31"/>
      <c r="B818" s="31"/>
      <c r="C818" s="32"/>
      <c r="D818" s="31"/>
      <c r="E818" s="31"/>
      <c r="F818" s="31"/>
      <c r="G818" s="31"/>
      <c r="H818" s="31"/>
      <c r="I818" s="31"/>
      <c r="J818" s="31"/>
      <c r="K818" s="31"/>
      <c r="L818" s="31"/>
      <c r="M818" s="31"/>
      <c r="N818" s="187">
        <f t="shared" si="160"/>
        <v>0</v>
      </c>
      <c r="O818" s="31"/>
      <c r="P818" s="31"/>
      <c r="Q818" s="31"/>
      <c r="R818" s="187">
        <f t="shared" si="161"/>
        <v>0</v>
      </c>
      <c r="S818" s="188">
        <f>IF(ISBLANK($B818),0,VLOOKUP($B818,Listen!$A$2:$C$44,2,FALSE))</f>
        <v>0</v>
      </c>
      <c r="T818" s="188">
        <f>IF(ISBLANK($B818),0,VLOOKUP($B818,Listen!$A$2:$C$44,3,FALSE))</f>
        <v>0</v>
      </c>
      <c r="U818" s="189">
        <f t="shared" si="162"/>
        <v>0</v>
      </c>
      <c r="V818" s="189">
        <f t="shared" si="163"/>
        <v>0</v>
      </c>
      <c r="W818" s="189">
        <f t="shared" si="163"/>
        <v>0</v>
      </c>
      <c r="X818" s="189">
        <f t="shared" si="163"/>
        <v>0</v>
      </c>
      <c r="Y818" s="189">
        <f t="shared" si="163"/>
        <v>0</v>
      </c>
      <c r="Z818" s="189">
        <f t="shared" si="163"/>
        <v>0</v>
      </c>
      <c r="AA818" s="189">
        <f t="shared" si="163"/>
        <v>0</v>
      </c>
      <c r="AB818" s="187">
        <f t="shared" si="164"/>
        <v>0</v>
      </c>
      <c r="AC818" s="190">
        <f>IF(C818=A_Stammdaten!$B$14,F_SAV!$R818-F_SAV!$AD818,HLOOKUP(A_Stammdaten!$B$14-1,$AE$4:$AK$2004,ROW(C818)-3,FALSE)-$AD818)</f>
        <v>0</v>
      </c>
      <c r="AD818" s="190">
        <f>HLOOKUP(A_Stammdaten!$B$14,$AE$4:$AK$2004,ROW(C818)-3,FALSE)</f>
        <v>0</v>
      </c>
      <c r="AE818" s="187">
        <f t="shared" si="153"/>
        <v>0</v>
      </c>
      <c r="AF818" s="187">
        <f t="shared" si="154"/>
        <v>0</v>
      </c>
      <c r="AG818" s="187">
        <f t="shared" si="155"/>
        <v>0</v>
      </c>
      <c r="AH818" s="187">
        <f t="shared" si="156"/>
        <v>0</v>
      </c>
      <c r="AI818" s="187">
        <f t="shared" si="157"/>
        <v>0</v>
      </c>
      <c r="AJ818" s="187">
        <f t="shared" si="158"/>
        <v>0</v>
      </c>
      <c r="AK818" s="187">
        <f t="shared" si="159"/>
        <v>0</v>
      </c>
      <c r="AL818" s="31"/>
    </row>
    <row r="819" spans="1:38" ht="15" x14ac:dyDescent="0.25">
      <c r="A819" s="31"/>
      <c r="B819" s="31"/>
      <c r="C819" s="32"/>
      <c r="D819" s="31"/>
      <c r="E819" s="31"/>
      <c r="F819" s="31"/>
      <c r="G819" s="31"/>
      <c r="H819" s="31"/>
      <c r="I819" s="31"/>
      <c r="J819" s="31"/>
      <c r="K819" s="31"/>
      <c r="L819" s="31"/>
      <c r="M819" s="31"/>
      <c r="N819" s="187">
        <f t="shared" si="160"/>
        <v>0</v>
      </c>
      <c r="O819" s="31"/>
      <c r="P819" s="31"/>
      <c r="Q819" s="31"/>
      <c r="R819" s="187">
        <f t="shared" si="161"/>
        <v>0</v>
      </c>
      <c r="S819" s="188">
        <f>IF(ISBLANK($B819),0,VLOOKUP($B819,Listen!$A$2:$C$44,2,FALSE))</f>
        <v>0</v>
      </c>
      <c r="T819" s="188">
        <f>IF(ISBLANK($B819),0,VLOOKUP($B819,Listen!$A$2:$C$44,3,FALSE))</f>
        <v>0</v>
      </c>
      <c r="U819" s="189">
        <f t="shared" si="162"/>
        <v>0</v>
      </c>
      <c r="V819" s="189">
        <f t="shared" si="163"/>
        <v>0</v>
      </c>
      <c r="W819" s="189">
        <f t="shared" si="163"/>
        <v>0</v>
      </c>
      <c r="X819" s="189">
        <f t="shared" si="163"/>
        <v>0</v>
      </c>
      <c r="Y819" s="189">
        <f t="shared" si="163"/>
        <v>0</v>
      </c>
      <c r="Z819" s="189">
        <f t="shared" si="163"/>
        <v>0</v>
      </c>
      <c r="AA819" s="189">
        <f t="shared" si="163"/>
        <v>0</v>
      </c>
      <c r="AB819" s="187">
        <f t="shared" si="164"/>
        <v>0</v>
      </c>
      <c r="AC819" s="190">
        <f>IF(C819=A_Stammdaten!$B$14,F_SAV!$R819-F_SAV!$AD819,HLOOKUP(A_Stammdaten!$B$14-1,$AE$4:$AK$2004,ROW(C819)-3,FALSE)-$AD819)</f>
        <v>0</v>
      </c>
      <c r="AD819" s="190">
        <f>HLOOKUP(A_Stammdaten!$B$14,$AE$4:$AK$2004,ROW(C819)-3,FALSE)</f>
        <v>0</v>
      </c>
      <c r="AE819" s="187">
        <f t="shared" si="153"/>
        <v>0</v>
      </c>
      <c r="AF819" s="187">
        <f t="shared" si="154"/>
        <v>0</v>
      </c>
      <c r="AG819" s="187">
        <f t="shared" si="155"/>
        <v>0</v>
      </c>
      <c r="AH819" s="187">
        <f t="shared" si="156"/>
        <v>0</v>
      </c>
      <c r="AI819" s="187">
        <f t="shared" si="157"/>
        <v>0</v>
      </c>
      <c r="AJ819" s="187">
        <f t="shared" si="158"/>
        <v>0</v>
      </c>
      <c r="AK819" s="187">
        <f t="shared" si="159"/>
        <v>0</v>
      </c>
      <c r="AL819" s="31"/>
    </row>
    <row r="820" spans="1:38" ht="15" x14ac:dyDescent="0.25">
      <c r="A820" s="31"/>
      <c r="B820" s="31"/>
      <c r="C820" s="32"/>
      <c r="D820" s="31"/>
      <c r="E820" s="31"/>
      <c r="F820" s="31"/>
      <c r="G820" s="31"/>
      <c r="H820" s="31"/>
      <c r="I820" s="31"/>
      <c r="J820" s="31"/>
      <c r="K820" s="31"/>
      <c r="L820" s="31"/>
      <c r="M820" s="31"/>
      <c r="N820" s="187">
        <f t="shared" si="160"/>
        <v>0</v>
      </c>
      <c r="O820" s="31"/>
      <c r="P820" s="31"/>
      <c r="Q820" s="31"/>
      <c r="R820" s="187">
        <f t="shared" si="161"/>
        <v>0</v>
      </c>
      <c r="S820" s="188">
        <f>IF(ISBLANK($B820),0,VLOOKUP($B820,Listen!$A$2:$C$44,2,FALSE))</f>
        <v>0</v>
      </c>
      <c r="T820" s="188">
        <f>IF(ISBLANK($B820),0,VLOOKUP($B820,Listen!$A$2:$C$44,3,FALSE))</f>
        <v>0</v>
      </c>
      <c r="U820" s="189">
        <f t="shared" si="162"/>
        <v>0</v>
      </c>
      <c r="V820" s="189">
        <f t="shared" si="163"/>
        <v>0</v>
      </c>
      <c r="W820" s="189">
        <f t="shared" si="163"/>
        <v>0</v>
      </c>
      <c r="X820" s="189">
        <f t="shared" si="163"/>
        <v>0</v>
      </c>
      <c r="Y820" s="189">
        <f t="shared" si="163"/>
        <v>0</v>
      </c>
      <c r="Z820" s="189">
        <f t="shared" si="163"/>
        <v>0</v>
      </c>
      <c r="AA820" s="189">
        <f t="shared" si="163"/>
        <v>0</v>
      </c>
      <c r="AB820" s="187">
        <f t="shared" si="164"/>
        <v>0</v>
      </c>
      <c r="AC820" s="190">
        <f>IF(C820=A_Stammdaten!$B$14,F_SAV!$R820-F_SAV!$AD820,HLOOKUP(A_Stammdaten!$B$14-1,$AE$4:$AK$2004,ROW(C820)-3,FALSE)-$AD820)</f>
        <v>0</v>
      </c>
      <c r="AD820" s="190">
        <f>HLOOKUP(A_Stammdaten!$B$14,$AE$4:$AK$2004,ROW(C820)-3,FALSE)</f>
        <v>0</v>
      </c>
      <c r="AE820" s="187">
        <f t="shared" si="153"/>
        <v>0</v>
      </c>
      <c r="AF820" s="187">
        <f t="shared" si="154"/>
        <v>0</v>
      </c>
      <c r="AG820" s="187">
        <f t="shared" si="155"/>
        <v>0</v>
      </c>
      <c r="AH820" s="187">
        <f t="shared" si="156"/>
        <v>0</v>
      </c>
      <c r="AI820" s="187">
        <f t="shared" si="157"/>
        <v>0</v>
      </c>
      <c r="AJ820" s="187">
        <f t="shared" si="158"/>
        <v>0</v>
      </c>
      <c r="AK820" s="187">
        <f t="shared" si="159"/>
        <v>0</v>
      </c>
      <c r="AL820" s="31"/>
    </row>
    <row r="821" spans="1:38" ht="15" x14ac:dyDescent="0.25">
      <c r="A821" s="31"/>
      <c r="B821" s="31"/>
      <c r="C821" s="32"/>
      <c r="D821" s="31"/>
      <c r="E821" s="31"/>
      <c r="F821" s="31"/>
      <c r="G821" s="31"/>
      <c r="H821" s="31"/>
      <c r="I821" s="31"/>
      <c r="J821" s="31"/>
      <c r="K821" s="31"/>
      <c r="L821" s="31"/>
      <c r="M821" s="31"/>
      <c r="N821" s="187">
        <f t="shared" si="160"/>
        <v>0</v>
      </c>
      <c r="O821" s="31"/>
      <c r="P821" s="31"/>
      <c r="Q821" s="31"/>
      <c r="R821" s="187">
        <f t="shared" si="161"/>
        <v>0</v>
      </c>
      <c r="S821" s="188">
        <f>IF(ISBLANK($B821),0,VLOOKUP($B821,Listen!$A$2:$C$44,2,FALSE))</f>
        <v>0</v>
      </c>
      <c r="T821" s="188">
        <f>IF(ISBLANK($B821),0,VLOOKUP($B821,Listen!$A$2:$C$44,3,FALSE))</f>
        <v>0</v>
      </c>
      <c r="U821" s="189">
        <f t="shared" si="162"/>
        <v>0</v>
      </c>
      <c r="V821" s="189">
        <f t="shared" si="163"/>
        <v>0</v>
      </c>
      <c r="W821" s="189">
        <f t="shared" si="163"/>
        <v>0</v>
      </c>
      <c r="X821" s="189">
        <f t="shared" si="163"/>
        <v>0</v>
      </c>
      <c r="Y821" s="189">
        <f t="shared" si="163"/>
        <v>0</v>
      </c>
      <c r="Z821" s="189">
        <f t="shared" si="163"/>
        <v>0</v>
      </c>
      <c r="AA821" s="189">
        <f t="shared" si="163"/>
        <v>0</v>
      </c>
      <c r="AB821" s="187">
        <f t="shared" si="164"/>
        <v>0</v>
      </c>
      <c r="AC821" s="190">
        <f>IF(C821=A_Stammdaten!$B$14,F_SAV!$R821-F_SAV!$AD821,HLOOKUP(A_Stammdaten!$B$14-1,$AE$4:$AK$2004,ROW(C821)-3,FALSE)-$AD821)</f>
        <v>0</v>
      </c>
      <c r="AD821" s="190">
        <f>HLOOKUP(A_Stammdaten!$B$14,$AE$4:$AK$2004,ROW(C821)-3,FALSE)</f>
        <v>0</v>
      </c>
      <c r="AE821" s="187">
        <f t="shared" si="153"/>
        <v>0</v>
      </c>
      <c r="AF821" s="187">
        <f t="shared" si="154"/>
        <v>0</v>
      </c>
      <c r="AG821" s="187">
        <f t="shared" si="155"/>
        <v>0</v>
      </c>
      <c r="AH821" s="187">
        <f t="shared" si="156"/>
        <v>0</v>
      </c>
      <c r="AI821" s="187">
        <f t="shared" si="157"/>
        <v>0</v>
      </c>
      <c r="AJ821" s="187">
        <f t="shared" si="158"/>
        <v>0</v>
      </c>
      <c r="AK821" s="187">
        <f t="shared" si="159"/>
        <v>0</v>
      </c>
      <c r="AL821" s="31"/>
    </row>
    <row r="822" spans="1:38" ht="15" x14ac:dyDescent="0.25">
      <c r="A822" s="31"/>
      <c r="B822" s="31"/>
      <c r="C822" s="32"/>
      <c r="D822" s="31"/>
      <c r="E822" s="31"/>
      <c r="F822" s="31"/>
      <c r="G822" s="31"/>
      <c r="H822" s="31"/>
      <c r="I822" s="31"/>
      <c r="J822" s="31"/>
      <c r="K822" s="31"/>
      <c r="L822" s="31"/>
      <c r="M822" s="31"/>
      <c r="N822" s="187">
        <f t="shared" si="160"/>
        <v>0</v>
      </c>
      <c r="O822" s="31"/>
      <c r="P822" s="31"/>
      <c r="Q822" s="31"/>
      <c r="R822" s="187">
        <f t="shared" si="161"/>
        <v>0</v>
      </c>
      <c r="S822" s="188">
        <f>IF(ISBLANK($B822),0,VLOOKUP($B822,Listen!$A$2:$C$44,2,FALSE))</f>
        <v>0</v>
      </c>
      <c r="T822" s="188">
        <f>IF(ISBLANK($B822),0,VLOOKUP($B822,Listen!$A$2:$C$44,3,FALSE))</f>
        <v>0</v>
      </c>
      <c r="U822" s="189">
        <f t="shared" si="162"/>
        <v>0</v>
      </c>
      <c r="V822" s="189">
        <f t="shared" si="163"/>
        <v>0</v>
      </c>
      <c r="W822" s="189">
        <f t="shared" si="163"/>
        <v>0</v>
      </c>
      <c r="X822" s="189">
        <f t="shared" si="163"/>
        <v>0</v>
      </c>
      <c r="Y822" s="189">
        <f t="shared" si="163"/>
        <v>0</v>
      </c>
      <c r="Z822" s="189">
        <f t="shared" si="163"/>
        <v>0</v>
      </c>
      <c r="AA822" s="189">
        <f t="shared" si="163"/>
        <v>0</v>
      </c>
      <c r="AB822" s="187">
        <f t="shared" si="164"/>
        <v>0</v>
      </c>
      <c r="AC822" s="190">
        <f>IF(C822=A_Stammdaten!$B$14,F_SAV!$R822-F_SAV!$AD822,HLOOKUP(A_Stammdaten!$B$14-1,$AE$4:$AK$2004,ROW(C822)-3,FALSE)-$AD822)</f>
        <v>0</v>
      </c>
      <c r="AD822" s="190">
        <f>HLOOKUP(A_Stammdaten!$B$14,$AE$4:$AK$2004,ROW(C822)-3,FALSE)</f>
        <v>0</v>
      </c>
      <c r="AE822" s="187">
        <f t="shared" si="153"/>
        <v>0</v>
      </c>
      <c r="AF822" s="187">
        <f t="shared" si="154"/>
        <v>0</v>
      </c>
      <c r="AG822" s="187">
        <f t="shared" si="155"/>
        <v>0</v>
      </c>
      <c r="AH822" s="187">
        <f t="shared" si="156"/>
        <v>0</v>
      </c>
      <c r="AI822" s="187">
        <f t="shared" si="157"/>
        <v>0</v>
      </c>
      <c r="AJ822" s="187">
        <f t="shared" si="158"/>
        <v>0</v>
      </c>
      <c r="AK822" s="187">
        <f t="shared" si="159"/>
        <v>0</v>
      </c>
      <c r="AL822" s="31"/>
    </row>
    <row r="823" spans="1:38" ht="15" x14ac:dyDescent="0.25">
      <c r="A823" s="31"/>
      <c r="B823" s="31"/>
      <c r="C823" s="32"/>
      <c r="D823" s="31"/>
      <c r="E823" s="31"/>
      <c r="F823" s="31"/>
      <c r="G823" s="31"/>
      <c r="H823" s="31"/>
      <c r="I823" s="31"/>
      <c r="J823" s="31"/>
      <c r="K823" s="31"/>
      <c r="L823" s="31"/>
      <c r="M823" s="31"/>
      <c r="N823" s="187">
        <f t="shared" si="160"/>
        <v>0</v>
      </c>
      <c r="O823" s="31"/>
      <c r="P823" s="31"/>
      <c r="Q823" s="31"/>
      <c r="R823" s="187">
        <f t="shared" si="161"/>
        <v>0</v>
      </c>
      <c r="S823" s="188">
        <f>IF(ISBLANK($B823),0,VLOOKUP($B823,Listen!$A$2:$C$44,2,FALSE))</f>
        <v>0</v>
      </c>
      <c r="T823" s="188">
        <f>IF(ISBLANK($B823),0,VLOOKUP($B823,Listen!$A$2:$C$44,3,FALSE))</f>
        <v>0</v>
      </c>
      <c r="U823" s="189">
        <f t="shared" si="162"/>
        <v>0</v>
      </c>
      <c r="V823" s="189">
        <f t="shared" si="163"/>
        <v>0</v>
      </c>
      <c r="W823" s="189">
        <f t="shared" si="163"/>
        <v>0</v>
      </c>
      <c r="X823" s="189">
        <f t="shared" si="163"/>
        <v>0</v>
      </c>
      <c r="Y823" s="189">
        <f t="shared" si="163"/>
        <v>0</v>
      </c>
      <c r="Z823" s="189">
        <f t="shared" si="163"/>
        <v>0</v>
      </c>
      <c r="AA823" s="189">
        <f t="shared" si="163"/>
        <v>0</v>
      </c>
      <c r="AB823" s="187">
        <f t="shared" si="164"/>
        <v>0</v>
      </c>
      <c r="AC823" s="190">
        <f>IF(C823=A_Stammdaten!$B$14,F_SAV!$R823-F_SAV!$AD823,HLOOKUP(A_Stammdaten!$B$14-1,$AE$4:$AK$2004,ROW(C823)-3,FALSE)-$AD823)</f>
        <v>0</v>
      </c>
      <c r="AD823" s="190">
        <f>HLOOKUP(A_Stammdaten!$B$14,$AE$4:$AK$2004,ROW(C823)-3,FALSE)</f>
        <v>0</v>
      </c>
      <c r="AE823" s="187">
        <f t="shared" si="153"/>
        <v>0</v>
      </c>
      <c r="AF823" s="187">
        <f t="shared" si="154"/>
        <v>0</v>
      </c>
      <c r="AG823" s="187">
        <f t="shared" si="155"/>
        <v>0</v>
      </c>
      <c r="AH823" s="187">
        <f t="shared" si="156"/>
        <v>0</v>
      </c>
      <c r="AI823" s="187">
        <f t="shared" si="157"/>
        <v>0</v>
      </c>
      <c r="AJ823" s="187">
        <f t="shared" si="158"/>
        <v>0</v>
      </c>
      <c r="AK823" s="187">
        <f t="shared" si="159"/>
        <v>0</v>
      </c>
      <c r="AL823" s="31"/>
    </row>
    <row r="824" spans="1:38" ht="15" x14ac:dyDescent="0.25">
      <c r="A824" s="31"/>
      <c r="B824" s="31"/>
      <c r="C824" s="32"/>
      <c r="D824" s="31"/>
      <c r="E824" s="31"/>
      <c r="F824" s="31"/>
      <c r="G824" s="31"/>
      <c r="H824" s="31"/>
      <c r="I824" s="31"/>
      <c r="J824" s="31"/>
      <c r="K824" s="31"/>
      <c r="L824" s="31"/>
      <c r="M824" s="31"/>
      <c r="N824" s="187">
        <f t="shared" si="160"/>
        <v>0</v>
      </c>
      <c r="O824" s="31"/>
      <c r="P824" s="31"/>
      <c r="Q824" s="31"/>
      <c r="R824" s="187">
        <f t="shared" si="161"/>
        <v>0</v>
      </c>
      <c r="S824" s="188">
        <f>IF(ISBLANK($B824),0,VLOOKUP($B824,Listen!$A$2:$C$44,2,FALSE))</f>
        <v>0</v>
      </c>
      <c r="T824" s="188">
        <f>IF(ISBLANK($B824),0,VLOOKUP($B824,Listen!$A$2:$C$44,3,FALSE))</f>
        <v>0</v>
      </c>
      <c r="U824" s="189">
        <f t="shared" si="162"/>
        <v>0</v>
      </c>
      <c r="V824" s="189">
        <f t="shared" si="163"/>
        <v>0</v>
      </c>
      <c r="W824" s="189">
        <f t="shared" si="163"/>
        <v>0</v>
      </c>
      <c r="X824" s="189">
        <f t="shared" si="163"/>
        <v>0</v>
      </c>
      <c r="Y824" s="189">
        <f t="shared" si="163"/>
        <v>0</v>
      </c>
      <c r="Z824" s="189">
        <f t="shared" si="163"/>
        <v>0</v>
      </c>
      <c r="AA824" s="189">
        <f t="shared" si="163"/>
        <v>0</v>
      </c>
      <c r="AB824" s="187">
        <f t="shared" si="164"/>
        <v>0</v>
      </c>
      <c r="AC824" s="190">
        <f>IF(C824=A_Stammdaten!$B$14,F_SAV!$R824-F_SAV!$AD824,HLOOKUP(A_Stammdaten!$B$14-1,$AE$4:$AK$2004,ROW(C824)-3,FALSE)-$AD824)</f>
        <v>0</v>
      </c>
      <c r="AD824" s="190">
        <f>HLOOKUP(A_Stammdaten!$B$14,$AE$4:$AK$2004,ROW(C824)-3,FALSE)</f>
        <v>0</v>
      </c>
      <c r="AE824" s="187">
        <f t="shared" si="153"/>
        <v>0</v>
      </c>
      <c r="AF824" s="187">
        <f t="shared" si="154"/>
        <v>0</v>
      </c>
      <c r="AG824" s="187">
        <f t="shared" si="155"/>
        <v>0</v>
      </c>
      <c r="AH824" s="187">
        <f t="shared" si="156"/>
        <v>0</v>
      </c>
      <c r="AI824" s="187">
        <f t="shared" si="157"/>
        <v>0</v>
      </c>
      <c r="AJ824" s="187">
        <f t="shared" si="158"/>
        <v>0</v>
      </c>
      <c r="AK824" s="187">
        <f t="shared" si="159"/>
        <v>0</v>
      </c>
      <c r="AL824" s="31"/>
    </row>
    <row r="825" spans="1:38" ht="15" x14ac:dyDescent="0.25">
      <c r="A825" s="31"/>
      <c r="B825" s="31"/>
      <c r="C825" s="32"/>
      <c r="D825" s="31"/>
      <c r="E825" s="31"/>
      <c r="F825" s="31"/>
      <c r="G825" s="31"/>
      <c r="H825" s="31"/>
      <c r="I825" s="31"/>
      <c r="J825" s="31"/>
      <c r="K825" s="31"/>
      <c r="L825" s="31"/>
      <c r="M825" s="31"/>
      <c r="N825" s="187">
        <f t="shared" si="160"/>
        <v>0</v>
      </c>
      <c r="O825" s="31"/>
      <c r="P825" s="31"/>
      <c r="Q825" s="31"/>
      <c r="R825" s="187">
        <f t="shared" si="161"/>
        <v>0</v>
      </c>
      <c r="S825" s="188">
        <f>IF(ISBLANK($B825),0,VLOOKUP($B825,Listen!$A$2:$C$44,2,FALSE))</f>
        <v>0</v>
      </c>
      <c r="T825" s="188">
        <f>IF(ISBLANK($B825),0,VLOOKUP($B825,Listen!$A$2:$C$44,3,FALSE))</f>
        <v>0</v>
      </c>
      <c r="U825" s="189">
        <f t="shared" si="162"/>
        <v>0</v>
      </c>
      <c r="V825" s="189">
        <f t="shared" si="163"/>
        <v>0</v>
      </c>
      <c r="W825" s="189">
        <f t="shared" si="163"/>
        <v>0</v>
      </c>
      <c r="X825" s="189">
        <f t="shared" si="163"/>
        <v>0</v>
      </c>
      <c r="Y825" s="189">
        <f t="shared" si="163"/>
        <v>0</v>
      </c>
      <c r="Z825" s="189">
        <f t="shared" si="163"/>
        <v>0</v>
      </c>
      <c r="AA825" s="189">
        <f t="shared" si="163"/>
        <v>0</v>
      </c>
      <c r="AB825" s="187">
        <f t="shared" si="164"/>
        <v>0</v>
      </c>
      <c r="AC825" s="190">
        <f>IF(C825=A_Stammdaten!$B$14,F_SAV!$R825-F_SAV!$AD825,HLOOKUP(A_Stammdaten!$B$14-1,$AE$4:$AK$2004,ROW(C825)-3,FALSE)-$AD825)</f>
        <v>0</v>
      </c>
      <c r="AD825" s="190">
        <f>HLOOKUP(A_Stammdaten!$B$14,$AE$4:$AK$2004,ROW(C825)-3,FALSE)</f>
        <v>0</v>
      </c>
      <c r="AE825" s="187">
        <f t="shared" si="153"/>
        <v>0</v>
      </c>
      <c r="AF825" s="187">
        <f t="shared" si="154"/>
        <v>0</v>
      </c>
      <c r="AG825" s="187">
        <f t="shared" si="155"/>
        <v>0</v>
      </c>
      <c r="AH825" s="187">
        <f t="shared" si="156"/>
        <v>0</v>
      </c>
      <c r="AI825" s="187">
        <f t="shared" si="157"/>
        <v>0</v>
      </c>
      <c r="AJ825" s="187">
        <f t="shared" si="158"/>
        <v>0</v>
      </c>
      <c r="AK825" s="187">
        <f t="shared" si="159"/>
        <v>0</v>
      </c>
      <c r="AL825" s="31"/>
    </row>
    <row r="826" spans="1:38" ht="15" x14ac:dyDescent="0.25">
      <c r="A826" s="31"/>
      <c r="B826" s="31"/>
      <c r="C826" s="32"/>
      <c r="D826" s="31"/>
      <c r="E826" s="31"/>
      <c r="F826" s="31"/>
      <c r="G826" s="31"/>
      <c r="H826" s="31"/>
      <c r="I826" s="31"/>
      <c r="J826" s="31"/>
      <c r="K826" s="31"/>
      <c r="L826" s="31"/>
      <c r="M826" s="31"/>
      <c r="N826" s="187">
        <f t="shared" si="160"/>
        <v>0</v>
      </c>
      <c r="O826" s="31"/>
      <c r="P826" s="31"/>
      <c r="Q826" s="31"/>
      <c r="R826" s="187">
        <f t="shared" si="161"/>
        <v>0</v>
      </c>
      <c r="S826" s="188">
        <f>IF(ISBLANK($B826),0,VLOOKUP($B826,Listen!$A$2:$C$44,2,FALSE))</f>
        <v>0</v>
      </c>
      <c r="T826" s="188">
        <f>IF(ISBLANK($B826),0,VLOOKUP($B826,Listen!$A$2:$C$44,3,FALSE))</f>
        <v>0</v>
      </c>
      <c r="U826" s="189">
        <f t="shared" si="162"/>
        <v>0</v>
      </c>
      <c r="V826" s="189">
        <f t="shared" si="163"/>
        <v>0</v>
      </c>
      <c r="W826" s="189">
        <f t="shared" si="163"/>
        <v>0</v>
      </c>
      <c r="X826" s="189">
        <f t="shared" si="163"/>
        <v>0</v>
      </c>
      <c r="Y826" s="189">
        <f t="shared" si="163"/>
        <v>0</v>
      </c>
      <c r="Z826" s="189">
        <f t="shared" si="163"/>
        <v>0</v>
      </c>
      <c r="AA826" s="189">
        <f t="shared" si="163"/>
        <v>0</v>
      </c>
      <c r="AB826" s="187">
        <f t="shared" si="164"/>
        <v>0</v>
      </c>
      <c r="AC826" s="190">
        <f>IF(C826=A_Stammdaten!$B$14,F_SAV!$R826-F_SAV!$AD826,HLOOKUP(A_Stammdaten!$B$14-1,$AE$4:$AK$2004,ROW(C826)-3,FALSE)-$AD826)</f>
        <v>0</v>
      </c>
      <c r="AD826" s="190">
        <f>HLOOKUP(A_Stammdaten!$B$14,$AE$4:$AK$2004,ROW(C826)-3,FALSE)</f>
        <v>0</v>
      </c>
      <c r="AE826" s="187">
        <f t="shared" si="153"/>
        <v>0</v>
      </c>
      <c r="AF826" s="187">
        <f t="shared" si="154"/>
        <v>0</v>
      </c>
      <c r="AG826" s="187">
        <f t="shared" si="155"/>
        <v>0</v>
      </c>
      <c r="AH826" s="187">
        <f t="shared" si="156"/>
        <v>0</v>
      </c>
      <c r="AI826" s="187">
        <f t="shared" si="157"/>
        <v>0</v>
      </c>
      <c r="AJ826" s="187">
        <f t="shared" si="158"/>
        <v>0</v>
      </c>
      <c r="AK826" s="187">
        <f t="shared" si="159"/>
        <v>0</v>
      </c>
      <c r="AL826" s="31"/>
    </row>
    <row r="827" spans="1:38" ht="15" x14ac:dyDescent="0.25">
      <c r="A827" s="31"/>
      <c r="B827" s="31"/>
      <c r="C827" s="32"/>
      <c r="D827" s="31"/>
      <c r="E827" s="31"/>
      <c r="F827" s="31"/>
      <c r="G827" s="31"/>
      <c r="H827" s="31"/>
      <c r="I827" s="31"/>
      <c r="J827" s="31"/>
      <c r="K827" s="31"/>
      <c r="L827" s="31"/>
      <c r="M827" s="31"/>
      <c r="N827" s="187">
        <f t="shared" si="160"/>
        <v>0</v>
      </c>
      <c r="O827" s="31"/>
      <c r="P827" s="31"/>
      <c r="Q827" s="31"/>
      <c r="R827" s="187">
        <f t="shared" si="161"/>
        <v>0</v>
      </c>
      <c r="S827" s="188">
        <f>IF(ISBLANK($B827),0,VLOOKUP($B827,Listen!$A$2:$C$44,2,FALSE))</f>
        <v>0</v>
      </c>
      <c r="T827" s="188">
        <f>IF(ISBLANK($B827),0,VLOOKUP($B827,Listen!$A$2:$C$44,3,FALSE))</f>
        <v>0</v>
      </c>
      <c r="U827" s="189">
        <f t="shared" si="162"/>
        <v>0</v>
      </c>
      <c r="V827" s="189">
        <f t="shared" si="163"/>
        <v>0</v>
      </c>
      <c r="W827" s="189">
        <f t="shared" si="163"/>
        <v>0</v>
      </c>
      <c r="X827" s="189">
        <f t="shared" si="163"/>
        <v>0</v>
      </c>
      <c r="Y827" s="189">
        <f t="shared" si="163"/>
        <v>0</v>
      </c>
      <c r="Z827" s="189">
        <f t="shared" si="163"/>
        <v>0</v>
      </c>
      <c r="AA827" s="189">
        <f t="shared" si="163"/>
        <v>0</v>
      </c>
      <c r="AB827" s="187">
        <f t="shared" si="164"/>
        <v>0</v>
      </c>
      <c r="AC827" s="190">
        <f>IF(C827=A_Stammdaten!$B$14,F_SAV!$R827-F_SAV!$AD827,HLOOKUP(A_Stammdaten!$B$14-1,$AE$4:$AK$2004,ROW(C827)-3,FALSE)-$AD827)</f>
        <v>0</v>
      </c>
      <c r="AD827" s="190">
        <f>HLOOKUP(A_Stammdaten!$B$14,$AE$4:$AK$2004,ROW(C827)-3,FALSE)</f>
        <v>0</v>
      </c>
      <c r="AE827" s="187">
        <f t="shared" si="153"/>
        <v>0</v>
      </c>
      <c r="AF827" s="187">
        <f t="shared" si="154"/>
        <v>0</v>
      </c>
      <c r="AG827" s="187">
        <f t="shared" si="155"/>
        <v>0</v>
      </c>
      <c r="AH827" s="187">
        <f t="shared" si="156"/>
        <v>0</v>
      </c>
      <c r="AI827" s="187">
        <f t="shared" si="157"/>
        <v>0</v>
      </c>
      <c r="AJ827" s="187">
        <f t="shared" si="158"/>
        <v>0</v>
      </c>
      <c r="AK827" s="187">
        <f t="shared" si="159"/>
        <v>0</v>
      </c>
      <c r="AL827" s="31"/>
    </row>
    <row r="828" spans="1:38" ht="15" x14ac:dyDescent="0.25">
      <c r="A828" s="31"/>
      <c r="B828" s="31"/>
      <c r="C828" s="32"/>
      <c r="D828" s="31"/>
      <c r="E828" s="31"/>
      <c r="F828" s="31"/>
      <c r="G828" s="31"/>
      <c r="H828" s="31"/>
      <c r="I828" s="31"/>
      <c r="J828" s="31"/>
      <c r="K828" s="31"/>
      <c r="L828" s="31"/>
      <c r="M828" s="31"/>
      <c r="N828" s="187">
        <f t="shared" si="160"/>
        <v>0</v>
      </c>
      <c r="O828" s="31"/>
      <c r="P828" s="31"/>
      <c r="Q828" s="31"/>
      <c r="R828" s="187">
        <f t="shared" si="161"/>
        <v>0</v>
      </c>
      <c r="S828" s="188">
        <f>IF(ISBLANK($B828),0,VLOOKUP($B828,Listen!$A$2:$C$44,2,FALSE))</f>
        <v>0</v>
      </c>
      <c r="T828" s="188">
        <f>IF(ISBLANK($B828),0,VLOOKUP($B828,Listen!$A$2:$C$44,3,FALSE))</f>
        <v>0</v>
      </c>
      <c r="U828" s="189">
        <f t="shared" si="162"/>
        <v>0</v>
      </c>
      <c r="V828" s="189">
        <f t="shared" si="163"/>
        <v>0</v>
      </c>
      <c r="W828" s="189">
        <f t="shared" si="163"/>
        <v>0</v>
      </c>
      <c r="X828" s="189">
        <f t="shared" si="163"/>
        <v>0</v>
      </c>
      <c r="Y828" s="189">
        <f t="shared" si="163"/>
        <v>0</v>
      </c>
      <c r="Z828" s="189">
        <f t="shared" si="163"/>
        <v>0</v>
      </c>
      <c r="AA828" s="189">
        <f t="shared" si="163"/>
        <v>0</v>
      </c>
      <c r="AB828" s="187">
        <f t="shared" si="164"/>
        <v>0</v>
      </c>
      <c r="AC828" s="190">
        <f>IF(C828=A_Stammdaten!$B$14,F_SAV!$R828-F_SAV!$AD828,HLOOKUP(A_Stammdaten!$B$14-1,$AE$4:$AK$2004,ROW(C828)-3,FALSE)-$AD828)</f>
        <v>0</v>
      </c>
      <c r="AD828" s="190">
        <f>HLOOKUP(A_Stammdaten!$B$14,$AE$4:$AK$2004,ROW(C828)-3,FALSE)</f>
        <v>0</v>
      </c>
      <c r="AE828" s="187">
        <f t="shared" si="153"/>
        <v>0</v>
      </c>
      <c r="AF828" s="187">
        <f t="shared" si="154"/>
        <v>0</v>
      </c>
      <c r="AG828" s="187">
        <f t="shared" si="155"/>
        <v>0</v>
      </c>
      <c r="AH828" s="187">
        <f t="shared" si="156"/>
        <v>0</v>
      </c>
      <c r="AI828" s="187">
        <f t="shared" si="157"/>
        <v>0</v>
      </c>
      <c r="AJ828" s="187">
        <f t="shared" si="158"/>
        <v>0</v>
      </c>
      <c r="AK828" s="187">
        <f t="shared" si="159"/>
        <v>0</v>
      </c>
      <c r="AL828" s="31"/>
    </row>
    <row r="829" spans="1:38" ht="15" x14ac:dyDescent="0.25">
      <c r="A829" s="31"/>
      <c r="B829" s="31"/>
      <c r="C829" s="32"/>
      <c r="D829" s="31"/>
      <c r="E829" s="31"/>
      <c r="F829" s="31"/>
      <c r="G829" s="31"/>
      <c r="H829" s="31"/>
      <c r="I829" s="31"/>
      <c r="J829" s="31"/>
      <c r="K829" s="31"/>
      <c r="L829" s="31"/>
      <c r="M829" s="31"/>
      <c r="N829" s="187">
        <f t="shared" si="160"/>
        <v>0</v>
      </c>
      <c r="O829" s="31"/>
      <c r="P829" s="31"/>
      <c r="Q829" s="31"/>
      <c r="R829" s="187">
        <f t="shared" si="161"/>
        <v>0</v>
      </c>
      <c r="S829" s="188">
        <f>IF(ISBLANK($B829),0,VLOOKUP($B829,Listen!$A$2:$C$44,2,FALSE))</f>
        <v>0</v>
      </c>
      <c r="T829" s="188">
        <f>IF(ISBLANK($B829),0,VLOOKUP($B829,Listen!$A$2:$C$44,3,FALSE))</f>
        <v>0</v>
      </c>
      <c r="U829" s="189">
        <f t="shared" si="162"/>
        <v>0</v>
      </c>
      <c r="V829" s="189">
        <f t="shared" si="163"/>
        <v>0</v>
      </c>
      <c r="W829" s="189">
        <f t="shared" si="163"/>
        <v>0</v>
      </c>
      <c r="X829" s="189">
        <f t="shared" si="163"/>
        <v>0</v>
      </c>
      <c r="Y829" s="189">
        <f t="shared" si="163"/>
        <v>0</v>
      </c>
      <c r="Z829" s="189">
        <f t="shared" si="163"/>
        <v>0</v>
      </c>
      <c r="AA829" s="189">
        <f t="shared" si="163"/>
        <v>0</v>
      </c>
      <c r="AB829" s="187">
        <f t="shared" si="164"/>
        <v>0</v>
      </c>
      <c r="AC829" s="190">
        <f>IF(C829=A_Stammdaten!$B$14,F_SAV!$R829-F_SAV!$AD829,HLOOKUP(A_Stammdaten!$B$14-1,$AE$4:$AK$2004,ROW(C829)-3,FALSE)-$AD829)</f>
        <v>0</v>
      </c>
      <c r="AD829" s="190">
        <f>HLOOKUP(A_Stammdaten!$B$14,$AE$4:$AK$2004,ROW(C829)-3,FALSE)</f>
        <v>0</v>
      </c>
      <c r="AE829" s="187">
        <f t="shared" si="153"/>
        <v>0</v>
      </c>
      <c r="AF829" s="187">
        <f t="shared" si="154"/>
        <v>0</v>
      </c>
      <c r="AG829" s="187">
        <f t="shared" si="155"/>
        <v>0</v>
      </c>
      <c r="AH829" s="187">
        <f t="shared" si="156"/>
        <v>0</v>
      </c>
      <c r="AI829" s="187">
        <f t="shared" si="157"/>
        <v>0</v>
      </c>
      <c r="AJ829" s="187">
        <f t="shared" si="158"/>
        <v>0</v>
      </c>
      <c r="AK829" s="187">
        <f t="shared" si="159"/>
        <v>0</v>
      </c>
      <c r="AL829" s="31"/>
    </row>
    <row r="830" spans="1:38" ht="15" x14ac:dyDescent="0.25">
      <c r="A830" s="31"/>
      <c r="B830" s="31"/>
      <c r="C830" s="32"/>
      <c r="D830" s="31"/>
      <c r="E830" s="31"/>
      <c r="F830" s="31"/>
      <c r="G830" s="31"/>
      <c r="H830" s="31"/>
      <c r="I830" s="31"/>
      <c r="J830" s="31"/>
      <c r="K830" s="31"/>
      <c r="L830" s="31"/>
      <c r="M830" s="31"/>
      <c r="N830" s="187">
        <f t="shared" si="160"/>
        <v>0</v>
      </c>
      <c r="O830" s="31"/>
      <c r="P830" s="31"/>
      <c r="Q830" s="31"/>
      <c r="R830" s="187">
        <f t="shared" si="161"/>
        <v>0</v>
      </c>
      <c r="S830" s="188">
        <f>IF(ISBLANK($B830),0,VLOOKUP($B830,Listen!$A$2:$C$44,2,FALSE))</f>
        <v>0</v>
      </c>
      <c r="T830" s="188">
        <f>IF(ISBLANK($B830),0,VLOOKUP($B830,Listen!$A$2:$C$44,3,FALSE))</f>
        <v>0</v>
      </c>
      <c r="U830" s="189">
        <f t="shared" si="162"/>
        <v>0</v>
      </c>
      <c r="V830" s="189">
        <f t="shared" si="163"/>
        <v>0</v>
      </c>
      <c r="W830" s="189">
        <f t="shared" si="163"/>
        <v>0</v>
      </c>
      <c r="X830" s="189">
        <f t="shared" si="163"/>
        <v>0</v>
      </c>
      <c r="Y830" s="189">
        <f t="shared" si="163"/>
        <v>0</v>
      </c>
      <c r="Z830" s="189">
        <f t="shared" si="163"/>
        <v>0</v>
      </c>
      <c r="AA830" s="189">
        <f t="shared" si="163"/>
        <v>0</v>
      </c>
      <c r="AB830" s="187">
        <f t="shared" si="164"/>
        <v>0</v>
      </c>
      <c r="AC830" s="190">
        <f>IF(C830=A_Stammdaten!$B$14,F_SAV!$R830-F_SAV!$AD830,HLOOKUP(A_Stammdaten!$B$14-1,$AE$4:$AK$2004,ROW(C830)-3,FALSE)-$AD830)</f>
        <v>0</v>
      </c>
      <c r="AD830" s="190">
        <f>HLOOKUP(A_Stammdaten!$B$14,$AE$4:$AK$2004,ROW(C830)-3,FALSE)</f>
        <v>0</v>
      </c>
      <c r="AE830" s="187">
        <f t="shared" si="153"/>
        <v>0</v>
      </c>
      <c r="AF830" s="187">
        <f t="shared" si="154"/>
        <v>0</v>
      </c>
      <c r="AG830" s="187">
        <f t="shared" si="155"/>
        <v>0</v>
      </c>
      <c r="AH830" s="187">
        <f t="shared" si="156"/>
        <v>0</v>
      </c>
      <c r="AI830" s="187">
        <f t="shared" si="157"/>
        <v>0</v>
      </c>
      <c r="AJ830" s="187">
        <f t="shared" si="158"/>
        <v>0</v>
      </c>
      <c r="AK830" s="187">
        <f t="shared" si="159"/>
        <v>0</v>
      </c>
      <c r="AL830" s="31"/>
    </row>
    <row r="831" spans="1:38" ht="15" x14ac:dyDescent="0.25">
      <c r="A831" s="31"/>
      <c r="B831" s="31"/>
      <c r="C831" s="32"/>
      <c r="D831" s="31"/>
      <c r="E831" s="31"/>
      <c r="F831" s="31"/>
      <c r="G831" s="31"/>
      <c r="H831" s="31"/>
      <c r="I831" s="31"/>
      <c r="J831" s="31"/>
      <c r="K831" s="31"/>
      <c r="L831" s="31"/>
      <c r="M831" s="31"/>
      <c r="N831" s="187">
        <f t="shared" si="160"/>
        <v>0</v>
      </c>
      <c r="O831" s="31"/>
      <c r="P831" s="31"/>
      <c r="Q831" s="31"/>
      <c r="R831" s="187">
        <f t="shared" si="161"/>
        <v>0</v>
      </c>
      <c r="S831" s="188">
        <f>IF(ISBLANK($B831),0,VLOOKUP($B831,Listen!$A$2:$C$44,2,FALSE))</f>
        <v>0</v>
      </c>
      <c r="T831" s="188">
        <f>IF(ISBLANK($B831),0,VLOOKUP($B831,Listen!$A$2:$C$44,3,FALSE))</f>
        <v>0</v>
      </c>
      <c r="U831" s="189">
        <f t="shared" si="162"/>
        <v>0</v>
      </c>
      <c r="V831" s="189">
        <f t="shared" si="163"/>
        <v>0</v>
      </c>
      <c r="W831" s="189">
        <f t="shared" si="163"/>
        <v>0</v>
      </c>
      <c r="X831" s="189">
        <f t="shared" si="163"/>
        <v>0</v>
      </c>
      <c r="Y831" s="189">
        <f t="shared" si="163"/>
        <v>0</v>
      </c>
      <c r="Z831" s="189">
        <f t="shared" si="163"/>
        <v>0</v>
      </c>
      <c r="AA831" s="189">
        <f t="shared" si="163"/>
        <v>0</v>
      </c>
      <c r="AB831" s="187">
        <f t="shared" si="164"/>
        <v>0</v>
      </c>
      <c r="AC831" s="190">
        <f>IF(C831=A_Stammdaten!$B$14,F_SAV!$R831-F_SAV!$AD831,HLOOKUP(A_Stammdaten!$B$14-1,$AE$4:$AK$2004,ROW(C831)-3,FALSE)-$AD831)</f>
        <v>0</v>
      </c>
      <c r="AD831" s="190">
        <f>HLOOKUP(A_Stammdaten!$B$14,$AE$4:$AK$2004,ROW(C831)-3,FALSE)</f>
        <v>0</v>
      </c>
      <c r="AE831" s="187">
        <f t="shared" si="153"/>
        <v>0</v>
      </c>
      <c r="AF831" s="187">
        <f t="shared" si="154"/>
        <v>0</v>
      </c>
      <c r="AG831" s="187">
        <f t="shared" si="155"/>
        <v>0</v>
      </c>
      <c r="AH831" s="187">
        <f t="shared" si="156"/>
        <v>0</v>
      </c>
      <c r="AI831" s="187">
        <f t="shared" si="157"/>
        <v>0</v>
      </c>
      <c r="AJ831" s="187">
        <f t="shared" si="158"/>
        <v>0</v>
      </c>
      <c r="AK831" s="187">
        <f t="shared" si="159"/>
        <v>0</v>
      </c>
      <c r="AL831" s="31"/>
    </row>
    <row r="832" spans="1:38" ht="15" x14ac:dyDescent="0.25">
      <c r="A832" s="31"/>
      <c r="B832" s="31"/>
      <c r="C832" s="32"/>
      <c r="D832" s="31"/>
      <c r="E832" s="31"/>
      <c r="F832" s="31"/>
      <c r="G832" s="31"/>
      <c r="H832" s="31"/>
      <c r="I832" s="31"/>
      <c r="J832" s="31"/>
      <c r="K832" s="31"/>
      <c r="L832" s="31"/>
      <c r="M832" s="31"/>
      <c r="N832" s="187">
        <f t="shared" si="160"/>
        <v>0</v>
      </c>
      <c r="O832" s="31"/>
      <c r="P832" s="31"/>
      <c r="Q832" s="31"/>
      <c r="R832" s="187">
        <f t="shared" si="161"/>
        <v>0</v>
      </c>
      <c r="S832" s="188">
        <f>IF(ISBLANK($B832),0,VLOOKUP($B832,Listen!$A$2:$C$44,2,FALSE))</f>
        <v>0</v>
      </c>
      <c r="T832" s="188">
        <f>IF(ISBLANK($B832),0,VLOOKUP($B832,Listen!$A$2:$C$44,3,FALSE))</f>
        <v>0</v>
      </c>
      <c r="U832" s="189">
        <f t="shared" si="162"/>
        <v>0</v>
      </c>
      <c r="V832" s="189">
        <f t="shared" si="163"/>
        <v>0</v>
      </c>
      <c r="W832" s="189">
        <f t="shared" si="163"/>
        <v>0</v>
      </c>
      <c r="X832" s="189">
        <f t="shared" si="163"/>
        <v>0</v>
      </c>
      <c r="Y832" s="189">
        <f t="shared" si="163"/>
        <v>0</v>
      </c>
      <c r="Z832" s="189">
        <f t="shared" si="163"/>
        <v>0</v>
      </c>
      <c r="AA832" s="189">
        <f t="shared" si="163"/>
        <v>0</v>
      </c>
      <c r="AB832" s="187">
        <f t="shared" si="164"/>
        <v>0</v>
      </c>
      <c r="AC832" s="190">
        <f>IF(C832=A_Stammdaten!$B$14,F_SAV!$R832-F_SAV!$AD832,HLOOKUP(A_Stammdaten!$B$14-1,$AE$4:$AK$2004,ROW(C832)-3,FALSE)-$AD832)</f>
        <v>0</v>
      </c>
      <c r="AD832" s="190">
        <f>HLOOKUP(A_Stammdaten!$B$14,$AE$4:$AK$2004,ROW(C832)-3,FALSE)</f>
        <v>0</v>
      </c>
      <c r="AE832" s="187">
        <f t="shared" si="153"/>
        <v>0</v>
      </c>
      <c r="AF832" s="187">
        <f t="shared" si="154"/>
        <v>0</v>
      </c>
      <c r="AG832" s="187">
        <f t="shared" si="155"/>
        <v>0</v>
      </c>
      <c r="AH832" s="187">
        <f t="shared" si="156"/>
        <v>0</v>
      </c>
      <c r="AI832" s="187">
        <f t="shared" si="157"/>
        <v>0</v>
      </c>
      <c r="AJ832" s="187">
        <f t="shared" si="158"/>
        <v>0</v>
      </c>
      <c r="AK832" s="187">
        <f t="shared" si="159"/>
        <v>0</v>
      </c>
      <c r="AL832" s="31"/>
    </row>
    <row r="833" spans="1:38" ht="15" x14ac:dyDescent="0.25">
      <c r="A833" s="31"/>
      <c r="B833" s="31"/>
      <c r="C833" s="32"/>
      <c r="D833" s="31"/>
      <c r="E833" s="31"/>
      <c r="F833" s="31"/>
      <c r="G833" s="31"/>
      <c r="H833" s="31"/>
      <c r="I833" s="31"/>
      <c r="J833" s="31"/>
      <c r="K833" s="31"/>
      <c r="L833" s="31"/>
      <c r="M833" s="31"/>
      <c r="N833" s="187">
        <f t="shared" si="160"/>
        <v>0</v>
      </c>
      <c r="O833" s="31"/>
      <c r="P833" s="31"/>
      <c r="Q833" s="31"/>
      <c r="R833" s="187">
        <f t="shared" si="161"/>
        <v>0</v>
      </c>
      <c r="S833" s="188">
        <f>IF(ISBLANK($B833),0,VLOOKUP($B833,Listen!$A$2:$C$44,2,FALSE))</f>
        <v>0</v>
      </c>
      <c r="T833" s="188">
        <f>IF(ISBLANK($B833),0,VLOOKUP($B833,Listen!$A$2:$C$44,3,FALSE))</f>
        <v>0</v>
      </c>
      <c r="U833" s="189">
        <f t="shared" si="162"/>
        <v>0</v>
      </c>
      <c r="V833" s="189">
        <f t="shared" si="163"/>
        <v>0</v>
      </c>
      <c r="W833" s="189">
        <f t="shared" si="163"/>
        <v>0</v>
      </c>
      <c r="X833" s="189">
        <f t="shared" si="163"/>
        <v>0</v>
      </c>
      <c r="Y833" s="189">
        <f t="shared" si="163"/>
        <v>0</v>
      </c>
      <c r="Z833" s="189">
        <f t="shared" si="163"/>
        <v>0</v>
      </c>
      <c r="AA833" s="189">
        <f t="shared" si="163"/>
        <v>0</v>
      </c>
      <c r="AB833" s="187">
        <f t="shared" si="164"/>
        <v>0</v>
      </c>
      <c r="AC833" s="190">
        <f>IF(C833=A_Stammdaten!$B$14,F_SAV!$R833-F_SAV!$AD833,HLOOKUP(A_Stammdaten!$B$14-1,$AE$4:$AK$2004,ROW(C833)-3,FALSE)-$AD833)</f>
        <v>0</v>
      </c>
      <c r="AD833" s="190">
        <f>HLOOKUP(A_Stammdaten!$B$14,$AE$4:$AK$2004,ROW(C833)-3,FALSE)</f>
        <v>0</v>
      </c>
      <c r="AE833" s="187">
        <f t="shared" si="153"/>
        <v>0</v>
      </c>
      <c r="AF833" s="187">
        <f t="shared" si="154"/>
        <v>0</v>
      </c>
      <c r="AG833" s="187">
        <f t="shared" si="155"/>
        <v>0</v>
      </c>
      <c r="AH833" s="187">
        <f t="shared" si="156"/>
        <v>0</v>
      </c>
      <c r="AI833" s="187">
        <f t="shared" si="157"/>
        <v>0</v>
      </c>
      <c r="AJ833" s="187">
        <f t="shared" si="158"/>
        <v>0</v>
      </c>
      <c r="AK833" s="187">
        <f t="shared" si="159"/>
        <v>0</v>
      </c>
      <c r="AL833" s="31"/>
    </row>
    <row r="834" spans="1:38" ht="15" x14ac:dyDescent="0.25">
      <c r="A834" s="31"/>
      <c r="B834" s="31"/>
      <c r="C834" s="32"/>
      <c r="D834" s="31"/>
      <c r="E834" s="31"/>
      <c r="F834" s="31"/>
      <c r="G834" s="31"/>
      <c r="H834" s="31"/>
      <c r="I834" s="31"/>
      <c r="J834" s="31"/>
      <c r="K834" s="31"/>
      <c r="L834" s="31"/>
      <c r="M834" s="31"/>
      <c r="N834" s="187">
        <f t="shared" si="160"/>
        <v>0</v>
      </c>
      <c r="O834" s="31"/>
      <c r="P834" s="31"/>
      <c r="Q834" s="31"/>
      <c r="R834" s="187">
        <f t="shared" si="161"/>
        <v>0</v>
      </c>
      <c r="S834" s="188">
        <f>IF(ISBLANK($B834),0,VLOOKUP($B834,Listen!$A$2:$C$44,2,FALSE))</f>
        <v>0</v>
      </c>
      <c r="T834" s="188">
        <f>IF(ISBLANK($B834),0,VLOOKUP($B834,Listen!$A$2:$C$44,3,FALSE))</f>
        <v>0</v>
      </c>
      <c r="U834" s="189">
        <f t="shared" si="162"/>
        <v>0</v>
      </c>
      <c r="V834" s="189">
        <f t="shared" si="163"/>
        <v>0</v>
      </c>
      <c r="W834" s="189">
        <f t="shared" si="163"/>
        <v>0</v>
      </c>
      <c r="X834" s="189">
        <f t="shared" si="163"/>
        <v>0</v>
      </c>
      <c r="Y834" s="189">
        <f t="shared" si="163"/>
        <v>0</v>
      </c>
      <c r="Z834" s="189">
        <f t="shared" si="163"/>
        <v>0</v>
      </c>
      <c r="AA834" s="189">
        <f t="shared" si="163"/>
        <v>0</v>
      </c>
      <c r="AB834" s="187">
        <f t="shared" si="164"/>
        <v>0</v>
      </c>
      <c r="AC834" s="190">
        <f>IF(C834=A_Stammdaten!$B$14,F_SAV!$R834-F_SAV!$AD834,HLOOKUP(A_Stammdaten!$B$14-1,$AE$4:$AK$2004,ROW(C834)-3,FALSE)-$AD834)</f>
        <v>0</v>
      </c>
      <c r="AD834" s="190">
        <f>HLOOKUP(A_Stammdaten!$B$14,$AE$4:$AK$2004,ROW(C834)-3,FALSE)</f>
        <v>0</v>
      </c>
      <c r="AE834" s="187">
        <f t="shared" si="153"/>
        <v>0</v>
      </c>
      <c r="AF834" s="187">
        <f t="shared" si="154"/>
        <v>0</v>
      </c>
      <c r="AG834" s="187">
        <f t="shared" si="155"/>
        <v>0</v>
      </c>
      <c r="AH834" s="187">
        <f t="shared" si="156"/>
        <v>0</v>
      </c>
      <c r="AI834" s="187">
        <f t="shared" si="157"/>
        <v>0</v>
      </c>
      <c r="AJ834" s="187">
        <f t="shared" si="158"/>
        <v>0</v>
      </c>
      <c r="AK834" s="187">
        <f t="shared" si="159"/>
        <v>0</v>
      </c>
      <c r="AL834" s="31"/>
    </row>
    <row r="835" spans="1:38" ht="15" x14ac:dyDescent="0.25">
      <c r="A835" s="31"/>
      <c r="B835" s="31"/>
      <c r="C835" s="32"/>
      <c r="D835" s="31"/>
      <c r="E835" s="31"/>
      <c r="F835" s="31"/>
      <c r="G835" s="31"/>
      <c r="H835" s="31"/>
      <c r="I835" s="31"/>
      <c r="J835" s="31"/>
      <c r="K835" s="31"/>
      <c r="L835" s="31"/>
      <c r="M835" s="31"/>
      <c r="N835" s="187">
        <f t="shared" si="160"/>
        <v>0</v>
      </c>
      <c r="O835" s="31"/>
      <c r="P835" s="31"/>
      <c r="Q835" s="31"/>
      <c r="R835" s="187">
        <f t="shared" si="161"/>
        <v>0</v>
      </c>
      <c r="S835" s="188">
        <f>IF(ISBLANK($B835),0,VLOOKUP($B835,Listen!$A$2:$C$44,2,FALSE))</f>
        <v>0</v>
      </c>
      <c r="T835" s="188">
        <f>IF(ISBLANK($B835),0,VLOOKUP($B835,Listen!$A$2:$C$44,3,FALSE))</f>
        <v>0</v>
      </c>
      <c r="U835" s="189">
        <f t="shared" si="162"/>
        <v>0</v>
      </c>
      <c r="V835" s="189">
        <f t="shared" si="163"/>
        <v>0</v>
      </c>
      <c r="W835" s="189">
        <f t="shared" si="163"/>
        <v>0</v>
      </c>
      <c r="X835" s="189">
        <f t="shared" si="163"/>
        <v>0</v>
      </c>
      <c r="Y835" s="189">
        <f t="shared" si="163"/>
        <v>0</v>
      </c>
      <c r="Z835" s="189">
        <f t="shared" si="163"/>
        <v>0</v>
      </c>
      <c r="AA835" s="189">
        <f t="shared" si="163"/>
        <v>0</v>
      </c>
      <c r="AB835" s="187">
        <f t="shared" si="164"/>
        <v>0</v>
      </c>
      <c r="AC835" s="190">
        <f>IF(C835=A_Stammdaten!$B$14,F_SAV!$R835-F_SAV!$AD835,HLOOKUP(A_Stammdaten!$B$14-1,$AE$4:$AK$2004,ROW(C835)-3,FALSE)-$AD835)</f>
        <v>0</v>
      </c>
      <c r="AD835" s="190">
        <f>HLOOKUP(A_Stammdaten!$B$14,$AE$4:$AK$2004,ROW(C835)-3,FALSE)</f>
        <v>0</v>
      </c>
      <c r="AE835" s="187">
        <f t="shared" si="153"/>
        <v>0</v>
      </c>
      <c r="AF835" s="187">
        <f t="shared" si="154"/>
        <v>0</v>
      </c>
      <c r="AG835" s="187">
        <f t="shared" si="155"/>
        <v>0</v>
      </c>
      <c r="AH835" s="187">
        <f t="shared" si="156"/>
        <v>0</v>
      </c>
      <c r="AI835" s="187">
        <f t="shared" si="157"/>
        <v>0</v>
      </c>
      <c r="AJ835" s="187">
        <f t="shared" si="158"/>
        <v>0</v>
      </c>
      <c r="AK835" s="187">
        <f t="shared" si="159"/>
        <v>0</v>
      </c>
      <c r="AL835" s="31"/>
    </row>
    <row r="836" spans="1:38" ht="15" x14ac:dyDescent="0.25">
      <c r="A836" s="31"/>
      <c r="B836" s="31"/>
      <c r="C836" s="32"/>
      <c r="D836" s="31"/>
      <c r="E836" s="31"/>
      <c r="F836" s="31"/>
      <c r="G836" s="31"/>
      <c r="H836" s="31"/>
      <c r="I836" s="31"/>
      <c r="J836" s="31"/>
      <c r="K836" s="31"/>
      <c r="L836" s="31"/>
      <c r="M836" s="31"/>
      <c r="N836" s="187">
        <f t="shared" si="160"/>
        <v>0</v>
      </c>
      <c r="O836" s="31"/>
      <c r="P836" s="31"/>
      <c r="Q836" s="31"/>
      <c r="R836" s="187">
        <f t="shared" si="161"/>
        <v>0</v>
      </c>
      <c r="S836" s="188">
        <f>IF(ISBLANK($B836),0,VLOOKUP($B836,Listen!$A$2:$C$44,2,FALSE))</f>
        <v>0</v>
      </c>
      <c r="T836" s="188">
        <f>IF(ISBLANK($B836),0,VLOOKUP($B836,Listen!$A$2:$C$44,3,FALSE))</f>
        <v>0</v>
      </c>
      <c r="U836" s="189">
        <f t="shared" si="162"/>
        <v>0</v>
      </c>
      <c r="V836" s="189">
        <f t="shared" si="163"/>
        <v>0</v>
      </c>
      <c r="W836" s="189">
        <f t="shared" si="163"/>
        <v>0</v>
      </c>
      <c r="X836" s="189">
        <f t="shared" si="163"/>
        <v>0</v>
      </c>
      <c r="Y836" s="189">
        <f t="shared" si="163"/>
        <v>0</v>
      </c>
      <c r="Z836" s="189">
        <f t="shared" si="163"/>
        <v>0</v>
      </c>
      <c r="AA836" s="189">
        <f t="shared" si="163"/>
        <v>0</v>
      </c>
      <c r="AB836" s="187">
        <f t="shared" si="164"/>
        <v>0</v>
      </c>
      <c r="AC836" s="190">
        <f>IF(C836=A_Stammdaten!$B$14,F_SAV!$R836-F_SAV!$AD836,HLOOKUP(A_Stammdaten!$B$14-1,$AE$4:$AK$2004,ROW(C836)-3,FALSE)-$AD836)</f>
        <v>0</v>
      </c>
      <c r="AD836" s="190">
        <f>HLOOKUP(A_Stammdaten!$B$14,$AE$4:$AK$2004,ROW(C836)-3,FALSE)</f>
        <v>0</v>
      </c>
      <c r="AE836" s="187">
        <f t="shared" si="153"/>
        <v>0</v>
      </c>
      <c r="AF836" s="187">
        <f t="shared" si="154"/>
        <v>0</v>
      </c>
      <c r="AG836" s="187">
        <f t="shared" si="155"/>
        <v>0</v>
      </c>
      <c r="AH836" s="187">
        <f t="shared" si="156"/>
        <v>0</v>
      </c>
      <c r="AI836" s="187">
        <f t="shared" si="157"/>
        <v>0</v>
      </c>
      <c r="AJ836" s="187">
        <f t="shared" si="158"/>
        <v>0</v>
      </c>
      <c r="AK836" s="187">
        <f t="shared" si="159"/>
        <v>0</v>
      </c>
      <c r="AL836" s="31"/>
    </row>
    <row r="837" spans="1:38" ht="15" x14ac:dyDescent="0.25">
      <c r="A837" s="31"/>
      <c r="B837" s="31"/>
      <c r="C837" s="32"/>
      <c r="D837" s="31"/>
      <c r="E837" s="31"/>
      <c r="F837" s="31"/>
      <c r="G837" s="31"/>
      <c r="H837" s="31"/>
      <c r="I837" s="31"/>
      <c r="J837" s="31"/>
      <c r="K837" s="31"/>
      <c r="L837" s="31"/>
      <c r="M837" s="31"/>
      <c r="N837" s="187">
        <f t="shared" si="160"/>
        <v>0</v>
      </c>
      <c r="O837" s="31"/>
      <c r="P837" s="31"/>
      <c r="Q837" s="31"/>
      <c r="R837" s="187">
        <f t="shared" si="161"/>
        <v>0</v>
      </c>
      <c r="S837" s="188">
        <f>IF(ISBLANK($B837),0,VLOOKUP($B837,Listen!$A$2:$C$44,2,FALSE))</f>
        <v>0</v>
      </c>
      <c r="T837" s="188">
        <f>IF(ISBLANK($B837),0,VLOOKUP($B837,Listen!$A$2:$C$44,3,FALSE))</f>
        <v>0</v>
      </c>
      <c r="U837" s="189">
        <f t="shared" si="162"/>
        <v>0</v>
      </c>
      <c r="V837" s="189">
        <f t="shared" si="163"/>
        <v>0</v>
      </c>
      <c r="W837" s="189">
        <f t="shared" si="163"/>
        <v>0</v>
      </c>
      <c r="X837" s="189">
        <f t="shared" si="163"/>
        <v>0</v>
      </c>
      <c r="Y837" s="189">
        <f t="shared" si="163"/>
        <v>0</v>
      </c>
      <c r="Z837" s="189">
        <f t="shared" si="163"/>
        <v>0</v>
      </c>
      <c r="AA837" s="189">
        <f t="shared" si="163"/>
        <v>0</v>
      </c>
      <c r="AB837" s="187">
        <f t="shared" si="164"/>
        <v>0</v>
      </c>
      <c r="AC837" s="190">
        <f>IF(C837=A_Stammdaten!$B$14,F_SAV!$R837-F_SAV!$AD837,HLOOKUP(A_Stammdaten!$B$14-1,$AE$4:$AK$2004,ROW(C837)-3,FALSE)-$AD837)</f>
        <v>0</v>
      </c>
      <c r="AD837" s="190">
        <f>HLOOKUP(A_Stammdaten!$B$14,$AE$4:$AK$2004,ROW(C837)-3,FALSE)</f>
        <v>0</v>
      </c>
      <c r="AE837" s="187">
        <f t="shared" ref="AE837:AE900" si="165">IF(OR($C837=0,$R837=0),0,IF($C837&lt;=AE$4,$R837-$R837/U837*(AE$4-$C837+1),0))</f>
        <v>0</v>
      </c>
      <c r="AF837" s="187">
        <f t="shared" ref="AF837:AF900" si="166">IF(OR($C837=0,$R837=0,V837-(AF$4-$C837)=0),0,IF($C837&lt;AF$4,AE837-AE837/(V837-(AF$4-$C837)),IF($C837=AF$4,$R837-$R837/V837,0)))</f>
        <v>0</v>
      </c>
      <c r="AG837" s="187">
        <f t="shared" ref="AG837:AG900" si="167">IF(OR($C837=0,$R837=0,W837-(AG$4-$C837)=0),0,IF($C837&lt;AG$4,AF837-AF837/(W837-(AG$4-$C837)),IF($C837=AG$4,$R837-$R837/W837,0)))</f>
        <v>0</v>
      </c>
      <c r="AH837" s="187">
        <f t="shared" ref="AH837:AH900" si="168">IF(OR($C837=0,$R837=0,X837-(AH$4-$C837)=0),0,IF($C837&lt;AH$4,AG837-AG837/(X837-(AH$4-$C837)),IF($C837=AH$4,$R837-$R837/X837,0)))</f>
        <v>0</v>
      </c>
      <c r="AI837" s="187">
        <f t="shared" ref="AI837:AI900" si="169">IF(OR($C837=0,$R837=0,Y837-(AI$4-$C837)=0),0,IF($C837&lt;AI$4,AH837-AH837/(Y837-(AI$4-$C837)),IF($C837=AI$4,$R837-$R837/Y837,0)))</f>
        <v>0</v>
      </c>
      <c r="AJ837" s="187">
        <f t="shared" ref="AJ837:AJ900" si="170">IF(OR($C837=0,$R837=0,Z837-(AJ$4-$C837)=0),0,IF($C837&lt;AJ$4,AI837-AI837/(Z837-(AJ$4-$C837)),IF($C837=AJ$4,$R837-$R837/Z837,0)))</f>
        <v>0</v>
      </c>
      <c r="AK837" s="187">
        <f t="shared" ref="AK837:AK900" si="171">IF(OR($C837=0,$R837=0,AA837-(AK$4-$C837)=0),0,IF($C837&lt;AK$4,AJ837-AJ837/(AA837-(AK$4-$C837)),IF($C837=AK$4,$R837-$R837/AA837,0)))</f>
        <v>0</v>
      </c>
      <c r="AL837" s="31"/>
    </row>
    <row r="838" spans="1:38" ht="15" x14ac:dyDescent="0.25">
      <c r="A838" s="31"/>
      <c r="B838" s="31"/>
      <c r="C838" s="32"/>
      <c r="D838" s="31"/>
      <c r="E838" s="31"/>
      <c r="F838" s="31"/>
      <c r="G838" s="31"/>
      <c r="H838" s="31"/>
      <c r="I838" s="31"/>
      <c r="J838" s="31"/>
      <c r="K838" s="31"/>
      <c r="L838" s="31"/>
      <c r="M838" s="31"/>
      <c r="N838" s="187">
        <f t="shared" ref="N838:N901" si="172">SUM(D838,E838,G838,H838,J838,K838)-SUM(F838,I838,L838,M838)</f>
        <v>0</v>
      </c>
      <c r="O838" s="31"/>
      <c r="P838" s="31"/>
      <c r="Q838" s="31"/>
      <c r="R838" s="187">
        <f t="shared" ref="R838:R901" si="173">N838-SUM(O838:Q838)</f>
        <v>0</v>
      </c>
      <c r="S838" s="188">
        <f>IF(ISBLANK($B838),0,VLOOKUP($B838,Listen!$A$2:$C$44,2,FALSE))</f>
        <v>0</v>
      </c>
      <c r="T838" s="188">
        <f>IF(ISBLANK($B838),0,VLOOKUP($B838,Listen!$A$2:$C$44,3,FALSE))</f>
        <v>0</v>
      </c>
      <c r="U838" s="189">
        <f t="shared" si="162"/>
        <v>0</v>
      </c>
      <c r="V838" s="189">
        <f t="shared" si="163"/>
        <v>0</v>
      </c>
      <c r="W838" s="189">
        <f t="shared" si="163"/>
        <v>0</v>
      </c>
      <c r="X838" s="189">
        <f t="shared" si="163"/>
        <v>0</v>
      </c>
      <c r="Y838" s="189">
        <f t="shared" si="163"/>
        <v>0</v>
      </c>
      <c r="Z838" s="189">
        <f t="shared" si="163"/>
        <v>0</v>
      </c>
      <c r="AA838" s="189">
        <f t="shared" si="163"/>
        <v>0</v>
      </c>
      <c r="AB838" s="187">
        <f t="shared" si="164"/>
        <v>0</v>
      </c>
      <c r="AC838" s="190">
        <f>IF(C838=A_Stammdaten!$B$14,F_SAV!$R838-F_SAV!$AD838,HLOOKUP(A_Stammdaten!$B$14-1,$AE$4:$AK$2004,ROW(C838)-3,FALSE)-$AD838)</f>
        <v>0</v>
      </c>
      <c r="AD838" s="190">
        <f>HLOOKUP(A_Stammdaten!$B$14,$AE$4:$AK$2004,ROW(C838)-3,FALSE)</f>
        <v>0</v>
      </c>
      <c r="AE838" s="187">
        <f t="shared" si="165"/>
        <v>0</v>
      </c>
      <c r="AF838" s="187">
        <f t="shared" si="166"/>
        <v>0</v>
      </c>
      <c r="AG838" s="187">
        <f t="shared" si="167"/>
        <v>0</v>
      </c>
      <c r="AH838" s="187">
        <f t="shared" si="168"/>
        <v>0</v>
      </c>
      <c r="AI838" s="187">
        <f t="shared" si="169"/>
        <v>0</v>
      </c>
      <c r="AJ838" s="187">
        <f t="shared" si="170"/>
        <v>0</v>
      </c>
      <c r="AK838" s="187">
        <f t="shared" si="171"/>
        <v>0</v>
      </c>
      <c r="AL838" s="31"/>
    </row>
    <row r="839" spans="1:38" ht="15" x14ac:dyDescent="0.25">
      <c r="A839" s="31"/>
      <c r="B839" s="31"/>
      <c r="C839" s="32"/>
      <c r="D839" s="31"/>
      <c r="E839" s="31"/>
      <c r="F839" s="31"/>
      <c r="G839" s="31"/>
      <c r="H839" s="31"/>
      <c r="I839" s="31"/>
      <c r="J839" s="31"/>
      <c r="K839" s="31"/>
      <c r="L839" s="31"/>
      <c r="M839" s="31"/>
      <c r="N839" s="187">
        <f t="shared" si="172"/>
        <v>0</v>
      </c>
      <c r="O839" s="31"/>
      <c r="P839" s="31"/>
      <c r="Q839" s="31"/>
      <c r="R839" s="187">
        <f t="shared" si="173"/>
        <v>0</v>
      </c>
      <c r="S839" s="188">
        <f>IF(ISBLANK($B839),0,VLOOKUP($B839,Listen!$A$2:$C$44,2,FALSE))</f>
        <v>0</v>
      </c>
      <c r="T839" s="188">
        <f>IF(ISBLANK($B839),0,VLOOKUP($B839,Listen!$A$2:$C$44,3,FALSE))</f>
        <v>0</v>
      </c>
      <c r="U839" s="189">
        <f t="shared" si="162"/>
        <v>0</v>
      </c>
      <c r="V839" s="189">
        <f t="shared" si="163"/>
        <v>0</v>
      </c>
      <c r="W839" s="189">
        <f t="shared" si="163"/>
        <v>0</v>
      </c>
      <c r="X839" s="189">
        <f t="shared" ref="V839:AA881" si="174">$S839</f>
        <v>0</v>
      </c>
      <c r="Y839" s="189">
        <f t="shared" si="174"/>
        <v>0</v>
      </c>
      <c r="Z839" s="189">
        <f t="shared" si="174"/>
        <v>0</v>
      </c>
      <c r="AA839" s="189">
        <f t="shared" si="174"/>
        <v>0</v>
      </c>
      <c r="AB839" s="187">
        <f t="shared" si="164"/>
        <v>0</v>
      </c>
      <c r="AC839" s="190">
        <f>IF(C839=A_Stammdaten!$B$14,F_SAV!$R839-F_SAV!$AD839,HLOOKUP(A_Stammdaten!$B$14-1,$AE$4:$AK$2004,ROW(C839)-3,FALSE)-$AD839)</f>
        <v>0</v>
      </c>
      <c r="AD839" s="190">
        <f>HLOOKUP(A_Stammdaten!$B$14,$AE$4:$AK$2004,ROW(C839)-3,FALSE)</f>
        <v>0</v>
      </c>
      <c r="AE839" s="187">
        <f t="shared" si="165"/>
        <v>0</v>
      </c>
      <c r="AF839" s="187">
        <f t="shared" si="166"/>
        <v>0</v>
      </c>
      <c r="AG839" s="187">
        <f t="shared" si="167"/>
        <v>0</v>
      </c>
      <c r="AH839" s="187">
        <f t="shared" si="168"/>
        <v>0</v>
      </c>
      <c r="AI839" s="187">
        <f t="shared" si="169"/>
        <v>0</v>
      </c>
      <c r="AJ839" s="187">
        <f t="shared" si="170"/>
        <v>0</v>
      </c>
      <c r="AK839" s="187">
        <f t="shared" si="171"/>
        <v>0</v>
      </c>
      <c r="AL839" s="31"/>
    </row>
    <row r="840" spans="1:38" ht="15" x14ac:dyDescent="0.25">
      <c r="A840" s="31"/>
      <c r="B840" s="31"/>
      <c r="C840" s="32"/>
      <c r="D840" s="31"/>
      <c r="E840" s="31"/>
      <c r="F840" s="31"/>
      <c r="G840" s="31"/>
      <c r="H840" s="31"/>
      <c r="I840" s="31"/>
      <c r="J840" s="31"/>
      <c r="K840" s="31"/>
      <c r="L840" s="31"/>
      <c r="M840" s="31"/>
      <c r="N840" s="187">
        <f t="shared" si="172"/>
        <v>0</v>
      </c>
      <c r="O840" s="31"/>
      <c r="P840" s="31"/>
      <c r="Q840" s="31"/>
      <c r="R840" s="187">
        <f t="shared" si="173"/>
        <v>0</v>
      </c>
      <c r="S840" s="188">
        <f>IF(ISBLANK($B840),0,VLOOKUP($B840,Listen!$A$2:$C$44,2,FALSE))</f>
        <v>0</v>
      </c>
      <c r="T840" s="188">
        <f>IF(ISBLANK($B840),0,VLOOKUP($B840,Listen!$A$2:$C$44,3,FALSE))</f>
        <v>0</v>
      </c>
      <c r="U840" s="189">
        <f t="shared" si="162"/>
        <v>0</v>
      </c>
      <c r="V840" s="189">
        <f t="shared" si="174"/>
        <v>0</v>
      </c>
      <c r="W840" s="189">
        <f t="shared" si="174"/>
        <v>0</v>
      </c>
      <c r="X840" s="189">
        <f t="shared" si="174"/>
        <v>0</v>
      </c>
      <c r="Y840" s="189">
        <f t="shared" si="174"/>
        <v>0</v>
      </c>
      <c r="Z840" s="189">
        <f t="shared" si="174"/>
        <v>0</v>
      </c>
      <c r="AA840" s="189">
        <f t="shared" si="174"/>
        <v>0</v>
      </c>
      <c r="AB840" s="187">
        <f t="shared" si="164"/>
        <v>0</v>
      </c>
      <c r="AC840" s="190">
        <f>IF(C840=A_Stammdaten!$B$14,F_SAV!$R840-F_SAV!$AD840,HLOOKUP(A_Stammdaten!$B$14-1,$AE$4:$AK$2004,ROW(C840)-3,FALSE)-$AD840)</f>
        <v>0</v>
      </c>
      <c r="AD840" s="190">
        <f>HLOOKUP(A_Stammdaten!$B$14,$AE$4:$AK$2004,ROW(C840)-3,FALSE)</f>
        <v>0</v>
      </c>
      <c r="AE840" s="187">
        <f t="shared" si="165"/>
        <v>0</v>
      </c>
      <c r="AF840" s="187">
        <f t="shared" si="166"/>
        <v>0</v>
      </c>
      <c r="AG840" s="187">
        <f t="shared" si="167"/>
        <v>0</v>
      </c>
      <c r="AH840" s="187">
        <f t="shared" si="168"/>
        <v>0</v>
      </c>
      <c r="AI840" s="187">
        <f t="shared" si="169"/>
        <v>0</v>
      </c>
      <c r="AJ840" s="187">
        <f t="shared" si="170"/>
        <v>0</v>
      </c>
      <c r="AK840" s="187">
        <f t="shared" si="171"/>
        <v>0</v>
      </c>
      <c r="AL840" s="31"/>
    </row>
    <row r="841" spans="1:38" ht="15" x14ac:dyDescent="0.25">
      <c r="A841" s="31"/>
      <c r="B841" s="31"/>
      <c r="C841" s="32"/>
      <c r="D841" s="31"/>
      <c r="E841" s="31"/>
      <c r="F841" s="31"/>
      <c r="G841" s="31"/>
      <c r="H841" s="31"/>
      <c r="I841" s="31"/>
      <c r="J841" s="31"/>
      <c r="K841" s="31"/>
      <c r="L841" s="31"/>
      <c r="M841" s="31"/>
      <c r="N841" s="187">
        <f t="shared" si="172"/>
        <v>0</v>
      </c>
      <c r="O841" s="31"/>
      <c r="P841" s="31"/>
      <c r="Q841" s="31"/>
      <c r="R841" s="187">
        <f t="shared" si="173"/>
        <v>0</v>
      </c>
      <c r="S841" s="188">
        <f>IF(ISBLANK($B841),0,VLOOKUP($B841,Listen!$A$2:$C$44,2,FALSE))</f>
        <v>0</v>
      </c>
      <c r="T841" s="188">
        <f>IF(ISBLANK($B841),0,VLOOKUP($B841,Listen!$A$2:$C$44,3,FALSE))</f>
        <v>0</v>
      </c>
      <c r="U841" s="189">
        <f t="shared" si="162"/>
        <v>0</v>
      </c>
      <c r="V841" s="189">
        <f t="shared" si="174"/>
        <v>0</v>
      </c>
      <c r="W841" s="189">
        <f t="shared" si="174"/>
        <v>0</v>
      </c>
      <c r="X841" s="189">
        <f t="shared" si="174"/>
        <v>0</v>
      </c>
      <c r="Y841" s="189">
        <f t="shared" si="174"/>
        <v>0</v>
      </c>
      <c r="Z841" s="189">
        <f t="shared" si="174"/>
        <v>0</v>
      </c>
      <c r="AA841" s="189">
        <f t="shared" si="174"/>
        <v>0</v>
      </c>
      <c r="AB841" s="187">
        <f t="shared" si="164"/>
        <v>0</v>
      </c>
      <c r="AC841" s="190">
        <f>IF(C841=A_Stammdaten!$B$14,F_SAV!$R841-F_SAV!$AD841,HLOOKUP(A_Stammdaten!$B$14-1,$AE$4:$AK$2004,ROW(C841)-3,FALSE)-$AD841)</f>
        <v>0</v>
      </c>
      <c r="AD841" s="190">
        <f>HLOOKUP(A_Stammdaten!$B$14,$AE$4:$AK$2004,ROW(C841)-3,FALSE)</f>
        <v>0</v>
      </c>
      <c r="AE841" s="187">
        <f t="shared" si="165"/>
        <v>0</v>
      </c>
      <c r="AF841" s="187">
        <f t="shared" si="166"/>
        <v>0</v>
      </c>
      <c r="AG841" s="187">
        <f t="shared" si="167"/>
        <v>0</v>
      </c>
      <c r="AH841" s="187">
        <f t="shared" si="168"/>
        <v>0</v>
      </c>
      <c r="AI841" s="187">
        <f t="shared" si="169"/>
        <v>0</v>
      </c>
      <c r="AJ841" s="187">
        <f t="shared" si="170"/>
        <v>0</v>
      </c>
      <c r="AK841" s="187">
        <f t="shared" si="171"/>
        <v>0</v>
      </c>
      <c r="AL841" s="31"/>
    </row>
    <row r="842" spans="1:38" ht="15" x14ac:dyDescent="0.25">
      <c r="A842" s="31"/>
      <c r="B842" s="31"/>
      <c r="C842" s="32"/>
      <c r="D842" s="31"/>
      <c r="E842" s="31"/>
      <c r="F842" s="31"/>
      <c r="G842" s="31"/>
      <c r="H842" s="31"/>
      <c r="I842" s="31"/>
      <c r="J842" s="31"/>
      <c r="K842" s="31"/>
      <c r="L842" s="31"/>
      <c r="M842" s="31"/>
      <c r="N842" s="187">
        <f t="shared" si="172"/>
        <v>0</v>
      </c>
      <c r="O842" s="31"/>
      <c r="P842" s="31"/>
      <c r="Q842" s="31"/>
      <c r="R842" s="187">
        <f t="shared" si="173"/>
        <v>0</v>
      </c>
      <c r="S842" s="188">
        <f>IF(ISBLANK($B842),0,VLOOKUP($B842,Listen!$A$2:$C$44,2,FALSE))</f>
        <v>0</v>
      </c>
      <c r="T842" s="188">
        <f>IF(ISBLANK($B842),0,VLOOKUP($B842,Listen!$A$2:$C$44,3,FALSE))</f>
        <v>0</v>
      </c>
      <c r="U842" s="189">
        <f t="shared" si="162"/>
        <v>0</v>
      </c>
      <c r="V842" s="189">
        <f t="shared" si="174"/>
        <v>0</v>
      </c>
      <c r="W842" s="189">
        <f t="shared" si="174"/>
        <v>0</v>
      </c>
      <c r="X842" s="189">
        <f t="shared" si="174"/>
        <v>0</v>
      </c>
      <c r="Y842" s="189">
        <f t="shared" si="174"/>
        <v>0</v>
      </c>
      <c r="Z842" s="189">
        <f t="shared" si="174"/>
        <v>0</v>
      </c>
      <c r="AA842" s="189">
        <f t="shared" si="174"/>
        <v>0</v>
      </c>
      <c r="AB842" s="187">
        <f t="shared" si="164"/>
        <v>0</v>
      </c>
      <c r="AC842" s="190">
        <f>IF(C842=A_Stammdaten!$B$14,F_SAV!$R842-F_SAV!$AD842,HLOOKUP(A_Stammdaten!$B$14-1,$AE$4:$AK$2004,ROW(C842)-3,FALSE)-$AD842)</f>
        <v>0</v>
      </c>
      <c r="AD842" s="190">
        <f>HLOOKUP(A_Stammdaten!$B$14,$AE$4:$AK$2004,ROW(C842)-3,FALSE)</f>
        <v>0</v>
      </c>
      <c r="AE842" s="187">
        <f t="shared" si="165"/>
        <v>0</v>
      </c>
      <c r="AF842" s="187">
        <f t="shared" si="166"/>
        <v>0</v>
      </c>
      <c r="AG842" s="187">
        <f t="shared" si="167"/>
        <v>0</v>
      </c>
      <c r="AH842" s="187">
        <f t="shared" si="168"/>
        <v>0</v>
      </c>
      <c r="AI842" s="187">
        <f t="shared" si="169"/>
        <v>0</v>
      </c>
      <c r="AJ842" s="187">
        <f t="shared" si="170"/>
        <v>0</v>
      </c>
      <c r="AK842" s="187">
        <f t="shared" si="171"/>
        <v>0</v>
      </c>
      <c r="AL842" s="31"/>
    </row>
    <row r="843" spans="1:38" ht="15" x14ac:dyDescent="0.25">
      <c r="A843" s="31"/>
      <c r="B843" s="31"/>
      <c r="C843" s="32"/>
      <c r="D843" s="31"/>
      <c r="E843" s="31"/>
      <c r="F843" s="31"/>
      <c r="G843" s="31"/>
      <c r="H843" s="31"/>
      <c r="I843" s="31"/>
      <c r="J843" s="31"/>
      <c r="K843" s="31"/>
      <c r="L843" s="31"/>
      <c r="M843" s="31"/>
      <c r="N843" s="187">
        <f t="shared" si="172"/>
        <v>0</v>
      </c>
      <c r="O843" s="31"/>
      <c r="P843" s="31"/>
      <c r="Q843" s="31"/>
      <c r="R843" s="187">
        <f t="shared" si="173"/>
        <v>0</v>
      </c>
      <c r="S843" s="188">
        <f>IF(ISBLANK($B843),0,VLOOKUP($B843,Listen!$A$2:$C$44,2,FALSE))</f>
        <v>0</v>
      </c>
      <c r="T843" s="188">
        <f>IF(ISBLANK($B843),0,VLOOKUP($B843,Listen!$A$2:$C$44,3,FALSE))</f>
        <v>0</v>
      </c>
      <c r="U843" s="189">
        <f t="shared" ref="U843:U906" si="175">$S843</f>
        <v>0</v>
      </c>
      <c r="V843" s="189">
        <f t="shared" si="174"/>
        <v>0</v>
      </c>
      <c r="W843" s="189">
        <f t="shared" si="174"/>
        <v>0</v>
      </c>
      <c r="X843" s="189">
        <f t="shared" si="174"/>
        <v>0</v>
      </c>
      <c r="Y843" s="189">
        <f t="shared" si="174"/>
        <v>0</v>
      </c>
      <c r="Z843" s="189">
        <f t="shared" si="174"/>
        <v>0</v>
      </c>
      <c r="AA843" s="189">
        <f t="shared" si="174"/>
        <v>0</v>
      </c>
      <c r="AB843" s="187">
        <f t="shared" si="164"/>
        <v>0</v>
      </c>
      <c r="AC843" s="190">
        <f>IF(C843=A_Stammdaten!$B$14,F_SAV!$R843-F_SAV!$AD843,HLOOKUP(A_Stammdaten!$B$14-1,$AE$4:$AK$2004,ROW(C843)-3,FALSE)-$AD843)</f>
        <v>0</v>
      </c>
      <c r="AD843" s="190">
        <f>HLOOKUP(A_Stammdaten!$B$14,$AE$4:$AK$2004,ROW(C843)-3,FALSE)</f>
        <v>0</v>
      </c>
      <c r="AE843" s="187">
        <f t="shared" si="165"/>
        <v>0</v>
      </c>
      <c r="AF843" s="187">
        <f t="shared" si="166"/>
        <v>0</v>
      </c>
      <c r="AG843" s="187">
        <f t="shared" si="167"/>
        <v>0</v>
      </c>
      <c r="AH843" s="187">
        <f t="shared" si="168"/>
        <v>0</v>
      </c>
      <c r="AI843" s="187">
        <f t="shared" si="169"/>
        <v>0</v>
      </c>
      <c r="AJ843" s="187">
        <f t="shared" si="170"/>
        <v>0</v>
      </c>
      <c r="AK843" s="187">
        <f t="shared" si="171"/>
        <v>0</v>
      </c>
      <c r="AL843" s="31"/>
    </row>
    <row r="844" spans="1:38" ht="15" x14ac:dyDescent="0.25">
      <c r="A844" s="31"/>
      <c r="B844" s="31"/>
      <c r="C844" s="32"/>
      <c r="D844" s="31"/>
      <c r="E844" s="31"/>
      <c r="F844" s="31"/>
      <c r="G844" s="31"/>
      <c r="H844" s="31"/>
      <c r="I844" s="31"/>
      <c r="J844" s="31"/>
      <c r="K844" s="31"/>
      <c r="L844" s="31"/>
      <c r="M844" s="31"/>
      <c r="N844" s="187">
        <f t="shared" si="172"/>
        <v>0</v>
      </c>
      <c r="O844" s="31"/>
      <c r="P844" s="31"/>
      <c r="Q844" s="31"/>
      <c r="R844" s="187">
        <f t="shared" si="173"/>
        <v>0</v>
      </c>
      <c r="S844" s="188">
        <f>IF(ISBLANK($B844),0,VLOOKUP($B844,Listen!$A$2:$C$44,2,FALSE))</f>
        <v>0</v>
      </c>
      <c r="T844" s="188">
        <f>IF(ISBLANK($B844),0,VLOOKUP($B844,Listen!$A$2:$C$44,3,FALSE))</f>
        <v>0</v>
      </c>
      <c r="U844" s="189">
        <f t="shared" si="175"/>
        <v>0</v>
      </c>
      <c r="V844" s="189">
        <f t="shared" si="174"/>
        <v>0</v>
      </c>
      <c r="W844" s="189">
        <f t="shared" si="174"/>
        <v>0</v>
      </c>
      <c r="X844" s="189">
        <f t="shared" si="174"/>
        <v>0</v>
      </c>
      <c r="Y844" s="189">
        <f t="shared" si="174"/>
        <v>0</v>
      </c>
      <c r="Z844" s="189">
        <f t="shared" si="174"/>
        <v>0</v>
      </c>
      <c r="AA844" s="189">
        <f t="shared" si="174"/>
        <v>0</v>
      </c>
      <c r="AB844" s="187">
        <f t="shared" si="164"/>
        <v>0</v>
      </c>
      <c r="AC844" s="190">
        <f>IF(C844=A_Stammdaten!$B$14,F_SAV!$R844-F_SAV!$AD844,HLOOKUP(A_Stammdaten!$B$14-1,$AE$4:$AK$2004,ROW(C844)-3,FALSE)-$AD844)</f>
        <v>0</v>
      </c>
      <c r="AD844" s="190">
        <f>HLOOKUP(A_Stammdaten!$B$14,$AE$4:$AK$2004,ROW(C844)-3,FALSE)</f>
        <v>0</v>
      </c>
      <c r="AE844" s="187">
        <f t="shared" si="165"/>
        <v>0</v>
      </c>
      <c r="AF844" s="187">
        <f t="shared" si="166"/>
        <v>0</v>
      </c>
      <c r="AG844" s="187">
        <f t="shared" si="167"/>
        <v>0</v>
      </c>
      <c r="AH844" s="187">
        <f t="shared" si="168"/>
        <v>0</v>
      </c>
      <c r="AI844" s="187">
        <f t="shared" si="169"/>
        <v>0</v>
      </c>
      <c r="AJ844" s="187">
        <f t="shared" si="170"/>
        <v>0</v>
      </c>
      <c r="AK844" s="187">
        <f t="shared" si="171"/>
        <v>0</v>
      </c>
      <c r="AL844" s="31"/>
    </row>
    <row r="845" spans="1:38" ht="15" x14ac:dyDescent="0.25">
      <c r="A845" s="31"/>
      <c r="B845" s="31"/>
      <c r="C845" s="32"/>
      <c r="D845" s="31"/>
      <c r="E845" s="31"/>
      <c r="F845" s="31"/>
      <c r="G845" s="31"/>
      <c r="H845" s="31"/>
      <c r="I845" s="31"/>
      <c r="J845" s="31"/>
      <c r="K845" s="31"/>
      <c r="L845" s="31"/>
      <c r="M845" s="31"/>
      <c r="N845" s="187">
        <f t="shared" si="172"/>
        <v>0</v>
      </c>
      <c r="O845" s="31"/>
      <c r="P845" s="31"/>
      <c r="Q845" s="31"/>
      <c r="R845" s="187">
        <f t="shared" si="173"/>
        <v>0</v>
      </c>
      <c r="S845" s="188">
        <f>IF(ISBLANK($B845),0,VLOOKUP($B845,Listen!$A$2:$C$44,2,FALSE))</f>
        <v>0</v>
      </c>
      <c r="T845" s="188">
        <f>IF(ISBLANK($B845),0,VLOOKUP($B845,Listen!$A$2:$C$44,3,FALSE))</f>
        <v>0</v>
      </c>
      <c r="U845" s="189">
        <f t="shared" si="175"/>
        <v>0</v>
      </c>
      <c r="V845" s="189">
        <f t="shared" si="174"/>
        <v>0</v>
      </c>
      <c r="W845" s="189">
        <f t="shared" si="174"/>
        <v>0</v>
      </c>
      <c r="X845" s="189">
        <f t="shared" si="174"/>
        <v>0</v>
      </c>
      <c r="Y845" s="189">
        <f t="shared" si="174"/>
        <v>0</v>
      </c>
      <c r="Z845" s="189">
        <f t="shared" si="174"/>
        <v>0</v>
      </c>
      <c r="AA845" s="189">
        <f t="shared" si="174"/>
        <v>0</v>
      </c>
      <c r="AB845" s="187">
        <f t="shared" si="164"/>
        <v>0</v>
      </c>
      <c r="AC845" s="190">
        <f>IF(C845=A_Stammdaten!$B$14,F_SAV!$R845-F_SAV!$AD845,HLOOKUP(A_Stammdaten!$B$14-1,$AE$4:$AK$2004,ROW(C845)-3,FALSE)-$AD845)</f>
        <v>0</v>
      </c>
      <c r="AD845" s="190">
        <f>HLOOKUP(A_Stammdaten!$B$14,$AE$4:$AK$2004,ROW(C845)-3,FALSE)</f>
        <v>0</v>
      </c>
      <c r="AE845" s="187">
        <f t="shared" si="165"/>
        <v>0</v>
      </c>
      <c r="AF845" s="187">
        <f t="shared" si="166"/>
        <v>0</v>
      </c>
      <c r="AG845" s="187">
        <f t="shared" si="167"/>
        <v>0</v>
      </c>
      <c r="AH845" s="187">
        <f t="shared" si="168"/>
        <v>0</v>
      </c>
      <c r="AI845" s="187">
        <f t="shared" si="169"/>
        <v>0</v>
      </c>
      <c r="AJ845" s="187">
        <f t="shared" si="170"/>
        <v>0</v>
      </c>
      <c r="AK845" s="187">
        <f t="shared" si="171"/>
        <v>0</v>
      </c>
      <c r="AL845" s="31"/>
    </row>
    <row r="846" spans="1:38" ht="15" x14ac:dyDescent="0.25">
      <c r="A846" s="31"/>
      <c r="B846" s="31"/>
      <c r="C846" s="32"/>
      <c r="D846" s="31"/>
      <c r="E846" s="31"/>
      <c r="F846" s="31"/>
      <c r="G846" s="31"/>
      <c r="H846" s="31"/>
      <c r="I846" s="31"/>
      <c r="J846" s="31"/>
      <c r="K846" s="31"/>
      <c r="L846" s="31"/>
      <c r="M846" s="31"/>
      <c r="N846" s="187">
        <f t="shared" si="172"/>
        <v>0</v>
      </c>
      <c r="O846" s="31"/>
      <c r="P846" s="31"/>
      <c r="Q846" s="31"/>
      <c r="R846" s="187">
        <f t="shared" si="173"/>
        <v>0</v>
      </c>
      <c r="S846" s="188">
        <f>IF(ISBLANK($B846),0,VLOOKUP($B846,Listen!$A$2:$C$44,2,FALSE))</f>
        <v>0</v>
      </c>
      <c r="T846" s="188">
        <f>IF(ISBLANK($B846),0,VLOOKUP($B846,Listen!$A$2:$C$44,3,FALSE))</f>
        <v>0</v>
      </c>
      <c r="U846" s="189">
        <f t="shared" si="175"/>
        <v>0</v>
      </c>
      <c r="V846" s="189">
        <f t="shared" si="174"/>
        <v>0</v>
      </c>
      <c r="W846" s="189">
        <f t="shared" si="174"/>
        <v>0</v>
      </c>
      <c r="X846" s="189">
        <f t="shared" si="174"/>
        <v>0</v>
      </c>
      <c r="Y846" s="189">
        <f t="shared" si="174"/>
        <v>0</v>
      </c>
      <c r="Z846" s="189">
        <f t="shared" si="174"/>
        <v>0</v>
      </c>
      <c r="AA846" s="189">
        <f t="shared" si="174"/>
        <v>0</v>
      </c>
      <c r="AB846" s="187">
        <f t="shared" si="164"/>
        <v>0</v>
      </c>
      <c r="AC846" s="190">
        <f>IF(C846=A_Stammdaten!$B$14,F_SAV!$R846-F_SAV!$AD846,HLOOKUP(A_Stammdaten!$B$14-1,$AE$4:$AK$2004,ROW(C846)-3,FALSE)-$AD846)</f>
        <v>0</v>
      </c>
      <c r="AD846" s="190">
        <f>HLOOKUP(A_Stammdaten!$B$14,$AE$4:$AK$2004,ROW(C846)-3,FALSE)</f>
        <v>0</v>
      </c>
      <c r="AE846" s="187">
        <f t="shared" si="165"/>
        <v>0</v>
      </c>
      <c r="AF846" s="187">
        <f t="shared" si="166"/>
        <v>0</v>
      </c>
      <c r="AG846" s="187">
        <f t="shared" si="167"/>
        <v>0</v>
      </c>
      <c r="AH846" s="187">
        <f t="shared" si="168"/>
        <v>0</v>
      </c>
      <c r="AI846" s="187">
        <f t="shared" si="169"/>
        <v>0</v>
      </c>
      <c r="AJ846" s="187">
        <f t="shared" si="170"/>
        <v>0</v>
      </c>
      <c r="AK846" s="187">
        <f t="shared" si="171"/>
        <v>0</v>
      </c>
      <c r="AL846" s="31"/>
    </row>
    <row r="847" spans="1:38" ht="15" x14ac:dyDescent="0.25">
      <c r="A847" s="31"/>
      <c r="B847" s="31"/>
      <c r="C847" s="32"/>
      <c r="D847" s="31"/>
      <c r="E847" s="31"/>
      <c r="F847" s="31"/>
      <c r="G847" s="31"/>
      <c r="H847" s="31"/>
      <c r="I847" s="31"/>
      <c r="J847" s="31"/>
      <c r="K847" s="31"/>
      <c r="L847" s="31"/>
      <c r="M847" s="31"/>
      <c r="N847" s="187">
        <f t="shared" si="172"/>
        <v>0</v>
      </c>
      <c r="O847" s="31"/>
      <c r="P847" s="31"/>
      <c r="Q847" s="31"/>
      <c r="R847" s="187">
        <f t="shared" si="173"/>
        <v>0</v>
      </c>
      <c r="S847" s="188">
        <f>IF(ISBLANK($B847),0,VLOOKUP($B847,Listen!$A$2:$C$44,2,FALSE))</f>
        <v>0</v>
      </c>
      <c r="T847" s="188">
        <f>IF(ISBLANK($B847),0,VLOOKUP($B847,Listen!$A$2:$C$44,3,FALSE))</f>
        <v>0</v>
      </c>
      <c r="U847" s="189">
        <f t="shared" si="175"/>
        <v>0</v>
      </c>
      <c r="V847" s="189">
        <f t="shared" si="174"/>
        <v>0</v>
      </c>
      <c r="W847" s="189">
        <f t="shared" si="174"/>
        <v>0</v>
      </c>
      <c r="X847" s="189">
        <f t="shared" si="174"/>
        <v>0</v>
      </c>
      <c r="Y847" s="189">
        <f t="shared" si="174"/>
        <v>0</v>
      </c>
      <c r="Z847" s="189">
        <f t="shared" si="174"/>
        <v>0</v>
      </c>
      <c r="AA847" s="189">
        <f t="shared" si="174"/>
        <v>0</v>
      </c>
      <c r="AB847" s="187">
        <f t="shared" si="164"/>
        <v>0</v>
      </c>
      <c r="AC847" s="190">
        <f>IF(C847=A_Stammdaten!$B$14,F_SAV!$R847-F_SAV!$AD847,HLOOKUP(A_Stammdaten!$B$14-1,$AE$4:$AK$2004,ROW(C847)-3,FALSE)-$AD847)</f>
        <v>0</v>
      </c>
      <c r="AD847" s="190">
        <f>HLOOKUP(A_Stammdaten!$B$14,$AE$4:$AK$2004,ROW(C847)-3,FALSE)</f>
        <v>0</v>
      </c>
      <c r="AE847" s="187">
        <f t="shared" si="165"/>
        <v>0</v>
      </c>
      <c r="AF847" s="187">
        <f t="shared" si="166"/>
        <v>0</v>
      </c>
      <c r="AG847" s="187">
        <f t="shared" si="167"/>
        <v>0</v>
      </c>
      <c r="AH847" s="187">
        <f t="shared" si="168"/>
        <v>0</v>
      </c>
      <c r="AI847" s="187">
        <f t="shared" si="169"/>
        <v>0</v>
      </c>
      <c r="AJ847" s="187">
        <f t="shared" si="170"/>
        <v>0</v>
      </c>
      <c r="AK847" s="187">
        <f t="shared" si="171"/>
        <v>0</v>
      </c>
      <c r="AL847" s="31"/>
    </row>
    <row r="848" spans="1:38" ht="15" x14ac:dyDescent="0.25">
      <c r="A848" s="31"/>
      <c r="B848" s="31"/>
      <c r="C848" s="32"/>
      <c r="D848" s="31"/>
      <c r="E848" s="31"/>
      <c r="F848" s="31"/>
      <c r="G848" s="31"/>
      <c r="H848" s="31"/>
      <c r="I848" s="31"/>
      <c r="J848" s="31"/>
      <c r="K848" s="31"/>
      <c r="L848" s="31"/>
      <c r="M848" s="31"/>
      <c r="N848" s="187">
        <f t="shared" si="172"/>
        <v>0</v>
      </c>
      <c r="O848" s="31"/>
      <c r="P848" s="31"/>
      <c r="Q848" s="31"/>
      <c r="R848" s="187">
        <f t="shared" si="173"/>
        <v>0</v>
      </c>
      <c r="S848" s="188">
        <f>IF(ISBLANK($B848),0,VLOOKUP($B848,Listen!$A$2:$C$44,2,FALSE))</f>
        <v>0</v>
      </c>
      <c r="T848" s="188">
        <f>IF(ISBLANK($B848),0,VLOOKUP($B848,Listen!$A$2:$C$44,3,FALSE))</f>
        <v>0</v>
      </c>
      <c r="U848" s="189">
        <f t="shared" si="175"/>
        <v>0</v>
      </c>
      <c r="V848" s="189">
        <f t="shared" si="174"/>
        <v>0</v>
      </c>
      <c r="W848" s="189">
        <f t="shared" si="174"/>
        <v>0</v>
      </c>
      <c r="X848" s="189">
        <f t="shared" si="174"/>
        <v>0</v>
      </c>
      <c r="Y848" s="189">
        <f t="shared" si="174"/>
        <v>0</v>
      </c>
      <c r="Z848" s="189">
        <f t="shared" si="174"/>
        <v>0</v>
      </c>
      <c r="AA848" s="189">
        <f t="shared" si="174"/>
        <v>0</v>
      </c>
      <c r="AB848" s="187">
        <f t="shared" si="164"/>
        <v>0</v>
      </c>
      <c r="AC848" s="190">
        <f>IF(C848=A_Stammdaten!$B$14,F_SAV!$R848-F_SAV!$AD848,HLOOKUP(A_Stammdaten!$B$14-1,$AE$4:$AK$2004,ROW(C848)-3,FALSE)-$AD848)</f>
        <v>0</v>
      </c>
      <c r="AD848" s="190">
        <f>HLOOKUP(A_Stammdaten!$B$14,$AE$4:$AK$2004,ROW(C848)-3,FALSE)</f>
        <v>0</v>
      </c>
      <c r="AE848" s="187">
        <f t="shared" si="165"/>
        <v>0</v>
      </c>
      <c r="AF848" s="187">
        <f t="shared" si="166"/>
        <v>0</v>
      </c>
      <c r="AG848" s="187">
        <f t="shared" si="167"/>
        <v>0</v>
      </c>
      <c r="AH848" s="187">
        <f t="shared" si="168"/>
        <v>0</v>
      </c>
      <c r="AI848" s="187">
        <f t="shared" si="169"/>
        <v>0</v>
      </c>
      <c r="AJ848" s="187">
        <f t="shared" si="170"/>
        <v>0</v>
      </c>
      <c r="AK848" s="187">
        <f t="shared" si="171"/>
        <v>0</v>
      </c>
      <c r="AL848" s="31"/>
    </row>
    <row r="849" spans="1:38" ht="15" x14ac:dyDescent="0.25">
      <c r="A849" s="31"/>
      <c r="B849" s="31"/>
      <c r="C849" s="32"/>
      <c r="D849" s="31"/>
      <c r="E849" s="31"/>
      <c r="F849" s="31"/>
      <c r="G849" s="31"/>
      <c r="H849" s="31"/>
      <c r="I849" s="31"/>
      <c r="J849" s="31"/>
      <c r="K849" s="31"/>
      <c r="L849" s="31"/>
      <c r="M849" s="31"/>
      <c r="N849" s="187">
        <f t="shared" si="172"/>
        <v>0</v>
      </c>
      <c r="O849" s="31"/>
      <c r="P849" s="31"/>
      <c r="Q849" s="31"/>
      <c r="R849" s="187">
        <f t="shared" si="173"/>
        <v>0</v>
      </c>
      <c r="S849" s="188">
        <f>IF(ISBLANK($B849),0,VLOOKUP($B849,Listen!$A$2:$C$44,2,FALSE))</f>
        <v>0</v>
      </c>
      <c r="T849" s="188">
        <f>IF(ISBLANK($B849),0,VLOOKUP($B849,Listen!$A$2:$C$44,3,FALSE))</f>
        <v>0</v>
      </c>
      <c r="U849" s="189">
        <f t="shared" si="175"/>
        <v>0</v>
      </c>
      <c r="V849" s="189">
        <f t="shared" si="174"/>
        <v>0</v>
      </c>
      <c r="W849" s="189">
        <f t="shared" si="174"/>
        <v>0</v>
      </c>
      <c r="X849" s="189">
        <f t="shared" si="174"/>
        <v>0</v>
      </c>
      <c r="Y849" s="189">
        <f t="shared" si="174"/>
        <v>0</v>
      </c>
      <c r="Z849" s="189">
        <f t="shared" si="174"/>
        <v>0</v>
      </c>
      <c r="AA849" s="189">
        <f t="shared" si="174"/>
        <v>0</v>
      </c>
      <c r="AB849" s="187">
        <f t="shared" si="164"/>
        <v>0</v>
      </c>
      <c r="AC849" s="190">
        <f>IF(C849=A_Stammdaten!$B$14,F_SAV!$R849-F_SAV!$AD849,HLOOKUP(A_Stammdaten!$B$14-1,$AE$4:$AK$2004,ROW(C849)-3,FALSE)-$AD849)</f>
        <v>0</v>
      </c>
      <c r="AD849" s="190">
        <f>HLOOKUP(A_Stammdaten!$B$14,$AE$4:$AK$2004,ROW(C849)-3,FALSE)</f>
        <v>0</v>
      </c>
      <c r="AE849" s="187">
        <f t="shared" si="165"/>
        <v>0</v>
      </c>
      <c r="AF849" s="187">
        <f t="shared" si="166"/>
        <v>0</v>
      </c>
      <c r="AG849" s="187">
        <f t="shared" si="167"/>
        <v>0</v>
      </c>
      <c r="AH849" s="187">
        <f t="shared" si="168"/>
        <v>0</v>
      </c>
      <c r="AI849" s="187">
        <f t="shared" si="169"/>
        <v>0</v>
      </c>
      <c r="AJ849" s="187">
        <f t="shared" si="170"/>
        <v>0</v>
      </c>
      <c r="AK849" s="187">
        <f t="shared" si="171"/>
        <v>0</v>
      </c>
      <c r="AL849" s="31"/>
    </row>
    <row r="850" spans="1:38" ht="15" x14ac:dyDescent="0.25">
      <c r="A850" s="31"/>
      <c r="B850" s="31"/>
      <c r="C850" s="32"/>
      <c r="D850" s="31"/>
      <c r="E850" s="31"/>
      <c r="F850" s="31"/>
      <c r="G850" s="31"/>
      <c r="H850" s="31"/>
      <c r="I850" s="31"/>
      <c r="J850" s="31"/>
      <c r="K850" s="31"/>
      <c r="L850" s="31"/>
      <c r="M850" s="31"/>
      <c r="N850" s="187">
        <f t="shared" si="172"/>
        <v>0</v>
      </c>
      <c r="O850" s="31"/>
      <c r="P850" s="31"/>
      <c r="Q850" s="31"/>
      <c r="R850" s="187">
        <f t="shared" si="173"/>
        <v>0</v>
      </c>
      <c r="S850" s="188">
        <f>IF(ISBLANK($B850),0,VLOOKUP($B850,Listen!$A$2:$C$44,2,FALSE))</f>
        <v>0</v>
      </c>
      <c r="T850" s="188">
        <f>IF(ISBLANK($B850),0,VLOOKUP($B850,Listen!$A$2:$C$44,3,FALSE))</f>
        <v>0</v>
      </c>
      <c r="U850" s="189">
        <f t="shared" si="175"/>
        <v>0</v>
      </c>
      <c r="V850" s="189">
        <f t="shared" si="174"/>
        <v>0</v>
      </c>
      <c r="W850" s="189">
        <f t="shared" si="174"/>
        <v>0</v>
      </c>
      <c r="X850" s="189">
        <f t="shared" si="174"/>
        <v>0</v>
      </c>
      <c r="Y850" s="189">
        <f t="shared" si="174"/>
        <v>0</v>
      </c>
      <c r="Z850" s="189">
        <f t="shared" si="174"/>
        <v>0</v>
      </c>
      <c r="AA850" s="189">
        <f t="shared" si="174"/>
        <v>0</v>
      </c>
      <c r="AB850" s="187">
        <f t="shared" si="164"/>
        <v>0</v>
      </c>
      <c r="AC850" s="190">
        <f>IF(C850=A_Stammdaten!$B$14,F_SAV!$R850-F_SAV!$AD850,HLOOKUP(A_Stammdaten!$B$14-1,$AE$4:$AK$2004,ROW(C850)-3,FALSE)-$AD850)</f>
        <v>0</v>
      </c>
      <c r="AD850" s="190">
        <f>HLOOKUP(A_Stammdaten!$B$14,$AE$4:$AK$2004,ROW(C850)-3,FALSE)</f>
        <v>0</v>
      </c>
      <c r="AE850" s="187">
        <f t="shared" si="165"/>
        <v>0</v>
      </c>
      <c r="AF850" s="187">
        <f t="shared" si="166"/>
        <v>0</v>
      </c>
      <c r="AG850" s="187">
        <f t="shared" si="167"/>
        <v>0</v>
      </c>
      <c r="AH850" s="187">
        <f t="shared" si="168"/>
        <v>0</v>
      </c>
      <c r="AI850" s="187">
        <f t="shared" si="169"/>
        <v>0</v>
      </c>
      <c r="AJ850" s="187">
        <f t="shared" si="170"/>
        <v>0</v>
      </c>
      <c r="AK850" s="187">
        <f t="shared" si="171"/>
        <v>0</v>
      </c>
      <c r="AL850" s="31"/>
    </row>
    <row r="851" spans="1:38" ht="15" x14ac:dyDescent="0.25">
      <c r="A851" s="31"/>
      <c r="B851" s="31"/>
      <c r="C851" s="32"/>
      <c r="D851" s="31"/>
      <c r="E851" s="31"/>
      <c r="F851" s="31"/>
      <c r="G851" s="31"/>
      <c r="H851" s="31"/>
      <c r="I851" s="31"/>
      <c r="J851" s="31"/>
      <c r="K851" s="31"/>
      <c r="L851" s="31"/>
      <c r="M851" s="31"/>
      <c r="N851" s="187">
        <f t="shared" si="172"/>
        <v>0</v>
      </c>
      <c r="O851" s="31"/>
      <c r="P851" s="31"/>
      <c r="Q851" s="31"/>
      <c r="R851" s="187">
        <f t="shared" si="173"/>
        <v>0</v>
      </c>
      <c r="S851" s="188">
        <f>IF(ISBLANK($B851),0,VLOOKUP($B851,Listen!$A$2:$C$44,2,FALSE))</f>
        <v>0</v>
      </c>
      <c r="T851" s="188">
        <f>IF(ISBLANK($B851),0,VLOOKUP($B851,Listen!$A$2:$C$44,3,FALSE))</f>
        <v>0</v>
      </c>
      <c r="U851" s="189">
        <f t="shared" si="175"/>
        <v>0</v>
      </c>
      <c r="V851" s="189">
        <f t="shared" si="174"/>
        <v>0</v>
      </c>
      <c r="W851" s="189">
        <f t="shared" si="174"/>
        <v>0</v>
      </c>
      <c r="X851" s="189">
        <f t="shared" si="174"/>
        <v>0</v>
      </c>
      <c r="Y851" s="189">
        <f t="shared" si="174"/>
        <v>0</v>
      </c>
      <c r="Z851" s="189">
        <f t="shared" si="174"/>
        <v>0</v>
      </c>
      <c r="AA851" s="189">
        <f t="shared" si="174"/>
        <v>0</v>
      </c>
      <c r="AB851" s="187">
        <f t="shared" si="164"/>
        <v>0</v>
      </c>
      <c r="AC851" s="190">
        <f>IF(C851=A_Stammdaten!$B$14,F_SAV!$R851-F_SAV!$AD851,HLOOKUP(A_Stammdaten!$B$14-1,$AE$4:$AK$2004,ROW(C851)-3,FALSE)-$AD851)</f>
        <v>0</v>
      </c>
      <c r="AD851" s="190">
        <f>HLOOKUP(A_Stammdaten!$B$14,$AE$4:$AK$2004,ROW(C851)-3,FALSE)</f>
        <v>0</v>
      </c>
      <c r="AE851" s="187">
        <f t="shared" si="165"/>
        <v>0</v>
      </c>
      <c r="AF851" s="187">
        <f t="shared" si="166"/>
        <v>0</v>
      </c>
      <c r="AG851" s="187">
        <f t="shared" si="167"/>
        <v>0</v>
      </c>
      <c r="AH851" s="187">
        <f t="shared" si="168"/>
        <v>0</v>
      </c>
      <c r="AI851" s="187">
        <f t="shared" si="169"/>
        <v>0</v>
      </c>
      <c r="AJ851" s="187">
        <f t="shared" si="170"/>
        <v>0</v>
      </c>
      <c r="AK851" s="187">
        <f t="shared" si="171"/>
        <v>0</v>
      </c>
      <c r="AL851" s="31"/>
    </row>
    <row r="852" spans="1:38" ht="15" x14ac:dyDescent="0.25">
      <c r="A852" s="31"/>
      <c r="B852" s="31"/>
      <c r="C852" s="32"/>
      <c r="D852" s="31"/>
      <c r="E852" s="31"/>
      <c r="F852" s="31"/>
      <c r="G852" s="31"/>
      <c r="H852" s="31"/>
      <c r="I852" s="31"/>
      <c r="J852" s="31"/>
      <c r="K852" s="31"/>
      <c r="L852" s="31"/>
      <c r="M852" s="31"/>
      <c r="N852" s="187">
        <f t="shared" si="172"/>
        <v>0</v>
      </c>
      <c r="O852" s="31"/>
      <c r="P852" s="31"/>
      <c r="Q852" s="31"/>
      <c r="R852" s="187">
        <f t="shared" si="173"/>
        <v>0</v>
      </c>
      <c r="S852" s="188">
        <f>IF(ISBLANK($B852),0,VLOOKUP($B852,Listen!$A$2:$C$44,2,FALSE))</f>
        <v>0</v>
      </c>
      <c r="T852" s="188">
        <f>IF(ISBLANK($B852),0,VLOOKUP($B852,Listen!$A$2:$C$44,3,FALSE))</f>
        <v>0</v>
      </c>
      <c r="U852" s="189">
        <f t="shared" si="175"/>
        <v>0</v>
      </c>
      <c r="V852" s="189">
        <f t="shared" si="174"/>
        <v>0</v>
      </c>
      <c r="W852" s="189">
        <f t="shared" si="174"/>
        <v>0</v>
      </c>
      <c r="X852" s="189">
        <f t="shared" si="174"/>
        <v>0</v>
      </c>
      <c r="Y852" s="189">
        <f t="shared" si="174"/>
        <v>0</v>
      </c>
      <c r="Z852" s="189">
        <f t="shared" si="174"/>
        <v>0</v>
      </c>
      <c r="AA852" s="189">
        <f t="shared" si="174"/>
        <v>0</v>
      </c>
      <c r="AB852" s="187">
        <f t="shared" si="164"/>
        <v>0</v>
      </c>
      <c r="AC852" s="190">
        <f>IF(C852=A_Stammdaten!$B$14,F_SAV!$R852-F_SAV!$AD852,HLOOKUP(A_Stammdaten!$B$14-1,$AE$4:$AK$2004,ROW(C852)-3,FALSE)-$AD852)</f>
        <v>0</v>
      </c>
      <c r="AD852" s="190">
        <f>HLOOKUP(A_Stammdaten!$B$14,$AE$4:$AK$2004,ROW(C852)-3,FALSE)</f>
        <v>0</v>
      </c>
      <c r="AE852" s="187">
        <f t="shared" si="165"/>
        <v>0</v>
      </c>
      <c r="AF852" s="187">
        <f t="shared" si="166"/>
        <v>0</v>
      </c>
      <c r="AG852" s="187">
        <f t="shared" si="167"/>
        <v>0</v>
      </c>
      <c r="AH852" s="187">
        <f t="shared" si="168"/>
        <v>0</v>
      </c>
      <c r="AI852" s="187">
        <f t="shared" si="169"/>
        <v>0</v>
      </c>
      <c r="AJ852" s="187">
        <f t="shared" si="170"/>
        <v>0</v>
      </c>
      <c r="AK852" s="187">
        <f t="shared" si="171"/>
        <v>0</v>
      </c>
      <c r="AL852" s="31"/>
    </row>
    <row r="853" spans="1:38" ht="15" x14ac:dyDescent="0.25">
      <c r="A853" s="31"/>
      <c r="B853" s="31"/>
      <c r="C853" s="32"/>
      <c r="D853" s="31"/>
      <c r="E853" s="31"/>
      <c r="F853" s="31"/>
      <c r="G853" s="31"/>
      <c r="H853" s="31"/>
      <c r="I853" s="31"/>
      <c r="J853" s="31"/>
      <c r="K853" s="31"/>
      <c r="L853" s="31"/>
      <c r="M853" s="31"/>
      <c r="N853" s="187">
        <f t="shared" si="172"/>
        <v>0</v>
      </c>
      <c r="O853" s="31"/>
      <c r="P853" s="31"/>
      <c r="Q853" s="31"/>
      <c r="R853" s="187">
        <f t="shared" si="173"/>
        <v>0</v>
      </c>
      <c r="S853" s="188">
        <f>IF(ISBLANK($B853),0,VLOOKUP($B853,Listen!$A$2:$C$44,2,FALSE))</f>
        <v>0</v>
      </c>
      <c r="T853" s="188">
        <f>IF(ISBLANK($B853),0,VLOOKUP($B853,Listen!$A$2:$C$44,3,FALSE))</f>
        <v>0</v>
      </c>
      <c r="U853" s="189">
        <f t="shared" si="175"/>
        <v>0</v>
      </c>
      <c r="V853" s="189">
        <f t="shared" si="174"/>
        <v>0</v>
      </c>
      <c r="W853" s="189">
        <f t="shared" si="174"/>
        <v>0</v>
      </c>
      <c r="X853" s="189">
        <f t="shared" si="174"/>
        <v>0</v>
      </c>
      <c r="Y853" s="189">
        <f t="shared" si="174"/>
        <v>0</v>
      </c>
      <c r="Z853" s="189">
        <f t="shared" si="174"/>
        <v>0</v>
      </c>
      <c r="AA853" s="189">
        <f t="shared" si="174"/>
        <v>0</v>
      </c>
      <c r="AB853" s="187">
        <f t="shared" si="164"/>
        <v>0</v>
      </c>
      <c r="AC853" s="190">
        <f>IF(C853=A_Stammdaten!$B$14,F_SAV!$R853-F_SAV!$AD853,HLOOKUP(A_Stammdaten!$B$14-1,$AE$4:$AK$2004,ROW(C853)-3,FALSE)-$AD853)</f>
        <v>0</v>
      </c>
      <c r="AD853" s="190">
        <f>HLOOKUP(A_Stammdaten!$B$14,$AE$4:$AK$2004,ROW(C853)-3,FALSE)</f>
        <v>0</v>
      </c>
      <c r="AE853" s="187">
        <f t="shared" si="165"/>
        <v>0</v>
      </c>
      <c r="AF853" s="187">
        <f t="shared" si="166"/>
        <v>0</v>
      </c>
      <c r="AG853" s="187">
        <f t="shared" si="167"/>
        <v>0</v>
      </c>
      <c r="AH853" s="187">
        <f t="shared" si="168"/>
        <v>0</v>
      </c>
      <c r="AI853" s="187">
        <f t="shared" si="169"/>
        <v>0</v>
      </c>
      <c r="AJ853" s="187">
        <f t="shared" si="170"/>
        <v>0</v>
      </c>
      <c r="AK853" s="187">
        <f t="shared" si="171"/>
        <v>0</v>
      </c>
      <c r="AL853" s="31"/>
    </row>
    <row r="854" spans="1:38" ht="15" x14ac:dyDescent="0.25">
      <c r="A854" s="31"/>
      <c r="B854" s="31"/>
      <c r="C854" s="32"/>
      <c r="D854" s="31"/>
      <c r="E854" s="31"/>
      <c r="F854" s="31"/>
      <c r="G854" s="31"/>
      <c r="H854" s="31"/>
      <c r="I854" s="31"/>
      <c r="J854" s="31"/>
      <c r="K854" s="31"/>
      <c r="L854" s="31"/>
      <c r="M854" s="31"/>
      <c r="N854" s="187">
        <f t="shared" si="172"/>
        <v>0</v>
      </c>
      <c r="O854" s="31"/>
      <c r="P854" s="31"/>
      <c r="Q854" s="31"/>
      <c r="R854" s="187">
        <f t="shared" si="173"/>
        <v>0</v>
      </c>
      <c r="S854" s="188">
        <f>IF(ISBLANK($B854),0,VLOOKUP($B854,Listen!$A$2:$C$44,2,FALSE))</f>
        <v>0</v>
      </c>
      <c r="T854" s="188">
        <f>IF(ISBLANK($B854),0,VLOOKUP($B854,Listen!$A$2:$C$44,3,FALSE))</f>
        <v>0</v>
      </c>
      <c r="U854" s="189">
        <f t="shared" si="175"/>
        <v>0</v>
      </c>
      <c r="V854" s="189">
        <f t="shared" si="174"/>
        <v>0</v>
      </c>
      <c r="W854" s="189">
        <f t="shared" si="174"/>
        <v>0</v>
      </c>
      <c r="X854" s="189">
        <f t="shared" si="174"/>
        <v>0</v>
      </c>
      <c r="Y854" s="189">
        <f t="shared" si="174"/>
        <v>0</v>
      </c>
      <c r="Z854" s="189">
        <f t="shared" si="174"/>
        <v>0</v>
      </c>
      <c r="AA854" s="189">
        <f t="shared" si="174"/>
        <v>0</v>
      </c>
      <c r="AB854" s="187">
        <f t="shared" si="164"/>
        <v>0</v>
      </c>
      <c r="AC854" s="190">
        <f>IF(C854=A_Stammdaten!$B$14,F_SAV!$R854-F_SAV!$AD854,HLOOKUP(A_Stammdaten!$B$14-1,$AE$4:$AK$2004,ROW(C854)-3,FALSE)-$AD854)</f>
        <v>0</v>
      </c>
      <c r="AD854" s="190">
        <f>HLOOKUP(A_Stammdaten!$B$14,$AE$4:$AK$2004,ROW(C854)-3,FALSE)</f>
        <v>0</v>
      </c>
      <c r="AE854" s="187">
        <f t="shared" si="165"/>
        <v>0</v>
      </c>
      <c r="AF854" s="187">
        <f t="shared" si="166"/>
        <v>0</v>
      </c>
      <c r="AG854" s="187">
        <f t="shared" si="167"/>
        <v>0</v>
      </c>
      <c r="AH854" s="187">
        <f t="shared" si="168"/>
        <v>0</v>
      </c>
      <c r="AI854" s="187">
        <f t="shared" si="169"/>
        <v>0</v>
      </c>
      <c r="AJ854" s="187">
        <f t="shared" si="170"/>
        <v>0</v>
      </c>
      <c r="AK854" s="187">
        <f t="shared" si="171"/>
        <v>0</v>
      </c>
      <c r="AL854" s="31"/>
    </row>
    <row r="855" spans="1:38" ht="15" x14ac:dyDescent="0.25">
      <c r="A855" s="31"/>
      <c r="B855" s="31"/>
      <c r="C855" s="32"/>
      <c r="D855" s="31"/>
      <c r="E855" s="31"/>
      <c r="F855" s="31"/>
      <c r="G855" s="31"/>
      <c r="H855" s="31"/>
      <c r="I855" s="31"/>
      <c r="J855" s="31"/>
      <c r="K855" s="31"/>
      <c r="L855" s="31"/>
      <c r="M855" s="31"/>
      <c r="N855" s="187">
        <f t="shared" si="172"/>
        <v>0</v>
      </c>
      <c r="O855" s="31"/>
      <c r="P855" s="31"/>
      <c r="Q855" s="31"/>
      <c r="R855" s="187">
        <f t="shared" si="173"/>
        <v>0</v>
      </c>
      <c r="S855" s="188">
        <f>IF(ISBLANK($B855),0,VLOOKUP($B855,Listen!$A$2:$C$44,2,FALSE))</f>
        <v>0</v>
      </c>
      <c r="T855" s="188">
        <f>IF(ISBLANK($B855),0,VLOOKUP($B855,Listen!$A$2:$C$44,3,FALSE))</f>
        <v>0</v>
      </c>
      <c r="U855" s="189">
        <f t="shared" si="175"/>
        <v>0</v>
      </c>
      <c r="V855" s="189">
        <f t="shared" si="174"/>
        <v>0</v>
      </c>
      <c r="W855" s="189">
        <f t="shared" si="174"/>
        <v>0</v>
      </c>
      <c r="X855" s="189">
        <f t="shared" si="174"/>
        <v>0</v>
      </c>
      <c r="Y855" s="189">
        <f t="shared" si="174"/>
        <v>0</v>
      </c>
      <c r="Z855" s="189">
        <f t="shared" si="174"/>
        <v>0</v>
      </c>
      <c r="AA855" s="189">
        <f t="shared" si="174"/>
        <v>0</v>
      </c>
      <c r="AB855" s="187">
        <f t="shared" si="164"/>
        <v>0</v>
      </c>
      <c r="AC855" s="190">
        <f>IF(C855=A_Stammdaten!$B$14,F_SAV!$R855-F_SAV!$AD855,HLOOKUP(A_Stammdaten!$B$14-1,$AE$4:$AK$2004,ROW(C855)-3,FALSE)-$AD855)</f>
        <v>0</v>
      </c>
      <c r="AD855" s="190">
        <f>HLOOKUP(A_Stammdaten!$B$14,$AE$4:$AK$2004,ROW(C855)-3,FALSE)</f>
        <v>0</v>
      </c>
      <c r="AE855" s="187">
        <f t="shared" si="165"/>
        <v>0</v>
      </c>
      <c r="AF855" s="187">
        <f t="shared" si="166"/>
        <v>0</v>
      </c>
      <c r="AG855" s="187">
        <f t="shared" si="167"/>
        <v>0</v>
      </c>
      <c r="AH855" s="187">
        <f t="shared" si="168"/>
        <v>0</v>
      </c>
      <c r="AI855" s="187">
        <f t="shared" si="169"/>
        <v>0</v>
      </c>
      <c r="AJ855" s="187">
        <f t="shared" si="170"/>
        <v>0</v>
      </c>
      <c r="AK855" s="187">
        <f t="shared" si="171"/>
        <v>0</v>
      </c>
      <c r="AL855" s="31"/>
    </row>
    <row r="856" spans="1:38" ht="15" x14ac:dyDescent="0.25">
      <c r="A856" s="31"/>
      <c r="B856" s="31"/>
      <c r="C856" s="32"/>
      <c r="D856" s="31"/>
      <c r="E856" s="31"/>
      <c r="F856" s="31"/>
      <c r="G856" s="31"/>
      <c r="H856" s="31"/>
      <c r="I856" s="31"/>
      <c r="J856" s="31"/>
      <c r="K856" s="31"/>
      <c r="L856" s="31"/>
      <c r="M856" s="31"/>
      <c r="N856" s="187">
        <f t="shared" si="172"/>
        <v>0</v>
      </c>
      <c r="O856" s="31"/>
      <c r="P856" s="31"/>
      <c r="Q856" s="31"/>
      <c r="R856" s="187">
        <f t="shared" si="173"/>
        <v>0</v>
      </c>
      <c r="S856" s="188">
        <f>IF(ISBLANK($B856),0,VLOOKUP($B856,Listen!$A$2:$C$44,2,FALSE))</f>
        <v>0</v>
      </c>
      <c r="T856" s="188">
        <f>IF(ISBLANK($B856),0,VLOOKUP($B856,Listen!$A$2:$C$44,3,FALSE))</f>
        <v>0</v>
      </c>
      <c r="U856" s="189">
        <f t="shared" si="175"/>
        <v>0</v>
      </c>
      <c r="V856" s="189">
        <f t="shared" si="174"/>
        <v>0</v>
      </c>
      <c r="W856" s="189">
        <f t="shared" si="174"/>
        <v>0</v>
      </c>
      <c r="X856" s="189">
        <f t="shared" si="174"/>
        <v>0</v>
      </c>
      <c r="Y856" s="189">
        <f t="shared" si="174"/>
        <v>0</v>
      </c>
      <c r="Z856" s="189">
        <f t="shared" si="174"/>
        <v>0</v>
      </c>
      <c r="AA856" s="189">
        <f t="shared" si="174"/>
        <v>0</v>
      </c>
      <c r="AB856" s="187">
        <f t="shared" si="164"/>
        <v>0</v>
      </c>
      <c r="AC856" s="190">
        <f>IF(C856=A_Stammdaten!$B$14,F_SAV!$R856-F_SAV!$AD856,HLOOKUP(A_Stammdaten!$B$14-1,$AE$4:$AK$2004,ROW(C856)-3,FALSE)-$AD856)</f>
        <v>0</v>
      </c>
      <c r="AD856" s="190">
        <f>HLOOKUP(A_Stammdaten!$B$14,$AE$4:$AK$2004,ROW(C856)-3,FALSE)</f>
        <v>0</v>
      </c>
      <c r="AE856" s="187">
        <f t="shared" si="165"/>
        <v>0</v>
      </c>
      <c r="AF856" s="187">
        <f t="shared" si="166"/>
        <v>0</v>
      </c>
      <c r="AG856" s="187">
        <f t="shared" si="167"/>
        <v>0</v>
      </c>
      <c r="AH856" s="187">
        <f t="shared" si="168"/>
        <v>0</v>
      </c>
      <c r="AI856" s="187">
        <f t="shared" si="169"/>
        <v>0</v>
      </c>
      <c r="AJ856" s="187">
        <f t="shared" si="170"/>
        <v>0</v>
      </c>
      <c r="AK856" s="187">
        <f t="shared" si="171"/>
        <v>0</v>
      </c>
      <c r="AL856" s="31"/>
    </row>
    <row r="857" spans="1:38" ht="15" x14ac:dyDescent="0.25">
      <c r="A857" s="31"/>
      <c r="B857" s="31"/>
      <c r="C857" s="32"/>
      <c r="D857" s="31"/>
      <c r="E857" s="31"/>
      <c r="F857" s="31"/>
      <c r="G857" s="31"/>
      <c r="H857" s="31"/>
      <c r="I857" s="31"/>
      <c r="J857" s="31"/>
      <c r="K857" s="31"/>
      <c r="L857" s="31"/>
      <c r="M857" s="31"/>
      <c r="N857" s="187">
        <f t="shared" si="172"/>
        <v>0</v>
      </c>
      <c r="O857" s="31"/>
      <c r="P857" s="31"/>
      <c r="Q857" s="31"/>
      <c r="R857" s="187">
        <f t="shared" si="173"/>
        <v>0</v>
      </c>
      <c r="S857" s="188">
        <f>IF(ISBLANK($B857),0,VLOOKUP($B857,Listen!$A$2:$C$44,2,FALSE))</f>
        <v>0</v>
      </c>
      <c r="T857" s="188">
        <f>IF(ISBLANK($B857),0,VLOOKUP($B857,Listen!$A$2:$C$44,3,FALSE))</f>
        <v>0</v>
      </c>
      <c r="U857" s="189">
        <f t="shared" si="175"/>
        <v>0</v>
      </c>
      <c r="V857" s="189">
        <f t="shared" si="174"/>
        <v>0</v>
      </c>
      <c r="W857" s="189">
        <f t="shared" si="174"/>
        <v>0</v>
      </c>
      <c r="X857" s="189">
        <f t="shared" si="174"/>
        <v>0</v>
      </c>
      <c r="Y857" s="189">
        <f t="shared" si="174"/>
        <v>0</v>
      </c>
      <c r="Z857" s="189">
        <f t="shared" si="174"/>
        <v>0</v>
      </c>
      <c r="AA857" s="189">
        <f t="shared" si="174"/>
        <v>0</v>
      </c>
      <c r="AB857" s="187">
        <f t="shared" si="164"/>
        <v>0</v>
      </c>
      <c r="AC857" s="190">
        <f>IF(C857=A_Stammdaten!$B$14,F_SAV!$R857-F_SAV!$AD857,HLOOKUP(A_Stammdaten!$B$14-1,$AE$4:$AK$2004,ROW(C857)-3,FALSE)-$AD857)</f>
        <v>0</v>
      </c>
      <c r="AD857" s="190">
        <f>HLOOKUP(A_Stammdaten!$B$14,$AE$4:$AK$2004,ROW(C857)-3,FALSE)</f>
        <v>0</v>
      </c>
      <c r="AE857" s="187">
        <f t="shared" si="165"/>
        <v>0</v>
      </c>
      <c r="AF857" s="187">
        <f t="shared" si="166"/>
        <v>0</v>
      </c>
      <c r="AG857" s="187">
        <f t="shared" si="167"/>
        <v>0</v>
      </c>
      <c r="AH857" s="187">
        <f t="shared" si="168"/>
        <v>0</v>
      </c>
      <c r="AI857" s="187">
        <f t="shared" si="169"/>
        <v>0</v>
      </c>
      <c r="AJ857" s="187">
        <f t="shared" si="170"/>
        <v>0</v>
      </c>
      <c r="AK857" s="187">
        <f t="shared" si="171"/>
        <v>0</v>
      </c>
      <c r="AL857" s="31"/>
    </row>
    <row r="858" spans="1:38" ht="15" x14ac:dyDescent="0.25">
      <c r="A858" s="31"/>
      <c r="B858" s="31"/>
      <c r="C858" s="32"/>
      <c r="D858" s="31"/>
      <c r="E858" s="31"/>
      <c r="F858" s="31"/>
      <c r="G858" s="31"/>
      <c r="H858" s="31"/>
      <c r="I858" s="31"/>
      <c r="J858" s="31"/>
      <c r="K858" s="31"/>
      <c r="L858" s="31"/>
      <c r="M858" s="31"/>
      <c r="N858" s="187">
        <f t="shared" si="172"/>
        <v>0</v>
      </c>
      <c r="O858" s="31"/>
      <c r="P858" s="31"/>
      <c r="Q858" s="31"/>
      <c r="R858" s="187">
        <f t="shared" si="173"/>
        <v>0</v>
      </c>
      <c r="S858" s="188">
        <f>IF(ISBLANK($B858),0,VLOOKUP($B858,Listen!$A$2:$C$44,2,FALSE))</f>
        <v>0</v>
      </c>
      <c r="T858" s="188">
        <f>IF(ISBLANK($B858),0,VLOOKUP($B858,Listen!$A$2:$C$44,3,FALSE))</f>
        <v>0</v>
      </c>
      <c r="U858" s="189">
        <f t="shared" si="175"/>
        <v>0</v>
      </c>
      <c r="V858" s="189">
        <f t="shared" si="174"/>
        <v>0</v>
      </c>
      <c r="W858" s="189">
        <f t="shared" si="174"/>
        <v>0</v>
      </c>
      <c r="X858" s="189">
        <f t="shared" si="174"/>
        <v>0</v>
      </c>
      <c r="Y858" s="189">
        <f t="shared" si="174"/>
        <v>0</v>
      </c>
      <c r="Z858" s="189">
        <f t="shared" si="174"/>
        <v>0</v>
      </c>
      <c r="AA858" s="189">
        <f t="shared" si="174"/>
        <v>0</v>
      </c>
      <c r="AB858" s="187">
        <f t="shared" si="164"/>
        <v>0</v>
      </c>
      <c r="AC858" s="190">
        <f>IF(C858=A_Stammdaten!$B$14,F_SAV!$R858-F_SAV!$AD858,HLOOKUP(A_Stammdaten!$B$14-1,$AE$4:$AK$2004,ROW(C858)-3,FALSE)-$AD858)</f>
        <v>0</v>
      </c>
      <c r="AD858" s="190">
        <f>HLOOKUP(A_Stammdaten!$B$14,$AE$4:$AK$2004,ROW(C858)-3,FALSE)</f>
        <v>0</v>
      </c>
      <c r="AE858" s="187">
        <f t="shared" si="165"/>
        <v>0</v>
      </c>
      <c r="AF858" s="187">
        <f t="shared" si="166"/>
        <v>0</v>
      </c>
      <c r="AG858" s="187">
        <f t="shared" si="167"/>
        <v>0</v>
      </c>
      <c r="AH858" s="187">
        <f t="shared" si="168"/>
        <v>0</v>
      </c>
      <c r="AI858" s="187">
        <f t="shared" si="169"/>
        <v>0</v>
      </c>
      <c r="AJ858" s="187">
        <f t="shared" si="170"/>
        <v>0</v>
      </c>
      <c r="AK858" s="187">
        <f t="shared" si="171"/>
        <v>0</v>
      </c>
      <c r="AL858" s="31"/>
    </row>
    <row r="859" spans="1:38" ht="15" x14ac:dyDescent="0.25">
      <c r="A859" s="31"/>
      <c r="B859" s="31"/>
      <c r="C859" s="32"/>
      <c r="D859" s="31"/>
      <c r="E859" s="31"/>
      <c r="F859" s="31"/>
      <c r="G859" s="31"/>
      <c r="H859" s="31"/>
      <c r="I859" s="31"/>
      <c r="J859" s="31"/>
      <c r="K859" s="31"/>
      <c r="L859" s="31"/>
      <c r="M859" s="31"/>
      <c r="N859" s="187">
        <f t="shared" si="172"/>
        <v>0</v>
      </c>
      <c r="O859" s="31"/>
      <c r="P859" s="31"/>
      <c r="Q859" s="31"/>
      <c r="R859" s="187">
        <f t="shared" si="173"/>
        <v>0</v>
      </c>
      <c r="S859" s="188">
        <f>IF(ISBLANK($B859),0,VLOOKUP($B859,Listen!$A$2:$C$44,2,FALSE))</f>
        <v>0</v>
      </c>
      <c r="T859" s="188">
        <f>IF(ISBLANK($B859),0,VLOOKUP($B859,Listen!$A$2:$C$44,3,FALSE))</f>
        <v>0</v>
      </c>
      <c r="U859" s="189">
        <f t="shared" si="175"/>
        <v>0</v>
      </c>
      <c r="V859" s="189">
        <f t="shared" si="174"/>
        <v>0</v>
      </c>
      <c r="W859" s="189">
        <f t="shared" si="174"/>
        <v>0</v>
      </c>
      <c r="X859" s="189">
        <f t="shared" si="174"/>
        <v>0</v>
      </c>
      <c r="Y859" s="189">
        <f t="shared" si="174"/>
        <v>0</v>
      </c>
      <c r="Z859" s="189">
        <f t="shared" si="174"/>
        <v>0</v>
      </c>
      <c r="AA859" s="189">
        <f t="shared" si="174"/>
        <v>0</v>
      </c>
      <c r="AB859" s="187">
        <f t="shared" si="164"/>
        <v>0</v>
      </c>
      <c r="AC859" s="190">
        <f>IF(C859=A_Stammdaten!$B$14,F_SAV!$R859-F_SAV!$AD859,HLOOKUP(A_Stammdaten!$B$14-1,$AE$4:$AK$2004,ROW(C859)-3,FALSE)-$AD859)</f>
        <v>0</v>
      </c>
      <c r="AD859" s="190">
        <f>HLOOKUP(A_Stammdaten!$B$14,$AE$4:$AK$2004,ROW(C859)-3,FALSE)</f>
        <v>0</v>
      </c>
      <c r="AE859" s="187">
        <f t="shared" si="165"/>
        <v>0</v>
      </c>
      <c r="AF859" s="187">
        <f t="shared" si="166"/>
        <v>0</v>
      </c>
      <c r="AG859" s="187">
        <f t="shared" si="167"/>
        <v>0</v>
      </c>
      <c r="AH859" s="187">
        <f t="shared" si="168"/>
        <v>0</v>
      </c>
      <c r="AI859" s="187">
        <f t="shared" si="169"/>
        <v>0</v>
      </c>
      <c r="AJ859" s="187">
        <f t="shared" si="170"/>
        <v>0</v>
      </c>
      <c r="AK859" s="187">
        <f t="shared" si="171"/>
        <v>0</v>
      </c>
      <c r="AL859" s="31"/>
    </row>
    <row r="860" spans="1:38" ht="15" x14ac:dyDescent="0.25">
      <c r="A860" s="31"/>
      <c r="B860" s="31"/>
      <c r="C860" s="32"/>
      <c r="D860" s="31"/>
      <c r="E860" s="31"/>
      <c r="F860" s="31"/>
      <c r="G860" s="31"/>
      <c r="H860" s="31"/>
      <c r="I860" s="31"/>
      <c r="J860" s="31"/>
      <c r="K860" s="31"/>
      <c r="L860" s="31"/>
      <c r="M860" s="31"/>
      <c r="N860" s="187">
        <f t="shared" si="172"/>
        <v>0</v>
      </c>
      <c r="O860" s="31"/>
      <c r="P860" s="31"/>
      <c r="Q860" s="31"/>
      <c r="R860" s="187">
        <f t="shared" si="173"/>
        <v>0</v>
      </c>
      <c r="S860" s="188">
        <f>IF(ISBLANK($B860),0,VLOOKUP($B860,Listen!$A$2:$C$44,2,FALSE))</f>
        <v>0</v>
      </c>
      <c r="T860" s="188">
        <f>IF(ISBLANK($B860),0,VLOOKUP($B860,Listen!$A$2:$C$44,3,FALSE))</f>
        <v>0</v>
      </c>
      <c r="U860" s="189">
        <f t="shared" si="175"/>
        <v>0</v>
      </c>
      <c r="V860" s="189">
        <f t="shared" si="174"/>
        <v>0</v>
      </c>
      <c r="W860" s="189">
        <f t="shared" si="174"/>
        <v>0</v>
      </c>
      <c r="X860" s="189">
        <f t="shared" si="174"/>
        <v>0</v>
      </c>
      <c r="Y860" s="189">
        <f t="shared" si="174"/>
        <v>0</v>
      </c>
      <c r="Z860" s="189">
        <f t="shared" si="174"/>
        <v>0</v>
      </c>
      <c r="AA860" s="189">
        <f t="shared" si="174"/>
        <v>0</v>
      </c>
      <c r="AB860" s="187">
        <f t="shared" si="164"/>
        <v>0</v>
      </c>
      <c r="AC860" s="190">
        <f>IF(C860=A_Stammdaten!$B$14,F_SAV!$R860-F_SAV!$AD860,HLOOKUP(A_Stammdaten!$B$14-1,$AE$4:$AK$2004,ROW(C860)-3,FALSE)-$AD860)</f>
        <v>0</v>
      </c>
      <c r="AD860" s="190">
        <f>HLOOKUP(A_Stammdaten!$B$14,$AE$4:$AK$2004,ROW(C860)-3,FALSE)</f>
        <v>0</v>
      </c>
      <c r="AE860" s="187">
        <f t="shared" si="165"/>
        <v>0</v>
      </c>
      <c r="AF860" s="187">
        <f t="shared" si="166"/>
        <v>0</v>
      </c>
      <c r="AG860" s="187">
        <f t="shared" si="167"/>
        <v>0</v>
      </c>
      <c r="AH860" s="187">
        <f t="shared" si="168"/>
        <v>0</v>
      </c>
      <c r="AI860" s="187">
        <f t="shared" si="169"/>
        <v>0</v>
      </c>
      <c r="AJ860" s="187">
        <f t="shared" si="170"/>
        <v>0</v>
      </c>
      <c r="AK860" s="187">
        <f t="shared" si="171"/>
        <v>0</v>
      </c>
      <c r="AL860" s="31"/>
    </row>
    <row r="861" spans="1:38" ht="15" x14ac:dyDescent="0.25">
      <c r="A861" s="31"/>
      <c r="B861" s="31"/>
      <c r="C861" s="32"/>
      <c r="D861" s="31"/>
      <c r="E861" s="31"/>
      <c r="F861" s="31"/>
      <c r="G861" s="31"/>
      <c r="H861" s="31"/>
      <c r="I861" s="31"/>
      <c r="J861" s="31"/>
      <c r="K861" s="31"/>
      <c r="L861" s="31"/>
      <c r="M861" s="31"/>
      <c r="N861" s="187">
        <f t="shared" si="172"/>
        <v>0</v>
      </c>
      <c r="O861" s="31"/>
      <c r="P861" s="31"/>
      <c r="Q861" s="31"/>
      <c r="R861" s="187">
        <f t="shared" si="173"/>
        <v>0</v>
      </c>
      <c r="S861" s="188">
        <f>IF(ISBLANK($B861),0,VLOOKUP($B861,Listen!$A$2:$C$44,2,FALSE))</f>
        <v>0</v>
      </c>
      <c r="T861" s="188">
        <f>IF(ISBLANK($B861),0,VLOOKUP($B861,Listen!$A$2:$C$44,3,FALSE))</f>
        <v>0</v>
      </c>
      <c r="U861" s="189">
        <f t="shared" si="175"/>
        <v>0</v>
      </c>
      <c r="V861" s="189">
        <f t="shared" si="174"/>
        <v>0</v>
      </c>
      <c r="W861" s="189">
        <f t="shared" si="174"/>
        <v>0</v>
      </c>
      <c r="X861" s="189">
        <f t="shared" si="174"/>
        <v>0</v>
      </c>
      <c r="Y861" s="189">
        <f t="shared" si="174"/>
        <v>0</v>
      </c>
      <c r="Z861" s="189">
        <f t="shared" si="174"/>
        <v>0</v>
      </c>
      <c r="AA861" s="189">
        <f t="shared" si="174"/>
        <v>0</v>
      </c>
      <c r="AB861" s="187">
        <f t="shared" si="164"/>
        <v>0</v>
      </c>
      <c r="AC861" s="190">
        <f>IF(C861=A_Stammdaten!$B$14,F_SAV!$R861-F_SAV!$AD861,HLOOKUP(A_Stammdaten!$B$14-1,$AE$4:$AK$2004,ROW(C861)-3,FALSE)-$AD861)</f>
        <v>0</v>
      </c>
      <c r="AD861" s="190">
        <f>HLOOKUP(A_Stammdaten!$B$14,$AE$4:$AK$2004,ROW(C861)-3,FALSE)</f>
        <v>0</v>
      </c>
      <c r="AE861" s="187">
        <f t="shared" si="165"/>
        <v>0</v>
      </c>
      <c r="AF861" s="187">
        <f t="shared" si="166"/>
        <v>0</v>
      </c>
      <c r="AG861" s="187">
        <f t="shared" si="167"/>
        <v>0</v>
      </c>
      <c r="AH861" s="187">
        <f t="shared" si="168"/>
        <v>0</v>
      </c>
      <c r="AI861" s="187">
        <f t="shared" si="169"/>
        <v>0</v>
      </c>
      <c r="AJ861" s="187">
        <f t="shared" si="170"/>
        <v>0</v>
      </c>
      <c r="AK861" s="187">
        <f t="shared" si="171"/>
        <v>0</v>
      </c>
      <c r="AL861" s="31"/>
    </row>
    <row r="862" spans="1:38" ht="15" x14ac:dyDescent="0.25">
      <c r="A862" s="31"/>
      <c r="B862" s="31"/>
      <c r="C862" s="32"/>
      <c r="D862" s="31"/>
      <c r="E862" s="31"/>
      <c r="F862" s="31"/>
      <c r="G862" s="31"/>
      <c r="H862" s="31"/>
      <c r="I862" s="31"/>
      <c r="J862" s="31"/>
      <c r="K862" s="31"/>
      <c r="L862" s="31"/>
      <c r="M862" s="31"/>
      <c r="N862" s="187">
        <f t="shared" si="172"/>
        <v>0</v>
      </c>
      <c r="O862" s="31"/>
      <c r="P862" s="31"/>
      <c r="Q862" s="31"/>
      <c r="R862" s="187">
        <f t="shared" si="173"/>
        <v>0</v>
      </c>
      <c r="S862" s="188">
        <f>IF(ISBLANK($B862),0,VLOOKUP($B862,Listen!$A$2:$C$44,2,FALSE))</f>
        <v>0</v>
      </c>
      <c r="T862" s="188">
        <f>IF(ISBLANK($B862),0,VLOOKUP($B862,Listen!$A$2:$C$44,3,FALSE))</f>
        <v>0</v>
      </c>
      <c r="U862" s="189">
        <f t="shared" si="175"/>
        <v>0</v>
      </c>
      <c r="V862" s="189">
        <f t="shared" si="174"/>
        <v>0</v>
      </c>
      <c r="W862" s="189">
        <f t="shared" si="174"/>
        <v>0</v>
      </c>
      <c r="X862" s="189">
        <f t="shared" si="174"/>
        <v>0</v>
      </c>
      <c r="Y862" s="189">
        <f t="shared" si="174"/>
        <v>0</v>
      </c>
      <c r="Z862" s="189">
        <f t="shared" si="174"/>
        <v>0</v>
      </c>
      <c r="AA862" s="189">
        <f t="shared" si="174"/>
        <v>0</v>
      </c>
      <c r="AB862" s="187">
        <f t="shared" si="164"/>
        <v>0</v>
      </c>
      <c r="AC862" s="190">
        <f>IF(C862=A_Stammdaten!$B$14,F_SAV!$R862-F_SAV!$AD862,HLOOKUP(A_Stammdaten!$B$14-1,$AE$4:$AK$2004,ROW(C862)-3,FALSE)-$AD862)</f>
        <v>0</v>
      </c>
      <c r="AD862" s="190">
        <f>HLOOKUP(A_Stammdaten!$B$14,$AE$4:$AK$2004,ROW(C862)-3,FALSE)</f>
        <v>0</v>
      </c>
      <c r="AE862" s="187">
        <f t="shared" si="165"/>
        <v>0</v>
      </c>
      <c r="AF862" s="187">
        <f t="shared" si="166"/>
        <v>0</v>
      </c>
      <c r="AG862" s="187">
        <f t="shared" si="167"/>
        <v>0</v>
      </c>
      <c r="AH862" s="187">
        <f t="shared" si="168"/>
        <v>0</v>
      </c>
      <c r="AI862" s="187">
        <f t="shared" si="169"/>
        <v>0</v>
      </c>
      <c r="AJ862" s="187">
        <f t="shared" si="170"/>
        <v>0</v>
      </c>
      <c r="AK862" s="187">
        <f t="shared" si="171"/>
        <v>0</v>
      </c>
      <c r="AL862" s="31"/>
    </row>
    <row r="863" spans="1:38" ht="15" x14ac:dyDescent="0.25">
      <c r="A863" s="31"/>
      <c r="B863" s="31"/>
      <c r="C863" s="32"/>
      <c r="D863" s="31"/>
      <c r="E863" s="31"/>
      <c r="F863" s="31"/>
      <c r="G863" s="31"/>
      <c r="H863" s="31"/>
      <c r="I863" s="31"/>
      <c r="J863" s="31"/>
      <c r="K863" s="31"/>
      <c r="L863" s="31"/>
      <c r="M863" s="31"/>
      <c r="N863" s="187">
        <f t="shared" si="172"/>
        <v>0</v>
      </c>
      <c r="O863" s="31"/>
      <c r="P863" s="31"/>
      <c r="Q863" s="31"/>
      <c r="R863" s="187">
        <f t="shared" si="173"/>
        <v>0</v>
      </c>
      <c r="S863" s="188">
        <f>IF(ISBLANK($B863),0,VLOOKUP($B863,Listen!$A$2:$C$44,2,FALSE))</f>
        <v>0</v>
      </c>
      <c r="T863" s="188">
        <f>IF(ISBLANK($B863),0,VLOOKUP($B863,Listen!$A$2:$C$44,3,FALSE))</f>
        <v>0</v>
      </c>
      <c r="U863" s="189">
        <f t="shared" si="175"/>
        <v>0</v>
      </c>
      <c r="V863" s="189">
        <f t="shared" si="174"/>
        <v>0</v>
      </c>
      <c r="W863" s="189">
        <f t="shared" si="174"/>
        <v>0</v>
      </c>
      <c r="X863" s="189">
        <f t="shared" si="174"/>
        <v>0</v>
      </c>
      <c r="Y863" s="189">
        <f t="shared" si="174"/>
        <v>0</v>
      </c>
      <c r="Z863" s="189">
        <f t="shared" si="174"/>
        <v>0</v>
      </c>
      <c r="AA863" s="189">
        <f t="shared" si="174"/>
        <v>0</v>
      </c>
      <c r="AB863" s="187">
        <f t="shared" si="164"/>
        <v>0</v>
      </c>
      <c r="AC863" s="190">
        <f>IF(C863=A_Stammdaten!$B$14,F_SAV!$R863-F_SAV!$AD863,HLOOKUP(A_Stammdaten!$B$14-1,$AE$4:$AK$2004,ROW(C863)-3,FALSE)-$AD863)</f>
        <v>0</v>
      </c>
      <c r="AD863" s="190">
        <f>HLOOKUP(A_Stammdaten!$B$14,$AE$4:$AK$2004,ROW(C863)-3,FALSE)</f>
        <v>0</v>
      </c>
      <c r="AE863" s="187">
        <f t="shared" si="165"/>
        <v>0</v>
      </c>
      <c r="AF863" s="187">
        <f t="shared" si="166"/>
        <v>0</v>
      </c>
      <c r="AG863" s="187">
        <f t="shared" si="167"/>
        <v>0</v>
      </c>
      <c r="AH863" s="187">
        <f t="shared" si="168"/>
        <v>0</v>
      </c>
      <c r="AI863" s="187">
        <f t="shared" si="169"/>
        <v>0</v>
      </c>
      <c r="AJ863" s="187">
        <f t="shared" si="170"/>
        <v>0</v>
      </c>
      <c r="AK863" s="187">
        <f t="shared" si="171"/>
        <v>0</v>
      </c>
      <c r="AL863" s="31"/>
    </row>
    <row r="864" spans="1:38" ht="15" x14ac:dyDescent="0.25">
      <c r="A864" s="31"/>
      <c r="B864" s="31"/>
      <c r="C864" s="32"/>
      <c r="D864" s="31"/>
      <c r="E864" s="31"/>
      <c r="F864" s="31"/>
      <c r="G864" s="31"/>
      <c r="H864" s="31"/>
      <c r="I864" s="31"/>
      <c r="J864" s="31"/>
      <c r="K864" s="31"/>
      <c r="L864" s="31"/>
      <c r="M864" s="31"/>
      <c r="N864" s="187">
        <f t="shared" si="172"/>
        <v>0</v>
      </c>
      <c r="O864" s="31"/>
      <c r="P864" s="31"/>
      <c r="Q864" s="31"/>
      <c r="R864" s="187">
        <f t="shared" si="173"/>
        <v>0</v>
      </c>
      <c r="S864" s="188">
        <f>IF(ISBLANK($B864),0,VLOOKUP($B864,Listen!$A$2:$C$44,2,FALSE))</f>
        <v>0</v>
      </c>
      <c r="T864" s="188">
        <f>IF(ISBLANK($B864),0,VLOOKUP($B864,Listen!$A$2:$C$44,3,FALSE))</f>
        <v>0</v>
      </c>
      <c r="U864" s="189">
        <f t="shared" si="175"/>
        <v>0</v>
      </c>
      <c r="V864" s="189">
        <f t="shared" si="174"/>
        <v>0</v>
      </c>
      <c r="W864" s="189">
        <f t="shared" si="174"/>
        <v>0</v>
      </c>
      <c r="X864" s="189">
        <f t="shared" si="174"/>
        <v>0</v>
      </c>
      <c r="Y864" s="189">
        <f t="shared" si="174"/>
        <v>0</v>
      </c>
      <c r="Z864" s="189">
        <f t="shared" si="174"/>
        <v>0</v>
      </c>
      <c r="AA864" s="189">
        <f t="shared" si="174"/>
        <v>0</v>
      </c>
      <c r="AB864" s="187">
        <f t="shared" si="164"/>
        <v>0</v>
      </c>
      <c r="AC864" s="190">
        <f>IF(C864=A_Stammdaten!$B$14,F_SAV!$R864-F_SAV!$AD864,HLOOKUP(A_Stammdaten!$B$14-1,$AE$4:$AK$2004,ROW(C864)-3,FALSE)-$AD864)</f>
        <v>0</v>
      </c>
      <c r="AD864" s="190">
        <f>HLOOKUP(A_Stammdaten!$B$14,$AE$4:$AK$2004,ROW(C864)-3,FALSE)</f>
        <v>0</v>
      </c>
      <c r="AE864" s="187">
        <f t="shared" si="165"/>
        <v>0</v>
      </c>
      <c r="AF864" s="187">
        <f t="shared" si="166"/>
        <v>0</v>
      </c>
      <c r="AG864" s="187">
        <f t="shared" si="167"/>
        <v>0</v>
      </c>
      <c r="AH864" s="187">
        <f t="shared" si="168"/>
        <v>0</v>
      </c>
      <c r="AI864" s="187">
        <f t="shared" si="169"/>
        <v>0</v>
      </c>
      <c r="AJ864" s="187">
        <f t="shared" si="170"/>
        <v>0</v>
      </c>
      <c r="AK864" s="187">
        <f t="shared" si="171"/>
        <v>0</v>
      </c>
      <c r="AL864" s="31"/>
    </row>
    <row r="865" spans="1:38" ht="15" x14ac:dyDescent="0.25">
      <c r="A865" s="31"/>
      <c r="B865" s="31"/>
      <c r="C865" s="32"/>
      <c r="D865" s="31"/>
      <c r="E865" s="31"/>
      <c r="F865" s="31"/>
      <c r="G865" s="31"/>
      <c r="H865" s="31"/>
      <c r="I865" s="31"/>
      <c r="J865" s="31"/>
      <c r="K865" s="31"/>
      <c r="L865" s="31"/>
      <c r="M865" s="31"/>
      <c r="N865" s="187">
        <f t="shared" si="172"/>
        <v>0</v>
      </c>
      <c r="O865" s="31"/>
      <c r="P865" s="31"/>
      <c r="Q865" s="31"/>
      <c r="R865" s="187">
        <f t="shared" si="173"/>
        <v>0</v>
      </c>
      <c r="S865" s="188">
        <f>IF(ISBLANK($B865),0,VLOOKUP($B865,Listen!$A$2:$C$44,2,FALSE))</f>
        <v>0</v>
      </c>
      <c r="T865" s="188">
        <f>IF(ISBLANK($B865),0,VLOOKUP($B865,Listen!$A$2:$C$44,3,FALSE))</f>
        <v>0</v>
      </c>
      <c r="U865" s="189">
        <f t="shared" si="175"/>
        <v>0</v>
      </c>
      <c r="V865" s="189">
        <f t="shared" si="174"/>
        <v>0</v>
      </c>
      <c r="W865" s="189">
        <f t="shared" si="174"/>
        <v>0</v>
      </c>
      <c r="X865" s="189">
        <f t="shared" si="174"/>
        <v>0</v>
      </c>
      <c r="Y865" s="189">
        <f t="shared" si="174"/>
        <v>0</v>
      </c>
      <c r="Z865" s="189">
        <f t="shared" si="174"/>
        <v>0</v>
      </c>
      <c r="AA865" s="189">
        <f t="shared" si="174"/>
        <v>0</v>
      </c>
      <c r="AB865" s="187">
        <f t="shared" si="164"/>
        <v>0</v>
      </c>
      <c r="AC865" s="190">
        <f>IF(C865=A_Stammdaten!$B$14,F_SAV!$R865-F_SAV!$AD865,HLOOKUP(A_Stammdaten!$B$14-1,$AE$4:$AK$2004,ROW(C865)-3,FALSE)-$AD865)</f>
        <v>0</v>
      </c>
      <c r="AD865" s="190">
        <f>HLOOKUP(A_Stammdaten!$B$14,$AE$4:$AK$2004,ROW(C865)-3,FALSE)</f>
        <v>0</v>
      </c>
      <c r="AE865" s="187">
        <f t="shared" si="165"/>
        <v>0</v>
      </c>
      <c r="AF865" s="187">
        <f t="shared" si="166"/>
        <v>0</v>
      </c>
      <c r="AG865" s="187">
        <f t="shared" si="167"/>
        <v>0</v>
      </c>
      <c r="AH865" s="187">
        <f t="shared" si="168"/>
        <v>0</v>
      </c>
      <c r="AI865" s="187">
        <f t="shared" si="169"/>
        <v>0</v>
      </c>
      <c r="AJ865" s="187">
        <f t="shared" si="170"/>
        <v>0</v>
      </c>
      <c r="AK865" s="187">
        <f t="shared" si="171"/>
        <v>0</v>
      </c>
      <c r="AL865" s="31"/>
    </row>
    <row r="866" spans="1:38" ht="15" x14ac:dyDescent="0.25">
      <c r="A866" s="31"/>
      <c r="B866" s="31"/>
      <c r="C866" s="32"/>
      <c r="D866" s="31"/>
      <c r="E866" s="31"/>
      <c r="F866" s="31"/>
      <c r="G866" s="31"/>
      <c r="H866" s="31"/>
      <c r="I866" s="31"/>
      <c r="J866" s="31"/>
      <c r="K866" s="31"/>
      <c r="L866" s="31"/>
      <c r="M866" s="31"/>
      <c r="N866" s="187">
        <f t="shared" si="172"/>
        <v>0</v>
      </c>
      <c r="O866" s="31"/>
      <c r="P866" s="31"/>
      <c r="Q866" s="31"/>
      <c r="R866" s="187">
        <f t="shared" si="173"/>
        <v>0</v>
      </c>
      <c r="S866" s="188">
        <f>IF(ISBLANK($B866),0,VLOOKUP($B866,Listen!$A$2:$C$44,2,FALSE))</f>
        <v>0</v>
      </c>
      <c r="T866" s="188">
        <f>IF(ISBLANK($B866),0,VLOOKUP($B866,Listen!$A$2:$C$44,3,FALSE))</f>
        <v>0</v>
      </c>
      <c r="U866" s="189">
        <f t="shared" si="175"/>
        <v>0</v>
      </c>
      <c r="V866" s="189">
        <f t="shared" si="174"/>
        <v>0</v>
      </c>
      <c r="W866" s="189">
        <f t="shared" si="174"/>
        <v>0</v>
      </c>
      <c r="X866" s="189">
        <f t="shared" si="174"/>
        <v>0</v>
      </c>
      <c r="Y866" s="189">
        <f t="shared" si="174"/>
        <v>0</v>
      </c>
      <c r="Z866" s="189">
        <f t="shared" si="174"/>
        <v>0</v>
      </c>
      <c r="AA866" s="189">
        <f t="shared" si="174"/>
        <v>0</v>
      </c>
      <c r="AB866" s="187">
        <f t="shared" si="164"/>
        <v>0</v>
      </c>
      <c r="AC866" s="190">
        <f>IF(C866=A_Stammdaten!$B$14,F_SAV!$R866-F_SAV!$AD866,HLOOKUP(A_Stammdaten!$B$14-1,$AE$4:$AK$2004,ROW(C866)-3,FALSE)-$AD866)</f>
        <v>0</v>
      </c>
      <c r="AD866" s="190">
        <f>HLOOKUP(A_Stammdaten!$B$14,$AE$4:$AK$2004,ROW(C866)-3,FALSE)</f>
        <v>0</v>
      </c>
      <c r="AE866" s="187">
        <f t="shared" si="165"/>
        <v>0</v>
      </c>
      <c r="AF866" s="187">
        <f t="shared" si="166"/>
        <v>0</v>
      </c>
      <c r="AG866" s="187">
        <f t="shared" si="167"/>
        <v>0</v>
      </c>
      <c r="AH866" s="187">
        <f t="shared" si="168"/>
        <v>0</v>
      </c>
      <c r="AI866" s="187">
        <f t="shared" si="169"/>
        <v>0</v>
      </c>
      <c r="AJ866" s="187">
        <f t="shared" si="170"/>
        <v>0</v>
      </c>
      <c r="AK866" s="187">
        <f t="shared" si="171"/>
        <v>0</v>
      </c>
      <c r="AL866" s="31"/>
    </row>
    <row r="867" spans="1:38" ht="15" x14ac:dyDescent="0.25">
      <c r="A867" s="31"/>
      <c r="B867" s="31"/>
      <c r="C867" s="32"/>
      <c r="D867" s="31"/>
      <c r="E867" s="31"/>
      <c r="F867" s="31"/>
      <c r="G867" s="31"/>
      <c r="H867" s="31"/>
      <c r="I867" s="31"/>
      <c r="J867" s="31"/>
      <c r="K867" s="31"/>
      <c r="L867" s="31"/>
      <c r="M867" s="31"/>
      <c r="N867" s="187">
        <f t="shared" si="172"/>
        <v>0</v>
      </c>
      <c r="O867" s="31"/>
      <c r="P867" s="31"/>
      <c r="Q867" s="31"/>
      <c r="R867" s="187">
        <f t="shared" si="173"/>
        <v>0</v>
      </c>
      <c r="S867" s="188">
        <f>IF(ISBLANK($B867),0,VLOOKUP($B867,Listen!$A$2:$C$44,2,FALSE))</f>
        <v>0</v>
      </c>
      <c r="T867" s="188">
        <f>IF(ISBLANK($B867),0,VLOOKUP($B867,Listen!$A$2:$C$44,3,FALSE))</f>
        <v>0</v>
      </c>
      <c r="U867" s="189">
        <f t="shared" si="175"/>
        <v>0</v>
      </c>
      <c r="V867" s="189">
        <f t="shared" si="174"/>
        <v>0</v>
      </c>
      <c r="W867" s="189">
        <f t="shared" si="174"/>
        <v>0</v>
      </c>
      <c r="X867" s="189">
        <f t="shared" si="174"/>
        <v>0</v>
      </c>
      <c r="Y867" s="189">
        <f t="shared" si="174"/>
        <v>0</v>
      </c>
      <c r="Z867" s="189">
        <f t="shared" si="174"/>
        <v>0</v>
      </c>
      <c r="AA867" s="189">
        <f t="shared" si="174"/>
        <v>0</v>
      </c>
      <c r="AB867" s="187">
        <f t="shared" ref="AB867:AB930" si="176">AD867+AC867</f>
        <v>0</v>
      </c>
      <c r="AC867" s="190">
        <f>IF(C867=A_Stammdaten!$B$14,F_SAV!$R867-F_SAV!$AD867,HLOOKUP(A_Stammdaten!$B$14-1,$AE$4:$AK$2004,ROW(C867)-3,FALSE)-$AD867)</f>
        <v>0</v>
      </c>
      <c r="AD867" s="190">
        <f>HLOOKUP(A_Stammdaten!$B$14,$AE$4:$AK$2004,ROW(C867)-3,FALSE)</f>
        <v>0</v>
      </c>
      <c r="AE867" s="187">
        <f t="shared" si="165"/>
        <v>0</v>
      </c>
      <c r="AF867" s="187">
        <f t="shared" si="166"/>
        <v>0</v>
      </c>
      <c r="AG867" s="187">
        <f t="shared" si="167"/>
        <v>0</v>
      </c>
      <c r="AH867" s="187">
        <f t="shared" si="168"/>
        <v>0</v>
      </c>
      <c r="AI867" s="187">
        <f t="shared" si="169"/>
        <v>0</v>
      </c>
      <c r="AJ867" s="187">
        <f t="shared" si="170"/>
        <v>0</v>
      </c>
      <c r="AK867" s="187">
        <f t="shared" si="171"/>
        <v>0</v>
      </c>
      <c r="AL867" s="31"/>
    </row>
    <row r="868" spans="1:38" ht="15" x14ac:dyDescent="0.25">
      <c r="A868" s="31"/>
      <c r="B868" s="31"/>
      <c r="C868" s="32"/>
      <c r="D868" s="31"/>
      <c r="E868" s="31"/>
      <c r="F868" s="31"/>
      <c r="G868" s="31"/>
      <c r="H868" s="31"/>
      <c r="I868" s="31"/>
      <c r="J868" s="31"/>
      <c r="K868" s="31"/>
      <c r="L868" s="31"/>
      <c r="M868" s="31"/>
      <c r="N868" s="187">
        <f t="shared" si="172"/>
        <v>0</v>
      </c>
      <c r="O868" s="31"/>
      <c r="P868" s="31"/>
      <c r="Q868" s="31"/>
      <c r="R868" s="187">
        <f t="shared" si="173"/>
        <v>0</v>
      </c>
      <c r="S868" s="188">
        <f>IF(ISBLANK($B868),0,VLOOKUP($B868,Listen!$A$2:$C$44,2,FALSE))</f>
        <v>0</v>
      </c>
      <c r="T868" s="188">
        <f>IF(ISBLANK($B868),0,VLOOKUP($B868,Listen!$A$2:$C$44,3,FALSE))</f>
        <v>0</v>
      </c>
      <c r="U868" s="189">
        <f t="shared" si="175"/>
        <v>0</v>
      </c>
      <c r="V868" s="189">
        <f t="shared" si="174"/>
        <v>0</v>
      </c>
      <c r="W868" s="189">
        <f t="shared" si="174"/>
        <v>0</v>
      </c>
      <c r="X868" s="189">
        <f t="shared" si="174"/>
        <v>0</v>
      </c>
      <c r="Y868" s="189">
        <f t="shared" si="174"/>
        <v>0</v>
      </c>
      <c r="Z868" s="189">
        <f t="shared" si="174"/>
        <v>0</v>
      </c>
      <c r="AA868" s="189">
        <f t="shared" si="174"/>
        <v>0</v>
      </c>
      <c r="AB868" s="187">
        <f t="shared" si="176"/>
        <v>0</v>
      </c>
      <c r="AC868" s="190">
        <f>IF(C868=A_Stammdaten!$B$14,F_SAV!$R868-F_SAV!$AD868,HLOOKUP(A_Stammdaten!$B$14-1,$AE$4:$AK$2004,ROW(C868)-3,FALSE)-$AD868)</f>
        <v>0</v>
      </c>
      <c r="AD868" s="190">
        <f>HLOOKUP(A_Stammdaten!$B$14,$AE$4:$AK$2004,ROW(C868)-3,FALSE)</f>
        <v>0</v>
      </c>
      <c r="AE868" s="187">
        <f t="shared" si="165"/>
        <v>0</v>
      </c>
      <c r="AF868" s="187">
        <f t="shared" si="166"/>
        <v>0</v>
      </c>
      <c r="AG868" s="187">
        <f t="shared" si="167"/>
        <v>0</v>
      </c>
      <c r="AH868" s="187">
        <f t="shared" si="168"/>
        <v>0</v>
      </c>
      <c r="AI868" s="187">
        <f t="shared" si="169"/>
        <v>0</v>
      </c>
      <c r="AJ868" s="187">
        <f t="shared" si="170"/>
        <v>0</v>
      </c>
      <c r="AK868" s="187">
        <f t="shared" si="171"/>
        <v>0</v>
      </c>
      <c r="AL868" s="31"/>
    </row>
    <row r="869" spans="1:38" ht="15" x14ac:dyDescent="0.25">
      <c r="A869" s="31"/>
      <c r="B869" s="31"/>
      <c r="C869" s="32"/>
      <c r="D869" s="31"/>
      <c r="E869" s="31"/>
      <c r="F869" s="31"/>
      <c r="G869" s="31"/>
      <c r="H869" s="31"/>
      <c r="I869" s="31"/>
      <c r="J869" s="31"/>
      <c r="K869" s="31"/>
      <c r="L869" s="31"/>
      <c r="M869" s="31"/>
      <c r="N869" s="187">
        <f t="shared" si="172"/>
        <v>0</v>
      </c>
      <c r="O869" s="31"/>
      <c r="P869" s="31"/>
      <c r="Q869" s="31"/>
      <c r="R869" s="187">
        <f t="shared" si="173"/>
        <v>0</v>
      </c>
      <c r="S869" s="188">
        <f>IF(ISBLANK($B869),0,VLOOKUP($B869,Listen!$A$2:$C$44,2,FALSE))</f>
        <v>0</v>
      </c>
      <c r="T869" s="188">
        <f>IF(ISBLANK($B869),0,VLOOKUP($B869,Listen!$A$2:$C$44,3,FALSE))</f>
        <v>0</v>
      </c>
      <c r="U869" s="189">
        <f t="shared" si="175"/>
        <v>0</v>
      </c>
      <c r="V869" s="189">
        <f t="shared" si="174"/>
        <v>0</v>
      </c>
      <c r="W869" s="189">
        <f t="shared" si="174"/>
        <v>0</v>
      </c>
      <c r="X869" s="189">
        <f t="shared" si="174"/>
        <v>0</v>
      </c>
      <c r="Y869" s="189">
        <f t="shared" si="174"/>
        <v>0</v>
      </c>
      <c r="Z869" s="189">
        <f t="shared" si="174"/>
        <v>0</v>
      </c>
      <c r="AA869" s="189">
        <f t="shared" si="174"/>
        <v>0</v>
      </c>
      <c r="AB869" s="187">
        <f t="shared" si="176"/>
        <v>0</v>
      </c>
      <c r="AC869" s="190">
        <f>IF(C869=A_Stammdaten!$B$14,F_SAV!$R869-F_SAV!$AD869,HLOOKUP(A_Stammdaten!$B$14-1,$AE$4:$AK$2004,ROW(C869)-3,FALSE)-$AD869)</f>
        <v>0</v>
      </c>
      <c r="AD869" s="190">
        <f>HLOOKUP(A_Stammdaten!$B$14,$AE$4:$AK$2004,ROW(C869)-3,FALSE)</f>
        <v>0</v>
      </c>
      <c r="AE869" s="187">
        <f t="shared" si="165"/>
        <v>0</v>
      </c>
      <c r="AF869" s="187">
        <f t="shared" si="166"/>
        <v>0</v>
      </c>
      <c r="AG869" s="187">
        <f t="shared" si="167"/>
        <v>0</v>
      </c>
      <c r="AH869" s="187">
        <f t="shared" si="168"/>
        <v>0</v>
      </c>
      <c r="AI869" s="187">
        <f t="shared" si="169"/>
        <v>0</v>
      </c>
      <c r="AJ869" s="187">
        <f t="shared" si="170"/>
        <v>0</v>
      </c>
      <c r="AK869" s="187">
        <f t="shared" si="171"/>
        <v>0</v>
      </c>
      <c r="AL869" s="31"/>
    </row>
    <row r="870" spans="1:38" ht="15" x14ac:dyDescent="0.25">
      <c r="A870" s="31"/>
      <c r="B870" s="31"/>
      <c r="C870" s="32"/>
      <c r="D870" s="31"/>
      <c r="E870" s="31"/>
      <c r="F870" s="31"/>
      <c r="G870" s="31"/>
      <c r="H870" s="31"/>
      <c r="I870" s="31"/>
      <c r="J870" s="31"/>
      <c r="K870" s="31"/>
      <c r="L870" s="31"/>
      <c r="M870" s="31"/>
      <c r="N870" s="187">
        <f t="shared" si="172"/>
        <v>0</v>
      </c>
      <c r="O870" s="31"/>
      <c r="P870" s="31"/>
      <c r="Q870" s="31"/>
      <c r="R870" s="187">
        <f t="shared" si="173"/>
        <v>0</v>
      </c>
      <c r="S870" s="188">
        <f>IF(ISBLANK($B870),0,VLOOKUP($B870,Listen!$A$2:$C$44,2,FALSE))</f>
        <v>0</v>
      </c>
      <c r="T870" s="188">
        <f>IF(ISBLANK($B870),0,VLOOKUP($B870,Listen!$A$2:$C$44,3,FALSE))</f>
        <v>0</v>
      </c>
      <c r="U870" s="189">
        <f t="shared" si="175"/>
        <v>0</v>
      </c>
      <c r="V870" s="189">
        <f t="shared" si="174"/>
        <v>0</v>
      </c>
      <c r="W870" s="189">
        <f t="shared" si="174"/>
        <v>0</v>
      </c>
      <c r="X870" s="189">
        <f t="shared" si="174"/>
        <v>0</v>
      </c>
      <c r="Y870" s="189">
        <f t="shared" si="174"/>
        <v>0</v>
      </c>
      <c r="Z870" s="189">
        <f t="shared" si="174"/>
        <v>0</v>
      </c>
      <c r="AA870" s="189">
        <f t="shared" si="174"/>
        <v>0</v>
      </c>
      <c r="AB870" s="187">
        <f t="shared" si="176"/>
        <v>0</v>
      </c>
      <c r="AC870" s="190">
        <f>IF(C870=A_Stammdaten!$B$14,F_SAV!$R870-F_SAV!$AD870,HLOOKUP(A_Stammdaten!$B$14-1,$AE$4:$AK$2004,ROW(C870)-3,FALSE)-$AD870)</f>
        <v>0</v>
      </c>
      <c r="AD870" s="190">
        <f>HLOOKUP(A_Stammdaten!$B$14,$AE$4:$AK$2004,ROW(C870)-3,FALSE)</f>
        <v>0</v>
      </c>
      <c r="AE870" s="187">
        <f t="shared" si="165"/>
        <v>0</v>
      </c>
      <c r="AF870" s="187">
        <f t="shared" si="166"/>
        <v>0</v>
      </c>
      <c r="AG870" s="187">
        <f t="shared" si="167"/>
        <v>0</v>
      </c>
      <c r="AH870" s="187">
        <f t="shared" si="168"/>
        <v>0</v>
      </c>
      <c r="AI870" s="187">
        <f t="shared" si="169"/>
        <v>0</v>
      </c>
      <c r="AJ870" s="187">
        <f t="shared" si="170"/>
        <v>0</v>
      </c>
      <c r="AK870" s="187">
        <f t="shared" si="171"/>
        <v>0</v>
      </c>
      <c r="AL870" s="31"/>
    </row>
    <row r="871" spans="1:38" ht="15" x14ac:dyDescent="0.25">
      <c r="A871" s="31"/>
      <c r="B871" s="31"/>
      <c r="C871" s="32"/>
      <c r="D871" s="31"/>
      <c r="E871" s="31"/>
      <c r="F871" s="31"/>
      <c r="G871" s="31"/>
      <c r="H871" s="31"/>
      <c r="I871" s="31"/>
      <c r="J871" s="31"/>
      <c r="K871" s="31"/>
      <c r="L871" s="31"/>
      <c r="M871" s="31"/>
      <c r="N871" s="187">
        <f t="shared" si="172"/>
        <v>0</v>
      </c>
      <c r="O871" s="31"/>
      <c r="P871" s="31"/>
      <c r="Q871" s="31"/>
      <c r="R871" s="187">
        <f t="shared" si="173"/>
        <v>0</v>
      </c>
      <c r="S871" s="188">
        <f>IF(ISBLANK($B871),0,VLOOKUP($B871,Listen!$A$2:$C$44,2,FALSE))</f>
        <v>0</v>
      </c>
      <c r="T871" s="188">
        <f>IF(ISBLANK($B871),0,VLOOKUP($B871,Listen!$A$2:$C$44,3,FALSE))</f>
        <v>0</v>
      </c>
      <c r="U871" s="189">
        <f t="shared" si="175"/>
        <v>0</v>
      </c>
      <c r="V871" s="189">
        <f t="shared" si="174"/>
        <v>0</v>
      </c>
      <c r="W871" s="189">
        <f t="shared" si="174"/>
        <v>0</v>
      </c>
      <c r="X871" s="189">
        <f t="shared" si="174"/>
        <v>0</v>
      </c>
      <c r="Y871" s="189">
        <f t="shared" si="174"/>
        <v>0</v>
      </c>
      <c r="Z871" s="189">
        <f t="shared" si="174"/>
        <v>0</v>
      </c>
      <c r="AA871" s="189">
        <f t="shared" si="174"/>
        <v>0</v>
      </c>
      <c r="AB871" s="187">
        <f t="shared" si="176"/>
        <v>0</v>
      </c>
      <c r="AC871" s="190">
        <f>IF(C871=A_Stammdaten!$B$14,F_SAV!$R871-F_SAV!$AD871,HLOOKUP(A_Stammdaten!$B$14-1,$AE$4:$AK$2004,ROW(C871)-3,FALSE)-$AD871)</f>
        <v>0</v>
      </c>
      <c r="AD871" s="190">
        <f>HLOOKUP(A_Stammdaten!$B$14,$AE$4:$AK$2004,ROW(C871)-3,FALSE)</f>
        <v>0</v>
      </c>
      <c r="AE871" s="187">
        <f t="shared" si="165"/>
        <v>0</v>
      </c>
      <c r="AF871" s="187">
        <f t="shared" si="166"/>
        <v>0</v>
      </c>
      <c r="AG871" s="187">
        <f t="shared" si="167"/>
        <v>0</v>
      </c>
      <c r="AH871" s="187">
        <f t="shared" si="168"/>
        <v>0</v>
      </c>
      <c r="AI871" s="187">
        <f t="shared" si="169"/>
        <v>0</v>
      </c>
      <c r="AJ871" s="187">
        <f t="shared" si="170"/>
        <v>0</v>
      </c>
      <c r="AK871" s="187">
        <f t="shared" si="171"/>
        <v>0</v>
      </c>
      <c r="AL871" s="31"/>
    </row>
    <row r="872" spans="1:38" ht="15" x14ac:dyDescent="0.25">
      <c r="A872" s="31"/>
      <c r="B872" s="31"/>
      <c r="C872" s="32"/>
      <c r="D872" s="31"/>
      <c r="E872" s="31"/>
      <c r="F872" s="31"/>
      <c r="G872" s="31"/>
      <c r="H872" s="31"/>
      <c r="I872" s="31"/>
      <c r="J872" s="31"/>
      <c r="K872" s="31"/>
      <c r="L872" s="31"/>
      <c r="M872" s="31"/>
      <c r="N872" s="187">
        <f t="shared" si="172"/>
        <v>0</v>
      </c>
      <c r="O872" s="31"/>
      <c r="P872" s="31"/>
      <c r="Q872" s="31"/>
      <c r="R872" s="187">
        <f t="shared" si="173"/>
        <v>0</v>
      </c>
      <c r="S872" s="188">
        <f>IF(ISBLANK($B872),0,VLOOKUP($B872,Listen!$A$2:$C$44,2,FALSE))</f>
        <v>0</v>
      </c>
      <c r="T872" s="188">
        <f>IF(ISBLANK($B872),0,VLOOKUP($B872,Listen!$A$2:$C$44,3,FALSE))</f>
        <v>0</v>
      </c>
      <c r="U872" s="189">
        <f t="shared" si="175"/>
        <v>0</v>
      </c>
      <c r="V872" s="189">
        <f t="shared" si="174"/>
        <v>0</v>
      </c>
      <c r="W872" s="189">
        <f t="shared" si="174"/>
        <v>0</v>
      </c>
      <c r="X872" s="189">
        <f t="shared" si="174"/>
        <v>0</v>
      </c>
      <c r="Y872" s="189">
        <f t="shared" si="174"/>
        <v>0</v>
      </c>
      <c r="Z872" s="189">
        <f t="shared" si="174"/>
        <v>0</v>
      </c>
      <c r="AA872" s="189">
        <f t="shared" si="174"/>
        <v>0</v>
      </c>
      <c r="AB872" s="187">
        <f t="shared" si="176"/>
        <v>0</v>
      </c>
      <c r="AC872" s="190">
        <f>IF(C872=A_Stammdaten!$B$14,F_SAV!$R872-F_SAV!$AD872,HLOOKUP(A_Stammdaten!$B$14-1,$AE$4:$AK$2004,ROW(C872)-3,FALSE)-$AD872)</f>
        <v>0</v>
      </c>
      <c r="AD872" s="190">
        <f>HLOOKUP(A_Stammdaten!$B$14,$AE$4:$AK$2004,ROW(C872)-3,FALSE)</f>
        <v>0</v>
      </c>
      <c r="AE872" s="187">
        <f t="shared" si="165"/>
        <v>0</v>
      </c>
      <c r="AF872" s="187">
        <f t="shared" si="166"/>
        <v>0</v>
      </c>
      <c r="AG872" s="187">
        <f t="shared" si="167"/>
        <v>0</v>
      </c>
      <c r="AH872" s="187">
        <f t="shared" si="168"/>
        <v>0</v>
      </c>
      <c r="AI872" s="187">
        <f t="shared" si="169"/>
        <v>0</v>
      </c>
      <c r="AJ872" s="187">
        <f t="shared" si="170"/>
        <v>0</v>
      </c>
      <c r="AK872" s="187">
        <f t="shared" si="171"/>
        <v>0</v>
      </c>
      <c r="AL872" s="31"/>
    </row>
    <row r="873" spans="1:38" ht="15" x14ac:dyDescent="0.25">
      <c r="A873" s="31"/>
      <c r="B873" s="31"/>
      <c r="C873" s="32"/>
      <c r="D873" s="31"/>
      <c r="E873" s="31"/>
      <c r="F873" s="31"/>
      <c r="G873" s="31"/>
      <c r="H873" s="31"/>
      <c r="I873" s="31"/>
      <c r="J873" s="31"/>
      <c r="K873" s="31"/>
      <c r="L873" s="31"/>
      <c r="M873" s="31"/>
      <c r="N873" s="187">
        <f t="shared" si="172"/>
        <v>0</v>
      </c>
      <c r="O873" s="31"/>
      <c r="P873" s="31"/>
      <c r="Q873" s="31"/>
      <c r="R873" s="187">
        <f t="shared" si="173"/>
        <v>0</v>
      </c>
      <c r="S873" s="188">
        <f>IF(ISBLANK($B873),0,VLOOKUP($B873,Listen!$A$2:$C$44,2,FALSE))</f>
        <v>0</v>
      </c>
      <c r="T873" s="188">
        <f>IF(ISBLANK($B873),0,VLOOKUP($B873,Listen!$A$2:$C$44,3,FALSE))</f>
        <v>0</v>
      </c>
      <c r="U873" s="189">
        <f t="shared" si="175"/>
        <v>0</v>
      </c>
      <c r="V873" s="189">
        <f t="shared" si="174"/>
        <v>0</v>
      </c>
      <c r="W873" s="189">
        <f t="shared" si="174"/>
        <v>0</v>
      </c>
      <c r="X873" s="189">
        <f t="shared" si="174"/>
        <v>0</v>
      </c>
      <c r="Y873" s="189">
        <f t="shared" si="174"/>
        <v>0</v>
      </c>
      <c r="Z873" s="189">
        <f t="shared" si="174"/>
        <v>0</v>
      </c>
      <c r="AA873" s="189">
        <f t="shared" si="174"/>
        <v>0</v>
      </c>
      <c r="AB873" s="187">
        <f t="shared" si="176"/>
        <v>0</v>
      </c>
      <c r="AC873" s="190">
        <f>IF(C873=A_Stammdaten!$B$14,F_SAV!$R873-F_SAV!$AD873,HLOOKUP(A_Stammdaten!$B$14-1,$AE$4:$AK$2004,ROW(C873)-3,FALSE)-$AD873)</f>
        <v>0</v>
      </c>
      <c r="AD873" s="190">
        <f>HLOOKUP(A_Stammdaten!$B$14,$AE$4:$AK$2004,ROW(C873)-3,FALSE)</f>
        <v>0</v>
      </c>
      <c r="AE873" s="187">
        <f t="shared" si="165"/>
        <v>0</v>
      </c>
      <c r="AF873" s="187">
        <f t="shared" si="166"/>
        <v>0</v>
      </c>
      <c r="AG873" s="187">
        <f t="shared" si="167"/>
        <v>0</v>
      </c>
      <c r="AH873" s="187">
        <f t="shared" si="168"/>
        <v>0</v>
      </c>
      <c r="AI873" s="187">
        <f t="shared" si="169"/>
        <v>0</v>
      </c>
      <c r="AJ873" s="187">
        <f t="shared" si="170"/>
        <v>0</v>
      </c>
      <c r="AK873" s="187">
        <f t="shared" si="171"/>
        <v>0</v>
      </c>
      <c r="AL873" s="31"/>
    </row>
    <row r="874" spans="1:38" ht="15" x14ac:dyDescent="0.25">
      <c r="A874" s="31"/>
      <c r="B874" s="31"/>
      <c r="C874" s="32"/>
      <c r="D874" s="31"/>
      <c r="E874" s="31"/>
      <c r="F874" s="31"/>
      <c r="G874" s="31"/>
      <c r="H874" s="31"/>
      <c r="I874" s="31"/>
      <c r="J874" s="31"/>
      <c r="K874" s="31"/>
      <c r="L874" s="31"/>
      <c r="M874" s="31"/>
      <c r="N874" s="187">
        <f t="shared" si="172"/>
        <v>0</v>
      </c>
      <c r="O874" s="31"/>
      <c r="P874" s="31"/>
      <c r="Q874" s="31"/>
      <c r="R874" s="187">
        <f t="shared" si="173"/>
        <v>0</v>
      </c>
      <c r="S874" s="188">
        <f>IF(ISBLANK($B874),0,VLOOKUP($B874,Listen!$A$2:$C$44,2,FALSE))</f>
        <v>0</v>
      </c>
      <c r="T874" s="188">
        <f>IF(ISBLANK($B874),0,VLOOKUP($B874,Listen!$A$2:$C$44,3,FALSE))</f>
        <v>0</v>
      </c>
      <c r="U874" s="189">
        <f t="shared" si="175"/>
        <v>0</v>
      </c>
      <c r="V874" s="189">
        <f t="shared" si="174"/>
        <v>0</v>
      </c>
      <c r="W874" s="189">
        <f t="shared" si="174"/>
        <v>0</v>
      </c>
      <c r="X874" s="189">
        <f t="shared" si="174"/>
        <v>0</v>
      </c>
      <c r="Y874" s="189">
        <f t="shared" si="174"/>
        <v>0</v>
      </c>
      <c r="Z874" s="189">
        <f t="shared" si="174"/>
        <v>0</v>
      </c>
      <c r="AA874" s="189">
        <f t="shared" si="174"/>
        <v>0</v>
      </c>
      <c r="AB874" s="187">
        <f t="shared" si="176"/>
        <v>0</v>
      </c>
      <c r="AC874" s="190">
        <f>IF(C874=A_Stammdaten!$B$14,F_SAV!$R874-F_SAV!$AD874,HLOOKUP(A_Stammdaten!$B$14-1,$AE$4:$AK$2004,ROW(C874)-3,FALSE)-$AD874)</f>
        <v>0</v>
      </c>
      <c r="AD874" s="190">
        <f>HLOOKUP(A_Stammdaten!$B$14,$AE$4:$AK$2004,ROW(C874)-3,FALSE)</f>
        <v>0</v>
      </c>
      <c r="AE874" s="187">
        <f t="shared" si="165"/>
        <v>0</v>
      </c>
      <c r="AF874" s="187">
        <f t="shared" si="166"/>
        <v>0</v>
      </c>
      <c r="AG874" s="187">
        <f t="shared" si="167"/>
        <v>0</v>
      </c>
      <c r="AH874" s="187">
        <f t="shared" si="168"/>
        <v>0</v>
      </c>
      <c r="AI874" s="187">
        <f t="shared" si="169"/>
        <v>0</v>
      </c>
      <c r="AJ874" s="187">
        <f t="shared" si="170"/>
        <v>0</v>
      </c>
      <c r="AK874" s="187">
        <f t="shared" si="171"/>
        <v>0</v>
      </c>
      <c r="AL874" s="31"/>
    </row>
    <row r="875" spans="1:38" ht="15" x14ac:dyDescent="0.25">
      <c r="A875" s="31"/>
      <c r="B875" s="31"/>
      <c r="C875" s="32"/>
      <c r="D875" s="31"/>
      <c r="E875" s="31"/>
      <c r="F875" s="31"/>
      <c r="G875" s="31"/>
      <c r="H875" s="31"/>
      <c r="I875" s="31"/>
      <c r="J875" s="31"/>
      <c r="K875" s="31"/>
      <c r="L875" s="31"/>
      <c r="M875" s="31"/>
      <c r="N875" s="187">
        <f t="shared" si="172"/>
        <v>0</v>
      </c>
      <c r="O875" s="31"/>
      <c r="P875" s="31"/>
      <c r="Q875" s="31"/>
      <c r="R875" s="187">
        <f t="shared" si="173"/>
        <v>0</v>
      </c>
      <c r="S875" s="188">
        <f>IF(ISBLANK($B875),0,VLOOKUP($B875,Listen!$A$2:$C$44,2,FALSE))</f>
        <v>0</v>
      </c>
      <c r="T875" s="188">
        <f>IF(ISBLANK($B875),0,VLOOKUP($B875,Listen!$A$2:$C$44,3,FALSE))</f>
        <v>0</v>
      </c>
      <c r="U875" s="189">
        <f t="shared" si="175"/>
        <v>0</v>
      </c>
      <c r="V875" s="189">
        <f t="shared" si="174"/>
        <v>0</v>
      </c>
      <c r="W875" s="189">
        <f t="shared" si="174"/>
        <v>0</v>
      </c>
      <c r="X875" s="189">
        <f t="shared" si="174"/>
        <v>0</v>
      </c>
      <c r="Y875" s="189">
        <f t="shared" si="174"/>
        <v>0</v>
      </c>
      <c r="Z875" s="189">
        <f t="shared" si="174"/>
        <v>0</v>
      </c>
      <c r="AA875" s="189">
        <f t="shared" si="174"/>
        <v>0</v>
      </c>
      <c r="AB875" s="187">
        <f t="shared" si="176"/>
        <v>0</v>
      </c>
      <c r="AC875" s="190">
        <f>IF(C875=A_Stammdaten!$B$14,F_SAV!$R875-F_SAV!$AD875,HLOOKUP(A_Stammdaten!$B$14-1,$AE$4:$AK$2004,ROW(C875)-3,FALSE)-$AD875)</f>
        <v>0</v>
      </c>
      <c r="AD875" s="190">
        <f>HLOOKUP(A_Stammdaten!$B$14,$AE$4:$AK$2004,ROW(C875)-3,FALSE)</f>
        <v>0</v>
      </c>
      <c r="AE875" s="187">
        <f t="shared" si="165"/>
        <v>0</v>
      </c>
      <c r="AF875" s="187">
        <f t="shared" si="166"/>
        <v>0</v>
      </c>
      <c r="AG875" s="187">
        <f t="shared" si="167"/>
        <v>0</v>
      </c>
      <c r="AH875" s="187">
        <f t="shared" si="168"/>
        <v>0</v>
      </c>
      <c r="AI875" s="187">
        <f t="shared" si="169"/>
        <v>0</v>
      </c>
      <c r="AJ875" s="187">
        <f t="shared" si="170"/>
        <v>0</v>
      </c>
      <c r="AK875" s="187">
        <f t="shared" si="171"/>
        <v>0</v>
      </c>
      <c r="AL875" s="31"/>
    </row>
    <row r="876" spans="1:38" ht="15" x14ac:dyDescent="0.25">
      <c r="A876" s="31"/>
      <c r="B876" s="31"/>
      <c r="C876" s="32"/>
      <c r="D876" s="31"/>
      <c r="E876" s="31"/>
      <c r="F876" s="31"/>
      <c r="G876" s="31"/>
      <c r="H876" s="31"/>
      <c r="I876" s="31"/>
      <c r="J876" s="31"/>
      <c r="K876" s="31"/>
      <c r="L876" s="31"/>
      <c r="M876" s="31"/>
      <c r="N876" s="187">
        <f t="shared" si="172"/>
        <v>0</v>
      </c>
      <c r="O876" s="31"/>
      <c r="P876" s="31"/>
      <c r="Q876" s="31"/>
      <c r="R876" s="187">
        <f t="shared" si="173"/>
        <v>0</v>
      </c>
      <c r="S876" s="188">
        <f>IF(ISBLANK($B876),0,VLOOKUP($B876,Listen!$A$2:$C$44,2,FALSE))</f>
        <v>0</v>
      </c>
      <c r="T876" s="188">
        <f>IF(ISBLANK($B876),0,VLOOKUP($B876,Listen!$A$2:$C$44,3,FALSE))</f>
        <v>0</v>
      </c>
      <c r="U876" s="189">
        <f t="shared" si="175"/>
        <v>0</v>
      </c>
      <c r="V876" s="189">
        <f t="shared" si="174"/>
        <v>0</v>
      </c>
      <c r="W876" s="189">
        <f t="shared" si="174"/>
        <v>0</v>
      </c>
      <c r="X876" s="189">
        <f t="shared" si="174"/>
        <v>0</v>
      </c>
      <c r="Y876" s="189">
        <f t="shared" si="174"/>
        <v>0</v>
      </c>
      <c r="Z876" s="189">
        <f t="shared" si="174"/>
        <v>0</v>
      </c>
      <c r="AA876" s="189">
        <f t="shared" si="174"/>
        <v>0</v>
      </c>
      <c r="AB876" s="187">
        <f t="shared" si="176"/>
        <v>0</v>
      </c>
      <c r="AC876" s="190">
        <f>IF(C876=A_Stammdaten!$B$14,F_SAV!$R876-F_SAV!$AD876,HLOOKUP(A_Stammdaten!$B$14-1,$AE$4:$AK$2004,ROW(C876)-3,FALSE)-$AD876)</f>
        <v>0</v>
      </c>
      <c r="AD876" s="190">
        <f>HLOOKUP(A_Stammdaten!$B$14,$AE$4:$AK$2004,ROW(C876)-3,FALSE)</f>
        <v>0</v>
      </c>
      <c r="AE876" s="187">
        <f t="shared" si="165"/>
        <v>0</v>
      </c>
      <c r="AF876" s="187">
        <f t="shared" si="166"/>
        <v>0</v>
      </c>
      <c r="AG876" s="187">
        <f t="shared" si="167"/>
        <v>0</v>
      </c>
      <c r="AH876" s="187">
        <f t="shared" si="168"/>
        <v>0</v>
      </c>
      <c r="AI876" s="187">
        <f t="shared" si="169"/>
        <v>0</v>
      </c>
      <c r="AJ876" s="187">
        <f t="shared" si="170"/>
        <v>0</v>
      </c>
      <c r="AK876" s="187">
        <f t="shared" si="171"/>
        <v>0</v>
      </c>
      <c r="AL876" s="31"/>
    </row>
    <row r="877" spans="1:38" ht="15" x14ac:dyDescent="0.25">
      <c r="A877" s="31"/>
      <c r="B877" s="31"/>
      <c r="C877" s="32"/>
      <c r="D877" s="31"/>
      <c r="E877" s="31"/>
      <c r="F877" s="31"/>
      <c r="G877" s="31"/>
      <c r="H877" s="31"/>
      <c r="I877" s="31"/>
      <c r="J877" s="31"/>
      <c r="K877" s="31"/>
      <c r="L877" s="31"/>
      <c r="M877" s="31"/>
      <c r="N877" s="187">
        <f t="shared" si="172"/>
        <v>0</v>
      </c>
      <c r="O877" s="31"/>
      <c r="P877" s="31"/>
      <c r="Q877" s="31"/>
      <c r="R877" s="187">
        <f t="shared" si="173"/>
        <v>0</v>
      </c>
      <c r="S877" s="188">
        <f>IF(ISBLANK($B877),0,VLOOKUP($B877,Listen!$A$2:$C$44,2,FALSE))</f>
        <v>0</v>
      </c>
      <c r="T877" s="188">
        <f>IF(ISBLANK($B877),0,VLOOKUP($B877,Listen!$A$2:$C$44,3,FALSE))</f>
        <v>0</v>
      </c>
      <c r="U877" s="189">
        <f t="shared" si="175"/>
        <v>0</v>
      </c>
      <c r="V877" s="189">
        <f t="shared" si="174"/>
        <v>0</v>
      </c>
      <c r="W877" s="189">
        <f t="shared" si="174"/>
        <v>0</v>
      </c>
      <c r="X877" s="189">
        <f t="shared" si="174"/>
        <v>0</v>
      </c>
      <c r="Y877" s="189">
        <f t="shared" si="174"/>
        <v>0</v>
      </c>
      <c r="Z877" s="189">
        <f t="shared" si="174"/>
        <v>0</v>
      </c>
      <c r="AA877" s="189">
        <f t="shared" si="174"/>
        <v>0</v>
      </c>
      <c r="AB877" s="187">
        <f t="shared" si="176"/>
        <v>0</v>
      </c>
      <c r="AC877" s="190">
        <f>IF(C877=A_Stammdaten!$B$14,F_SAV!$R877-F_SAV!$AD877,HLOOKUP(A_Stammdaten!$B$14-1,$AE$4:$AK$2004,ROW(C877)-3,FALSE)-$AD877)</f>
        <v>0</v>
      </c>
      <c r="AD877" s="190">
        <f>HLOOKUP(A_Stammdaten!$B$14,$AE$4:$AK$2004,ROW(C877)-3,FALSE)</f>
        <v>0</v>
      </c>
      <c r="AE877" s="187">
        <f t="shared" si="165"/>
        <v>0</v>
      </c>
      <c r="AF877" s="187">
        <f t="shared" si="166"/>
        <v>0</v>
      </c>
      <c r="AG877" s="187">
        <f t="shared" si="167"/>
        <v>0</v>
      </c>
      <c r="AH877" s="187">
        <f t="shared" si="168"/>
        <v>0</v>
      </c>
      <c r="AI877" s="187">
        <f t="shared" si="169"/>
        <v>0</v>
      </c>
      <c r="AJ877" s="187">
        <f t="shared" si="170"/>
        <v>0</v>
      </c>
      <c r="AK877" s="187">
        <f t="shared" si="171"/>
        <v>0</v>
      </c>
      <c r="AL877" s="31"/>
    </row>
    <row r="878" spans="1:38" ht="15" x14ac:dyDescent="0.25">
      <c r="A878" s="31"/>
      <c r="B878" s="31"/>
      <c r="C878" s="32"/>
      <c r="D878" s="31"/>
      <c r="E878" s="31"/>
      <c r="F878" s="31"/>
      <c r="G878" s="31"/>
      <c r="H878" s="31"/>
      <c r="I878" s="31"/>
      <c r="J878" s="31"/>
      <c r="K878" s="31"/>
      <c r="L878" s="31"/>
      <c r="M878" s="31"/>
      <c r="N878" s="187">
        <f t="shared" si="172"/>
        <v>0</v>
      </c>
      <c r="O878" s="31"/>
      <c r="P878" s="31"/>
      <c r="Q878" s="31"/>
      <c r="R878" s="187">
        <f t="shared" si="173"/>
        <v>0</v>
      </c>
      <c r="S878" s="188">
        <f>IF(ISBLANK($B878),0,VLOOKUP($B878,Listen!$A$2:$C$44,2,FALSE))</f>
        <v>0</v>
      </c>
      <c r="T878" s="188">
        <f>IF(ISBLANK($B878),0,VLOOKUP($B878,Listen!$A$2:$C$44,3,FALSE))</f>
        <v>0</v>
      </c>
      <c r="U878" s="189">
        <f t="shared" si="175"/>
        <v>0</v>
      </c>
      <c r="V878" s="189">
        <f t="shared" si="174"/>
        <v>0</v>
      </c>
      <c r="W878" s="189">
        <f t="shared" si="174"/>
        <v>0</v>
      </c>
      <c r="X878" s="189">
        <f t="shared" si="174"/>
        <v>0</v>
      </c>
      <c r="Y878" s="189">
        <f t="shared" si="174"/>
        <v>0</v>
      </c>
      <c r="Z878" s="189">
        <f t="shared" si="174"/>
        <v>0</v>
      </c>
      <c r="AA878" s="189">
        <f t="shared" si="174"/>
        <v>0</v>
      </c>
      <c r="AB878" s="187">
        <f t="shared" si="176"/>
        <v>0</v>
      </c>
      <c r="AC878" s="190">
        <f>IF(C878=A_Stammdaten!$B$14,F_SAV!$R878-F_SAV!$AD878,HLOOKUP(A_Stammdaten!$B$14-1,$AE$4:$AK$2004,ROW(C878)-3,FALSE)-$AD878)</f>
        <v>0</v>
      </c>
      <c r="AD878" s="190">
        <f>HLOOKUP(A_Stammdaten!$B$14,$AE$4:$AK$2004,ROW(C878)-3,FALSE)</f>
        <v>0</v>
      </c>
      <c r="AE878" s="187">
        <f t="shared" si="165"/>
        <v>0</v>
      </c>
      <c r="AF878" s="187">
        <f t="shared" si="166"/>
        <v>0</v>
      </c>
      <c r="AG878" s="187">
        <f t="shared" si="167"/>
        <v>0</v>
      </c>
      <c r="AH878" s="187">
        <f t="shared" si="168"/>
        <v>0</v>
      </c>
      <c r="AI878" s="187">
        <f t="shared" si="169"/>
        <v>0</v>
      </c>
      <c r="AJ878" s="187">
        <f t="shared" si="170"/>
        <v>0</v>
      </c>
      <c r="AK878" s="187">
        <f t="shared" si="171"/>
        <v>0</v>
      </c>
      <c r="AL878" s="31"/>
    </row>
    <row r="879" spans="1:38" ht="15" x14ac:dyDescent="0.25">
      <c r="A879" s="31"/>
      <c r="B879" s="31"/>
      <c r="C879" s="32"/>
      <c r="D879" s="31"/>
      <c r="E879" s="31"/>
      <c r="F879" s="31"/>
      <c r="G879" s="31"/>
      <c r="H879" s="31"/>
      <c r="I879" s="31"/>
      <c r="J879" s="31"/>
      <c r="K879" s="31"/>
      <c r="L879" s="31"/>
      <c r="M879" s="31"/>
      <c r="N879" s="187">
        <f t="shared" si="172"/>
        <v>0</v>
      </c>
      <c r="O879" s="31"/>
      <c r="P879" s="31"/>
      <c r="Q879" s="31"/>
      <c r="R879" s="187">
        <f t="shared" si="173"/>
        <v>0</v>
      </c>
      <c r="S879" s="188">
        <f>IF(ISBLANK($B879),0,VLOOKUP($B879,Listen!$A$2:$C$44,2,FALSE))</f>
        <v>0</v>
      </c>
      <c r="T879" s="188">
        <f>IF(ISBLANK($B879),0,VLOOKUP($B879,Listen!$A$2:$C$44,3,FALSE))</f>
        <v>0</v>
      </c>
      <c r="U879" s="189">
        <f t="shared" si="175"/>
        <v>0</v>
      </c>
      <c r="V879" s="189">
        <f t="shared" si="174"/>
        <v>0</v>
      </c>
      <c r="W879" s="189">
        <f t="shared" si="174"/>
        <v>0</v>
      </c>
      <c r="X879" s="189">
        <f t="shared" si="174"/>
        <v>0</v>
      </c>
      <c r="Y879" s="189">
        <f t="shared" si="174"/>
        <v>0</v>
      </c>
      <c r="Z879" s="189">
        <f t="shared" si="174"/>
        <v>0</v>
      </c>
      <c r="AA879" s="189">
        <f t="shared" si="174"/>
        <v>0</v>
      </c>
      <c r="AB879" s="187">
        <f t="shared" si="176"/>
        <v>0</v>
      </c>
      <c r="AC879" s="190">
        <f>IF(C879=A_Stammdaten!$B$14,F_SAV!$R879-F_SAV!$AD879,HLOOKUP(A_Stammdaten!$B$14-1,$AE$4:$AK$2004,ROW(C879)-3,FALSE)-$AD879)</f>
        <v>0</v>
      </c>
      <c r="AD879" s="190">
        <f>HLOOKUP(A_Stammdaten!$B$14,$AE$4:$AK$2004,ROW(C879)-3,FALSE)</f>
        <v>0</v>
      </c>
      <c r="AE879" s="187">
        <f t="shared" si="165"/>
        <v>0</v>
      </c>
      <c r="AF879" s="187">
        <f t="shared" si="166"/>
        <v>0</v>
      </c>
      <c r="AG879" s="187">
        <f t="shared" si="167"/>
        <v>0</v>
      </c>
      <c r="AH879" s="187">
        <f t="shared" si="168"/>
        <v>0</v>
      </c>
      <c r="AI879" s="187">
        <f t="shared" si="169"/>
        <v>0</v>
      </c>
      <c r="AJ879" s="187">
        <f t="shared" si="170"/>
        <v>0</v>
      </c>
      <c r="AK879" s="187">
        <f t="shared" si="171"/>
        <v>0</v>
      </c>
      <c r="AL879" s="31"/>
    </row>
    <row r="880" spans="1:38" ht="15" x14ac:dyDescent="0.25">
      <c r="A880" s="31"/>
      <c r="B880" s="31"/>
      <c r="C880" s="32"/>
      <c r="D880" s="31"/>
      <c r="E880" s="31"/>
      <c r="F880" s="31"/>
      <c r="G880" s="31"/>
      <c r="H880" s="31"/>
      <c r="I880" s="31"/>
      <c r="J880" s="31"/>
      <c r="K880" s="31"/>
      <c r="L880" s="31"/>
      <c r="M880" s="31"/>
      <c r="N880" s="187">
        <f t="shared" si="172"/>
        <v>0</v>
      </c>
      <c r="O880" s="31"/>
      <c r="P880" s="31"/>
      <c r="Q880" s="31"/>
      <c r="R880" s="187">
        <f t="shared" si="173"/>
        <v>0</v>
      </c>
      <c r="S880" s="188">
        <f>IF(ISBLANK($B880),0,VLOOKUP($B880,Listen!$A$2:$C$44,2,FALSE))</f>
        <v>0</v>
      </c>
      <c r="T880" s="188">
        <f>IF(ISBLANK($B880),0,VLOOKUP($B880,Listen!$A$2:$C$44,3,FALSE))</f>
        <v>0</v>
      </c>
      <c r="U880" s="189">
        <f t="shared" si="175"/>
        <v>0</v>
      </c>
      <c r="V880" s="189">
        <f t="shared" si="174"/>
        <v>0</v>
      </c>
      <c r="W880" s="189">
        <f t="shared" si="174"/>
        <v>0</v>
      </c>
      <c r="X880" s="189">
        <f t="shared" si="174"/>
        <v>0</v>
      </c>
      <c r="Y880" s="189">
        <f t="shared" si="174"/>
        <v>0</v>
      </c>
      <c r="Z880" s="189">
        <f t="shared" si="174"/>
        <v>0</v>
      </c>
      <c r="AA880" s="189">
        <f t="shared" si="174"/>
        <v>0</v>
      </c>
      <c r="AB880" s="187">
        <f t="shared" si="176"/>
        <v>0</v>
      </c>
      <c r="AC880" s="190">
        <f>IF(C880=A_Stammdaten!$B$14,F_SAV!$R880-F_SAV!$AD880,HLOOKUP(A_Stammdaten!$B$14-1,$AE$4:$AK$2004,ROW(C880)-3,FALSE)-$AD880)</f>
        <v>0</v>
      </c>
      <c r="AD880" s="190">
        <f>HLOOKUP(A_Stammdaten!$B$14,$AE$4:$AK$2004,ROW(C880)-3,FALSE)</f>
        <v>0</v>
      </c>
      <c r="AE880" s="187">
        <f t="shared" si="165"/>
        <v>0</v>
      </c>
      <c r="AF880" s="187">
        <f t="shared" si="166"/>
        <v>0</v>
      </c>
      <c r="AG880" s="187">
        <f t="shared" si="167"/>
        <v>0</v>
      </c>
      <c r="AH880" s="187">
        <f t="shared" si="168"/>
        <v>0</v>
      </c>
      <c r="AI880" s="187">
        <f t="shared" si="169"/>
        <v>0</v>
      </c>
      <c r="AJ880" s="187">
        <f t="shared" si="170"/>
        <v>0</v>
      </c>
      <c r="AK880" s="187">
        <f t="shared" si="171"/>
        <v>0</v>
      </c>
      <c r="AL880" s="31"/>
    </row>
    <row r="881" spans="1:38" ht="15" x14ac:dyDescent="0.25">
      <c r="A881" s="31"/>
      <c r="B881" s="31"/>
      <c r="C881" s="32"/>
      <c r="D881" s="31"/>
      <c r="E881" s="31"/>
      <c r="F881" s="31"/>
      <c r="G881" s="31"/>
      <c r="H881" s="31"/>
      <c r="I881" s="31"/>
      <c r="J881" s="31"/>
      <c r="K881" s="31"/>
      <c r="L881" s="31"/>
      <c r="M881" s="31"/>
      <c r="N881" s="187">
        <f t="shared" si="172"/>
        <v>0</v>
      </c>
      <c r="O881" s="31"/>
      <c r="P881" s="31"/>
      <c r="Q881" s="31"/>
      <c r="R881" s="187">
        <f t="shared" si="173"/>
        <v>0</v>
      </c>
      <c r="S881" s="188">
        <f>IF(ISBLANK($B881),0,VLOOKUP($B881,Listen!$A$2:$C$44,2,FALSE))</f>
        <v>0</v>
      </c>
      <c r="T881" s="188">
        <f>IF(ISBLANK($B881),0,VLOOKUP($B881,Listen!$A$2:$C$44,3,FALSE))</f>
        <v>0</v>
      </c>
      <c r="U881" s="189">
        <f t="shared" si="175"/>
        <v>0</v>
      </c>
      <c r="V881" s="189">
        <f t="shared" si="174"/>
        <v>0</v>
      </c>
      <c r="W881" s="189">
        <f t="shared" si="174"/>
        <v>0</v>
      </c>
      <c r="X881" s="189">
        <f t="shared" si="174"/>
        <v>0</v>
      </c>
      <c r="Y881" s="189">
        <f t="shared" si="174"/>
        <v>0</v>
      </c>
      <c r="Z881" s="189">
        <f t="shared" si="174"/>
        <v>0</v>
      </c>
      <c r="AA881" s="189">
        <f t="shared" ref="V881:AA924" si="177">$S881</f>
        <v>0</v>
      </c>
      <c r="AB881" s="187">
        <f t="shared" si="176"/>
        <v>0</v>
      </c>
      <c r="AC881" s="190">
        <f>IF(C881=A_Stammdaten!$B$14,F_SAV!$R881-F_SAV!$AD881,HLOOKUP(A_Stammdaten!$B$14-1,$AE$4:$AK$2004,ROW(C881)-3,FALSE)-$AD881)</f>
        <v>0</v>
      </c>
      <c r="AD881" s="190">
        <f>HLOOKUP(A_Stammdaten!$B$14,$AE$4:$AK$2004,ROW(C881)-3,FALSE)</f>
        <v>0</v>
      </c>
      <c r="AE881" s="187">
        <f t="shared" si="165"/>
        <v>0</v>
      </c>
      <c r="AF881" s="187">
        <f t="shared" si="166"/>
        <v>0</v>
      </c>
      <c r="AG881" s="187">
        <f t="shared" si="167"/>
        <v>0</v>
      </c>
      <c r="AH881" s="187">
        <f t="shared" si="168"/>
        <v>0</v>
      </c>
      <c r="AI881" s="187">
        <f t="shared" si="169"/>
        <v>0</v>
      </c>
      <c r="AJ881" s="187">
        <f t="shared" si="170"/>
        <v>0</v>
      </c>
      <c r="AK881" s="187">
        <f t="shared" si="171"/>
        <v>0</v>
      </c>
      <c r="AL881" s="31"/>
    </row>
    <row r="882" spans="1:38" ht="15" x14ac:dyDescent="0.25">
      <c r="A882" s="31"/>
      <c r="B882" s="31"/>
      <c r="C882" s="32"/>
      <c r="D882" s="31"/>
      <c r="E882" s="31"/>
      <c r="F882" s="31"/>
      <c r="G882" s="31"/>
      <c r="H882" s="31"/>
      <c r="I882" s="31"/>
      <c r="J882" s="31"/>
      <c r="K882" s="31"/>
      <c r="L882" s="31"/>
      <c r="M882" s="31"/>
      <c r="N882" s="187">
        <f t="shared" si="172"/>
        <v>0</v>
      </c>
      <c r="O882" s="31"/>
      <c r="P882" s="31"/>
      <c r="Q882" s="31"/>
      <c r="R882" s="187">
        <f t="shared" si="173"/>
        <v>0</v>
      </c>
      <c r="S882" s="188">
        <f>IF(ISBLANK($B882),0,VLOOKUP($B882,Listen!$A$2:$C$44,2,FALSE))</f>
        <v>0</v>
      </c>
      <c r="T882" s="188">
        <f>IF(ISBLANK($B882),0,VLOOKUP($B882,Listen!$A$2:$C$44,3,FALSE))</f>
        <v>0</v>
      </c>
      <c r="U882" s="189">
        <f t="shared" si="175"/>
        <v>0</v>
      </c>
      <c r="V882" s="189">
        <f t="shared" si="177"/>
        <v>0</v>
      </c>
      <c r="W882" s="189">
        <f t="shared" si="177"/>
        <v>0</v>
      </c>
      <c r="X882" s="189">
        <f t="shared" si="177"/>
        <v>0</v>
      </c>
      <c r="Y882" s="189">
        <f t="shared" si="177"/>
        <v>0</v>
      </c>
      <c r="Z882" s="189">
        <f t="shared" si="177"/>
        <v>0</v>
      </c>
      <c r="AA882" s="189">
        <f t="shared" si="177"/>
        <v>0</v>
      </c>
      <c r="AB882" s="187">
        <f t="shared" si="176"/>
        <v>0</v>
      </c>
      <c r="AC882" s="190">
        <f>IF(C882=A_Stammdaten!$B$14,F_SAV!$R882-F_SAV!$AD882,HLOOKUP(A_Stammdaten!$B$14-1,$AE$4:$AK$2004,ROW(C882)-3,FALSE)-$AD882)</f>
        <v>0</v>
      </c>
      <c r="AD882" s="190">
        <f>HLOOKUP(A_Stammdaten!$B$14,$AE$4:$AK$2004,ROW(C882)-3,FALSE)</f>
        <v>0</v>
      </c>
      <c r="AE882" s="187">
        <f t="shared" si="165"/>
        <v>0</v>
      </c>
      <c r="AF882" s="187">
        <f t="shared" si="166"/>
        <v>0</v>
      </c>
      <c r="AG882" s="187">
        <f t="shared" si="167"/>
        <v>0</v>
      </c>
      <c r="AH882" s="187">
        <f t="shared" si="168"/>
        <v>0</v>
      </c>
      <c r="AI882" s="187">
        <f t="shared" si="169"/>
        <v>0</v>
      </c>
      <c r="AJ882" s="187">
        <f t="shared" si="170"/>
        <v>0</v>
      </c>
      <c r="AK882" s="187">
        <f t="shared" si="171"/>
        <v>0</v>
      </c>
      <c r="AL882" s="31"/>
    </row>
    <row r="883" spans="1:38" ht="15" x14ac:dyDescent="0.25">
      <c r="A883" s="31"/>
      <c r="B883" s="31"/>
      <c r="C883" s="32"/>
      <c r="D883" s="31"/>
      <c r="E883" s="31"/>
      <c r="F883" s="31"/>
      <c r="G883" s="31"/>
      <c r="H883" s="31"/>
      <c r="I883" s="31"/>
      <c r="J883" s="31"/>
      <c r="K883" s="31"/>
      <c r="L883" s="31"/>
      <c r="M883" s="31"/>
      <c r="N883" s="187">
        <f t="shared" si="172"/>
        <v>0</v>
      </c>
      <c r="O883" s="31"/>
      <c r="P883" s="31"/>
      <c r="Q883" s="31"/>
      <c r="R883" s="187">
        <f t="shared" si="173"/>
        <v>0</v>
      </c>
      <c r="S883" s="188">
        <f>IF(ISBLANK($B883),0,VLOOKUP($B883,Listen!$A$2:$C$44,2,FALSE))</f>
        <v>0</v>
      </c>
      <c r="T883" s="188">
        <f>IF(ISBLANK($B883),0,VLOOKUP($B883,Listen!$A$2:$C$44,3,FALSE))</f>
        <v>0</v>
      </c>
      <c r="U883" s="189">
        <f t="shared" si="175"/>
        <v>0</v>
      </c>
      <c r="V883" s="189">
        <f t="shared" si="177"/>
        <v>0</v>
      </c>
      <c r="W883" s="189">
        <f t="shared" si="177"/>
        <v>0</v>
      </c>
      <c r="X883" s="189">
        <f t="shared" si="177"/>
        <v>0</v>
      </c>
      <c r="Y883" s="189">
        <f t="shared" si="177"/>
        <v>0</v>
      </c>
      <c r="Z883" s="189">
        <f t="shared" si="177"/>
        <v>0</v>
      </c>
      <c r="AA883" s="189">
        <f t="shared" si="177"/>
        <v>0</v>
      </c>
      <c r="AB883" s="187">
        <f t="shared" si="176"/>
        <v>0</v>
      </c>
      <c r="AC883" s="190">
        <f>IF(C883=A_Stammdaten!$B$14,F_SAV!$R883-F_SAV!$AD883,HLOOKUP(A_Stammdaten!$B$14-1,$AE$4:$AK$2004,ROW(C883)-3,FALSE)-$AD883)</f>
        <v>0</v>
      </c>
      <c r="AD883" s="190">
        <f>HLOOKUP(A_Stammdaten!$B$14,$AE$4:$AK$2004,ROW(C883)-3,FALSE)</f>
        <v>0</v>
      </c>
      <c r="AE883" s="187">
        <f t="shared" si="165"/>
        <v>0</v>
      </c>
      <c r="AF883" s="187">
        <f t="shared" si="166"/>
        <v>0</v>
      </c>
      <c r="AG883" s="187">
        <f t="shared" si="167"/>
        <v>0</v>
      </c>
      <c r="AH883" s="187">
        <f t="shared" si="168"/>
        <v>0</v>
      </c>
      <c r="AI883" s="187">
        <f t="shared" si="169"/>
        <v>0</v>
      </c>
      <c r="AJ883" s="187">
        <f t="shared" si="170"/>
        <v>0</v>
      </c>
      <c r="AK883" s="187">
        <f t="shared" si="171"/>
        <v>0</v>
      </c>
      <c r="AL883" s="31"/>
    </row>
    <row r="884" spans="1:38" ht="15" x14ac:dyDescent="0.25">
      <c r="A884" s="31"/>
      <c r="B884" s="31"/>
      <c r="C884" s="32"/>
      <c r="D884" s="31"/>
      <c r="E884" s="31"/>
      <c r="F884" s="31"/>
      <c r="G884" s="31"/>
      <c r="H884" s="31"/>
      <c r="I884" s="31"/>
      <c r="J884" s="31"/>
      <c r="K884" s="31"/>
      <c r="L884" s="31"/>
      <c r="M884" s="31"/>
      <c r="N884" s="187">
        <f t="shared" si="172"/>
        <v>0</v>
      </c>
      <c r="O884" s="31"/>
      <c r="P884" s="31"/>
      <c r="Q884" s="31"/>
      <c r="R884" s="187">
        <f t="shared" si="173"/>
        <v>0</v>
      </c>
      <c r="S884" s="188">
        <f>IF(ISBLANK($B884),0,VLOOKUP($B884,Listen!$A$2:$C$44,2,FALSE))</f>
        <v>0</v>
      </c>
      <c r="T884" s="188">
        <f>IF(ISBLANK($B884),0,VLOOKUP($B884,Listen!$A$2:$C$44,3,FALSE))</f>
        <v>0</v>
      </c>
      <c r="U884" s="189">
        <f t="shared" si="175"/>
        <v>0</v>
      </c>
      <c r="V884" s="189">
        <f t="shared" si="177"/>
        <v>0</v>
      </c>
      <c r="W884" s="189">
        <f t="shared" si="177"/>
        <v>0</v>
      </c>
      <c r="X884" s="189">
        <f t="shared" si="177"/>
        <v>0</v>
      </c>
      <c r="Y884" s="189">
        <f t="shared" si="177"/>
        <v>0</v>
      </c>
      <c r="Z884" s="189">
        <f t="shared" si="177"/>
        <v>0</v>
      </c>
      <c r="AA884" s="189">
        <f t="shared" si="177"/>
        <v>0</v>
      </c>
      <c r="AB884" s="187">
        <f t="shared" si="176"/>
        <v>0</v>
      </c>
      <c r="AC884" s="190">
        <f>IF(C884=A_Stammdaten!$B$14,F_SAV!$R884-F_SAV!$AD884,HLOOKUP(A_Stammdaten!$B$14-1,$AE$4:$AK$2004,ROW(C884)-3,FALSE)-$AD884)</f>
        <v>0</v>
      </c>
      <c r="AD884" s="190">
        <f>HLOOKUP(A_Stammdaten!$B$14,$AE$4:$AK$2004,ROW(C884)-3,FALSE)</f>
        <v>0</v>
      </c>
      <c r="AE884" s="187">
        <f t="shared" si="165"/>
        <v>0</v>
      </c>
      <c r="AF884" s="187">
        <f t="shared" si="166"/>
        <v>0</v>
      </c>
      <c r="AG884" s="187">
        <f t="shared" si="167"/>
        <v>0</v>
      </c>
      <c r="AH884" s="187">
        <f t="shared" si="168"/>
        <v>0</v>
      </c>
      <c r="AI884" s="187">
        <f t="shared" si="169"/>
        <v>0</v>
      </c>
      <c r="AJ884" s="187">
        <f t="shared" si="170"/>
        <v>0</v>
      </c>
      <c r="AK884" s="187">
        <f t="shared" si="171"/>
        <v>0</v>
      </c>
      <c r="AL884" s="31"/>
    </row>
    <row r="885" spans="1:38" ht="15" x14ac:dyDescent="0.25">
      <c r="A885" s="31"/>
      <c r="B885" s="31"/>
      <c r="C885" s="32"/>
      <c r="D885" s="31"/>
      <c r="E885" s="31"/>
      <c r="F885" s="31"/>
      <c r="G885" s="31"/>
      <c r="H885" s="31"/>
      <c r="I885" s="31"/>
      <c r="J885" s="31"/>
      <c r="K885" s="31"/>
      <c r="L885" s="31"/>
      <c r="M885" s="31"/>
      <c r="N885" s="187">
        <f t="shared" si="172"/>
        <v>0</v>
      </c>
      <c r="O885" s="31"/>
      <c r="P885" s="31"/>
      <c r="Q885" s="31"/>
      <c r="R885" s="187">
        <f t="shared" si="173"/>
        <v>0</v>
      </c>
      <c r="S885" s="188">
        <f>IF(ISBLANK($B885),0,VLOOKUP($B885,Listen!$A$2:$C$44,2,FALSE))</f>
        <v>0</v>
      </c>
      <c r="T885" s="188">
        <f>IF(ISBLANK($B885),0,VLOOKUP($B885,Listen!$A$2:$C$44,3,FALSE))</f>
        <v>0</v>
      </c>
      <c r="U885" s="189">
        <f t="shared" si="175"/>
        <v>0</v>
      </c>
      <c r="V885" s="189">
        <f t="shared" si="177"/>
        <v>0</v>
      </c>
      <c r="W885" s="189">
        <f t="shared" si="177"/>
        <v>0</v>
      </c>
      <c r="X885" s="189">
        <f t="shared" si="177"/>
        <v>0</v>
      </c>
      <c r="Y885" s="189">
        <f t="shared" si="177"/>
        <v>0</v>
      </c>
      <c r="Z885" s="189">
        <f t="shared" si="177"/>
        <v>0</v>
      </c>
      <c r="AA885" s="189">
        <f t="shared" si="177"/>
        <v>0</v>
      </c>
      <c r="AB885" s="187">
        <f t="shared" si="176"/>
        <v>0</v>
      </c>
      <c r="AC885" s="190">
        <f>IF(C885=A_Stammdaten!$B$14,F_SAV!$R885-F_SAV!$AD885,HLOOKUP(A_Stammdaten!$B$14-1,$AE$4:$AK$2004,ROW(C885)-3,FALSE)-$AD885)</f>
        <v>0</v>
      </c>
      <c r="AD885" s="190">
        <f>HLOOKUP(A_Stammdaten!$B$14,$AE$4:$AK$2004,ROW(C885)-3,FALSE)</f>
        <v>0</v>
      </c>
      <c r="AE885" s="187">
        <f t="shared" si="165"/>
        <v>0</v>
      </c>
      <c r="AF885" s="187">
        <f t="shared" si="166"/>
        <v>0</v>
      </c>
      <c r="AG885" s="187">
        <f t="shared" si="167"/>
        <v>0</v>
      </c>
      <c r="AH885" s="187">
        <f t="shared" si="168"/>
        <v>0</v>
      </c>
      <c r="AI885" s="187">
        <f t="shared" si="169"/>
        <v>0</v>
      </c>
      <c r="AJ885" s="187">
        <f t="shared" si="170"/>
        <v>0</v>
      </c>
      <c r="AK885" s="187">
        <f t="shared" si="171"/>
        <v>0</v>
      </c>
      <c r="AL885" s="31"/>
    </row>
    <row r="886" spans="1:38" ht="15" x14ac:dyDescent="0.25">
      <c r="A886" s="31"/>
      <c r="B886" s="31"/>
      <c r="C886" s="32"/>
      <c r="D886" s="31"/>
      <c r="E886" s="31"/>
      <c r="F886" s="31"/>
      <c r="G886" s="31"/>
      <c r="H886" s="31"/>
      <c r="I886" s="31"/>
      <c r="J886" s="31"/>
      <c r="K886" s="31"/>
      <c r="L886" s="31"/>
      <c r="M886" s="31"/>
      <c r="N886" s="187">
        <f t="shared" si="172"/>
        <v>0</v>
      </c>
      <c r="O886" s="31"/>
      <c r="P886" s="31"/>
      <c r="Q886" s="31"/>
      <c r="R886" s="187">
        <f t="shared" si="173"/>
        <v>0</v>
      </c>
      <c r="S886" s="188">
        <f>IF(ISBLANK($B886),0,VLOOKUP($B886,Listen!$A$2:$C$44,2,FALSE))</f>
        <v>0</v>
      </c>
      <c r="T886" s="188">
        <f>IF(ISBLANK($B886),0,VLOOKUP($B886,Listen!$A$2:$C$44,3,FALSE))</f>
        <v>0</v>
      </c>
      <c r="U886" s="189">
        <f t="shared" si="175"/>
        <v>0</v>
      </c>
      <c r="V886" s="189">
        <f t="shared" si="177"/>
        <v>0</v>
      </c>
      <c r="W886" s="189">
        <f t="shared" si="177"/>
        <v>0</v>
      </c>
      <c r="X886" s="189">
        <f t="shared" si="177"/>
        <v>0</v>
      </c>
      <c r="Y886" s="189">
        <f t="shared" si="177"/>
        <v>0</v>
      </c>
      <c r="Z886" s="189">
        <f t="shared" si="177"/>
        <v>0</v>
      </c>
      <c r="AA886" s="189">
        <f t="shared" si="177"/>
        <v>0</v>
      </c>
      <c r="AB886" s="187">
        <f t="shared" si="176"/>
        <v>0</v>
      </c>
      <c r="AC886" s="190">
        <f>IF(C886=A_Stammdaten!$B$14,F_SAV!$R886-F_SAV!$AD886,HLOOKUP(A_Stammdaten!$B$14-1,$AE$4:$AK$2004,ROW(C886)-3,FALSE)-$AD886)</f>
        <v>0</v>
      </c>
      <c r="AD886" s="190">
        <f>HLOOKUP(A_Stammdaten!$B$14,$AE$4:$AK$2004,ROW(C886)-3,FALSE)</f>
        <v>0</v>
      </c>
      <c r="AE886" s="187">
        <f t="shared" si="165"/>
        <v>0</v>
      </c>
      <c r="AF886" s="187">
        <f t="shared" si="166"/>
        <v>0</v>
      </c>
      <c r="AG886" s="187">
        <f t="shared" si="167"/>
        <v>0</v>
      </c>
      <c r="AH886" s="187">
        <f t="shared" si="168"/>
        <v>0</v>
      </c>
      <c r="AI886" s="187">
        <f t="shared" si="169"/>
        <v>0</v>
      </c>
      <c r="AJ886" s="187">
        <f t="shared" si="170"/>
        <v>0</v>
      </c>
      <c r="AK886" s="187">
        <f t="shared" si="171"/>
        <v>0</v>
      </c>
      <c r="AL886" s="31"/>
    </row>
    <row r="887" spans="1:38" ht="15" x14ac:dyDescent="0.25">
      <c r="A887" s="31"/>
      <c r="B887" s="31"/>
      <c r="C887" s="32"/>
      <c r="D887" s="31"/>
      <c r="E887" s="31"/>
      <c r="F887" s="31"/>
      <c r="G887" s="31"/>
      <c r="H887" s="31"/>
      <c r="I887" s="31"/>
      <c r="J887" s="31"/>
      <c r="K887" s="31"/>
      <c r="L887" s="31"/>
      <c r="M887" s="31"/>
      <c r="N887" s="187">
        <f t="shared" si="172"/>
        <v>0</v>
      </c>
      <c r="O887" s="31"/>
      <c r="P887" s="31"/>
      <c r="Q887" s="31"/>
      <c r="R887" s="187">
        <f t="shared" si="173"/>
        <v>0</v>
      </c>
      <c r="S887" s="188">
        <f>IF(ISBLANK($B887),0,VLOOKUP($B887,Listen!$A$2:$C$44,2,FALSE))</f>
        <v>0</v>
      </c>
      <c r="T887" s="188">
        <f>IF(ISBLANK($B887),0,VLOOKUP($B887,Listen!$A$2:$C$44,3,FALSE))</f>
        <v>0</v>
      </c>
      <c r="U887" s="189">
        <f t="shared" si="175"/>
        <v>0</v>
      </c>
      <c r="V887" s="189">
        <f t="shared" si="177"/>
        <v>0</v>
      </c>
      <c r="W887" s="189">
        <f t="shared" si="177"/>
        <v>0</v>
      </c>
      <c r="X887" s="189">
        <f t="shared" si="177"/>
        <v>0</v>
      </c>
      <c r="Y887" s="189">
        <f t="shared" si="177"/>
        <v>0</v>
      </c>
      <c r="Z887" s="189">
        <f t="shared" si="177"/>
        <v>0</v>
      </c>
      <c r="AA887" s="189">
        <f t="shared" si="177"/>
        <v>0</v>
      </c>
      <c r="AB887" s="187">
        <f t="shared" si="176"/>
        <v>0</v>
      </c>
      <c r="AC887" s="190">
        <f>IF(C887=A_Stammdaten!$B$14,F_SAV!$R887-F_SAV!$AD887,HLOOKUP(A_Stammdaten!$B$14-1,$AE$4:$AK$2004,ROW(C887)-3,FALSE)-$AD887)</f>
        <v>0</v>
      </c>
      <c r="AD887" s="190">
        <f>HLOOKUP(A_Stammdaten!$B$14,$AE$4:$AK$2004,ROW(C887)-3,FALSE)</f>
        <v>0</v>
      </c>
      <c r="AE887" s="187">
        <f t="shared" si="165"/>
        <v>0</v>
      </c>
      <c r="AF887" s="187">
        <f t="shared" si="166"/>
        <v>0</v>
      </c>
      <c r="AG887" s="187">
        <f t="shared" si="167"/>
        <v>0</v>
      </c>
      <c r="AH887" s="187">
        <f t="shared" si="168"/>
        <v>0</v>
      </c>
      <c r="AI887" s="187">
        <f t="shared" si="169"/>
        <v>0</v>
      </c>
      <c r="AJ887" s="187">
        <f t="shared" si="170"/>
        <v>0</v>
      </c>
      <c r="AK887" s="187">
        <f t="shared" si="171"/>
        <v>0</v>
      </c>
      <c r="AL887" s="31"/>
    </row>
    <row r="888" spans="1:38" ht="15" x14ac:dyDescent="0.25">
      <c r="A888" s="31"/>
      <c r="B888" s="31"/>
      <c r="C888" s="32"/>
      <c r="D888" s="31"/>
      <c r="E888" s="31"/>
      <c r="F888" s="31"/>
      <c r="G888" s="31"/>
      <c r="H888" s="31"/>
      <c r="I888" s="31"/>
      <c r="J888" s="31"/>
      <c r="K888" s="31"/>
      <c r="L888" s="31"/>
      <c r="M888" s="31"/>
      <c r="N888" s="187">
        <f t="shared" si="172"/>
        <v>0</v>
      </c>
      <c r="O888" s="31"/>
      <c r="P888" s="31"/>
      <c r="Q888" s="31"/>
      <c r="R888" s="187">
        <f t="shared" si="173"/>
        <v>0</v>
      </c>
      <c r="S888" s="188">
        <f>IF(ISBLANK($B888),0,VLOOKUP($B888,Listen!$A$2:$C$44,2,FALSE))</f>
        <v>0</v>
      </c>
      <c r="T888" s="188">
        <f>IF(ISBLANK($B888),0,VLOOKUP($B888,Listen!$A$2:$C$44,3,FALSE))</f>
        <v>0</v>
      </c>
      <c r="U888" s="189">
        <f t="shared" si="175"/>
        <v>0</v>
      </c>
      <c r="V888" s="189">
        <f t="shared" si="177"/>
        <v>0</v>
      </c>
      <c r="W888" s="189">
        <f t="shared" si="177"/>
        <v>0</v>
      </c>
      <c r="X888" s="189">
        <f t="shared" si="177"/>
        <v>0</v>
      </c>
      <c r="Y888" s="189">
        <f t="shared" si="177"/>
        <v>0</v>
      </c>
      <c r="Z888" s="189">
        <f t="shared" si="177"/>
        <v>0</v>
      </c>
      <c r="AA888" s="189">
        <f t="shared" si="177"/>
        <v>0</v>
      </c>
      <c r="AB888" s="187">
        <f t="shared" si="176"/>
        <v>0</v>
      </c>
      <c r="AC888" s="190">
        <f>IF(C888=A_Stammdaten!$B$14,F_SAV!$R888-F_SAV!$AD888,HLOOKUP(A_Stammdaten!$B$14-1,$AE$4:$AK$2004,ROW(C888)-3,FALSE)-$AD888)</f>
        <v>0</v>
      </c>
      <c r="AD888" s="190">
        <f>HLOOKUP(A_Stammdaten!$B$14,$AE$4:$AK$2004,ROW(C888)-3,FALSE)</f>
        <v>0</v>
      </c>
      <c r="AE888" s="187">
        <f t="shared" si="165"/>
        <v>0</v>
      </c>
      <c r="AF888" s="187">
        <f t="shared" si="166"/>
        <v>0</v>
      </c>
      <c r="AG888" s="187">
        <f t="shared" si="167"/>
        <v>0</v>
      </c>
      <c r="AH888" s="187">
        <f t="shared" si="168"/>
        <v>0</v>
      </c>
      <c r="AI888" s="187">
        <f t="shared" si="169"/>
        <v>0</v>
      </c>
      <c r="AJ888" s="187">
        <f t="shared" si="170"/>
        <v>0</v>
      </c>
      <c r="AK888" s="187">
        <f t="shared" si="171"/>
        <v>0</v>
      </c>
      <c r="AL888" s="31"/>
    </row>
    <row r="889" spans="1:38" ht="15" x14ac:dyDescent="0.25">
      <c r="A889" s="31"/>
      <c r="B889" s="31"/>
      <c r="C889" s="32"/>
      <c r="D889" s="31"/>
      <c r="E889" s="31"/>
      <c r="F889" s="31"/>
      <c r="G889" s="31"/>
      <c r="H889" s="31"/>
      <c r="I889" s="31"/>
      <c r="J889" s="31"/>
      <c r="K889" s="31"/>
      <c r="L889" s="31"/>
      <c r="M889" s="31"/>
      <c r="N889" s="187">
        <f t="shared" si="172"/>
        <v>0</v>
      </c>
      <c r="O889" s="31"/>
      <c r="P889" s="31"/>
      <c r="Q889" s="31"/>
      <c r="R889" s="187">
        <f t="shared" si="173"/>
        <v>0</v>
      </c>
      <c r="S889" s="188">
        <f>IF(ISBLANK($B889),0,VLOOKUP($B889,Listen!$A$2:$C$44,2,FALSE))</f>
        <v>0</v>
      </c>
      <c r="T889" s="188">
        <f>IF(ISBLANK($B889),0,VLOOKUP($B889,Listen!$A$2:$C$44,3,FALSE))</f>
        <v>0</v>
      </c>
      <c r="U889" s="189">
        <f t="shared" si="175"/>
        <v>0</v>
      </c>
      <c r="V889" s="189">
        <f t="shared" si="177"/>
        <v>0</v>
      </c>
      <c r="W889" s="189">
        <f t="shared" si="177"/>
        <v>0</v>
      </c>
      <c r="X889" s="189">
        <f t="shared" si="177"/>
        <v>0</v>
      </c>
      <c r="Y889" s="189">
        <f t="shared" si="177"/>
        <v>0</v>
      </c>
      <c r="Z889" s="189">
        <f t="shared" si="177"/>
        <v>0</v>
      </c>
      <c r="AA889" s="189">
        <f t="shared" si="177"/>
        <v>0</v>
      </c>
      <c r="AB889" s="187">
        <f t="shared" si="176"/>
        <v>0</v>
      </c>
      <c r="AC889" s="190">
        <f>IF(C889=A_Stammdaten!$B$14,F_SAV!$R889-F_SAV!$AD889,HLOOKUP(A_Stammdaten!$B$14-1,$AE$4:$AK$2004,ROW(C889)-3,FALSE)-$AD889)</f>
        <v>0</v>
      </c>
      <c r="AD889" s="190">
        <f>HLOOKUP(A_Stammdaten!$B$14,$AE$4:$AK$2004,ROW(C889)-3,FALSE)</f>
        <v>0</v>
      </c>
      <c r="AE889" s="187">
        <f t="shared" si="165"/>
        <v>0</v>
      </c>
      <c r="AF889" s="187">
        <f t="shared" si="166"/>
        <v>0</v>
      </c>
      <c r="AG889" s="187">
        <f t="shared" si="167"/>
        <v>0</v>
      </c>
      <c r="AH889" s="187">
        <f t="shared" si="168"/>
        <v>0</v>
      </c>
      <c r="AI889" s="187">
        <f t="shared" si="169"/>
        <v>0</v>
      </c>
      <c r="AJ889" s="187">
        <f t="shared" si="170"/>
        <v>0</v>
      </c>
      <c r="AK889" s="187">
        <f t="shared" si="171"/>
        <v>0</v>
      </c>
      <c r="AL889" s="31"/>
    </row>
    <row r="890" spans="1:38" ht="15" x14ac:dyDescent="0.25">
      <c r="A890" s="31"/>
      <c r="B890" s="31"/>
      <c r="C890" s="32"/>
      <c r="D890" s="31"/>
      <c r="E890" s="31"/>
      <c r="F890" s="31"/>
      <c r="G890" s="31"/>
      <c r="H890" s="31"/>
      <c r="I890" s="31"/>
      <c r="J890" s="31"/>
      <c r="K890" s="31"/>
      <c r="L890" s="31"/>
      <c r="M890" s="31"/>
      <c r="N890" s="187">
        <f t="shared" si="172"/>
        <v>0</v>
      </c>
      <c r="O890" s="31"/>
      <c r="P890" s="31"/>
      <c r="Q890" s="31"/>
      <c r="R890" s="187">
        <f t="shared" si="173"/>
        <v>0</v>
      </c>
      <c r="S890" s="188">
        <f>IF(ISBLANK($B890),0,VLOOKUP($B890,Listen!$A$2:$C$44,2,FALSE))</f>
        <v>0</v>
      </c>
      <c r="T890" s="188">
        <f>IF(ISBLANK($B890),0,VLOOKUP($B890,Listen!$A$2:$C$44,3,FALSE))</f>
        <v>0</v>
      </c>
      <c r="U890" s="189">
        <f t="shared" si="175"/>
        <v>0</v>
      </c>
      <c r="V890" s="189">
        <f t="shared" si="177"/>
        <v>0</v>
      </c>
      <c r="W890" s="189">
        <f t="shared" si="177"/>
        <v>0</v>
      </c>
      <c r="X890" s="189">
        <f t="shared" si="177"/>
        <v>0</v>
      </c>
      <c r="Y890" s="189">
        <f t="shared" si="177"/>
        <v>0</v>
      </c>
      <c r="Z890" s="189">
        <f t="shared" si="177"/>
        <v>0</v>
      </c>
      <c r="AA890" s="189">
        <f t="shared" si="177"/>
        <v>0</v>
      </c>
      <c r="AB890" s="187">
        <f t="shared" si="176"/>
        <v>0</v>
      </c>
      <c r="AC890" s="190">
        <f>IF(C890=A_Stammdaten!$B$14,F_SAV!$R890-F_SAV!$AD890,HLOOKUP(A_Stammdaten!$B$14-1,$AE$4:$AK$2004,ROW(C890)-3,FALSE)-$AD890)</f>
        <v>0</v>
      </c>
      <c r="AD890" s="190">
        <f>HLOOKUP(A_Stammdaten!$B$14,$AE$4:$AK$2004,ROW(C890)-3,FALSE)</f>
        <v>0</v>
      </c>
      <c r="AE890" s="187">
        <f t="shared" si="165"/>
        <v>0</v>
      </c>
      <c r="AF890" s="187">
        <f t="shared" si="166"/>
        <v>0</v>
      </c>
      <c r="AG890" s="187">
        <f t="shared" si="167"/>
        <v>0</v>
      </c>
      <c r="AH890" s="187">
        <f t="shared" si="168"/>
        <v>0</v>
      </c>
      <c r="AI890" s="187">
        <f t="shared" si="169"/>
        <v>0</v>
      </c>
      <c r="AJ890" s="187">
        <f t="shared" si="170"/>
        <v>0</v>
      </c>
      <c r="AK890" s="187">
        <f t="shared" si="171"/>
        <v>0</v>
      </c>
      <c r="AL890" s="31"/>
    </row>
    <row r="891" spans="1:38" ht="15" x14ac:dyDescent="0.25">
      <c r="A891" s="31"/>
      <c r="B891" s="31"/>
      <c r="C891" s="32"/>
      <c r="D891" s="31"/>
      <c r="E891" s="31"/>
      <c r="F891" s="31"/>
      <c r="G891" s="31"/>
      <c r="H891" s="31"/>
      <c r="I891" s="31"/>
      <c r="J891" s="31"/>
      <c r="K891" s="31"/>
      <c r="L891" s="31"/>
      <c r="M891" s="31"/>
      <c r="N891" s="187">
        <f t="shared" si="172"/>
        <v>0</v>
      </c>
      <c r="O891" s="31"/>
      <c r="P891" s="31"/>
      <c r="Q891" s="31"/>
      <c r="R891" s="187">
        <f t="shared" si="173"/>
        <v>0</v>
      </c>
      <c r="S891" s="188">
        <f>IF(ISBLANK($B891),0,VLOOKUP($B891,Listen!$A$2:$C$44,2,FALSE))</f>
        <v>0</v>
      </c>
      <c r="T891" s="188">
        <f>IF(ISBLANK($B891),0,VLOOKUP($B891,Listen!$A$2:$C$44,3,FALSE))</f>
        <v>0</v>
      </c>
      <c r="U891" s="189">
        <f t="shared" si="175"/>
        <v>0</v>
      </c>
      <c r="V891" s="189">
        <f t="shared" si="177"/>
        <v>0</v>
      </c>
      <c r="W891" s="189">
        <f t="shared" si="177"/>
        <v>0</v>
      </c>
      <c r="X891" s="189">
        <f t="shared" si="177"/>
        <v>0</v>
      </c>
      <c r="Y891" s="189">
        <f t="shared" si="177"/>
        <v>0</v>
      </c>
      <c r="Z891" s="189">
        <f t="shared" si="177"/>
        <v>0</v>
      </c>
      <c r="AA891" s="189">
        <f t="shared" si="177"/>
        <v>0</v>
      </c>
      <c r="AB891" s="187">
        <f t="shared" si="176"/>
        <v>0</v>
      </c>
      <c r="AC891" s="190">
        <f>IF(C891=A_Stammdaten!$B$14,F_SAV!$R891-F_SAV!$AD891,HLOOKUP(A_Stammdaten!$B$14-1,$AE$4:$AK$2004,ROW(C891)-3,FALSE)-$AD891)</f>
        <v>0</v>
      </c>
      <c r="AD891" s="190">
        <f>HLOOKUP(A_Stammdaten!$B$14,$AE$4:$AK$2004,ROW(C891)-3,FALSE)</f>
        <v>0</v>
      </c>
      <c r="AE891" s="187">
        <f t="shared" si="165"/>
        <v>0</v>
      </c>
      <c r="AF891" s="187">
        <f t="shared" si="166"/>
        <v>0</v>
      </c>
      <c r="AG891" s="187">
        <f t="shared" si="167"/>
        <v>0</v>
      </c>
      <c r="AH891" s="187">
        <f t="shared" si="168"/>
        <v>0</v>
      </c>
      <c r="AI891" s="187">
        <f t="shared" si="169"/>
        <v>0</v>
      </c>
      <c r="AJ891" s="187">
        <f t="shared" si="170"/>
        <v>0</v>
      </c>
      <c r="AK891" s="187">
        <f t="shared" si="171"/>
        <v>0</v>
      </c>
      <c r="AL891" s="31"/>
    </row>
    <row r="892" spans="1:38" ht="15" x14ac:dyDescent="0.25">
      <c r="A892" s="31"/>
      <c r="B892" s="31"/>
      <c r="C892" s="32"/>
      <c r="D892" s="31"/>
      <c r="E892" s="31"/>
      <c r="F892" s="31"/>
      <c r="G892" s="31"/>
      <c r="H892" s="31"/>
      <c r="I892" s="31"/>
      <c r="J892" s="31"/>
      <c r="K892" s="31"/>
      <c r="L892" s="31"/>
      <c r="M892" s="31"/>
      <c r="N892" s="187">
        <f t="shared" si="172"/>
        <v>0</v>
      </c>
      <c r="O892" s="31"/>
      <c r="P892" s="31"/>
      <c r="Q892" s="31"/>
      <c r="R892" s="187">
        <f t="shared" si="173"/>
        <v>0</v>
      </c>
      <c r="S892" s="188">
        <f>IF(ISBLANK($B892),0,VLOOKUP($B892,Listen!$A$2:$C$44,2,FALSE))</f>
        <v>0</v>
      </c>
      <c r="T892" s="188">
        <f>IF(ISBLANK($B892),0,VLOOKUP($B892,Listen!$A$2:$C$44,3,FALSE))</f>
        <v>0</v>
      </c>
      <c r="U892" s="189">
        <f t="shared" si="175"/>
        <v>0</v>
      </c>
      <c r="V892" s="189">
        <f t="shared" si="177"/>
        <v>0</v>
      </c>
      <c r="W892" s="189">
        <f t="shared" si="177"/>
        <v>0</v>
      </c>
      <c r="X892" s="189">
        <f t="shared" si="177"/>
        <v>0</v>
      </c>
      <c r="Y892" s="189">
        <f t="shared" si="177"/>
        <v>0</v>
      </c>
      <c r="Z892" s="189">
        <f t="shared" si="177"/>
        <v>0</v>
      </c>
      <c r="AA892" s="189">
        <f t="shared" si="177"/>
        <v>0</v>
      </c>
      <c r="AB892" s="187">
        <f t="shared" si="176"/>
        <v>0</v>
      </c>
      <c r="AC892" s="190">
        <f>IF(C892=A_Stammdaten!$B$14,F_SAV!$R892-F_SAV!$AD892,HLOOKUP(A_Stammdaten!$B$14-1,$AE$4:$AK$2004,ROW(C892)-3,FALSE)-$AD892)</f>
        <v>0</v>
      </c>
      <c r="AD892" s="190">
        <f>HLOOKUP(A_Stammdaten!$B$14,$AE$4:$AK$2004,ROW(C892)-3,FALSE)</f>
        <v>0</v>
      </c>
      <c r="AE892" s="187">
        <f t="shared" si="165"/>
        <v>0</v>
      </c>
      <c r="AF892" s="187">
        <f t="shared" si="166"/>
        <v>0</v>
      </c>
      <c r="AG892" s="187">
        <f t="shared" si="167"/>
        <v>0</v>
      </c>
      <c r="AH892" s="187">
        <f t="shared" si="168"/>
        <v>0</v>
      </c>
      <c r="AI892" s="187">
        <f t="shared" si="169"/>
        <v>0</v>
      </c>
      <c r="AJ892" s="187">
        <f t="shared" si="170"/>
        <v>0</v>
      </c>
      <c r="AK892" s="187">
        <f t="shared" si="171"/>
        <v>0</v>
      </c>
      <c r="AL892" s="31"/>
    </row>
    <row r="893" spans="1:38" ht="15" x14ac:dyDescent="0.25">
      <c r="A893" s="31"/>
      <c r="B893" s="31"/>
      <c r="C893" s="32"/>
      <c r="D893" s="31"/>
      <c r="E893" s="31"/>
      <c r="F893" s="31"/>
      <c r="G893" s="31"/>
      <c r="H893" s="31"/>
      <c r="I893" s="31"/>
      <c r="J893" s="31"/>
      <c r="K893" s="31"/>
      <c r="L893" s="31"/>
      <c r="M893" s="31"/>
      <c r="N893" s="187">
        <f t="shared" si="172"/>
        <v>0</v>
      </c>
      <c r="O893" s="31"/>
      <c r="P893" s="31"/>
      <c r="Q893" s="31"/>
      <c r="R893" s="187">
        <f t="shared" si="173"/>
        <v>0</v>
      </c>
      <c r="S893" s="188">
        <f>IF(ISBLANK($B893),0,VLOOKUP($B893,Listen!$A$2:$C$44,2,FALSE))</f>
        <v>0</v>
      </c>
      <c r="T893" s="188">
        <f>IF(ISBLANK($B893),0,VLOOKUP($B893,Listen!$A$2:$C$44,3,FALSE))</f>
        <v>0</v>
      </c>
      <c r="U893" s="189">
        <f t="shared" si="175"/>
        <v>0</v>
      </c>
      <c r="V893" s="189">
        <f t="shared" si="177"/>
        <v>0</v>
      </c>
      <c r="W893" s="189">
        <f t="shared" si="177"/>
        <v>0</v>
      </c>
      <c r="X893" s="189">
        <f t="shared" si="177"/>
        <v>0</v>
      </c>
      <c r="Y893" s="189">
        <f t="shared" si="177"/>
        <v>0</v>
      </c>
      <c r="Z893" s="189">
        <f t="shared" si="177"/>
        <v>0</v>
      </c>
      <c r="AA893" s="189">
        <f t="shared" si="177"/>
        <v>0</v>
      </c>
      <c r="AB893" s="187">
        <f t="shared" si="176"/>
        <v>0</v>
      </c>
      <c r="AC893" s="190">
        <f>IF(C893=A_Stammdaten!$B$14,F_SAV!$R893-F_SAV!$AD893,HLOOKUP(A_Stammdaten!$B$14-1,$AE$4:$AK$2004,ROW(C893)-3,FALSE)-$AD893)</f>
        <v>0</v>
      </c>
      <c r="AD893" s="190">
        <f>HLOOKUP(A_Stammdaten!$B$14,$AE$4:$AK$2004,ROW(C893)-3,FALSE)</f>
        <v>0</v>
      </c>
      <c r="AE893" s="187">
        <f t="shared" si="165"/>
        <v>0</v>
      </c>
      <c r="AF893" s="187">
        <f t="shared" si="166"/>
        <v>0</v>
      </c>
      <c r="AG893" s="187">
        <f t="shared" si="167"/>
        <v>0</v>
      </c>
      <c r="AH893" s="187">
        <f t="shared" si="168"/>
        <v>0</v>
      </c>
      <c r="AI893" s="187">
        <f t="shared" si="169"/>
        <v>0</v>
      </c>
      <c r="AJ893" s="187">
        <f t="shared" si="170"/>
        <v>0</v>
      </c>
      <c r="AK893" s="187">
        <f t="shared" si="171"/>
        <v>0</v>
      </c>
      <c r="AL893" s="31"/>
    </row>
    <row r="894" spans="1:38" ht="15" x14ac:dyDescent="0.25">
      <c r="A894" s="31"/>
      <c r="B894" s="31"/>
      <c r="C894" s="32"/>
      <c r="D894" s="31"/>
      <c r="E894" s="31"/>
      <c r="F894" s="31"/>
      <c r="G894" s="31"/>
      <c r="H894" s="31"/>
      <c r="I894" s="31"/>
      <c r="J894" s="31"/>
      <c r="K894" s="31"/>
      <c r="L894" s="31"/>
      <c r="M894" s="31"/>
      <c r="N894" s="187">
        <f t="shared" si="172"/>
        <v>0</v>
      </c>
      <c r="O894" s="31"/>
      <c r="P894" s="31"/>
      <c r="Q894" s="31"/>
      <c r="R894" s="187">
        <f t="shared" si="173"/>
        <v>0</v>
      </c>
      <c r="S894" s="188">
        <f>IF(ISBLANK($B894),0,VLOOKUP($B894,Listen!$A$2:$C$44,2,FALSE))</f>
        <v>0</v>
      </c>
      <c r="T894" s="188">
        <f>IF(ISBLANK($B894),0,VLOOKUP($B894,Listen!$A$2:$C$44,3,FALSE))</f>
        <v>0</v>
      </c>
      <c r="U894" s="189">
        <f t="shared" si="175"/>
        <v>0</v>
      </c>
      <c r="V894" s="189">
        <f t="shared" si="177"/>
        <v>0</v>
      </c>
      <c r="W894" s="189">
        <f t="shared" si="177"/>
        <v>0</v>
      </c>
      <c r="X894" s="189">
        <f t="shared" si="177"/>
        <v>0</v>
      </c>
      <c r="Y894" s="189">
        <f t="shared" si="177"/>
        <v>0</v>
      </c>
      <c r="Z894" s="189">
        <f t="shared" si="177"/>
        <v>0</v>
      </c>
      <c r="AA894" s="189">
        <f t="shared" si="177"/>
        <v>0</v>
      </c>
      <c r="AB894" s="187">
        <f t="shared" si="176"/>
        <v>0</v>
      </c>
      <c r="AC894" s="190">
        <f>IF(C894=A_Stammdaten!$B$14,F_SAV!$R894-F_SAV!$AD894,HLOOKUP(A_Stammdaten!$B$14-1,$AE$4:$AK$2004,ROW(C894)-3,FALSE)-$AD894)</f>
        <v>0</v>
      </c>
      <c r="AD894" s="190">
        <f>HLOOKUP(A_Stammdaten!$B$14,$AE$4:$AK$2004,ROW(C894)-3,FALSE)</f>
        <v>0</v>
      </c>
      <c r="AE894" s="187">
        <f t="shared" si="165"/>
        <v>0</v>
      </c>
      <c r="AF894" s="187">
        <f t="shared" si="166"/>
        <v>0</v>
      </c>
      <c r="AG894" s="187">
        <f t="shared" si="167"/>
        <v>0</v>
      </c>
      <c r="AH894" s="187">
        <f t="shared" si="168"/>
        <v>0</v>
      </c>
      <c r="AI894" s="187">
        <f t="shared" si="169"/>
        <v>0</v>
      </c>
      <c r="AJ894" s="187">
        <f t="shared" si="170"/>
        <v>0</v>
      </c>
      <c r="AK894" s="187">
        <f t="shared" si="171"/>
        <v>0</v>
      </c>
      <c r="AL894" s="31"/>
    </row>
    <row r="895" spans="1:38" ht="15" x14ac:dyDescent="0.25">
      <c r="A895" s="31"/>
      <c r="B895" s="31"/>
      <c r="C895" s="32"/>
      <c r="D895" s="31"/>
      <c r="E895" s="31"/>
      <c r="F895" s="31"/>
      <c r="G895" s="31"/>
      <c r="H895" s="31"/>
      <c r="I895" s="31"/>
      <c r="J895" s="31"/>
      <c r="K895" s="31"/>
      <c r="L895" s="31"/>
      <c r="M895" s="31"/>
      <c r="N895" s="187">
        <f t="shared" si="172"/>
        <v>0</v>
      </c>
      <c r="O895" s="31"/>
      <c r="P895" s="31"/>
      <c r="Q895" s="31"/>
      <c r="R895" s="187">
        <f t="shared" si="173"/>
        <v>0</v>
      </c>
      <c r="S895" s="188">
        <f>IF(ISBLANK($B895),0,VLOOKUP($B895,Listen!$A$2:$C$44,2,FALSE))</f>
        <v>0</v>
      </c>
      <c r="T895" s="188">
        <f>IF(ISBLANK($B895),0,VLOOKUP($B895,Listen!$A$2:$C$44,3,FALSE))</f>
        <v>0</v>
      </c>
      <c r="U895" s="189">
        <f t="shared" si="175"/>
        <v>0</v>
      </c>
      <c r="V895" s="189">
        <f t="shared" si="177"/>
        <v>0</v>
      </c>
      <c r="W895" s="189">
        <f t="shared" si="177"/>
        <v>0</v>
      </c>
      <c r="X895" s="189">
        <f t="shared" si="177"/>
        <v>0</v>
      </c>
      <c r="Y895" s="189">
        <f t="shared" si="177"/>
        <v>0</v>
      </c>
      <c r="Z895" s="189">
        <f t="shared" si="177"/>
        <v>0</v>
      </c>
      <c r="AA895" s="189">
        <f t="shared" si="177"/>
        <v>0</v>
      </c>
      <c r="AB895" s="187">
        <f t="shared" si="176"/>
        <v>0</v>
      </c>
      <c r="AC895" s="190">
        <f>IF(C895=A_Stammdaten!$B$14,F_SAV!$R895-F_SAV!$AD895,HLOOKUP(A_Stammdaten!$B$14-1,$AE$4:$AK$2004,ROW(C895)-3,FALSE)-$AD895)</f>
        <v>0</v>
      </c>
      <c r="AD895" s="190">
        <f>HLOOKUP(A_Stammdaten!$B$14,$AE$4:$AK$2004,ROW(C895)-3,FALSE)</f>
        <v>0</v>
      </c>
      <c r="AE895" s="187">
        <f t="shared" si="165"/>
        <v>0</v>
      </c>
      <c r="AF895" s="187">
        <f t="shared" si="166"/>
        <v>0</v>
      </c>
      <c r="AG895" s="187">
        <f t="shared" si="167"/>
        <v>0</v>
      </c>
      <c r="AH895" s="187">
        <f t="shared" si="168"/>
        <v>0</v>
      </c>
      <c r="AI895" s="187">
        <f t="shared" si="169"/>
        <v>0</v>
      </c>
      <c r="AJ895" s="187">
        <f t="shared" si="170"/>
        <v>0</v>
      </c>
      <c r="AK895" s="187">
        <f t="shared" si="171"/>
        <v>0</v>
      </c>
      <c r="AL895" s="31"/>
    </row>
    <row r="896" spans="1:38" ht="15" x14ac:dyDescent="0.25">
      <c r="A896" s="31"/>
      <c r="B896" s="31"/>
      <c r="C896" s="32"/>
      <c r="D896" s="31"/>
      <c r="E896" s="31"/>
      <c r="F896" s="31"/>
      <c r="G896" s="31"/>
      <c r="H896" s="31"/>
      <c r="I896" s="31"/>
      <c r="J896" s="31"/>
      <c r="K896" s="31"/>
      <c r="L896" s="31"/>
      <c r="M896" s="31"/>
      <c r="N896" s="187">
        <f t="shared" si="172"/>
        <v>0</v>
      </c>
      <c r="O896" s="31"/>
      <c r="P896" s="31"/>
      <c r="Q896" s="31"/>
      <c r="R896" s="187">
        <f t="shared" si="173"/>
        <v>0</v>
      </c>
      <c r="S896" s="188">
        <f>IF(ISBLANK($B896),0,VLOOKUP($B896,Listen!$A$2:$C$44,2,FALSE))</f>
        <v>0</v>
      </c>
      <c r="T896" s="188">
        <f>IF(ISBLANK($B896),0,VLOOKUP($B896,Listen!$A$2:$C$44,3,FALSE))</f>
        <v>0</v>
      </c>
      <c r="U896" s="189">
        <f t="shared" si="175"/>
        <v>0</v>
      </c>
      <c r="V896" s="189">
        <f t="shared" si="177"/>
        <v>0</v>
      </c>
      <c r="W896" s="189">
        <f t="shared" si="177"/>
        <v>0</v>
      </c>
      <c r="X896" s="189">
        <f t="shared" si="177"/>
        <v>0</v>
      </c>
      <c r="Y896" s="189">
        <f t="shared" si="177"/>
        <v>0</v>
      </c>
      <c r="Z896" s="189">
        <f t="shared" si="177"/>
        <v>0</v>
      </c>
      <c r="AA896" s="189">
        <f t="shared" si="177"/>
        <v>0</v>
      </c>
      <c r="AB896" s="187">
        <f t="shared" si="176"/>
        <v>0</v>
      </c>
      <c r="AC896" s="190">
        <f>IF(C896=A_Stammdaten!$B$14,F_SAV!$R896-F_SAV!$AD896,HLOOKUP(A_Stammdaten!$B$14-1,$AE$4:$AK$2004,ROW(C896)-3,FALSE)-$AD896)</f>
        <v>0</v>
      </c>
      <c r="AD896" s="190">
        <f>HLOOKUP(A_Stammdaten!$B$14,$AE$4:$AK$2004,ROW(C896)-3,FALSE)</f>
        <v>0</v>
      </c>
      <c r="AE896" s="187">
        <f t="shared" si="165"/>
        <v>0</v>
      </c>
      <c r="AF896" s="187">
        <f t="shared" si="166"/>
        <v>0</v>
      </c>
      <c r="AG896" s="187">
        <f t="shared" si="167"/>
        <v>0</v>
      </c>
      <c r="AH896" s="187">
        <f t="shared" si="168"/>
        <v>0</v>
      </c>
      <c r="AI896" s="187">
        <f t="shared" si="169"/>
        <v>0</v>
      </c>
      <c r="AJ896" s="187">
        <f t="shared" si="170"/>
        <v>0</v>
      </c>
      <c r="AK896" s="187">
        <f t="shared" si="171"/>
        <v>0</v>
      </c>
      <c r="AL896" s="31"/>
    </row>
    <row r="897" spans="1:38" ht="15" x14ac:dyDescent="0.25">
      <c r="A897" s="31"/>
      <c r="B897" s="31"/>
      <c r="C897" s="32"/>
      <c r="D897" s="31"/>
      <c r="E897" s="31"/>
      <c r="F897" s="31"/>
      <c r="G897" s="31"/>
      <c r="H897" s="31"/>
      <c r="I897" s="31"/>
      <c r="J897" s="31"/>
      <c r="K897" s="31"/>
      <c r="L897" s="31"/>
      <c r="M897" s="31"/>
      <c r="N897" s="187">
        <f t="shared" si="172"/>
        <v>0</v>
      </c>
      <c r="O897" s="31"/>
      <c r="P897" s="31"/>
      <c r="Q897" s="31"/>
      <c r="R897" s="187">
        <f t="shared" si="173"/>
        <v>0</v>
      </c>
      <c r="S897" s="188">
        <f>IF(ISBLANK($B897),0,VLOOKUP($B897,Listen!$A$2:$C$44,2,FALSE))</f>
        <v>0</v>
      </c>
      <c r="T897" s="188">
        <f>IF(ISBLANK($B897),0,VLOOKUP($B897,Listen!$A$2:$C$44,3,FALSE))</f>
        <v>0</v>
      </c>
      <c r="U897" s="189">
        <f t="shared" si="175"/>
        <v>0</v>
      </c>
      <c r="V897" s="189">
        <f t="shared" si="177"/>
        <v>0</v>
      </c>
      <c r="W897" s="189">
        <f t="shared" si="177"/>
        <v>0</v>
      </c>
      <c r="X897" s="189">
        <f t="shared" si="177"/>
        <v>0</v>
      </c>
      <c r="Y897" s="189">
        <f t="shared" si="177"/>
        <v>0</v>
      </c>
      <c r="Z897" s="189">
        <f t="shared" si="177"/>
        <v>0</v>
      </c>
      <c r="AA897" s="189">
        <f t="shared" si="177"/>
        <v>0</v>
      </c>
      <c r="AB897" s="187">
        <f t="shared" si="176"/>
        <v>0</v>
      </c>
      <c r="AC897" s="190">
        <f>IF(C897=A_Stammdaten!$B$14,F_SAV!$R897-F_SAV!$AD897,HLOOKUP(A_Stammdaten!$B$14-1,$AE$4:$AK$2004,ROW(C897)-3,FALSE)-$AD897)</f>
        <v>0</v>
      </c>
      <c r="AD897" s="190">
        <f>HLOOKUP(A_Stammdaten!$B$14,$AE$4:$AK$2004,ROW(C897)-3,FALSE)</f>
        <v>0</v>
      </c>
      <c r="AE897" s="187">
        <f t="shared" si="165"/>
        <v>0</v>
      </c>
      <c r="AF897" s="187">
        <f t="shared" si="166"/>
        <v>0</v>
      </c>
      <c r="AG897" s="187">
        <f t="shared" si="167"/>
        <v>0</v>
      </c>
      <c r="AH897" s="187">
        <f t="shared" si="168"/>
        <v>0</v>
      </c>
      <c r="AI897" s="187">
        <f t="shared" si="169"/>
        <v>0</v>
      </c>
      <c r="AJ897" s="187">
        <f t="shared" si="170"/>
        <v>0</v>
      </c>
      <c r="AK897" s="187">
        <f t="shared" si="171"/>
        <v>0</v>
      </c>
      <c r="AL897" s="31"/>
    </row>
    <row r="898" spans="1:38" ht="15" x14ac:dyDescent="0.25">
      <c r="A898" s="31"/>
      <c r="B898" s="31"/>
      <c r="C898" s="32"/>
      <c r="D898" s="31"/>
      <c r="E898" s="31"/>
      <c r="F898" s="31"/>
      <c r="G898" s="31"/>
      <c r="H898" s="31"/>
      <c r="I898" s="31"/>
      <c r="J898" s="31"/>
      <c r="K898" s="31"/>
      <c r="L898" s="31"/>
      <c r="M898" s="31"/>
      <c r="N898" s="187">
        <f t="shared" si="172"/>
        <v>0</v>
      </c>
      <c r="O898" s="31"/>
      <c r="P898" s="31"/>
      <c r="Q898" s="31"/>
      <c r="R898" s="187">
        <f t="shared" si="173"/>
        <v>0</v>
      </c>
      <c r="S898" s="188">
        <f>IF(ISBLANK($B898),0,VLOOKUP($B898,Listen!$A$2:$C$44,2,FALSE))</f>
        <v>0</v>
      </c>
      <c r="T898" s="188">
        <f>IF(ISBLANK($B898),0,VLOOKUP($B898,Listen!$A$2:$C$44,3,FALSE))</f>
        <v>0</v>
      </c>
      <c r="U898" s="189">
        <f t="shared" si="175"/>
        <v>0</v>
      </c>
      <c r="V898" s="189">
        <f t="shared" si="177"/>
        <v>0</v>
      </c>
      <c r="W898" s="189">
        <f t="shared" si="177"/>
        <v>0</v>
      </c>
      <c r="X898" s="189">
        <f t="shared" si="177"/>
        <v>0</v>
      </c>
      <c r="Y898" s="189">
        <f t="shared" si="177"/>
        <v>0</v>
      </c>
      <c r="Z898" s="189">
        <f t="shared" si="177"/>
        <v>0</v>
      </c>
      <c r="AA898" s="189">
        <f t="shared" si="177"/>
        <v>0</v>
      </c>
      <c r="AB898" s="187">
        <f t="shared" si="176"/>
        <v>0</v>
      </c>
      <c r="AC898" s="190">
        <f>IF(C898=A_Stammdaten!$B$14,F_SAV!$R898-F_SAV!$AD898,HLOOKUP(A_Stammdaten!$B$14-1,$AE$4:$AK$2004,ROW(C898)-3,FALSE)-$AD898)</f>
        <v>0</v>
      </c>
      <c r="AD898" s="190">
        <f>HLOOKUP(A_Stammdaten!$B$14,$AE$4:$AK$2004,ROW(C898)-3,FALSE)</f>
        <v>0</v>
      </c>
      <c r="AE898" s="187">
        <f t="shared" si="165"/>
        <v>0</v>
      </c>
      <c r="AF898" s="187">
        <f t="shared" si="166"/>
        <v>0</v>
      </c>
      <c r="AG898" s="187">
        <f t="shared" si="167"/>
        <v>0</v>
      </c>
      <c r="AH898" s="187">
        <f t="shared" si="168"/>
        <v>0</v>
      </c>
      <c r="AI898" s="187">
        <f t="shared" si="169"/>
        <v>0</v>
      </c>
      <c r="AJ898" s="187">
        <f t="shared" si="170"/>
        <v>0</v>
      </c>
      <c r="AK898" s="187">
        <f t="shared" si="171"/>
        <v>0</v>
      </c>
      <c r="AL898" s="31"/>
    </row>
    <row r="899" spans="1:38" ht="15" x14ac:dyDescent="0.25">
      <c r="A899" s="31"/>
      <c r="B899" s="31"/>
      <c r="C899" s="32"/>
      <c r="D899" s="31"/>
      <c r="E899" s="31"/>
      <c r="F899" s="31"/>
      <c r="G899" s="31"/>
      <c r="H899" s="31"/>
      <c r="I899" s="31"/>
      <c r="J899" s="31"/>
      <c r="K899" s="31"/>
      <c r="L899" s="31"/>
      <c r="M899" s="31"/>
      <c r="N899" s="187">
        <f t="shared" si="172"/>
        <v>0</v>
      </c>
      <c r="O899" s="31"/>
      <c r="P899" s="31"/>
      <c r="Q899" s="31"/>
      <c r="R899" s="187">
        <f t="shared" si="173"/>
        <v>0</v>
      </c>
      <c r="S899" s="188">
        <f>IF(ISBLANK($B899),0,VLOOKUP($B899,Listen!$A$2:$C$44,2,FALSE))</f>
        <v>0</v>
      </c>
      <c r="T899" s="188">
        <f>IF(ISBLANK($B899),0,VLOOKUP($B899,Listen!$A$2:$C$44,3,FALSE))</f>
        <v>0</v>
      </c>
      <c r="U899" s="189">
        <f t="shared" si="175"/>
        <v>0</v>
      </c>
      <c r="V899" s="189">
        <f t="shared" si="177"/>
        <v>0</v>
      </c>
      <c r="W899" s="189">
        <f t="shared" si="177"/>
        <v>0</v>
      </c>
      <c r="X899" s="189">
        <f t="shared" si="177"/>
        <v>0</v>
      </c>
      <c r="Y899" s="189">
        <f t="shared" si="177"/>
        <v>0</v>
      </c>
      <c r="Z899" s="189">
        <f t="shared" si="177"/>
        <v>0</v>
      </c>
      <c r="AA899" s="189">
        <f t="shared" si="177"/>
        <v>0</v>
      </c>
      <c r="AB899" s="187">
        <f t="shared" si="176"/>
        <v>0</v>
      </c>
      <c r="AC899" s="190">
        <f>IF(C899=A_Stammdaten!$B$14,F_SAV!$R899-F_SAV!$AD899,HLOOKUP(A_Stammdaten!$B$14-1,$AE$4:$AK$2004,ROW(C899)-3,FALSE)-$AD899)</f>
        <v>0</v>
      </c>
      <c r="AD899" s="190">
        <f>HLOOKUP(A_Stammdaten!$B$14,$AE$4:$AK$2004,ROW(C899)-3,FALSE)</f>
        <v>0</v>
      </c>
      <c r="AE899" s="187">
        <f t="shared" si="165"/>
        <v>0</v>
      </c>
      <c r="AF899" s="187">
        <f t="shared" si="166"/>
        <v>0</v>
      </c>
      <c r="AG899" s="187">
        <f t="shared" si="167"/>
        <v>0</v>
      </c>
      <c r="AH899" s="187">
        <f t="shared" si="168"/>
        <v>0</v>
      </c>
      <c r="AI899" s="187">
        <f t="shared" si="169"/>
        <v>0</v>
      </c>
      <c r="AJ899" s="187">
        <f t="shared" si="170"/>
        <v>0</v>
      </c>
      <c r="AK899" s="187">
        <f t="shared" si="171"/>
        <v>0</v>
      </c>
      <c r="AL899" s="31"/>
    </row>
    <row r="900" spans="1:38" ht="15" x14ac:dyDescent="0.25">
      <c r="A900" s="31"/>
      <c r="B900" s="31"/>
      <c r="C900" s="32"/>
      <c r="D900" s="31"/>
      <c r="E900" s="31"/>
      <c r="F900" s="31"/>
      <c r="G900" s="31"/>
      <c r="H900" s="31"/>
      <c r="I900" s="31"/>
      <c r="J900" s="31"/>
      <c r="K900" s="31"/>
      <c r="L900" s="31"/>
      <c r="M900" s="31"/>
      <c r="N900" s="187">
        <f t="shared" si="172"/>
        <v>0</v>
      </c>
      <c r="O900" s="31"/>
      <c r="P900" s="31"/>
      <c r="Q900" s="31"/>
      <c r="R900" s="187">
        <f t="shared" si="173"/>
        <v>0</v>
      </c>
      <c r="S900" s="188">
        <f>IF(ISBLANK($B900),0,VLOOKUP($B900,Listen!$A$2:$C$44,2,FALSE))</f>
        <v>0</v>
      </c>
      <c r="T900" s="188">
        <f>IF(ISBLANK($B900),0,VLOOKUP($B900,Listen!$A$2:$C$44,3,FALSE))</f>
        <v>0</v>
      </c>
      <c r="U900" s="189">
        <f t="shared" si="175"/>
        <v>0</v>
      </c>
      <c r="V900" s="189">
        <f t="shared" si="177"/>
        <v>0</v>
      </c>
      <c r="W900" s="189">
        <f t="shared" si="177"/>
        <v>0</v>
      </c>
      <c r="X900" s="189">
        <f t="shared" si="177"/>
        <v>0</v>
      </c>
      <c r="Y900" s="189">
        <f t="shared" si="177"/>
        <v>0</v>
      </c>
      <c r="Z900" s="189">
        <f t="shared" si="177"/>
        <v>0</v>
      </c>
      <c r="AA900" s="189">
        <f t="shared" si="177"/>
        <v>0</v>
      </c>
      <c r="AB900" s="187">
        <f t="shared" si="176"/>
        <v>0</v>
      </c>
      <c r="AC900" s="190">
        <f>IF(C900=A_Stammdaten!$B$14,F_SAV!$R900-F_SAV!$AD900,HLOOKUP(A_Stammdaten!$B$14-1,$AE$4:$AK$2004,ROW(C900)-3,FALSE)-$AD900)</f>
        <v>0</v>
      </c>
      <c r="AD900" s="190">
        <f>HLOOKUP(A_Stammdaten!$B$14,$AE$4:$AK$2004,ROW(C900)-3,FALSE)</f>
        <v>0</v>
      </c>
      <c r="AE900" s="187">
        <f t="shared" si="165"/>
        <v>0</v>
      </c>
      <c r="AF900" s="187">
        <f t="shared" si="166"/>
        <v>0</v>
      </c>
      <c r="AG900" s="187">
        <f t="shared" si="167"/>
        <v>0</v>
      </c>
      <c r="AH900" s="187">
        <f t="shared" si="168"/>
        <v>0</v>
      </c>
      <c r="AI900" s="187">
        <f t="shared" si="169"/>
        <v>0</v>
      </c>
      <c r="AJ900" s="187">
        <f t="shared" si="170"/>
        <v>0</v>
      </c>
      <c r="AK900" s="187">
        <f t="shared" si="171"/>
        <v>0</v>
      </c>
      <c r="AL900" s="31"/>
    </row>
    <row r="901" spans="1:38" ht="15" x14ac:dyDescent="0.25">
      <c r="A901" s="31"/>
      <c r="B901" s="31"/>
      <c r="C901" s="32"/>
      <c r="D901" s="31"/>
      <c r="E901" s="31"/>
      <c r="F901" s="31"/>
      <c r="G901" s="31"/>
      <c r="H901" s="31"/>
      <c r="I901" s="31"/>
      <c r="J901" s="31"/>
      <c r="K901" s="31"/>
      <c r="L901" s="31"/>
      <c r="M901" s="31"/>
      <c r="N901" s="187">
        <f t="shared" si="172"/>
        <v>0</v>
      </c>
      <c r="O901" s="31"/>
      <c r="P901" s="31"/>
      <c r="Q901" s="31"/>
      <c r="R901" s="187">
        <f t="shared" si="173"/>
        <v>0</v>
      </c>
      <c r="S901" s="188">
        <f>IF(ISBLANK($B901),0,VLOOKUP($B901,Listen!$A$2:$C$44,2,FALSE))</f>
        <v>0</v>
      </c>
      <c r="T901" s="188">
        <f>IF(ISBLANK($B901),0,VLOOKUP($B901,Listen!$A$2:$C$44,3,FALSE))</f>
        <v>0</v>
      </c>
      <c r="U901" s="189">
        <f t="shared" si="175"/>
        <v>0</v>
      </c>
      <c r="V901" s="189">
        <f t="shared" si="177"/>
        <v>0</v>
      </c>
      <c r="W901" s="189">
        <f t="shared" si="177"/>
        <v>0</v>
      </c>
      <c r="X901" s="189">
        <f t="shared" si="177"/>
        <v>0</v>
      </c>
      <c r="Y901" s="189">
        <f t="shared" si="177"/>
        <v>0</v>
      </c>
      <c r="Z901" s="189">
        <f t="shared" si="177"/>
        <v>0</v>
      </c>
      <c r="AA901" s="189">
        <f t="shared" si="177"/>
        <v>0</v>
      </c>
      <c r="AB901" s="187">
        <f t="shared" si="176"/>
        <v>0</v>
      </c>
      <c r="AC901" s="190">
        <f>IF(C901=A_Stammdaten!$B$14,F_SAV!$R901-F_SAV!$AD901,HLOOKUP(A_Stammdaten!$B$14-1,$AE$4:$AK$2004,ROW(C901)-3,FALSE)-$AD901)</f>
        <v>0</v>
      </c>
      <c r="AD901" s="190">
        <f>HLOOKUP(A_Stammdaten!$B$14,$AE$4:$AK$2004,ROW(C901)-3,FALSE)</f>
        <v>0</v>
      </c>
      <c r="AE901" s="187">
        <f t="shared" ref="AE901:AE964" si="178">IF(OR($C901=0,$R901=0),0,IF($C901&lt;=AE$4,$R901-$R901/U901*(AE$4-$C901+1),0))</f>
        <v>0</v>
      </c>
      <c r="AF901" s="187">
        <f t="shared" ref="AF901:AF964" si="179">IF(OR($C901=0,$R901=0,V901-(AF$4-$C901)=0),0,IF($C901&lt;AF$4,AE901-AE901/(V901-(AF$4-$C901)),IF($C901=AF$4,$R901-$R901/V901,0)))</f>
        <v>0</v>
      </c>
      <c r="AG901" s="187">
        <f t="shared" ref="AG901:AG964" si="180">IF(OR($C901=0,$R901=0,W901-(AG$4-$C901)=0),0,IF($C901&lt;AG$4,AF901-AF901/(W901-(AG$4-$C901)),IF($C901=AG$4,$R901-$R901/W901,0)))</f>
        <v>0</v>
      </c>
      <c r="AH901" s="187">
        <f t="shared" ref="AH901:AH964" si="181">IF(OR($C901=0,$R901=0,X901-(AH$4-$C901)=0),0,IF($C901&lt;AH$4,AG901-AG901/(X901-(AH$4-$C901)),IF($C901=AH$4,$R901-$R901/X901,0)))</f>
        <v>0</v>
      </c>
      <c r="AI901" s="187">
        <f t="shared" ref="AI901:AI964" si="182">IF(OR($C901=0,$R901=0,Y901-(AI$4-$C901)=0),0,IF($C901&lt;AI$4,AH901-AH901/(Y901-(AI$4-$C901)),IF($C901=AI$4,$R901-$R901/Y901,0)))</f>
        <v>0</v>
      </c>
      <c r="AJ901" s="187">
        <f t="shared" ref="AJ901:AJ964" si="183">IF(OR($C901=0,$R901=0,Z901-(AJ$4-$C901)=0),0,IF($C901&lt;AJ$4,AI901-AI901/(Z901-(AJ$4-$C901)),IF($C901=AJ$4,$R901-$R901/Z901,0)))</f>
        <v>0</v>
      </c>
      <c r="AK901" s="187">
        <f t="shared" ref="AK901:AK964" si="184">IF(OR($C901=0,$R901=0,AA901-(AK$4-$C901)=0),0,IF($C901&lt;AK$4,AJ901-AJ901/(AA901-(AK$4-$C901)),IF($C901=AK$4,$R901-$R901/AA901,0)))</f>
        <v>0</v>
      </c>
      <c r="AL901" s="31"/>
    </row>
    <row r="902" spans="1:38" ht="15" x14ac:dyDescent="0.25">
      <c r="A902" s="31"/>
      <c r="B902" s="31"/>
      <c r="C902" s="32"/>
      <c r="D902" s="31"/>
      <c r="E902" s="31"/>
      <c r="F902" s="31"/>
      <c r="G902" s="31"/>
      <c r="H902" s="31"/>
      <c r="I902" s="31"/>
      <c r="J902" s="31"/>
      <c r="K902" s="31"/>
      <c r="L902" s="31"/>
      <c r="M902" s="31"/>
      <c r="N902" s="187">
        <f t="shared" ref="N902:N965" si="185">SUM(D902,E902,G902,H902,J902,K902)-SUM(F902,I902,L902,M902)</f>
        <v>0</v>
      </c>
      <c r="O902" s="31"/>
      <c r="P902" s="31"/>
      <c r="Q902" s="31"/>
      <c r="R902" s="187">
        <f t="shared" ref="R902:R965" si="186">N902-SUM(O902:Q902)</f>
        <v>0</v>
      </c>
      <c r="S902" s="188">
        <f>IF(ISBLANK($B902),0,VLOOKUP($B902,Listen!$A$2:$C$44,2,FALSE))</f>
        <v>0</v>
      </c>
      <c r="T902" s="188">
        <f>IF(ISBLANK($B902),0,VLOOKUP($B902,Listen!$A$2:$C$44,3,FALSE))</f>
        <v>0</v>
      </c>
      <c r="U902" s="189">
        <f t="shared" si="175"/>
        <v>0</v>
      </c>
      <c r="V902" s="189">
        <f t="shared" si="177"/>
        <v>0</v>
      </c>
      <c r="W902" s="189">
        <f t="shared" si="177"/>
        <v>0</v>
      </c>
      <c r="X902" s="189">
        <f t="shared" si="177"/>
        <v>0</v>
      </c>
      <c r="Y902" s="189">
        <f t="shared" si="177"/>
        <v>0</v>
      </c>
      <c r="Z902" s="189">
        <f t="shared" si="177"/>
        <v>0</v>
      </c>
      <c r="AA902" s="189">
        <f t="shared" si="177"/>
        <v>0</v>
      </c>
      <c r="AB902" s="187">
        <f t="shared" si="176"/>
        <v>0</v>
      </c>
      <c r="AC902" s="190">
        <f>IF(C902=A_Stammdaten!$B$14,F_SAV!$R902-F_SAV!$AD902,HLOOKUP(A_Stammdaten!$B$14-1,$AE$4:$AK$2004,ROW(C902)-3,FALSE)-$AD902)</f>
        <v>0</v>
      </c>
      <c r="AD902" s="190">
        <f>HLOOKUP(A_Stammdaten!$B$14,$AE$4:$AK$2004,ROW(C902)-3,FALSE)</f>
        <v>0</v>
      </c>
      <c r="AE902" s="187">
        <f t="shared" si="178"/>
        <v>0</v>
      </c>
      <c r="AF902" s="187">
        <f t="shared" si="179"/>
        <v>0</v>
      </c>
      <c r="AG902" s="187">
        <f t="shared" si="180"/>
        <v>0</v>
      </c>
      <c r="AH902" s="187">
        <f t="shared" si="181"/>
        <v>0</v>
      </c>
      <c r="AI902" s="187">
        <f t="shared" si="182"/>
        <v>0</v>
      </c>
      <c r="AJ902" s="187">
        <f t="shared" si="183"/>
        <v>0</v>
      </c>
      <c r="AK902" s="187">
        <f t="shared" si="184"/>
        <v>0</v>
      </c>
      <c r="AL902" s="31"/>
    </row>
    <row r="903" spans="1:38" ht="15" x14ac:dyDescent="0.25">
      <c r="A903" s="31"/>
      <c r="B903" s="31"/>
      <c r="C903" s="32"/>
      <c r="D903" s="31"/>
      <c r="E903" s="31"/>
      <c r="F903" s="31"/>
      <c r="G903" s="31"/>
      <c r="H903" s="31"/>
      <c r="I903" s="31"/>
      <c r="J903" s="31"/>
      <c r="K903" s="31"/>
      <c r="L903" s="31"/>
      <c r="M903" s="31"/>
      <c r="N903" s="187">
        <f t="shared" si="185"/>
        <v>0</v>
      </c>
      <c r="O903" s="31"/>
      <c r="P903" s="31"/>
      <c r="Q903" s="31"/>
      <c r="R903" s="187">
        <f t="shared" si="186"/>
        <v>0</v>
      </c>
      <c r="S903" s="188">
        <f>IF(ISBLANK($B903),0,VLOOKUP($B903,Listen!$A$2:$C$44,2,FALSE))</f>
        <v>0</v>
      </c>
      <c r="T903" s="188">
        <f>IF(ISBLANK($B903),0,VLOOKUP($B903,Listen!$A$2:$C$44,3,FALSE))</f>
        <v>0</v>
      </c>
      <c r="U903" s="189">
        <f t="shared" si="175"/>
        <v>0</v>
      </c>
      <c r="V903" s="189">
        <f t="shared" si="177"/>
        <v>0</v>
      </c>
      <c r="W903" s="189">
        <f t="shared" si="177"/>
        <v>0</v>
      </c>
      <c r="X903" s="189">
        <f t="shared" si="177"/>
        <v>0</v>
      </c>
      <c r="Y903" s="189">
        <f t="shared" si="177"/>
        <v>0</v>
      </c>
      <c r="Z903" s="189">
        <f t="shared" si="177"/>
        <v>0</v>
      </c>
      <c r="AA903" s="189">
        <f t="shared" si="177"/>
        <v>0</v>
      </c>
      <c r="AB903" s="187">
        <f t="shared" si="176"/>
        <v>0</v>
      </c>
      <c r="AC903" s="190">
        <f>IF(C903=A_Stammdaten!$B$14,F_SAV!$R903-F_SAV!$AD903,HLOOKUP(A_Stammdaten!$B$14-1,$AE$4:$AK$2004,ROW(C903)-3,FALSE)-$AD903)</f>
        <v>0</v>
      </c>
      <c r="AD903" s="190">
        <f>HLOOKUP(A_Stammdaten!$B$14,$AE$4:$AK$2004,ROW(C903)-3,FALSE)</f>
        <v>0</v>
      </c>
      <c r="AE903" s="187">
        <f t="shared" si="178"/>
        <v>0</v>
      </c>
      <c r="AF903" s="187">
        <f t="shared" si="179"/>
        <v>0</v>
      </c>
      <c r="AG903" s="187">
        <f t="shared" si="180"/>
        <v>0</v>
      </c>
      <c r="AH903" s="187">
        <f t="shared" si="181"/>
        <v>0</v>
      </c>
      <c r="AI903" s="187">
        <f t="shared" si="182"/>
        <v>0</v>
      </c>
      <c r="AJ903" s="187">
        <f t="shared" si="183"/>
        <v>0</v>
      </c>
      <c r="AK903" s="187">
        <f t="shared" si="184"/>
        <v>0</v>
      </c>
      <c r="AL903" s="31"/>
    </row>
    <row r="904" spans="1:38" ht="15" x14ac:dyDescent="0.25">
      <c r="A904" s="31"/>
      <c r="B904" s="31"/>
      <c r="C904" s="32"/>
      <c r="D904" s="31"/>
      <c r="E904" s="31"/>
      <c r="F904" s="31"/>
      <c r="G904" s="31"/>
      <c r="H904" s="31"/>
      <c r="I904" s="31"/>
      <c r="J904" s="31"/>
      <c r="K904" s="31"/>
      <c r="L904" s="31"/>
      <c r="M904" s="31"/>
      <c r="N904" s="187">
        <f t="shared" si="185"/>
        <v>0</v>
      </c>
      <c r="O904" s="31"/>
      <c r="P904" s="31"/>
      <c r="Q904" s="31"/>
      <c r="R904" s="187">
        <f t="shared" si="186"/>
        <v>0</v>
      </c>
      <c r="S904" s="188">
        <f>IF(ISBLANK($B904),0,VLOOKUP($B904,Listen!$A$2:$C$44,2,FALSE))</f>
        <v>0</v>
      </c>
      <c r="T904" s="188">
        <f>IF(ISBLANK($B904),0,VLOOKUP($B904,Listen!$A$2:$C$44,3,FALSE))</f>
        <v>0</v>
      </c>
      <c r="U904" s="189">
        <f t="shared" si="175"/>
        <v>0</v>
      </c>
      <c r="V904" s="189">
        <f t="shared" si="177"/>
        <v>0</v>
      </c>
      <c r="W904" s="189">
        <f t="shared" si="177"/>
        <v>0</v>
      </c>
      <c r="X904" s="189">
        <f t="shared" si="177"/>
        <v>0</v>
      </c>
      <c r="Y904" s="189">
        <f t="shared" si="177"/>
        <v>0</v>
      </c>
      <c r="Z904" s="189">
        <f t="shared" si="177"/>
        <v>0</v>
      </c>
      <c r="AA904" s="189">
        <f t="shared" si="177"/>
        <v>0</v>
      </c>
      <c r="AB904" s="187">
        <f t="shared" si="176"/>
        <v>0</v>
      </c>
      <c r="AC904" s="190">
        <f>IF(C904=A_Stammdaten!$B$14,F_SAV!$R904-F_SAV!$AD904,HLOOKUP(A_Stammdaten!$B$14-1,$AE$4:$AK$2004,ROW(C904)-3,FALSE)-$AD904)</f>
        <v>0</v>
      </c>
      <c r="AD904" s="190">
        <f>HLOOKUP(A_Stammdaten!$B$14,$AE$4:$AK$2004,ROW(C904)-3,FALSE)</f>
        <v>0</v>
      </c>
      <c r="AE904" s="187">
        <f t="shared" si="178"/>
        <v>0</v>
      </c>
      <c r="AF904" s="187">
        <f t="shared" si="179"/>
        <v>0</v>
      </c>
      <c r="AG904" s="187">
        <f t="shared" si="180"/>
        <v>0</v>
      </c>
      <c r="AH904" s="187">
        <f t="shared" si="181"/>
        <v>0</v>
      </c>
      <c r="AI904" s="187">
        <f t="shared" si="182"/>
        <v>0</v>
      </c>
      <c r="AJ904" s="187">
        <f t="shared" si="183"/>
        <v>0</v>
      </c>
      <c r="AK904" s="187">
        <f t="shared" si="184"/>
        <v>0</v>
      </c>
      <c r="AL904" s="31"/>
    </row>
    <row r="905" spans="1:38" ht="15" x14ac:dyDescent="0.25">
      <c r="A905" s="31"/>
      <c r="B905" s="31"/>
      <c r="C905" s="32"/>
      <c r="D905" s="31"/>
      <c r="E905" s="31"/>
      <c r="F905" s="31"/>
      <c r="G905" s="31"/>
      <c r="H905" s="31"/>
      <c r="I905" s="31"/>
      <c r="J905" s="31"/>
      <c r="K905" s="31"/>
      <c r="L905" s="31"/>
      <c r="M905" s="31"/>
      <c r="N905" s="187">
        <f t="shared" si="185"/>
        <v>0</v>
      </c>
      <c r="O905" s="31"/>
      <c r="P905" s="31"/>
      <c r="Q905" s="31"/>
      <c r="R905" s="187">
        <f t="shared" si="186"/>
        <v>0</v>
      </c>
      <c r="S905" s="188">
        <f>IF(ISBLANK($B905),0,VLOOKUP($B905,Listen!$A$2:$C$44,2,FALSE))</f>
        <v>0</v>
      </c>
      <c r="T905" s="188">
        <f>IF(ISBLANK($B905),0,VLOOKUP($B905,Listen!$A$2:$C$44,3,FALSE))</f>
        <v>0</v>
      </c>
      <c r="U905" s="189">
        <f t="shared" si="175"/>
        <v>0</v>
      </c>
      <c r="V905" s="189">
        <f t="shared" si="177"/>
        <v>0</v>
      </c>
      <c r="W905" s="189">
        <f t="shared" si="177"/>
        <v>0</v>
      </c>
      <c r="X905" s="189">
        <f t="shared" si="177"/>
        <v>0</v>
      </c>
      <c r="Y905" s="189">
        <f t="shared" si="177"/>
        <v>0</v>
      </c>
      <c r="Z905" s="189">
        <f t="shared" si="177"/>
        <v>0</v>
      </c>
      <c r="AA905" s="189">
        <f t="shared" si="177"/>
        <v>0</v>
      </c>
      <c r="AB905" s="187">
        <f t="shared" si="176"/>
        <v>0</v>
      </c>
      <c r="AC905" s="190">
        <f>IF(C905=A_Stammdaten!$B$14,F_SAV!$R905-F_SAV!$AD905,HLOOKUP(A_Stammdaten!$B$14-1,$AE$4:$AK$2004,ROW(C905)-3,FALSE)-$AD905)</f>
        <v>0</v>
      </c>
      <c r="AD905" s="190">
        <f>HLOOKUP(A_Stammdaten!$B$14,$AE$4:$AK$2004,ROW(C905)-3,FALSE)</f>
        <v>0</v>
      </c>
      <c r="AE905" s="187">
        <f t="shared" si="178"/>
        <v>0</v>
      </c>
      <c r="AF905" s="187">
        <f t="shared" si="179"/>
        <v>0</v>
      </c>
      <c r="AG905" s="187">
        <f t="shared" si="180"/>
        <v>0</v>
      </c>
      <c r="AH905" s="187">
        <f t="shared" si="181"/>
        <v>0</v>
      </c>
      <c r="AI905" s="187">
        <f t="shared" si="182"/>
        <v>0</v>
      </c>
      <c r="AJ905" s="187">
        <f t="shared" si="183"/>
        <v>0</v>
      </c>
      <c r="AK905" s="187">
        <f t="shared" si="184"/>
        <v>0</v>
      </c>
      <c r="AL905" s="31"/>
    </row>
    <row r="906" spans="1:38" ht="15" x14ac:dyDescent="0.25">
      <c r="A906" s="31"/>
      <c r="B906" s="31"/>
      <c r="C906" s="32"/>
      <c r="D906" s="31"/>
      <c r="E906" s="31"/>
      <c r="F906" s="31"/>
      <c r="G906" s="31"/>
      <c r="H906" s="31"/>
      <c r="I906" s="31"/>
      <c r="J906" s="31"/>
      <c r="K906" s="31"/>
      <c r="L906" s="31"/>
      <c r="M906" s="31"/>
      <c r="N906" s="187">
        <f t="shared" si="185"/>
        <v>0</v>
      </c>
      <c r="O906" s="31"/>
      <c r="P906" s="31"/>
      <c r="Q906" s="31"/>
      <c r="R906" s="187">
        <f t="shared" si="186"/>
        <v>0</v>
      </c>
      <c r="S906" s="188">
        <f>IF(ISBLANK($B906),0,VLOOKUP($B906,Listen!$A$2:$C$44,2,FALSE))</f>
        <v>0</v>
      </c>
      <c r="T906" s="188">
        <f>IF(ISBLANK($B906),0,VLOOKUP($B906,Listen!$A$2:$C$44,3,FALSE))</f>
        <v>0</v>
      </c>
      <c r="U906" s="189">
        <f t="shared" si="175"/>
        <v>0</v>
      </c>
      <c r="V906" s="189">
        <f t="shared" si="177"/>
        <v>0</v>
      </c>
      <c r="W906" s="189">
        <f t="shared" si="177"/>
        <v>0</v>
      </c>
      <c r="X906" s="189">
        <f t="shared" si="177"/>
        <v>0</v>
      </c>
      <c r="Y906" s="189">
        <f t="shared" si="177"/>
        <v>0</v>
      </c>
      <c r="Z906" s="189">
        <f t="shared" si="177"/>
        <v>0</v>
      </c>
      <c r="AA906" s="189">
        <f t="shared" si="177"/>
        <v>0</v>
      </c>
      <c r="AB906" s="187">
        <f t="shared" si="176"/>
        <v>0</v>
      </c>
      <c r="AC906" s="190">
        <f>IF(C906=A_Stammdaten!$B$14,F_SAV!$R906-F_SAV!$AD906,HLOOKUP(A_Stammdaten!$B$14-1,$AE$4:$AK$2004,ROW(C906)-3,FALSE)-$AD906)</f>
        <v>0</v>
      </c>
      <c r="AD906" s="190">
        <f>HLOOKUP(A_Stammdaten!$B$14,$AE$4:$AK$2004,ROW(C906)-3,FALSE)</f>
        <v>0</v>
      </c>
      <c r="AE906" s="187">
        <f t="shared" si="178"/>
        <v>0</v>
      </c>
      <c r="AF906" s="187">
        <f t="shared" si="179"/>
        <v>0</v>
      </c>
      <c r="AG906" s="187">
        <f t="shared" si="180"/>
        <v>0</v>
      </c>
      <c r="AH906" s="187">
        <f t="shared" si="181"/>
        <v>0</v>
      </c>
      <c r="AI906" s="187">
        <f t="shared" si="182"/>
        <v>0</v>
      </c>
      <c r="AJ906" s="187">
        <f t="shared" si="183"/>
        <v>0</v>
      </c>
      <c r="AK906" s="187">
        <f t="shared" si="184"/>
        <v>0</v>
      </c>
      <c r="AL906" s="31"/>
    </row>
    <row r="907" spans="1:38" ht="15" x14ac:dyDescent="0.25">
      <c r="A907" s="31"/>
      <c r="B907" s="31"/>
      <c r="C907" s="32"/>
      <c r="D907" s="31"/>
      <c r="E907" s="31"/>
      <c r="F907" s="31"/>
      <c r="G907" s="31"/>
      <c r="H907" s="31"/>
      <c r="I907" s="31"/>
      <c r="J907" s="31"/>
      <c r="K907" s="31"/>
      <c r="L907" s="31"/>
      <c r="M907" s="31"/>
      <c r="N907" s="187">
        <f t="shared" si="185"/>
        <v>0</v>
      </c>
      <c r="O907" s="31"/>
      <c r="P907" s="31"/>
      <c r="Q907" s="31"/>
      <c r="R907" s="187">
        <f t="shared" si="186"/>
        <v>0</v>
      </c>
      <c r="S907" s="188">
        <f>IF(ISBLANK($B907),0,VLOOKUP($B907,Listen!$A$2:$C$44,2,FALSE))</f>
        <v>0</v>
      </c>
      <c r="T907" s="188">
        <f>IF(ISBLANK($B907),0,VLOOKUP($B907,Listen!$A$2:$C$44,3,FALSE))</f>
        <v>0</v>
      </c>
      <c r="U907" s="189">
        <f t="shared" ref="U907:U970" si="187">$S907</f>
        <v>0</v>
      </c>
      <c r="V907" s="189">
        <f t="shared" si="177"/>
        <v>0</v>
      </c>
      <c r="W907" s="189">
        <f t="shared" si="177"/>
        <v>0</v>
      </c>
      <c r="X907" s="189">
        <f t="shared" si="177"/>
        <v>0</v>
      </c>
      <c r="Y907" s="189">
        <f t="shared" si="177"/>
        <v>0</v>
      </c>
      <c r="Z907" s="189">
        <f t="shared" si="177"/>
        <v>0</v>
      </c>
      <c r="AA907" s="189">
        <f t="shared" si="177"/>
        <v>0</v>
      </c>
      <c r="AB907" s="187">
        <f t="shared" si="176"/>
        <v>0</v>
      </c>
      <c r="AC907" s="190">
        <f>IF(C907=A_Stammdaten!$B$14,F_SAV!$R907-F_SAV!$AD907,HLOOKUP(A_Stammdaten!$B$14-1,$AE$4:$AK$2004,ROW(C907)-3,FALSE)-$AD907)</f>
        <v>0</v>
      </c>
      <c r="AD907" s="190">
        <f>HLOOKUP(A_Stammdaten!$B$14,$AE$4:$AK$2004,ROW(C907)-3,FALSE)</f>
        <v>0</v>
      </c>
      <c r="AE907" s="187">
        <f t="shared" si="178"/>
        <v>0</v>
      </c>
      <c r="AF907" s="187">
        <f t="shared" si="179"/>
        <v>0</v>
      </c>
      <c r="AG907" s="187">
        <f t="shared" si="180"/>
        <v>0</v>
      </c>
      <c r="AH907" s="187">
        <f t="shared" si="181"/>
        <v>0</v>
      </c>
      <c r="AI907" s="187">
        <f t="shared" si="182"/>
        <v>0</v>
      </c>
      <c r="AJ907" s="187">
        <f t="shared" si="183"/>
        <v>0</v>
      </c>
      <c r="AK907" s="187">
        <f t="shared" si="184"/>
        <v>0</v>
      </c>
      <c r="AL907" s="31"/>
    </row>
    <row r="908" spans="1:38" ht="15" x14ac:dyDescent="0.25">
      <c r="A908" s="31"/>
      <c r="B908" s="31"/>
      <c r="C908" s="32"/>
      <c r="D908" s="31"/>
      <c r="E908" s="31"/>
      <c r="F908" s="31"/>
      <c r="G908" s="31"/>
      <c r="H908" s="31"/>
      <c r="I908" s="31"/>
      <c r="J908" s="31"/>
      <c r="K908" s="31"/>
      <c r="L908" s="31"/>
      <c r="M908" s="31"/>
      <c r="N908" s="187">
        <f t="shared" si="185"/>
        <v>0</v>
      </c>
      <c r="O908" s="31"/>
      <c r="P908" s="31"/>
      <c r="Q908" s="31"/>
      <c r="R908" s="187">
        <f t="shared" si="186"/>
        <v>0</v>
      </c>
      <c r="S908" s="188">
        <f>IF(ISBLANK($B908),0,VLOOKUP($B908,Listen!$A$2:$C$44,2,FALSE))</f>
        <v>0</v>
      </c>
      <c r="T908" s="188">
        <f>IF(ISBLANK($B908),0,VLOOKUP($B908,Listen!$A$2:$C$44,3,FALSE))</f>
        <v>0</v>
      </c>
      <c r="U908" s="189">
        <f t="shared" si="187"/>
        <v>0</v>
      </c>
      <c r="V908" s="189">
        <f t="shared" si="177"/>
        <v>0</v>
      </c>
      <c r="W908" s="189">
        <f t="shared" si="177"/>
        <v>0</v>
      </c>
      <c r="X908" s="189">
        <f t="shared" si="177"/>
        <v>0</v>
      </c>
      <c r="Y908" s="189">
        <f t="shared" si="177"/>
        <v>0</v>
      </c>
      <c r="Z908" s="189">
        <f t="shared" si="177"/>
        <v>0</v>
      </c>
      <c r="AA908" s="189">
        <f t="shared" si="177"/>
        <v>0</v>
      </c>
      <c r="AB908" s="187">
        <f t="shared" si="176"/>
        <v>0</v>
      </c>
      <c r="AC908" s="190">
        <f>IF(C908=A_Stammdaten!$B$14,F_SAV!$R908-F_SAV!$AD908,HLOOKUP(A_Stammdaten!$B$14-1,$AE$4:$AK$2004,ROW(C908)-3,FALSE)-$AD908)</f>
        <v>0</v>
      </c>
      <c r="AD908" s="190">
        <f>HLOOKUP(A_Stammdaten!$B$14,$AE$4:$AK$2004,ROW(C908)-3,FALSE)</f>
        <v>0</v>
      </c>
      <c r="AE908" s="187">
        <f t="shared" si="178"/>
        <v>0</v>
      </c>
      <c r="AF908" s="187">
        <f t="shared" si="179"/>
        <v>0</v>
      </c>
      <c r="AG908" s="187">
        <f t="shared" si="180"/>
        <v>0</v>
      </c>
      <c r="AH908" s="187">
        <f t="shared" si="181"/>
        <v>0</v>
      </c>
      <c r="AI908" s="187">
        <f t="shared" si="182"/>
        <v>0</v>
      </c>
      <c r="AJ908" s="187">
        <f t="shared" si="183"/>
        <v>0</v>
      </c>
      <c r="AK908" s="187">
        <f t="shared" si="184"/>
        <v>0</v>
      </c>
      <c r="AL908" s="31"/>
    </row>
    <row r="909" spans="1:38" ht="15" x14ac:dyDescent="0.25">
      <c r="A909" s="31"/>
      <c r="B909" s="31"/>
      <c r="C909" s="32"/>
      <c r="D909" s="31"/>
      <c r="E909" s="31"/>
      <c r="F909" s="31"/>
      <c r="G909" s="31"/>
      <c r="H909" s="31"/>
      <c r="I909" s="31"/>
      <c r="J909" s="31"/>
      <c r="K909" s="31"/>
      <c r="L909" s="31"/>
      <c r="M909" s="31"/>
      <c r="N909" s="187">
        <f t="shared" si="185"/>
        <v>0</v>
      </c>
      <c r="O909" s="31"/>
      <c r="P909" s="31"/>
      <c r="Q909" s="31"/>
      <c r="R909" s="187">
        <f t="shared" si="186"/>
        <v>0</v>
      </c>
      <c r="S909" s="188">
        <f>IF(ISBLANK($B909),0,VLOOKUP($B909,Listen!$A$2:$C$44,2,FALSE))</f>
        <v>0</v>
      </c>
      <c r="T909" s="188">
        <f>IF(ISBLANK($B909),0,VLOOKUP($B909,Listen!$A$2:$C$44,3,FALSE))</f>
        <v>0</v>
      </c>
      <c r="U909" s="189">
        <f t="shared" si="187"/>
        <v>0</v>
      </c>
      <c r="V909" s="189">
        <f t="shared" si="177"/>
        <v>0</v>
      </c>
      <c r="W909" s="189">
        <f t="shared" si="177"/>
        <v>0</v>
      </c>
      <c r="X909" s="189">
        <f t="shared" si="177"/>
        <v>0</v>
      </c>
      <c r="Y909" s="189">
        <f t="shared" si="177"/>
        <v>0</v>
      </c>
      <c r="Z909" s="189">
        <f t="shared" si="177"/>
        <v>0</v>
      </c>
      <c r="AA909" s="189">
        <f t="shared" si="177"/>
        <v>0</v>
      </c>
      <c r="AB909" s="187">
        <f t="shared" si="176"/>
        <v>0</v>
      </c>
      <c r="AC909" s="190">
        <f>IF(C909=A_Stammdaten!$B$14,F_SAV!$R909-F_SAV!$AD909,HLOOKUP(A_Stammdaten!$B$14-1,$AE$4:$AK$2004,ROW(C909)-3,FALSE)-$AD909)</f>
        <v>0</v>
      </c>
      <c r="AD909" s="190">
        <f>HLOOKUP(A_Stammdaten!$B$14,$AE$4:$AK$2004,ROW(C909)-3,FALSE)</f>
        <v>0</v>
      </c>
      <c r="AE909" s="187">
        <f t="shared" si="178"/>
        <v>0</v>
      </c>
      <c r="AF909" s="187">
        <f t="shared" si="179"/>
        <v>0</v>
      </c>
      <c r="AG909" s="187">
        <f t="shared" si="180"/>
        <v>0</v>
      </c>
      <c r="AH909" s="187">
        <f t="shared" si="181"/>
        <v>0</v>
      </c>
      <c r="AI909" s="187">
        <f t="shared" si="182"/>
        <v>0</v>
      </c>
      <c r="AJ909" s="187">
        <f t="shared" si="183"/>
        <v>0</v>
      </c>
      <c r="AK909" s="187">
        <f t="shared" si="184"/>
        <v>0</v>
      </c>
      <c r="AL909" s="31"/>
    </row>
    <row r="910" spans="1:38" ht="15" x14ac:dyDescent="0.25">
      <c r="A910" s="31"/>
      <c r="B910" s="31"/>
      <c r="C910" s="32"/>
      <c r="D910" s="31"/>
      <c r="E910" s="31"/>
      <c r="F910" s="31"/>
      <c r="G910" s="31"/>
      <c r="H910" s="31"/>
      <c r="I910" s="31"/>
      <c r="J910" s="31"/>
      <c r="K910" s="31"/>
      <c r="L910" s="31"/>
      <c r="M910" s="31"/>
      <c r="N910" s="187">
        <f t="shared" si="185"/>
        <v>0</v>
      </c>
      <c r="O910" s="31"/>
      <c r="P910" s="31"/>
      <c r="Q910" s="31"/>
      <c r="R910" s="187">
        <f t="shared" si="186"/>
        <v>0</v>
      </c>
      <c r="S910" s="188">
        <f>IF(ISBLANK($B910),0,VLOOKUP($B910,Listen!$A$2:$C$44,2,FALSE))</f>
        <v>0</v>
      </c>
      <c r="T910" s="188">
        <f>IF(ISBLANK($B910),0,VLOOKUP($B910,Listen!$A$2:$C$44,3,FALSE))</f>
        <v>0</v>
      </c>
      <c r="U910" s="189">
        <f t="shared" si="187"/>
        <v>0</v>
      </c>
      <c r="V910" s="189">
        <f t="shared" si="177"/>
        <v>0</v>
      </c>
      <c r="W910" s="189">
        <f t="shared" si="177"/>
        <v>0</v>
      </c>
      <c r="X910" s="189">
        <f t="shared" si="177"/>
        <v>0</v>
      </c>
      <c r="Y910" s="189">
        <f t="shared" si="177"/>
        <v>0</v>
      </c>
      <c r="Z910" s="189">
        <f t="shared" si="177"/>
        <v>0</v>
      </c>
      <c r="AA910" s="189">
        <f t="shared" si="177"/>
        <v>0</v>
      </c>
      <c r="AB910" s="187">
        <f t="shared" si="176"/>
        <v>0</v>
      </c>
      <c r="AC910" s="190">
        <f>IF(C910=A_Stammdaten!$B$14,F_SAV!$R910-F_SAV!$AD910,HLOOKUP(A_Stammdaten!$B$14-1,$AE$4:$AK$2004,ROW(C910)-3,FALSE)-$AD910)</f>
        <v>0</v>
      </c>
      <c r="AD910" s="190">
        <f>HLOOKUP(A_Stammdaten!$B$14,$AE$4:$AK$2004,ROW(C910)-3,FALSE)</f>
        <v>0</v>
      </c>
      <c r="AE910" s="187">
        <f t="shared" si="178"/>
        <v>0</v>
      </c>
      <c r="AF910" s="187">
        <f t="shared" si="179"/>
        <v>0</v>
      </c>
      <c r="AG910" s="187">
        <f t="shared" si="180"/>
        <v>0</v>
      </c>
      <c r="AH910" s="187">
        <f t="shared" si="181"/>
        <v>0</v>
      </c>
      <c r="AI910" s="187">
        <f t="shared" si="182"/>
        <v>0</v>
      </c>
      <c r="AJ910" s="187">
        <f t="shared" si="183"/>
        <v>0</v>
      </c>
      <c r="AK910" s="187">
        <f t="shared" si="184"/>
        <v>0</v>
      </c>
      <c r="AL910" s="31"/>
    </row>
    <row r="911" spans="1:38" ht="15" x14ac:dyDescent="0.25">
      <c r="A911" s="31"/>
      <c r="B911" s="31"/>
      <c r="C911" s="32"/>
      <c r="D911" s="31"/>
      <c r="E911" s="31"/>
      <c r="F911" s="31"/>
      <c r="G911" s="31"/>
      <c r="H911" s="31"/>
      <c r="I911" s="31"/>
      <c r="J911" s="31"/>
      <c r="K911" s="31"/>
      <c r="L911" s="31"/>
      <c r="M911" s="31"/>
      <c r="N911" s="187">
        <f t="shared" si="185"/>
        <v>0</v>
      </c>
      <c r="O911" s="31"/>
      <c r="P911" s="31"/>
      <c r="Q911" s="31"/>
      <c r="R911" s="187">
        <f t="shared" si="186"/>
        <v>0</v>
      </c>
      <c r="S911" s="188">
        <f>IF(ISBLANK($B911),0,VLOOKUP($B911,Listen!$A$2:$C$44,2,FALSE))</f>
        <v>0</v>
      </c>
      <c r="T911" s="188">
        <f>IF(ISBLANK($B911),0,VLOOKUP($B911,Listen!$A$2:$C$44,3,FALSE))</f>
        <v>0</v>
      </c>
      <c r="U911" s="189">
        <f t="shared" si="187"/>
        <v>0</v>
      </c>
      <c r="V911" s="189">
        <f t="shared" si="177"/>
        <v>0</v>
      </c>
      <c r="W911" s="189">
        <f t="shared" si="177"/>
        <v>0</v>
      </c>
      <c r="X911" s="189">
        <f t="shared" si="177"/>
        <v>0</v>
      </c>
      <c r="Y911" s="189">
        <f t="shared" si="177"/>
        <v>0</v>
      </c>
      <c r="Z911" s="189">
        <f t="shared" si="177"/>
        <v>0</v>
      </c>
      <c r="AA911" s="189">
        <f t="shared" si="177"/>
        <v>0</v>
      </c>
      <c r="AB911" s="187">
        <f t="shared" si="176"/>
        <v>0</v>
      </c>
      <c r="AC911" s="190">
        <f>IF(C911=A_Stammdaten!$B$14,F_SAV!$R911-F_SAV!$AD911,HLOOKUP(A_Stammdaten!$B$14-1,$AE$4:$AK$2004,ROW(C911)-3,FALSE)-$AD911)</f>
        <v>0</v>
      </c>
      <c r="AD911" s="190">
        <f>HLOOKUP(A_Stammdaten!$B$14,$AE$4:$AK$2004,ROW(C911)-3,FALSE)</f>
        <v>0</v>
      </c>
      <c r="AE911" s="187">
        <f t="shared" si="178"/>
        <v>0</v>
      </c>
      <c r="AF911" s="187">
        <f t="shared" si="179"/>
        <v>0</v>
      </c>
      <c r="AG911" s="187">
        <f t="shared" si="180"/>
        <v>0</v>
      </c>
      <c r="AH911" s="187">
        <f t="shared" si="181"/>
        <v>0</v>
      </c>
      <c r="AI911" s="187">
        <f t="shared" si="182"/>
        <v>0</v>
      </c>
      <c r="AJ911" s="187">
        <f t="shared" si="183"/>
        <v>0</v>
      </c>
      <c r="AK911" s="187">
        <f t="shared" si="184"/>
        <v>0</v>
      </c>
      <c r="AL911" s="31"/>
    </row>
    <row r="912" spans="1:38" ht="15" x14ac:dyDescent="0.25">
      <c r="A912" s="31"/>
      <c r="B912" s="31"/>
      <c r="C912" s="32"/>
      <c r="D912" s="31"/>
      <c r="E912" s="31"/>
      <c r="F912" s="31"/>
      <c r="G912" s="31"/>
      <c r="H912" s="31"/>
      <c r="I912" s="31"/>
      <c r="J912" s="31"/>
      <c r="K912" s="31"/>
      <c r="L912" s="31"/>
      <c r="M912" s="31"/>
      <c r="N912" s="187">
        <f t="shared" si="185"/>
        <v>0</v>
      </c>
      <c r="O912" s="31"/>
      <c r="P912" s="31"/>
      <c r="Q912" s="31"/>
      <c r="R912" s="187">
        <f t="shared" si="186"/>
        <v>0</v>
      </c>
      <c r="S912" s="188">
        <f>IF(ISBLANK($B912),0,VLOOKUP($B912,Listen!$A$2:$C$44,2,FALSE))</f>
        <v>0</v>
      </c>
      <c r="T912" s="188">
        <f>IF(ISBLANK($B912),0,VLOOKUP($B912,Listen!$A$2:$C$44,3,FALSE))</f>
        <v>0</v>
      </c>
      <c r="U912" s="189">
        <f t="shared" si="187"/>
        <v>0</v>
      </c>
      <c r="V912" s="189">
        <f t="shared" si="177"/>
        <v>0</v>
      </c>
      <c r="W912" s="189">
        <f t="shared" si="177"/>
        <v>0</v>
      </c>
      <c r="X912" s="189">
        <f t="shared" si="177"/>
        <v>0</v>
      </c>
      <c r="Y912" s="189">
        <f t="shared" si="177"/>
        <v>0</v>
      </c>
      <c r="Z912" s="189">
        <f t="shared" si="177"/>
        <v>0</v>
      </c>
      <c r="AA912" s="189">
        <f t="shared" si="177"/>
        <v>0</v>
      </c>
      <c r="AB912" s="187">
        <f t="shared" si="176"/>
        <v>0</v>
      </c>
      <c r="AC912" s="190">
        <f>IF(C912=A_Stammdaten!$B$14,F_SAV!$R912-F_SAV!$AD912,HLOOKUP(A_Stammdaten!$B$14-1,$AE$4:$AK$2004,ROW(C912)-3,FALSE)-$AD912)</f>
        <v>0</v>
      </c>
      <c r="AD912" s="190">
        <f>HLOOKUP(A_Stammdaten!$B$14,$AE$4:$AK$2004,ROW(C912)-3,FALSE)</f>
        <v>0</v>
      </c>
      <c r="AE912" s="187">
        <f t="shared" si="178"/>
        <v>0</v>
      </c>
      <c r="AF912" s="187">
        <f t="shared" si="179"/>
        <v>0</v>
      </c>
      <c r="AG912" s="187">
        <f t="shared" si="180"/>
        <v>0</v>
      </c>
      <c r="AH912" s="187">
        <f t="shared" si="181"/>
        <v>0</v>
      </c>
      <c r="AI912" s="187">
        <f t="shared" si="182"/>
        <v>0</v>
      </c>
      <c r="AJ912" s="187">
        <f t="shared" si="183"/>
        <v>0</v>
      </c>
      <c r="AK912" s="187">
        <f t="shared" si="184"/>
        <v>0</v>
      </c>
      <c r="AL912" s="31"/>
    </row>
    <row r="913" spans="1:38" ht="15" x14ac:dyDescent="0.25">
      <c r="A913" s="31"/>
      <c r="B913" s="31"/>
      <c r="C913" s="32"/>
      <c r="D913" s="31"/>
      <c r="E913" s="31"/>
      <c r="F913" s="31"/>
      <c r="G913" s="31"/>
      <c r="H913" s="31"/>
      <c r="I913" s="31"/>
      <c r="J913" s="31"/>
      <c r="K913" s="31"/>
      <c r="L913" s="31"/>
      <c r="M913" s="31"/>
      <c r="N913" s="187">
        <f t="shared" si="185"/>
        <v>0</v>
      </c>
      <c r="O913" s="31"/>
      <c r="P913" s="31"/>
      <c r="Q913" s="31"/>
      <c r="R913" s="187">
        <f t="shared" si="186"/>
        <v>0</v>
      </c>
      <c r="S913" s="188">
        <f>IF(ISBLANK($B913),0,VLOOKUP($B913,Listen!$A$2:$C$44,2,FALSE))</f>
        <v>0</v>
      </c>
      <c r="T913" s="188">
        <f>IF(ISBLANK($B913),0,VLOOKUP($B913,Listen!$A$2:$C$44,3,FALSE))</f>
        <v>0</v>
      </c>
      <c r="U913" s="189">
        <f t="shared" si="187"/>
        <v>0</v>
      </c>
      <c r="V913" s="189">
        <f t="shared" si="177"/>
        <v>0</v>
      </c>
      <c r="W913" s="189">
        <f t="shared" si="177"/>
        <v>0</v>
      </c>
      <c r="X913" s="189">
        <f t="shared" si="177"/>
        <v>0</v>
      </c>
      <c r="Y913" s="189">
        <f t="shared" si="177"/>
        <v>0</v>
      </c>
      <c r="Z913" s="189">
        <f t="shared" si="177"/>
        <v>0</v>
      </c>
      <c r="AA913" s="189">
        <f t="shared" si="177"/>
        <v>0</v>
      </c>
      <c r="AB913" s="187">
        <f t="shared" si="176"/>
        <v>0</v>
      </c>
      <c r="AC913" s="190">
        <f>IF(C913=A_Stammdaten!$B$14,F_SAV!$R913-F_SAV!$AD913,HLOOKUP(A_Stammdaten!$B$14-1,$AE$4:$AK$2004,ROW(C913)-3,FALSE)-$AD913)</f>
        <v>0</v>
      </c>
      <c r="AD913" s="190">
        <f>HLOOKUP(A_Stammdaten!$B$14,$AE$4:$AK$2004,ROW(C913)-3,FALSE)</f>
        <v>0</v>
      </c>
      <c r="AE913" s="187">
        <f t="shared" si="178"/>
        <v>0</v>
      </c>
      <c r="AF913" s="187">
        <f t="shared" si="179"/>
        <v>0</v>
      </c>
      <c r="AG913" s="187">
        <f t="shared" si="180"/>
        <v>0</v>
      </c>
      <c r="AH913" s="187">
        <f t="shared" si="181"/>
        <v>0</v>
      </c>
      <c r="AI913" s="187">
        <f t="shared" si="182"/>
        <v>0</v>
      </c>
      <c r="AJ913" s="187">
        <f t="shared" si="183"/>
        <v>0</v>
      </c>
      <c r="AK913" s="187">
        <f t="shared" si="184"/>
        <v>0</v>
      </c>
      <c r="AL913" s="31"/>
    </row>
    <row r="914" spans="1:38" ht="15" x14ac:dyDescent="0.25">
      <c r="A914" s="31"/>
      <c r="B914" s="31"/>
      <c r="C914" s="32"/>
      <c r="D914" s="31"/>
      <c r="E914" s="31"/>
      <c r="F914" s="31"/>
      <c r="G914" s="31"/>
      <c r="H914" s="31"/>
      <c r="I914" s="31"/>
      <c r="J914" s="31"/>
      <c r="K914" s="31"/>
      <c r="L914" s="31"/>
      <c r="M914" s="31"/>
      <c r="N914" s="187">
        <f t="shared" si="185"/>
        <v>0</v>
      </c>
      <c r="O914" s="31"/>
      <c r="P914" s="31"/>
      <c r="Q914" s="31"/>
      <c r="R914" s="187">
        <f t="shared" si="186"/>
        <v>0</v>
      </c>
      <c r="S914" s="188">
        <f>IF(ISBLANK($B914),0,VLOOKUP($B914,Listen!$A$2:$C$44,2,FALSE))</f>
        <v>0</v>
      </c>
      <c r="T914" s="188">
        <f>IF(ISBLANK($B914),0,VLOOKUP($B914,Listen!$A$2:$C$44,3,FALSE))</f>
        <v>0</v>
      </c>
      <c r="U914" s="189">
        <f t="shared" si="187"/>
        <v>0</v>
      </c>
      <c r="V914" s="189">
        <f t="shared" si="177"/>
        <v>0</v>
      </c>
      <c r="W914" s="189">
        <f t="shared" si="177"/>
        <v>0</v>
      </c>
      <c r="X914" s="189">
        <f t="shared" si="177"/>
        <v>0</v>
      </c>
      <c r="Y914" s="189">
        <f t="shared" si="177"/>
        <v>0</v>
      </c>
      <c r="Z914" s="189">
        <f t="shared" si="177"/>
        <v>0</v>
      </c>
      <c r="AA914" s="189">
        <f t="shared" si="177"/>
        <v>0</v>
      </c>
      <c r="AB914" s="187">
        <f t="shared" si="176"/>
        <v>0</v>
      </c>
      <c r="AC914" s="190">
        <f>IF(C914=A_Stammdaten!$B$14,F_SAV!$R914-F_SAV!$AD914,HLOOKUP(A_Stammdaten!$B$14-1,$AE$4:$AK$2004,ROW(C914)-3,FALSE)-$AD914)</f>
        <v>0</v>
      </c>
      <c r="AD914" s="190">
        <f>HLOOKUP(A_Stammdaten!$B$14,$AE$4:$AK$2004,ROW(C914)-3,FALSE)</f>
        <v>0</v>
      </c>
      <c r="AE914" s="187">
        <f t="shared" si="178"/>
        <v>0</v>
      </c>
      <c r="AF914" s="187">
        <f t="shared" si="179"/>
        <v>0</v>
      </c>
      <c r="AG914" s="187">
        <f t="shared" si="180"/>
        <v>0</v>
      </c>
      <c r="AH914" s="187">
        <f t="shared" si="181"/>
        <v>0</v>
      </c>
      <c r="AI914" s="187">
        <f t="shared" si="182"/>
        <v>0</v>
      </c>
      <c r="AJ914" s="187">
        <f t="shared" si="183"/>
        <v>0</v>
      </c>
      <c r="AK914" s="187">
        <f t="shared" si="184"/>
        <v>0</v>
      </c>
      <c r="AL914" s="31"/>
    </row>
    <row r="915" spans="1:38" ht="15" x14ac:dyDescent="0.25">
      <c r="A915" s="31"/>
      <c r="B915" s="31"/>
      <c r="C915" s="32"/>
      <c r="D915" s="31"/>
      <c r="E915" s="31"/>
      <c r="F915" s="31"/>
      <c r="G915" s="31"/>
      <c r="H915" s="31"/>
      <c r="I915" s="31"/>
      <c r="J915" s="31"/>
      <c r="K915" s="31"/>
      <c r="L915" s="31"/>
      <c r="M915" s="31"/>
      <c r="N915" s="187">
        <f t="shared" si="185"/>
        <v>0</v>
      </c>
      <c r="O915" s="31"/>
      <c r="P915" s="31"/>
      <c r="Q915" s="31"/>
      <c r="R915" s="187">
        <f t="shared" si="186"/>
        <v>0</v>
      </c>
      <c r="S915" s="188">
        <f>IF(ISBLANK($B915),0,VLOOKUP($B915,Listen!$A$2:$C$44,2,FALSE))</f>
        <v>0</v>
      </c>
      <c r="T915" s="188">
        <f>IF(ISBLANK($B915),0,VLOOKUP($B915,Listen!$A$2:$C$44,3,FALSE))</f>
        <v>0</v>
      </c>
      <c r="U915" s="189">
        <f t="shared" si="187"/>
        <v>0</v>
      </c>
      <c r="V915" s="189">
        <f t="shared" si="177"/>
        <v>0</v>
      </c>
      <c r="W915" s="189">
        <f t="shared" si="177"/>
        <v>0</v>
      </c>
      <c r="X915" s="189">
        <f t="shared" si="177"/>
        <v>0</v>
      </c>
      <c r="Y915" s="189">
        <f t="shared" si="177"/>
        <v>0</v>
      </c>
      <c r="Z915" s="189">
        <f t="shared" si="177"/>
        <v>0</v>
      </c>
      <c r="AA915" s="189">
        <f t="shared" si="177"/>
        <v>0</v>
      </c>
      <c r="AB915" s="187">
        <f t="shared" si="176"/>
        <v>0</v>
      </c>
      <c r="AC915" s="190">
        <f>IF(C915=A_Stammdaten!$B$14,F_SAV!$R915-F_SAV!$AD915,HLOOKUP(A_Stammdaten!$B$14-1,$AE$4:$AK$2004,ROW(C915)-3,FALSE)-$AD915)</f>
        <v>0</v>
      </c>
      <c r="AD915" s="190">
        <f>HLOOKUP(A_Stammdaten!$B$14,$AE$4:$AK$2004,ROW(C915)-3,FALSE)</f>
        <v>0</v>
      </c>
      <c r="AE915" s="187">
        <f t="shared" si="178"/>
        <v>0</v>
      </c>
      <c r="AF915" s="187">
        <f t="shared" si="179"/>
        <v>0</v>
      </c>
      <c r="AG915" s="187">
        <f t="shared" si="180"/>
        <v>0</v>
      </c>
      <c r="AH915" s="187">
        <f t="shared" si="181"/>
        <v>0</v>
      </c>
      <c r="AI915" s="187">
        <f t="shared" si="182"/>
        <v>0</v>
      </c>
      <c r="AJ915" s="187">
        <f t="shared" si="183"/>
        <v>0</v>
      </c>
      <c r="AK915" s="187">
        <f t="shared" si="184"/>
        <v>0</v>
      </c>
      <c r="AL915" s="31"/>
    </row>
    <row r="916" spans="1:38" ht="15" x14ac:dyDescent="0.25">
      <c r="A916" s="31"/>
      <c r="B916" s="31"/>
      <c r="C916" s="32"/>
      <c r="D916" s="31"/>
      <c r="E916" s="31"/>
      <c r="F916" s="31"/>
      <c r="G916" s="31"/>
      <c r="H916" s="31"/>
      <c r="I916" s="31"/>
      <c r="J916" s="31"/>
      <c r="K916" s="31"/>
      <c r="L916" s="31"/>
      <c r="M916" s="31"/>
      <c r="N916" s="187">
        <f t="shared" si="185"/>
        <v>0</v>
      </c>
      <c r="O916" s="31"/>
      <c r="P916" s="31"/>
      <c r="Q916" s="31"/>
      <c r="R916" s="187">
        <f t="shared" si="186"/>
        <v>0</v>
      </c>
      <c r="S916" s="188">
        <f>IF(ISBLANK($B916),0,VLOOKUP($B916,Listen!$A$2:$C$44,2,FALSE))</f>
        <v>0</v>
      </c>
      <c r="T916" s="188">
        <f>IF(ISBLANK($B916),0,VLOOKUP($B916,Listen!$A$2:$C$44,3,FALSE))</f>
        <v>0</v>
      </c>
      <c r="U916" s="189">
        <f t="shared" si="187"/>
        <v>0</v>
      </c>
      <c r="V916" s="189">
        <f t="shared" si="177"/>
        <v>0</v>
      </c>
      <c r="W916" s="189">
        <f t="shared" si="177"/>
        <v>0</v>
      </c>
      <c r="X916" s="189">
        <f t="shared" si="177"/>
        <v>0</v>
      </c>
      <c r="Y916" s="189">
        <f t="shared" si="177"/>
        <v>0</v>
      </c>
      <c r="Z916" s="189">
        <f t="shared" si="177"/>
        <v>0</v>
      </c>
      <c r="AA916" s="189">
        <f t="shared" si="177"/>
        <v>0</v>
      </c>
      <c r="AB916" s="187">
        <f t="shared" si="176"/>
        <v>0</v>
      </c>
      <c r="AC916" s="190">
        <f>IF(C916=A_Stammdaten!$B$14,F_SAV!$R916-F_SAV!$AD916,HLOOKUP(A_Stammdaten!$B$14-1,$AE$4:$AK$2004,ROW(C916)-3,FALSE)-$AD916)</f>
        <v>0</v>
      </c>
      <c r="AD916" s="190">
        <f>HLOOKUP(A_Stammdaten!$B$14,$AE$4:$AK$2004,ROW(C916)-3,FALSE)</f>
        <v>0</v>
      </c>
      <c r="AE916" s="187">
        <f t="shared" si="178"/>
        <v>0</v>
      </c>
      <c r="AF916" s="187">
        <f t="shared" si="179"/>
        <v>0</v>
      </c>
      <c r="AG916" s="187">
        <f t="shared" si="180"/>
        <v>0</v>
      </c>
      <c r="AH916" s="187">
        <f t="shared" si="181"/>
        <v>0</v>
      </c>
      <c r="AI916" s="187">
        <f t="shared" si="182"/>
        <v>0</v>
      </c>
      <c r="AJ916" s="187">
        <f t="shared" si="183"/>
        <v>0</v>
      </c>
      <c r="AK916" s="187">
        <f t="shared" si="184"/>
        <v>0</v>
      </c>
      <c r="AL916" s="31"/>
    </row>
    <row r="917" spans="1:38" ht="15" x14ac:dyDescent="0.25">
      <c r="A917" s="31"/>
      <c r="B917" s="31"/>
      <c r="C917" s="32"/>
      <c r="D917" s="31"/>
      <c r="E917" s="31"/>
      <c r="F917" s="31"/>
      <c r="G917" s="31"/>
      <c r="H917" s="31"/>
      <c r="I917" s="31"/>
      <c r="J917" s="31"/>
      <c r="K917" s="31"/>
      <c r="L917" s="31"/>
      <c r="M917" s="31"/>
      <c r="N917" s="187">
        <f t="shared" si="185"/>
        <v>0</v>
      </c>
      <c r="O917" s="31"/>
      <c r="P917" s="31"/>
      <c r="Q917" s="31"/>
      <c r="R917" s="187">
        <f t="shared" si="186"/>
        <v>0</v>
      </c>
      <c r="S917" s="188">
        <f>IF(ISBLANK($B917),0,VLOOKUP($B917,Listen!$A$2:$C$44,2,FALSE))</f>
        <v>0</v>
      </c>
      <c r="T917" s="188">
        <f>IF(ISBLANK($B917),0,VLOOKUP($B917,Listen!$A$2:$C$44,3,FALSE))</f>
        <v>0</v>
      </c>
      <c r="U917" s="189">
        <f t="shared" si="187"/>
        <v>0</v>
      </c>
      <c r="V917" s="189">
        <f t="shared" si="177"/>
        <v>0</v>
      </c>
      <c r="W917" s="189">
        <f t="shared" si="177"/>
        <v>0</v>
      </c>
      <c r="X917" s="189">
        <f t="shared" si="177"/>
        <v>0</v>
      </c>
      <c r="Y917" s="189">
        <f t="shared" si="177"/>
        <v>0</v>
      </c>
      <c r="Z917" s="189">
        <f t="shared" si="177"/>
        <v>0</v>
      </c>
      <c r="AA917" s="189">
        <f t="shared" si="177"/>
        <v>0</v>
      </c>
      <c r="AB917" s="187">
        <f t="shared" si="176"/>
        <v>0</v>
      </c>
      <c r="AC917" s="190">
        <f>IF(C917=A_Stammdaten!$B$14,F_SAV!$R917-F_SAV!$AD917,HLOOKUP(A_Stammdaten!$B$14-1,$AE$4:$AK$2004,ROW(C917)-3,FALSE)-$AD917)</f>
        <v>0</v>
      </c>
      <c r="AD917" s="190">
        <f>HLOOKUP(A_Stammdaten!$B$14,$AE$4:$AK$2004,ROW(C917)-3,FALSE)</f>
        <v>0</v>
      </c>
      <c r="AE917" s="187">
        <f t="shared" si="178"/>
        <v>0</v>
      </c>
      <c r="AF917" s="187">
        <f t="shared" si="179"/>
        <v>0</v>
      </c>
      <c r="AG917" s="187">
        <f t="shared" si="180"/>
        <v>0</v>
      </c>
      <c r="AH917" s="187">
        <f t="shared" si="181"/>
        <v>0</v>
      </c>
      <c r="AI917" s="187">
        <f t="shared" si="182"/>
        <v>0</v>
      </c>
      <c r="AJ917" s="187">
        <f t="shared" si="183"/>
        <v>0</v>
      </c>
      <c r="AK917" s="187">
        <f t="shared" si="184"/>
        <v>0</v>
      </c>
      <c r="AL917" s="31"/>
    </row>
    <row r="918" spans="1:38" ht="15" x14ac:dyDescent="0.25">
      <c r="A918" s="31"/>
      <c r="B918" s="31"/>
      <c r="C918" s="32"/>
      <c r="D918" s="31"/>
      <c r="E918" s="31"/>
      <c r="F918" s="31"/>
      <c r="G918" s="31"/>
      <c r="H918" s="31"/>
      <c r="I918" s="31"/>
      <c r="J918" s="31"/>
      <c r="K918" s="31"/>
      <c r="L918" s="31"/>
      <c r="M918" s="31"/>
      <c r="N918" s="187">
        <f t="shared" si="185"/>
        <v>0</v>
      </c>
      <c r="O918" s="31"/>
      <c r="P918" s="31"/>
      <c r="Q918" s="31"/>
      <c r="R918" s="187">
        <f t="shared" si="186"/>
        <v>0</v>
      </c>
      <c r="S918" s="188">
        <f>IF(ISBLANK($B918),0,VLOOKUP($B918,Listen!$A$2:$C$44,2,FALSE))</f>
        <v>0</v>
      </c>
      <c r="T918" s="188">
        <f>IF(ISBLANK($B918),0,VLOOKUP($B918,Listen!$A$2:$C$44,3,FALSE))</f>
        <v>0</v>
      </c>
      <c r="U918" s="189">
        <f t="shared" si="187"/>
        <v>0</v>
      </c>
      <c r="V918" s="189">
        <f t="shared" si="177"/>
        <v>0</v>
      </c>
      <c r="W918" s="189">
        <f t="shared" si="177"/>
        <v>0</v>
      </c>
      <c r="X918" s="189">
        <f t="shared" si="177"/>
        <v>0</v>
      </c>
      <c r="Y918" s="189">
        <f t="shared" si="177"/>
        <v>0</v>
      </c>
      <c r="Z918" s="189">
        <f t="shared" si="177"/>
        <v>0</v>
      </c>
      <c r="AA918" s="189">
        <f t="shared" si="177"/>
        <v>0</v>
      </c>
      <c r="AB918" s="187">
        <f t="shared" si="176"/>
        <v>0</v>
      </c>
      <c r="AC918" s="190">
        <f>IF(C918=A_Stammdaten!$B$14,F_SAV!$R918-F_SAV!$AD918,HLOOKUP(A_Stammdaten!$B$14-1,$AE$4:$AK$2004,ROW(C918)-3,FALSE)-$AD918)</f>
        <v>0</v>
      </c>
      <c r="AD918" s="190">
        <f>HLOOKUP(A_Stammdaten!$B$14,$AE$4:$AK$2004,ROW(C918)-3,FALSE)</f>
        <v>0</v>
      </c>
      <c r="AE918" s="187">
        <f t="shared" si="178"/>
        <v>0</v>
      </c>
      <c r="AF918" s="187">
        <f t="shared" si="179"/>
        <v>0</v>
      </c>
      <c r="AG918" s="187">
        <f t="shared" si="180"/>
        <v>0</v>
      </c>
      <c r="AH918" s="187">
        <f t="shared" si="181"/>
        <v>0</v>
      </c>
      <c r="AI918" s="187">
        <f t="shared" si="182"/>
        <v>0</v>
      </c>
      <c r="AJ918" s="187">
        <f t="shared" si="183"/>
        <v>0</v>
      </c>
      <c r="AK918" s="187">
        <f t="shared" si="184"/>
        <v>0</v>
      </c>
      <c r="AL918" s="31"/>
    </row>
    <row r="919" spans="1:38" ht="15" x14ac:dyDescent="0.25">
      <c r="A919" s="31"/>
      <c r="B919" s="31"/>
      <c r="C919" s="32"/>
      <c r="D919" s="31"/>
      <c r="E919" s="31"/>
      <c r="F919" s="31"/>
      <c r="G919" s="31"/>
      <c r="H919" s="31"/>
      <c r="I919" s="31"/>
      <c r="J919" s="31"/>
      <c r="K919" s="31"/>
      <c r="L919" s="31"/>
      <c r="M919" s="31"/>
      <c r="N919" s="187">
        <f t="shared" si="185"/>
        <v>0</v>
      </c>
      <c r="O919" s="31"/>
      <c r="P919" s="31"/>
      <c r="Q919" s="31"/>
      <c r="R919" s="187">
        <f t="shared" si="186"/>
        <v>0</v>
      </c>
      <c r="S919" s="188">
        <f>IF(ISBLANK($B919),0,VLOOKUP($B919,Listen!$A$2:$C$44,2,FALSE))</f>
        <v>0</v>
      </c>
      <c r="T919" s="188">
        <f>IF(ISBLANK($B919),0,VLOOKUP($B919,Listen!$A$2:$C$44,3,FALSE))</f>
        <v>0</v>
      </c>
      <c r="U919" s="189">
        <f t="shared" si="187"/>
        <v>0</v>
      </c>
      <c r="V919" s="189">
        <f t="shared" si="177"/>
        <v>0</v>
      </c>
      <c r="W919" s="189">
        <f t="shared" si="177"/>
        <v>0</v>
      </c>
      <c r="X919" s="189">
        <f t="shared" si="177"/>
        <v>0</v>
      </c>
      <c r="Y919" s="189">
        <f t="shared" si="177"/>
        <v>0</v>
      </c>
      <c r="Z919" s="189">
        <f t="shared" si="177"/>
        <v>0</v>
      </c>
      <c r="AA919" s="189">
        <f t="shared" si="177"/>
        <v>0</v>
      </c>
      <c r="AB919" s="187">
        <f t="shared" si="176"/>
        <v>0</v>
      </c>
      <c r="AC919" s="190">
        <f>IF(C919=A_Stammdaten!$B$14,F_SAV!$R919-F_SAV!$AD919,HLOOKUP(A_Stammdaten!$B$14-1,$AE$4:$AK$2004,ROW(C919)-3,FALSE)-$AD919)</f>
        <v>0</v>
      </c>
      <c r="AD919" s="190">
        <f>HLOOKUP(A_Stammdaten!$B$14,$AE$4:$AK$2004,ROW(C919)-3,FALSE)</f>
        <v>0</v>
      </c>
      <c r="AE919" s="187">
        <f t="shared" si="178"/>
        <v>0</v>
      </c>
      <c r="AF919" s="187">
        <f t="shared" si="179"/>
        <v>0</v>
      </c>
      <c r="AG919" s="187">
        <f t="shared" si="180"/>
        <v>0</v>
      </c>
      <c r="AH919" s="187">
        <f t="shared" si="181"/>
        <v>0</v>
      </c>
      <c r="AI919" s="187">
        <f t="shared" si="182"/>
        <v>0</v>
      </c>
      <c r="AJ919" s="187">
        <f t="shared" si="183"/>
        <v>0</v>
      </c>
      <c r="AK919" s="187">
        <f t="shared" si="184"/>
        <v>0</v>
      </c>
      <c r="AL919" s="31"/>
    </row>
    <row r="920" spans="1:38" ht="15" x14ac:dyDescent="0.25">
      <c r="A920" s="31"/>
      <c r="B920" s="31"/>
      <c r="C920" s="32"/>
      <c r="D920" s="31"/>
      <c r="E920" s="31"/>
      <c r="F920" s="31"/>
      <c r="G920" s="31"/>
      <c r="H920" s="31"/>
      <c r="I920" s="31"/>
      <c r="J920" s="31"/>
      <c r="K920" s="31"/>
      <c r="L920" s="31"/>
      <c r="M920" s="31"/>
      <c r="N920" s="187">
        <f t="shared" si="185"/>
        <v>0</v>
      </c>
      <c r="O920" s="31"/>
      <c r="P920" s="31"/>
      <c r="Q920" s="31"/>
      <c r="R920" s="187">
        <f t="shared" si="186"/>
        <v>0</v>
      </c>
      <c r="S920" s="188">
        <f>IF(ISBLANK($B920),0,VLOOKUP($B920,Listen!$A$2:$C$44,2,FALSE))</f>
        <v>0</v>
      </c>
      <c r="T920" s="188">
        <f>IF(ISBLANK($B920),0,VLOOKUP($B920,Listen!$A$2:$C$44,3,FALSE))</f>
        <v>0</v>
      </c>
      <c r="U920" s="189">
        <f t="shared" si="187"/>
        <v>0</v>
      </c>
      <c r="V920" s="189">
        <f t="shared" si="177"/>
        <v>0</v>
      </c>
      <c r="W920" s="189">
        <f t="shared" si="177"/>
        <v>0</v>
      </c>
      <c r="X920" s="189">
        <f t="shared" si="177"/>
        <v>0</v>
      </c>
      <c r="Y920" s="189">
        <f t="shared" si="177"/>
        <v>0</v>
      </c>
      <c r="Z920" s="189">
        <f t="shared" si="177"/>
        <v>0</v>
      </c>
      <c r="AA920" s="189">
        <f t="shared" si="177"/>
        <v>0</v>
      </c>
      <c r="AB920" s="187">
        <f t="shared" si="176"/>
        <v>0</v>
      </c>
      <c r="AC920" s="190">
        <f>IF(C920=A_Stammdaten!$B$14,F_SAV!$R920-F_SAV!$AD920,HLOOKUP(A_Stammdaten!$B$14-1,$AE$4:$AK$2004,ROW(C920)-3,FALSE)-$AD920)</f>
        <v>0</v>
      </c>
      <c r="AD920" s="190">
        <f>HLOOKUP(A_Stammdaten!$B$14,$AE$4:$AK$2004,ROW(C920)-3,FALSE)</f>
        <v>0</v>
      </c>
      <c r="AE920" s="187">
        <f t="shared" si="178"/>
        <v>0</v>
      </c>
      <c r="AF920" s="187">
        <f t="shared" si="179"/>
        <v>0</v>
      </c>
      <c r="AG920" s="187">
        <f t="shared" si="180"/>
        <v>0</v>
      </c>
      <c r="AH920" s="187">
        <f t="shared" si="181"/>
        <v>0</v>
      </c>
      <c r="AI920" s="187">
        <f t="shared" si="182"/>
        <v>0</v>
      </c>
      <c r="AJ920" s="187">
        <f t="shared" si="183"/>
        <v>0</v>
      </c>
      <c r="AK920" s="187">
        <f t="shared" si="184"/>
        <v>0</v>
      </c>
      <c r="AL920" s="31"/>
    </row>
    <row r="921" spans="1:38" ht="15" x14ac:dyDescent="0.25">
      <c r="A921" s="31"/>
      <c r="B921" s="31"/>
      <c r="C921" s="32"/>
      <c r="D921" s="31"/>
      <c r="E921" s="31"/>
      <c r="F921" s="31"/>
      <c r="G921" s="31"/>
      <c r="H921" s="31"/>
      <c r="I921" s="31"/>
      <c r="J921" s="31"/>
      <c r="K921" s="31"/>
      <c r="L921" s="31"/>
      <c r="M921" s="31"/>
      <c r="N921" s="187">
        <f t="shared" si="185"/>
        <v>0</v>
      </c>
      <c r="O921" s="31"/>
      <c r="P921" s="31"/>
      <c r="Q921" s="31"/>
      <c r="R921" s="187">
        <f t="shared" si="186"/>
        <v>0</v>
      </c>
      <c r="S921" s="188">
        <f>IF(ISBLANK($B921),0,VLOOKUP($B921,Listen!$A$2:$C$44,2,FALSE))</f>
        <v>0</v>
      </c>
      <c r="T921" s="188">
        <f>IF(ISBLANK($B921),0,VLOOKUP($B921,Listen!$A$2:$C$44,3,FALSE))</f>
        <v>0</v>
      </c>
      <c r="U921" s="189">
        <f t="shared" si="187"/>
        <v>0</v>
      </c>
      <c r="V921" s="189">
        <f t="shared" si="177"/>
        <v>0</v>
      </c>
      <c r="W921" s="189">
        <f t="shared" si="177"/>
        <v>0</v>
      </c>
      <c r="X921" s="189">
        <f t="shared" si="177"/>
        <v>0</v>
      </c>
      <c r="Y921" s="189">
        <f t="shared" si="177"/>
        <v>0</v>
      </c>
      <c r="Z921" s="189">
        <f t="shared" si="177"/>
        <v>0</v>
      </c>
      <c r="AA921" s="189">
        <f t="shared" si="177"/>
        <v>0</v>
      </c>
      <c r="AB921" s="187">
        <f t="shared" si="176"/>
        <v>0</v>
      </c>
      <c r="AC921" s="190">
        <f>IF(C921=A_Stammdaten!$B$14,F_SAV!$R921-F_SAV!$AD921,HLOOKUP(A_Stammdaten!$B$14-1,$AE$4:$AK$2004,ROW(C921)-3,FALSE)-$AD921)</f>
        <v>0</v>
      </c>
      <c r="AD921" s="190">
        <f>HLOOKUP(A_Stammdaten!$B$14,$AE$4:$AK$2004,ROW(C921)-3,FALSE)</f>
        <v>0</v>
      </c>
      <c r="AE921" s="187">
        <f t="shared" si="178"/>
        <v>0</v>
      </c>
      <c r="AF921" s="187">
        <f t="shared" si="179"/>
        <v>0</v>
      </c>
      <c r="AG921" s="187">
        <f t="shared" si="180"/>
        <v>0</v>
      </c>
      <c r="AH921" s="187">
        <f t="shared" si="181"/>
        <v>0</v>
      </c>
      <c r="AI921" s="187">
        <f t="shared" si="182"/>
        <v>0</v>
      </c>
      <c r="AJ921" s="187">
        <f t="shared" si="183"/>
        <v>0</v>
      </c>
      <c r="AK921" s="187">
        <f t="shared" si="184"/>
        <v>0</v>
      </c>
      <c r="AL921" s="31"/>
    </row>
    <row r="922" spans="1:38" ht="15" x14ac:dyDescent="0.25">
      <c r="A922" s="31"/>
      <c r="B922" s="31"/>
      <c r="C922" s="32"/>
      <c r="D922" s="31"/>
      <c r="E922" s="31"/>
      <c r="F922" s="31"/>
      <c r="G922" s="31"/>
      <c r="H922" s="31"/>
      <c r="I922" s="31"/>
      <c r="J922" s="31"/>
      <c r="K922" s="31"/>
      <c r="L922" s="31"/>
      <c r="M922" s="31"/>
      <c r="N922" s="187">
        <f t="shared" si="185"/>
        <v>0</v>
      </c>
      <c r="O922" s="31"/>
      <c r="P922" s="31"/>
      <c r="Q922" s="31"/>
      <c r="R922" s="187">
        <f t="shared" si="186"/>
        <v>0</v>
      </c>
      <c r="S922" s="188">
        <f>IF(ISBLANK($B922),0,VLOOKUP($B922,Listen!$A$2:$C$44,2,FALSE))</f>
        <v>0</v>
      </c>
      <c r="T922" s="188">
        <f>IF(ISBLANK($B922),0,VLOOKUP($B922,Listen!$A$2:$C$44,3,FALSE))</f>
        <v>0</v>
      </c>
      <c r="U922" s="189">
        <f t="shared" si="187"/>
        <v>0</v>
      </c>
      <c r="V922" s="189">
        <f t="shared" si="177"/>
        <v>0</v>
      </c>
      <c r="W922" s="189">
        <f t="shared" si="177"/>
        <v>0</v>
      </c>
      <c r="X922" s="189">
        <f t="shared" si="177"/>
        <v>0</v>
      </c>
      <c r="Y922" s="189">
        <f t="shared" si="177"/>
        <v>0</v>
      </c>
      <c r="Z922" s="189">
        <f t="shared" si="177"/>
        <v>0</v>
      </c>
      <c r="AA922" s="189">
        <f t="shared" si="177"/>
        <v>0</v>
      </c>
      <c r="AB922" s="187">
        <f t="shared" si="176"/>
        <v>0</v>
      </c>
      <c r="AC922" s="190">
        <f>IF(C922=A_Stammdaten!$B$14,F_SAV!$R922-F_SAV!$AD922,HLOOKUP(A_Stammdaten!$B$14-1,$AE$4:$AK$2004,ROW(C922)-3,FALSE)-$AD922)</f>
        <v>0</v>
      </c>
      <c r="AD922" s="190">
        <f>HLOOKUP(A_Stammdaten!$B$14,$AE$4:$AK$2004,ROW(C922)-3,FALSE)</f>
        <v>0</v>
      </c>
      <c r="AE922" s="187">
        <f t="shared" si="178"/>
        <v>0</v>
      </c>
      <c r="AF922" s="187">
        <f t="shared" si="179"/>
        <v>0</v>
      </c>
      <c r="AG922" s="187">
        <f t="shared" si="180"/>
        <v>0</v>
      </c>
      <c r="AH922" s="187">
        <f t="shared" si="181"/>
        <v>0</v>
      </c>
      <c r="AI922" s="187">
        <f t="shared" si="182"/>
        <v>0</v>
      </c>
      <c r="AJ922" s="187">
        <f t="shared" si="183"/>
        <v>0</v>
      </c>
      <c r="AK922" s="187">
        <f t="shared" si="184"/>
        <v>0</v>
      </c>
      <c r="AL922" s="31"/>
    </row>
    <row r="923" spans="1:38" ht="15" x14ac:dyDescent="0.25">
      <c r="A923" s="31"/>
      <c r="B923" s="31"/>
      <c r="C923" s="32"/>
      <c r="D923" s="31"/>
      <c r="E923" s="31"/>
      <c r="F923" s="31"/>
      <c r="G923" s="31"/>
      <c r="H923" s="31"/>
      <c r="I923" s="31"/>
      <c r="J923" s="31"/>
      <c r="K923" s="31"/>
      <c r="L923" s="31"/>
      <c r="M923" s="31"/>
      <c r="N923" s="187">
        <f t="shared" si="185"/>
        <v>0</v>
      </c>
      <c r="O923" s="31"/>
      <c r="P923" s="31"/>
      <c r="Q923" s="31"/>
      <c r="R923" s="187">
        <f t="shared" si="186"/>
        <v>0</v>
      </c>
      <c r="S923" s="188">
        <f>IF(ISBLANK($B923),0,VLOOKUP($B923,Listen!$A$2:$C$44,2,FALSE))</f>
        <v>0</v>
      </c>
      <c r="T923" s="188">
        <f>IF(ISBLANK($B923),0,VLOOKUP($B923,Listen!$A$2:$C$44,3,FALSE))</f>
        <v>0</v>
      </c>
      <c r="U923" s="189">
        <f t="shared" si="187"/>
        <v>0</v>
      </c>
      <c r="V923" s="189">
        <f t="shared" si="177"/>
        <v>0</v>
      </c>
      <c r="W923" s="189">
        <f t="shared" si="177"/>
        <v>0</v>
      </c>
      <c r="X923" s="189">
        <f t="shared" si="177"/>
        <v>0</v>
      </c>
      <c r="Y923" s="189">
        <f t="shared" si="177"/>
        <v>0</v>
      </c>
      <c r="Z923" s="189">
        <f t="shared" si="177"/>
        <v>0</v>
      </c>
      <c r="AA923" s="189">
        <f t="shared" si="177"/>
        <v>0</v>
      </c>
      <c r="AB923" s="187">
        <f t="shared" si="176"/>
        <v>0</v>
      </c>
      <c r="AC923" s="190">
        <f>IF(C923=A_Stammdaten!$B$14,F_SAV!$R923-F_SAV!$AD923,HLOOKUP(A_Stammdaten!$B$14-1,$AE$4:$AK$2004,ROW(C923)-3,FALSE)-$AD923)</f>
        <v>0</v>
      </c>
      <c r="AD923" s="190">
        <f>HLOOKUP(A_Stammdaten!$B$14,$AE$4:$AK$2004,ROW(C923)-3,FALSE)</f>
        <v>0</v>
      </c>
      <c r="AE923" s="187">
        <f t="shared" si="178"/>
        <v>0</v>
      </c>
      <c r="AF923" s="187">
        <f t="shared" si="179"/>
        <v>0</v>
      </c>
      <c r="AG923" s="187">
        <f t="shared" si="180"/>
        <v>0</v>
      </c>
      <c r="AH923" s="187">
        <f t="shared" si="181"/>
        <v>0</v>
      </c>
      <c r="AI923" s="187">
        <f t="shared" si="182"/>
        <v>0</v>
      </c>
      <c r="AJ923" s="187">
        <f t="shared" si="183"/>
        <v>0</v>
      </c>
      <c r="AK923" s="187">
        <f t="shared" si="184"/>
        <v>0</v>
      </c>
      <c r="AL923" s="31"/>
    </row>
    <row r="924" spans="1:38" ht="15" x14ac:dyDescent="0.25">
      <c r="A924" s="31"/>
      <c r="B924" s="31"/>
      <c r="C924" s="32"/>
      <c r="D924" s="31"/>
      <c r="E924" s="31"/>
      <c r="F924" s="31"/>
      <c r="G924" s="31"/>
      <c r="H924" s="31"/>
      <c r="I924" s="31"/>
      <c r="J924" s="31"/>
      <c r="K924" s="31"/>
      <c r="L924" s="31"/>
      <c r="M924" s="31"/>
      <c r="N924" s="187">
        <f t="shared" si="185"/>
        <v>0</v>
      </c>
      <c r="O924" s="31"/>
      <c r="P924" s="31"/>
      <c r="Q924" s="31"/>
      <c r="R924" s="187">
        <f t="shared" si="186"/>
        <v>0</v>
      </c>
      <c r="S924" s="188">
        <f>IF(ISBLANK($B924),0,VLOOKUP($B924,Listen!$A$2:$C$44,2,FALSE))</f>
        <v>0</v>
      </c>
      <c r="T924" s="188">
        <f>IF(ISBLANK($B924),0,VLOOKUP($B924,Listen!$A$2:$C$44,3,FALSE))</f>
        <v>0</v>
      </c>
      <c r="U924" s="189">
        <f t="shared" si="187"/>
        <v>0</v>
      </c>
      <c r="V924" s="189">
        <f t="shared" si="177"/>
        <v>0</v>
      </c>
      <c r="W924" s="189">
        <f t="shared" si="177"/>
        <v>0</v>
      </c>
      <c r="X924" s="189">
        <f t="shared" ref="V924:AA966" si="188">$S924</f>
        <v>0</v>
      </c>
      <c r="Y924" s="189">
        <f t="shared" si="188"/>
        <v>0</v>
      </c>
      <c r="Z924" s="189">
        <f t="shared" si="188"/>
        <v>0</v>
      </c>
      <c r="AA924" s="189">
        <f t="shared" si="188"/>
        <v>0</v>
      </c>
      <c r="AB924" s="187">
        <f t="shared" si="176"/>
        <v>0</v>
      </c>
      <c r="AC924" s="190">
        <f>IF(C924=A_Stammdaten!$B$14,F_SAV!$R924-F_SAV!$AD924,HLOOKUP(A_Stammdaten!$B$14-1,$AE$4:$AK$2004,ROW(C924)-3,FALSE)-$AD924)</f>
        <v>0</v>
      </c>
      <c r="AD924" s="190">
        <f>HLOOKUP(A_Stammdaten!$B$14,$AE$4:$AK$2004,ROW(C924)-3,FALSE)</f>
        <v>0</v>
      </c>
      <c r="AE924" s="187">
        <f t="shared" si="178"/>
        <v>0</v>
      </c>
      <c r="AF924" s="187">
        <f t="shared" si="179"/>
        <v>0</v>
      </c>
      <c r="AG924" s="187">
        <f t="shared" si="180"/>
        <v>0</v>
      </c>
      <c r="AH924" s="187">
        <f t="shared" si="181"/>
        <v>0</v>
      </c>
      <c r="AI924" s="187">
        <f t="shared" si="182"/>
        <v>0</v>
      </c>
      <c r="AJ924" s="187">
        <f t="shared" si="183"/>
        <v>0</v>
      </c>
      <c r="AK924" s="187">
        <f t="shared" si="184"/>
        <v>0</v>
      </c>
      <c r="AL924" s="31"/>
    </row>
    <row r="925" spans="1:38" ht="15" x14ac:dyDescent="0.25">
      <c r="A925" s="31"/>
      <c r="B925" s="31"/>
      <c r="C925" s="32"/>
      <c r="D925" s="31"/>
      <c r="E925" s="31"/>
      <c r="F925" s="31"/>
      <c r="G925" s="31"/>
      <c r="H925" s="31"/>
      <c r="I925" s="31"/>
      <c r="J925" s="31"/>
      <c r="K925" s="31"/>
      <c r="L925" s="31"/>
      <c r="M925" s="31"/>
      <c r="N925" s="187">
        <f t="shared" si="185"/>
        <v>0</v>
      </c>
      <c r="O925" s="31"/>
      <c r="P925" s="31"/>
      <c r="Q925" s="31"/>
      <c r="R925" s="187">
        <f t="shared" si="186"/>
        <v>0</v>
      </c>
      <c r="S925" s="188">
        <f>IF(ISBLANK($B925),0,VLOOKUP($B925,Listen!$A$2:$C$44,2,FALSE))</f>
        <v>0</v>
      </c>
      <c r="T925" s="188">
        <f>IF(ISBLANK($B925),0,VLOOKUP($B925,Listen!$A$2:$C$44,3,FALSE))</f>
        <v>0</v>
      </c>
      <c r="U925" s="189">
        <f t="shared" si="187"/>
        <v>0</v>
      </c>
      <c r="V925" s="189">
        <f t="shared" si="188"/>
        <v>0</v>
      </c>
      <c r="W925" s="189">
        <f t="shared" si="188"/>
        <v>0</v>
      </c>
      <c r="X925" s="189">
        <f t="shared" si="188"/>
        <v>0</v>
      </c>
      <c r="Y925" s="189">
        <f t="shared" si="188"/>
        <v>0</v>
      </c>
      <c r="Z925" s="189">
        <f t="shared" si="188"/>
        <v>0</v>
      </c>
      <c r="AA925" s="189">
        <f t="shared" si="188"/>
        <v>0</v>
      </c>
      <c r="AB925" s="187">
        <f t="shared" si="176"/>
        <v>0</v>
      </c>
      <c r="AC925" s="190">
        <f>IF(C925=A_Stammdaten!$B$14,F_SAV!$R925-F_SAV!$AD925,HLOOKUP(A_Stammdaten!$B$14-1,$AE$4:$AK$2004,ROW(C925)-3,FALSE)-$AD925)</f>
        <v>0</v>
      </c>
      <c r="AD925" s="190">
        <f>HLOOKUP(A_Stammdaten!$B$14,$AE$4:$AK$2004,ROW(C925)-3,FALSE)</f>
        <v>0</v>
      </c>
      <c r="AE925" s="187">
        <f t="shared" si="178"/>
        <v>0</v>
      </c>
      <c r="AF925" s="187">
        <f t="shared" si="179"/>
        <v>0</v>
      </c>
      <c r="AG925" s="187">
        <f t="shared" si="180"/>
        <v>0</v>
      </c>
      <c r="AH925" s="187">
        <f t="shared" si="181"/>
        <v>0</v>
      </c>
      <c r="AI925" s="187">
        <f t="shared" si="182"/>
        <v>0</v>
      </c>
      <c r="AJ925" s="187">
        <f t="shared" si="183"/>
        <v>0</v>
      </c>
      <c r="AK925" s="187">
        <f t="shared" si="184"/>
        <v>0</v>
      </c>
      <c r="AL925" s="31"/>
    </row>
    <row r="926" spans="1:38" ht="15" x14ac:dyDescent="0.25">
      <c r="A926" s="31"/>
      <c r="B926" s="31"/>
      <c r="C926" s="32"/>
      <c r="D926" s="31"/>
      <c r="E926" s="31"/>
      <c r="F926" s="31"/>
      <c r="G926" s="31"/>
      <c r="H926" s="31"/>
      <c r="I926" s="31"/>
      <c r="J926" s="31"/>
      <c r="K926" s="31"/>
      <c r="L926" s="31"/>
      <c r="M926" s="31"/>
      <c r="N926" s="187">
        <f t="shared" si="185"/>
        <v>0</v>
      </c>
      <c r="O926" s="31"/>
      <c r="P926" s="31"/>
      <c r="Q926" s="31"/>
      <c r="R926" s="187">
        <f t="shared" si="186"/>
        <v>0</v>
      </c>
      <c r="S926" s="188">
        <f>IF(ISBLANK($B926),0,VLOOKUP($B926,Listen!$A$2:$C$44,2,FALSE))</f>
        <v>0</v>
      </c>
      <c r="T926" s="188">
        <f>IF(ISBLANK($B926),0,VLOOKUP($B926,Listen!$A$2:$C$44,3,FALSE))</f>
        <v>0</v>
      </c>
      <c r="U926" s="189">
        <f t="shared" si="187"/>
        <v>0</v>
      </c>
      <c r="V926" s="189">
        <f t="shared" si="188"/>
        <v>0</v>
      </c>
      <c r="W926" s="189">
        <f t="shared" si="188"/>
        <v>0</v>
      </c>
      <c r="X926" s="189">
        <f t="shared" si="188"/>
        <v>0</v>
      </c>
      <c r="Y926" s="189">
        <f t="shared" si="188"/>
        <v>0</v>
      </c>
      <c r="Z926" s="189">
        <f t="shared" si="188"/>
        <v>0</v>
      </c>
      <c r="AA926" s="189">
        <f t="shared" si="188"/>
        <v>0</v>
      </c>
      <c r="AB926" s="187">
        <f t="shared" si="176"/>
        <v>0</v>
      </c>
      <c r="AC926" s="190">
        <f>IF(C926=A_Stammdaten!$B$14,F_SAV!$R926-F_SAV!$AD926,HLOOKUP(A_Stammdaten!$B$14-1,$AE$4:$AK$2004,ROW(C926)-3,FALSE)-$AD926)</f>
        <v>0</v>
      </c>
      <c r="AD926" s="190">
        <f>HLOOKUP(A_Stammdaten!$B$14,$AE$4:$AK$2004,ROW(C926)-3,FALSE)</f>
        <v>0</v>
      </c>
      <c r="AE926" s="187">
        <f t="shared" si="178"/>
        <v>0</v>
      </c>
      <c r="AF926" s="187">
        <f t="shared" si="179"/>
        <v>0</v>
      </c>
      <c r="AG926" s="187">
        <f t="shared" si="180"/>
        <v>0</v>
      </c>
      <c r="AH926" s="187">
        <f t="shared" si="181"/>
        <v>0</v>
      </c>
      <c r="AI926" s="187">
        <f t="shared" si="182"/>
        <v>0</v>
      </c>
      <c r="AJ926" s="187">
        <f t="shared" si="183"/>
        <v>0</v>
      </c>
      <c r="AK926" s="187">
        <f t="shared" si="184"/>
        <v>0</v>
      </c>
      <c r="AL926" s="31"/>
    </row>
    <row r="927" spans="1:38" ht="15" x14ac:dyDescent="0.25">
      <c r="A927" s="31"/>
      <c r="B927" s="31"/>
      <c r="C927" s="32"/>
      <c r="D927" s="31"/>
      <c r="E927" s="31"/>
      <c r="F927" s="31"/>
      <c r="G927" s="31"/>
      <c r="H927" s="31"/>
      <c r="I927" s="31"/>
      <c r="J927" s="31"/>
      <c r="K927" s="31"/>
      <c r="L927" s="31"/>
      <c r="M927" s="31"/>
      <c r="N927" s="187">
        <f t="shared" si="185"/>
        <v>0</v>
      </c>
      <c r="O927" s="31"/>
      <c r="P927" s="31"/>
      <c r="Q927" s="31"/>
      <c r="R927" s="187">
        <f t="shared" si="186"/>
        <v>0</v>
      </c>
      <c r="S927" s="188">
        <f>IF(ISBLANK($B927),0,VLOOKUP($B927,Listen!$A$2:$C$44,2,FALSE))</f>
        <v>0</v>
      </c>
      <c r="T927" s="188">
        <f>IF(ISBLANK($B927),0,VLOOKUP($B927,Listen!$A$2:$C$44,3,FALSE))</f>
        <v>0</v>
      </c>
      <c r="U927" s="189">
        <f t="shared" si="187"/>
        <v>0</v>
      </c>
      <c r="V927" s="189">
        <f t="shared" si="188"/>
        <v>0</v>
      </c>
      <c r="W927" s="189">
        <f t="shared" si="188"/>
        <v>0</v>
      </c>
      <c r="X927" s="189">
        <f t="shared" si="188"/>
        <v>0</v>
      </c>
      <c r="Y927" s="189">
        <f t="shared" si="188"/>
        <v>0</v>
      </c>
      <c r="Z927" s="189">
        <f t="shared" si="188"/>
        <v>0</v>
      </c>
      <c r="AA927" s="189">
        <f t="shared" si="188"/>
        <v>0</v>
      </c>
      <c r="AB927" s="187">
        <f t="shared" si="176"/>
        <v>0</v>
      </c>
      <c r="AC927" s="190">
        <f>IF(C927=A_Stammdaten!$B$14,F_SAV!$R927-F_SAV!$AD927,HLOOKUP(A_Stammdaten!$B$14-1,$AE$4:$AK$2004,ROW(C927)-3,FALSE)-$AD927)</f>
        <v>0</v>
      </c>
      <c r="AD927" s="190">
        <f>HLOOKUP(A_Stammdaten!$B$14,$AE$4:$AK$2004,ROW(C927)-3,FALSE)</f>
        <v>0</v>
      </c>
      <c r="AE927" s="187">
        <f t="shared" si="178"/>
        <v>0</v>
      </c>
      <c r="AF927" s="187">
        <f t="shared" si="179"/>
        <v>0</v>
      </c>
      <c r="AG927" s="187">
        <f t="shared" si="180"/>
        <v>0</v>
      </c>
      <c r="AH927" s="187">
        <f t="shared" si="181"/>
        <v>0</v>
      </c>
      <c r="AI927" s="187">
        <f t="shared" si="182"/>
        <v>0</v>
      </c>
      <c r="AJ927" s="187">
        <f t="shared" si="183"/>
        <v>0</v>
      </c>
      <c r="AK927" s="187">
        <f t="shared" si="184"/>
        <v>0</v>
      </c>
      <c r="AL927" s="31"/>
    </row>
    <row r="928" spans="1:38" ht="15" x14ac:dyDescent="0.25">
      <c r="A928" s="31"/>
      <c r="B928" s="31"/>
      <c r="C928" s="32"/>
      <c r="D928" s="31"/>
      <c r="E928" s="31"/>
      <c r="F928" s="31"/>
      <c r="G928" s="31"/>
      <c r="H928" s="31"/>
      <c r="I928" s="31"/>
      <c r="J928" s="31"/>
      <c r="K928" s="31"/>
      <c r="L928" s="31"/>
      <c r="M928" s="31"/>
      <c r="N928" s="187">
        <f t="shared" si="185"/>
        <v>0</v>
      </c>
      <c r="O928" s="31"/>
      <c r="P928" s="31"/>
      <c r="Q928" s="31"/>
      <c r="R928" s="187">
        <f t="shared" si="186"/>
        <v>0</v>
      </c>
      <c r="S928" s="188">
        <f>IF(ISBLANK($B928),0,VLOOKUP($B928,Listen!$A$2:$C$44,2,FALSE))</f>
        <v>0</v>
      </c>
      <c r="T928" s="188">
        <f>IF(ISBLANK($B928),0,VLOOKUP($B928,Listen!$A$2:$C$44,3,FALSE))</f>
        <v>0</v>
      </c>
      <c r="U928" s="189">
        <f t="shared" si="187"/>
        <v>0</v>
      </c>
      <c r="V928" s="189">
        <f t="shared" si="188"/>
        <v>0</v>
      </c>
      <c r="W928" s="189">
        <f t="shared" si="188"/>
        <v>0</v>
      </c>
      <c r="X928" s="189">
        <f t="shared" si="188"/>
        <v>0</v>
      </c>
      <c r="Y928" s="189">
        <f t="shared" si="188"/>
        <v>0</v>
      </c>
      <c r="Z928" s="189">
        <f t="shared" si="188"/>
        <v>0</v>
      </c>
      <c r="AA928" s="189">
        <f t="shared" si="188"/>
        <v>0</v>
      </c>
      <c r="AB928" s="187">
        <f t="shared" si="176"/>
        <v>0</v>
      </c>
      <c r="AC928" s="190">
        <f>IF(C928=A_Stammdaten!$B$14,F_SAV!$R928-F_SAV!$AD928,HLOOKUP(A_Stammdaten!$B$14-1,$AE$4:$AK$2004,ROW(C928)-3,FALSE)-$AD928)</f>
        <v>0</v>
      </c>
      <c r="AD928" s="190">
        <f>HLOOKUP(A_Stammdaten!$B$14,$AE$4:$AK$2004,ROW(C928)-3,FALSE)</f>
        <v>0</v>
      </c>
      <c r="AE928" s="187">
        <f t="shared" si="178"/>
        <v>0</v>
      </c>
      <c r="AF928" s="187">
        <f t="shared" si="179"/>
        <v>0</v>
      </c>
      <c r="AG928" s="187">
        <f t="shared" si="180"/>
        <v>0</v>
      </c>
      <c r="AH928" s="187">
        <f t="shared" si="181"/>
        <v>0</v>
      </c>
      <c r="AI928" s="187">
        <f t="shared" si="182"/>
        <v>0</v>
      </c>
      <c r="AJ928" s="187">
        <f t="shared" si="183"/>
        <v>0</v>
      </c>
      <c r="AK928" s="187">
        <f t="shared" si="184"/>
        <v>0</v>
      </c>
      <c r="AL928" s="31"/>
    </row>
    <row r="929" spans="1:38" ht="15" x14ac:dyDescent="0.25">
      <c r="A929" s="31"/>
      <c r="B929" s="31"/>
      <c r="C929" s="32"/>
      <c r="D929" s="31"/>
      <c r="E929" s="31"/>
      <c r="F929" s="31"/>
      <c r="G929" s="31"/>
      <c r="H929" s="31"/>
      <c r="I929" s="31"/>
      <c r="J929" s="31"/>
      <c r="K929" s="31"/>
      <c r="L929" s="31"/>
      <c r="M929" s="31"/>
      <c r="N929" s="187">
        <f t="shared" si="185"/>
        <v>0</v>
      </c>
      <c r="O929" s="31"/>
      <c r="P929" s="31"/>
      <c r="Q929" s="31"/>
      <c r="R929" s="187">
        <f t="shared" si="186"/>
        <v>0</v>
      </c>
      <c r="S929" s="188">
        <f>IF(ISBLANK($B929),0,VLOOKUP($B929,Listen!$A$2:$C$44,2,FALSE))</f>
        <v>0</v>
      </c>
      <c r="T929" s="188">
        <f>IF(ISBLANK($B929),0,VLOOKUP($B929,Listen!$A$2:$C$44,3,FALSE))</f>
        <v>0</v>
      </c>
      <c r="U929" s="189">
        <f t="shared" si="187"/>
        <v>0</v>
      </c>
      <c r="V929" s="189">
        <f t="shared" si="188"/>
        <v>0</v>
      </c>
      <c r="W929" s="189">
        <f t="shared" si="188"/>
        <v>0</v>
      </c>
      <c r="X929" s="189">
        <f t="shared" si="188"/>
        <v>0</v>
      </c>
      <c r="Y929" s="189">
        <f t="shared" si="188"/>
        <v>0</v>
      </c>
      <c r="Z929" s="189">
        <f t="shared" si="188"/>
        <v>0</v>
      </c>
      <c r="AA929" s="189">
        <f t="shared" si="188"/>
        <v>0</v>
      </c>
      <c r="AB929" s="187">
        <f t="shared" si="176"/>
        <v>0</v>
      </c>
      <c r="AC929" s="190">
        <f>IF(C929=A_Stammdaten!$B$14,F_SAV!$R929-F_SAV!$AD929,HLOOKUP(A_Stammdaten!$B$14-1,$AE$4:$AK$2004,ROW(C929)-3,FALSE)-$AD929)</f>
        <v>0</v>
      </c>
      <c r="AD929" s="190">
        <f>HLOOKUP(A_Stammdaten!$B$14,$AE$4:$AK$2004,ROW(C929)-3,FALSE)</f>
        <v>0</v>
      </c>
      <c r="AE929" s="187">
        <f t="shared" si="178"/>
        <v>0</v>
      </c>
      <c r="AF929" s="187">
        <f t="shared" si="179"/>
        <v>0</v>
      </c>
      <c r="AG929" s="187">
        <f t="shared" si="180"/>
        <v>0</v>
      </c>
      <c r="AH929" s="187">
        <f t="shared" si="181"/>
        <v>0</v>
      </c>
      <c r="AI929" s="187">
        <f t="shared" si="182"/>
        <v>0</v>
      </c>
      <c r="AJ929" s="187">
        <f t="shared" si="183"/>
        <v>0</v>
      </c>
      <c r="AK929" s="187">
        <f t="shared" si="184"/>
        <v>0</v>
      </c>
      <c r="AL929" s="31"/>
    </row>
    <row r="930" spans="1:38" ht="15" x14ac:dyDescent="0.25">
      <c r="A930" s="31"/>
      <c r="B930" s="31"/>
      <c r="C930" s="32"/>
      <c r="D930" s="31"/>
      <c r="E930" s="31"/>
      <c r="F930" s="31"/>
      <c r="G930" s="31"/>
      <c r="H930" s="31"/>
      <c r="I930" s="31"/>
      <c r="J930" s="31"/>
      <c r="K930" s="31"/>
      <c r="L930" s="31"/>
      <c r="M930" s="31"/>
      <c r="N930" s="187">
        <f t="shared" si="185"/>
        <v>0</v>
      </c>
      <c r="O930" s="31"/>
      <c r="P930" s="31"/>
      <c r="Q930" s="31"/>
      <c r="R930" s="187">
        <f t="shared" si="186"/>
        <v>0</v>
      </c>
      <c r="S930" s="188">
        <f>IF(ISBLANK($B930),0,VLOOKUP($B930,Listen!$A$2:$C$44,2,FALSE))</f>
        <v>0</v>
      </c>
      <c r="T930" s="188">
        <f>IF(ISBLANK($B930),0,VLOOKUP($B930,Listen!$A$2:$C$44,3,FALSE))</f>
        <v>0</v>
      </c>
      <c r="U930" s="189">
        <f t="shared" si="187"/>
        <v>0</v>
      </c>
      <c r="V930" s="189">
        <f t="shared" si="188"/>
        <v>0</v>
      </c>
      <c r="W930" s="189">
        <f t="shared" si="188"/>
        <v>0</v>
      </c>
      <c r="X930" s="189">
        <f t="shared" si="188"/>
        <v>0</v>
      </c>
      <c r="Y930" s="189">
        <f t="shared" si="188"/>
        <v>0</v>
      </c>
      <c r="Z930" s="189">
        <f t="shared" si="188"/>
        <v>0</v>
      </c>
      <c r="AA930" s="189">
        <f t="shared" si="188"/>
        <v>0</v>
      </c>
      <c r="AB930" s="187">
        <f t="shared" si="176"/>
        <v>0</v>
      </c>
      <c r="AC930" s="190">
        <f>IF(C930=A_Stammdaten!$B$14,F_SAV!$R930-F_SAV!$AD930,HLOOKUP(A_Stammdaten!$B$14-1,$AE$4:$AK$2004,ROW(C930)-3,FALSE)-$AD930)</f>
        <v>0</v>
      </c>
      <c r="AD930" s="190">
        <f>HLOOKUP(A_Stammdaten!$B$14,$AE$4:$AK$2004,ROW(C930)-3,FALSE)</f>
        <v>0</v>
      </c>
      <c r="AE930" s="187">
        <f t="shared" si="178"/>
        <v>0</v>
      </c>
      <c r="AF930" s="187">
        <f t="shared" si="179"/>
        <v>0</v>
      </c>
      <c r="AG930" s="187">
        <f t="shared" si="180"/>
        <v>0</v>
      </c>
      <c r="AH930" s="187">
        <f t="shared" si="181"/>
        <v>0</v>
      </c>
      <c r="AI930" s="187">
        <f t="shared" si="182"/>
        <v>0</v>
      </c>
      <c r="AJ930" s="187">
        <f t="shared" si="183"/>
        <v>0</v>
      </c>
      <c r="AK930" s="187">
        <f t="shared" si="184"/>
        <v>0</v>
      </c>
      <c r="AL930" s="31"/>
    </row>
    <row r="931" spans="1:38" ht="15" x14ac:dyDescent="0.25">
      <c r="A931" s="31"/>
      <c r="B931" s="31"/>
      <c r="C931" s="32"/>
      <c r="D931" s="31"/>
      <c r="E931" s="31"/>
      <c r="F931" s="31"/>
      <c r="G931" s="31"/>
      <c r="H931" s="31"/>
      <c r="I931" s="31"/>
      <c r="J931" s="31"/>
      <c r="K931" s="31"/>
      <c r="L931" s="31"/>
      <c r="M931" s="31"/>
      <c r="N931" s="187">
        <f t="shared" si="185"/>
        <v>0</v>
      </c>
      <c r="O931" s="31"/>
      <c r="P931" s="31"/>
      <c r="Q931" s="31"/>
      <c r="R931" s="187">
        <f t="shared" si="186"/>
        <v>0</v>
      </c>
      <c r="S931" s="188">
        <f>IF(ISBLANK($B931),0,VLOOKUP($B931,Listen!$A$2:$C$44,2,FALSE))</f>
        <v>0</v>
      </c>
      <c r="T931" s="188">
        <f>IF(ISBLANK($B931),0,VLOOKUP($B931,Listen!$A$2:$C$44,3,FALSE))</f>
        <v>0</v>
      </c>
      <c r="U931" s="189">
        <f t="shared" si="187"/>
        <v>0</v>
      </c>
      <c r="V931" s="189">
        <f t="shared" si="188"/>
        <v>0</v>
      </c>
      <c r="W931" s="189">
        <f t="shared" si="188"/>
        <v>0</v>
      </c>
      <c r="X931" s="189">
        <f t="shared" si="188"/>
        <v>0</v>
      </c>
      <c r="Y931" s="189">
        <f t="shared" si="188"/>
        <v>0</v>
      </c>
      <c r="Z931" s="189">
        <f t="shared" si="188"/>
        <v>0</v>
      </c>
      <c r="AA931" s="189">
        <f t="shared" si="188"/>
        <v>0</v>
      </c>
      <c r="AB931" s="187">
        <f t="shared" ref="AB931:AB994" si="189">AD931+AC931</f>
        <v>0</v>
      </c>
      <c r="AC931" s="190">
        <f>IF(C931=A_Stammdaten!$B$14,F_SAV!$R931-F_SAV!$AD931,HLOOKUP(A_Stammdaten!$B$14-1,$AE$4:$AK$2004,ROW(C931)-3,FALSE)-$AD931)</f>
        <v>0</v>
      </c>
      <c r="AD931" s="190">
        <f>HLOOKUP(A_Stammdaten!$B$14,$AE$4:$AK$2004,ROW(C931)-3,FALSE)</f>
        <v>0</v>
      </c>
      <c r="AE931" s="187">
        <f t="shared" si="178"/>
        <v>0</v>
      </c>
      <c r="AF931" s="187">
        <f t="shared" si="179"/>
        <v>0</v>
      </c>
      <c r="AG931" s="187">
        <f t="shared" si="180"/>
        <v>0</v>
      </c>
      <c r="AH931" s="187">
        <f t="shared" si="181"/>
        <v>0</v>
      </c>
      <c r="AI931" s="187">
        <f t="shared" si="182"/>
        <v>0</v>
      </c>
      <c r="AJ931" s="187">
        <f t="shared" si="183"/>
        <v>0</v>
      </c>
      <c r="AK931" s="187">
        <f t="shared" si="184"/>
        <v>0</v>
      </c>
      <c r="AL931" s="31"/>
    </row>
    <row r="932" spans="1:38" ht="15" x14ac:dyDescent="0.25">
      <c r="A932" s="31"/>
      <c r="B932" s="31"/>
      <c r="C932" s="32"/>
      <c r="D932" s="31"/>
      <c r="E932" s="31"/>
      <c r="F932" s="31"/>
      <c r="G932" s="31"/>
      <c r="H932" s="31"/>
      <c r="I932" s="31"/>
      <c r="J932" s="31"/>
      <c r="K932" s="31"/>
      <c r="L932" s="31"/>
      <c r="M932" s="31"/>
      <c r="N932" s="187">
        <f t="shared" si="185"/>
        <v>0</v>
      </c>
      <c r="O932" s="31"/>
      <c r="P932" s="31"/>
      <c r="Q932" s="31"/>
      <c r="R932" s="187">
        <f t="shared" si="186"/>
        <v>0</v>
      </c>
      <c r="S932" s="188">
        <f>IF(ISBLANK($B932),0,VLOOKUP($B932,Listen!$A$2:$C$44,2,FALSE))</f>
        <v>0</v>
      </c>
      <c r="T932" s="188">
        <f>IF(ISBLANK($B932),0,VLOOKUP($B932,Listen!$A$2:$C$44,3,FALSE))</f>
        <v>0</v>
      </c>
      <c r="U932" s="189">
        <f t="shared" si="187"/>
        <v>0</v>
      </c>
      <c r="V932" s="189">
        <f t="shared" si="188"/>
        <v>0</v>
      </c>
      <c r="W932" s="189">
        <f t="shared" si="188"/>
        <v>0</v>
      </c>
      <c r="X932" s="189">
        <f t="shared" si="188"/>
        <v>0</v>
      </c>
      <c r="Y932" s="189">
        <f t="shared" si="188"/>
        <v>0</v>
      </c>
      <c r="Z932" s="189">
        <f t="shared" si="188"/>
        <v>0</v>
      </c>
      <c r="AA932" s="189">
        <f t="shared" si="188"/>
        <v>0</v>
      </c>
      <c r="AB932" s="187">
        <f t="shared" si="189"/>
        <v>0</v>
      </c>
      <c r="AC932" s="190">
        <f>IF(C932=A_Stammdaten!$B$14,F_SAV!$R932-F_SAV!$AD932,HLOOKUP(A_Stammdaten!$B$14-1,$AE$4:$AK$2004,ROW(C932)-3,FALSE)-$AD932)</f>
        <v>0</v>
      </c>
      <c r="AD932" s="190">
        <f>HLOOKUP(A_Stammdaten!$B$14,$AE$4:$AK$2004,ROW(C932)-3,FALSE)</f>
        <v>0</v>
      </c>
      <c r="AE932" s="187">
        <f t="shared" si="178"/>
        <v>0</v>
      </c>
      <c r="AF932" s="187">
        <f t="shared" si="179"/>
        <v>0</v>
      </c>
      <c r="AG932" s="187">
        <f t="shared" si="180"/>
        <v>0</v>
      </c>
      <c r="AH932" s="187">
        <f t="shared" si="181"/>
        <v>0</v>
      </c>
      <c r="AI932" s="187">
        <f t="shared" si="182"/>
        <v>0</v>
      </c>
      <c r="AJ932" s="187">
        <f t="shared" si="183"/>
        <v>0</v>
      </c>
      <c r="AK932" s="187">
        <f t="shared" si="184"/>
        <v>0</v>
      </c>
      <c r="AL932" s="31"/>
    </row>
    <row r="933" spans="1:38" ht="15" x14ac:dyDescent="0.25">
      <c r="A933" s="31"/>
      <c r="B933" s="31"/>
      <c r="C933" s="32"/>
      <c r="D933" s="31"/>
      <c r="E933" s="31"/>
      <c r="F933" s="31"/>
      <c r="G933" s="31"/>
      <c r="H933" s="31"/>
      <c r="I933" s="31"/>
      <c r="J933" s="31"/>
      <c r="K933" s="31"/>
      <c r="L933" s="31"/>
      <c r="M933" s="31"/>
      <c r="N933" s="187">
        <f t="shared" si="185"/>
        <v>0</v>
      </c>
      <c r="O933" s="31"/>
      <c r="P933" s="31"/>
      <c r="Q933" s="31"/>
      <c r="R933" s="187">
        <f t="shared" si="186"/>
        <v>0</v>
      </c>
      <c r="S933" s="188">
        <f>IF(ISBLANK($B933),0,VLOOKUP($B933,Listen!$A$2:$C$44,2,FALSE))</f>
        <v>0</v>
      </c>
      <c r="T933" s="188">
        <f>IF(ISBLANK($B933),0,VLOOKUP($B933,Listen!$A$2:$C$44,3,FALSE))</f>
        <v>0</v>
      </c>
      <c r="U933" s="189">
        <f t="shared" si="187"/>
        <v>0</v>
      </c>
      <c r="V933" s="189">
        <f t="shared" si="188"/>
        <v>0</v>
      </c>
      <c r="W933" s="189">
        <f t="shared" si="188"/>
        <v>0</v>
      </c>
      <c r="X933" s="189">
        <f t="shared" si="188"/>
        <v>0</v>
      </c>
      <c r="Y933" s="189">
        <f t="shared" si="188"/>
        <v>0</v>
      </c>
      <c r="Z933" s="189">
        <f t="shared" si="188"/>
        <v>0</v>
      </c>
      <c r="AA933" s="189">
        <f t="shared" si="188"/>
        <v>0</v>
      </c>
      <c r="AB933" s="187">
        <f t="shared" si="189"/>
        <v>0</v>
      </c>
      <c r="AC933" s="190">
        <f>IF(C933=A_Stammdaten!$B$14,F_SAV!$R933-F_SAV!$AD933,HLOOKUP(A_Stammdaten!$B$14-1,$AE$4:$AK$2004,ROW(C933)-3,FALSE)-$AD933)</f>
        <v>0</v>
      </c>
      <c r="AD933" s="190">
        <f>HLOOKUP(A_Stammdaten!$B$14,$AE$4:$AK$2004,ROW(C933)-3,FALSE)</f>
        <v>0</v>
      </c>
      <c r="AE933" s="187">
        <f t="shared" si="178"/>
        <v>0</v>
      </c>
      <c r="AF933" s="187">
        <f t="shared" si="179"/>
        <v>0</v>
      </c>
      <c r="AG933" s="187">
        <f t="shared" si="180"/>
        <v>0</v>
      </c>
      <c r="AH933" s="187">
        <f t="shared" si="181"/>
        <v>0</v>
      </c>
      <c r="AI933" s="187">
        <f t="shared" si="182"/>
        <v>0</v>
      </c>
      <c r="AJ933" s="187">
        <f t="shared" si="183"/>
        <v>0</v>
      </c>
      <c r="AK933" s="187">
        <f t="shared" si="184"/>
        <v>0</v>
      </c>
      <c r="AL933" s="31"/>
    </row>
    <row r="934" spans="1:38" ht="15" x14ac:dyDescent="0.25">
      <c r="A934" s="31"/>
      <c r="B934" s="31"/>
      <c r="C934" s="32"/>
      <c r="D934" s="31"/>
      <c r="E934" s="31"/>
      <c r="F934" s="31"/>
      <c r="G934" s="31"/>
      <c r="H934" s="31"/>
      <c r="I934" s="31"/>
      <c r="J934" s="31"/>
      <c r="K934" s="31"/>
      <c r="L934" s="31"/>
      <c r="M934" s="31"/>
      <c r="N934" s="187">
        <f t="shared" si="185"/>
        <v>0</v>
      </c>
      <c r="O934" s="31"/>
      <c r="P934" s="31"/>
      <c r="Q934" s="31"/>
      <c r="R934" s="187">
        <f t="shared" si="186"/>
        <v>0</v>
      </c>
      <c r="S934" s="188">
        <f>IF(ISBLANK($B934),0,VLOOKUP($B934,Listen!$A$2:$C$44,2,FALSE))</f>
        <v>0</v>
      </c>
      <c r="T934" s="188">
        <f>IF(ISBLANK($B934),0,VLOOKUP($B934,Listen!$A$2:$C$44,3,FALSE))</f>
        <v>0</v>
      </c>
      <c r="U934" s="189">
        <f t="shared" si="187"/>
        <v>0</v>
      </c>
      <c r="V934" s="189">
        <f t="shared" si="188"/>
        <v>0</v>
      </c>
      <c r="W934" s="189">
        <f t="shared" si="188"/>
        <v>0</v>
      </c>
      <c r="X934" s="189">
        <f t="shared" si="188"/>
        <v>0</v>
      </c>
      <c r="Y934" s="189">
        <f t="shared" si="188"/>
        <v>0</v>
      </c>
      <c r="Z934" s="189">
        <f t="shared" si="188"/>
        <v>0</v>
      </c>
      <c r="AA934" s="189">
        <f t="shared" si="188"/>
        <v>0</v>
      </c>
      <c r="AB934" s="187">
        <f t="shared" si="189"/>
        <v>0</v>
      </c>
      <c r="AC934" s="190">
        <f>IF(C934=A_Stammdaten!$B$14,F_SAV!$R934-F_SAV!$AD934,HLOOKUP(A_Stammdaten!$B$14-1,$AE$4:$AK$2004,ROW(C934)-3,FALSE)-$AD934)</f>
        <v>0</v>
      </c>
      <c r="AD934" s="190">
        <f>HLOOKUP(A_Stammdaten!$B$14,$AE$4:$AK$2004,ROW(C934)-3,FALSE)</f>
        <v>0</v>
      </c>
      <c r="AE934" s="187">
        <f t="shared" si="178"/>
        <v>0</v>
      </c>
      <c r="AF934" s="187">
        <f t="shared" si="179"/>
        <v>0</v>
      </c>
      <c r="AG934" s="187">
        <f t="shared" si="180"/>
        <v>0</v>
      </c>
      <c r="AH934" s="187">
        <f t="shared" si="181"/>
        <v>0</v>
      </c>
      <c r="AI934" s="187">
        <f t="shared" si="182"/>
        <v>0</v>
      </c>
      <c r="AJ934" s="187">
        <f t="shared" si="183"/>
        <v>0</v>
      </c>
      <c r="AK934" s="187">
        <f t="shared" si="184"/>
        <v>0</v>
      </c>
      <c r="AL934" s="31"/>
    </row>
    <row r="935" spans="1:38" ht="15" x14ac:dyDescent="0.25">
      <c r="A935" s="31"/>
      <c r="B935" s="31"/>
      <c r="C935" s="32"/>
      <c r="D935" s="31"/>
      <c r="E935" s="31"/>
      <c r="F935" s="31"/>
      <c r="G935" s="31"/>
      <c r="H935" s="31"/>
      <c r="I935" s="31"/>
      <c r="J935" s="31"/>
      <c r="K935" s="31"/>
      <c r="L935" s="31"/>
      <c r="M935" s="31"/>
      <c r="N935" s="187">
        <f t="shared" si="185"/>
        <v>0</v>
      </c>
      <c r="O935" s="31"/>
      <c r="P935" s="31"/>
      <c r="Q935" s="31"/>
      <c r="R935" s="187">
        <f t="shared" si="186"/>
        <v>0</v>
      </c>
      <c r="S935" s="188">
        <f>IF(ISBLANK($B935),0,VLOOKUP($B935,Listen!$A$2:$C$44,2,FALSE))</f>
        <v>0</v>
      </c>
      <c r="T935" s="188">
        <f>IF(ISBLANK($B935),0,VLOOKUP($B935,Listen!$A$2:$C$44,3,FALSE))</f>
        <v>0</v>
      </c>
      <c r="U935" s="189">
        <f t="shared" si="187"/>
        <v>0</v>
      </c>
      <c r="V935" s="189">
        <f t="shared" si="188"/>
        <v>0</v>
      </c>
      <c r="W935" s="189">
        <f t="shared" si="188"/>
        <v>0</v>
      </c>
      <c r="X935" s="189">
        <f t="shared" si="188"/>
        <v>0</v>
      </c>
      <c r="Y935" s="189">
        <f t="shared" si="188"/>
        <v>0</v>
      </c>
      <c r="Z935" s="189">
        <f t="shared" si="188"/>
        <v>0</v>
      </c>
      <c r="AA935" s="189">
        <f t="shared" si="188"/>
        <v>0</v>
      </c>
      <c r="AB935" s="187">
        <f t="shared" si="189"/>
        <v>0</v>
      </c>
      <c r="AC935" s="190">
        <f>IF(C935=A_Stammdaten!$B$14,F_SAV!$R935-F_SAV!$AD935,HLOOKUP(A_Stammdaten!$B$14-1,$AE$4:$AK$2004,ROW(C935)-3,FALSE)-$AD935)</f>
        <v>0</v>
      </c>
      <c r="AD935" s="190">
        <f>HLOOKUP(A_Stammdaten!$B$14,$AE$4:$AK$2004,ROW(C935)-3,FALSE)</f>
        <v>0</v>
      </c>
      <c r="AE935" s="187">
        <f t="shared" si="178"/>
        <v>0</v>
      </c>
      <c r="AF935" s="187">
        <f t="shared" si="179"/>
        <v>0</v>
      </c>
      <c r="AG935" s="187">
        <f t="shared" si="180"/>
        <v>0</v>
      </c>
      <c r="AH935" s="187">
        <f t="shared" si="181"/>
        <v>0</v>
      </c>
      <c r="AI935" s="187">
        <f t="shared" si="182"/>
        <v>0</v>
      </c>
      <c r="AJ935" s="187">
        <f t="shared" si="183"/>
        <v>0</v>
      </c>
      <c r="AK935" s="187">
        <f t="shared" si="184"/>
        <v>0</v>
      </c>
      <c r="AL935" s="31"/>
    </row>
    <row r="936" spans="1:38" ht="15" x14ac:dyDescent="0.25">
      <c r="A936" s="31"/>
      <c r="B936" s="31"/>
      <c r="C936" s="32"/>
      <c r="D936" s="31"/>
      <c r="E936" s="31"/>
      <c r="F936" s="31"/>
      <c r="G936" s="31"/>
      <c r="H936" s="31"/>
      <c r="I936" s="31"/>
      <c r="J936" s="31"/>
      <c r="K936" s="31"/>
      <c r="L936" s="31"/>
      <c r="M936" s="31"/>
      <c r="N936" s="187">
        <f t="shared" si="185"/>
        <v>0</v>
      </c>
      <c r="O936" s="31"/>
      <c r="P936" s="31"/>
      <c r="Q936" s="31"/>
      <c r="R936" s="187">
        <f t="shared" si="186"/>
        <v>0</v>
      </c>
      <c r="S936" s="188">
        <f>IF(ISBLANK($B936),0,VLOOKUP($B936,Listen!$A$2:$C$44,2,FALSE))</f>
        <v>0</v>
      </c>
      <c r="T936" s="188">
        <f>IF(ISBLANK($B936),0,VLOOKUP($B936,Listen!$A$2:$C$44,3,FALSE))</f>
        <v>0</v>
      </c>
      <c r="U936" s="189">
        <f t="shared" si="187"/>
        <v>0</v>
      </c>
      <c r="V936" s="189">
        <f t="shared" si="188"/>
        <v>0</v>
      </c>
      <c r="W936" s="189">
        <f t="shared" si="188"/>
        <v>0</v>
      </c>
      <c r="X936" s="189">
        <f t="shared" si="188"/>
        <v>0</v>
      </c>
      <c r="Y936" s="189">
        <f t="shared" si="188"/>
        <v>0</v>
      </c>
      <c r="Z936" s="189">
        <f t="shared" si="188"/>
        <v>0</v>
      </c>
      <c r="AA936" s="189">
        <f t="shared" si="188"/>
        <v>0</v>
      </c>
      <c r="AB936" s="187">
        <f t="shared" si="189"/>
        <v>0</v>
      </c>
      <c r="AC936" s="190">
        <f>IF(C936=A_Stammdaten!$B$14,F_SAV!$R936-F_SAV!$AD936,HLOOKUP(A_Stammdaten!$B$14-1,$AE$4:$AK$2004,ROW(C936)-3,FALSE)-$AD936)</f>
        <v>0</v>
      </c>
      <c r="AD936" s="190">
        <f>HLOOKUP(A_Stammdaten!$B$14,$AE$4:$AK$2004,ROW(C936)-3,FALSE)</f>
        <v>0</v>
      </c>
      <c r="AE936" s="187">
        <f t="shared" si="178"/>
        <v>0</v>
      </c>
      <c r="AF936" s="187">
        <f t="shared" si="179"/>
        <v>0</v>
      </c>
      <c r="AG936" s="187">
        <f t="shared" si="180"/>
        <v>0</v>
      </c>
      <c r="AH936" s="187">
        <f t="shared" si="181"/>
        <v>0</v>
      </c>
      <c r="AI936" s="187">
        <f t="shared" si="182"/>
        <v>0</v>
      </c>
      <c r="AJ936" s="187">
        <f t="shared" si="183"/>
        <v>0</v>
      </c>
      <c r="AK936" s="187">
        <f t="shared" si="184"/>
        <v>0</v>
      </c>
      <c r="AL936" s="31"/>
    </row>
    <row r="937" spans="1:38" ht="15" x14ac:dyDescent="0.25">
      <c r="A937" s="31"/>
      <c r="B937" s="31"/>
      <c r="C937" s="32"/>
      <c r="D937" s="31"/>
      <c r="E937" s="31"/>
      <c r="F937" s="31"/>
      <c r="G937" s="31"/>
      <c r="H937" s="31"/>
      <c r="I937" s="31"/>
      <c r="J937" s="31"/>
      <c r="K937" s="31"/>
      <c r="L937" s="31"/>
      <c r="M937" s="31"/>
      <c r="N937" s="187">
        <f t="shared" si="185"/>
        <v>0</v>
      </c>
      <c r="O937" s="31"/>
      <c r="P937" s="31"/>
      <c r="Q937" s="31"/>
      <c r="R937" s="187">
        <f t="shared" si="186"/>
        <v>0</v>
      </c>
      <c r="S937" s="188">
        <f>IF(ISBLANK($B937),0,VLOOKUP($B937,Listen!$A$2:$C$44,2,FALSE))</f>
        <v>0</v>
      </c>
      <c r="T937" s="188">
        <f>IF(ISBLANK($B937),0,VLOOKUP($B937,Listen!$A$2:$C$44,3,FALSE))</f>
        <v>0</v>
      </c>
      <c r="U937" s="189">
        <f t="shared" si="187"/>
        <v>0</v>
      </c>
      <c r="V937" s="189">
        <f t="shared" si="188"/>
        <v>0</v>
      </c>
      <c r="W937" s="189">
        <f t="shared" si="188"/>
        <v>0</v>
      </c>
      <c r="X937" s="189">
        <f t="shared" si="188"/>
        <v>0</v>
      </c>
      <c r="Y937" s="189">
        <f t="shared" si="188"/>
        <v>0</v>
      </c>
      <c r="Z937" s="189">
        <f t="shared" si="188"/>
        <v>0</v>
      </c>
      <c r="AA937" s="189">
        <f t="shared" si="188"/>
        <v>0</v>
      </c>
      <c r="AB937" s="187">
        <f t="shared" si="189"/>
        <v>0</v>
      </c>
      <c r="AC937" s="190">
        <f>IF(C937=A_Stammdaten!$B$14,F_SAV!$R937-F_SAV!$AD937,HLOOKUP(A_Stammdaten!$B$14-1,$AE$4:$AK$2004,ROW(C937)-3,FALSE)-$AD937)</f>
        <v>0</v>
      </c>
      <c r="AD937" s="190">
        <f>HLOOKUP(A_Stammdaten!$B$14,$AE$4:$AK$2004,ROW(C937)-3,FALSE)</f>
        <v>0</v>
      </c>
      <c r="AE937" s="187">
        <f t="shared" si="178"/>
        <v>0</v>
      </c>
      <c r="AF937" s="187">
        <f t="shared" si="179"/>
        <v>0</v>
      </c>
      <c r="AG937" s="187">
        <f t="shared" si="180"/>
        <v>0</v>
      </c>
      <c r="AH937" s="187">
        <f t="shared" si="181"/>
        <v>0</v>
      </c>
      <c r="AI937" s="187">
        <f t="shared" si="182"/>
        <v>0</v>
      </c>
      <c r="AJ937" s="187">
        <f t="shared" si="183"/>
        <v>0</v>
      </c>
      <c r="AK937" s="187">
        <f t="shared" si="184"/>
        <v>0</v>
      </c>
      <c r="AL937" s="31"/>
    </row>
    <row r="938" spans="1:38" ht="15" x14ac:dyDescent="0.25">
      <c r="A938" s="31"/>
      <c r="B938" s="31"/>
      <c r="C938" s="32"/>
      <c r="D938" s="31"/>
      <c r="E938" s="31"/>
      <c r="F938" s="31"/>
      <c r="G938" s="31"/>
      <c r="H938" s="31"/>
      <c r="I938" s="31"/>
      <c r="J938" s="31"/>
      <c r="K938" s="31"/>
      <c r="L938" s="31"/>
      <c r="M938" s="31"/>
      <c r="N938" s="187">
        <f t="shared" si="185"/>
        <v>0</v>
      </c>
      <c r="O938" s="31"/>
      <c r="P938" s="31"/>
      <c r="Q938" s="31"/>
      <c r="R938" s="187">
        <f t="shared" si="186"/>
        <v>0</v>
      </c>
      <c r="S938" s="188">
        <f>IF(ISBLANK($B938),0,VLOOKUP($B938,Listen!$A$2:$C$44,2,FALSE))</f>
        <v>0</v>
      </c>
      <c r="T938" s="188">
        <f>IF(ISBLANK($B938),0,VLOOKUP($B938,Listen!$A$2:$C$44,3,FALSE))</f>
        <v>0</v>
      </c>
      <c r="U938" s="189">
        <f t="shared" si="187"/>
        <v>0</v>
      </c>
      <c r="V938" s="189">
        <f t="shared" si="188"/>
        <v>0</v>
      </c>
      <c r="W938" s="189">
        <f t="shared" si="188"/>
        <v>0</v>
      </c>
      <c r="X938" s="189">
        <f t="shared" si="188"/>
        <v>0</v>
      </c>
      <c r="Y938" s="189">
        <f t="shared" si="188"/>
        <v>0</v>
      </c>
      <c r="Z938" s="189">
        <f t="shared" si="188"/>
        <v>0</v>
      </c>
      <c r="AA938" s="189">
        <f t="shared" si="188"/>
        <v>0</v>
      </c>
      <c r="AB938" s="187">
        <f t="shared" si="189"/>
        <v>0</v>
      </c>
      <c r="AC938" s="190">
        <f>IF(C938=A_Stammdaten!$B$14,F_SAV!$R938-F_SAV!$AD938,HLOOKUP(A_Stammdaten!$B$14-1,$AE$4:$AK$2004,ROW(C938)-3,FALSE)-$AD938)</f>
        <v>0</v>
      </c>
      <c r="AD938" s="190">
        <f>HLOOKUP(A_Stammdaten!$B$14,$AE$4:$AK$2004,ROW(C938)-3,FALSE)</f>
        <v>0</v>
      </c>
      <c r="AE938" s="187">
        <f t="shared" si="178"/>
        <v>0</v>
      </c>
      <c r="AF938" s="187">
        <f t="shared" si="179"/>
        <v>0</v>
      </c>
      <c r="AG938" s="187">
        <f t="shared" si="180"/>
        <v>0</v>
      </c>
      <c r="AH938" s="187">
        <f t="shared" si="181"/>
        <v>0</v>
      </c>
      <c r="AI938" s="187">
        <f t="shared" si="182"/>
        <v>0</v>
      </c>
      <c r="AJ938" s="187">
        <f t="shared" si="183"/>
        <v>0</v>
      </c>
      <c r="AK938" s="187">
        <f t="shared" si="184"/>
        <v>0</v>
      </c>
      <c r="AL938" s="31"/>
    </row>
    <row r="939" spans="1:38" ht="15" x14ac:dyDescent="0.25">
      <c r="A939" s="31"/>
      <c r="B939" s="31"/>
      <c r="C939" s="32"/>
      <c r="D939" s="31"/>
      <c r="E939" s="31"/>
      <c r="F939" s="31"/>
      <c r="G939" s="31"/>
      <c r="H939" s="31"/>
      <c r="I939" s="31"/>
      <c r="J939" s="31"/>
      <c r="K939" s="31"/>
      <c r="L939" s="31"/>
      <c r="M939" s="31"/>
      <c r="N939" s="187">
        <f t="shared" si="185"/>
        <v>0</v>
      </c>
      <c r="O939" s="31"/>
      <c r="P939" s="31"/>
      <c r="Q939" s="31"/>
      <c r="R939" s="187">
        <f t="shared" si="186"/>
        <v>0</v>
      </c>
      <c r="S939" s="188">
        <f>IF(ISBLANK($B939),0,VLOOKUP($B939,Listen!$A$2:$C$44,2,FALSE))</f>
        <v>0</v>
      </c>
      <c r="T939" s="188">
        <f>IF(ISBLANK($B939),0,VLOOKUP($B939,Listen!$A$2:$C$44,3,FALSE))</f>
        <v>0</v>
      </c>
      <c r="U939" s="189">
        <f t="shared" si="187"/>
        <v>0</v>
      </c>
      <c r="V939" s="189">
        <f t="shared" si="188"/>
        <v>0</v>
      </c>
      <c r="W939" s="189">
        <f t="shared" si="188"/>
        <v>0</v>
      </c>
      <c r="X939" s="189">
        <f t="shared" si="188"/>
        <v>0</v>
      </c>
      <c r="Y939" s="189">
        <f t="shared" si="188"/>
        <v>0</v>
      </c>
      <c r="Z939" s="189">
        <f t="shared" si="188"/>
        <v>0</v>
      </c>
      <c r="AA939" s="189">
        <f t="shared" si="188"/>
        <v>0</v>
      </c>
      <c r="AB939" s="187">
        <f t="shared" si="189"/>
        <v>0</v>
      </c>
      <c r="AC939" s="190">
        <f>IF(C939=A_Stammdaten!$B$14,F_SAV!$R939-F_SAV!$AD939,HLOOKUP(A_Stammdaten!$B$14-1,$AE$4:$AK$2004,ROW(C939)-3,FALSE)-$AD939)</f>
        <v>0</v>
      </c>
      <c r="AD939" s="190">
        <f>HLOOKUP(A_Stammdaten!$B$14,$AE$4:$AK$2004,ROW(C939)-3,FALSE)</f>
        <v>0</v>
      </c>
      <c r="AE939" s="187">
        <f t="shared" si="178"/>
        <v>0</v>
      </c>
      <c r="AF939" s="187">
        <f t="shared" si="179"/>
        <v>0</v>
      </c>
      <c r="AG939" s="187">
        <f t="shared" si="180"/>
        <v>0</v>
      </c>
      <c r="AH939" s="187">
        <f t="shared" si="181"/>
        <v>0</v>
      </c>
      <c r="AI939" s="187">
        <f t="shared" si="182"/>
        <v>0</v>
      </c>
      <c r="AJ939" s="187">
        <f t="shared" si="183"/>
        <v>0</v>
      </c>
      <c r="AK939" s="187">
        <f t="shared" si="184"/>
        <v>0</v>
      </c>
      <c r="AL939" s="31"/>
    </row>
    <row r="940" spans="1:38" ht="15" x14ac:dyDescent="0.25">
      <c r="A940" s="31"/>
      <c r="B940" s="31"/>
      <c r="C940" s="32"/>
      <c r="D940" s="31"/>
      <c r="E940" s="31"/>
      <c r="F940" s="31"/>
      <c r="G940" s="31"/>
      <c r="H940" s="31"/>
      <c r="I940" s="31"/>
      <c r="J940" s="31"/>
      <c r="K940" s="31"/>
      <c r="L940" s="31"/>
      <c r="M940" s="31"/>
      <c r="N940" s="187">
        <f t="shared" si="185"/>
        <v>0</v>
      </c>
      <c r="O940" s="31"/>
      <c r="P940" s="31"/>
      <c r="Q940" s="31"/>
      <c r="R940" s="187">
        <f t="shared" si="186"/>
        <v>0</v>
      </c>
      <c r="S940" s="188">
        <f>IF(ISBLANK($B940),0,VLOOKUP($B940,Listen!$A$2:$C$44,2,FALSE))</f>
        <v>0</v>
      </c>
      <c r="T940" s="188">
        <f>IF(ISBLANK($B940),0,VLOOKUP($B940,Listen!$A$2:$C$44,3,FALSE))</f>
        <v>0</v>
      </c>
      <c r="U940" s="189">
        <f t="shared" si="187"/>
        <v>0</v>
      </c>
      <c r="V940" s="189">
        <f t="shared" si="188"/>
        <v>0</v>
      </c>
      <c r="W940" s="189">
        <f t="shared" si="188"/>
        <v>0</v>
      </c>
      <c r="X940" s="189">
        <f t="shared" si="188"/>
        <v>0</v>
      </c>
      <c r="Y940" s="189">
        <f t="shared" si="188"/>
        <v>0</v>
      </c>
      <c r="Z940" s="189">
        <f t="shared" si="188"/>
        <v>0</v>
      </c>
      <c r="AA940" s="189">
        <f t="shared" si="188"/>
        <v>0</v>
      </c>
      <c r="AB940" s="187">
        <f t="shared" si="189"/>
        <v>0</v>
      </c>
      <c r="AC940" s="190">
        <f>IF(C940=A_Stammdaten!$B$14,F_SAV!$R940-F_SAV!$AD940,HLOOKUP(A_Stammdaten!$B$14-1,$AE$4:$AK$2004,ROW(C940)-3,FALSE)-$AD940)</f>
        <v>0</v>
      </c>
      <c r="AD940" s="190">
        <f>HLOOKUP(A_Stammdaten!$B$14,$AE$4:$AK$2004,ROW(C940)-3,FALSE)</f>
        <v>0</v>
      </c>
      <c r="AE940" s="187">
        <f t="shared" si="178"/>
        <v>0</v>
      </c>
      <c r="AF940" s="187">
        <f t="shared" si="179"/>
        <v>0</v>
      </c>
      <c r="AG940" s="187">
        <f t="shared" si="180"/>
        <v>0</v>
      </c>
      <c r="AH940" s="187">
        <f t="shared" si="181"/>
        <v>0</v>
      </c>
      <c r="AI940" s="187">
        <f t="shared" si="182"/>
        <v>0</v>
      </c>
      <c r="AJ940" s="187">
        <f t="shared" si="183"/>
        <v>0</v>
      </c>
      <c r="AK940" s="187">
        <f t="shared" si="184"/>
        <v>0</v>
      </c>
      <c r="AL940" s="31"/>
    </row>
    <row r="941" spans="1:38" ht="15" x14ac:dyDescent="0.25">
      <c r="A941" s="31"/>
      <c r="B941" s="31"/>
      <c r="C941" s="32"/>
      <c r="D941" s="31"/>
      <c r="E941" s="31"/>
      <c r="F941" s="31"/>
      <c r="G941" s="31"/>
      <c r="H941" s="31"/>
      <c r="I941" s="31"/>
      <c r="J941" s="31"/>
      <c r="K941" s="31"/>
      <c r="L941" s="31"/>
      <c r="M941" s="31"/>
      <c r="N941" s="187">
        <f t="shared" si="185"/>
        <v>0</v>
      </c>
      <c r="O941" s="31"/>
      <c r="P941" s="31"/>
      <c r="Q941" s="31"/>
      <c r="R941" s="187">
        <f t="shared" si="186"/>
        <v>0</v>
      </c>
      <c r="S941" s="188">
        <f>IF(ISBLANK($B941),0,VLOOKUP($B941,Listen!$A$2:$C$44,2,FALSE))</f>
        <v>0</v>
      </c>
      <c r="T941" s="188">
        <f>IF(ISBLANK($B941),0,VLOOKUP($B941,Listen!$A$2:$C$44,3,FALSE))</f>
        <v>0</v>
      </c>
      <c r="U941" s="189">
        <f t="shared" si="187"/>
        <v>0</v>
      </c>
      <c r="V941" s="189">
        <f t="shared" si="188"/>
        <v>0</v>
      </c>
      <c r="W941" s="189">
        <f t="shared" si="188"/>
        <v>0</v>
      </c>
      <c r="X941" s="189">
        <f t="shared" si="188"/>
        <v>0</v>
      </c>
      <c r="Y941" s="189">
        <f t="shared" si="188"/>
        <v>0</v>
      </c>
      <c r="Z941" s="189">
        <f t="shared" si="188"/>
        <v>0</v>
      </c>
      <c r="AA941" s="189">
        <f t="shared" si="188"/>
        <v>0</v>
      </c>
      <c r="AB941" s="187">
        <f t="shared" si="189"/>
        <v>0</v>
      </c>
      <c r="AC941" s="190">
        <f>IF(C941=A_Stammdaten!$B$14,F_SAV!$R941-F_SAV!$AD941,HLOOKUP(A_Stammdaten!$B$14-1,$AE$4:$AK$2004,ROW(C941)-3,FALSE)-$AD941)</f>
        <v>0</v>
      </c>
      <c r="AD941" s="190">
        <f>HLOOKUP(A_Stammdaten!$B$14,$AE$4:$AK$2004,ROW(C941)-3,FALSE)</f>
        <v>0</v>
      </c>
      <c r="AE941" s="187">
        <f t="shared" si="178"/>
        <v>0</v>
      </c>
      <c r="AF941" s="187">
        <f t="shared" si="179"/>
        <v>0</v>
      </c>
      <c r="AG941" s="187">
        <f t="shared" si="180"/>
        <v>0</v>
      </c>
      <c r="AH941" s="187">
        <f t="shared" si="181"/>
        <v>0</v>
      </c>
      <c r="AI941" s="187">
        <f t="shared" si="182"/>
        <v>0</v>
      </c>
      <c r="AJ941" s="187">
        <f t="shared" si="183"/>
        <v>0</v>
      </c>
      <c r="AK941" s="187">
        <f t="shared" si="184"/>
        <v>0</v>
      </c>
      <c r="AL941" s="31"/>
    </row>
    <row r="942" spans="1:38" ht="15" x14ac:dyDescent="0.25">
      <c r="A942" s="31"/>
      <c r="B942" s="31"/>
      <c r="C942" s="32"/>
      <c r="D942" s="31"/>
      <c r="E942" s="31"/>
      <c r="F942" s="31"/>
      <c r="G942" s="31"/>
      <c r="H942" s="31"/>
      <c r="I942" s="31"/>
      <c r="J942" s="31"/>
      <c r="K942" s="31"/>
      <c r="L942" s="31"/>
      <c r="M942" s="31"/>
      <c r="N942" s="187">
        <f t="shared" si="185"/>
        <v>0</v>
      </c>
      <c r="O942" s="31"/>
      <c r="P942" s="31"/>
      <c r="Q942" s="31"/>
      <c r="R942" s="187">
        <f t="shared" si="186"/>
        <v>0</v>
      </c>
      <c r="S942" s="188">
        <f>IF(ISBLANK($B942),0,VLOOKUP($B942,Listen!$A$2:$C$44,2,FALSE))</f>
        <v>0</v>
      </c>
      <c r="T942" s="188">
        <f>IF(ISBLANK($B942),0,VLOOKUP($B942,Listen!$A$2:$C$44,3,FALSE))</f>
        <v>0</v>
      </c>
      <c r="U942" s="189">
        <f t="shared" si="187"/>
        <v>0</v>
      </c>
      <c r="V942" s="189">
        <f t="shared" si="188"/>
        <v>0</v>
      </c>
      <c r="W942" s="189">
        <f t="shared" si="188"/>
        <v>0</v>
      </c>
      <c r="X942" s="189">
        <f t="shared" si="188"/>
        <v>0</v>
      </c>
      <c r="Y942" s="189">
        <f t="shared" si="188"/>
        <v>0</v>
      </c>
      <c r="Z942" s="189">
        <f t="shared" si="188"/>
        <v>0</v>
      </c>
      <c r="AA942" s="189">
        <f t="shared" si="188"/>
        <v>0</v>
      </c>
      <c r="AB942" s="187">
        <f t="shared" si="189"/>
        <v>0</v>
      </c>
      <c r="AC942" s="190">
        <f>IF(C942=A_Stammdaten!$B$14,F_SAV!$R942-F_SAV!$AD942,HLOOKUP(A_Stammdaten!$B$14-1,$AE$4:$AK$2004,ROW(C942)-3,FALSE)-$AD942)</f>
        <v>0</v>
      </c>
      <c r="AD942" s="190">
        <f>HLOOKUP(A_Stammdaten!$B$14,$AE$4:$AK$2004,ROW(C942)-3,FALSE)</f>
        <v>0</v>
      </c>
      <c r="AE942" s="187">
        <f t="shared" si="178"/>
        <v>0</v>
      </c>
      <c r="AF942" s="187">
        <f t="shared" si="179"/>
        <v>0</v>
      </c>
      <c r="AG942" s="187">
        <f t="shared" si="180"/>
        <v>0</v>
      </c>
      <c r="AH942" s="187">
        <f t="shared" si="181"/>
        <v>0</v>
      </c>
      <c r="AI942" s="187">
        <f t="shared" si="182"/>
        <v>0</v>
      </c>
      <c r="AJ942" s="187">
        <f t="shared" si="183"/>
        <v>0</v>
      </c>
      <c r="AK942" s="187">
        <f t="shared" si="184"/>
        <v>0</v>
      </c>
      <c r="AL942" s="31"/>
    </row>
    <row r="943" spans="1:38" ht="15" x14ac:dyDescent="0.25">
      <c r="A943" s="31"/>
      <c r="B943" s="31"/>
      <c r="C943" s="32"/>
      <c r="D943" s="31"/>
      <c r="E943" s="31"/>
      <c r="F943" s="31"/>
      <c r="G943" s="31"/>
      <c r="H943" s="31"/>
      <c r="I943" s="31"/>
      <c r="J943" s="31"/>
      <c r="K943" s="31"/>
      <c r="L943" s="31"/>
      <c r="M943" s="31"/>
      <c r="N943" s="187">
        <f t="shared" si="185"/>
        <v>0</v>
      </c>
      <c r="O943" s="31"/>
      <c r="P943" s="31"/>
      <c r="Q943" s="31"/>
      <c r="R943" s="187">
        <f t="shared" si="186"/>
        <v>0</v>
      </c>
      <c r="S943" s="188">
        <f>IF(ISBLANK($B943),0,VLOOKUP($B943,Listen!$A$2:$C$44,2,FALSE))</f>
        <v>0</v>
      </c>
      <c r="T943" s="188">
        <f>IF(ISBLANK($B943),0,VLOOKUP($B943,Listen!$A$2:$C$44,3,FALSE))</f>
        <v>0</v>
      </c>
      <c r="U943" s="189">
        <f t="shared" si="187"/>
        <v>0</v>
      </c>
      <c r="V943" s="189">
        <f t="shared" si="188"/>
        <v>0</v>
      </c>
      <c r="W943" s="189">
        <f t="shared" si="188"/>
        <v>0</v>
      </c>
      <c r="X943" s="189">
        <f t="shared" si="188"/>
        <v>0</v>
      </c>
      <c r="Y943" s="189">
        <f t="shared" si="188"/>
        <v>0</v>
      </c>
      <c r="Z943" s="189">
        <f t="shared" si="188"/>
        <v>0</v>
      </c>
      <c r="AA943" s="189">
        <f t="shared" si="188"/>
        <v>0</v>
      </c>
      <c r="AB943" s="187">
        <f t="shared" si="189"/>
        <v>0</v>
      </c>
      <c r="AC943" s="190">
        <f>IF(C943=A_Stammdaten!$B$14,F_SAV!$R943-F_SAV!$AD943,HLOOKUP(A_Stammdaten!$B$14-1,$AE$4:$AK$2004,ROW(C943)-3,FALSE)-$AD943)</f>
        <v>0</v>
      </c>
      <c r="AD943" s="190">
        <f>HLOOKUP(A_Stammdaten!$B$14,$AE$4:$AK$2004,ROW(C943)-3,FALSE)</f>
        <v>0</v>
      </c>
      <c r="AE943" s="187">
        <f t="shared" si="178"/>
        <v>0</v>
      </c>
      <c r="AF943" s="187">
        <f t="shared" si="179"/>
        <v>0</v>
      </c>
      <c r="AG943" s="187">
        <f t="shared" si="180"/>
        <v>0</v>
      </c>
      <c r="AH943" s="187">
        <f t="shared" si="181"/>
        <v>0</v>
      </c>
      <c r="AI943" s="187">
        <f t="shared" si="182"/>
        <v>0</v>
      </c>
      <c r="AJ943" s="187">
        <f t="shared" si="183"/>
        <v>0</v>
      </c>
      <c r="AK943" s="187">
        <f t="shared" si="184"/>
        <v>0</v>
      </c>
      <c r="AL943" s="31"/>
    </row>
    <row r="944" spans="1:38" ht="15" x14ac:dyDescent="0.25">
      <c r="A944" s="31"/>
      <c r="B944" s="31"/>
      <c r="C944" s="32"/>
      <c r="D944" s="31"/>
      <c r="E944" s="31"/>
      <c r="F944" s="31"/>
      <c r="G944" s="31"/>
      <c r="H944" s="31"/>
      <c r="I944" s="31"/>
      <c r="J944" s="31"/>
      <c r="K944" s="31"/>
      <c r="L944" s="31"/>
      <c r="M944" s="31"/>
      <c r="N944" s="187">
        <f t="shared" si="185"/>
        <v>0</v>
      </c>
      <c r="O944" s="31"/>
      <c r="P944" s="31"/>
      <c r="Q944" s="31"/>
      <c r="R944" s="187">
        <f t="shared" si="186"/>
        <v>0</v>
      </c>
      <c r="S944" s="188">
        <f>IF(ISBLANK($B944),0,VLOOKUP($B944,Listen!$A$2:$C$44,2,FALSE))</f>
        <v>0</v>
      </c>
      <c r="T944" s="188">
        <f>IF(ISBLANK($B944),0,VLOOKUP($B944,Listen!$A$2:$C$44,3,FALSE))</f>
        <v>0</v>
      </c>
      <c r="U944" s="189">
        <f t="shared" si="187"/>
        <v>0</v>
      </c>
      <c r="V944" s="189">
        <f t="shared" si="188"/>
        <v>0</v>
      </c>
      <c r="W944" s="189">
        <f t="shared" si="188"/>
        <v>0</v>
      </c>
      <c r="X944" s="189">
        <f t="shared" si="188"/>
        <v>0</v>
      </c>
      <c r="Y944" s="189">
        <f t="shared" si="188"/>
        <v>0</v>
      </c>
      <c r="Z944" s="189">
        <f t="shared" si="188"/>
        <v>0</v>
      </c>
      <c r="AA944" s="189">
        <f t="shared" si="188"/>
        <v>0</v>
      </c>
      <c r="AB944" s="187">
        <f t="shared" si="189"/>
        <v>0</v>
      </c>
      <c r="AC944" s="190">
        <f>IF(C944=A_Stammdaten!$B$14,F_SAV!$R944-F_SAV!$AD944,HLOOKUP(A_Stammdaten!$B$14-1,$AE$4:$AK$2004,ROW(C944)-3,FALSE)-$AD944)</f>
        <v>0</v>
      </c>
      <c r="AD944" s="190">
        <f>HLOOKUP(A_Stammdaten!$B$14,$AE$4:$AK$2004,ROW(C944)-3,FALSE)</f>
        <v>0</v>
      </c>
      <c r="AE944" s="187">
        <f t="shared" si="178"/>
        <v>0</v>
      </c>
      <c r="AF944" s="187">
        <f t="shared" si="179"/>
        <v>0</v>
      </c>
      <c r="AG944" s="187">
        <f t="shared" si="180"/>
        <v>0</v>
      </c>
      <c r="AH944" s="187">
        <f t="shared" si="181"/>
        <v>0</v>
      </c>
      <c r="AI944" s="187">
        <f t="shared" si="182"/>
        <v>0</v>
      </c>
      <c r="AJ944" s="187">
        <f t="shared" si="183"/>
        <v>0</v>
      </c>
      <c r="AK944" s="187">
        <f t="shared" si="184"/>
        <v>0</v>
      </c>
      <c r="AL944" s="31"/>
    </row>
    <row r="945" spans="1:38" ht="15" x14ac:dyDescent="0.25">
      <c r="A945" s="31"/>
      <c r="B945" s="31"/>
      <c r="C945" s="32"/>
      <c r="D945" s="31"/>
      <c r="E945" s="31"/>
      <c r="F945" s="31"/>
      <c r="G945" s="31"/>
      <c r="H945" s="31"/>
      <c r="I945" s="31"/>
      <c r="J945" s="31"/>
      <c r="K945" s="31"/>
      <c r="L945" s="31"/>
      <c r="M945" s="31"/>
      <c r="N945" s="187">
        <f t="shared" si="185"/>
        <v>0</v>
      </c>
      <c r="O945" s="31"/>
      <c r="P945" s="31"/>
      <c r="Q945" s="31"/>
      <c r="R945" s="187">
        <f t="shared" si="186"/>
        <v>0</v>
      </c>
      <c r="S945" s="188">
        <f>IF(ISBLANK($B945),0,VLOOKUP($B945,Listen!$A$2:$C$44,2,FALSE))</f>
        <v>0</v>
      </c>
      <c r="T945" s="188">
        <f>IF(ISBLANK($B945),0,VLOOKUP($B945,Listen!$A$2:$C$44,3,FALSE))</f>
        <v>0</v>
      </c>
      <c r="U945" s="189">
        <f t="shared" si="187"/>
        <v>0</v>
      </c>
      <c r="V945" s="189">
        <f t="shared" si="188"/>
        <v>0</v>
      </c>
      <c r="W945" s="189">
        <f t="shared" si="188"/>
        <v>0</v>
      </c>
      <c r="X945" s="189">
        <f t="shared" si="188"/>
        <v>0</v>
      </c>
      <c r="Y945" s="189">
        <f t="shared" si="188"/>
        <v>0</v>
      </c>
      <c r="Z945" s="189">
        <f t="shared" si="188"/>
        <v>0</v>
      </c>
      <c r="AA945" s="189">
        <f t="shared" si="188"/>
        <v>0</v>
      </c>
      <c r="AB945" s="187">
        <f t="shared" si="189"/>
        <v>0</v>
      </c>
      <c r="AC945" s="190">
        <f>IF(C945=A_Stammdaten!$B$14,F_SAV!$R945-F_SAV!$AD945,HLOOKUP(A_Stammdaten!$B$14-1,$AE$4:$AK$2004,ROW(C945)-3,FALSE)-$AD945)</f>
        <v>0</v>
      </c>
      <c r="AD945" s="190">
        <f>HLOOKUP(A_Stammdaten!$B$14,$AE$4:$AK$2004,ROW(C945)-3,FALSE)</f>
        <v>0</v>
      </c>
      <c r="AE945" s="187">
        <f t="shared" si="178"/>
        <v>0</v>
      </c>
      <c r="AF945" s="187">
        <f t="shared" si="179"/>
        <v>0</v>
      </c>
      <c r="AG945" s="187">
        <f t="shared" si="180"/>
        <v>0</v>
      </c>
      <c r="AH945" s="187">
        <f t="shared" si="181"/>
        <v>0</v>
      </c>
      <c r="AI945" s="187">
        <f t="shared" si="182"/>
        <v>0</v>
      </c>
      <c r="AJ945" s="187">
        <f t="shared" si="183"/>
        <v>0</v>
      </c>
      <c r="AK945" s="187">
        <f t="shared" si="184"/>
        <v>0</v>
      </c>
      <c r="AL945" s="31"/>
    </row>
    <row r="946" spans="1:38" ht="15" x14ac:dyDescent="0.25">
      <c r="A946" s="31"/>
      <c r="B946" s="31"/>
      <c r="C946" s="32"/>
      <c r="D946" s="31"/>
      <c r="E946" s="31"/>
      <c r="F946" s="31"/>
      <c r="G946" s="31"/>
      <c r="H946" s="31"/>
      <c r="I946" s="31"/>
      <c r="J946" s="31"/>
      <c r="K946" s="31"/>
      <c r="L946" s="31"/>
      <c r="M946" s="31"/>
      <c r="N946" s="187">
        <f t="shared" si="185"/>
        <v>0</v>
      </c>
      <c r="O946" s="31"/>
      <c r="P946" s="31"/>
      <c r="Q946" s="31"/>
      <c r="R946" s="187">
        <f t="shared" si="186"/>
        <v>0</v>
      </c>
      <c r="S946" s="188">
        <f>IF(ISBLANK($B946),0,VLOOKUP($B946,Listen!$A$2:$C$44,2,FALSE))</f>
        <v>0</v>
      </c>
      <c r="T946" s="188">
        <f>IF(ISBLANK($B946),0,VLOOKUP($B946,Listen!$A$2:$C$44,3,FALSE))</f>
        <v>0</v>
      </c>
      <c r="U946" s="189">
        <f t="shared" si="187"/>
        <v>0</v>
      </c>
      <c r="V946" s="189">
        <f t="shared" si="188"/>
        <v>0</v>
      </c>
      <c r="W946" s="189">
        <f t="shared" si="188"/>
        <v>0</v>
      </c>
      <c r="X946" s="189">
        <f t="shared" si="188"/>
        <v>0</v>
      </c>
      <c r="Y946" s="189">
        <f t="shared" si="188"/>
        <v>0</v>
      </c>
      <c r="Z946" s="189">
        <f t="shared" si="188"/>
        <v>0</v>
      </c>
      <c r="AA946" s="189">
        <f t="shared" si="188"/>
        <v>0</v>
      </c>
      <c r="AB946" s="187">
        <f t="shared" si="189"/>
        <v>0</v>
      </c>
      <c r="AC946" s="190">
        <f>IF(C946=A_Stammdaten!$B$14,F_SAV!$R946-F_SAV!$AD946,HLOOKUP(A_Stammdaten!$B$14-1,$AE$4:$AK$2004,ROW(C946)-3,FALSE)-$AD946)</f>
        <v>0</v>
      </c>
      <c r="AD946" s="190">
        <f>HLOOKUP(A_Stammdaten!$B$14,$AE$4:$AK$2004,ROW(C946)-3,FALSE)</f>
        <v>0</v>
      </c>
      <c r="AE946" s="187">
        <f t="shared" si="178"/>
        <v>0</v>
      </c>
      <c r="AF946" s="187">
        <f t="shared" si="179"/>
        <v>0</v>
      </c>
      <c r="AG946" s="187">
        <f t="shared" si="180"/>
        <v>0</v>
      </c>
      <c r="AH946" s="187">
        <f t="shared" si="181"/>
        <v>0</v>
      </c>
      <c r="AI946" s="187">
        <f t="shared" si="182"/>
        <v>0</v>
      </c>
      <c r="AJ946" s="187">
        <f t="shared" si="183"/>
        <v>0</v>
      </c>
      <c r="AK946" s="187">
        <f t="shared" si="184"/>
        <v>0</v>
      </c>
      <c r="AL946" s="31"/>
    </row>
    <row r="947" spans="1:38" ht="15" x14ac:dyDescent="0.25">
      <c r="A947" s="31"/>
      <c r="B947" s="31"/>
      <c r="C947" s="32"/>
      <c r="D947" s="31"/>
      <c r="E947" s="31"/>
      <c r="F947" s="31"/>
      <c r="G947" s="31"/>
      <c r="H947" s="31"/>
      <c r="I947" s="31"/>
      <c r="J947" s="31"/>
      <c r="K947" s="31"/>
      <c r="L947" s="31"/>
      <c r="M947" s="31"/>
      <c r="N947" s="187">
        <f t="shared" si="185"/>
        <v>0</v>
      </c>
      <c r="O947" s="31"/>
      <c r="P947" s="31"/>
      <c r="Q947" s="31"/>
      <c r="R947" s="187">
        <f t="shared" si="186"/>
        <v>0</v>
      </c>
      <c r="S947" s="188">
        <f>IF(ISBLANK($B947),0,VLOOKUP($B947,Listen!$A$2:$C$44,2,FALSE))</f>
        <v>0</v>
      </c>
      <c r="T947" s="188">
        <f>IF(ISBLANK($B947),0,VLOOKUP($B947,Listen!$A$2:$C$44,3,FALSE))</f>
        <v>0</v>
      </c>
      <c r="U947" s="189">
        <f t="shared" si="187"/>
        <v>0</v>
      </c>
      <c r="V947" s="189">
        <f t="shared" si="188"/>
        <v>0</v>
      </c>
      <c r="W947" s="189">
        <f t="shared" si="188"/>
        <v>0</v>
      </c>
      <c r="X947" s="189">
        <f t="shared" si="188"/>
        <v>0</v>
      </c>
      <c r="Y947" s="189">
        <f t="shared" si="188"/>
        <v>0</v>
      </c>
      <c r="Z947" s="189">
        <f t="shared" si="188"/>
        <v>0</v>
      </c>
      <c r="AA947" s="189">
        <f t="shared" si="188"/>
        <v>0</v>
      </c>
      <c r="AB947" s="187">
        <f t="shared" si="189"/>
        <v>0</v>
      </c>
      <c r="AC947" s="190">
        <f>IF(C947=A_Stammdaten!$B$14,F_SAV!$R947-F_SAV!$AD947,HLOOKUP(A_Stammdaten!$B$14-1,$AE$4:$AK$2004,ROW(C947)-3,FALSE)-$AD947)</f>
        <v>0</v>
      </c>
      <c r="AD947" s="190">
        <f>HLOOKUP(A_Stammdaten!$B$14,$AE$4:$AK$2004,ROW(C947)-3,FALSE)</f>
        <v>0</v>
      </c>
      <c r="AE947" s="187">
        <f t="shared" si="178"/>
        <v>0</v>
      </c>
      <c r="AF947" s="187">
        <f t="shared" si="179"/>
        <v>0</v>
      </c>
      <c r="AG947" s="187">
        <f t="shared" si="180"/>
        <v>0</v>
      </c>
      <c r="AH947" s="187">
        <f t="shared" si="181"/>
        <v>0</v>
      </c>
      <c r="AI947" s="187">
        <f t="shared" si="182"/>
        <v>0</v>
      </c>
      <c r="AJ947" s="187">
        <f t="shared" si="183"/>
        <v>0</v>
      </c>
      <c r="AK947" s="187">
        <f t="shared" si="184"/>
        <v>0</v>
      </c>
      <c r="AL947" s="31"/>
    </row>
    <row r="948" spans="1:38" ht="15" x14ac:dyDescent="0.25">
      <c r="A948" s="31"/>
      <c r="B948" s="31"/>
      <c r="C948" s="32"/>
      <c r="D948" s="31"/>
      <c r="E948" s="31"/>
      <c r="F948" s="31"/>
      <c r="G948" s="31"/>
      <c r="H948" s="31"/>
      <c r="I948" s="31"/>
      <c r="J948" s="31"/>
      <c r="K948" s="31"/>
      <c r="L948" s="31"/>
      <c r="M948" s="31"/>
      <c r="N948" s="187">
        <f t="shared" si="185"/>
        <v>0</v>
      </c>
      <c r="O948" s="31"/>
      <c r="P948" s="31"/>
      <c r="Q948" s="31"/>
      <c r="R948" s="187">
        <f t="shared" si="186"/>
        <v>0</v>
      </c>
      <c r="S948" s="188">
        <f>IF(ISBLANK($B948),0,VLOOKUP($B948,Listen!$A$2:$C$44,2,FALSE))</f>
        <v>0</v>
      </c>
      <c r="T948" s="188">
        <f>IF(ISBLANK($B948),0,VLOOKUP($B948,Listen!$A$2:$C$44,3,FALSE))</f>
        <v>0</v>
      </c>
      <c r="U948" s="189">
        <f t="shared" si="187"/>
        <v>0</v>
      </c>
      <c r="V948" s="189">
        <f t="shared" si="188"/>
        <v>0</v>
      </c>
      <c r="W948" s="189">
        <f t="shared" si="188"/>
        <v>0</v>
      </c>
      <c r="X948" s="189">
        <f t="shared" si="188"/>
        <v>0</v>
      </c>
      <c r="Y948" s="189">
        <f t="shared" si="188"/>
        <v>0</v>
      </c>
      <c r="Z948" s="189">
        <f t="shared" si="188"/>
        <v>0</v>
      </c>
      <c r="AA948" s="189">
        <f t="shared" si="188"/>
        <v>0</v>
      </c>
      <c r="AB948" s="187">
        <f t="shared" si="189"/>
        <v>0</v>
      </c>
      <c r="AC948" s="190">
        <f>IF(C948=A_Stammdaten!$B$14,F_SAV!$R948-F_SAV!$AD948,HLOOKUP(A_Stammdaten!$B$14-1,$AE$4:$AK$2004,ROW(C948)-3,FALSE)-$AD948)</f>
        <v>0</v>
      </c>
      <c r="AD948" s="190">
        <f>HLOOKUP(A_Stammdaten!$B$14,$AE$4:$AK$2004,ROW(C948)-3,FALSE)</f>
        <v>0</v>
      </c>
      <c r="AE948" s="187">
        <f t="shared" si="178"/>
        <v>0</v>
      </c>
      <c r="AF948" s="187">
        <f t="shared" si="179"/>
        <v>0</v>
      </c>
      <c r="AG948" s="187">
        <f t="shared" si="180"/>
        <v>0</v>
      </c>
      <c r="AH948" s="187">
        <f t="shared" si="181"/>
        <v>0</v>
      </c>
      <c r="AI948" s="187">
        <f t="shared" si="182"/>
        <v>0</v>
      </c>
      <c r="AJ948" s="187">
        <f t="shared" si="183"/>
        <v>0</v>
      </c>
      <c r="AK948" s="187">
        <f t="shared" si="184"/>
        <v>0</v>
      </c>
      <c r="AL948" s="31"/>
    </row>
    <row r="949" spans="1:38" ht="15" x14ac:dyDescent="0.25">
      <c r="A949" s="31"/>
      <c r="B949" s="31"/>
      <c r="C949" s="32"/>
      <c r="D949" s="31"/>
      <c r="E949" s="31"/>
      <c r="F949" s="31"/>
      <c r="G949" s="31"/>
      <c r="H949" s="31"/>
      <c r="I949" s="31"/>
      <c r="J949" s="31"/>
      <c r="K949" s="31"/>
      <c r="L949" s="31"/>
      <c r="M949" s="31"/>
      <c r="N949" s="187">
        <f t="shared" si="185"/>
        <v>0</v>
      </c>
      <c r="O949" s="31"/>
      <c r="P949" s="31"/>
      <c r="Q949" s="31"/>
      <c r="R949" s="187">
        <f t="shared" si="186"/>
        <v>0</v>
      </c>
      <c r="S949" s="188">
        <f>IF(ISBLANK($B949),0,VLOOKUP($B949,Listen!$A$2:$C$44,2,FALSE))</f>
        <v>0</v>
      </c>
      <c r="T949" s="188">
        <f>IF(ISBLANK($B949),0,VLOOKUP($B949,Listen!$A$2:$C$44,3,FALSE))</f>
        <v>0</v>
      </c>
      <c r="U949" s="189">
        <f t="shared" si="187"/>
        <v>0</v>
      </c>
      <c r="V949" s="189">
        <f t="shared" si="188"/>
        <v>0</v>
      </c>
      <c r="W949" s="189">
        <f t="shared" si="188"/>
        <v>0</v>
      </c>
      <c r="X949" s="189">
        <f t="shared" si="188"/>
        <v>0</v>
      </c>
      <c r="Y949" s="189">
        <f t="shared" si="188"/>
        <v>0</v>
      </c>
      <c r="Z949" s="189">
        <f t="shared" si="188"/>
        <v>0</v>
      </c>
      <c r="AA949" s="189">
        <f t="shared" si="188"/>
        <v>0</v>
      </c>
      <c r="AB949" s="187">
        <f t="shared" si="189"/>
        <v>0</v>
      </c>
      <c r="AC949" s="190">
        <f>IF(C949=A_Stammdaten!$B$14,F_SAV!$R949-F_SAV!$AD949,HLOOKUP(A_Stammdaten!$B$14-1,$AE$4:$AK$2004,ROW(C949)-3,FALSE)-$AD949)</f>
        <v>0</v>
      </c>
      <c r="AD949" s="190">
        <f>HLOOKUP(A_Stammdaten!$B$14,$AE$4:$AK$2004,ROW(C949)-3,FALSE)</f>
        <v>0</v>
      </c>
      <c r="AE949" s="187">
        <f t="shared" si="178"/>
        <v>0</v>
      </c>
      <c r="AF949" s="187">
        <f t="shared" si="179"/>
        <v>0</v>
      </c>
      <c r="AG949" s="187">
        <f t="shared" si="180"/>
        <v>0</v>
      </c>
      <c r="AH949" s="187">
        <f t="shared" si="181"/>
        <v>0</v>
      </c>
      <c r="AI949" s="187">
        <f t="shared" si="182"/>
        <v>0</v>
      </c>
      <c r="AJ949" s="187">
        <f t="shared" si="183"/>
        <v>0</v>
      </c>
      <c r="AK949" s="187">
        <f t="shared" si="184"/>
        <v>0</v>
      </c>
      <c r="AL949" s="31"/>
    </row>
    <row r="950" spans="1:38" ht="15" x14ac:dyDescent="0.25">
      <c r="A950" s="31"/>
      <c r="B950" s="31"/>
      <c r="C950" s="32"/>
      <c r="D950" s="31"/>
      <c r="E950" s="31"/>
      <c r="F950" s="31"/>
      <c r="G950" s="31"/>
      <c r="H950" s="31"/>
      <c r="I950" s="31"/>
      <c r="J950" s="31"/>
      <c r="K950" s="31"/>
      <c r="L950" s="31"/>
      <c r="M950" s="31"/>
      <c r="N950" s="187">
        <f t="shared" si="185"/>
        <v>0</v>
      </c>
      <c r="O950" s="31"/>
      <c r="P950" s="31"/>
      <c r="Q950" s="31"/>
      <c r="R950" s="187">
        <f t="shared" si="186"/>
        <v>0</v>
      </c>
      <c r="S950" s="188">
        <f>IF(ISBLANK($B950),0,VLOOKUP($B950,Listen!$A$2:$C$44,2,FALSE))</f>
        <v>0</v>
      </c>
      <c r="T950" s="188">
        <f>IF(ISBLANK($B950),0,VLOOKUP($B950,Listen!$A$2:$C$44,3,FALSE))</f>
        <v>0</v>
      </c>
      <c r="U950" s="189">
        <f t="shared" si="187"/>
        <v>0</v>
      </c>
      <c r="V950" s="189">
        <f t="shared" si="188"/>
        <v>0</v>
      </c>
      <c r="W950" s="189">
        <f t="shared" si="188"/>
        <v>0</v>
      </c>
      <c r="X950" s="189">
        <f t="shared" si="188"/>
        <v>0</v>
      </c>
      <c r="Y950" s="189">
        <f t="shared" si="188"/>
        <v>0</v>
      </c>
      <c r="Z950" s="189">
        <f t="shared" si="188"/>
        <v>0</v>
      </c>
      <c r="AA950" s="189">
        <f t="shared" si="188"/>
        <v>0</v>
      </c>
      <c r="AB950" s="187">
        <f t="shared" si="189"/>
        <v>0</v>
      </c>
      <c r="AC950" s="190">
        <f>IF(C950=A_Stammdaten!$B$14,F_SAV!$R950-F_SAV!$AD950,HLOOKUP(A_Stammdaten!$B$14-1,$AE$4:$AK$2004,ROW(C950)-3,FALSE)-$AD950)</f>
        <v>0</v>
      </c>
      <c r="AD950" s="190">
        <f>HLOOKUP(A_Stammdaten!$B$14,$AE$4:$AK$2004,ROW(C950)-3,FALSE)</f>
        <v>0</v>
      </c>
      <c r="AE950" s="187">
        <f t="shared" si="178"/>
        <v>0</v>
      </c>
      <c r="AF950" s="187">
        <f t="shared" si="179"/>
        <v>0</v>
      </c>
      <c r="AG950" s="187">
        <f t="shared" si="180"/>
        <v>0</v>
      </c>
      <c r="AH950" s="187">
        <f t="shared" si="181"/>
        <v>0</v>
      </c>
      <c r="AI950" s="187">
        <f t="shared" si="182"/>
        <v>0</v>
      </c>
      <c r="AJ950" s="187">
        <f t="shared" si="183"/>
        <v>0</v>
      </c>
      <c r="AK950" s="187">
        <f t="shared" si="184"/>
        <v>0</v>
      </c>
      <c r="AL950" s="31"/>
    </row>
    <row r="951" spans="1:38" ht="15" x14ac:dyDescent="0.25">
      <c r="A951" s="31"/>
      <c r="B951" s="31"/>
      <c r="C951" s="32"/>
      <c r="D951" s="31"/>
      <c r="E951" s="31"/>
      <c r="F951" s="31"/>
      <c r="G951" s="31"/>
      <c r="H951" s="31"/>
      <c r="I951" s="31"/>
      <c r="J951" s="31"/>
      <c r="K951" s="31"/>
      <c r="L951" s="31"/>
      <c r="M951" s="31"/>
      <c r="N951" s="187">
        <f t="shared" si="185"/>
        <v>0</v>
      </c>
      <c r="O951" s="31"/>
      <c r="P951" s="31"/>
      <c r="Q951" s="31"/>
      <c r="R951" s="187">
        <f t="shared" si="186"/>
        <v>0</v>
      </c>
      <c r="S951" s="188">
        <f>IF(ISBLANK($B951),0,VLOOKUP($B951,Listen!$A$2:$C$44,2,FALSE))</f>
        <v>0</v>
      </c>
      <c r="T951" s="188">
        <f>IF(ISBLANK($B951),0,VLOOKUP($B951,Listen!$A$2:$C$44,3,FALSE))</f>
        <v>0</v>
      </c>
      <c r="U951" s="189">
        <f t="shared" si="187"/>
        <v>0</v>
      </c>
      <c r="V951" s="189">
        <f t="shared" si="188"/>
        <v>0</v>
      </c>
      <c r="W951" s="189">
        <f t="shared" si="188"/>
        <v>0</v>
      </c>
      <c r="X951" s="189">
        <f t="shared" si="188"/>
        <v>0</v>
      </c>
      <c r="Y951" s="189">
        <f t="shared" si="188"/>
        <v>0</v>
      </c>
      <c r="Z951" s="189">
        <f t="shared" si="188"/>
        <v>0</v>
      </c>
      <c r="AA951" s="189">
        <f t="shared" si="188"/>
        <v>0</v>
      </c>
      <c r="AB951" s="187">
        <f t="shared" si="189"/>
        <v>0</v>
      </c>
      <c r="AC951" s="190">
        <f>IF(C951=A_Stammdaten!$B$14,F_SAV!$R951-F_SAV!$AD951,HLOOKUP(A_Stammdaten!$B$14-1,$AE$4:$AK$2004,ROW(C951)-3,FALSE)-$AD951)</f>
        <v>0</v>
      </c>
      <c r="AD951" s="190">
        <f>HLOOKUP(A_Stammdaten!$B$14,$AE$4:$AK$2004,ROW(C951)-3,FALSE)</f>
        <v>0</v>
      </c>
      <c r="AE951" s="187">
        <f t="shared" si="178"/>
        <v>0</v>
      </c>
      <c r="AF951" s="187">
        <f t="shared" si="179"/>
        <v>0</v>
      </c>
      <c r="AG951" s="187">
        <f t="shared" si="180"/>
        <v>0</v>
      </c>
      <c r="AH951" s="187">
        <f t="shared" si="181"/>
        <v>0</v>
      </c>
      <c r="AI951" s="187">
        <f t="shared" si="182"/>
        <v>0</v>
      </c>
      <c r="AJ951" s="187">
        <f t="shared" si="183"/>
        <v>0</v>
      </c>
      <c r="AK951" s="187">
        <f t="shared" si="184"/>
        <v>0</v>
      </c>
      <c r="AL951" s="31"/>
    </row>
    <row r="952" spans="1:38" ht="15" x14ac:dyDescent="0.25">
      <c r="A952" s="31"/>
      <c r="B952" s="31"/>
      <c r="C952" s="32"/>
      <c r="D952" s="31"/>
      <c r="E952" s="31"/>
      <c r="F952" s="31"/>
      <c r="G952" s="31"/>
      <c r="H952" s="31"/>
      <c r="I952" s="31"/>
      <c r="J952" s="31"/>
      <c r="K952" s="31"/>
      <c r="L952" s="31"/>
      <c r="M952" s="31"/>
      <c r="N952" s="187">
        <f t="shared" si="185"/>
        <v>0</v>
      </c>
      <c r="O952" s="31"/>
      <c r="P952" s="31"/>
      <c r="Q952" s="31"/>
      <c r="R952" s="187">
        <f t="shared" si="186"/>
        <v>0</v>
      </c>
      <c r="S952" s="188">
        <f>IF(ISBLANK($B952),0,VLOOKUP($B952,Listen!$A$2:$C$44,2,FALSE))</f>
        <v>0</v>
      </c>
      <c r="T952" s="188">
        <f>IF(ISBLANK($B952),0,VLOOKUP($B952,Listen!$A$2:$C$44,3,FALSE))</f>
        <v>0</v>
      </c>
      <c r="U952" s="189">
        <f t="shared" si="187"/>
        <v>0</v>
      </c>
      <c r="V952" s="189">
        <f t="shared" si="188"/>
        <v>0</v>
      </c>
      <c r="W952" s="189">
        <f t="shared" si="188"/>
        <v>0</v>
      </c>
      <c r="X952" s="189">
        <f t="shared" si="188"/>
        <v>0</v>
      </c>
      <c r="Y952" s="189">
        <f t="shared" si="188"/>
        <v>0</v>
      </c>
      <c r="Z952" s="189">
        <f t="shared" si="188"/>
        <v>0</v>
      </c>
      <c r="AA952" s="189">
        <f t="shared" si="188"/>
        <v>0</v>
      </c>
      <c r="AB952" s="187">
        <f t="shared" si="189"/>
        <v>0</v>
      </c>
      <c r="AC952" s="190">
        <f>IF(C952=A_Stammdaten!$B$14,F_SAV!$R952-F_SAV!$AD952,HLOOKUP(A_Stammdaten!$B$14-1,$AE$4:$AK$2004,ROW(C952)-3,FALSE)-$AD952)</f>
        <v>0</v>
      </c>
      <c r="AD952" s="190">
        <f>HLOOKUP(A_Stammdaten!$B$14,$AE$4:$AK$2004,ROW(C952)-3,FALSE)</f>
        <v>0</v>
      </c>
      <c r="AE952" s="187">
        <f t="shared" si="178"/>
        <v>0</v>
      </c>
      <c r="AF952" s="187">
        <f t="shared" si="179"/>
        <v>0</v>
      </c>
      <c r="AG952" s="187">
        <f t="shared" si="180"/>
        <v>0</v>
      </c>
      <c r="AH952" s="187">
        <f t="shared" si="181"/>
        <v>0</v>
      </c>
      <c r="AI952" s="187">
        <f t="shared" si="182"/>
        <v>0</v>
      </c>
      <c r="AJ952" s="187">
        <f t="shared" si="183"/>
        <v>0</v>
      </c>
      <c r="AK952" s="187">
        <f t="shared" si="184"/>
        <v>0</v>
      </c>
      <c r="AL952" s="31"/>
    </row>
    <row r="953" spans="1:38" ht="15" x14ac:dyDescent="0.25">
      <c r="A953" s="31"/>
      <c r="B953" s="31"/>
      <c r="C953" s="32"/>
      <c r="D953" s="31"/>
      <c r="E953" s="31"/>
      <c r="F953" s="31"/>
      <c r="G953" s="31"/>
      <c r="H953" s="31"/>
      <c r="I953" s="31"/>
      <c r="J953" s="31"/>
      <c r="K953" s="31"/>
      <c r="L953" s="31"/>
      <c r="M953" s="31"/>
      <c r="N953" s="187">
        <f t="shared" si="185"/>
        <v>0</v>
      </c>
      <c r="O953" s="31"/>
      <c r="P953" s="31"/>
      <c r="Q953" s="31"/>
      <c r="R953" s="187">
        <f t="shared" si="186"/>
        <v>0</v>
      </c>
      <c r="S953" s="188">
        <f>IF(ISBLANK($B953),0,VLOOKUP($B953,Listen!$A$2:$C$44,2,FALSE))</f>
        <v>0</v>
      </c>
      <c r="T953" s="188">
        <f>IF(ISBLANK($B953),0,VLOOKUP($B953,Listen!$A$2:$C$44,3,FALSE))</f>
        <v>0</v>
      </c>
      <c r="U953" s="189">
        <f t="shared" si="187"/>
        <v>0</v>
      </c>
      <c r="V953" s="189">
        <f t="shared" si="188"/>
        <v>0</v>
      </c>
      <c r="W953" s="189">
        <f t="shared" si="188"/>
        <v>0</v>
      </c>
      <c r="X953" s="189">
        <f t="shared" si="188"/>
        <v>0</v>
      </c>
      <c r="Y953" s="189">
        <f t="shared" si="188"/>
        <v>0</v>
      </c>
      <c r="Z953" s="189">
        <f t="shared" si="188"/>
        <v>0</v>
      </c>
      <c r="AA953" s="189">
        <f t="shared" si="188"/>
        <v>0</v>
      </c>
      <c r="AB953" s="187">
        <f t="shared" si="189"/>
        <v>0</v>
      </c>
      <c r="AC953" s="190">
        <f>IF(C953=A_Stammdaten!$B$14,F_SAV!$R953-F_SAV!$AD953,HLOOKUP(A_Stammdaten!$B$14-1,$AE$4:$AK$2004,ROW(C953)-3,FALSE)-$AD953)</f>
        <v>0</v>
      </c>
      <c r="AD953" s="190">
        <f>HLOOKUP(A_Stammdaten!$B$14,$AE$4:$AK$2004,ROW(C953)-3,FALSE)</f>
        <v>0</v>
      </c>
      <c r="AE953" s="187">
        <f t="shared" si="178"/>
        <v>0</v>
      </c>
      <c r="AF953" s="187">
        <f t="shared" si="179"/>
        <v>0</v>
      </c>
      <c r="AG953" s="187">
        <f t="shared" si="180"/>
        <v>0</v>
      </c>
      <c r="AH953" s="187">
        <f t="shared" si="181"/>
        <v>0</v>
      </c>
      <c r="AI953" s="187">
        <f t="shared" si="182"/>
        <v>0</v>
      </c>
      <c r="AJ953" s="187">
        <f t="shared" si="183"/>
        <v>0</v>
      </c>
      <c r="AK953" s="187">
        <f t="shared" si="184"/>
        <v>0</v>
      </c>
      <c r="AL953" s="31"/>
    </row>
    <row r="954" spans="1:38" ht="15" x14ac:dyDescent="0.25">
      <c r="A954" s="31"/>
      <c r="B954" s="31"/>
      <c r="C954" s="32"/>
      <c r="D954" s="31"/>
      <c r="E954" s="31"/>
      <c r="F954" s="31"/>
      <c r="G954" s="31"/>
      <c r="H954" s="31"/>
      <c r="I954" s="31"/>
      <c r="J954" s="31"/>
      <c r="K954" s="31"/>
      <c r="L954" s="31"/>
      <c r="M954" s="31"/>
      <c r="N954" s="187">
        <f t="shared" si="185"/>
        <v>0</v>
      </c>
      <c r="O954" s="31"/>
      <c r="P954" s="31"/>
      <c r="Q954" s="31"/>
      <c r="R954" s="187">
        <f t="shared" si="186"/>
        <v>0</v>
      </c>
      <c r="S954" s="188">
        <f>IF(ISBLANK($B954),0,VLOOKUP($B954,Listen!$A$2:$C$44,2,FALSE))</f>
        <v>0</v>
      </c>
      <c r="T954" s="188">
        <f>IF(ISBLANK($B954),0,VLOOKUP($B954,Listen!$A$2:$C$44,3,FALSE))</f>
        <v>0</v>
      </c>
      <c r="U954" s="189">
        <f t="shared" si="187"/>
        <v>0</v>
      </c>
      <c r="V954" s="189">
        <f t="shared" si="188"/>
        <v>0</v>
      </c>
      <c r="W954" s="189">
        <f t="shared" si="188"/>
        <v>0</v>
      </c>
      <c r="X954" s="189">
        <f t="shared" si="188"/>
        <v>0</v>
      </c>
      <c r="Y954" s="189">
        <f t="shared" si="188"/>
        <v>0</v>
      </c>
      <c r="Z954" s="189">
        <f t="shared" si="188"/>
        <v>0</v>
      </c>
      <c r="AA954" s="189">
        <f t="shared" si="188"/>
        <v>0</v>
      </c>
      <c r="AB954" s="187">
        <f t="shared" si="189"/>
        <v>0</v>
      </c>
      <c r="AC954" s="190">
        <f>IF(C954=A_Stammdaten!$B$14,F_SAV!$R954-F_SAV!$AD954,HLOOKUP(A_Stammdaten!$B$14-1,$AE$4:$AK$2004,ROW(C954)-3,FALSE)-$AD954)</f>
        <v>0</v>
      </c>
      <c r="AD954" s="190">
        <f>HLOOKUP(A_Stammdaten!$B$14,$AE$4:$AK$2004,ROW(C954)-3,FALSE)</f>
        <v>0</v>
      </c>
      <c r="AE954" s="187">
        <f t="shared" si="178"/>
        <v>0</v>
      </c>
      <c r="AF954" s="187">
        <f t="shared" si="179"/>
        <v>0</v>
      </c>
      <c r="AG954" s="187">
        <f t="shared" si="180"/>
        <v>0</v>
      </c>
      <c r="AH954" s="187">
        <f t="shared" si="181"/>
        <v>0</v>
      </c>
      <c r="AI954" s="187">
        <f t="shared" si="182"/>
        <v>0</v>
      </c>
      <c r="AJ954" s="187">
        <f t="shared" si="183"/>
        <v>0</v>
      </c>
      <c r="AK954" s="187">
        <f t="shared" si="184"/>
        <v>0</v>
      </c>
      <c r="AL954" s="31"/>
    </row>
    <row r="955" spans="1:38" ht="15" x14ac:dyDescent="0.25">
      <c r="A955" s="31"/>
      <c r="B955" s="31"/>
      <c r="C955" s="32"/>
      <c r="D955" s="31"/>
      <c r="E955" s="31"/>
      <c r="F955" s="31"/>
      <c r="G955" s="31"/>
      <c r="H955" s="31"/>
      <c r="I955" s="31"/>
      <c r="J955" s="31"/>
      <c r="K955" s="31"/>
      <c r="L955" s="31"/>
      <c r="M955" s="31"/>
      <c r="N955" s="187">
        <f t="shared" si="185"/>
        <v>0</v>
      </c>
      <c r="O955" s="31"/>
      <c r="P955" s="31"/>
      <c r="Q955" s="31"/>
      <c r="R955" s="187">
        <f t="shared" si="186"/>
        <v>0</v>
      </c>
      <c r="S955" s="188">
        <f>IF(ISBLANK($B955),0,VLOOKUP($B955,Listen!$A$2:$C$44,2,FALSE))</f>
        <v>0</v>
      </c>
      <c r="T955" s="188">
        <f>IF(ISBLANK($B955),0,VLOOKUP($B955,Listen!$A$2:$C$44,3,FALSE))</f>
        <v>0</v>
      </c>
      <c r="U955" s="189">
        <f t="shared" si="187"/>
        <v>0</v>
      </c>
      <c r="V955" s="189">
        <f t="shared" si="188"/>
        <v>0</v>
      </c>
      <c r="W955" s="189">
        <f t="shared" si="188"/>
        <v>0</v>
      </c>
      <c r="X955" s="189">
        <f t="shared" si="188"/>
        <v>0</v>
      </c>
      <c r="Y955" s="189">
        <f t="shared" si="188"/>
        <v>0</v>
      </c>
      <c r="Z955" s="189">
        <f t="shared" si="188"/>
        <v>0</v>
      </c>
      <c r="AA955" s="189">
        <f t="shared" si="188"/>
        <v>0</v>
      </c>
      <c r="AB955" s="187">
        <f t="shared" si="189"/>
        <v>0</v>
      </c>
      <c r="AC955" s="190">
        <f>IF(C955=A_Stammdaten!$B$14,F_SAV!$R955-F_SAV!$AD955,HLOOKUP(A_Stammdaten!$B$14-1,$AE$4:$AK$2004,ROW(C955)-3,FALSE)-$AD955)</f>
        <v>0</v>
      </c>
      <c r="AD955" s="190">
        <f>HLOOKUP(A_Stammdaten!$B$14,$AE$4:$AK$2004,ROW(C955)-3,FALSE)</f>
        <v>0</v>
      </c>
      <c r="AE955" s="187">
        <f t="shared" si="178"/>
        <v>0</v>
      </c>
      <c r="AF955" s="187">
        <f t="shared" si="179"/>
        <v>0</v>
      </c>
      <c r="AG955" s="187">
        <f t="shared" si="180"/>
        <v>0</v>
      </c>
      <c r="AH955" s="187">
        <f t="shared" si="181"/>
        <v>0</v>
      </c>
      <c r="AI955" s="187">
        <f t="shared" si="182"/>
        <v>0</v>
      </c>
      <c r="AJ955" s="187">
        <f t="shared" si="183"/>
        <v>0</v>
      </c>
      <c r="AK955" s="187">
        <f t="shared" si="184"/>
        <v>0</v>
      </c>
      <c r="AL955" s="31"/>
    </row>
    <row r="956" spans="1:38" ht="15" x14ac:dyDescent="0.25">
      <c r="A956" s="31"/>
      <c r="B956" s="31"/>
      <c r="C956" s="32"/>
      <c r="D956" s="31"/>
      <c r="E956" s="31"/>
      <c r="F956" s="31"/>
      <c r="G956" s="31"/>
      <c r="H956" s="31"/>
      <c r="I956" s="31"/>
      <c r="J956" s="31"/>
      <c r="K956" s="31"/>
      <c r="L956" s="31"/>
      <c r="M956" s="31"/>
      <c r="N956" s="187">
        <f t="shared" si="185"/>
        <v>0</v>
      </c>
      <c r="O956" s="31"/>
      <c r="P956" s="31"/>
      <c r="Q956" s="31"/>
      <c r="R956" s="187">
        <f t="shared" si="186"/>
        <v>0</v>
      </c>
      <c r="S956" s="188">
        <f>IF(ISBLANK($B956),0,VLOOKUP($B956,Listen!$A$2:$C$44,2,FALSE))</f>
        <v>0</v>
      </c>
      <c r="T956" s="188">
        <f>IF(ISBLANK($B956),0,VLOOKUP($B956,Listen!$A$2:$C$44,3,FALSE))</f>
        <v>0</v>
      </c>
      <c r="U956" s="189">
        <f t="shared" si="187"/>
        <v>0</v>
      </c>
      <c r="V956" s="189">
        <f t="shared" si="188"/>
        <v>0</v>
      </c>
      <c r="W956" s="189">
        <f t="shared" si="188"/>
        <v>0</v>
      </c>
      <c r="X956" s="189">
        <f t="shared" si="188"/>
        <v>0</v>
      </c>
      <c r="Y956" s="189">
        <f t="shared" si="188"/>
        <v>0</v>
      </c>
      <c r="Z956" s="189">
        <f t="shared" si="188"/>
        <v>0</v>
      </c>
      <c r="AA956" s="189">
        <f t="shared" si="188"/>
        <v>0</v>
      </c>
      <c r="AB956" s="187">
        <f t="shared" si="189"/>
        <v>0</v>
      </c>
      <c r="AC956" s="190">
        <f>IF(C956=A_Stammdaten!$B$14,F_SAV!$R956-F_SAV!$AD956,HLOOKUP(A_Stammdaten!$B$14-1,$AE$4:$AK$2004,ROW(C956)-3,FALSE)-$AD956)</f>
        <v>0</v>
      </c>
      <c r="AD956" s="190">
        <f>HLOOKUP(A_Stammdaten!$B$14,$AE$4:$AK$2004,ROW(C956)-3,FALSE)</f>
        <v>0</v>
      </c>
      <c r="AE956" s="187">
        <f t="shared" si="178"/>
        <v>0</v>
      </c>
      <c r="AF956" s="187">
        <f t="shared" si="179"/>
        <v>0</v>
      </c>
      <c r="AG956" s="187">
        <f t="shared" si="180"/>
        <v>0</v>
      </c>
      <c r="AH956" s="187">
        <f t="shared" si="181"/>
        <v>0</v>
      </c>
      <c r="AI956" s="187">
        <f t="shared" si="182"/>
        <v>0</v>
      </c>
      <c r="AJ956" s="187">
        <f t="shared" si="183"/>
        <v>0</v>
      </c>
      <c r="AK956" s="187">
        <f t="shared" si="184"/>
        <v>0</v>
      </c>
      <c r="AL956" s="31"/>
    </row>
    <row r="957" spans="1:38" ht="15" x14ac:dyDescent="0.25">
      <c r="A957" s="31"/>
      <c r="B957" s="31"/>
      <c r="C957" s="32"/>
      <c r="D957" s="31"/>
      <c r="E957" s="31"/>
      <c r="F957" s="31"/>
      <c r="G957" s="31"/>
      <c r="H957" s="31"/>
      <c r="I957" s="31"/>
      <c r="J957" s="31"/>
      <c r="K957" s="31"/>
      <c r="L957" s="31"/>
      <c r="M957" s="31"/>
      <c r="N957" s="187">
        <f t="shared" si="185"/>
        <v>0</v>
      </c>
      <c r="O957" s="31"/>
      <c r="P957" s="31"/>
      <c r="Q957" s="31"/>
      <c r="R957" s="187">
        <f t="shared" si="186"/>
        <v>0</v>
      </c>
      <c r="S957" s="188">
        <f>IF(ISBLANK($B957),0,VLOOKUP($B957,Listen!$A$2:$C$44,2,FALSE))</f>
        <v>0</v>
      </c>
      <c r="T957" s="188">
        <f>IF(ISBLANK($B957),0,VLOOKUP($B957,Listen!$A$2:$C$44,3,FALSE))</f>
        <v>0</v>
      </c>
      <c r="U957" s="189">
        <f t="shared" si="187"/>
        <v>0</v>
      </c>
      <c r="V957" s="189">
        <f t="shared" si="188"/>
        <v>0</v>
      </c>
      <c r="W957" s="189">
        <f t="shared" si="188"/>
        <v>0</v>
      </c>
      <c r="X957" s="189">
        <f t="shared" si="188"/>
        <v>0</v>
      </c>
      <c r="Y957" s="189">
        <f t="shared" si="188"/>
        <v>0</v>
      </c>
      <c r="Z957" s="189">
        <f t="shared" si="188"/>
        <v>0</v>
      </c>
      <c r="AA957" s="189">
        <f t="shared" si="188"/>
        <v>0</v>
      </c>
      <c r="AB957" s="187">
        <f t="shared" si="189"/>
        <v>0</v>
      </c>
      <c r="AC957" s="190">
        <f>IF(C957=A_Stammdaten!$B$14,F_SAV!$R957-F_SAV!$AD957,HLOOKUP(A_Stammdaten!$B$14-1,$AE$4:$AK$2004,ROW(C957)-3,FALSE)-$AD957)</f>
        <v>0</v>
      </c>
      <c r="AD957" s="190">
        <f>HLOOKUP(A_Stammdaten!$B$14,$AE$4:$AK$2004,ROW(C957)-3,FALSE)</f>
        <v>0</v>
      </c>
      <c r="AE957" s="187">
        <f t="shared" si="178"/>
        <v>0</v>
      </c>
      <c r="AF957" s="187">
        <f t="shared" si="179"/>
        <v>0</v>
      </c>
      <c r="AG957" s="187">
        <f t="shared" si="180"/>
        <v>0</v>
      </c>
      <c r="AH957" s="187">
        <f t="shared" si="181"/>
        <v>0</v>
      </c>
      <c r="AI957" s="187">
        <f t="shared" si="182"/>
        <v>0</v>
      </c>
      <c r="AJ957" s="187">
        <f t="shared" si="183"/>
        <v>0</v>
      </c>
      <c r="AK957" s="187">
        <f t="shared" si="184"/>
        <v>0</v>
      </c>
      <c r="AL957" s="31"/>
    </row>
    <row r="958" spans="1:38" ht="15" x14ac:dyDescent="0.25">
      <c r="A958" s="31"/>
      <c r="B958" s="31"/>
      <c r="C958" s="32"/>
      <c r="D958" s="31"/>
      <c r="E958" s="31"/>
      <c r="F958" s="31"/>
      <c r="G958" s="31"/>
      <c r="H958" s="31"/>
      <c r="I958" s="31"/>
      <c r="J958" s="31"/>
      <c r="K958" s="31"/>
      <c r="L958" s="31"/>
      <c r="M958" s="31"/>
      <c r="N958" s="187">
        <f t="shared" si="185"/>
        <v>0</v>
      </c>
      <c r="O958" s="31"/>
      <c r="P958" s="31"/>
      <c r="Q958" s="31"/>
      <c r="R958" s="187">
        <f t="shared" si="186"/>
        <v>0</v>
      </c>
      <c r="S958" s="188">
        <f>IF(ISBLANK($B958),0,VLOOKUP($B958,Listen!$A$2:$C$44,2,FALSE))</f>
        <v>0</v>
      </c>
      <c r="T958" s="188">
        <f>IF(ISBLANK($B958),0,VLOOKUP($B958,Listen!$A$2:$C$44,3,FALSE))</f>
        <v>0</v>
      </c>
      <c r="U958" s="189">
        <f t="shared" si="187"/>
        <v>0</v>
      </c>
      <c r="V958" s="189">
        <f t="shared" si="188"/>
        <v>0</v>
      </c>
      <c r="W958" s="189">
        <f t="shared" si="188"/>
        <v>0</v>
      </c>
      <c r="X958" s="189">
        <f t="shared" si="188"/>
        <v>0</v>
      </c>
      <c r="Y958" s="189">
        <f t="shared" si="188"/>
        <v>0</v>
      </c>
      <c r="Z958" s="189">
        <f t="shared" si="188"/>
        <v>0</v>
      </c>
      <c r="AA958" s="189">
        <f t="shared" si="188"/>
        <v>0</v>
      </c>
      <c r="AB958" s="187">
        <f t="shared" si="189"/>
        <v>0</v>
      </c>
      <c r="AC958" s="190">
        <f>IF(C958=A_Stammdaten!$B$14,F_SAV!$R958-F_SAV!$AD958,HLOOKUP(A_Stammdaten!$B$14-1,$AE$4:$AK$2004,ROW(C958)-3,FALSE)-$AD958)</f>
        <v>0</v>
      </c>
      <c r="AD958" s="190">
        <f>HLOOKUP(A_Stammdaten!$B$14,$AE$4:$AK$2004,ROW(C958)-3,FALSE)</f>
        <v>0</v>
      </c>
      <c r="AE958" s="187">
        <f t="shared" si="178"/>
        <v>0</v>
      </c>
      <c r="AF958" s="187">
        <f t="shared" si="179"/>
        <v>0</v>
      </c>
      <c r="AG958" s="187">
        <f t="shared" si="180"/>
        <v>0</v>
      </c>
      <c r="AH958" s="187">
        <f t="shared" si="181"/>
        <v>0</v>
      </c>
      <c r="AI958" s="187">
        <f t="shared" si="182"/>
        <v>0</v>
      </c>
      <c r="AJ958" s="187">
        <f t="shared" si="183"/>
        <v>0</v>
      </c>
      <c r="AK958" s="187">
        <f t="shared" si="184"/>
        <v>0</v>
      </c>
      <c r="AL958" s="31"/>
    </row>
    <row r="959" spans="1:38" ht="15" x14ac:dyDescent="0.25">
      <c r="A959" s="31"/>
      <c r="B959" s="31"/>
      <c r="C959" s="32"/>
      <c r="D959" s="31"/>
      <c r="E959" s="31"/>
      <c r="F959" s="31"/>
      <c r="G959" s="31"/>
      <c r="H959" s="31"/>
      <c r="I959" s="31"/>
      <c r="J959" s="31"/>
      <c r="K959" s="31"/>
      <c r="L959" s="31"/>
      <c r="M959" s="31"/>
      <c r="N959" s="187">
        <f t="shared" si="185"/>
        <v>0</v>
      </c>
      <c r="O959" s="31"/>
      <c r="P959" s="31"/>
      <c r="Q959" s="31"/>
      <c r="R959" s="187">
        <f t="shared" si="186"/>
        <v>0</v>
      </c>
      <c r="S959" s="188">
        <f>IF(ISBLANK($B959),0,VLOOKUP($B959,Listen!$A$2:$C$44,2,FALSE))</f>
        <v>0</v>
      </c>
      <c r="T959" s="188">
        <f>IF(ISBLANK($B959),0,VLOOKUP($B959,Listen!$A$2:$C$44,3,FALSE))</f>
        <v>0</v>
      </c>
      <c r="U959" s="189">
        <f t="shared" si="187"/>
        <v>0</v>
      </c>
      <c r="V959" s="189">
        <f t="shared" si="188"/>
        <v>0</v>
      </c>
      <c r="W959" s="189">
        <f t="shared" si="188"/>
        <v>0</v>
      </c>
      <c r="X959" s="189">
        <f t="shared" si="188"/>
        <v>0</v>
      </c>
      <c r="Y959" s="189">
        <f t="shared" si="188"/>
        <v>0</v>
      </c>
      <c r="Z959" s="189">
        <f t="shared" si="188"/>
        <v>0</v>
      </c>
      <c r="AA959" s="189">
        <f t="shared" si="188"/>
        <v>0</v>
      </c>
      <c r="AB959" s="187">
        <f t="shared" si="189"/>
        <v>0</v>
      </c>
      <c r="AC959" s="190">
        <f>IF(C959=A_Stammdaten!$B$14,F_SAV!$R959-F_SAV!$AD959,HLOOKUP(A_Stammdaten!$B$14-1,$AE$4:$AK$2004,ROW(C959)-3,FALSE)-$AD959)</f>
        <v>0</v>
      </c>
      <c r="AD959" s="190">
        <f>HLOOKUP(A_Stammdaten!$B$14,$AE$4:$AK$2004,ROW(C959)-3,FALSE)</f>
        <v>0</v>
      </c>
      <c r="AE959" s="187">
        <f t="shared" si="178"/>
        <v>0</v>
      </c>
      <c r="AF959" s="187">
        <f t="shared" si="179"/>
        <v>0</v>
      </c>
      <c r="AG959" s="187">
        <f t="shared" si="180"/>
        <v>0</v>
      </c>
      <c r="AH959" s="187">
        <f t="shared" si="181"/>
        <v>0</v>
      </c>
      <c r="AI959" s="187">
        <f t="shared" si="182"/>
        <v>0</v>
      </c>
      <c r="AJ959" s="187">
        <f t="shared" si="183"/>
        <v>0</v>
      </c>
      <c r="AK959" s="187">
        <f t="shared" si="184"/>
        <v>0</v>
      </c>
      <c r="AL959" s="31"/>
    </row>
    <row r="960" spans="1:38" ht="15" x14ac:dyDescent="0.25">
      <c r="A960" s="31"/>
      <c r="B960" s="31"/>
      <c r="C960" s="32"/>
      <c r="D960" s="31"/>
      <c r="E960" s="31"/>
      <c r="F960" s="31"/>
      <c r="G960" s="31"/>
      <c r="H960" s="31"/>
      <c r="I960" s="31"/>
      <c r="J960" s="31"/>
      <c r="K960" s="31"/>
      <c r="L960" s="31"/>
      <c r="M960" s="31"/>
      <c r="N960" s="187">
        <f t="shared" si="185"/>
        <v>0</v>
      </c>
      <c r="O960" s="31"/>
      <c r="P960" s="31"/>
      <c r="Q960" s="31"/>
      <c r="R960" s="187">
        <f t="shared" si="186"/>
        <v>0</v>
      </c>
      <c r="S960" s="188">
        <f>IF(ISBLANK($B960),0,VLOOKUP($B960,Listen!$A$2:$C$44,2,FALSE))</f>
        <v>0</v>
      </c>
      <c r="T960" s="188">
        <f>IF(ISBLANK($B960),0,VLOOKUP($B960,Listen!$A$2:$C$44,3,FALSE))</f>
        <v>0</v>
      </c>
      <c r="U960" s="189">
        <f t="shared" si="187"/>
        <v>0</v>
      </c>
      <c r="V960" s="189">
        <f t="shared" si="188"/>
        <v>0</v>
      </c>
      <c r="W960" s="189">
        <f t="shared" si="188"/>
        <v>0</v>
      </c>
      <c r="X960" s="189">
        <f t="shared" si="188"/>
        <v>0</v>
      </c>
      <c r="Y960" s="189">
        <f t="shared" si="188"/>
        <v>0</v>
      </c>
      <c r="Z960" s="189">
        <f t="shared" si="188"/>
        <v>0</v>
      </c>
      <c r="AA960" s="189">
        <f t="shared" si="188"/>
        <v>0</v>
      </c>
      <c r="AB960" s="187">
        <f t="shared" si="189"/>
        <v>0</v>
      </c>
      <c r="AC960" s="190">
        <f>IF(C960=A_Stammdaten!$B$14,F_SAV!$R960-F_SAV!$AD960,HLOOKUP(A_Stammdaten!$B$14-1,$AE$4:$AK$2004,ROW(C960)-3,FALSE)-$AD960)</f>
        <v>0</v>
      </c>
      <c r="AD960" s="190">
        <f>HLOOKUP(A_Stammdaten!$B$14,$AE$4:$AK$2004,ROW(C960)-3,FALSE)</f>
        <v>0</v>
      </c>
      <c r="AE960" s="187">
        <f t="shared" si="178"/>
        <v>0</v>
      </c>
      <c r="AF960" s="187">
        <f t="shared" si="179"/>
        <v>0</v>
      </c>
      <c r="AG960" s="187">
        <f t="shared" si="180"/>
        <v>0</v>
      </c>
      <c r="AH960" s="187">
        <f t="shared" si="181"/>
        <v>0</v>
      </c>
      <c r="AI960" s="187">
        <f t="shared" si="182"/>
        <v>0</v>
      </c>
      <c r="AJ960" s="187">
        <f t="shared" si="183"/>
        <v>0</v>
      </c>
      <c r="AK960" s="187">
        <f t="shared" si="184"/>
        <v>0</v>
      </c>
      <c r="AL960" s="31"/>
    </row>
    <row r="961" spans="1:38" ht="15" x14ac:dyDescent="0.25">
      <c r="A961" s="31"/>
      <c r="B961" s="31"/>
      <c r="C961" s="32"/>
      <c r="D961" s="31"/>
      <c r="E961" s="31"/>
      <c r="F961" s="31"/>
      <c r="G961" s="31"/>
      <c r="H961" s="31"/>
      <c r="I961" s="31"/>
      <c r="J961" s="31"/>
      <c r="K961" s="31"/>
      <c r="L961" s="31"/>
      <c r="M961" s="31"/>
      <c r="N961" s="187">
        <f t="shared" si="185"/>
        <v>0</v>
      </c>
      <c r="O961" s="31"/>
      <c r="P961" s="31"/>
      <c r="Q961" s="31"/>
      <c r="R961" s="187">
        <f t="shared" si="186"/>
        <v>0</v>
      </c>
      <c r="S961" s="188">
        <f>IF(ISBLANK($B961),0,VLOOKUP($B961,Listen!$A$2:$C$44,2,FALSE))</f>
        <v>0</v>
      </c>
      <c r="T961" s="188">
        <f>IF(ISBLANK($B961),0,VLOOKUP($B961,Listen!$A$2:$C$44,3,FALSE))</f>
        <v>0</v>
      </c>
      <c r="U961" s="189">
        <f t="shared" si="187"/>
        <v>0</v>
      </c>
      <c r="V961" s="189">
        <f t="shared" si="188"/>
        <v>0</v>
      </c>
      <c r="W961" s="189">
        <f t="shared" si="188"/>
        <v>0</v>
      </c>
      <c r="X961" s="189">
        <f t="shared" si="188"/>
        <v>0</v>
      </c>
      <c r="Y961" s="189">
        <f t="shared" si="188"/>
        <v>0</v>
      </c>
      <c r="Z961" s="189">
        <f t="shared" si="188"/>
        <v>0</v>
      </c>
      <c r="AA961" s="189">
        <f t="shared" si="188"/>
        <v>0</v>
      </c>
      <c r="AB961" s="187">
        <f t="shared" si="189"/>
        <v>0</v>
      </c>
      <c r="AC961" s="190">
        <f>IF(C961=A_Stammdaten!$B$14,F_SAV!$R961-F_SAV!$AD961,HLOOKUP(A_Stammdaten!$B$14-1,$AE$4:$AK$2004,ROW(C961)-3,FALSE)-$AD961)</f>
        <v>0</v>
      </c>
      <c r="AD961" s="190">
        <f>HLOOKUP(A_Stammdaten!$B$14,$AE$4:$AK$2004,ROW(C961)-3,FALSE)</f>
        <v>0</v>
      </c>
      <c r="AE961" s="187">
        <f t="shared" si="178"/>
        <v>0</v>
      </c>
      <c r="AF961" s="187">
        <f t="shared" si="179"/>
        <v>0</v>
      </c>
      <c r="AG961" s="187">
        <f t="shared" si="180"/>
        <v>0</v>
      </c>
      <c r="AH961" s="187">
        <f t="shared" si="181"/>
        <v>0</v>
      </c>
      <c r="AI961" s="187">
        <f t="shared" si="182"/>
        <v>0</v>
      </c>
      <c r="AJ961" s="187">
        <f t="shared" si="183"/>
        <v>0</v>
      </c>
      <c r="AK961" s="187">
        <f t="shared" si="184"/>
        <v>0</v>
      </c>
      <c r="AL961" s="31"/>
    </row>
    <row r="962" spans="1:38" ht="15" x14ac:dyDescent="0.25">
      <c r="A962" s="31"/>
      <c r="B962" s="31"/>
      <c r="C962" s="32"/>
      <c r="D962" s="31"/>
      <c r="E962" s="31"/>
      <c r="F962" s="31"/>
      <c r="G962" s="31"/>
      <c r="H962" s="31"/>
      <c r="I962" s="31"/>
      <c r="J962" s="31"/>
      <c r="K962" s="31"/>
      <c r="L962" s="31"/>
      <c r="M962" s="31"/>
      <c r="N962" s="187">
        <f t="shared" si="185"/>
        <v>0</v>
      </c>
      <c r="O962" s="31"/>
      <c r="P962" s="31"/>
      <c r="Q962" s="31"/>
      <c r="R962" s="187">
        <f t="shared" si="186"/>
        <v>0</v>
      </c>
      <c r="S962" s="188">
        <f>IF(ISBLANK($B962),0,VLOOKUP($B962,Listen!$A$2:$C$44,2,FALSE))</f>
        <v>0</v>
      </c>
      <c r="T962" s="188">
        <f>IF(ISBLANK($B962),0,VLOOKUP($B962,Listen!$A$2:$C$44,3,FALSE))</f>
        <v>0</v>
      </c>
      <c r="U962" s="189">
        <f t="shared" si="187"/>
        <v>0</v>
      </c>
      <c r="V962" s="189">
        <f t="shared" si="188"/>
        <v>0</v>
      </c>
      <c r="W962" s="189">
        <f t="shared" si="188"/>
        <v>0</v>
      </c>
      <c r="X962" s="189">
        <f t="shared" si="188"/>
        <v>0</v>
      </c>
      <c r="Y962" s="189">
        <f t="shared" si="188"/>
        <v>0</v>
      </c>
      <c r="Z962" s="189">
        <f t="shared" si="188"/>
        <v>0</v>
      </c>
      <c r="AA962" s="189">
        <f t="shared" si="188"/>
        <v>0</v>
      </c>
      <c r="AB962" s="187">
        <f t="shared" si="189"/>
        <v>0</v>
      </c>
      <c r="AC962" s="190">
        <f>IF(C962=A_Stammdaten!$B$14,F_SAV!$R962-F_SAV!$AD962,HLOOKUP(A_Stammdaten!$B$14-1,$AE$4:$AK$2004,ROW(C962)-3,FALSE)-$AD962)</f>
        <v>0</v>
      </c>
      <c r="AD962" s="190">
        <f>HLOOKUP(A_Stammdaten!$B$14,$AE$4:$AK$2004,ROW(C962)-3,FALSE)</f>
        <v>0</v>
      </c>
      <c r="AE962" s="187">
        <f t="shared" si="178"/>
        <v>0</v>
      </c>
      <c r="AF962" s="187">
        <f t="shared" si="179"/>
        <v>0</v>
      </c>
      <c r="AG962" s="187">
        <f t="shared" si="180"/>
        <v>0</v>
      </c>
      <c r="AH962" s="187">
        <f t="shared" si="181"/>
        <v>0</v>
      </c>
      <c r="AI962" s="187">
        <f t="shared" si="182"/>
        <v>0</v>
      </c>
      <c r="AJ962" s="187">
        <f t="shared" si="183"/>
        <v>0</v>
      </c>
      <c r="AK962" s="187">
        <f t="shared" si="184"/>
        <v>0</v>
      </c>
      <c r="AL962" s="31"/>
    </row>
    <row r="963" spans="1:38" ht="15" x14ac:dyDescent="0.25">
      <c r="A963" s="31"/>
      <c r="B963" s="31"/>
      <c r="C963" s="32"/>
      <c r="D963" s="31"/>
      <c r="E963" s="31"/>
      <c r="F963" s="31"/>
      <c r="G963" s="31"/>
      <c r="H963" s="31"/>
      <c r="I963" s="31"/>
      <c r="J963" s="31"/>
      <c r="K963" s="31"/>
      <c r="L963" s="31"/>
      <c r="M963" s="31"/>
      <c r="N963" s="187">
        <f t="shared" si="185"/>
        <v>0</v>
      </c>
      <c r="O963" s="31"/>
      <c r="P963" s="31"/>
      <c r="Q963" s="31"/>
      <c r="R963" s="187">
        <f t="shared" si="186"/>
        <v>0</v>
      </c>
      <c r="S963" s="188">
        <f>IF(ISBLANK($B963),0,VLOOKUP($B963,Listen!$A$2:$C$44,2,FALSE))</f>
        <v>0</v>
      </c>
      <c r="T963" s="188">
        <f>IF(ISBLANK($B963),0,VLOOKUP($B963,Listen!$A$2:$C$44,3,FALSE))</f>
        <v>0</v>
      </c>
      <c r="U963" s="189">
        <f t="shared" si="187"/>
        <v>0</v>
      </c>
      <c r="V963" s="189">
        <f t="shared" si="188"/>
        <v>0</v>
      </c>
      <c r="W963" s="189">
        <f t="shared" si="188"/>
        <v>0</v>
      </c>
      <c r="X963" s="189">
        <f t="shared" si="188"/>
        <v>0</v>
      </c>
      <c r="Y963" s="189">
        <f t="shared" si="188"/>
        <v>0</v>
      </c>
      <c r="Z963" s="189">
        <f t="shared" si="188"/>
        <v>0</v>
      </c>
      <c r="AA963" s="189">
        <f t="shared" si="188"/>
        <v>0</v>
      </c>
      <c r="AB963" s="187">
        <f t="shared" si="189"/>
        <v>0</v>
      </c>
      <c r="AC963" s="190">
        <f>IF(C963=A_Stammdaten!$B$14,F_SAV!$R963-F_SAV!$AD963,HLOOKUP(A_Stammdaten!$B$14-1,$AE$4:$AK$2004,ROW(C963)-3,FALSE)-$AD963)</f>
        <v>0</v>
      </c>
      <c r="AD963" s="190">
        <f>HLOOKUP(A_Stammdaten!$B$14,$AE$4:$AK$2004,ROW(C963)-3,FALSE)</f>
        <v>0</v>
      </c>
      <c r="AE963" s="187">
        <f t="shared" si="178"/>
        <v>0</v>
      </c>
      <c r="AF963" s="187">
        <f t="shared" si="179"/>
        <v>0</v>
      </c>
      <c r="AG963" s="187">
        <f t="shared" si="180"/>
        <v>0</v>
      </c>
      <c r="AH963" s="187">
        <f t="shared" si="181"/>
        <v>0</v>
      </c>
      <c r="AI963" s="187">
        <f t="shared" si="182"/>
        <v>0</v>
      </c>
      <c r="AJ963" s="187">
        <f t="shared" si="183"/>
        <v>0</v>
      </c>
      <c r="AK963" s="187">
        <f t="shared" si="184"/>
        <v>0</v>
      </c>
      <c r="AL963" s="31"/>
    </row>
    <row r="964" spans="1:38" ht="15" x14ac:dyDescent="0.25">
      <c r="A964" s="31"/>
      <c r="B964" s="31"/>
      <c r="C964" s="32"/>
      <c r="D964" s="31"/>
      <c r="E964" s="31"/>
      <c r="F964" s="31"/>
      <c r="G964" s="31"/>
      <c r="H964" s="31"/>
      <c r="I964" s="31"/>
      <c r="J964" s="31"/>
      <c r="K964" s="31"/>
      <c r="L964" s="31"/>
      <c r="M964" s="31"/>
      <c r="N964" s="187">
        <f t="shared" si="185"/>
        <v>0</v>
      </c>
      <c r="O964" s="31"/>
      <c r="P964" s="31"/>
      <c r="Q964" s="31"/>
      <c r="R964" s="187">
        <f t="shared" si="186"/>
        <v>0</v>
      </c>
      <c r="S964" s="188">
        <f>IF(ISBLANK($B964),0,VLOOKUP($B964,Listen!$A$2:$C$44,2,FALSE))</f>
        <v>0</v>
      </c>
      <c r="T964" s="188">
        <f>IF(ISBLANK($B964),0,VLOOKUP($B964,Listen!$A$2:$C$44,3,FALSE))</f>
        <v>0</v>
      </c>
      <c r="U964" s="189">
        <f t="shared" si="187"/>
        <v>0</v>
      </c>
      <c r="V964" s="189">
        <f t="shared" si="188"/>
        <v>0</v>
      </c>
      <c r="W964" s="189">
        <f t="shared" si="188"/>
        <v>0</v>
      </c>
      <c r="X964" s="189">
        <f t="shared" si="188"/>
        <v>0</v>
      </c>
      <c r="Y964" s="189">
        <f t="shared" si="188"/>
        <v>0</v>
      </c>
      <c r="Z964" s="189">
        <f t="shared" si="188"/>
        <v>0</v>
      </c>
      <c r="AA964" s="189">
        <f t="shared" si="188"/>
        <v>0</v>
      </c>
      <c r="AB964" s="187">
        <f t="shared" si="189"/>
        <v>0</v>
      </c>
      <c r="AC964" s="190">
        <f>IF(C964=A_Stammdaten!$B$14,F_SAV!$R964-F_SAV!$AD964,HLOOKUP(A_Stammdaten!$B$14-1,$AE$4:$AK$2004,ROW(C964)-3,FALSE)-$AD964)</f>
        <v>0</v>
      </c>
      <c r="AD964" s="190">
        <f>HLOOKUP(A_Stammdaten!$B$14,$AE$4:$AK$2004,ROW(C964)-3,FALSE)</f>
        <v>0</v>
      </c>
      <c r="AE964" s="187">
        <f t="shared" si="178"/>
        <v>0</v>
      </c>
      <c r="AF964" s="187">
        <f t="shared" si="179"/>
        <v>0</v>
      </c>
      <c r="AG964" s="187">
        <f t="shared" si="180"/>
        <v>0</v>
      </c>
      <c r="AH964" s="187">
        <f t="shared" si="181"/>
        <v>0</v>
      </c>
      <c r="AI964" s="187">
        <f t="shared" si="182"/>
        <v>0</v>
      </c>
      <c r="AJ964" s="187">
        <f t="shared" si="183"/>
        <v>0</v>
      </c>
      <c r="AK964" s="187">
        <f t="shared" si="184"/>
        <v>0</v>
      </c>
      <c r="AL964" s="31"/>
    </row>
    <row r="965" spans="1:38" ht="15" x14ac:dyDescent="0.25">
      <c r="A965" s="31"/>
      <c r="B965" s="31"/>
      <c r="C965" s="32"/>
      <c r="D965" s="31"/>
      <c r="E965" s="31"/>
      <c r="F965" s="31"/>
      <c r="G965" s="31"/>
      <c r="H965" s="31"/>
      <c r="I965" s="31"/>
      <c r="J965" s="31"/>
      <c r="K965" s="31"/>
      <c r="L965" s="31"/>
      <c r="M965" s="31"/>
      <c r="N965" s="187">
        <f t="shared" si="185"/>
        <v>0</v>
      </c>
      <c r="O965" s="31"/>
      <c r="P965" s="31"/>
      <c r="Q965" s="31"/>
      <c r="R965" s="187">
        <f t="shared" si="186"/>
        <v>0</v>
      </c>
      <c r="S965" s="188">
        <f>IF(ISBLANK($B965),0,VLOOKUP($B965,Listen!$A$2:$C$44,2,FALSE))</f>
        <v>0</v>
      </c>
      <c r="T965" s="188">
        <f>IF(ISBLANK($B965),0,VLOOKUP($B965,Listen!$A$2:$C$44,3,FALSE))</f>
        <v>0</v>
      </c>
      <c r="U965" s="189">
        <f t="shared" si="187"/>
        <v>0</v>
      </c>
      <c r="V965" s="189">
        <f t="shared" si="188"/>
        <v>0</v>
      </c>
      <c r="W965" s="189">
        <f t="shared" si="188"/>
        <v>0</v>
      </c>
      <c r="X965" s="189">
        <f t="shared" si="188"/>
        <v>0</v>
      </c>
      <c r="Y965" s="189">
        <f t="shared" si="188"/>
        <v>0</v>
      </c>
      <c r="Z965" s="189">
        <f t="shared" si="188"/>
        <v>0</v>
      </c>
      <c r="AA965" s="189">
        <f t="shared" si="188"/>
        <v>0</v>
      </c>
      <c r="AB965" s="187">
        <f t="shared" si="189"/>
        <v>0</v>
      </c>
      <c r="AC965" s="190">
        <f>IF(C965=A_Stammdaten!$B$14,F_SAV!$R965-F_SAV!$AD965,HLOOKUP(A_Stammdaten!$B$14-1,$AE$4:$AK$2004,ROW(C965)-3,FALSE)-$AD965)</f>
        <v>0</v>
      </c>
      <c r="AD965" s="190">
        <f>HLOOKUP(A_Stammdaten!$B$14,$AE$4:$AK$2004,ROW(C965)-3,FALSE)</f>
        <v>0</v>
      </c>
      <c r="AE965" s="187">
        <f t="shared" ref="AE965:AE1028" si="190">IF(OR($C965=0,$R965=0),0,IF($C965&lt;=AE$4,$R965-$R965/U965*(AE$4-$C965+1),0))</f>
        <v>0</v>
      </c>
      <c r="AF965" s="187">
        <f t="shared" ref="AF965:AF1028" si="191">IF(OR($C965=0,$R965=0,V965-(AF$4-$C965)=0),0,IF($C965&lt;AF$4,AE965-AE965/(V965-(AF$4-$C965)),IF($C965=AF$4,$R965-$R965/V965,0)))</f>
        <v>0</v>
      </c>
      <c r="AG965" s="187">
        <f t="shared" ref="AG965:AG1028" si="192">IF(OR($C965=0,$R965=0,W965-(AG$4-$C965)=0),0,IF($C965&lt;AG$4,AF965-AF965/(W965-(AG$4-$C965)),IF($C965=AG$4,$R965-$R965/W965,0)))</f>
        <v>0</v>
      </c>
      <c r="AH965" s="187">
        <f t="shared" ref="AH965:AH1028" si="193">IF(OR($C965=0,$R965=0,X965-(AH$4-$C965)=0),0,IF($C965&lt;AH$4,AG965-AG965/(X965-(AH$4-$C965)),IF($C965=AH$4,$R965-$R965/X965,0)))</f>
        <v>0</v>
      </c>
      <c r="AI965" s="187">
        <f t="shared" ref="AI965:AI1028" si="194">IF(OR($C965=0,$R965=0,Y965-(AI$4-$C965)=0),0,IF($C965&lt;AI$4,AH965-AH965/(Y965-(AI$4-$C965)),IF($C965=AI$4,$R965-$R965/Y965,0)))</f>
        <v>0</v>
      </c>
      <c r="AJ965" s="187">
        <f t="shared" ref="AJ965:AJ1028" si="195">IF(OR($C965=0,$R965=0,Z965-(AJ$4-$C965)=0),0,IF($C965&lt;AJ$4,AI965-AI965/(Z965-(AJ$4-$C965)),IF($C965=AJ$4,$R965-$R965/Z965,0)))</f>
        <v>0</v>
      </c>
      <c r="AK965" s="187">
        <f t="shared" ref="AK965:AK1028" si="196">IF(OR($C965=0,$R965=0,AA965-(AK$4-$C965)=0),0,IF($C965&lt;AK$4,AJ965-AJ965/(AA965-(AK$4-$C965)),IF($C965=AK$4,$R965-$R965/AA965,0)))</f>
        <v>0</v>
      </c>
      <c r="AL965" s="31"/>
    </row>
    <row r="966" spans="1:38" ht="15" x14ac:dyDescent="0.25">
      <c r="A966" s="31"/>
      <c r="B966" s="31"/>
      <c r="C966" s="32"/>
      <c r="D966" s="31"/>
      <c r="E966" s="31"/>
      <c r="F966" s="31"/>
      <c r="G966" s="31"/>
      <c r="H966" s="31"/>
      <c r="I966" s="31"/>
      <c r="J966" s="31"/>
      <c r="K966" s="31"/>
      <c r="L966" s="31"/>
      <c r="M966" s="31"/>
      <c r="N966" s="187">
        <f t="shared" ref="N966:N1029" si="197">SUM(D966,E966,G966,H966,J966,K966)-SUM(F966,I966,L966,M966)</f>
        <v>0</v>
      </c>
      <c r="O966" s="31"/>
      <c r="P966" s="31"/>
      <c r="Q966" s="31"/>
      <c r="R966" s="187">
        <f t="shared" ref="R966:R1029" si="198">N966-SUM(O966:Q966)</f>
        <v>0</v>
      </c>
      <c r="S966" s="188">
        <f>IF(ISBLANK($B966),0,VLOOKUP($B966,Listen!$A$2:$C$44,2,FALSE))</f>
        <v>0</v>
      </c>
      <c r="T966" s="188">
        <f>IF(ISBLANK($B966),0,VLOOKUP($B966,Listen!$A$2:$C$44,3,FALSE))</f>
        <v>0</v>
      </c>
      <c r="U966" s="189">
        <f t="shared" si="187"/>
        <v>0</v>
      </c>
      <c r="V966" s="189">
        <f t="shared" si="188"/>
        <v>0</v>
      </c>
      <c r="W966" s="189">
        <f t="shared" si="188"/>
        <v>0</v>
      </c>
      <c r="X966" s="189">
        <f t="shared" si="188"/>
        <v>0</v>
      </c>
      <c r="Y966" s="189">
        <f t="shared" si="188"/>
        <v>0</v>
      </c>
      <c r="Z966" s="189">
        <f t="shared" si="188"/>
        <v>0</v>
      </c>
      <c r="AA966" s="189">
        <f t="shared" ref="V966:AA1009" si="199">$S966</f>
        <v>0</v>
      </c>
      <c r="AB966" s="187">
        <f t="shared" si="189"/>
        <v>0</v>
      </c>
      <c r="AC966" s="190">
        <f>IF(C966=A_Stammdaten!$B$14,F_SAV!$R966-F_SAV!$AD966,HLOOKUP(A_Stammdaten!$B$14-1,$AE$4:$AK$2004,ROW(C966)-3,FALSE)-$AD966)</f>
        <v>0</v>
      </c>
      <c r="AD966" s="190">
        <f>HLOOKUP(A_Stammdaten!$B$14,$AE$4:$AK$2004,ROW(C966)-3,FALSE)</f>
        <v>0</v>
      </c>
      <c r="AE966" s="187">
        <f t="shared" si="190"/>
        <v>0</v>
      </c>
      <c r="AF966" s="187">
        <f t="shared" si="191"/>
        <v>0</v>
      </c>
      <c r="AG966" s="187">
        <f t="shared" si="192"/>
        <v>0</v>
      </c>
      <c r="AH966" s="187">
        <f t="shared" si="193"/>
        <v>0</v>
      </c>
      <c r="AI966" s="187">
        <f t="shared" si="194"/>
        <v>0</v>
      </c>
      <c r="AJ966" s="187">
        <f t="shared" si="195"/>
        <v>0</v>
      </c>
      <c r="AK966" s="187">
        <f t="shared" si="196"/>
        <v>0</v>
      </c>
      <c r="AL966" s="31"/>
    </row>
    <row r="967" spans="1:38" ht="15" x14ac:dyDescent="0.25">
      <c r="A967" s="31"/>
      <c r="B967" s="31"/>
      <c r="C967" s="32"/>
      <c r="D967" s="31"/>
      <c r="E967" s="31"/>
      <c r="F967" s="31"/>
      <c r="G967" s="31"/>
      <c r="H967" s="31"/>
      <c r="I967" s="31"/>
      <c r="J967" s="31"/>
      <c r="K967" s="31"/>
      <c r="L967" s="31"/>
      <c r="M967" s="31"/>
      <c r="N967" s="187">
        <f t="shared" si="197"/>
        <v>0</v>
      </c>
      <c r="O967" s="31"/>
      <c r="P967" s="31"/>
      <c r="Q967" s="31"/>
      <c r="R967" s="187">
        <f t="shared" si="198"/>
        <v>0</v>
      </c>
      <c r="S967" s="188">
        <f>IF(ISBLANK($B967),0,VLOOKUP($B967,Listen!$A$2:$C$44,2,FALSE))</f>
        <v>0</v>
      </c>
      <c r="T967" s="188">
        <f>IF(ISBLANK($B967),0,VLOOKUP($B967,Listen!$A$2:$C$44,3,FALSE))</f>
        <v>0</v>
      </c>
      <c r="U967" s="189">
        <f t="shared" si="187"/>
        <v>0</v>
      </c>
      <c r="V967" s="189">
        <f t="shared" si="199"/>
        <v>0</v>
      </c>
      <c r="W967" s="189">
        <f t="shared" si="199"/>
        <v>0</v>
      </c>
      <c r="X967" s="189">
        <f t="shared" si="199"/>
        <v>0</v>
      </c>
      <c r="Y967" s="189">
        <f t="shared" si="199"/>
        <v>0</v>
      </c>
      <c r="Z967" s="189">
        <f t="shared" si="199"/>
        <v>0</v>
      </c>
      <c r="AA967" s="189">
        <f t="shared" si="199"/>
        <v>0</v>
      </c>
      <c r="AB967" s="187">
        <f t="shared" si="189"/>
        <v>0</v>
      </c>
      <c r="AC967" s="190">
        <f>IF(C967=A_Stammdaten!$B$14,F_SAV!$R967-F_SAV!$AD967,HLOOKUP(A_Stammdaten!$B$14-1,$AE$4:$AK$2004,ROW(C967)-3,FALSE)-$AD967)</f>
        <v>0</v>
      </c>
      <c r="AD967" s="190">
        <f>HLOOKUP(A_Stammdaten!$B$14,$AE$4:$AK$2004,ROW(C967)-3,FALSE)</f>
        <v>0</v>
      </c>
      <c r="AE967" s="187">
        <f t="shared" si="190"/>
        <v>0</v>
      </c>
      <c r="AF967" s="187">
        <f t="shared" si="191"/>
        <v>0</v>
      </c>
      <c r="AG967" s="187">
        <f t="shared" si="192"/>
        <v>0</v>
      </c>
      <c r="AH967" s="187">
        <f t="shared" si="193"/>
        <v>0</v>
      </c>
      <c r="AI967" s="187">
        <f t="shared" si="194"/>
        <v>0</v>
      </c>
      <c r="AJ967" s="187">
        <f t="shared" si="195"/>
        <v>0</v>
      </c>
      <c r="AK967" s="187">
        <f t="shared" si="196"/>
        <v>0</v>
      </c>
      <c r="AL967" s="31"/>
    </row>
    <row r="968" spans="1:38" ht="15" x14ac:dyDescent="0.25">
      <c r="A968" s="31"/>
      <c r="B968" s="31"/>
      <c r="C968" s="32"/>
      <c r="D968" s="31"/>
      <c r="E968" s="31"/>
      <c r="F968" s="31"/>
      <c r="G968" s="31"/>
      <c r="H968" s="31"/>
      <c r="I968" s="31"/>
      <c r="J968" s="31"/>
      <c r="K968" s="31"/>
      <c r="L968" s="31"/>
      <c r="M968" s="31"/>
      <c r="N968" s="187">
        <f t="shared" si="197"/>
        <v>0</v>
      </c>
      <c r="O968" s="31"/>
      <c r="P968" s="31"/>
      <c r="Q968" s="31"/>
      <c r="R968" s="187">
        <f t="shared" si="198"/>
        <v>0</v>
      </c>
      <c r="S968" s="188">
        <f>IF(ISBLANK($B968),0,VLOOKUP($B968,Listen!$A$2:$C$44,2,FALSE))</f>
        <v>0</v>
      </c>
      <c r="T968" s="188">
        <f>IF(ISBLANK($B968),0,VLOOKUP($B968,Listen!$A$2:$C$44,3,FALSE))</f>
        <v>0</v>
      </c>
      <c r="U968" s="189">
        <f t="shared" si="187"/>
        <v>0</v>
      </c>
      <c r="V968" s="189">
        <f t="shared" si="199"/>
        <v>0</v>
      </c>
      <c r="W968" s="189">
        <f t="shared" si="199"/>
        <v>0</v>
      </c>
      <c r="X968" s="189">
        <f t="shared" si="199"/>
        <v>0</v>
      </c>
      <c r="Y968" s="189">
        <f t="shared" si="199"/>
        <v>0</v>
      </c>
      <c r="Z968" s="189">
        <f t="shared" si="199"/>
        <v>0</v>
      </c>
      <c r="AA968" s="189">
        <f t="shared" si="199"/>
        <v>0</v>
      </c>
      <c r="AB968" s="187">
        <f t="shared" si="189"/>
        <v>0</v>
      </c>
      <c r="AC968" s="190">
        <f>IF(C968=A_Stammdaten!$B$14,F_SAV!$R968-F_SAV!$AD968,HLOOKUP(A_Stammdaten!$B$14-1,$AE$4:$AK$2004,ROW(C968)-3,FALSE)-$AD968)</f>
        <v>0</v>
      </c>
      <c r="AD968" s="190">
        <f>HLOOKUP(A_Stammdaten!$B$14,$AE$4:$AK$2004,ROW(C968)-3,FALSE)</f>
        <v>0</v>
      </c>
      <c r="AE968" s="187">
        <f t="shared" si="190"/>
        <v>0</v>
      </c>
      <c r="AF968" s="187">
        <f t="shared" si="191"/>
        <v>0</v>
      </c>
      <c r="AG968" s="187">
        <f t="shared" si="192"/>
        <v>0</v>
      </c>
      <c r="AH968" s="187">
        <f t="shared" si="193"/>
        <v>0</v>
      </c>
      <c r="AI968" s="187">
        <f t="shared" si="194"/>
        <v>0</v>
      </c>
      <c r="AJ968" s="187">
        <f t="shared" si="195"/>
        <v>0</v>
      </c>
      <c r="AK968" s="187">
        <f t="shared" si="196"/>
        <v>0</v>
      </c>
      <c r="AL968" s="31"/>
    </row>
    <row r="969" spans="1:38" ht="15" x14ac:dyDescent="0.25">
      <c r="A969" s="31"/>
      <c r="B969" s="31"/>
      <c r="C969" s="32"/>
      <c r="D969" s="31"/>
      <c r="E969" s="31"/>
      <c r="F969" s="31"/>
      <c r="G969" s="31"/>
      <c r="H969" s="31"/>
      <c r="I969" s="31"/>
      <c r="J969" s="31"/>
      <c r="K969" s="31"/>
      <c r="L969" s="31"/>
      <c r="M969" s="31"/>
      <c r="N969" s="187">
        <f t="shared" si="197"/>
        <v>0</v>
      </c>
      <c r="O969" s="31"/>
      <c r="P969" s="31"/>
      <c r="Q969" s="31"/>
      <c r="R969" s="187">
        <f t="shared" si="198"/>
        <v>0</v>
      </c>
      <c r="S969" s="188">
        <f>IF(ISBLANK($B969),0,VLOOKUP($B969,Listen!$A$2:$C$44,2,FALSE))</f>
        <v>0</v>
      </c>
      <c r="T969" s="188">
        <f>IF(ISBLANK($B969),0,VLOOKUP($B969,Listen!$A$2:$C$44,3,FALSE))</f>
        <v>0</v>
      </c>
      <c r="U969" s="189">
        <f t="shared" si="187"/>
        <v>0</v>
      </c>
      <c r="V969" s="189">
        <f t="shared" si="199"/>
        <v>0</v>
      </c>
      <c r="W969" s="189">
        <f t="shared" si="199"/>
        <v>0</v>
      </c>
      <c r="X969" s="189">
        <f t="shared" si="199"/>
        <v>0</v>
      </c>
      <c r="Y969" s="189">
        <f t="shared" si="199"/>
        <v>0</v>
      </c>
      <c r="Z969" s="189">
        <f t="shared" si="199"/>
        <v>0</v>
      </c>
      <c r="AA969" s="189">
        <f t="shared" si="199"/>
        <v>0</v>
      </c>
      <c r="AB969" s="187">
        <f t="shared" si="189"/>
        <v>0</v>
      </c>
      <c r="AC969" s="190">
        <f>IF(C969=A_Stammdaten!$B$14,F_SAV!$R969-F_SAV!$AD969,HLOOKUP(A_Stammdaten!$B$14-1,$AE$4:$AK$2004,ROW(C969)-3,FALSE)-$AD969)</f>
        <v>0</v>
      </c>
      <c r="AD969" s="190">
        <f>HLOOKUP(A_Stammdaten!$B$14,$AE$4:$AK$2004,ROW(C969)-3,FALSE)</f>
        <v>0</v>
      </c>
      <c r="AE969" s="187">
        <f t="shared" si="190"/>
        <v>0</v>
      </c>
      <c r="AF969" s="187">
        <f t="shared" si="191"/>
        <v>0</v>
      </c>
      <c r="AG969" s="187">
        <f t="shared" si="192"/>
        <v>0</v>
      </c>
      <c r="AH969" s="187">
        <f t="shared" si="193"/>
        <v>0</v>
      </c>
      <c r="AI969" s="187">
        <f t="shared" si="194"/>
        <v>0</v>
      </c>
      <c r="AJ969" s="187">
        <f t="shared" si="195"/>
        <v>0</v>
      </c>
      <c r="AK969" s="187">
        <f t="shared" si="196"/>
        <v>0</v>
      </c>
      <c r="AL969" s="31"/>
    </row>
    <row r="970" spans="1:38" ht="15" x14ac:dyDescent="0.25">
      <c r="A970" s="31"/>
      <c r="B970" s="31"/>
      <c r="C970" s="32"/>
      <c r="D970" s="31"/>
      <c r="E970" s="31"/>
      <c r="F970" s="31"/>
      <c r="G970" s="31"/>
      <c r="H970" s="31"/>
      <c r="I970" s="31"/>
      <c r="J970" s="31"/>
      <c r="K970" s="31"/>
      <c r="L970" s="31"/>
      <c r="M970" s="31"/>
      <c r="N970" s="187">
        <f t="shared" si="197"/>
        <v>0</v>
      </c>
      <c r="O970" s="31"/>
      <c r="P970" s="31"/>
      <c r="Q970" s="31"/>
      <c r="R970" s="187">
        <f t="shared" si="198"/>
        <v>0</v>
      </c>
      <c r="S970" s="188">
        <f>IF(ISBLANK($B970),0,VLOOKUP($B970,Listen!$A$2:$C$44,2,FALSE))</f>
        <v>0</v>
      </c>
      <c r="T970" s="188">
        <f>IF(ISBLANK($B970),0,VLOOKUP($B970,Listen!$A$2:$C$44,3,FALSE))</f>
        <v>0</v>
      </c>
      <c r="U970" s="189">
        <f t="shared" si="187"/>
        <v>0</v>
      </c>
      <c r="V970" s="189">
        <f t="shared" si="199"/>
        <v>0</v>
      </c>
      <c r="W970" s="189">
        <f t="shared" si="199"/>
        <v>0</v>
      </c>
      <c r="X970" s="189">
        <f t="shared" si="199"/>
        <v>0</v>
      </c>
      <c r="Y970" s="189">
        <f t="shared" si="199"/>
        <v>0</v>
      </c>
      <c r="Z970" s="189">
        <f t="shared" si="199"/>
        <v>0</v>
      </c>
      <c r="AA970" s="189">
        <f t="shared" si="199"/>
        <v>0</v>
      </c>
      <c r="AB970" s="187">
        <f t="shared" si="189"/>
        <v>0</v>
      </c>
      <c r="AC970" s="190">
        <f>IF(C970=A_Stammdaten!$B$14,F_SAV!$R970-F_SAV!$AD970,HLOOKUP(A_Stammdaten!$B$14-1,$AE$4:$AK$2004,ROW(C970)-3,FALSE)-$AD970)</f>
        <v>0</v>
      </c>
      <c r="AD970" s="190">
        <f>HLOOKUP(A_Stammdaten!$B$14,$AE$4:$AK$2004,ROW(C970)-3,FALSE)</f>
        <v>0</v>
      </c>
      <c r="AE970" s="187">
        <f t="shared" si="190"/>
        <v>0</v>
      </c>
      <c r="AF970" s="187">
        <f t="shared" si="191"/>
        <v>0</v>
      </c>
      <c r="AG970" s="187">
        <f t="shared" si="192"/>
        <v>0</v>
      </c>
      <c r="AH970" s="187">
        <f t="shared" si="193"/>
        <v>0</v>
      </c>
      <c r="AI970" s="187">
        <f t="shared" si="194"/>
        <v>0</v>
      </c>
      <c r="AJ970" s="187">
        <f t="shared" si="195"/>
        <v>0</v>
      </c>
      <c r="AK970" s="187">
        <f t="shared" si="196"/>
        <v>0</v>
      </c>
      <c r="AL970" s="31"/>
    </row>
    <row r="971" spans="1:38" ht="15" x14ac:dyDescent="0.25">
      <c r="A971" s="31"/>
      <c r="B971" s="31"/>
      <c r="C971" s="32"/>
      <c r="D971" s="31"/>
      <c r="E971" s="31"/>
      <c r="F971" s="31"/>
      <c r="G971" s="31"/>
      <c r="H971" s="31"/>
      <c r="I971" s="31"/>
      <c r="J971" s="31"/>
      <c r="K971" s="31"/>
      <c r="L971" s="31"/>
      <c r="M971" s="31"/>
      <c r="N971" s="187">
        <f t="shared" si="197"/>
        <v>0</v>
      </c>
      <c r="O971" s="31"/>
      <c r="P971" s="31"/>
      <c r="Q971" s="31"/>
      <c r="R971" s="187">
        <f t="shared" si="198"/>
        <v>0</v>
      </c>
      <c r="S971" s="188">
        <f>IF(ISBLANK($B971),0,VLOOKUP($B971,Listen!$A$2:$C$44,2,FALSE))</f>
        <v>0</v>
      </c>
      <c r="T971" s="188">
        <f>IF(ISBLANK($B971),0,VLOOKUP($B971,Listen!$A$2:$C$44,3,FALSE))</f>
        <v>0</v>
      </c>
      <c r="U971" s="189">
        <f t="shared" ref="U971:U1034" si="200">$S971</f>
        <v>0</v>
      </c>
      <c r="V971" s="189">
        <f t="shared" si="199"/>
        <v>0</v>
      </c>
      <c r="W971" s="189">
        <f t="shared" si="199"/>
        <v>0</v>
      </c>
      <c r="X971" s="189">
        <f t="shared" si="199"/>
        <v>0</v>
      </c>
      <c r="Y971" s="189">
        <f t="shared" si="199"/>
        <v>0</v>
      </c>
      <c r="Z971" s="189">
        <f t="shared" si="199"/>
        <v>0</v>
      </c>
      <c r="AA971" s="189">
        <f t="shared" si="199"/>
        <v>0</v>
      </c>
      <c r="AB971" s="187">
        <f t="shared" si="189"/>
        <v>0</v>
      </c>
      <c r="AC971" s="190">
        <f>IF(C971=A_Stammdaten!$B$14,F_SAV!$R971-F_SAV!$AD971,HLOOKUP(A_Stammdaten!$B$14-1,$AE$4:$AK$2004,ROW(C971)-3,FALSE)-$AD971)</f>
        <v>0</v>
      </c>
      <c r="AD971" s="190">
        <f>HLOOKUP(A_Stammdaten!$B$14,$AE$4:$AK$2004,ROW(C971)-3,FALSE)</f>
        <v>0</v>
      </c>
      <c r="AE971" s="187">
        <f t="shared" si="190"/>
        <v>0</v>
      </c>
      <c r="AF971" s="187">
        <f t="shared" si="191"/>
        <v>0</v>
      </c>
      <c r="AG971" s="187">
        <f t="shared" si="192"/>
        <v>0</v>
      </c>
      <c r="AH971" s="187">
        <f t="shared" si="193"/>
        <v>0</v>
      </c>
      <c r="AI971" s="187">
        <f t="shared" si="194"/>
        <v>0</v>
      </c>
      <c r="AJ971" s="187">
        <f t="shared" si="195"/>
        <v>0</v>
      </c>
      <c r="AK971" s="187">
        <f t="shared" si="196"/>
        <v>0</v>
      </c>
      <c r="AL971" s="31"/>
    </row>
    <row r="972" spans="1:38" ht="15" x14ac:dyDescent="0.25">
      <c r="A972" s="31"/>
      <c r="B972" s="31"/>
      <c r="C972" s="32"/>
      <c r="D972" s="31"/>
      <c r="E972" s="31"/>
      <c r="F972" s="31"/>
      <c r="G972" s="31"/>
      <c r="H972" s="31"/>
      <c r="I972" s="31"/>
      <c r="J972" s="31"/>
      <c r="K972" s="31"/>
      <c r="L972" s="31"/>
      <c r="M972" s="31"/>
      <c r="N972" s="187">
        <f t="shared" si="197"/>
        <v>0</v>
      </c>
      <c r="O972" s="31"/>
      <c r="P972" s="31"/>
      <c r="Q972" s="31"/>
      <c r="R972" s="187">
        <f t="shared" si="198"/>
        <v>0</v>
      </c>
      <c r="S972" s="188">
        <f>IF(ISBLANK($B972),0,VLOOKUP($B972,Listen!$A$2:$C$44,2,FALSE))</f>
        <v>0</v>
      </c>
      <c r="T972" s="188">
        <f>IF(ISBLANK($B972),0,VLOOKUP($B972,Listen!$A$2:$C$44,3,FALSE))</f>
        <v>0</v>
      </c>
      <c r="U972" s="189">
        <f t="shared" si="200"/>
        <v>0</v>
      </c>
      <c r="V972" s="189">
        <f t="shared" si="199"/>
        <v>0</v>
      </c>
      <c r="W972" s="189">
        <f t="shared" si="199"/>
        <v>0</v>
      </c>
      <c r="X972" s="189">
        <f t="shared" si="199"/>
        <v>0</v>
      </c>
      <c r="Y972" s="189">
        <f t="shared" si="199"/>
        <v>0</v>
      </c>
      <c r="Z972" s="189">
        <f t="shared" si="199"/>
        <v>0</v>
      </c>
      <c r="AA972" s="189">
        <f t="shared" si="199"/>
        <v>0</v>
      </c>
      <c r="AB972" s="187">
        <f t="shared" si="189"/>
        <v>0</v>
      </c>
      <c r="AC972" s="190">
        <f>IF(C972=A_Stammdaten!$B$14,F_SAV!$R972-F_SAV!$AD972,HLOOKUP(A_Stammdaten!$B$14-1,$AE$4:$AK$2004,ROW(C972)-3,FALSE)-$AD972)</f>
        <v>0</v>
      </c>
      <c r="AD972" s="190">
        <f>HLOOKUP(A_Stammdaten!$B$14,$AE$4:$AK$2004,ROW(C972)-3,FALSE)</f>
        <v>0</v>
      </c>
      <c r="AE972" s="187">
        <f t="shared" si="190"/>
        <v>0</v>
      </c>
      <c r="AF972" s="187">
        <f t="shared" si="191"/>
        <v>0</v>
      </c>
      <c r="AG972" s="187">
        <f t="shared" si="192"/>
        <v>0</v>
      </c>
      <c r="AH972" s="187">
        <f t="shared" si="193"/>
        <v>0</v>
      </c>
      <c r="AI972" s="187">
        <f t="shared" si="194"/>
        <v>0</v>
      </c>
      <c r="AJ972" s="187">
        <f t="shared" si="195"/>
        <v>0</v>
      </c>
      <c r="AK972" s="187">
        <f t="shared" si="196"/>
        <v>0</v>
      </c>
      <c r="AL972" s="31"/>
    </row>
    <row r="973" spans="1:38" ht="15" x14ac:dyDescent="0.25">
      <c r="A973" s="31"/>
      <c r="B973" s="31"/>
      <c r="C973" s="32"/>
      <c r="D973" s="31"/>
      <c r="E973" s="31"/>
      <c r="F973" s="31"/>
      <c r="G973" s="31"/>
      <c r="H973" s="31"/>
      <c r="I973" s="31"/>
      <c r="J973" s="31"/>
      <c r="K973" s="31"/>
      <c r="L973" s="31"/>
      <c r="M973" s="31"/>
      <c r="N973" s="187">
        <f t="shared" si="197"/>
        <v>0</v>
      </c>
      <c r="O973" s="31"/>
      <c r="P973" s="31"/>
      <c r="Q973" s="31"/>
      <c r="R973" s="187">
        <f t="shared" si="198"/>
        <v>0</v>
      </c>
      <c r="S973" s="188">
        <f>IF(ISBLANK($B973),0,VLOOKUP($B973,Listen!$A$2:$C$44,2,FALSE))</f>
        <v>0</v>
      </c>
      <c r="T973" s="188">
        <f>IF(ISBLANK($B973),0,VLOOKUP($B973,Listen!$A$2:$C$44,3,FALSE))</f>
        <v>0</v>
      </c>
      <c r="U973" s="189">
        <f t="shared" si="200"/>
        <v>0</v>
      </c>
      <c r="V973" s="189">
        <f t="shared" si="199"/>
        <v>0</v>
      </c>
      <c r="W973" s="189">
        <f t="shared" si="199"/>
        <v>0</v>
      </c>
      <c r="X973" s="189">
        <f t="shared" si="199"/>
        <v>0</v>
      </c>
      <c r="Y973" s="189">
        <f t="shared" si="199"/>
        <v>0</v>
      </c>
      <c r="Z973" s="189">
        <f t="shared" si="199"/>
        <v>0</v>
      </c>
      <c r="AA973" s="189">
        <f t="shared" si="199"/>
        <v>0</v>
      </c>
      <c r="AB973" s="187">
        <f t="shared" si="189"/>
        <v>0</v>
      </c>
      <c r="AC973" s="190">
        <f>IF(C973=A_Stammdaten!$B$14,F_SAV!$R973-F_SAV!$AD973,HLOOKUP(A_Stammdaten!$B$14-1,$AE$4:$AK$2004,ROW(C973)-3,FALSE)-$AD973)</f>
        <v>0</v>
      </c>
      <c r="AD973" s="190">
        <f>HLOOKUP(A_Stammdaten!$B$14,$AE$4:$AK$2004,ROW(C973)-3,FALSE)</f>
        <v>0</v>
      </c>
      <c r="AE973" s="187">
        <f t="shared" si="190"/>
        <v>0</v>
      </c>
      <c r="AF973" s="187">
        <f t="shared" si="191"/>
        <v>0</v>
      </c>
      <c r="AG973" s="187">
        <f t="shared" si="192"/>
        <v>0</v>
      </c>
      <c r="AH973" s="187">
        <f t="shared" si="193"/>
        <v>0</v>
      </c>
      <c r="AI973" s="187">
        <f t="shared" si="194"/>
        <v>0</v>
      </c>
      <c r="AJ973" s="187">
        <f t="shared" si="195"/>
        <v>0</v>
      </c>
      <c r="AK973" s="187">
        <f t="shared" si="196"/>
        <v>0</v>
      </c>
      <c r="AL973" s="31"/>
    </row>
    <row r="974" spans="1:38" ht="15" x14ac:dyDescent="0.25">
      <c r="A974" s="31"/>
      <c r="B974" s="31"/>
      <c r="C974" s="32"/>
      <c r="D974" s="31"/>
      <c r="E974" s="31"/>
      <c r="F974" s="31"/>
      <c r="G974" s="31"/>
      <c r="H974" s="31"/>
      <c r="I974" s="31"/>
      <c r="J974" s="31"/>
      <c r="K974" s="31"/>
      <c r="L974" s="31"/>
      <c r="M974" s="31"/>
      <c r="N974" s="187">
        <f t="shared" si="197"/>
        <v>0</v>
      </c>
      <c r="O974" s="31"/>
      <c r="P974" s="31"/>
      <c r="Q974" s="31"/>
      <c r="R974" s="187">
        <f t="shared" si="198"/>
        <v>0</v>
      </c>
      <c r="S974" s="188">
        <f>IF(ISBLANK($B974),0,VLOOKUP($B974,Listen!$A$2:$C$44,2,FALSE))</f>
        <v>0</v>
      </c>
      <c r="T974" s="188">
        <f>IF(ISBLANK($B974),0,VLOOKUP($B974,Listen!$A$2:$C$44,3,FALSE))</f>
        <v>0</v>
      </c>
      <c r="U974" s="189">
        <f t="shared" si="200"/>
        <v>0</v>
      </c>
      <c r="V974" s="189">
        <f t="shared" si="199"/>
        <v>0</v>
      </c>
      <c r="W974" s="189">
        <f t="shared" si="199"/>
        <v>0</v>
      </c>
      <c r="X974" s="189">
        <f t="shared" si="199"/>
        <v>0</v>
      </c>
      <c r="Y974" s="189">
        <f t="shared" si="199"/>
        <v>0</v>
      </c>
      <c r="Z974" s="189">
        <f t="shared" si="199"/>
        <v>0</v>
      </c>
      <c r="AA974" s="189">
        <f t="shared" si="199"/>
        <v>0</v>
      </c>
      <c r="AB974" s="187">
        <f t="shared" si="189"/>
        <v>0</v>
      </c>
      <c r="AC974" s="190">
        <f>IF(C974=A_Stammdaten!$B$14,F_SAV!$R974-F_SAV!$AD974,HLOOKUP(A_Stammdaten!$B$14-1,$AE$4:$AK$2004,ROW(C974)-3,FALSE)-$AD974)</f>
        <v>0</v>
      </c>
      <c r="AD974" s="190">
        <f>HLOOKUP(A_Stammdaten!$B$14,$AE$4:$AK$2004,ROW(C974)-3,FALSE)</f>
        <v>0</v>
      </c>
      <c r="AE974" s="187">
        <f t="shared" si="190"/>
        <v>0</v>
      </c>
      <c r="AF974" s="187">
        <f t="shared" si="191"/>
        <v>0</v>
      </c>
      <c r="AG974" s="187">
        <f t="shared" si="192"/>
        <v>0</v>
      </c>
      <c r="AH974" s="187">
        <f t="shared" si="193"/>
        <v>0</v>
      </c>
      <c r="AI974" s="187">
        <f t="shared" si="194"/>
        <v>0</v>
      </c>
      <c r="AJ974" s="187">
        <f t="shared" si="195"/>
        <v>0</v>
      </c>
      <c r="AK974" s="187">
        <f t="shared" si="196"/>
        <v>0</v>
      </c>
      <c r="AL974" s="31"/>
    </row>
    <row r="975" spans="1:38" ht="15" x14ac:dyDescent="0.25">
      <c r="A975" s="31"/>
      <c r="B975" s="31"/>
      <c r="C975" s="32"/>
      <c r="D975" s="31"/>
      <c r="E975" s="31"/>
      <c r="F975" s="31"/>
      <c r="G975" s="31"/>
      <c r="H975" s="31"/>
      <c r="I975" s="31"/>
      <c r="J975" s="31"/>
      <c r="K975" s="31"/>
      <c r="L975" s="31"/>
      <c r="M975" s="31"/>
      <c r="N975" s="187">
        <f t="shared" si="197"/>
        <v>0</v>
      </c>
      <c r="O975" s="31"/>
      <c r="P975" s="31"/>
      <c r="Q975" s="31"/>
      <c r="R975" s="187">
        <f t="shared" si="198"/>
        <v>0</v>
      </c>
      <c r="S975" s="188">
        <f>IF(ISBLANK($B975),0,VLOOKUP($B975,Listen!$A$2:$C$44,2,FALSE))</f>
        <v>0</v>
      </c>
      <c r="T975" s="188">
        <f>IF(ISBLANK($B975),0,VLOOKUP($B975,Listen!$A$2:$C$44,3,FALSE))</f>
        <v>0</v>
      </c>
      <c r="U975" s="189">
        <f t="shared" si="200"/>
        <v>0</v>
      </c>
      <c r="V975" s="189">
        <f t="shared" si="199"/>
        <v>0</v>
      </c>
      <c r="W975" s="189">
        <f t="shared" si="199"/>
        <v>0</v>
      </c>
      <c r="X975" s="189">
        <f t="shared" si="199"/>
        <v>0</v>
      </c>
      <c r="Y975" s="189">
        <f t="shared" si="199"/>
        <v>0</v>
      </c>
      <c r="Z975" s="189">
        <f t="shared" si="199"/>
        <v>0</v>
      </c>
      <c r="AA975" s="189">
        <f t="shared" si="199"/>
        <v>0</v>
      </c>
      <c r="AB975" s="187">
        <f t="shared" si="189"/>
        <v>0</v>
      </c>
      <c r="AC975" s="190">
        <f>IF(C975=A_Stammdaten!$B$14,F_SAV!$R975-F_SAV!$AD975,HLOOKUP(A_Stammdaten!$B$14-1,$AE$4:$AK$2004,ROW(C975)-3,FALSE)-$AD975)</f>
        <v>0</v>
      </c>
      <c r="AD975" s="190">
        <f>HLOOKUP(A_Stammdaten!$B$14,$AE$4:$AK$2004,ROW(C975)-3,FALSE)</f>
        <v>0</v>
      </c>
      <c r="AE975" s="187">
        <f t="shared" si="190"/>
        <v>0</v>
      </c>
      <c r="AF975" s="187">
        <f t="shared" si="191"/>
        <v>0</v>
      </c>
      <c r="AG975" s="187">
        <f t="shared" si="192"/>
        <v>0</v>
      </c>
      <c r="AH975" s="187">
        <f t="shared" si="193"/>
        <v>0</v>
      </c>
      <c r="AI975" s="187">
        <f t="shared" si="194"/>
        <v>0</v>
      </c>
      <c r="AJ975" s="187">
        <f t="shared" si="195"/>
        <v>0</v>
      </c>
      <c r="AK975" s="187">
        <f t="shared" si="196"/>
        <v>0</v>
      </c>
      <c r="AL975" s="31"/>
    </row>
    <row r="976" spans="1:38" ht="15" x14ac:dyDescent="0.25">
      <c r="A976" s="31"/>
      <c r="B976" s="31"/>
      <c r="C976" s="32"/>
      <c r="D976" s="31"/>
      <c r="E976" s="31"/>
      <c r="F976" s="31"/>
      <c r="G976" s="31"/>
      <c r="H976" s="31"/>
      <c r="I976" s="31"/>
      <c r="J976" s="31"/>
      <c r="K976" s="31"/>
      <c r="L976" s="31"/>
      <c r="M976" s="31"/>
      <c r="N976" s="187">
        <f t="shared" si="197"/>
        <v>0</v>
      </c>
      <c r="O976" s="31"/>
      <c r="P976" s="31"/>
      <c r="Q976" s="31"/>
      <c r="R976" s="187">
        <f t="shared" si="198"/>
        <v>0</v>
      </c>
      <c r="S976" s="188">
        <f>IF(ISBLANK($B976),0,VLOOKUP($B976,Listen!$A$2:$C$44,2,FALSE))</f>
        <v>0</v>
      </c>
      <c r="T976" s="188">
        <f>IF(ISBLANK($B976),0,VLOOKUP($B976,Listen!$A$2:$C$44,3,FALSE))</f>
        <v>0</v>
      </c>
      <c r="U976" s="189">
        <f t="shared" si="200"/>
        <v>0</v>
      </c>
      <c r="V976" s="189">
        <f t="shared" si="199"/>
        <v>0</v>
      </c>
      <c r="W976" s="189">
        <f t="shared" si="199"/>
        <v>0</v>
      </c>
      <c r="X976" s="189">
        <f t="shared" si="199"/>
        <v>0</v>
      </c>
      <c r="Y976" s="189">
        <f t="shared" si="199"/>
        <v>0</v>
      </c>
      <c r="Z976" s="189">
        <f t="shared" si="199"/>
        <v>0</v>
      </c>
      <c r="AA976" s="189">
        <f t="shared" si="199"/>
        <v>0</v>
      </c>
      <c r="AB976" s="187">
        <f t="shared" si="189"/>
        <v>0</v>
      </c>
      <c r="AC976" s="190">
        <f>IF(C976=A_Stammdaten!$B$14,F_SAV!$R976-F_SAV!$AD976,HLOOKUP(A_Stammdaten!$B$14-1,$AE$4:$AK$2004,ROW(C976)-3,FALSE)-$AD976)</f>
        <v>0</v>
      </c>
      <c r="AD976" s="190">
        <f>HLOOKUP(A_Stammdaten!$B$14,$AE$4:$AK$2004,ROW(C976)-3,FALSE)</f>
        <v>0</v>
      </c>
      <c r="AE976" s="187">
        <f t="shared" si="190"/>
        <v>0</v>
      </c>
      <c r="AF976" s="187">
        <f t="shared" si="191"/>
        <v>0</v>
      </c>
      <c r="AG976" s="187">
        <f t="shared" si="192"/>
        <v>0</v>
      </c>
      <c r="AH976" s="187">
        <f t="shared" si="193"/>
        <v>0</v>
      </c>
      <c r="AI976" s="187">
        <f t="shared" si="194"/>
        <v>0</v>
      </c>
      <c r="AJ976" s="187">
        <f t="shared" si="195"/>
        <v>0</v>
      </c>
      <c r="AK976" s="187">
        <f t="shared" si="196"/>
        <v>0</v>
      </c>
      <c r="AL976" s="31"/>
    </row>
    <row r="977" spans="1:38" ht="15" x14ac:dyDescent="0.25">
      <c r="A977" s="31"/>
      <c r="B977" s="31"/>
      <c r="C977" s="32"/>
      <c r="D977" s="31"/>
      <c r="E977" s="31"/>
      <c r="F977" s="31"/>
      <c r="G977" s="31"/>
      <c r="H977" s="31"/>
      <c r="I977" s="31"/>
      <c r="J977" s="31"/>
      <c r="K977" s="31"/>
      <c r="L977" s="31"/>
      <c r="M977" s="31"/>
      <c r="N977" s="187">
        <f t="shared" si="197"/>
        <v>0</v>
      </c>
      <c r="O977" s="31"/>
      <c r="P977" s="31"/>
      <c r="Q977" s="31"/>
      <c r="R977" s="187">
        <f t="shared" si="198"/>
        <v>0</v>
      </c>
      <c r="S977" s="188">
        <f>IF(ISBLANK($B977),0,VLOOKUP($B977,Listen!$A$2:$C$44,2,FALSE))</f>
        <v>0</v>
      </c>
      <c r="T977" s="188">
        <f>IF(ISBLANK($B977),0,VLOOKUP($B977,Listen!$A$2:$C$44,3,FALSE))</f>
        <v>0</v>
      </c>
      <c r="U977" s="189">
        <f t="shared" si="200"/>
        <v>0</v>
      </c>
      <c r="V977" s="189">
        <f t="shared" si="199"/>
        <v>0</v>
      </c>
      <c r="W977" s="189">
        <f t="shared" si="199"/>
        <v>0</v>
      </c>
      <c r="X977" s="189">
        <f t="shared" si="199"/>
        <v>0</v>
      </c>
      <c r="Y977" s="189">
        <f t="shared" si="199"/>
        <v>0</v>
      </c>
      <c r="Z977" s="189">
        <f t="shared" si="199"/>
        <v>0</v>
      </c>
      <c r="AA977" s="189">
        <f t="shared" si="199"/>
        <v>0</v>
      </c>
      <c r="AB977" s="187">
        <f t="shared" si="189"/>
        <v>0</v>
      </c>
      <c r="AC977" s="190">
        <f>IF(C977=A_Stammdaten!$B$14,F_SAV!$R977-F_SAV!$AD977,HLOOKUP(A_Stammdaten!$B$14-1,$AE$4:$AK$2004,ROW(C977)-3,FALSE)-$AD977)</f>
        <v>0</v>
      </c>
      <c r="AD977" s="190">
        <f>HLOOKUP(A_Stammdaten!$B$14,$AE$4:$AK$2004,ROW(C977)-3,FALSE)</f>
        <v>0</v>
      </c>
      <c r="AE977" s="187">
        <f t="shared" si="190"/>
        <v>0</v>
      </c>
      <c r="AF977" s="187">
        <f t="shared" si="191"/>
        <v>0</v>
      </c>
      <c r="AG977" s="187">
        <f t="shared" si="192"/>
        <v>0</v>
      </c>
      <c r="AH977" s="187">
        <f t="shared" si="193"/>
        <v>0</v>
      </c>
      <c r="AI977" s="187">
        <f t="shared" si="194"/>
        <v>0</v>
      </c>
      <c r="AJ977" s="187">
        <f t="shared" si="195"/>
        <v>0</v>
      </c>
      <c r="AK977" s="187">
        <f t="shared" si="196"/>
        <v>0</v>
      </c>
      <c r="AL977" s="31"/>
    </row>
    <row r="978" spans="1:38" ht="15" x14ac:dyDescent="0.25">
      <c r="A978" s="31"/>
      <c r="B978" s="31"/>
      <c r="C978" s="32"/>
      <c r="D978" s="31"/>
      <c r="E978" s="31"/>
      <c r="F978" s="31"/>
      <c r="G978" s="31"/>
      <c r="H978" s="31"/>
      <c r="I978" s="31"/>
      <c r="J978" s="31"/>
      <c r="K978" s="31"/>
      <c r="L978" s="31"/>
      <c r="M978" s="31"/>
      <c r="N978" s="187">
        <f t="shared" si="197"/>
        <v>0</v>
      </c>
      <c r="O978" s="31"/>
      <c r="P978" s="31"/>
      <c r="Q978" s="31"/>
      <c r="R978" s="187">
        <f t="shared" si="198"/>
        <v>0</v>
      </c>
      <c r="S978" s="188">
        <f>IF(ISBLANK($B978),0,VLOOKUP($B978,Listen!$A$2:$C$44,2,FALSE))</f>
        <v>0</v>
      </c>
      <c r="T978" s="188">
        <f>IF(ISBLANK($B978),0,VLOOKUP($B978,Listen!$A$2:$C$44,3,FALSE))</f>
        <v>0</v>
      </c>
      <c r="U978" s="189">
        <f t="shared" si="200"/>
        <v>0</v>
      </c>
      <c r="V978" s="189">
        <f t="shared" si="199"/>
        <v>0</v>
      </c>
      <c r="W978" s="189">
        <f t="shared" si="199"/>
        <v>0</v>
      </c>
      <c r="X978" s="189">
        <f t="shared" si="199"/>
        <v>0</v>
      </c>
      <c r="Y978" s="189">
        <f t="shared" si="199"/>
        <v>0</v>
      </c>
      <c r="Z978" s="189">
        <f t="shared" si="199"/>
        <v>0</v>
      </c>
      <c r="AA978" s="189">
        <f t="shared" si="199"/>
        <v>0</v>
      </c>
      <c r="AB978" s="187">
        <f t="shared" si="189"/>
        <v>0</v>
      </c>
      <c r="AC978" s="190">
        <f>IF(C978=A_Stammdaten!$B$14,F_SAV!$R978-F_SAV!$AD978,HLOOKUP(A_Stammdaten!$B$14-1,$AE$4:$AK$2004,ROW(C978)-3,FALSE)-$AD978)</f>
        <v>0</v>
      </c>
      <c r="AD978" s="190">
        <f>HLOOKUP(A_Stammdaten!$B$14,$AE$4:$AK$2004,ROW(C978)-3,FALSE)</f>
        <v>0</v>
      </c>
      <c r="AE978" s="187">
        <f t="shared" si="190"/>
        <v>0</v>
      </c>
      <c r="AF978" s="187">
        <f t="shared" si="191"/>
        <v>0</v>
      </c>
      <c r="AG978" s="187">
        <f t="shared" si="192"/>
        <v>0</v>
      </c>
      <c r="AH978" s="187">
        <f t="shared" si="193"/>
        <v>0</v>
      </c>
      <c r="AI978" s="187">
        <f t="shared" si="194"/>
        <v>0</v>
      </c>
      <c r="AJ978" s="187">
        <f t="shared" si="195"/>
        <v>0</v>
      </c>
      <c r="AK978" s="187">
        <f t="shared" si="196"/>
        <v>0</v>
      </c>
      <c r="AL978" s="31"/>
    </row>
    <row r="979" spans="1:38" ht="15" x14ac:dyDescent="0.25">
      <c r="A979" s="31"/>
      <c r="B979" s="31"/>
      <c r="C979" s="32"/>
      <c r="D979" s="31"/>
      <c r="E979" s="31"/>
      <c r="F979" s="31"/>
      <c r="G979" s="31"/>
      <c r="H979" s="31"/>
      <c r="I979" s="31"/>
      <c r="J979" s="31"/>
      <c r="K979" s="31"/>
      <c r="L979" s="31"/>
      <c r="M979" s="31"/>
      <c r="N979" s="187">
        <f t="shared" si="197"/>
        <v>0</v>
      </c>
      <c r="O979" s="31"/>
      <c r="P979" s="31"/>
      <c r="Q979" s="31"/>
      <c r="R979" s="187">
        <f t="shared" si="198"/>
        <v>0</v>
      </c>
      <c r="S979" s="188">
        <f>IF(ISBLANK($B979),0,VLOOKUP($B979,Listen!$A$2:$C$44,2,FALSE))</f>
        <v>0</v>
      </c>
      <c r="T979" s="188">
        <f>IF(ISBLANK($B979),0,VLOOKUP($B979,Listen!$A$2:$C$44,3,FALSE))</f>
        <v>0</v>
      </c>
      <c r="U979" s="189">
        <f t="shared" si="200"/>
        <v>0</v>
      </c>
      <c r="V979" s="189">
        <f t="shared" si="199"/>
        <v>0</v>
      </c>
      <c r="W979" s="189">
        <f t="shared" si="199"/>
        <v>0</v>
      </c>
      <c r="X979" s="189">
        <f t="shared" si="199"/>
        <v>0</v>
      </c>
      <c r="Y979" s="189">
        <f t="shared" si="199"/>
        <v>0</v>
      </c>
      <c r="Z979" s="189">
        <f t="shared" si="199"/>
        <v>0</v>
      </c>
      <c r="AA979" s="189">
        <f t="shared" si="199"/>
        <v>0</v>
      </c>
      <c r="AB979" s="187">
        <f t="shared" si="189"/>
        <v>0</v>
      </c>
      <c r="AC979" s="190">
        <f>IF(C979=A_Stammdaten!$B$14,F_SAV!$R979-F_SAV!$AD979,HLOOKUP(A_Stammdaten!$B$14-1,$AE$4:$AK$2004,ROW(C979)-3,FALSE)-$AD979)</f>
        <v>0</v>
      </c>
      <c r="AD979" s="190">
        <f>HLOOKUP(A_Stammdaten!$B$14,$AE$4:$AK$2004,ROW(C979)-3,FALSE)</f>
        <v>0</v>
      </c>
      <c r="AE979" s="187">
        <f t="shared" si="190"/>
        <v>0</v>
      </c>
      <c r="AF979" s="187">
        <f t="shared" si="191"/>
        <v>0</v>
      </c>
      <c r="AG979" s="187">
        <f t="shared" si="192"/>
        <v>0</v>
      </c>
      <c r="AH979" s="187">
        <f t="shared" si="193"/>
        <v>0</v>
      </c>
      <c r="AI979" s="187">
        <f t="shared" si="194"/>
        <v>0</v>
      </c>
      <c r="AJ979" s="187">
        <f t="shared" si="195"/>
        <v>0</v>
      </c>
      <c r="AK979" s="187">
        <f t="shared" si="196"/>
        <v>0</v>
      </c>
      <c r="AL979" s="31"/>
    </row>
    <row r="980" spans="1:38" ht="15" x14ac:dyDescent="0.25">
      <c r="A980" s="31"/>
      <c r="B980" s="31"/>
      <c r="C980" s="32"/>
      <c r="D980" s="31"/>
      <c r="E980" s="31"/>
      <c r="F980" s="31"/>
      <c r="G980" s="31"/>
      <c r="H980" s="31"/>
      <c r="I980" s="31"/>
      <c r="J980" s="31"/>
      <c r="K980" s="31"/>
      <c r="L980" s="31"/>
      <c r="M980" s="31"/>
      <c r="N980" s="187">
        <f t="shared" si="197"/>
        <v>0</v>
      </c>
      <c r="O980" s="31"/>
      <c r="P980" s="31"/>
      <c r="Q980" s="31"/>
      <c r="R980" s="187">
        <f t="shared" si="198"/>
        <v>0</v>
      </c>
      <c r="S980" s="188">
        <f>IF(ISBLANK($B980),0,VLOOKUP($B980,Listen!$A$2:$C$44,2,FALSE))</f>
        <v>0</v>
      </c>
      <c r="T980" s="188">
        <f>IF(ISBLANK($B980),0,VLOOKUP($B980,Listen!$A$2:$C$44,3,FALSE))</f>
        <v>0</v>
      </c>
      <c r="U980" s="189">
        <f t="shared" si="200"/>
        <v>0</v>
      </c>
      <c r="V980" s="189">
        <f t="shared" si="199"/>
        <v>0</v>
      </c>
      <c r="W980" s="189">
        <f t="shared" si="199"/>
        <v>0</v>
      </c>
      <c r="X980" s="189">
        <f t="shared" si="199"/>
        <v>0</v>
      </c>
      <c r="Y980" s="189">
        <f t="shared" si="199"/>
        <v>0</v>
      </c>
      <c r="Z980" s="189">
        <f t="shared" si="199"/>
        <v>0</v>
      </c>
      <c r="AA980" s="189">
        <f t="shared" si="199"/>
        <v>0</v>
      </c>
      <c r="AB980" s="187">
        <f t="shared" si="189"/>
        <v>0</v>
      </c>
      <c r="AC980" s="190">
        <f>IF(C980=A_Stammdaten!$B$14,F_SAV!$R980-F_SAV!$AD980,HLOOKUP(A_Stammdaten!$B$14-1,$AE$4:$AK$2004,ROW(C980)-3,FALSE)-$AD980)</f>
        <v>0</v>
      </c>
      <c r="AD980" s="190">
        <f>HLOOKUP(A_Stammdaten!$B$14,$AE$4:$AK$2004,ROW(C980)-3,FALSE)</f>
        <v>0</v>
      </c>
      <c r="AE980" s="187">
        <f t="shared" si="190"/>
        <v>0</v>
      </c>
      <c r="AF980" s="187">
        <f t="shared" si="191"/>
        <v>0</v>
      </c>
      <c r="AG980" s="187">
        <f t="shared" si="192"/>
        <v>0</v>
      </c>
      <c r="AH980" s="187">
        <f t="shared" si="193"/>
        <v>0</v>
      </c>
      <c r="AI980" s="187">
        <f t="shared" si="194"/>
        <v>0</v>
      </c>
      <c r="AJ980" s="187">
        <f t="shared" si="195"/>
        <v>0</v>
      </c>
      <c r="AK980" s="187">
        <f t="shared" si="196"/>
        <v>0</v>
      </c>
      <c r="AL980" s="31"/>
    </row>
    <row r="981" spans="1:38" ht="15" x14ac:dyDescent="0.25">
      <c r="A981" s="31"/>
      <c r="B981" s="31"/>
      <c r="C981" s="32"/>
      <c r="D981" s="31"/>
      <c r="E981" s="31"/>
      <c r="F981" s="31"/>
      <c r="G981" s="31"/>
      <c r="H981" s="31"/>
      <c r="I981" s="31"/>
      <c r="J981" s="31"/>
      <c r="K981" s="31"/>
      <c r="L981" s="31"/>
      <c r="M981" s="31"/>
      <c r="N981" s="187">
        <f t="shared" si="197"/>
        <v>0</v>
      </c>
      <c r="O981" s="31"/>
      <c r="P981" s="31"/>
      <c r="Q981" s="31"/>
      <c r="R981" s="187">
        <f t="shared" si="198"/>
        <v>0</v>
      </c>
      <c r="S981" s="188">
        <f>IF(ISBLANK($B981),0,VLOOKUP($B981,Listen!$A$2:$C$44,2,FALSE))</f>
        <v>0</v>
      </c>
      <c r="T981" s="188">
        <f>IF(ISBLANK($B981),0,VLOOKUP($B981,Listen!$A$2:$C$44,3,FALSE))</f>
        <v>0</v>
      </c>
      <c r="U981" s="189">
        <f t="shared" si="200"/>
        <v>0</v>
      </c>
      <c r="V981" s="189">
        <f t="shared" si="199"/>
        <v>0</v>
      </c>
      <c r="W981" s="189">
        <f t="shared" si="199"/>
        <v>0</v>
      </c>
      <c r="X981" s="189">
        <f t="shared" si="199"/>
        <v>0</v>
      </c>
      <c r="Y981" s="189">
        <f t="shared" si="199"/>
        <v>0</v>
      </c>
      <c r="Z981" s="189">
        <f t="shared" si="199"/>
        <v>0</v>
      </c>
      <c r="AA981" s="189">
        <f t="shared" si="199"/>
        <v>0</v>
      </c>
      <c r="AB981" s="187">
        <f t="shared" si="189"/>
        <v>0</v>
      </c>
      <c r="AC981" s="190">
        <f>IF(C981=A_Stammdaten!$B$14,F_SAV!$R981-F_SAV!$AD981,HLOOKUP(A_Stammdaten!$B$14-1,$AE$4:$AK$2004,ROW(C981)-3,FALSE)-$AD981)</f>
        <v>0</v>
      </c>
      <c r="AD981" s="190">
        <f>HLOOKUP(A_Stammdaten!$B$14,$AE$4:$AK$2004,ROW(C981)-3,FALSE)</f>
        <v>0</v>
      </c>
      <c r="AE981" s="187">
        <f t="shared" si="190"/>
        <v>0</v>
      </c>
      <c r="AF981" s="187">
        <f t="shared" si="191"/>
        <v>0</v>
      </c>
      <c r="AG981" s="187">
        <f t="shared" si="192"/>
        <v>0</v>
      </c>
      <c r="AH981" s="187">
        <f t="shared" si="193"/>
        <v>0</v>
      </c>
      <c r="AI981" s="187">
        <f t="shared" si="194"/>
        <v>0</v>
      </c>
      <c r="AJ981" s="187">
        <f t="shared" si="195"/>
        <v>0</v>
      </c>
      <c r="AK981" s="187">
        <f t="shared" si="196"/>
        <v>0</v>
      </c>
      <c r="AL981" s="31"/>
    </row>
    <row r="982" spans="1:38" ht="15" x14ac:dyDescent="0.25">
      <c r="A982" s="31"/>
      <c r="B982" s="31"/>
      <c r="C982" s="32"/>
      <c r="D982" s="31"/>
      <c r="E982" s="31"/>
      <c r="F982" s="31"/>
      <c r="G982" s="31"/>
      <c r="H982" s="31"/>
      <c r="I982" s="31"/>
      <c r="J982" s="31"/>
      <c r="K982" s="31"/>
      <c r="L982" s="31"/>
      <c r="M982" s="31"/>
      <c r="N982" s="187">
        <f t="shared" si="197"/>
        <v>0</v>
      </c>
      <c r="O982" s="31"/>
      <c r="P982" s="31"/>
      <c r="Q982" s="31"/>
      <c r="R982" s="187">
        <f t="shared" si="198"/>
        <v>0</v>
      </c>
      <c r="S982" s="188">
        <f>IF(ISBLANK($B982),0,VLOOKUP($B982,Listen!$A$2:$C$44,2,FALSE))</f>
        <v>0</v>
      </c>
      <c r="T982" s="188">
        <f>IF(ISBLANK($B982),0,VLOOKUP($B982,Listen!$A$2:$C$44,3,FALSE))</f>
        <v>0</v>
      </c>
      <c r="U982" s="189">
        <f t="shared" si="200"/>
        <v>0</v>
      </c>
      <c r="V982" s="189">
        <f t="shared" si="199"/>
        <v>0</v>
      </c>
      <c r="W982" s="189">
        <f t="shared" si="199"/>
        <v>0</v>
      </c>
      <c r="X982" s="189">
        <f t="shared" si="199"/>
        <v>0</v>
      </c>
      <c r="Y982" s="189">
        <f t="shared" si="199"/>
        <v>0</v>
      </c>
      <c r="Z982" s="189">
        <f t="shared" si="199"/>
        <v>0</v>
      </c>
      <c r="AA982" s="189">
        <f t="shared" si="199"/>
        <v>0</v>
      </c>
      <c r="AB982" s="187">
        <f t="shared" si="189"/>
        <v>0</v>
      </c>
      <c r="AC982" s="190">
        <f>IF(C982=A_Stammdaten!$B$14,F_SAV!$R982-F_SAV!$AD982,HLOOKUP(A_Stammdaten!$B$14-1,$AE$4:$AK$2004,ROW(C982)-3,FALSE)-$AD982)</f>
        <v>0</v>
      </c>
      <c r="AD982" s="190">
        <f>HLOOKUP(A_Stammdaten!$B$14,$AE$4:$AK$2004,ROW(C982)-3,FALSE)</f>
        <v>0</v>
      </c>
      <c r="AE982" s="187">
        <f t="shared" si="190"/>
        <v>0</v>
      </c>
      <c r="AF982" s="187">
        <f t="shared" si="191"/>
        <v>0</v>
      </c>
      <c r="AG982" s="187">
        <f t="shared" si="192"/>
        <v>0</v>
      </c>
      <c r="AH982" s="187">
        <f t="shared" si="193"/>
        <v>0</v>
      </c>
      <c r="AI982" s="187">
        <f t="shared" si="194"/>
        <v>0</v>
      </c>
      <c r="AJ982" s="187">
        <f t="shared" si="195"/>
        <v>0</v>
      </c>
      <c r="AK982" s="187">
        <f t="shared" si="196"/>
        <v>0</v>
      </c>
      <c r="AL982" s="31"/>
    </row>
    <row r="983" spans="1:38" ht="15" x14ac:dyDescent="0.25">
      <c r="A983" s="31"/>
      <c r="B983" s="31"/>
      <c r="C983" s="32"/>
      <c r="D983" s="31"/>
      <c r="E983" s="31"/>
      <c r="F983" s="31"/>
      <c r="G983" s="31"/>
      <c r="H983" s="31"/>
      <c r="I983" s="31"/>
      <c r="J983" s="31"/>
      <c r="K983" s="31"/>
      <c r="L983" s="31"/>
      <c r="M983" s="31"/>
      <c r="N983" s="187">
        <f t="shared" si="197"/>
        <v>0</v>
      </c>
      <c r="O983" s="31"/>
      <c r="P983" s="31"/>
      <c r="Q983" s="31"/>
      <c r="R983" s="187">
        <f t="shared" si="198"/>
        <v>0</v>
      </c>
      <c r="S983" s="188">
        <f>IF(ISBLANK($B983),0,VLOOKUP($B983,Listen!$A$2:$C$44,2,FALSE))</f>
        <v>0</v>
      </c>
      <c r="T983" s="188">
        <f>IF(ISBLANK($B983),0,VLOOKUP($B983,Listen!$A$2:$C$44,3,FALSE))</f>
        <v>0</v>
      </c>
      <c r="U983" s="189">
        <f t="shared" si="200"/>
        <v>0</v>
      </c>
      <c r="V983" s="189">
        <f t="shared" si="199"/>
        <v>0</v>
      </c>
      <c r="W983" s="189">
        <f t="shared" si="199"/>
        <v>0</v>
      </c>
      <c r="X983" s="189">
        <f t="shared" si="199"/>
        <v>0</v>
      </c>
      <c r="Y983" s="189">
        <f t="shared" si="199"/>
        <v>0</v>
      </c>
      <c r="Z983" s="189">
        <f t="shared" si="199"/>
        <v>0</v>
      </c>
      <c r="AA983" s="189">
        <f t="shared" si="199"/>
        <v>0</v>
      </c>
      <c r="AB983" s="187">
        <f t="shared" si="189"/>
        <v>0</v>
      </c>
      <c r="AC983" s="190">
        <f>IF(C983=A_Stammdaten!$B$14,F_SAV!$R983-F_SAV!$AD983,HLOOKUP(A_Stammdaten!$B$14-1,$AE$4:$AK$2004,ROW(C983)-3,FALSE)-$AD983)</f>
        <v>0</v>
      </c>
      <c r="AD983" s="190">
        <f>HLOOKUP(A_Stammdaten!$B$14,$AE$4:$AK$2004,ROW(C983)-3,FALSE)</f>
        <v>0</v>
      </c>
      <c r="AE983" s="187">
        <f t="shared" si="190"/>
        <v>0</v>
      </c>
      <c r="AF983" s="187">
        <f t="shared" si="191"/>
        <v>0</v>
      </c>
      <c r="AG983" s="187">
        <f t="shared" si="192"/>
        <v>0</v>
      </c>
      <c r="AH983" s="187">
        <f t="shared" si="193"/>
        <v>0</v>
      </c>
      <c r="AI983" s="187">
        <f t="shared" si="194"/>
        <v>0</v>
      </c>
      <c r="AJ983" s="187">
        <f t="shared" si="195"/>
        <v>0</v>
      </c>
      <c r="AK983" s="187">
        <f t="shared" si="196"/>
        <v>0</v>
      </c>
      <c r="AL983" s="31"/>
    </row>
    <row r="984" spans="1:38" ht="15" x14ac:dyDescent="0.25">
      <c r="A984" s="31"/>
      <c r="B984" s="31"/>
      <c r="C984" s="32"/>
      <c r="D984" s="31"/>
      <c r="E984" s="31"/>
      <c r="F984" s="31"/>
      <c r="G984" s="31"/>
      <c r="H984" s="31"/>
      <c r="I984" s="31"/>
      <c r="J984" s="31"/>
      <c r="K984" s="31"/>
      <c r="L984" s="31"/>
      <c r="M984" s="31"/>
      <c r="N984" s="187">
        <f t="shared" si="197"/>
        <v>0</v>
      </c>
      <c r="O984" s="31"/>
      <c r="P984" s="31"/>
      <c r="Q984" s="31"/>
      <c r="R984" s="187">
        <f t="shared" si="198"/>
        <v>0</v>
      </c>
      <c r="S984" s="188">
        <f>IF(ISBLANK($B984),0,VLOOKUP($B984,Listen!$A$2:$C$44,2,FALSE))</f>
        <v>0</v>
      </c>
      <c r="T984" s="188">
        <f>IF(ISBLANK($B984),0,VLOOKUP($B984,Listen!$A$2:$C$44,3,FALSE))</f>
        <v>0</v>
      </c>
      <c r="U984" s="189">
        <f t="shared" si="200"/>
        <v>0</v>
      </c>
      <c r="V984" s="189">
        <f t="shared" si="199"/>
        <v>0</v>
      </c>
      <c r="W984" s="189">
        <f t="shared" si="199"/>
        <v>0</v>
      </c>
      <c r="X984" s="189">
        <f t="shared" si="199"/>
        <v>0</v>
      </c>
      <c r="Y984" s="189">
        <f t="shared" si="199"/>
        <v>0</v>
      </c>
      <c r="Z984" s="189">
        <f t="shared" si="199"/>
        <v>0</v>
      </c>
      <c r="AA984" s="189">
        <f t="shared" si="199"/>
        <v>0</v>
      </c>
      <c r="AB984" s="187">
        <f t="shared" si="189"/>
        <v>0</v>
      </c>
      <c r="AC984" s="190">
        <f>IF(C984=A_Stammdaten!$B$14,F_SAV!$R984-F_SAV!$AD984,HLOOKUP(A_Stammdaten!$B$14-1,$AE$4:$AK$2004,ROW(C984)-3,FALSE)-$AD984)</f>
        <v>0</v>
      </c>
      <c r="AD984" s="190">
        <f>HLOOKUP(A_Stammdaten!$B$14,$AE$4:$AK$2004,ROW(C984)-3,FALSE)</f>
        <v>0</v>
      </c>
      <c r="AE984" s="187">
        <f t="shared" si="190"/>
        <v>0</v>
      </c>
      <c r="AF984" s="187">
        <f t="shared" si="191"/>
        <v>0</v>
      </c>
      <c r="AG984" s="187">
        <f t="shared" si="192"/>
        <v>0</v>
      </c>
      <c r="AH984" s="187">
        <f t="shared" si="193"/>
        <v>0</v>
      </c>
      <c r="AI984" s="187">
        <f t="shared" si="194"/>
        <v>0</v>
      </c>
      <c r="AJ984" s="187">
        <f t="shared" si="195"/>
        <v>0</v>
      </c>
      <c r="AK984" s="187">
        <f t="shared" si="196"/>
        <v>0</v>
      </c>
      <c r="AL984" s="31"/>
    </row>
    <row r="985" spans="1:38" ht="15" x14ac:dyDescent="0.25">
      <c r="A985" s="31"/>
      <c r="B985" s="31"/>
      <c r="C985" s="32"/>
      <c r="D985" s="31"/>
      <c r="E985" s="31"/>
      <c r="F985" s="31"/>
      <c r="G985" s="31"/>
      <c r="H985" s="31"/>
      <c r="I985" s="31"/>
      <c r="J985" s="31"/>
      <c r="K985" s="31"/>
      <c r="L985" s="31"/>
      <c r="M985" s="31"/>
      <c r="N985" s="187">
        <f t="shared" si="197"/>
        <v>0</v>
      </c>
      <c r="O985" s="31"/>
      <c r="P985" s="31"/>
      <c r="Q985" s="31"/>
      <c r="R985" s="187">
        <f t="shared" si="198"/>
        <v>0</v>
      </c>
      <c r="S985" s="188">
        <f>IF(ISBLANK($B985),0,VLOOKUP($B985,Listen!$A$2:$C$44,2,FALSE))</f>
        <v>0</v>
      </c>
      <c r="T985" s="188">
        <f>IF(ISBLANK($B985),0,VLOOKUP($B985,Listen!$A$2:$C$44,3,FALSE))</f>
        <v>0</v>
      </c>
      <c r="U985" s="189">
        <f t="shared" si="200"/>
        <v>0</v>
      </c>
      <c r="V985" s="189">
        <f t="shared" si="199"/>
        <v>0</v>
      </c>
      <c r="W985" s="189">
        <f t="shared" si="199"/>
        <v>0</v>
      </c>
      <c r="X985" s="189">
        <f t="shared" si="199"/>
        <v>0</v>
      </c>
      <c r="Y985" s="189">
        <f t="shared" si="199"/>
        <v>0</v>
      </c>
      <c r="Z985" s="189">
        <f t="shared" si="199"/>
        <v>0</v>
      </c>
      <c r="AA985" s="189">
        <f t="shared" si="199"/>
        <v>0</v>
      </c>
      <c r="AB985" s="187">
        <f t="shared" si="189"/>
        <v>0</v>
      </c>
      <c r="AC985" s="190">
        <f>IF(C985=A_Stammdaten!$B$14,F_SAV!$R985-F_SAV!$AD985,HLOOKUP(A_Stammdaten!$B$14-1,$AE$4:$AK$2004,ROW(C985)-3,FALSE)-$AD985)</f>
        <v>0</v>
      </c>
      <c r="AD985" s="190">
        <f>HLOOKUP(A_Stammdaten!$B$14,$AE$4:$AK$2004,ROW(C985)-3,FALSE)</f>
        <v>0</v>
      </c>
      <c r="AE985" s="187">
        <f t="shared" si="190"/>
        <v>0</v>
      </c>
      <c r="AF985" s="187">
        <f t="shared" si="191"/>
        <v>0</v>
      </c>
      <c r="AG985" s="187">
        <f t="shared" si="192"/>
        <v>0</v>
      </c>
      <c r="AH985" s="187">
        <f t="shared" si="193"/>
        <v>0</v>
      </c>
      <c r="AI985" s="187">
        <f t="shared" si="194"/>
        <v>0</v>
      </c>
      <c r="AJ985" s="187">
        <f t="shared" si="195"/>
        <v>0</v>
      </c>
      <c r="AK985" s="187">
        <f t="shared" si="196"/>
        <v>0</v>
      </c>
      <c r="AL985" s="31"/>
    </row>
    <row r="986" spans="1:38" ht="15" x14ac:dyDescent="0.25">
      <c r="A986" s="31"/>
      <c r="B986" s="31"/>
      <c r="C986" s="32"/>
      <c r="D986" s="31"/>
      <c r="E986" s="31"/>
      <c r="F986" s="31"/>
      <c r="G986" s="31"/>
      <c r="H986" s="31"/>
      <c r="I986" s="31"/>
      <c r="J986" s="31"/>
      <c r="K986" s="31"/>
      <c r="L986" s="31"/>
      <c r="M986" s="31"/>
      <c r="N986" s="187">
        <f t="shared" si="197"/>
        <v>0</v>
      </c>
      <c r="O986" s="31"/>
      <c r="P986" s="31"/>
      <c r="Q986" s="31"/>
      <c r="R986" s="187">
        <f t="shared" si="198"/>
        <v>0</v>
      </c>
      <c r="S986" s="188">
        <f>IF(ISBLANK($B986),0,VLOOKUP($B986,Listen!$A$2:$C$44,2,FALSE))</f>
        <v>0</v>
      </c>
      <c r="T986" s="188">
        <f>IF(ISBLANK($B986),0,VLOOKUP($B986,Listen!$A$2:$C$44,3,FALSE))</f>
        <v>0</v>
      </c>
      <c r="U986" s="189">
        <f t="shared" si="200"/>
        <v>0</v>
      </c>
      <c r="V986" s="189">
        <f t="shared" si="199"/>
        <v>0</v>
      </c>
      <c r="W986" s="189">
        <f t="shared" si="199"/>
        <v>0</v>
      </c>
      <c r="X986" s="189">
        <f t="shared" si="199"/>
        <v>0</v>
      </c>
      <c r="Y986" s="189">
        <f t="shared" si="199"/>
        <v>0</v>
      </c>
      <c r="Z986" s="189">
        <f t="shared" si="199"/>
        <v>0</v>
      </c>
      <c r="AA986" s="189">
        <f t="shared" si="199"/>
        <v>0</v>
      </c>
      <c r="AB986" s="187">
        <f t="shared" si="189"/>
        <v>0</v>
      </c>
      <c r="AC986" s="190">
        <f>IF(C986=A_Stammdaten!$B$14,F_SAV!$R986-F_SAV!$AD986,HLOOKUP(A_Stammdaten!$B$14-1,$AE$4:$AK$2004,ROW(C986)-3,FALSE)-$AD986)</f>
        <v>0</v>
      </c>
      <c r="AD986" s="190">
        <f>HLOOKUP(A_Stammdaten!$B$14,$AE$4:$AK$2004,ROW(C986)-3,FALSE)</f>
        <v>0</v>
      </c>
      <c r="AE986" s="187">
        <f t="shared" si="190"/>
        <v>0</v>
      </c>
      <c r="AF986" s="187">
        <f t="shared" si="191"/>
        <v>0</v>
      </c>
      <c r="AG986" s="187">
        <f t="shared" si="192"/>
        <v>0</v>
      </c>
      <c r="AH986" s="187">
        <f t="shared" si="193"/>
        <v>0</v>
      </c>
      <c r="AI986" s="187">
        <f t="shared" si="194"/>
        <v>0</v>
      </c>
      <c r="AJ986" s="187">
        <f t="shared" si="195"/>
        <v>0</v>
      </c>
      <c r="AK986" s="187">
        <f t="shared" si="196"/>
        <v>0</v>
      </c>
      <c r="AL986" s="31"/>
    </row>
    <row r="987" spans="1:38" ht="15" x14ac:dyDescent="0.25">
      <c r="A987" s="31"/>
      <c r="B987" s="31"/>
      <c r="C987" s="32"/>
      <c r="D987" s="31"/>
      <c r="E987" s="31"/>
      <c r="F987" s="31"/>
      <c r="G987" s="31"/>
      <c r="H987" s="31"/>
      <c r="I987" s="31"/>
      <c r="J987" s="31"/>
      <c r="K987" s="31"/>
      <c r="L987" s="31"/>
      <c r="M987" s="31"/>
      <c r="N987" s="187">
        <f t="shared" si="197"/>
        <v>0</v>
      </c>
      <c r="O987" s="31"/>
      <c r="P987" s="31"/>
      <c r="Q987" s="31"/>
      <c r="R987" s="187">
        <f t="shared" si="198"/>
        <v>0</v>
      </c>
      <c r="S987" s="188">
        <f>IF(ISBLANK($B987),0,VLOOKUP($B987,Listen!$A$2:$C$44,2,FALSE))</f>
        <v>0</v>
      </c>
      <c r="T987" s="188">
        <f>IF(ISBLANK($B987),0,VLOOKUP($B987,Listen!$A$2:$C$44,3,FALSE))</f>
        <v>0</v>
      </c>
      <c r="U987" s="189">
        <f t="shared" si="200"/>
        <v>0</v>
      </c>
      <c r="V987" s="189">
        <f t="shared" si="199"/>
        <v>0</v>
      </c>
      <c r="W987" s="189">
        <f t="shared" si="199"/>
        <v>0</v>
      </c>
      <c r="X987" s="189">
        <f t="shared" si="199"/>
        <v>0</v>
      </c>
      <c r="Y987" s="189">
        <f t="shared" si="199"/>
        <v>0</v>
      </c>
      <c r="Z987" s="189">
        <f t="shared" si="199"/>
        <v>0</v>
      </c>
      <c r="AA987" s="189">
        <f t="shared" si="199"/>
        <v>0</v>
      </c>
      <c r="AB987" s="187">
        <f t="shared" si="189"/>
        <v>0</v>
      </c>
      <c r="AC987" s="190">
        <f>IF(C987=A_Stammdaten!$B$14,F_SAV!$R987-F_SAV!$AD987,HLOOKUP(A_Stammdaten!$B$14-1,$AE$4:$AK$2004,ROW(C987)-3,FALSE)-$AD987)</f>
        <v>0</v>
      </c>
      <c r="AD987" s="190">
        <f>HLOOKUP(A_Stammdaten!$B$14,$AE$4:$AK$2004,ROW(C987)-3,FALSE)</f>
        <v>0</v>
      </c>
      <c r="AE987" s="187">
        <f t="shared" si="190"/>
        <v>0</v>
      </c>
      <c r="AF987" s="187">
        <f t="shared" si="191"/>
        <v>0</v>
      </c>
      <c r="AG987" s="187">
        <f t="shared" si="192"/>
        <v>0</v>
      </c>
      <c r="AH987" s="187">
        <f t="shared" si="193"/>
        <v>0</v>
      </c>
      <c r="AI987" s="187">
        <f t="shared" si="194"/>
        <v>0</v>
      </c>
      <c r="AJ987" s="187">
        <f t="shared" si="195"/>
        <v>0</v>
      </c>
      <c r="AK987" s="187">
        <f t="shared" si="196"/>
        <v>0</v>
      </c>
      <c r="AL987" s="31"/>
    </row>
    <row r="988" spans="1:38" ht="15" x14ac:dyDescent="0.25">
      <c r="A988" s="31"/>
      <c r="B988" s="31"/>
      <c r="C988" s="32"/>
      <c r="D988" s="31"/>
      <c r="E988" s="31"/>
      <c r="F988" s="31"/>
      <c r="G988" s="31"/>
      <c r="H988" s="31"/>
      <c r="I988" s="31"/>
      <c r="J988" s="31"/>
      <c r="K988" s="31"/>
      <c r="L988" s="31"/>
      <c r="M988" s="31"/>
      <c r="N988" s="187">
        <f t="shared" si="197"/>
        <v>0</v>
      </c>
      <c r="O988" s="31"/>
      <c r="P988" s="31"/>
      <c r="Q988" s="31"/>
      <c r="R988" s="187">
        <f t="shared" si="198"/>
        <v>0</v>
      </c>
      <c r="S988" s="188">
        <f>IF(ISBLANK($B988),0,VLOOKUP($B988,Listen!$A$2:$C$44,2,FALSE))</f>
        <v>0</v>
      </c>
      <c r="T988" s="188">
        <f>IF(ISBLANK($B988),0,VLOOKUP($B988,Listen!$A$2:$C$44,3,FALSE))</f>
        <v>0</v>
      </c>
      <c r="U988" s="189">
        <f t="shared" si="200"/>
        <v>0</v>
      </c>
      <c r="V988" s="189">
        <f t="shared" si="199"/>
        <v>0</v>
      </c>
      <c r="W988" s="189">
        <f t="shared" si="199"/>
        <v>0</v>
      </c>
      <c r="X988" s="189">
        <f t="shared" si="199"/>
        <v>0</v>
      </c>
      <c r="Y988" s="189">
        <f t="shared" si="199"/>
        <v>0</v>
      </c>
      <c r="Z988" s="189">
        <f t="shared" si="199"/>
        <v>0</v>
      </c>
      <c r="AA988" s="189">
        <f t="shared" si="199"/>
        <v>0</v>
      </c>
      <c r="AB988" s="187">
        <f t="shared" si="189"/>
        <v>0</v>
      </c>
      <c r="AC988" s="190">
        <f>IF(C988=A_Stammdaten!$B$14,F_SAV!$R988-F_SAV!$AD988,HLOOKUP(A_Stammdaten!$B$14-1,$AE$4:$AK$2004,ROW(C988)-3,FALSE)-$AD988)</f>
        <v>0</v>
      </c>
      <c r="AD988" s="190">
        <f>HLOOKUP(A_Stammdaten!$B$14,$AE$4:$AK$2004,ROW(C988)-3,FALSE)</f>
        <v>0</v>
      </c>
      <c r="AE988" s="187">
        <f t="shared" si="190"/>
        <v>0</v>
      </c>
      <c r="AF988" s="187">
        <f t="shared" si="191"/>
        <v>0</v>
      </c>
      <c r="AG988" s="187">
        <f t="shared" si="192"/>
        <v>0</v>
      </c>
      <c r="AH988" s="187">
        <f t="shared" si="193"/>
        <v>0</v>
      </c>
      <c r="AI988" s="187">
        <f t="shared" si="194"/>
        <v>0</v>
      </c>
      <c r="AJ988" s="187">
        <f t="shared" si="195"/>
        <v>0</v>
      </c>
      <c r="AK988" s="187">
        <f t="shared" si="196"/>
        <v>0</v>
      </c>
      <c r="AL988" s="31"/>
    </row>
    <row r="989" spans="1:38" ht="15" x14ac:dyDescent="0.25">
      <c r="A989" s="31"/>
      <c r="B989" s="31"/>
      <c r="C989" s="32"/>
      <c r="D989" s="31"/>
      <c r="E989" s="31"/>
      <c r="F989" s="31"/>
      <c r="G989" s="31"/>
      <c r="H989" s="31"/>
      <c r="I989" s="31"/>
      <c r="J989" s="31"/>
      <c r="K989" s="31"/>
      <c r="L989" s="31"/>
      <c r="M989" s="31"/>
      <c r="N989" s="187">
        <f t="shared" si="197"/>
        <v>0</v>
      </c>
      <c r="O989" s="31"/>
      <c r="P989" s="31"/>
      <c r="Q989" s="31"/>
      <c r="R989" s="187">
        <f t="shared" si="198"/>
        <v>0</v>
      </c>
      <c r="S989" s="188">
        <f>IF(ISBLANK($B989),0,VLOOKUP($B989,Listen!$A$2:$C$44,2,FALSE))</f>
        <v>0</v>
      </c>
      <c r="T989" s="188">
        <f>IF(ISBLANK($B989),0,VLOOKUP($B989,Listen!$A$2:$C$44,3,FALSE))</f>
        <v>0</v>
      </c>
      <c r="U989" s="189">
        <f t="shared" si="200"/>
        <v>0</v>
      </c>
      <c r="V989" s="189">
        <f t="shared" si="199"/>
        <v>0</v>
      </c>
      <c r="W989" s="189">
        <f t="shared" si="199"/>
        <v>0</v>
      </c>
      <c r="X989" s="189">
        <f t="shared" si="199"/>
        <v>0</v>
      </c>
      <c r="Y989" s="189">
        <f t="shared" si="199"/>
        <v>0</v>
      </c>
      <c r="Z989" s="189">
        <f t="shared" si="199"/>
        <v>0</v>
      </c>
      <c r="AA989" s="189">
        <f t="shared" si="199"/>
        <v>0</v>
      </c>
      <c r="AB989" s="187">
        <f t="shared" si="189"/>
        <v>0</v>
      </c>
      <c r="AC989" s="190">
        <f>IF(C989=A_Stammdaten!$B$14,F_SAV!$R989-F_SAV!$AD989,HLOOKUP(A_Stammdaten!$B$14-1,$AE$4:$AK$2004,ROW(C989)-3,FALSE)-$AD989)</f>
        <v>0</v>
      </c>
      <c r="AD989" s="190">
        <f>HLOOKUP(A_Stammdaten!$B$14,$AE$4:$AK$2004,ROW(C989)-3,FALSE)</f>
        <v>0</v>
      </c>
      <c r="AE989" s="187">
        <f t="shared" si="190"/>
        <v>0</v>
      </c>
      <c r="AF989" s="187">
        <f t="shared" si="191"/>
        <v>0</v>
      </c>
      <c r="AG989" s="187">
        <f t="shared" si="192"/>
        <v>0</v>
      </c>
      <c r="AH989" s="187">
        <f t="shared" si="193"/>
        <v>0</v>
      </c>
      <c r="AI989" s="187">
        <f t="shared" si="194"/>
        <v>0</v>
      </c>
      <c r="AJ989" s="187">
        <f t="shared" si="195"/>
        <v>0</v>
      </c>
      <c r="AK989" s="187">
        <f t="shared" si="196"/>
        <v>0</v>
      </c>
      <c r="AL989" s="31"/>
    </row>
    <row r="990" spans="1:38" ht="15" x14ac:dyDescent="0.25">
      <c r="A990" s="31"/>
      <c r="B990" s="31"/>
      <c r="C990" s="32"/>
      <c r="D990" s="31"/>
      <c r="E990" s="31"/>
      <c r="F990" s="31"/>
      <c r="G990" s="31"/>
      <c r="H990" s="31"/>
      <c r="I990" s="31"/>
      <c r="J990" s="31"/>
      <c r="K990" s="31"/>
      <c r="L990" s="31"/>
      <c r="M990" s="31"/>
      <c r="N990" s="187">
        <f t="shared" si="197"/>
        <v>0</v>
      </c>
      <c r="O990" s="31"/>
      <c r="P990" s="31"/>
      <c r="Q990" s="31"/>
      <c r="R990" s="187">
        <f t="shared" si="198"/>
        <v>0</v>
      </c>
      <c r="S990" s="188">
        <f>IF(ISBLANK($B990),0,VLOOKUP($B990,Listen!$A$2:$C$44,2,FALSE))</f>
        <v>0</v>
      </c>
      <c r="T990" s="188">
        <f>IF(ISBLANK($B990),0,VLOOKUP($B990,Listen!$A$2:$C$44,3,FALSE))</f>
        <v>0</v>
      </c>
      <c r="U990" s="189">
        <f t="shared" si="200"/>
        <v>0</v>
      </c>
      <c r="V990" s="189">
        <f t="shared" si="199"/>
        <v>0</v>
      </c>
      <c r="W990" s="189">
        <f t="shared" si="199"/>
        <v>0</v>
      </c>
      <c r="X990" s="189">
        <f t="shared" si="199"/>
        <v>0</v>
      </c>
      <c r="Y990" s="189">
        <f t="shared" si="199"/>
        <v>0</v>
      </c>
      <c r="Z990" s="189">
        <f t="shared" si="199"/>
        <v>0</v>
      </c>
      <c r="AA990" s="189">
        <f t="shared" si="199"/>
        <v>0</v>
      </c>
      <c r="AB990" s="187">
        <f t="shared" si="189"/>
        <v>0</v>
      </c>
      <c r="AC990" s="190">
        <f>IF(C990=A_Stammdaten!$B$14,F_SAV!$R990-F_SAV!$AD990,HLOOKUP(A_Stammdaten!$B$14-1,$AE$4:$AK$2004,ROW(C990)-3,FALSE)-$AD990)</f>
        <v>0</v>
      </c>
      <c r="AD990" s="190">
        <f>HLOOKUP(A_Stammdaten!$B$14,$AE$4:$AK$2004,ROW(C990)-3,FALSE)</f>
        <v>0</v>
      </c>
      <c r="AE990" s="187">
        <f t="shared" si="190"/>
        <v>0</v>
      </c>
      <c r="AF990" s="187">
        <f t="shared" si="191"/>
        <v>0</v>
      </c>
      <c r="AG990" s="187">
        <f t="shared" si="192"/>
        <v>0</v>
      </c>
      <c r="AH990" s="187">
        <f t="shared" si="193"/>
        <v>0</v>
      </c>
      <c r="AI990" s="187">
        <f t="shared" si="194"/>
        <v>0</v>
      </c>
      <c r="AJ990" s="187">
        <f t="shared" si="195"/>
        <v>0</v>
      </c>
      <c r="AK990" s="187">
        <f t="shared" si="196"/>
        <v>0</v>
      </c>
      <c r="AL990" s="31"/>
    </row>
    <row r="991" spans="1:38" ht="15" x14ac:dyDescent="0.25">
      <c r="A991" s="31"/>
      <c r="B991" s="31"/>
      <c r="C991" s="32"/>
      <c r="D991" s="31"/>
      <c r="E991" s="31"/>
      <c r="F991" s="31"/>
      <c r="G991" s="31"/>
      <c r="H991" s="31"/>
      <c r="I991" s="31"/>
      <c r="J991" s="31"/>
      <c r="K991" s="31"/>
      <c r="L991" s="31"/>
      <c r="M991" s="31"/>
      <c r="N991" s="187">
        <f t="shared" si="197"/>
        <v>0</v>
      </c>
      <c r="O991" s="31"/>
      <c r="P991" s="31"/>
      <c r="Q991" s="31"/>
      <c r="R991" s="187">
        <f t="shared" si="198"/>
        <v>0</v>
      </c>
      <c r="S991" s="188">
        <f>IF(ISBLANK($B991),0,VLOOKUP($B991,Listen!$A$2:$C$44,2,FALSE))</f>
        <v>0</v>
      </c>
      <c r="T991" s="188">
        <f>IF(ISBLANK($B991),0,VLOOKUP($B991,Listen!$A$2:$C$44,3,FALSE))</f>
        <v>0</v>
      </c>
      <c r="U991" s="189">
        <f t="shared" si="200"/>
        <v>0</v>
      </c>
      <c r="V991" s="189">
        <f t="shared" si="199"/>
        <v>0</v>
      </c>
      <c r="W991" s="189">
        <f t="shared" si="199"/>
        <v>0</v>
      </c>
      <c r="X991" s="189">
        <f t="shared" si="199"/>
        <v>0</v>
      </c>
      <c r="Y991" s="189">
        <f t="shared" si="199"/>
        <v>0</v>
      </c>
      <c r="Z991" s="189">
        <f t="shared" si="199"/>
        <v>0</v>
      </c>
      <c r="AA991" s="189">
        <f t="shared" si="199"/>
        <v>0</v>
      </c>
      <c r="AB991" s="187">
        <f t="shared" si="189"/>
        <v>0</v>
      </c>
      <c r="AC991" s="190">
        <f>IF(C991=A_Stammdaten!$B$14,F_SAV!$R991-F_SAV!$AD991,HLOOKUP(A_Stammdaten!$B$14-1,$AE$4:$AK$2004,ROW(C991)-3,FALSE)-$AD991)</f>
        <v>0</v>
      </c>
      <c r="AD991" s="190">
        <f>HLOOKUP(A_Stammdaten!$B$14,$AE$4:$AK$2004,ROW(C991)-3,FALSE)</f>
        <v>0</v>
      </c>
      <c r="AE991" s="187">
        <f t="shared" si="190"/>
        <v>0</v>
      </c>
      <c r="AF991" s="187">
        <f t="shared" si="191"/>
        <v>0</v>
      </c>
      <c r="AG991" s="187">
        <f t="shared" si="192"/>
        <v>0</v>
      </c>
      <c r="AH991" s="187">
        <f t="shared" si="193"/>
        <v>0</v>
      </c>
      <c r="AI991" s="187">
        <f t="shared" si="194"/>
        <v>0</v>
      </c>
      <c r="AJ991" s="187">
        <f t="shared" si="195"/>
        <v>0</v>
      </c>
      <c r="AK991" s="187">
        <f t="shared" si="196"/>
        <v>0</v>
      </c>
      <c r="AL991" s="31"/>
    </row>
    <row r="992" spans="1:38" ht="15" x14ac:dyDescent="0.25">
      <c r="A992" s="31"/>
      <c r="B992" s="31"/>
      <c r="C992" s="32"/>
      <c r="D992" s="31"/>
      <c r="E992" s="31"/>
      <c r="F992" s="31"/>
      <c r="G992" s="31"/>
      <c r="H992" s="31"/>
      <c r="I992" s="31"/>
      <c r="J992" s="31"/>
      <c r="K992" s="31"/>
      <c r="L992" s="31"/>
      <c r="M992" s="31"/>
      <c r="N992" s="187">
        <f t="shared" si="197"/>
        <v>0</v>
      </c>
      <c r="O992" s="31"/>
      <c r="P992" s="31"/>
      <c r="Q992" s="31"/>
      <c r="R992" s="187">
        <f t="shared" si="198"/>
        <v>0</v>
      </c>
      <c r="S992" s="188">
        <f>IF(ISBLANK($B992),0,VLOOKUP($B992,Listen!$A$2:$C$44,2,FALSE))</f>
        <v>0</v>
      </c>
      <c r="T992" s="188">
        <f>IF(ISBLANK($B992),0,VLOOKUP($B992,Listen!$A$2:$C$44,3,FALSE))</f>
        <v>0</v>
      </c>
      <c r="U992" s="189">
        <f t="shared" si="200"/>
        <v>0</v>
      </c>
      <c r="V992" s="189">
        <f t="shared" si="199"/>
        <v>0</v>
      </c>
      <c r="W992" s="189">
        <f t="shared" si="199"/>
        <v>0</v>
      </c>
      <c r="X992" s="189">
        <f t="shared" si="199"/>
        <v>0</v>
      </c>
      <c r="Y992" s="189">
        <f t="shared" si="199"/>
        <v>0</v>
      </c>
      <c r="Z992" s="189">
        <f t="shared" si="199"/>
        <v>0</v>
      </c>
      <c r="AA992" s="189">
        <f t="shared" si="199"/>
        <v>0</v>
      </c>
      <c r="AB992" s="187">
        <f t="shared" si="189"/>
        <v>0</v>
      </c>
      <c r="AC992" s="190">
        <f>IF(C992=A_Stammdaten!$B$14,F_SAV!$R992-F_SAV!$AD992,HLOOKUP(A_Stammdaten!$B$14-1,$AE$4:$AK$2004,ROW(C992)-3,FALSE)-$AD992)</f>
        <v>0</v>
      </c>
      <c r="AD992" s="190">
        <f>HLOOKUP(A_Stammdaten!$B$14,$AE$4:$AK$2004,ROW(C992)-3,FALSE)</f>
        <v>0</v>
      </c>
      <c r="AE992" s="187">
        <f t="shared" si="190"/>
        <v>0</v>
      </c>
      <c r="AF992" s="187">
        <f t="shared" si="191"/>
        <v>0</v>
      </c>
      <c r="AG992" s="187">
        <f t="shared" si="192"/>
        <v>0</v>
      </c>
      <c r="AH992" s="187">
        <f t="shared" si="193"/>
        <v>0</v>
      </c>
      <c r="AI992" s="187">
        <f t="shared" si="194"/>
        <v>0</v>
      </c>
      <c r="AJ992" s="187">
        <f t="shared" si="195"/>
        <v>0</v>
      </c>
      <c r="AK992" s="187">
        <f t="shared" si="196"/>
        <v>0</v>
      </c>
      <c r="AL992" s="31"/>
    </row>
    <row r="993" spans="1:38" ht="15" x14ac:dyDescent="0.25">
      <c r="A993" s="31"/>
      <c r="B993" s="31"/>
      <c r="C993" s="32"/>
      <c r="D993" s="31"/>
      <c r="E993" s="31"/>
      <c r="F993" s="31"/>
      <c r="G993" s="31"/>
      <c r="H993" s="31"/>
      <c r="I993" s="31"/>
      <c r="J993" s="31"/>
      <c r="K993" s="31"/>
      <c r="L993" s="31"/>
      <c r="M993" s="31"/>
      <c r="N993" s="187">
        <f t="shared" si="197"/>
        <v>0</v>
      </c>
      <c r="O993" s="31"/>
      <c r="P993" s="31"/>
      <c r="Q993" s="31"/>
      <c r="R993" s="187">
        <f t="shared" si="198"/>
        <v>0</v>
      </c>
      <c r="S993" s="188">
        <f>IF(ISBLANK($B993),0,VLOOKUP($B993,Listen!$A$2:$C$44,2,FALSE))</f>
        <v>0</v>
      </c>
      <c r="T993" s="188">
        <f>IF(ISBLANK($B993),0,VLOOKUP($B993,Listen!$A$2:$C$44,3,FALSE))</f>
        <v>0</v>
      </c>
      <c r="U993" s="189">
        <f t="shared" si="200"/>
        <v>0</v>
      </c>
      <c r="V993" s="189">
        <f t="shared" si="199"/>
        <v>0</v>
      </c>
      <c r="W993" s="189">
        <f t="shared" si="199"/>
        <v>0</v>
      </c>
      <c r="X993" s="189">
        <f t="shared" si="199"/>
        <v>0</v>
      </c>
      <c r="Y993" s="189">
        <f t="shared" si="199"/>
        <v>0</v>
      </c>
      <c r="Z993" s="189">
        <f t="shared" si="199"/>
        <v>0</v>
      </c>
      <c r="AA993" s="189">
        <f t="shared" si="199"/>
        <v>0</v>
      </c>
      <c r="AB993" s="187">
        <f t="shared" si="189"/>
        <v>0</v>
      </c>
      <c r="AC993" s="190">
        <f>IF(C993=A_Stammdaten!$B$14,F_SAV!$R993-F_SAV!$AD993,HLOOKUP(A_Stammdaten!$B$14-1,$AE$4:$AK$2004,ROW(C993)-3,FALSE)-$AD993)</f>
        <v>0</v>
      </c>
      <c r="AD993" s="190">
        <f>HLOOKUP(A_Stammdaten!$B$14,$AE$4:$AK$2004,ROW(C993)-3,FALSE)</f>
        <v>0</v>
      </c>
      <c r="AE993" s="187">
        <f t="shared" si="190"/>
        <v>0</v>
      </c>
      <c r="AF993" s="187">
        <f t="shared" si="191"/>
        <v>0</v>
      </c>
      <c r="AG993" s="187">
        <f t="shared" si="192"/>
        <v>0</v>
      </c>
      <c r="AH993" s="187">
        <f t="shared" si="193"/>
        <v>0</v>
      </c>
      <c r="AI993" s="187">
        <f t="shared" si="194"/>
        <v>0</v>
      </c>
      <c r="AJ993" s="187">
        <f t="shared" si="195"/>
        <v>0</v>
      </c>
      <c r="AK993" s="187">
        <f t="shared" si="196"/>
        <v>0</v>
      </c>
      <c r="AL993" s="31"/>
    </row>
    <row r="994" spans="1:38" ht="15" x14ac:dyDescent="0.25">
      <c r="A994" s="31"/>
      <c r="B994" s="31"/>
      <c r="C994" s="32"/>
      <c r="D994" s="31"/>
      <c r="E994" s="31"/>
      <c r="F994" s="31"/>
      <c r="G994" s="31"/>
      <c r="H994" s="31"/>
      <c r="I994" s="31"/>
      <c r="J994" s="31"/>
      <c r="K994" s="31"/>
      <c r="L994" s="31"/>
      <c r="M994" s="31"/>
      <c r="N994" s="187">
        <f t="shared" si="197"/>
        <v>0</v>
      </c>
      <c r="O994" s="31"/>
      <c r="P994" s="31"/>
      <c r="Q994" s="31"/>
      <c r="R994" s="187">
        <f t="shared" si="198"/>
        <v>0</v>
      </c>
      <c r="S994" s="188">
        <f>IF(ISBLANK($B994),0,VLOOKUP($B994,Listen!$A$2:$C$44,2,FALSE))</f>
        <v>0</v>
      </c>
      <c r="T994" s="188">
        <f>IF(ISBLANK($B994),0,VLOOKUP($B994,Listen!$A$2:$C$44,3,FALSE))</f>
        <v>0</v>
      </c>
      <c r="U994" s="189">
        <f t="shared" si="200"/>
        <v>0</v>
      </c>
      <c r="V994" s="189">
        <f t="shared" si="199"/>
        <v>0</v>
      </c>
      <c r="W994" s="189">
        <f t="shared" si="199"/>
        <v>0</v>
      </c>
      <c r="X994" s="189">
        <f t="shared" si="199"/>
        <v>0</v>
      </c>
      <c r="Y994" s="189">
        <f t="shared" si="199"/>
        <v>0</v>
      </c>
      <c r="Z994" s="189">
        <f t="shared" si="199"/>
        <v>0</v>
      </c>
      <c r="AA994" s="189">
        <f t="shared" si="199"/>
        <v>0</v>
      </c>
      <c r="AB994" s="187">
        <f t="shared" si="189"/>
        <v>0</v>
      </c>
      <c r="AC994" s="190">
        <f>IF(C994=A_Stammdaten!$B$14,F_SAV!$R994-F_SAV!$AD994,HLOOKUP(A_Stammdaten!$B$14-1,$AE$4:$AK$2004,ROW(C994)-3,FALSE)-$AD994)</f>
        <v>0</v>
      </c>
      <c r="AD994" s="190">
        <f>HLOOKUP(A_Stammdaten!$B$14,$AE$4:$AK$2004,ROW(C994)-3,FALSE)</f>
        <v>0</v>
      </c>
      <c r="AE994" s="187">
        <f t="shared" si="190"/>
        <v>0</v>
      </c>
      <c r="AF994" s="187">
        <f t="shared" si="191"/>
        <v>0</v>
      </c>
      <c r="AG994" s="187">
        <f t="shared" si="192"/>
        <v>0</v>
      </c>
      <c r="AH994" s="187">
        <f t="shared" si="193"/>
        <v>0</v>
      </c>
      <c r="AI994" s="187">
        <f t="shared" si="194"/>
        <v>0</v>
      </c>
      <c r="AJ994" s="187">
        <f t="shared" si="195"/>
        <v>0</v>
      </c>
      <c r="AK994" s="187">
        <f t="shared" si="196"/>
        <v>0</v>
      </c>
      <c r="AL994" s="31"/>
    </row>
    <row r="995" spans="1:38" ht="15" x14ac:dyDescent="0.25">
      <c r="A995" s="31"/>
      <c r="B995" s="31"/>
      <c r="C995" s="32"/>
      <c r="D995" s="31"/>
      <c r="E995" s="31"/>
      <c r="F995" s="31"/>
      <c r="G995" s="31"/>
      <c r="H995" s="31"/>
      <c r="I995" s="31"/>
      <c r="J995" s="31"/>
      <c r="K995" s="31"/>
      <c r="L995" s="31"/>
      <c r="M995" s="31"/>
      <c r="N995" s="187">
        <f t="shared" si="197"/>
        <v>0</v>
      </c>
      <c r="O995" s="31"/>
      <c r="P995" s="31"/>
      <c r="Q995" s="31"/>
      <c r="R995" s="187">
        <f t="shared" si="198"/>
        <v>0</v>
      </c>
      <c r="S995" s="188">
        <f>IF(ISBLANK($B995),0,VLOOKUP($B995,Listen!$A$2:$C$44,2,FALSE))</f>
        <v>0</v>
      </c>
      <c r="T995" s="188">
        <f>IF(ISBLANK($B995),0,VLOOKUP($B995,Listen!$A$2:$C$44,3,FALSE))</f>
        <v>0</v>
      </c>
      <c r="U995" s="189">
        <f t="shared" si="200"/>
        <v>0</v>
      </c>
      <c r="V995" s="189">
        <f t="shared" si="199"/>
        <v>0</v>
      </c>
      <c r="W995" s="189">
        <f t="shared" si="199"/>
        <v>0</v>
      </c>
      <c r="X995" s="189">
        <f t="shared" si="199"/>
        <v>0</v>
      </c>
      <c r="Y995" s="189">
        <f t="shared" si="199"/>
        <v>0</v>
      </c>
      <c r="Z995" s="189">
        <f t="shared" si="199"/>
        <v>0</v>
      </c>
      <c r="AA995" s="189">
        <f t="shared" si="199"/>
        <v>0</v>
      </c>
      <c r="AB995" s="187">
        <f t="shared" ref="AB995:AB1058" si="201">AD995+AC995</f>
        <v>0</v>
      </c>
      <c r="AC995" s="190">
        <f>IF(C995=A_Stammdaten!$B$14,F_SAV!$R995-F_SAV!$AD995,HLOOKUP(A_Stammdaten!$B$14-1,$AE$4:$AK$2004,ROW(C995)-3,FALSE)-$AD995)</f>
        <v>0</v>
      </c>
      <c r="AD995" s="190">
        <f>HLOOKUP(A_Stammdaten!$B$14,$AE$4:$AK$2004,ROW(C995)-3,FALSE)</f>
        <v>0</v>
      </c>
      <c r="AE995" s="187">
        <f t="shared" si="190"/>
        <v>0</v>
      </c>
      <c r="AF995" s="187">
        <f t="shared" si="191"/>
        <v>0</v>
      </c>
      <c r="AG995" s="187">
        <f t="shared" si="192"/>
        <v>0</v>
      </c>
      <c r="AH995" s="187">
        <f t="shared" si="193"/>
        <v>0</v>
      </c>
      <c r="AI995" s="187">
        <f t="shared" si="194"/>
        <v>0</v>
      </c>
      <c r="AJ995" s="187">
        <f t="shared" si="195"/>
        <v>0</v>
      </c>
      <c r="AK995" s="187">
        <f t="shared" si="196"/>
        <v>0</v>
      </c>
      <c r="AL995" s="31"/>
    </row>
    <row r="996" spans="1:38" ht="15" x14ac:dyDescent="0.25">
      <c r="A996" s="31"/>
      <c r="B996" s="31"/>
      <c r="C996" s="32"/>
      <c r="D996" s="31"/>
      <c r="E996" s="31"/>
      <c r="F996" s="31"/>
      <c r="G996" s="31"/>
      <c r="H996" s="31"/>
      <c r="I996" s="31"/>
      <c r="J996" s="31"/>
      <c r="K996" s="31"/>
      <c r="L996" s="31"/>
      <c r="M996" s="31"/>
      <c r="N996" s="187">
        <f t="shared" si="197"/>
        <v>0</v>
      </c>
      <c r="O996" s="31"/>
      <c r="P996" s="31"/>
      <c r="Q996" s="31"/>
      <c r="R996" s="187">
        <f t="shared" si="198"/>
        <v>0</v>
      </c>
      <c r="S996" s="188">
        <f>IF(ISBLANK($B996),0,VLOOKUP($B996,Listen!$A$2:$C$44,2,FALSE))</f>
        <v>0</v>
      </c>
      <c r="T996" s="188">
        <f>IF(ISBLANK($B996),0,VLOOKUP($B996,Listen!$A$2:$C$44,3,FALSE))</f>
        <v>0</v>
      </c>
      <c r="U996" s="189">
        <f t="shared" si="200"/>
        <v>0</v>
      </c>
      <c r="V996" s="189">
        <f t="shared" si="199"/>
        <v>0</v>
      </c>
      <c r="W996" s="189">
        <f t="shared" si="199"/>
        <v>0</v>
      </c>
      <c r="X996" s="189">
        <f t="shared" si="199"/>
        <v>0</v>
      </c>
      <c r="Y996" s="189">
        <f t="shared" si="199"/>
        <v>0</v>
      </c>
      <c r="Z996" s="189">
        <f t="shared" si="199"/>
        <v>0</v>
      </c>
      <c r="AA996" s="189">
        <f t="shared" si="199"/>
        <v>0</v>
      </c>
      <c r="AB996" s="187">
        <f t="shared" si="201"/>
        <v>0</v>
      </c>
      <c r="AC996" s="190">
        <f>IF(C996=A_Stammdaten!$B$14,F_SAV!$R996-F_SAV!$AD996,HLOOKUP(A_Stammdaten!$B$14-1,$AE$4:$AK$2004,ROW(C996)-3,FALSE)-$AD996)</f>
        <v>0</v>
      </c>
      <c r="AD996" s="190">
        <f>HLOOKUP(A_Stammdaten!$B$14,$AE$4:$AK$2004,ROW(C996)-3,FALSE)</f>
        <v>0</v>
      </c>
      <c r="AE996" s="187">
        <f t="shared" si="190"/>
        <v>0</v>
      </c>
      <c r="AF996" s="187">
        <f t="shared" si="191"/>
        <v>0</v>
      </c>
      <c r="AG996" s="187">
        <f t="shared" si="192"/>
        <v>0</v>
      </c>
      <c r="AH996" s="187">
        <f t="shared" si="193"/>
        <v>0</v>
      </c>
      <c r="AI996" s="187">
        <f t="shared" si="194"/>
        <v>0</v>
      </c>
      <c r="AJ996" s="187">
        <f t="shared" si="195"/>
        <v>0</v>
      </c>
      <c r="AK996" s="187">
        <f t="shared" si="196"/>
        <v>0</v>
      </c>
      <c r="AL996" s="31"/>
    </row>
    <row r="997" spans="1:38" ht="15" x14ac:dyDescent="0.25">
      <c r="A997" s="31"/>
      <c r="B997" s="31"/>
      <c r="C997" s="32"/>
      <c r="D997" s="31"/>
      <c r="E997" s="31"/>
      <c r="F997" s="31"/>
      <c r="G997" s="31"/>
      <c r="H997" s="31"/>
      <c r="I997" s="31"/>
      <c r="J997" s="31"/>
      <c r="K997" s="31"/>
      <c r="L997" s="31"/>
      <c r="M997" s="31"/>
      <c r="N997" s="187">
        <f t="shared" si="197"/>
        <v>0</v>
      </c>
      <c r="O997" s="31"/>
      <c r="P997" s="31"/>
      <c r="Q997" s="31"/>
      <c r="R997" s="187">
        <f t="shared" si="198"/>
        <v>0</v>
      </c>
      <c r="S997" s="188">
        <f>IF(ISBLANK($B997),0,VLOOKUP($B997,Listen!$A$2:$C$44,2,FALSE))</f>
        <v>0</v>
      </c>
      <c r="T997" s="188">
        <f>IF(ISBLANK($B997),0,VLOOKUP($B997,Listen!$A$2:$C$44,3,FALSE))</f>
        <v>0</v>
      </c>
      <c r="U997" s="189">
        <f t="shared" si="200"/>
        <v>0</v>
      </c>
      <c r="V997" s="189">
        <f t="shared" si="199"/>
        <v>0</v>
      </c>
      <c r="W997" s="189">
        <f t="shared" si="199"/>
        <v>0</v>
      </c>
      <c r="X997" s="189">
        <f t="shared" si="199"/>
        <v>0</v>
      </c>
      <c r="Y997" s="189">
        <f t="shared" si="199"/>
        <v>0</v>
      </c>
      <c r="Z997" s="189">
        <f t="shared" si="199"/>
        <v>0</v>
      </c>
      <c r="AA997" s="189">
        <f t="shared" si="199"/>
        <v>0</v>
      </c>
      <c r="AB997" s="187">
        <f t="shared" si="201"/>
        <v>0</v>
      </c>
      <c r="AC997" s="190">
        <f>IF(C997=A_Stammdaten!$B$14,F_SAV!$R997-F_SAV!$AD997,HLOOKUP(A_Stammdaten!$B$14-1,$AE$4:$AK$2004,ROW(C997)-3,FALSE)-$AD997)</f>
        <v>0</v>
      </c>
      <c r="AD997" s="190">
        <f>HLOOKUP(A_Stammdaten!$B$14,$AE$4:$AK$2004,ROW(C997)-3,FALSE)</f>
        <v>0</v>
      </c>
      <c r="AE997" s="187">
        <f t="shared" si="190"/>
        <v>0</v>
      </c>
      <c r="AF997" s="187">
        <f t="shared" si="191"/>
        <v>0</v>
      </c>
      <c r="AG997" s="187">
        <f t="shared" si="192"/>
        <v>0</v>
      </c>
      <c r="AH997" s="187">
        <f t="shared" si="193"/>
        <v>0</v>
      </c>
      <c r="AI997" s="187">
        <f t="shared" si="194"/>
        <v>0</v>
      </c>
      <c r="AJ997" s="187">
        <f t="shared" si="195"/>
        <v>0</v>
      </c>
      <c r="AK997" s="187">
        <f t="shared" si="196"/>
        <v>0</v>
      </c>
      <c r="AL997" s="31"/>
    </row>
    <row r="998" spans="1:38" ht="15" x14ac:dyDescent="0.25">
      <c r="A998" s="31"/>
      <c r="B998" s="31"/>
      <c r="C998" s="32"/>
      <c r="D998" s="31"/>
      <c r="E998" s="31"/>
      <c r="F998" s="31"/>
      <c r="G998" s="31"/>
      <c r="H998" s="31"/>
      <c r="I998" s="31"/>
      <c r="J998" s="31"/>
      <c r="K998" s="31"/>
      <c r="L998" s="31"/>
      <c r="M998" s="31"/>
      <c r="N998" s="187">
        <f t="shared" si="197"/>
        <v>0</v>
      </c>
      <c r="O998" s="31"/>
      <c r="P998" s="31"/>
      <c r="Q998" s="31"/>
      <c r="R998" s="187">
        <f t="shared" si="198"/>
        <v>0</v>
      </c>
      <c r="S998" s="188">
        <f>IF(ISBLANK($B998),0,VLOOKUP($B998,Listen!$A$2:$C$44,2,FALSE))</f>
        <v>0</v>
      </c>
      <c r="T998" s="188">
        <f>IF(ISBLANK($B998),0,VLOOKUP($B998,Listen!$A$2:$C$44,3,FALSE))</f>
        <v>0</v>
      </c>
      <c r="U998" s="189">
        <f t="shared" si="200"/>
        <v>0</v>
      </c>
      <c r="V998" s="189">
        <f t="shared" si="199"/>
        <v>0</v>
      </c>
      <c r="W998" s="189">
        <f t="shared" si="199"/>
        <v>0</v>
      </c>
      <c r="X998" s="189">
        <f t="shared" si="199"/>
        <v>0</v>
      </c>
      <c r="Y998" s="189">
        <f t="shared" si="199"/>
        <v>0</v>
      </c>
      <c r="Z998" s="189">
        <f t="shared" si="199"/>
        <v>0</v>
      </c>
      <c r="AA998" s="189">
        <f t="shared" si="199"/>
        <v>0</v>
      </c>
      <c r="AB998" s="187">
        <f t="shared" si="201"/>
        <v>0</v>
      </c>
      <c r="AC998" s="190">
        <f>IF(C998=A_Stammdaten!$B$14,F_SAV!$R998-F_SAV!$AD998,HLOOKUP(A_Stammdaten!$B$14-1,$AE$4:$AK$2004,ROW(C998)-3,FALSE)-$AD998)</f>
        <v>0</v>
      </c>
      <c r="AD998" s="190">
        <f>HLOOKUP(A_Stammdaten!$B$14,$AE$4:$AK$2004,ROW(C998)-3,FALSE)</f>
        <v>0</v>
      </c>
      <c r="AE998" s="187">
        <f t="shared" si="190"/>
        <v>0</v>
      </c>
      <c r="AF998" s="187">
        <f t="shared" si="191"/>
        <v>0</v>
      </c>
      <c r="AG998" s="187">
        <f t="shared" si="192"/>
        <v>0</v>
      </c>
      <c r="AH998" s="187">
        <f t="shared" si="193"/>
        <v>0</v>
      </c>
      <c r="AI998" s="187">
        <f t="shared" si="194"/>
        <v>0</v>
      </c>
      <c r="AJ998" s="187">
        <f t="shared" si="195"/>
        <v>0</v>
      </c>
      <c r="AK998" s="187">
        <f t="shared" si="196"/>
        <v>0</v>
      </c>
      <c r="AL998" s="31"/>
    </row>
    <row r="999" spans="1:38" ht="15" x14ac:dyDescent="0.25">
      <c r="A999" s="31"/>
      <c r="B999" s="31"/>
      <c r="C999" s="32"/>
      <c r="D999" s="31"/>
      <c r="E999" s="31"/>
      <c r="F999" s="31"/>
      <c r="G999" s="31"/>
      <c r="H999" s="31"/>
      <c r="I999" s="31"/>
      <c r="J999" s="31"/>
      <c r="K999" s="31"/>
      <c r="L999" s="31"/>
      <c r="M999" s="31"/>
      <c r="N999" s="187">
        <f t="shared" si="197"/>
        <v>0</v>
      </c>
      <c r="O999" s="31"/>
      <c r="P999" s="31"/>
      <c r="Q999" s="31"/>
      <c r="R999" s="187">
        <f t="shared" si="198"/>
        <v>0</v>
      </c>
      <c r="S999" s="188">
        <f>IF(ISBLANK($B999),0,VLOOKUP($B999,Listen!$A$2:$C$44,2,FALSE))</f>
        <v>0</v>
      </c>
      <c r="T999" s="188">
        <f>IF(ISBLANK($B999),0,VLOOKUP($B999,Listen!$A$2:$C$44,3,FALSE))</f>
        <v>0</v>
      </c>
      <c r="U999" s="189">
        <f t="shared" si="200"/>
        <v>0</v>
      </c>
      <c r="V999" s="189">
        <f t="shared" si="199"/>
        <v>0</v>
      </c>
      <c r="W999" s="189">
        <f t="shared" si="199"/>
        <v>0</v>
      </c>
      <c r="X999" s="189">
        <f t="shared" si="199"/>
        <v>0</v>
      </c>
      <c r="Y999" s="189">
        <f t="shared" si="199"/>
        <v>0</v>
      </c>
      <c r="Z999" s="189">
        <f t="shared" si="199"/>
        <v>0</v>
      </c>
      <c r="AA999" s="189">
        <f t="shared" si="199"/>
        <v>0</v>
      </c>
      <c r="AB999" s="187">
        <f t="shared" si="201"/>
        <v>0</v>
      </c>
      <c r="AC999" s="190">
        <f>IF(C999=A_Stammdaten!$B$14,F_SAV!$R999-F_SAV!$AD999,HLOOKUP(A_Stammdaten!$B$14-1,$AE$4:$AK$2004,ROW(C999)-3,FALSE)-$AD999)</f>
        <v>0</v>
      </c>
      <c r="AD999" s="190">
        <f>HLOOKUP(A_Stammdaten!$B$14,$AE$4:$AK$2004,ROW(C999)-3,FALSE)</f>
        <v>0</v>
      </c>
      <c r="AE999" s="187">
        <f t="shared" si="190"/>
        <v>0</v>
      </c>
      <c r="AF999" s="187">
        <f t="shared" si="191"/>
        <v>0</v>
      </c>
      <c r="AG999" s="187">
        <f t="shared" si="192"/>
        <v>0</v>
      </c>
      <c r="AH999" s="187">
        <f t="shared" si="193"/>
        <v>0</v>
      </c>
      <c r="AI999" s="187">
        <f t="shared" si="194"/>
        <v>0</v>
      </c>
      <c r="AJ999" s="187">
        <f t="shared" si="195"/>
        <v>0</v>
      </c>
      <c r="AK999" s="187">
        <f t="shared" si="196"/>
        <v>0</v>
      </c>
      <c r="AL999" s="31"/>
    </row>
    <row r="1000" spans="1:38" ht="15" x14ac:dyDescent="0.25">
      <c r="A1000" s="31"/>
      <c r="B1000" s="31"/>
      <c r="C1000" s="32"/>
      <c r="D1000" s="31"/>
      <c r="E1000" s="31"/>
      <c r="F1000" s="31"/>
      <c r="G1000" s="31"/>
      <c r="H1000" s="31"/>
      <c r="I1000" s="31"/>
      <c r="J1000" s="31"/>
      <c r="K1000" s="31"/>
      <c r="L1000" s="31"/>
      <c r="M1000" s="31"/>
      <c r="N1000" s="187">
        <f t="shared" si="197"/>
        <v>0</v>
      </c>
      <c r="O1000" s="31"/>
      <c r="P1000" s="31"/>
      <c r="Q1000" s="31"/>
      <c r="R1000" s="187">
        <f t="shared" si="198"/>
        <v>0</v>
      </c>
      <c r="S1000" s="188">
        <f>IF(ISBLANK($B1000),0,VLOOKUP($B1000,Listen!$A$2:$C$44,2,FALSE))</f>
        <v>0</v>
      </c>
      <c r="T1000" s="188">
        <f>IF(ISBLANK($B1000),0,VLOOKUP($B1000,Listen!$A$2:$C$44,3,FALSE))</f>
        <v>0</v>
      </c>
      <c r="U1000" s="189">
        <f t="shared" si="200"/>
        <v>0</v>
      </c>
      <c r="V1000" s="189">
        <f t="shared" si="199"/>
        <v>0</v>
      </c>
      <c r="W1000" s="189">
        <f t="shared" si="199"/>
        <v>0</v>
      </c>
      <c r="X1000" s="189">
        <f t="shared" si="199"/>
        <v>0</v>
      </c>
      <c r="Y1000" s="189">
        <f t="shared" si="199"/>
        <v>0</v>
      </c>
      <c r="Z1000" s="189">
        <f t="shared" si="199"/>
        <v>0</v>
      </c>
      <c r="AA1000" s="189">
        <f t="shared" si="199"/>
        <v>0</v>
      </c>
      <c r="AB1000" s="187">
        <f t="shared" si="201"/>
        <v>0</v>
      </c>
      <c r="AC1000" s="190">
        <f>IF(C1000=A_Stammdaten!$B$14,F_SAV!$R1000-F_SAV!$AD1000,HLOOKUP(A_Stammdaten!$B$14-1,$AE$4:$AK$2004,ROW(C1000)-3,FALSE)-$AD1000)</f>
        <v>0</v>
      </c>
      <c r="AD1000" s="190">
        <f>HLOOKUP(A_Stammdaten!$B$14,$AE$4:$AK$2004,ROW(C1000)-3,FALSE)</f>
        <v>0</v>
      </c>
      <c r="AE1000" s="187">
        <f t="shared" si="190"/>
        <v>0</v>
      </c>
      <c r="AF1000" s="187">
        <f t="shared" si="191"/>
        <v>0</v>
      </c>
      <c r="AG1000" s="187">
        <f t="shared" si="192"/>
        <v>0</v>
      </c>
      <c r="AH1000" s="187">
        <f t="shared" si="193"/>
        <v>0</v>
      </c>
      <c r="AI1000" s="187">
        <f t="shared" si="194"/>
        <v>0</v>
      </c>
      <c r="AJ1000" s="187">
        <f t="shared" si="195"/>
        <v>0</v>
      </c>
      <c r="AK1000" s="187">
        <f t="shared" si="196"/>
        <v>0</v>
      </c>
      <c r="AL1000" s="31"/>
    </row>
    <row r="1001" spans="1:38" ht="15" x14ac:dyDescent="0.25">
      <c r="A1001" s="31"/>
      <c r="B1001" s="31"/>
      <c r="C1001" s="32"/>
      <c r="D1001" s="31"/>
      <c r="E1001" s="31"/>
      <c r="F1001" s="31"/>
      <c r="G1001" s="31"/>
      <c r="H1001" s="31"/>
      <c r="I1001" s="31"/>
      <c r="J1001" s="31"/>
      <c r="K1001" s="31"/>
      <c r="L1001" s="31"/>
      <c r="M1001" s="31"/>
      <c r="N1001" s="187">
        <f t="shared" si="197"/>
        <v>0</v>
      </c>
      <c r="O1001" s="31"/>
      <c r="P1001" s="31"/>
      <c r="Q1001" s="31"/>
      <c r="R1001" s="187">
        <f t="shared" si="198"/>
        <v>0</v>
      </c>
      <c r="S1001" s="188">
        <f>IF(ISBLANK($B1001),0,VLOOKUP($B1001,Listen!$A$2:$C$44,2,FALSE))</f>
        <v>0</v>
      </c>
      <c r="T1001" s="188">
        <f>IF(ISBLANK($B1001),0,VLOOKUP($B1001,Listen!$A$2:$C$44,3,FALSE))</f>
        <v>0</v>
      </c>
      <c r="U1001" s="189">
        <f t="shared" si="200"/>
        <v>0</v>
      </c>
      <c r="V1001" s="189">
        <f t="shared" si="199"/>
        <v>0</v>
      </c>
      <c r="W1001" s="189">
        <f t="shared" si="199"/>
        <v>0</v>
      </c>
      <c r="X1001" s="189">
        <f t="shared" si="199"/>
        <v>0</v>
      </c>
      <c r="Y1001" s="189">
        <f t="shared" si="199"/>
        <v>0</v>
      </c>
      <c r="Z1001" s="189">
        <f t="shared" si="199"/>
        <v>0</v>
      </c>
      <c r="AA1001" s="189">
        <f t="shared" si="199"/>
        <v>0</v>
      </c>
      <c r="AB1001" s="187">
        <f t="shared" si="201"/>
        <v>0</v>
      </c>
      <c r="AC1001" s="190">
        <f>IF(C1001=A_Stammdaten!$B$14,F_SAV!$R1001-F_SAV!$AD1001,HLOOKUP(A_Stammdaten!$B$14-1,$AE$4:$AK$2004,ROW(C1001)-3,FALSE)-$AD1001)</f>
        <v>0</v>
      </c>
      <c r="AD1001" s="190">
        <f>HLOOKUP(A_Stammdaten!$B$14,$AE$4:$AK$2004,ROW(C1001)-3,FALSE)</f>
        <v>0</v>
      </c>
      <c r="AE1001" s="187">
        <f t="shared" si="190"/>
        <v>0</v>
      </c>
      <c r="AF1001" s="187">
        <f t="shared" si="191"/>
        <v>0</v>
      </c>
      <c r="AG1001" s="187">
        <f t="shared" si="192"/>
        <v>0</v>
      </c>
      <c r="AH1001" s="187">
        <f t="shared" si="193"/>
        <v>0</v>
      </c>
      <c r="AI1001" s="187">
        <f t="shared" si="194"/>
        <v>0</v>
      </c>
      <c r="AJ1001" s="187">
        <f t="shared" si="195"/>
        <v>0</v>
      </c>
      <c r="AK1001" s="187">
        <f t="shared" si="196"/>
        <v>0</v>
      </c>
      <c r="AL1001" s="31"/>
    </row>
    <row r="1002" spans="1:38" ht="15" x14ac:dyDescent="0.25">
      <c r="A1002" s="31"/>
      <c r="B1002" s="31"/>
      <c r="C1002" s="32"/>
      <c r="D1002" s="31"/>
      <c r="E1002" s="31"/>
      <c r="F1002" s="31"/>
      <c r="G1002" s="31"/>
      <c r="H1002" s="31"/>
      <c r="I1002" s="31"/>
      <c r="J1002" s="31"/>
      <c r="K1002" s="31"/>
      <c r="L1002" s="31"/>
      <c r="M1002" s="31"/>
      <c r="N1002" s="187">
        <f t="shared" si="197"/>
        <v>0</v>
      </c>
      <c r="O1002" s="31"/>
      <c r="P1002" s="31"/>
      <c r="Q1002" s="31"/>
      <c r="R1002" s="187">
        <f t="shared" si="198"/>
        <v>0</v>
      </c>
      <c r="S1002" s="188">
        <f>IF(ISBLANK($B1002),0,VLOOKUP($B1002,Listen!$A$2:$C$44,2,FALSE))</f>
        <v>0</v>
      </c>
      <c r="T1002" s="188">
        <f>IF(ISBLANK($B1002),0,VLOOKUP($B1002,Listen!$A$2:$C$44,3,FALSE))</f>
        <v>0</v>
      </c>
      <c r="U1002" s="189">
        <f t="shared" si="200"/>
        <v>0</v>
      </c>
      <c r="V1002" s="189">
        <f t="shared" si="199"/>
        <v>0</v>
      </c>
      <c r="W1002" s="189">
        <f t="shared" si="199"/>
        <v>0</v>
      </c>
      <c r="X1002" s="189">
        <f t="shared" si="199"/>
        <v>0</v>
      </c>
      <c r="Y1002" s="189">
        <f t="shared" si="199"/>
        <v>0</v>
      </c>
      <c r="Z1002" s="189">
        <f t="shared" si="199"/>
        <v>0</v>
      </c>
      <c r="AA1002" s="189">
        <f t="shared" si="199"/>
        <v>0</v>
      </c>
      <c r="AB1002" s="187">
        <f t="shared" si="201"/>
        <v>0</v>
      </c>
      <c r="AC1002" s="190">
        <f>IF(C1002=A_Stammdaten!$B$14,F_SAV!$R1002-F_SAV!$AD1002,HLOOKUP(A_Stammdaten!$B$14-1,$AE$4:$AK$2004,ROW(C1002)-3,FALSE)-$AD1002)</f>
        <v>0</v>
      </c>
      <c r="AD1002" s="190">
        <f>HLOOKUP(A_Stammdaten!$B$14,$AE$4:$AK$2004,ROW(C1002)-3,FALSE)</f>
        <v>0</v>
      </c>
      <c r="AE1002" s="187">
        <f t="shared" si="190"/>
        <v>0</v>
      </c>
      <c r="AF1002" s="187">
        <f t="shared" si="191"/>
        <v>0</v>
      </c>
      <c r="AG1002" s="187">
        <f t="shared" si="192"/>
        <v>0</v>
      </c>
      <c r="AH1002" s="187">
        <f t="shared" si="193"/>
        <v>0</v>
      </c>
      <c r="AI1002" s="187">
        <f t="shared" si="194"/>
        <v>0</v>
      </c>
      <c r="AJ1002" s="187">
        <f t="shared" si="195"/>
        <v>0</v>
      </c>
      <c r="AK1002" s="187">
        <f t="shared" si="196"/>
        <v>0</v>
      </c>
      <c r="AL1002" s="31"/>
    </row>
    <row r="1003" spans="1:38" ht="15" x14ac:dyDescent="0.25">
      <c r="A1003" s="31"/>
      <c r="B1003" s="31"/>
      <c r="C1003" s="32"/>
      <c r="D1003" s="31"/>
      <c r="E1003" s="31"/>
      <c r="F1003" s="31"/>
      <c r="G1003" s="31"/>
      <c r="H1003" s="31"/>
      <c r="I1003" s="31"/>
      <c r="J1003" s="31"/>
      <c r="K1003" s="31"/>
      <c r="L1003" s="31"/>
      <c r="M1003" s="31"/>
      <c r="N1003" s="187">
        <f t="shared" si="197"/>
        <v>0</v>
      </c>
      <c r="O1003" s="31"/>
      <c r="P1003" s="31"/>
      <c r="Q1003" s="31"/>
      <c r="R1003" s="187">
        <f t="shared" si="198"/>
        <v>0</v>
      </c>
      <c r="S1003" s="188">
        <f>IF(ISBLANK($B1003),0,VLOOKUP($B1003,Listen!$A$2:$C$44,2,FALSE))</f>
        <v>0</v>
      </c>
      <c r="T1003" s="188">
        <f>IF(ISBLANK($B1003),0,VLOOKUP($B1003,Listen!$A$2:$C$44,3,FALSE))</f>
        <v>0</v>
      </c>
      <c r="U1003" s="189">
        <f t="shared" si="200"/>
        <v>0</v>
      </c>
      <c r="V1003" s="189">
        <f t="shared" si="199"/>
        <v>0</v>
      </c>
      <c r="W1003" s="189">
        <f t="shared" si="199"/>
        <v>0</v>
      </c>
      <c r="X1003" s="189">
        <f t="shared" si="199"/>
        <v>0</v>
      </c>
      <c r="Y1003" s="189">
        <f t="shared" si="199"/>
        <v>0</v>
      </c>
      <c r="Z1003" s="189">
        <f t="shared" si="199"/>
        <v>0</v>
      </c>
      <c r="AA1003" s="189">
        <f t="shared" si="199"/>
        <v>0</v>
      </c>
      <c r="AB1003" s="187">
        <f t="shared" si="201"/>
        <v>0</v>
      </c>
      <c r="AC1003" s="190">
        <f>IF(C1003=A_Stammdaten!$B$14,F_SAV!$R1003-F_SAV!$AD1003,HLOOKUP(A_Stammdaten!$B$14-1,$AE$4:$AK$2004,ROW(C1003)-3,FALSE)-$AD1003)</f>
        <v>0</v>
      </c>
      <c r="AD1003" s="190">
        <f>HLOOKUP(A_Stammdaten!$B$14,$AE$4:$AK$2004,ROW(C1003)-3,FALSE)</f>
        <v>0</v>
      </c>
      <c r="AE1003" s="187">
        <f t="shared" si="190"/>
        <v>0</v>
      </c>
      <c r="AF1003" s="187">
        <f t="shared" si="191"/>
        <v>0</v>
      </c>
      <c r="AG1003" s="187">
        <f t="shared" si="192"/>
        <v>0</v>
      </c>
      <c r="AH1003" s="187">
        <f t="shared" si="193"/>
        <v>0</v>
      </c>
      <c r="AI1003" s="187">
        <f t="shared" si="194"/>
        <v>0</v>
      </c>
      <c r="AJ1003" s="187">
        <f t="shared" si="195"/>
        <v>0</v>
      </c>
      <c r="AK1003" s="187">
        <f t="shared" si="196"/>
        <v>0</v>
      </c>
      <c r="AL1003" s="31"/>
    </row>
    <row r="1004" spans="1:38" ht="15" x14ac:dyDescent="0.25">
      <c r="A1004" s="31"/>
      <c r="B1004" s="31"/>
      <c r="C1004" s="32"/>
      <c r="D1004" s="31"/>
      <c r="E1004" s="31"/>
      <c r="F1004" s="31"/>
      <c r="G1004" s="31"/>
      <c r="H1004" s="31"/>
      <c r="I1004" s="31"/>
      <c r="J1004" s="31"/>
      <c r="K1004" s="31"/>
      <c r="L1004" s="31"/>
      <c r="M1004" s="31"/>
      <c r="N1004" s="187">
        <f t="shared" si="197"/>
        <v>0</v>
      </c>
      <c r="O1004" s="31"/>
      <c r="P1004" s="31"/>
      <c r="Q1004" s="31"/>
      <c r="R1004" s="187">
        <f t="shared" si="198"/>
        <v>0</v>
      </c>
      <c r="S1004" s="188">
        <f>IF(ISBLANK($B1004),0,VLOOKUP($B1004,Listen!$A$2:$C$44,2,FALSE))</f>
        <v>0</v>
      </c>
      <c r="T1004" s="188">
        <f>IF(ISBLANK($B1004),0,VLOOKUP($B1004,Listen!$A$2:$C$44,3,FALSE))</f>
        <v>0</v>
      </c>
      <c r="U1004" s="189">
        <f t="shared" si="200"/>
        <v>0</v>
      </c>
      <c r="V1004" s="189">
        <f t="shared" si="199"/>
        <v>0</v>
      </c>
      <c r="W1004" s="189">
        <f t="shared" si="199"/>
        <v>0</v>
      </c>
      <c r="X1004" s="189">
        <f t="shared" si="199"/>
        <v>0</v>
      </c>
      <c r="Y1004" s="189">
        <f t="shared" si="199"/>
        <v>0</v>
      </c>
      <c r="Z1004" s="189">
        <f t="shared" si="199"/>
        <v>0</v>
      </c>
      <c r="AA1004" s="189">
        <f t="shared" si="199"/>
        <v>0</v>
      </c>
      <c r="AB1004" s="187">
        <f t="shared" si="201"/>
        <v>0</v>
      </c>
      <c r="AC1004" s="190">
        <f>IF(C1004=A_Stammdaten!$B$14,F_SAV!$R1004-F_SAV!$AD1004,HLOOKUP(A_Stammdaten!$B$14-1,$AE$4:$AK$2004,ROW(C1004)-3,FALSE)-$AD1004)</f>
        <v>0</v>
      </c>
      <c r="AD1004" s="190">
        <f>HLOOKUP(A_Stammdaten!$B$14,$AE$4:$AK$2004,ROW(C1004)-3,FALSE)</f>
        <v>0</v>
      </c>
      <c r="AE1004" s="187">
        <f t="shared" si="190"/>
        <v>0</v>
      </c>
      <c r="AF1004" s="187">
        <f t="shared" si="191"/>
        <v>0</v>
      </c>
      <c r="AG1004" s="187">
        <f t="shared" si="192"/>
        <v>0</v>
      </c>
      <c r="AH1004" s="187">
        <f t="shared" si="193"/>
        <v>0</v>
      </c>
      <c r="AI1004" s="187">
        <f t="shared" si="194"/>
        <v>0</v>
      </c>
      <c r="AJ1004" s="187">
        <f t="shared" si="195"/>
        <v>0</v>
      </c>
      <c r="AK1004" s="187">
        <f t="shared" si="196"/>
        <v>0</v>
      </c>
      <c r="AL1004" s="31"/>
    </row>
    <row r="1005" spans="1:38" ht="15" x14ac:dyDescent="0.25">
      <c r="A1005" s="31"/>
      <c r="B1005" s="31"/>
      <c r="C1005" s="32"/>
      <c r="D1005" s="31"/>
      <c r="E1005" s="31"/>
      <c r="F1005" s="31"/>
      <c r="G1005" s="31"/>
      <c r="H1005" s="31"/>
      <c r="I1005" s="31"/>
      <c r="J1005" s="31"/>
      <c r="K1005" s="31"/>
      <c r="L1005" s="31"/>
      <c r="M1005" s="31"/>
      <c r="N1005" s="187">
        <f t="shared" si="197"/>
        <v>0</v>
      </c>
      <c r="O1005" s="31"/>
      <c r="P1005" s="31"/>
      <c r="Q1005" s="31"/>
      <c r="R1005" s="187">
        <f t="shared" si="198"/>
        <v>0</v>
      </c>
      <c r="S1005" s="188">
        <f>IF(ISBLANK($B1005),0,VLOOKUP($B1005,Listen!$A$2:$C$44,2,FALSE))</f>
        <v>0</v>
      </c>
      <c r="T1005" s="188">
        <f>IF(ISBLANK($B1005),0,VLOOKUP($B1005,Listen!$A$2:$C$44,3,FALSE))</f>
        <v>0</v>
      </c>
      <c r="U1005" s="189">
        <f t="shared" si="200"/>
        <v>0</v>
      </c>
      <c r="V1005" s="189">
        <f t="shared" si="199"/>
        <v>0</v>
      </c>
      <c r="W1005" s="189">
        <f t="shared" si="199"/>
        <v>0</v>
      </c>
      <c r="X1005" s="189">
        <f t="shared" si="199"/>
        <v>0</v>
      </c>
      <c r="Y1005" s="189">
        <f t="shared" si="199"/>
        <v>0</v>
      </c>
      <c r="Z1005" s="189">
        <f t="shared" si="199"/>
        <v>0</v>
      </c>
      <c r="AA1005" s="189">
        <f t="shared" si="199"/>
        <v>0</v>
      </c>
      <c r="AB1005" s="187">
        <f t="shared" si="201"/>
        <v>0</v>
      </c>
      <c r="AC1005" s="190">
        <f>IF(C1005=A_Stammdaten!$B$14,F_SAV!$R1005-F_SAV!$AD1005,HLOOKUP(A_Stammdaten!$B$14-1,$AE$4:$AK$2004,ROW(C1005)-3,FALSE)-$AD1005)</f>
        <v>0</v>
      </c>
      <c r="AD1005" s="190">
        <f>HLOOKUP(A_Stammdaten!$B$14,$AE$4:$AK$2004,ROW(C1005)-3,FALSE)</f>
        <v>0</v>
      </c>
      <c r="AE1005" s="187">
        <f t="shared" si="190"/>
        <v>0</v>
      </c>
      <c r="AF1005" s="187">
        <f t="shared" si="191"/>
        <v>0</v>
      </c>
      <c r="AG1005" s="187">
        <f t="shared" si="192"/>
        <v>0</v>
      </c>
      <c r="AH1005" s="187">
        <f t="shared" si="193"/>
        <v>0</v>
      </c>
      <c r="AI1005" s="187">
        <f t="shared" si="194"/>
        <v>0</v>
      </c>
      <c r="AJ1005" s="187">
        <f t="shared" si="195"/>
        <v>0</v>
      </c>
      <c r="AK1005" s="187">
        <f t="shared" si="196"/>
        <v>0</v>
      </c>
      <c r="AL1005" s="31"/>
    </row>
    <row r="1006" spans="1:38" ht="15" x14ac:dyDescent="0.25">
      <c r="A1006" s="31"/>
      <c r="B1006" s="31"/>
      <c r="C1006" s="32"/>
      <c r="D1006" s="31"/>
      <c r="E1006" s="31"/>
      <c r="F1006" s="31"/>
      <c r="G1006" s="31"/>
      <c r="H1006" s="31"/>
      <c r="I1006" s="31"/>
      <c r="J1006" s="31"/>
      <c r="K1006" s="31"/>
      <c r="L1006" s="31"/>
      <c r="M1006" s="31"/>
      <c r="N1006" s="187">
        <f t="shared" si="197"/>
        <v>0</v>
      </c>
      <c r="O1006" s="31"/>
      <c r="P1006" s="31"/>
      <c r="Q1006" s="31"/>
      <c r="R1006" s="187">
        <f t="shared" si="198"/>
        <v>0</v>
      </c>
      <c r="S1006" s="188">
        <f>IF(ISBLANK($B1006),0,VLOOKUP($B1006,Listen!$A$2:$C$44,2,FALSE))</f>
        <v>0</v>
      </c>
      <c r="T1006" s="188">
        <f>IF(ISBLANK($B1006),0,VLOOKUP($B1006,Listen!$A$2:$C$44,3,FALSE))</f>
        <v>0</v>
      </c>
      <c r="U1006" s="189">
        <f t="shared" si="200"/>
        <v>0</v>
      </c>
      <c r="V1006" s="189">
        <f t="shared" si="199"/>
        <v>0</v>
      </c>
      <c r="W1006" s="189">
        <f t="shared" si="199"/>
        <v>0</v>
      </c>
      <c r="X1006" s="189">
        <f t="shared" si="199"/>
        <v>0</v>
      </c>
      <c r="Y1006" s="189">
        <f t="shared" si="199"/>
        <v>0</v>
      </c>
      <c r="Z1006" s="189">
        <f t="shared" si="199"/>
        <v>0</v>
      </c>
      <c r="AA1006" s="189">
        <f t="shared" si="199"/>
        <v>0</v>
      </c>
      <c r="AB1006" s="187">
        <f t="shared" si="201"/>
        <v>0</v>
      </c>
      <c r="AC1006" s="190">
        <f>IF(C1006=A_Stammdaten!$B$14,F_SAV!$R1006-F_SAV!$AD1006,HLOOKUP(A_Stammdaten!$B$14-1,$AE$4:$AK$2004,ROW(C1006)-3,FALSE)-$AD1006)</f>
        <v>0</v>
      </c>
      <c r="AD1006" s="190">
        <f>HLOOKUP(A_Stammdaten!$B$14,$AE$4:$AK$2004,ROW(C1006)-3,FALSE)</f>
        <v>0</v>
      </c>
      <c r="AE1006" s="187">
        <f t="shared" si="190"/>
        <v>0</v>
      </c>
      <c r="AF1006" s="187">
        <f t="shared" si="191"/>
        <v>0</v>
      </c>
      <c r="AG1006" s="187">
        <f t="shared" si="192"/>
        <v>0</v>
      </c>
      <c r="AH1006" s="187">
        <f t="shared" si="193"/>
        <v>0</v>
      </c>
      <c r="AI1006" s="187">
        <f t="shared" si="194"/>
        <v>0</v>
      </c>
      <c r="AJ1006" s="187">
        <f t="shared" si="195"/>
        <v>0</v>
      </c>
      <c r="AK1006" s="187">
        <f t="shared" si="196"/>
        <v>0</v>
      </c>
      <c r="AL1006" s="31"/>
    </row>
    <row r="1007" spans="1:38" ht="15" x14ac:dyDescent="0.25">
      <c r="A1007" s="31"/>
      <c r="B1007" s="31"/>
      <c r="C1007" s="32"/>
      <c r="D1007" s="31"/>
      <c r="E1007" s="31"/>
      <c r="F1007" s="31"/>
      <c r="G1007" s="31"/>
      <c r="H1007" s="31"/>
      <c r="I1007" s="31"/>
      <c r="J1007" s="31"/>
      <c r="K1007" s="31"/>
      <c r="L1007" s="31"/>
      <c r="M1007" s="31"/>
      <c r="N1007" s="187">
        <f t="shared" si="197"/>
        <v>0</v>
      </c>
      <c r="O1007" s="31"/>
      <c r="P1007" s="31"/>
      <c r="Q1007" s="31"/>
      <c r="R1007" s="187">
        <f t="shared" si="198"/>
        <v>0</v>
      </c>
      <c r="S1007" s="188">
        <f>IF(ISBLANK($B1007),0,VLOOKUP($B1007,Listen!$A$2:$C$44,2,FALSE))</f>
        <v>0</v>
      </c>
      <c r="T1007" s="188">
        <f>IF(ISBLANK($B1007),0,VLOOKUP($B1007,Listen!$A$2:$C$44,3,FALSE))</f>
        <v>0</v>
      </c>
      <c r="U1007" s="189">
        <f t="shared" si="200"/>
        <v>0</v>
      </c>
      <c r="V1007" s="189">
        <f t="shared" si="199"/>
        <v>0</v>
      </c>
      <c r="W1007" s="189">
        <f t="shared" si="199"/>
        <v>0</v>
      </c>
      <c r="X1007" s="189">
        <f t="shared" si="199"/>
        <v>0</v>
      </c>
      <c r="Y1007" s="189">
        <f t="shared" si="199"/>
        <v>0</v>
      </c>
      <c r="Z1007" s="189">
        <f t="shared" si="199"/>
        <v>0</v>
      </c>
      <c r="AA1007" s="189">
        <f t="shared" si="199"/>
        <v>0</v>
      </c>
      <c r="AB1007" s="187">
        <f t="shared" si="201"/>
        <v>0</v>
      </c>
      <c r="AC1007" s="190">
        <f>IF(C1007=A_Stammdaten!$B$14,F_SAV!$R1007-F_SAV!$AD1007,HLOOKUP(A_Stammdaten!$B$14-1,$AE$4:$AK$2004,ROW(C1007)-3,FALSE)-$AD1007)</f>
        <v>0</v>
      </c>
      <c r="AD1007" s="190">
        <f>HLOOKUP(A_Stammdaten!$B$14,$AE$4:$AK$2004,ROW(C1007)-3,FALSE)</f>
        <v>0</v>
      </c>
      <c r="AE1007" s="187">
        <f t="shared" si="190"/>
        <v>0</v>
      </c>
      <c r="AF1007" s="187">
        <f t="shared" si="191"/>
        <v>0</v>
      </c>
      <c r="AG1007" s="187">
        <f t="shared" si="192"/>
        <v>0</v>
      </c>
      <c r="AH1007" s="187">
        <f t="shared" si="193"/>
        <v>0</v>
      </c>
      <c r="AI1007" s="187">
        <f t="shared" si="194"/>
        <v>0</v>
      </c>
      <c r="AJ1007" s="187">
        <f t="shared" si="195"/>
        <v>0</v>
      </c>
      <c r="AK1007" s="187">
        <f t="shared" si="196"/>
        <v>0</v>
      </c>
      <c r="AL1007" s="31"/>
    </row>
    <row r="1008" spans="1:38" ht="15" x14ac:dyDescent="0.25">
      <c r="A1008" s="31"/>
      <c r="B1008" s="31"/>
      <c r="C1008" s="32"/>
      <c r="D1008" s="31"/>
      <c r="E1008" s="31"/>
      <c r="F1008" s="31"/>
      <c r="G1008" s="31"/>
      <c r="H1008" s="31"/>
      <c r="I1008" s="31"/>
      <c r="J1008" s="31"/>
      <c r="K1008" s="31"/>
      <c r="L1008" s="31"/>
      <c r="M1008" s="31"/>
      <c r="N1008" s="187">
        <f t="shared" si="197"/>
        <v>0</v>
      </c>
      <c r="O1008" s="31"/>
      <c r="P1008" s="31"/>
      <c r="Q1008" s="31"/>
      <c r="R1008" s="187">
        <f t="shared" si="198"/>
        <v>0</v>
      </c>
      <c r="S1008" s="188">
        <f>IF(ISBLANK($B1008),0,VLOOKUP($B1008,Listen!$A$2:$C$44,2,FALSE))</f>
        <v>0</v>
      </c>
      <c r="T1008" s="188">
        <f>IF(ISBLANK($B1008),0,VLOOKUP($B1008,Listen!$A$2:$C$44,3,FALSE))</f>
        <v>0</v>
      </c>
      <c r="U1008" s="189">
        <f t="shared" si="200"/>
        <v>0</v>
      </c>
      <c r="V1008" s="189">
        <f t="shared" si="199"/>
        <v>0</v>
      </c>
      <c r="W1008" s="189">
        <f t="shared" si="199"/>
        <v>0</v>
      </c>
      <c r="X1008" s="189">
        <f t="shared" si="199"/>
        <v>0</v>
      </c>
      <c r="Y1008" s="189">
        <f t="shared" si="199"/>
        <v>0</v>
      </c>
      <c r="Z1008" s="189">
        <f t="shared" si="199"/>
        <v>0</v>
      </c>
      <c r="AA1008" s="189">
        <f t="shared" si="199"/>
        <v>0</v>
      </c>
      <c r="AB1008" s="187">
        <f t="shared" si="201"/>
        <v>0</v>
      </c>
      <c r="AC1008" s="190">
        <f>IF(C1008=A_Stammdaten!$B$14,F_SAV!$R1008-F_SAV!$AD1008,HLOOKUP(A_Stammdaten!$B$14-1,$AE$4:$AK$2004,ROW(C1008)-3,FALSE)-$AD1008)</f>
        <v>0</v>
      </c>
      <c r="AD1008" s="190">
        <f>HLOOKUP(A_Stammdaten!$B$14,$AE$4:$AK$2004,ROW(C1008)-3,FALSE)</f>
        <v>0</v>
      </c>
      <c r="AE1008" s="187">
        <f t="shared" si="190"/>
        <v>0</v>
      </c>
      <c r="AF1008" s="187">
        <f t="shared" si="191"/>
        <v>0</v>
      </c>
      <c r="AG1008" s="187">
        <f t="shared" si="192"/>
        <v>0</v>
      </c>
      <c r="AH1008" s="187">
        <f t="shared" si="193"/>
        <v>0</v>
      </c>
      <c r="AI1008" s="187">
        <f t="shared" si="194"/>
        <v>0</v>
      </c>
      <c r="AJ1008" s="187">
        <f t="shared" si="195"/>
        <v>0</v>
      </c>
      <c r="AK1008" s="187">
        <f t="shared" si="196"/>
        <v>0</v>
      </c>
      <c r="AL1008" s="31"/>
    </row>
    <row r="1009" spans="1:38" ht="15" x14ac:dyDescent="0.25">
      <c r="A1009" s="31"/>
      <c r="B1009" s="31"/>
      <c r="C1009" s="32"/>
      <c r="D1009" s="31"/>
      <c r="E1009" s="31"/>
      <c r="F1009" s="31"/>
      <c r="G1009" s="31"/>
      <c r="H1009" s="31"/>
      <c r="I1009" s="31"/>
      <c r="J1009" s="31"/>
      <c r="K1009" s="31"/>
      <c r="L1009" s="31"/>
      <c r="M1009" s="31"/>
      <c r="N1009" s="187">
        <f t="shared" si="197"/>
        <v>0</v>
      </c>
      <c r="O1009" s="31"/>
      <c r="P1009" s="31"/>
      <c r="Q1009" s="31"/>
      <c r="R1009" s="187">
        <f t="shared" si="198"/>
        <v>0</v>
      </c>
      <c r="S1009" s="188">
        <f>IF(ISBLANK($B1009),0,VLOOKUP($B1009,Listen!$A$2:$C$44,2,FALSE))</f>
        <v>0</v>
      </c>
      <c r="T1009" s="188">
        <f>IF(ISBLANK($B1009),0,VLOOKUP($B1009,Listen!$A$2:$C$44,3,FALSE))</f>
        <v>0</v>
      </c>
      <c r="U1009" s="189">
        <f t="shared" si="200"/>
        <v>0</v>
      </c>
      <c r="V1009" s="189">
        <f t="shared" si="199"/>
        <v>0</v>
      </c>
      <c r="W1009" s="189">
        <f t="shared" si="199"/>
        <v>0</v>
      </c>
      <c r="X1009" s="189">
        <f t="shared" ref="V1009:AA1051" si="202">$S1009</f>
        <v>0</v>
      </c>
      <c r="Y1009" s="189">
        <f t="shared" si="202"/>
        <v>0</v>
      </c>
      <c r="Z1009" s="189">
        <f t="shared" si="202"/>
        <v>0</v>
      </c>
      <c r="AA1009" s="189">
        <f t="shared" si="202"/>
        <v>0</v>
      </c>
      <c r="AB1009" s="187">
        <f t="shared" si="201"/>
        <v>0</v>
      </c>
      <c r="AC1009" s="190">
        <f>IF(C1009=A_Stammdaten!$B$14,F_SAV!$R1009-F_SAV!$AD1009,HLOOKUP(A_Stammdaten!$B$14-1,$AE$4:$AK$2004,ROW(C1009)-3,FALSE)-$AD1009)</f>
        <v>0</v>
      </c>
      <c r="AD1009" s="190">
        <f>HLOOKUP(A_Stammdaten!$B$14,$AE$4:$AK$2004,ROW(C1009)-3,FALSE)</f>
        <v>0</v>
      </c>
      <c r="AE1009" s="187">
        <f t="shared" si="190"/>
        <v>0</v>
      </c>
      <c r="AF1009" s="187">
        <f t="shared" si="191"/>
        <v>0</v>
      </c>
      <c r="AG1009" s="187">
        <f t="shared" si="192"/>
        <v>0</v>
      </c>
      <c r="AH1009" s="187">
        <f t="shared" si="193"/>
        <v>0</v>
      </c>
      <c r="AI1009" s="187">
        <f t="shared" si="194"/>
        <v>0</v>
      </c>
      <c r="AJ1009" s="187">
        <f t="shared" si="195"/>
        <v>0</v>
      </c>
      <c r="AK1009" s="187">
        <f t="shared" si="196"/>
        <v>0</v>
      </c>
      <c r="AL1009" s="31"/>
    </row>
    <row r="1010" spans="1:38" ht="15" x14ac:dyDescent="0.25">
      <c r="A1010" s="31"/>
      <c r="B1010" s="31"/>
      <c r="C1010" s="32"/>
      <c r="D1010" s="31"/>
      <c r="E1010" s="31"/>
      <c r="F1010" s="31"/>
      <c r="G1010" s="31"/>
      <c r="H1010" s="31"/>
      <c r="I1010" s="31"/>
      <c r="J1010" s="31"/>
      <c r="K1010" s="31"/>
      <c r="L1010" s="31"/>
      <c r="M1010" s="31"/>
      <c r="N1010" s="187">
        <f t="shared" si="197"/>
        <v>0</v>
      </c>
      <c r="O1010" s="31"/>
      <c r="P1010" s="31"/>
      <c r="Q1010" s="31"/>
      <c r="R1010" s="187">
        <f t="shared" si="198"/>
        <v>0</v>
      </c>
      <c r="S1010" s="188">
        <f>IF(ISBLANK($B1010),0,VLOOKUP($B1010,Listen!$A$2:$C$44,2,FALSE))</f>
        <v>0</v>
      </c>
      <c r="T1010" s="188">
        <f>IF(ISBLANK($B1010),0,VLOOKUP($B1010,Listen!$A$2:$C$44,3,FALSE))</f>
        <v>0</v>
      </c>
      <c r="U1010" s="189">
        <f t="shared" si="200"/>
        <v>0</v>
      </c>
      <c r="V1010" s="189">
        <f t="shared" si="202"/>
        <v>0</v>
      </c>
      <c r="W1010" s="189">
        <f t="shared" si="202"/>
        <v>0</v>
      </c>
      <c r="X1010" s="189">
        <f t="shared" si="202"/>
        <v>0</v>
      </c>
      <c r="Y1010" s="189">
        <f t="shared" si="202"/>
        <v>0</v>
      </c>
      <c r="Z1010" s="189">
        <f t="shared" si="202"/>
        <v>0</v>
      </c>
      <c r="AA1010" s="189">
        <f t="shared" si="202"/>
        <v>0</v>
      </c>
      <c r="AB1010" s="187">
        <f t="shared" si="201"/>
        <v>0</v>
      </c>
      <c r="AC1010" s="190">
        <f>IF(C1010=A_Stammdaten!$B$14,F_SAV!$R1010-F_SAV!$AD1010,HLOOKUP(A_Stammdaten!$B$14-1,$AE$4:$AK$2004,ROW(C1010)-3,FALSE)-$AD1010)</f>
        <v>0</v>
      </c>
      <c r="AD1010" s="190">
        <f>HLOOKUP(A_Stammdaten!$B$14,$AE$4:$AK$2004,ROW(C1010)-3,FALSE)</f>
        <v>0</v>
      </c>
      <c r="AE1010" s="187">
        <f t="shared" si="190"/>
        <v>0</v>
      </c>
      <c r="AF1010" s="187">
        <f t="shared" si="191"/>
        <v>0</v>
      </c>
      <c r="AG1010" s="187">
        <f t="shared" si="192"/>
        <v>0</v>
      </c>
      <c r="AH1010" s="187">
        <f t="shared" si="193"/>
        <v>0</v>
      </c>
      <c r="AI1010" s="187">
        <f t="shared" si="194"/>
        <v>0</v>
      </c>
      <c r="AJ1010" s="187">
        <f t="shared" si="195"/>
        <v>0</v>
      </c>
      <c r="AK1010" s="187">
        <f t="shared" si="196"/>
        <v>0</v>
      </c>
      <c r="AL1010" s="31"/>
    </row>
    <row r="1011" spans="1:38" ht="15" x14ac:dyDescent="0.25">
      <c r="A1011" s="31"/>
      <c r="B1011" s="31"/>
      <c r="C1011" s="32"/>
      <c r="D1011" s="31"/>
      <c r="E1011" s="31"/>
      <c r="F1011" s="31"/>
      <c r="G1011" s="31"/>
      <c r="H1011" s="31"/>
      <c r="I1011" s="31"/>
      <c r="J1011" s="31"/>
      <c r="K1011" s="31"/>
      <c r="L1011" s="31"/>
      <c r="M1011" s="31"/>
      <c r="N1011" s="187">
        <f t="shared" si="197"/>
        <v>0</v>
      </c>
      <c r="O1011" s="31"/>
      <c r="P1011" s="31"/>
      <c r="Q1011" s="31"/>
      <c r="R1011" s="187">
        <f t="shared" si="198"/>
        <v>0</v>
      </c>
      <c r="S1011" s="188">
        <f>IF(ISBLANK($B1011),0,VLOOKUP($B1011,Listen!$A$2:$C$44,2,FALSE))</f>
        <v>0</v>
      </c>
      <c r="T1011" s="188">
        <f>IF(ISBLANK($B1011),0,VLOOKUP($B1011,Listen!$A$2:$C$44,3,FALSE))</f>
        <v>0</v>
      </c>
      <c r="U1011" s="189">
        <f t="shared" si="200"/>
        <v>0</v>
      </c>
      <c r="V1011" s="189">
        <f t="shared" si="202"/>
        <v>0</v>
      </c>
      <c r="W1011" s="189">
        <f t="shared" si="202"/>
        <v>0</v>
      </c>
      <c r="X1011" s="189">
        <f t="shared" si="202"/>
        <v>0</v>
      </c>
      <c r="Y1011" s="189">
        <f t="shared" si="202"/>
        <v>0</v>
      </c>
      <c r="Z1011" s="189">
        <f t="shared" si="202"/>
        <v>0</v>
      </c>
      <c r="AA1011" s="189">
        <f t="shared" si="202"/>
        <v>0</v>
      </c>
      <c r="AB1011" s="187">
        <f t="shared" si="201"/>
        <v>0</v>
      </c>
      <c r="AC1011" s="190">
        <f>IF(C1011=A_Stammdaten!$B$14,F_SAV!$R1011-F_SAV!$AD1011,HLOOKUP(A_Stammdaten!$B$14-1,$AE$4:$AK$2004,ROW(C1011)-3,FALSE)-$AD1011)</f>
        <v>0</v>
      </c>
      <c r="AD1011" s="190">
        <f>HLOOKUP(A_Stammdaten!$B$14,$AE$4:$AK$2004,ROW(C1011)-3,FALSE)</f>
        <v>0</v>
      </c>
      <c r="AE1011" s="187">
        <f t="shared" si="190"/>
        <v>0</v>
      </c>
      <c r="AF1011" s="187">
        <f t="shared" si="191"/>
        <v>0</v>
      </c>
      <c r="AG1011" s="187">
        <f t="shared" si="192"/>
        <v>0</v>
      </c>
      <c r="AH1011" s="187">
        <f t="shared" si="193"/>
        <v>0</v>
      </c>
      <c r="AI1011" s="187">
        <f t="shared" si="194"/>
        <v>0</v>
      </c>
      <c r="AJ1011" s="187">
        <f t="shared" si="195"/>
        <v>0</v>
      </c>
      <c r="AK1011" s="187">
        <f t="shared" si="196"/>
        <v>0</v>
      </c>
      <c r="AL1011" s="31"/>
    </row>
    <row r="1012" spans="1:38" ht="15" x14ac:dyDescent="0.25">
      <c r="A1012" s="31"/>
      <c r="B1012" s="31"/>
      <c r="C1012" s="32"/>
      <c r="D1012" s="31"/>
      <c r="E1012" s="31"/>
      <c r="F1012" s="31"/>
      <c r="G1012" s="31"/>
      <c r="H1012" s="31"/>
      <c r="I1012" s="31"/>
      <c r="J1012" s="31"/>
      <c r="K1012" s="31"/>
      <c r="L1012" s="31"/>
      <c r="M1012" s="31"/>
      <c r="N1012" s="187">
        <f t="shared" si="197"/>
        <v>0</v>
      </c>
      <c r="O1012" s="31"/>
      <c r="P1012" s="31"/>
      <c r="Q1012" s="31"/>
      <c r="R1012" s="187">
        <f t="shared" si="198"/>
        <v>0</v>
      </c>
      <c r="S1012" s="188">
        <f>IF(ISBLANK($B1012),0,VLOOKUP($B1012,Listen!$A$2:$C$44,2,FALSE))</f>
        <v>0</v>
      </c>
      <c r="T1012" s="188">
        <f>IF(ISBLANK($B1012),0,VLOOKUP($B1012,Listen!$A$2:$C$44,3,FALSE))</f>
        <v>0</v>
      </c>
      <c r="U1012" s="189">
        <f t="shared" si="200"/>
        <v>0</v>
      </c>
      <c r="V1012" s="189">
        <f t="shared" si="202"/>
        <v>0</v>
      </c>
      <c r="W1012" s="189">
        <f t="shared" si="202"/>
        <v>0</v>
      </c>
      <c r="X1012" s="189">
        <f t="shared" si="202"/>
        <v>0</v>
      </c>
      <c r="Y1012" s="189">
        <f t="shared" si="202"/>
        <v>0</v>
      </c>
      <c r="Z1012" s="189">
        <f t="shared" si="202"/>
        <v>0</v>
      </c>
      <c r="AA1012" s="189">
        <f t="shared" si="202"/>
        <v>0</v>
      </c>
      <c r="AB1012" s="187">
        <f t="shared" si="201"/>
        <v>0</v>
      </c>
      <c r="AC1012" s="190">
        <f>IF(C1012=A_Stammdaten!$B$14,F_SAV!$R1012-F_SAV!$AD1012,HLOOKUP(A_Stammdaten!$B$14-1,$AE$4:$AK$2004,ROW(C1012)-3,FALSE)-$AD1012)</f>
        <v>0</v>
      </c>
      <c r="AD1012" s="190">
        <f>HLOOKUP(A_Stammdaten!$B$14,$AE$4:$AK$2004,ROW(C1012)-3,FALSE)</f>
        <v>0</v>
      </c>
      <c r="AE1012" s="187">
        <f t="shared" si="190"/>
        <v>0</v>
      </c>
      <c r="AF1012" s="187">
        <f t="shared" si="191"/>
        <v>0</v>
      </c>
      <c r="AG1012" s="187">
        <f t="shared" si="192"/>
        <v>0</v>
      </c>
      <c r="AH1012" s="187">
        <f t="shared" si="193"/>
        <v>0</v>
      </c>
      <c r="AI1012" s="187">
        <f t="shared" si="194"/>
        <v>0</v>
      </c>
      <c r="AJ1012" s="187">
        <f t="shared" si="195"/>
        <v>0</v>
      </c>
      <c r="AK1012" s="187">
        <f t="shared" si="196"/>
        <v>0</v>
      </c>
      <c r="AL1012" s="31"/>
    </row>
    <row r="1013" spans="1:38" ht="15" x14ac:dyDescent="0.25">
      <c r="A1013" s="31"/>
      <c r="B1013" s="31"/>
      <c r="C1013" s="32"/>
      <c r="D1013" s="31"/>
      <c r="E1013" s="31"/>
      <c r="F1013" s="31"/>
      <c r="G1013" s="31"/>
      <c r="H1013" s="31"/>
      <c r="I1013" s="31"/>
      <c r="J1013" s="31"/>
      <c r="K1013" s="31"/>
      <c r="L1013" s="31"/>
      <c r="M1013" s="31"/>
      <c r="N1013" s="187">
        <f t="shared" si="197"/>
        <v>0</v>
      </c>
      <c r="O1013" s="31"/>
      <c r="P1013" s="31"/>
      <c r="Q1013" s="31"/>
      <c r="R1013" s="187">
        <f t="shared" si="198"/>
        <v>0</v>
      </c>
      <c r="S1013" s="188">
        <f>IF(ISBLANK($B1013),0,VLOOKUP($B1013,Listen!$A$2:$C$44,2,FALSE))</f>
        <v>0</v>
      </c>
      <c r="T1013" s="188">
        <f>IF(ISBLANK($B1013),0,VLOOKUP($B1013,Listen!$A$2:$C$44,3,FALSE))</f>
        <v>0</v>
      </c>
      <c r="U1013" s="189">
        <f t="shared" si="200"/>
        <v>0</v>
      </c>
      <c r="V1013" s="189">
        <f t="shared" si="202"/>
        <v>0</v>
      </c>
      <c r="W1013" s="189">
        <f t="shared" si="202"/>
        <v>0</v>
      </c>
      <c r="X1013" s="189">
        <f t="shared" si="202"/>
        <v>0</v>
      </c>
      <c r="Y1013" s="189">
        <f t="shared" si="202"/>
        <v>0</v>
      </c>
      <c r="Z1013" s="189">
        <f t="shared" si="202"/>
        <v>0</v>
      </c>
      <c r="AA1013" s="189">
        <f t="shared" si="202"/>
        <v>0</v>
      </c>
      <c r="AB1013" s="187">
        <f t="shared" si="201"/>
        <v>0</v>
      </c>
      <c r="AC1013" s="190">
        <f>IF(C1013=A_Stammdaten!$B$14,F_SAV!$R1013-F_SAV!$AD1013,HLOOKUP(A_Stammdaten!$B$14-1,$AE$4:$AK$2004,ROW(C1013)-3,FALSE)-$AD1013)</f>
        <v>0</v>
      </c>
      <c r="AD1013" s="190">
        <f>HLOOKUP(A_Stammdaten!$B$14,$AE$4:$AK$2004,ROW(C1013)-3,FALSE)</f>
        <v>0</v>
      </c>
      <c r="AE1013" s="187">
        <f t="shared" si="190"/>
        <v>0</v>
      </c>
      <c r="AF1013" s="187">
        <f t="shared" si="191"/>
        <v>0</v>
      </c>
      <c r="AG1013" s="187">
        <f t="shared" si="192"/>
        <v>0</v>
      </c>
      <c r="AH1013" s="187">
        <f t="shared" si="193"/>
        <v>0</v>
      </c>
      <c r="AI1013" s="187">
        <f t="shared" si="194"/>
        <v>0</v>
      </c>
      <c r="AJ1013" s="187">
        <f t="shared" si="195"/>
        <v>0</v>
      </c>
      <c r="AK1013" s="187">
        <f t="shared" si="196"/>
        <v>0</v>
      </c>
      <c r="AL1013" s="31"/>
    </row>
    <row r="1014" spans="1:38" ht="15" x14ac:dyDescent="0.25">
      <c r="A1014" s="31"/>
      <c r="B1014" s="31"/>
      <c r="C1014" s="32"/>
      <c r="D1014" s="31"/>
      <c r="E1014" s="31"/>
      <c r="F1014" s="31"/>
      <c r="G1014" s="31"/>
      <c r="H1014" s="31"/>
      <c r="I1014" s="31"/>
      <c r="J1014" s="31"/>
      <c r="K1014" s="31"/>
      <c r="L1014" s="31"/>
      <c r="M1014" s="31"/>
      <c r="N1014" s="187">
        <f t="shared" si="197"/>
        <v>0</v>
      </c>
      <c r="O1014" s="31"/>
      <c r="P1014" s="31"/>
      <c r="Q1014" s="31"/>
      <c r="R1014" s="187">
        <f t="shared" si="198"/>
        <v>0</v>
      </c>
      <c r="S1014" s="188">
        <f>IF(ISBLANK($B1014),0,VLOOKUP($B1014,Listen!$A$2:$C$44,2,FALSE))</f>
        <v>0</v>
      </c>
      <c r="T1014" s="188">
        <f>IF(ISBLANK($B1014),0,VLOOKUP($B1014,Listen!$A$2:$C$44,3,FALSE))</f>
        <v>0</v>
      </c>
      <c r="U1014" s="189">
        <f t="shared" si="200"/>
        <v>0</v>
      </c>
      <c r="V1014" s="189">
        <f t="shared" si="202"/>
        <v>0</v>
      </c>
      <c r="W1014" s="189">
        <f t="shared" si="202"/>
        <v>0</v>
      </c>
      <c r="X1014" s="189">
        <f t="shared" si="202"/>
        <v>0</v>
      </c>
      <c r="Y1014" s="189">
        <f t="shared" si="202"/>
        <v>0</v>
      </c>
      <c r="Z1014" s="189">
        <f t="shared" si="202"/>
        <v>0</v>
      </c>
      <c r="AA1014" s="189">
        <f t="shared" si="202"/>
        <v>0</v>
      </c>
      <c r="AB1014" s="187">
        <f t="shared" si="201"/>
        <v>0</v>
      </c>
      <c r="AC1014" s="190">
        <f>IF(C1014=A_Stammdaten!$B$14,F_SAV!$R1014-F_SAV!$AD1014,HLOOKUP(A_Stammdaten!$B$14-1,$AE$4:$AK$2004,ROW(C1014)-3,FALSE)-$AD1014)</f>
        <v>0</v>
      </c>
      <c r="AD1014" s="190">
        <f>HLOOKUP(A_Stammdaten!$B$14,$AE$4:$AK$2004,ROW(C1014)-3,FALSE)</f>
        <v>0</v>
      </c>
      <c r="AE1014" s="187">
        <f t="shared" si="190"/>
        <v>0</v>
      </c>
      <c r="AF1014" s="187">
        <f t="shared" si="191"/>
        <v>0</v>
      </c>
      <c r="AG1014" s="187">
        <f t="shared" si="192"/>
        <v>0</v>
      </c>
      <c r="AH1014" s="187">
        <f t="shared" si="193"/>
        <v>0</v>
      </c>
      <c r="AI1014" s="187">
        <f t="shared" si="194"/>
        <v>0</v>
      </c>
      <c r="AJ1014" s="187">
        <f t="shared" si="195"/>
        <v>0</v>
      </c>
      <c r="AK1014" s="187">
        <f t="shared" si="196"/>
        <v>0</v>
      </c>
      <c r="AL1014" s="31"/>
    </row>
    <row r="1015" spans="1:38" ht="15" x14ac:dyDescent="0.25">
      <c r="A1015" s="31"/>
      <c r="B1015" s="31"/>
      <c r="C1015" s="32"/>
      <c r="D1015" s="31"/>
      <c r="E1015" s="31"/>
      <c r="F1015" s="31"/>
      <c r="G1015" s="31"/>
      <c r="H1015" s="31"/>
      <c r="I1015" s="31"/>
      <c r="J1015" s="31"/>
      <c r="K1015" s="31"/>
      <c r="L1015" s="31"/>
      <c r="M1015" s="31"/>
      <c r="N1015" s="187">
        <f t="shared" si="197"/>
        <v>0</v>
      </c>
      <c r="O1015" s="31"/>
      <c r="P1015" s="31"/>
      <c r="Q1015" s="31"/>
      <c r="R1015" s="187">
        <f t="shared" si="198"/>
        <v>0</v>
      </c>
      <c r="S1015" s="188">
        <f>IF(ISBLANK($B1015),0,VLOOKUP($B1015,Listen!$A$2:$C$44,2,FALSE))</f>
        <v>0</v>
      </c>
      <c r="T1015" s="188">
        <f>IF(ISBLANK($B1015),0,VLOOKUP($B1015,Listen!$A$2:$C$44,3,FALSE))</f>
        <v>0</v>
      </c>
      <c r="U1015" s="189">
        <f t="shared" si="200"/>
        <v>0</v>
      </c>
      <c r="V1015" s="189">
        <f t="shared" si="202"/>
        <v>0</v>
      </c>
      <c r="W1015" s="189">
        <f t="shared" si="202"/>
        <v>0</v>
      </c>
      <c r="X1015" s="189">
        <f t="shared" si="202"/>
        <v>0</v>
      </c>
      <c r="Y1015" s="189">
        <f t="shared" si="202"/>
        <v>0</v>
      </c>
      <c r="Z1015" s="189">
        <f t="shared" si="202"/>
        <v>0</v>
      </c>
      <c r="AA1015" s="189">
        <f t="shared" si="202"/>
        <v>0</v>
      </c>
      <c r="AB1015" s="187">
        <f t="shared" si="201"/>
        <v>0</v>
      </c>
      <c r="AC1015" s="190">
        <f>IF(C1015=A_Stammdaten!$B$14,F_SAV!$R1015-F_SAV!$AD1015,HLOOKUP(A_Stammdaten!$B$14-1,$AE$4:$AK$2004,ROW(C1015)-3,FALSE)-$AD1015)</f>
        <v>0</v>
      </c>
      <c r="AD1015" s="190">
        <f>HLOOKUP(A_Stammdaten!$B$14,$AE$4:$AK$2004,ROW(C1015)-3,FALSE)</f>
        <v>0</v>
      </c>
      <c r="AE1015" s="187">
        <f t="shared" si="190"/>
        <v>0</v>
      </c>
      <c r="AF1015" s="187">
        <f t="shared" si="191"/>
        <v>0</v>
      </c>
      <c r="AG1015" s="187">
        <f t="shared" si="192"/>
        <v>0</v>
      </c>
      <c r="AH1015" s="187">
        <f t="shared" si="193"/>
        <v>0</v>
      </c>
      <c r="AI1015" s="187">
        <f t="shared" si="194"/>
        <v>0</v>
      </c>
      <c r="AJ1015" s="187">
        <f t="shared" si="195"/>
        <v>0</v>
      </c>
      <c r="AK1015" s="187">
        <f t="shared" si="196"/>
        <v>0</v>
      </c>
      <c r="AL1015" s="31"/>
    </row>
    <row r="1016" spans="1:38" ht="15" x14ac:dyDescent="0.25">
      <c r="A1016" s="31"/>
      <c r="B1016" s="31"/>
      <c r="C1016" s="32"/>
      <c r="D1016" s="31"/>
      <c r="E1016" s="31"/>
      <c r="F1016" s="31"/>
      <c r="G1016" s="31"/>
      <c r="H1016" s="31"/>
      <c r="I1016" s="31"/>
      <c r="J1016" s="31"/>
      <c r="K1016" s="31"/>
      <c r="L1016" s="31"/>
      <c r="M1016" s="31"/>
      <c r="N1016" s="187">
        <f t="shared" si="197"/>
        <v>0</v>
      </c>
      <c r="O1016" s="31"/>
      <c r="P1016" s="31"/>
      <c r="Q1016" s="31"/>
      <c r="R1016" s="187">
        <f t="shared" si="198"/>
        <v>0</v>
      </c>
      <c r="S1016" s="188">
        <f>IF(ISBLANK($B1016),0,VLOOKUP($B1016,Listen!$A$2:$C$44,2,FALSE))</f>
        <v>0</v>
      </c>
      <c r="T1016" s="188">
        <f>IF(ISBLANK($B1016),0,VLOOKUP($B1016,Listen!$A$2:$C$44,3,FALSE))</f>
        <v>0</v>
      </c>
      <c r="U1016" s="189">
        <f t="shared" si="200"/>
        <v>0</v>
      </c>
      <c r="V1016" s="189">
        <f t="shared" si="202"/>
        <v>0</v>
      </c>
      <c r="W1016" s="189">
        <f t="shared" si="202"/>
        <v>0</v>
      </c>
      <c r="X1016" s="189">
        <f t="shared" si="202"/>
        <v>0</v>
      </c>
      <c r="Y1016" s="189">
        <f t="shared" si="202"/>
        <v>0</v>
      </c>
      <c r="Z1016" s="189">
        <f t="shared" si="202"/>
        <v>0</v>
      </c>
      <c r="AA1016" s="189">
        <f t="shared" si="202"/>
        <v>0</v>
      </c>
      <c r="AB1016" s="187">
        <f t="shared" si="201"/>
        <v>0</v>
      </c>
      <c r="AC1016" s="190">
        <f>IF(C1016=A_Stammdaten!$B$14,F_SAV!$R1016-F_SAV!$AD1016,HLOOKUP(A_Stammdaten!$B$14-1,$AE$4:$AK$2004,ROW(C1016)-3,FALSE)-$AD1016)</f>
        <v>0</v>
      </c>
      <c r="AD1016" s="190">
        <f>HLOOKUP(A_Stammdaten!$B$14,$AE$4:$AK$2004,ROW(C1016)-3,FALSE)</f>
        <v>0</v>
      </c>
      <c r="AE1016" s="187">
        <f t="shared" si="190"/>
        <v>0</v>
      </c>
      <c r="AF1016" s="187">
        <f t="shared" si="191"/>
        <v>0</v>
      </c>
      <c r="AG1016" s="187">
        <f t="shared" si="192"/>
        <v>0</v>
      </c>
      <c r="AH1016" s="187">
        <f t="shared" si="193"/>
        <v>0</v>
      </c>
      <c r="AI1016" s="187">
        <f t="shared" si="194"/>
        <v>0</v>
      </c>
      <c r="AJ1016" s="187">
        <f t="shared" si="195"/>
        <v>0</v>
      </c>
      <c r="AK1016" s="187">
        <f t="shared" si="196"/>
        <v>0</v>
      </c>
      <c r="AL1016" s="31"/>
    </row>
    <row r="1017" spans="1:38" ht="15" x14ac:dyDescent="0.25">
      <c r="A1017" s="31"/>
      <c r="B1017" s="31"/>
      <c r="C1017" s="32"/>
      <c r="D1017" s="31"/>
      <c r="E1017" s="31"/>
      <c r="F1017" s="31"/>
      <c r="G1017" s="31"/>
      <c r="H1017" s="31"/>
      <c r="I1017" s="31"/>
      <c r="J1017" s="31"/>
      <c r="K1017" s="31"/>
      <c r="L1017" s="31"/>
      <c r="M1017" s="31"/>
      <c r="N1017" s="187">
        <f t="shared" si="197"/>
        <v>0</v>
      </c>
      <c r="O1017" s="31"/>
      <c r="P1017" s="31"/>
      <c r="Q1017" s="31"/>
      <c r="R1017" s="187">
        <f t="shared" si="198"/>
        <v>0</v>
      </c>
      <c r="S1017" s="188">
        <f>IF(ISBLANK($B1017),0,VLOOKUP($B1017,Listen!$A$2:$C$44,2,FALSE))</f>
        <v>0</v>
      </c>
      <c r="T1017" s="188">
        <f>IF(ISBLANK($B1017),0,VLOOKUP($B1017,Listen!$A$2:$C$44,3,FALSE))</f>
        <v>0</v>
      </c>
      <c r="U1017" s="189">
        <f t="shared" si="200"/>
        <v>0</v>
      </c>
      <c r="V1017" s="189">
        <f t="shared" si="202"/>
        <v>0</v>
      </c>
      <c r="W1017" s="189">
        <f t="shared" si="202"/>
        <v>0</v>
      </c>
      <c r="X1017" s="189">
        <f t="shared" si="202"/>
        <v>0</v>
      </c>
      <c r="Y1017" s="189">
        <f t="shared" si="202"/>
        <v>0</v>
      </c>
      <c r="Z1017" s="189">
        <f t="shared" si="202"/>
        <v>0</v>
      </c>
      <c r="AA1017" s="189">
        <f t="shared" si="202"/>
        <v>0</v>
      </c>
      <c r="AB1017" s="187">
        <f t="shared" si="201"/>
        <v>0</v>
      </c>
      <c r="AC1017" s="190">
        <f>IF(C1017=A_Stammdaten!$B$14,F_SAV!$R1017-F_SAV!$AD1017,HLOOKUP(A_Stammdaten!$B$14-1,$AE$4:$AK$2004,ROW(C1017)-3,FALSE)-$AD1017)</f>
        <v>0</v>
      </c>
      <c r="AD1017" s="190">
        <f>HLOOKUP(A_Stammdaten!$B$14,$AE$4:$AK$2004,ROW(C1017)-3,FALSE)</f>
        <v>0</v>
      </c>
      <c r="AE1017" s="187">
        <f t="shared" si="190"/>
        <v>0</v>
      </c>
      <c r="AF1017" s="187">
        <f t="shared" si="191"/>
        <v>0</v>
      </c>
      <c r="AG1017" s="187">
        <f t="shared" si="192"/>
        <v>0</v>
      </c>
      <c r="AH1017" s="187">
        <f t="shared" si="193"/>
        <v>0</v>
      </c>
      <c r="AI1017" s="187">
        <f t="shared" si="194"/>
        <v>0</v>
      </c>
      <c r="AJ1017" s="187">
        <f t="shared" si="195"/>
        <v>0</v>
      </c>
      <c r="AK1017" s="187">
        <f t="shared" si="196"/>
        <v>0</v>
      </c>
      <c r="AL1017" s="31"/>
    </row>
    <row r="1018" spans="1:38" ht="15" x14ac:dyDescent="0.25">
      <c r="A1018" s="31"/>
      <c r="B1018" s="31"/>
      <c r="C1018" s="32"/>
      <c r="D1018" s="31"/>
      <c r="E1018" s="31"/>
      <c r="F1018" s="31"/>
      <c r="G1018" s="31"/>
      <c r="H1018" s="31"/>
      <c r="I1018" s="31"/>
      <c r="J1018" s="31"/>
      <c r="K1018" s="31"/>
      <c r="L1018" s="31"/>
      <c r="M1018" s="31"/>
      <c r="N1018" s="187">
        <f t="shared" si="197"/>
        <v>0</v>
      </c>
      <c r="O1018" s="31"/>
      <c r="P1018" s="31"/>
      <c r="Q1018" s="31"/>
      <c r="R1018" s="187">
        <f t="shared" si="198"/>
        <v>0</v>
      </c>
      <c r="S1018" s="188">
        <f>IF(ISBLANK($B1018),0,VLOOKUP($B1018,Listen!$A$2:$C$44,2,FALSE))</f>
        <v>0</v>
      </c>
      <c r="T1018" s="188">
        <f>IF(ISBLANK($B1018),0,VLOOKUP($B1018,Listen!$A$2:$C$44,3,FALSE))</f>
        <v>0</v>
      </c>
      <c r="U1018" s="189">
        <f t="shared" si="200"/>
        <v>0</v>
      </c>
      <c r="V1018" s="189">
        <f t="shared" si="202"/>
        <v>0</v>
      </c>
      <c r="W1018" s="189">
        <f t="shared" si="202"/>
        <v>0</v>
      </c>
      <c r="X1018" s="189">
        <f t="shared" si="202"/>
        <v>0</v>
      </c>
      <c r="Y1018" s="189">
        <f t="shared" si="202"/>
        <v>0</v>
      </c>
      <c r="Z1018" s="189">
        <f t="shared" si="202"/>
        <v>0</v>
      </c>
      <c r="AA1018" s="189">
        <f t="shared" si="202"/>
        <v>0</v>
      </c>
      <c r="AB1018" s="187">
        <f t="shared" si="201"/>
        <v>0</v>
      </c>
      <c r="AC1018" s="190">
        <f>IF(C1018=A_Stammdaten!$B$14,F_SAV!$R1018-F_SAV!$AD1018,HLOOKUP(A_Stammdaten!$B$14-1,$AE$4:$AK$2004,ROW(C1018)-3,FALSE)-$AD1018)</f>
        <v>0</v>
      </c>
      <c r="AD1018" s="190">
        <f>HLOOKUP(A_Stammdaten!$B$14,$AE$4:$AK$2004,ROW(C1018)-3,FALSE)</f>
        <v>0</v>
      </c>
      <c r="AE1018" s="187">
        <f t="shared" si="190"/>
        <v>0</v>
      </c>
      <c r="AF1018" s="187">
        <f t="shared" si="191"/>
        <v>0</v>
      </c>
      <c r="AG1018" s="187">
        <f t="shared" si="192"/>
        <v>0</v>
      </c>
      <c r="AH1018" s="187">
        <f t="shared" si="193"/>
        <v>0</v>
      </c>
      <c r="AI1018" s="187">
        <f t="shared" si="194"/>
        <v>0</v>
      </c>
      <c r="AJ1018" s="187">
        <f t="shared" si="195"/>
        <v>0</v>
      </c>
      <c r="AK1018" s="187">
        <f t="shared" si="196"/>
        <v>0</v>
      </c>
      <c r="AL1018" s="31"/>
    </row>
    <row r="1019" spans="1:38" ht="15" x14ac:dyDescent="0.25">
      <c r="A1019" s="31"/>
      <c r="B1019" s="31"/>
      <c r="C1019" s="32"/>
      <c r="D1019" s="31"/>
      <c r="E1019" s="31"/>
      <c r="F1019" s="31"/>
      <c r="G1019" s="31"/>
      <c r="H1019" s="31"/>
      <c r="I1019" s="31"/>
      <c r="J1019" s="31"/>
      <c r="K1019" s="31"/>
      <c r="L1019" s="31"/>
      <c r="M1019" s="31"/>
      <c r="N1019" s="187">
        <f t="shared" si="197"/>
        <v>0</v>
      </c>
      <c r="O1019" s="31"/>
      <c r="P1019" s="31"/>
      <c r="Q1019" s="31"/>
      <c r="R1019" s="187">
        <f t="shared" si="198"/>
        <v>0</v>
      </c>
      <c r="S1019" s="188">
        <f>IF(ISBLANK($B1019),0,VLOOKUP($B1019,Listen!$A$2:$C$44,2,FALSE))</f>
        <v>0</v>
      </c>
      <c r="T1019" s="188">
        <f>IF(ISBLANK($B1019),0,VLOOKUP($B1019,Listen!$A$2:$C$44,3,FALSE))</f>
        <v>0</v>
      </c>
      <c r="U1019" s="189">
        <f t="shared" si="200"/>
        <v>0</v>
      </c>
      <c r="V1019" s="189">
        <f t="shared" si="202"/>
        <v>0</v>
      </c>
      <c r="W1019" s="189">
        <f t="shared" si="202"/>
        <v>0</v>
      </c>
      <c r="X1019" s="189">
        <f t="shared" si="202"/>
        <v>0</v>
      </c>
      <c r="Y1019" s="189">
        <f t="shared" si="202"/>
        <v>0</v>
      </c>
      <c r="Z1019" s="189">
        <f t="shared" si="202"/>
        <v>0</v>
      </c>
      <c r="AA1019" s="189">
        <f t="shared" si="202"/>
        <v>0</v>
      </c>
      <c r="AB1019" s="187">
        <f t="shared" si="201"/>
        <v>0</v>
      </c>
      <c r="AC1019" s="190">
        <f>IF(C1019=A_Stammdaten!$B$14,F_SAV!$R1019-F_SAV!$AD1019,HLOOKUP(A_Stammdaten!$B$14-1,$AE$4:$AK$2004,ROW(C1019)-3,FALSE)-$AD1019)</f>
        <v>0</v>
      </c>
      <c r="AD1019" s="190">
        <f>HLOOKUP(A_Stammdaten!$B$14,$AE$4:$AK$2004,ROW(C1019)-3,FALSE)</f>
        <v>0</v>
      </c>
      <c r="AE1019" s="187">
        <f t="shared" si="190"/>
        <v>0</v>
      </c>
      <c r="AF1019" s="187">
        <f t="shared" si="191"/>
        <v>0</v>
      </c>
      <c r="AG1019" s="187">
        <f t="shared" si="192"/>
        <v>0</v>
      </c>
      <c r="AH1019" s="187">
        <f t="shared" si="193"/>
        <v>0</v>
      </c>
      <c r="AI1019" s="187">
        <f t="shared" si="194"/>
        <v>0</v>
      </c>
      <c r="AJ1019" s="187">
        <f t="shared" si="195"/>
        <v>0</v>
      </c>
      <c r="AK1019" s="187">
        <f t="shared" si="196"/>
        <v>0</v>
      </c>
      <c r="AL1019" s="31"/>
    </row>
    <row r="1020" spans="1:38" ht="15" x14ac:dyDescent="0.25">
      <c r="A1020" s="31"/>
      <c r="B1020" s="31"/>
      <c r="C1020" s="32"/>
      <c r="D1020" s="31"/>
      <c r="E1020" s="31"/>
      <c r="F1020" s="31"/>
      <c r="G1020" s="31"/>
      <c r="H1020" s="31"/>
      <c r="I1020" s="31"/>
      <c r="J1020" s="31"/>
      <c r="K1020" s="31"/>
      <c r="L1020" s="31"/>
      <c r="M1020" s="31"/>
      <c r="N1020" s="187">
        <f t="shared" si="197"/>
        <v>0</v>
      </c>
      <c r="O1020" s="31"/>
      <c r="P1020" s="31"/>
      <c r="Q1020" s="31"/>
      <c r="R1020" s="187">
        <f t="shared" si="198"/>
        <v>0</v>
      </c>
      <c r="S1020" s="188">
        <f>IF(ISBLANK($B1020),0,VLOOKUP($B1020,Listen!$A$2:$C$44,2,FALSE))</f>
        <v>0</v>
      </c>
      <c r="T1020" s="188">
        <f>IF(ISBLANK($B1020),0,VLOOKUP($B1020,Listen!$A$2:$C$44,3,FALSE))</f>
        <v>0</v>
      </c>
      <c r="U1020" s="189">
        <f t="shared" si="200"/>
        <v>0</v>
      </c>
      <c r="V1020" s="189">
        <f t="shared" si="202"/>
        <v>0</v>
      </c>
      <c r="W1020" s="189">
        <f t="shared" si="202"/>
        <v>0</v>
      </c>
      <c r="X1020" s="189">
        <f t="shared" si="202"/>
        <v>0</v>
      </c>
      <c r="Y1020" s="189">
        <f t="shared" si="202"/>
        <v>0</v>
      </c>
      <c r="Z1020" s="189">
        <f t="shared" si="202"/>
        <v>0</v>
      </c>
      <c r="AA1020" s="189">
        <f t="shared" si="202"/>
        <v>0</v>
      </c>
      <c r="AB1020" s="187">
        <f t="shared" si="201"/>
        <v>0</v>
      </c>
      <c r="AC1020" s="190">
        <f>IF(C1020=A_Stammdaten!$B$14,F_SAV!$R1020-F_SAV!$AD1020,HLOOKUP(A_Stammdaten!$B$14-1,$AE$4:$AK$2004,ROW(C1020)-3,FALSE)-$AD1020)</f>
        <v>0</v>
      </c>
      <c r="AD1020" s="190">
        <f>HLOOKUP(A_Stammdaten!$B$14,$AE$4:$AK$2004,ROW(C1020)-3,FALSE)</f>
        <v>0</v>
      </c>
      <c r="AE1020" s="187">
        <f t="shared" si="190"/>
        <v>0</v>
      </c>
      <c r="AF1020" s="187">
        <f t="shared" si="191"/>
        <v>0</v>
      </c>
      <c r="AG1020" s="187">
        <f t="shared" si="192"/>
        <v>0</v>
      </c>
      <c r="AH1020" s="187">
        <f t="shared" si="193"/>
        <v>0</v>
      </c>
      <c r="AI1020" s="187">
        <f t="shared" si="194"/>
        <v>0</v>
      </c>
      <c r="AJ1020" s="187">
        <f t="shared" si="195"/>
        <v>0</v>
      </c>
      <c r="AK1020" s="187">
        <f t="shared" si="196"/>
        <v>0</v>
      </c>
      <c r="AL1020" s="31"/>
    </row>
    <row r="1021" spans="1:38" ht="15" x14ac:dyDescent="0.25">
      <c r="A1021" s="31"/>
      <c r="B1021" s="31"/>
      <c r="C1021" s="32"/>
      <c r="D1021" s="31"/>
      <c r="E1021" s="31"/>
      <c r="F1021" s="31"/>
      <c r="G1021" s="31"/>
      <c r="H1021" s="31"/>
      <c r="I1021" s="31"/>
      <c r="J1021" s="31"/>
      <c r="K1021" s="31"/>
      <c r="L1021" s="31"/>
      <c r="M1021" s="31"/>
      <c r="N1021" s="187">
        <f t="shared" si="197"/>
        <v>0</v>
      </c>
      <c r="O1021" s="31"/>
      <c r="P1021" s="31"/>
      <c r="Q1021" s="31"/>
      <c r="R1021" s="187">
        <f t="shared" si="198"/>
        <v>0</v>
      </c>
      <c r="S1021" s="188">
        <f>IF(ISBLANK($B1021),0,VLOOKUP($B1021,Listen!$A$2:$C$44,2,FALSE))</f>
        <v>0</v>
      </c>
      <c r="T1021" s="188">
        <f>IF(ISBLANK($B1021),0,VLOOKUP($B1021,Listen!$A$2:$C$44,3,FALSE))</f>
        <v>0</v>
      </c>
      <c r="U1021" s="189">
        <f t="shared" si="200"/>
        <v>0</v>
      </c>
      <c r="V1021" s="189">
        <f t="shared" si="202"/>
        <v>0</v>
      </c>
      <c r="W1021" s="189">
        <f t="shared" si="202"/>
        <v>0</v>
      </c>
      <c r="X1021" s="189">
        <f t="shared" si="202"/>
        <v>0</v>
      </c>
      <c r="Y1021" s="189">
        <f t="shared" si="202"/>
        <v>0</v>
      </c>
      <c r="Z1021" s="189">
        <f t="shared" si="202"/>
        <v>0</v>
      </c>
      <c r="AA1021" s="189">
        <f t="shared" si="202"/>
        <v>0</v>
      </c>
      <c r="AB1021" s="187">
        <f t="shared" si="201"/>
        <v>0</v>
      </c>
      <c r="AC1021" s="190">
        <f>IF(C1021=A_Stammdaten!$B$14,F_SAV!$R1021-F_SAV!$AD1021,HLOOKUP(A_Stammdaten!$B$14-1,$AE$4:$AK$2004,ROW(C1021)-3,FALSE)-$AD1021)</f>
        <v>0</v>
      </c>
      <c r="AD1021" s="190">
        <f>HLOOKUP(A_Stammdaten!$B$14,$AE$4:$AK$2004,ROW(C1021)-3,FALSE)</f>
        <v>0</v>
      </c>
      <c r="AE1021" s="187">
        <f t="shared" si="190"/>
        <v>0</v>
      </c>
      <c r="AF1021" s="187">
        <f t="shared" si="191"/>
        <v>0</v>
      </c>
      <c r="AG1021" s="187">
        <f t="shared" si="192"/>
        <v>0</v>
      </c>
      <c r="AH1021" s="187">
        <f t="shared" si="193"/>
        <v>0</v>
      </c>
      <c r="AI1021" s="187">
        <f t="shared" si="194"/>
        <v>0</v>
      </c>
      <c r="AJ1021" s="187">
        <f t="shared" si="195"/>
        <v>0</v>
      </c>
      <c r="AK1021" s="187">
        <f t="shared" si="196"/>
        <v>0</v>
      </c>
      <c r="AL1021" s="31"/>
    </row>
    <row r="1022" spans="1:38" ht="15" x14ac:dyDescent="0.25">
      <c r="A1022" s="31"/>
      <c r="B1022" s="31"/>
      <c r="C1022" s="32"/>
      <c r="D1022" s="31"/>
      <c r="E1022" s="31"/>
      <c r="F1022" s="31"/>
      <c r="G1022" s="31"/>
      <c r="H1022" s="31"/>
      <c r="I1022" s="31"/>
      <c r="J1022" s="31"/>
      <c r="K1022" s="31"/>
      <c r="L1022" s="31"/>
      <c r="M1022" s="31"/>
      <c r="N1022" s="187">
        <f t="shared" si="197"/>
        <v>0</v>
      </c>
      <c r="O1022" s="31"/>
      <c r="P1022" s="31"/>
      <c r="Q1022" s="31"/>
      <c r="R1022" s="187">
        <f t="shared" si="198"/>
        <v>0</v>
      </c>
      <c r="S1022" s="188">
        <f>IF(ISBLANK($B1022),0,VLOOKUP($B1022,Listen!$A$2:$C$44,2,FALSE))</f>
        <v>0</v>
      </c>
      <c r="T1022" s="188">
        <f>IF(ISBLANK($B1022),0,VLOOKUP($B1022,Listen!$A$2:$C$44,3,FALSE))</f>
        <v>0</v>
      </c>
      <c r="U1022" s="189">
        <f t="shared" si="200"/>
        <v>0</v>
      </c>
      <c r="V1022" s="189">
        <f t="shared" si="202"/>
        <v>0</v>
      </c>
      <c r="W1022" s="189">
        <f t="shared" si="202"/>
        <v>0</v>
      </c>
      <c r="X1022" s="189">
        <f t="shared" si="202"/>
        <v>0</v>
      </c>
      <c r="Y1022" s="189">
        <f t="shared" si="202"/>
        <v>0</v>
      </c>
      <c r="Z1022" s="189">
        <f t="shared" si="202"/>
        <v>0</v>
      </c>
      <c r="AA1022" s="189">
        <f t="shared" si="202"/>
        <v>0</v>
      </c>
      <c r="AB1022" s="187">
        <f t="shared" si="201"/>
        <v>0</v>
      </c>
      <c r="AC1022" s="190">
        <f>IF(C1022=A_Stammdaten!$B$14,F_SAV!$R1022-F_SAV!$AD1022,HLOOKUP(A_Stammdaten!$B$14-1,$AE$4:$AK$2004,ROW(C1022)-3,FALSE)-$AD1022)</f>
        <v>0</v>
      </c>
      <c r="AD1022" s="190">
        <f>HLOOKUP(A_Stammdaten!$B$14,$AE$4:$AK$2004,ROW(C1022)-3,FALSE)</f>
        <v>0</v>
      </c>
      <c r="AE1022" s="187">
        <f t="shared" si="190"/>
        <v>0</v>
      </c>
      <c r="AF1022" s="187">
        <f t="shared" si="191"/>
        <v>0</v>
      </c>
      <c r="AG1022" s="187">
        <f t="shared" si="192"/>
        <v>0</v>
      </c>
      <c r="AH1022" s="187">
        <f t="shared" si="193"/>
        <v>0</v>
      </c>
      <c r="AI1022" s="187">
        <f t="shared" si="194"/>
        <v>0</v>
      </c>
      <c r="AJ1022" s="187">
        <f t="shared" si="195"/>
        <v>0</v>
      </c>
      <c r="AK1022" s="187">
        <f t="shared" si="196"/>
        <v>0</v>
      </c>
      <c r="AL1022" s="31"/>
    </row>
    <row r="1023" spans="1:38" ht="15" x14ac:dyDescent="0.25">
      <c r="A1023" s="31"/>
      <c r="B1023" s="31"/>
      <c r="C1023" s="32"/>
      <c r="D1023" s="31"/>
      <c r="E1023" s="31"/>
      <c r="F1023" s="31"/>
      <c r="G1023" s="31"/>
      <c r="H1023" s="31"/>
      <c r="I1023" s="31"/>
      <c r="J1023" s="31"/>
      <c r="K1023" s="31"/>
      <c r="L1023" s="31"/>
      <c r="M1023" s="31"/>
      <c r="N1023" s="187">
        <f t="shared" si="197"/>
        <v>0</v>
      </c>
      <c r="O1023" s="31"/>
      <c r="P1023" s="31"/>
      <c r="Q1023" s="31"/>
      <c r="R1023" s="187">
        <f t="shared" si="198"/>
        <v>0</v>
      </c>
      <c r="S1023" s="188">
        <f>IF(ISBLANK($B1023),0,VLOOKUP($B1023,Listen!$A$2:$C$44,2,FALSE))</f>
        <v>0</v>
      </c>
      <c r="T1023" s="188">
        <f>IF(ISBLANK($B1023),0,VLOOKUP($B1023,Listen!$A$2:$C$44,3,FALSE))</f>
        <v>0</v>
      </c>
      <c r="U1023" s="189">
        <f t="shared" si="200"/>
        <v>0</v>
      </c>
      <c r="V1023" s="189">
        <f t="shared" si="202"/>
        <v>0</v>
      </c>
      <c r="W1023" s="189">
        <f t="shared" si="202"/>
        <v>0</v>
      </c>
      <c r="X1023" s="189">
        <f t="shared" si="202"/>
        <v>0</v>
      </c>
      <c r="Y1023" s="189">
        <f t="shared" si="202"/>
        <v>0</v>
      </c>
      <c r="Z1023" s="189">
        <f t="shared" si="202"/>
        <v>0</v>
      </c>
      <c r="AA1023" s="189">
        <f t="shared" si="202"/>
        <v>0</v>
      </c>
      <c r="AB1023" s="187">
        <f t="shared" si="201"/>
        <v>0</v>
      </c>
      <c r="AC1023" s="190">
        <f>IF(C1023=A_Stammdaten!$B$14,F_SAV!$R1023-F_SAV!$AD1023,HLOOKUP(A_Stammdaten!$B$14-1,$AE$4:$AK$2004,ROW(C1023)-3,FALSE)-$AD1023)</f>
        <v>0</v>
      </c>
      <c r="AD1023" s="190">
        <f>HLOOKUP(A_Stammdaten!$B$14,$AE$4:$AK$2004,ROW(C1023)-3,FALSE)</f>
        <v>0</v>
      </c>
      <c r="AE1023" s="187">
        <f t="shared" si="190"/>
        <v>0</v>
      </c>
      <c r="AF1023" s="187">
        <f t="shared" si="191"/>
        <v>0</v>
      </c>
      <c r="AG1023" s="187">
        <f t="shared" si="192"/>
        <v>0</v>
      </c>
      <c r="AH1023" s="187">
        <f t="shared" si="193"/>
        <v>0</v>
      </c>
      <c r="AI1023" s="187">
        <f t="shared" si="194"/>
        <v>0</v>
      </c>
      <c r="AJ1023" s="187">
        <f t="shared" si="195"/>
        <v>0</v>
      </c>
      <c r="AK1023" s="187">
        <f t="shared" si="196"/>
        <v>0</v>
      </c>
      <c r="AL1023" s="31"/>
    </row>
    <row r="1024" spans="1:38" ht="15" x14ac:dyDescent="0.25">
      <c r="A1024" s="31"/>
      <c r="B1024" s="31"/>
      <c r="C1024" s="32"/>
      <c r="D1024" s="31"/>
      <c r="E1024" s="31"/>
      <c r="F1024" s="31"/>
      <c r="G1024" s="31"/>
      <c r="H1024" s="31"/>
      <c r="I1024" s="31"/>
      <c r="J1024" s="31"/>
      <c r="K1024" s="31"/>
      <c r="L1024" s="31"/>
      <c r="M1024" s="31"/>
      <c r="N1024" s="187">
        <f t="shared" si="197"/>
        <v>0</v>
      </c>
      <c r="O1024" s="31"/>
      <c r="P1024" s="31"/>
      <c r="Q1024" s="31"/>
      <c r="R1024" s="187">
        <f t="shared" si="198"/>
        <v>0</v>
      </c>
      <c r="S1024" s="188">
        <f>IF(ISBLANK($B1024),0,VLOOKUP($B1024,Listen!$A$2:$C$44,2,FALSE))</f>
        <v>0</v>
      </c>
      <c r="T1024" s="188">
        <f>IF(ISBLANK($B1024),0,VLOOKUP($B1024,Listen!$A$2:$C$44,3,FALSE))</f>
        <v>0</v>
      </c>
      <c r="U1024" s="189">
        <f t="shared" si="200"/>
        <v>0</v>
      </c>
      <c r="V1024" s="189">
        <f t="shared" si="202"/>
        <v>0</v>
      </c>
      <c r="W1024" s="189">
        <f t="shared" si="202"/>
        <v>0</v>
      </c>
      <c r="X1024" s="189">
        <f t="shared" si="202"/>
        <v>0</v>
      </c>
      <c r="Y1024" s="189">
        <f t="shared" si="202"/>
        <v>0</v>
      </c>
      <c r="Z1024" s="189">
        <f t="shared" si="202"/>
        <v>0</v>
      </c>
      <c r="AA1024" s="189">
        <f t="shared" si="202"/>
        <v>0</v>
      </c>
      <c r="AB1024" s="187">
        <f t="shared" si="201"/>
        <v>0</v>
      </c>
      <c r="AC1024" s="190">
        <f>IF(C1024=A_Stammdaten!$B$14,F_SAV!$R1024-F_SAV!$AD1024,HLOOKUP(A_Stammdaten!$B$14-1,$AE$4:$AK$2004,ROW(C1024)-3,FALSE)-$AD1024)</f>
        <v>0</v>
      </c>
      <c r="AD1024" s="190">
        <f>HLOOKUP(A_Stammdaten!$B$14,$AE$4:$AK$2004,ROW(C1024)-3,FALSE)</f>
        <v>0</v>
      </c>
      <c r="AE1024" s="187">
        <f t="shared" si="190"/>
        <v>0</v>
      </c>
      <c r="AF1024" s="187">
        <f t="shared" si="191"/>
        <v>0</v>
      </c>
      <c r="AG1024" s="187">
        <f t="shared" si="192"/>
        <v>0</v>
      </c>
      <c r="AH1024" s="187">
        <f t="shared" si="193"/>
        <v>0</v>
      </c>
      <c r="AI1024" s="187">
        <f t="shared" si="194"/>
        <v>0</v>
      </c>
      <c r="AJ1024" s="187">
        <f t="shared" si="195"/>
        <v>0</v>
      </c>
      <c r="AK1024" s="187">
        <f t="shared" si="196"/>
        <v>0</v>
      </c>
      <c r="AL1024" s="31"/>
    </row>
    <row r="1025" spans="1:38" ht="15" x14ac:dyDescent="0.25">
      <c r="A1025" s="31"/>
      <c r="B1025" s="31"/>
      <c r="C1025" s="32"/>
      <c r="D1025" s="31"/>
      <c r="E1025" s="31"/>
      <c r="F1025" s="31"/>
      <c r="G1025" s="31"/>
      <c r="H1025" s="31"/>
      <c r="I1025" s="31"/>
      <c r="J1025" s="31"/>
      <c r="K1025" s="31"/>
      <c r="L1025" s="31"/>
      <c r="M1025" s="31"/>
      <c r="N1025" s="187">
        <f t="shared" si="197"/>
        <v>0</v>
      </c>
      <c r="O1025" s="31"/>
      <c r="P1025" s="31"/>
      <c r="Q1025" s="31"/>
      <c r="R1025" s="187">
        <f t="shared" si="198"/>
        <v>0</v>
      </c>
      <c r="S1025" s="188">
        <f>IF(ISBLANK($B1025),0,VLOOKUP($B1025,Listen!$A$2:$C$44,2,FALSE))</f>
        <v>0</v>
      </c>
      <c r="T1025" s="188">
        <f>IF(ISBLANK($B1025),0,VLOOKUP($B1025,Listen!$A$2:$C$44,3,FALSE))</f>
        <v>0</v>
      </c>
      <c r="U1025" s="189">
        <f t="shared" si="200"/>
        <v>0</v>
      </c>
      <c r="V1025" s="189">
        <f t="shared" si="202"/>
        <v>0</v>
      </c>
      <c r="W1025" s="189">
        <f t="shared" si="202"/>
        <v>0</v>
      </c>
      <c r="X1025" s="189">
        <f t="shared" si="202"/>
        <v>0</v>
      </c>
      <c r="Y1025" s="189">
        <f t="shared" si="202"/>
        <v>0</v>
      </c>
      <c r="Z1025" s="189">
        <f t="shared" si="202"/>
        <v>0</v>
      </c>
      <c r="AA1025" s="189">
        <f t="shared" si="202"/>
        <v>0</v>
      </c>
      <c r="AB1025" s="187">
        <f t="shared" si="201"/>
        <v>0</v>
      </c>
      <c r="AC1025" s="190">
        <f>IF(C1025=A_Stammdaten!$B$14,F_SAV!$R1025-F_SAV!$AD1025,HLOOKUP(A_Stammdaten!$B$14-1,$AE$4:$AK$2004,ROW(C1025)-3,FALSE)-$AD1025)</f>
        <v>0</v>
      </c>
      <c r="AD1025" s="190">
        <f>HLOOKUP(A_Stammdaten!$B$14,$AE$4:$AK$2004,ROW(C1025)-3,FALSE)</f>
        <v>0</v>
      </c>
      <c r="AE1025" s="187">
        <f t="shared" si="190"/>
        <v>0</v>
      </c>
      <c r="AF1025" s="187">
        <f t="shared" si="191"/>
        <v>0</v>
      </c>
      <c r="AG1025" s="187">
        <f t="shared" si="192"/>
        <v>0</v>
      </c>
      <c r="AH1025" s="187">
        <f t="shared" si="193"/>
        <v>0</v>
      </c>
      <c r="AI1025" s="187">
        <f t="shared" si="194"/>
        <v>0</v>
      </c>
      <c r="AJ1025" s="187">
        <f t="shared" si="195"/>
        <v>0</v>
      </c>
      <c r="AK1025" s="187">
        <f t="shared" si="196"/>
        <v>0</v>
      </c>
      <c r="AL1025" s="31"/>
    </row>
    <row r="1026" spans="1:38" ht="15" x14ac:dyDescent="0.25">
      <c r="A1026" s="31"/>
      <c r="B1026" s="31"/>
      <c r="C1026" s="32"/>
      <c r="D1026" s="31"/>
      <c r="E1026" s="31"/>
      <c r="F1026" s="31"/>
      <c r="G1026" s="31"/>
      <c r="H1026" s="31"/>
      <c r="I1026" s="31"/>
      <c r="J1026" s="31"/>
      <c r="K1026" s="31"/>
      <c r="L1026" s="31"/>
      <c r="M1026" s="31"/>
      <c r="N1026" s="187">
        <f t="shared" si="197"/>
        <v>0</v>
      </c>
      <c r="O1026" s="31"/>
      <c r="P1026" s="31"/>
      <c r="Q1026" s="31"/>
      <c r="R1026" s="187">
        <f t="shared" si="198"/>
        <v>0</v>
      </c>
      <c r="S1026" s="188">
        <f>IF(ISBLANK($B1026),0,VLOOKUP($B1026,Listen!$A$2:$C$44,2,FALSE))</f>
        <v>0</v>
      </c>
      <c r="T1026" s="188">
        <f>IF(ISBLANK($B1026),0,VLOOKUP($B1026,Listen!$A$2:$C$44,3,FALSE))</f>
        <v>0</v>
      </c>
      <c r="U1026" s="189">
        <f t="shared" si="200"/>
        <v>0</v>
      </c>
      <c r="V1026" s="189">
        <f t="shared" si="202"/>
        <v>0</v>
      </c>
      <c r="W1026" s="189">
        <f t="shared" si="202"/>
        <v>0</v>
      </c>
      <c r="X1026" s="189">
        <f t="shared" si="202"/>
        <v>0</v>
      </c>
      <c r="Y1026" s="189">
        <f t="shared" si="202"/>
        <v>0</v>
      </c>
      <c r="Z1026" s="189">
        <f t="shared" si="202"/>
        <v>0</v>
      </c>
      <c r="AA1026" s="189">
        <f t="shared" si="202"/>
        <v>0</v>
      </c>
      <c r="AB1026" s="187">
        <f t="shared" si="201"/>
        <v>0</v>
      </c>
      <c r="AC1026" s="190">
        <f>IF(C1026=A_Stammdaten!$B$14,F_SAV!$R1026-F_SAV!$AD1026,HLOOKUP(A_Stammdaten!$B$14-1,$AE$4:$AK$2004,ROW(C1026)-3,FALSE)-$AD1026)</f>
        <v>0</v>
      </c>
      <c r="AD1026" s="190">
        <f>HLOOKUP(A_Stammdaten!$B$14,$AE$4:$AK$2004,ROW(C1026)-3,FALSE)</f>
        <v>0</v>
      </c>
      <c r="AE1026" s="187">
        <f t="shared" si="190"/>
        <v>0</v>
      </c>
      <c r="AF1026" s="187">
        <f t="shared" si="191"/>
        <v>0</v>
      </c>
      <c r="AG1026" s="187">
        <f t="shared" si="192"/>
        <v>0</v>
      </c>
      <c r="AH1026" s="187">
        <f t="shared" si="193"/>
        <v>0</v>
      </c>
      <c r="AI1026" s="187">
        <f t="shared" si="194"/>
        <v>0</v>
      </c>
      <c r="AJ1026" s="187">
        <f t="shared" si="195"/>
        <v>0</v>
      </c>
      <c r="AK1026" s="187">
        <f t="shared" si="196"/>
        <v>0</v>
      </c>
      <c r="AL1026" s="31"/>
    </row>
    <row r="1027" spans="1:38" ht="15" x14ac:dyDescent="0.25">
      <c r="A1027" s="31"/>
      <c r="B1027" s="31"/>
      <c r="C1027" s="32"/>
      <c r="D1027" s="31"/>
      <c r="E1027" s="31"/>
      <c r="F1027" s="31"/>
      <c r="G1027" s="31"/>
      <c r="H1027" s="31"/>
      <c r="I1027" s="31"/>
      <c r="J1027" s="31"/>
      <c r="K1027" s="31"/>
      <c r="L1027" s="31"/>
      <c r="M1027" s="31"/>
      <c r="N1027" s="187">
        <f t="shared" si="197"/>
        <v>0</v>
      </c>
      <c r="O1027" s="31"/>
      <c r="P1027" s="31"/>
      <c r="Q1027" s="31"/>
      <c r="R1027" s="187">
        <f t="shared" si="198"/>
        <v>0</v>
      </c>
      <c r="S1027" s="188">
        <f>IF(ISBLANK($B1027),0,VLOOKUP($B1027,Listen!$A$2:$C$44,2,FALSE))</f>
        <v>0</v>
      </c>
      <c r="T1027" s="188">
        <f>IF(ISBLANK($B1027),0,VLOOKUP($B1027,Listen!$A$2:$C$44,3,FALSE))</f>
        <v>0</v>
      </c>
      <c r="U1027" s="189">
        <f t="shared" si="200"/>
        <v>0</v>
      </c>
      <c r="V1027" s="189">
        <f t="shared" si="202"/>
        <v>0</v>
      </c>
      <c r="W1027" s="189">
        <f t="shared" si="202"/>
        <v>0</v>
      </c>
      <c r="X1027" s="189">
        <f t="shared" si="202"/>
        <v>0</v>
      </c>
      <c r="Y1027" s="189">
        <f t="shared" si="202"/>
        <v>0</v>
      </c>
      <c r="Z1027" s="189">
        <f t="shared" si="202"/>
        <v>0</v>
      </c>
      <c r="AA1027" s="189">
        <f t="shared" si="202"/>
        <v>0</v>
      </c>
      <c r="AB1027" s="187">
        <f t="shared" si="201"/>
        <v>0</v>
      </c>
      <c r="AC1027" s="190">
        <f>IF(C1027=A_Stammdaten!$B$14,F_SAV!$R1027-F_SAV!$AD1027,HLOOKUP(A_Stammdaten!$B$14-1,$AE$4:$AK$2004,ROW(C1027)-3,FALSE)-$AD1027)</f>
        <v>0</v>
      </c>
      <c r="AD1027" s="190">
        <f>HLOOKUP(A_Stammdaten!$B$14,$AE$4:$AK$2004,ROW(C1027)-3,FALSE)</f>
        <v>0</v>
      </c>
      <c r="AE1027" s="187">
        <f t="shared" si="190"/>
        <v>0</v>
      </c>
      <c r="AF1027" s="187">
        <f t="shared" si="191"/>
        <v>0</v>
      </c>
      <c r="AG1027" s="187">
        <f t="shared" si="192"/>
        <v>0</v>
      </c>
      <c r="AH1027" s="187">
        <f t="shared" si="193"/>
        <v>0</v>
      </c>
      <c r="AI1027" s="187">
        <f t="shared" si="194"/>
        <v>0</v>
      </c>
      <c r="AJ1027" s="187">
        <f t="shared" si="195"/>
        <v>0</v>
      </c>
      <c r="AK1027" s="187">
        <f t="shared" si="196"/>
        <v>0</v>
      </c>
      <c r="AL1027" s="31"/>
    </row>
    <row r="1028" spans="1:38" ht="15" x14ac:dyDescent="0.25">
      <c r="A1028" s="31"/>
      <c r="B1028" s="31"/>
      <c r="C1028" s="32"/>
      <c r="D1028" s="31"/>
      <c r="E1028" s="31"/>
      <c r="F1028" s="31"/>
      <c r="G1028" s="31"/>
      <c r="H1028" s="31"/>
      <c r="I1028" s="31"/>
      <c r="J1028" s="31"/>
      <c r="K1028" s="31"/>
      <c r="L1028" s="31"/>
      <c r="M1028" s="31"/>
      <c r="N1028" s="187">
        <f t="shared" si="197"/>
        <v>0</v>
      </c>
      <c r="O1028" s="31"/>
      <c r="P1028" s="31"/>
      <c r="Q1028" s="31"/>
      <c r="R1028" s="187">
        <f t="shared" si="198"/>
        <v>0</v>
      </c>
      <c r="S1028" s="188">
        <f>IF(ISBLANK($B1028),0,VLOOKUP($B1028,Listen!$A$2:$C$44,2,FALSE))</f>
        <v>0</v>
      </c>
      <c r="T1028" s="188">
        <f>IF(ISBLANK($B1028),0,VLOOKUP($B1028,Listen!$A$2:$C$44,3,FALSE))</f>
        <v>0</v>
      </c>
      <c r="U1028" s="189">
        <f t="shared" si="200"/>
        <v>0</v>
      </c>
      <c r="V1028" s="189">
        <f t="shared" si="202"/>
        <v>0</v>
      </c>
      <c r="W1028" s="189">
        <f t="shared" si="202"/>
        <v>0</v>
      </c>
      <c r="X1028" s="189">
        <f t="shared" si="202"/>
        <v>0</v>
      </c>
      <c r="Y1028" s="189">
        <f t="shared" si="202"/>
        <v>0</v>
      </c>
      <c r="Z1028" s="189">
        <f t="shared" si="202"/>
        <v>0</v>
      </c>
      <c r="AA1028" s="189">
        <f t="shared" si="202"/>
        <v>0</v>
      </c>
      <c r="AB1028" s="187">
        <f t="shared" si="201"/>
        <v>0</v>
      </c>
      <c r="AC1028" s="190">
        <f>IF(C1028=A_Stammdaten!$B$14,F_SAV!$R1028-F_SAV!$AD1028,HLOOKUP(A_Stammdaten!$B$14-1,$AE$4:$AK$2004,ROW(C1028)-3,FALSE)-$AD1028)</f>
        <v>0</v>
      </c>
      <c r="AD1028" s="190">
        <f>HLOOKUP(A_Stammdaten!$B$14,$AE$4:$AK$2004,ROW(C1028)-3,FALSE)</f>
        <v>0</v>
      </c>
      <c r="AE1028" s="187">
        <f t="shared" si="190"/>
        <v>0</v>
      </c>
      <c r="AF1028" s="187">
        <f t="shared" si="191"/>
        <v>0</v>
      </c>
      <c r="AG1028" s="187">
        <f t="shared" si="192"/>
        <v>0</v>
      </c>
      <c r="AH1028" s="187">
        <f t="shared" si="193"/>
        <v>0</v>
      </c>
      <c r="AI1028" s="187">
        <f t="shared" si="194"/>
        <v>0</v>
      </c>
      <c r="AJ1028" s="187">
        <f t="shared" si="195"/>
        <v>0</v>
      </c>
      <c r="AK1028" s="187">
        <f t="shared" si="196"/>
        <v>0</v>
      </c>
      <c r="AL1028" s="31"/>
    </row>
    <row r="1029" spans="1:38" ht="15" x14ac:dyDescent="0.25">
      <c r="A1029" s="31"/>
      <c r="B1029" s="31"/>
      <c r="C1029" s="32"/>
      <c r="D1029" s="31"/>
      <c r="E1029" s="31"/>
      <c r="F1029" s="31"/>
      <c r="G1029" s="31"/>
      <c r="H1029" s="31"/>
      <c r="I1029" s="31"/>
      <c r="J1029" s="31"/>
      <c r="K1029" s="31"/>
      <c r="L1029" s="31"/>
      <c r="M1029" s="31"/>
      <c r="N1029" s="187">
        <f t="shared" si="197"/>
        <v>0</v>
      </c>
      <c r="O1029" s="31"/>
      <c r="P1029" s="31"/>
      <c r="Q1029" s="31"/>
      <c r="R1029" s="187">
        <f t="shared" si="198"/>
        <v>0</v>
      </c>
      <c r="S1029" s="188">
        <f>IF(ISBLANK($B1029),0,VLOOKUP($B1029,Listen!$A$2:$C$44,2,FALSE))</f>
        <v>0</v>
      </c>
      <c r="T1029" s="188">
        <f>IF(ISBLANK($B1029),0,VLOOKUP($B1029,Listen!$A$2:$C$44,3,FALSE))</f>
        <v>0</v>
      </c>
      <c r="U1029" s="189">
        <f t="shared" si="200"/>
        <v>0</v>
      </c>
      <c r="V1029" s="189">
        <f t="shared" si="202"/>
        <v>0</v>
      </c>
      <c r="W1029" s="189">
        <f t="shared" si="202"/>
        <v>0</v>
      </c>
      <c r="X1029" s="189">
        <f t="shared" si="202"/>
        <v>0</v>
      </c>
      <c r="Y1029" s="189">
        <f t="shared" si="202"/>
        <v>0</v>
      </c>
      <c r="Z1029" s="189">
        <f t="shared" si="202"/>
        <v>0</v>
      </c>
      <c r="AA1029" s="189">
        <f t="shared" si="202"/>
        <v>0</v>
      </c>
      <c r="AB1029" s="187">
        <f t="shared" si="201"/>
        <v>0</v>
      </c>
      <c r="AC1029" s="190">
        <f>IF(C1029=A_Stammdaten!$B$14,F_SAV!$R1029-F_SAV!$AD1029,HLOOKUP(A_Stammdaten!$B$14-1,$AE$4:$AK$2004,ROW(C1029)-3,FALSE)-$AD1029)</f>
        <v>0</v>
      </c>
      <c r="AD1029" s="190">
        <f>HLOOKUP(A_Stammdaten!$B$14,$AE$4:$AK$2004,ROW(C1029)-3,FALSE)</f>
        <v>0</v>
      </c>
      <c r="AE1029" s="187">
        <f t="shared" ref="AE1029:AE1092" si="203">IF(OR($C1029=0,$R1029=0),0,IF($C1029&lt;=AE$4,$R1029-$R1029/U1029*(AE$4-$C1029+1),0))</f>
        <v>0</v>
      </c>
      <c r="AF1029" s="187">
        <f t="shared" ref="AF1029:AF1092" si="204">IF(OR($C1029=0,$R1029=0,V1029-(AF$4-$C1029)=0),0,IF($C1029&lt;AF$4,AE1029-AE1029/(V1029-(AF$4-$C1029)),IF($C1029=AF$4,$R1029-$R1029/V1029,0)))</f>
        <v>0</v>
      </c>
      <c r="AG1029" s="187">
        <f t="shared" ref="AG1029:AG1092" si="205">IF(OR($C1029=0,$R1029=0,W1029-(AG$4-$C1029)=0),0,IF($C1029&lt;AG$4,AF1029-AF1029/(W1029-(AG$4-$C1029)),IF($C1029=AG$4,$R1029-$R1029/W1029,0)))</f>
        <v>0</v>
      </c>
      <c r="AH1029" s="187">
        <f t="shared" ref="AH1029:AH1092" si="206">IF(OR($C1029=0,$R1029=0,X1029-(AH$4-$C1029)=0),0,IF($C1029&lt;AH$4,AG1029-AG1029/(X1029-(AH$4-$C1029)),IF($C1029=AH$4,$R1029-$R1029/X1029,0)))</f>
        <v>0</v>
      </c>
      <c r="AI1029" s="187">
        <f t="shared" ref="AI1029:AI1092" si="207">IF(OR($C1029=0,$R1029=0,Y1029-(AI$4-$C1029)=0),0,IF($C1029&lt;AI$4,AH1029-AH1029/(Y1029-(AI$4-$C1029)),IF($C1029=AI$4,$R1029-$R1029/Y1029,0)))</f>
        <v>0</v>
      </c>
      <c r="AJ1029" s="187">
        <f t="shared" ref="AJ1029:AJ1092" si="208">IF(OR($C1029=0,$R1029=0,Z1029-(AJ$4-$C1029)=0),0,IF($C1029&lt;AJ$4,AI1029-AI1029/(Z1029-(AJ$4-$C1029)),IF($C1029=AJ$4,$R1029-$R1029/Z1029,0)))</f>
        <v>0</v>
      </c>
      <c r="AK1029" s="187">
        <f t="shared" ref="AK1029:AK1092" si="209">IF(OR($C1029=0,$R1029=0,AA1029-(AK$4-$C1029)=0),0,IF($C1029&lt;AK$4,AJ1029-AJ1029/(AA1029-(AK$4-$C1029)),IF($C1029=AK$4,$R1029-$R1029/AA1029,0)))</f>
        <v>0</v>
      </c>
      <c r="AL1029" s="31"/>
    </row>
    <row r="1030" spans="1:38" ht="15" x14ac:dyDescent="0.25">
      <c r="A1030" s="31"/>
      <c r="B1030" s="31"/>
      <c r="C1030" s="32"/>
      <c r="D1030" s="31"/>
      <c r="E1030" s="31"/>
      <c r="F1030" s="31"/>
      <c r="G1030" s="31"/>
      <c r="H1030" s="31"/>
      <c r="I1030" s="31"/>
      <c r="J1030" s="31"/>
      <c r="K1030" s="31"/>
      <c r="L1030" s="31"/>
      <c r="M1030" s="31"/>
      <c r="N1030" s="187">
        <f t="shared" ref="N1030:N1093" si="210">SUM(D1030,E1030,G1030,H1030,J1030,K1030)-SUM(F1030,I1030,L1030,M1030)</f>
        <v>0</v>
      </c>
      <c r="O1030" s="31"/>
      <c r="P1030" s="31"/>
      <c r="Q1030" s="31"/>
      <c r="R1030" s="187">
        <f t="shared" ref="R1030:R1093" si="211">N1030-SUM(O1030:Q1030)</f>
        <v>0</v>
      </c>
      <c r="S1030" s="188">
        <f>IF(ISBLANK($B1030),0,VLOOKUP($B1030,Listen!$A$2:$C$44,2,FALSE))</f>
        <v>0</v>
      </c>
      <c r="T1030" s="188">
        <f>IF(ISBLANK($B1030),0,VLOOKUP($B1030,Listen!$A$2:$C$44,3,FALSE))</f>
        <v>0</v>
      </c>
      <c r="U1030" s="189">
        <f t="shared" si="200"/>
        <v>0</v>
      </c>
      <c r="V1030" s="189">
        <f t="shared" si="202"/>
        <v>0</v>
      </c>
      <c r="W1030" s="189">
        <f t="shared" si="202"/>
        <v>0</v>
      </c>
      <c r="X1030" s="189">
        <f t="shared" si="202"/>
        <v>0</v>
      </c>
      <c r="Y1030" s="189">
        <f t="shared" si="202"/>
        <v>0</v>
      </c>
      <c r="Z1030" s="189">
        <f t="shared" si="202"/>
        <v>0</v>
      </c>
      <c r="AA1030" s="189">
        <f t="shared" si="202"/>
        <v>0</v>
      </c>
      <c r="AB1030" s="187">
        <f t="shared" si="201"/>
        <v>0</v>
      </c>
      <c r="AC1030" s="190">
        <f>IF(C1030=A_Stammdaten!$B$14,F_SAV!$R1030-F_SAV!$AD1030,HLOOKUP(A_Stammdaten!$B$14-1,$AE$4:$AK$2004,ROW(C1030)-3,FALSE)-$AD1030)</f>
        <v>0</v>
      </c>
      <c r="AD1030" s="190">
        <f>HLOOKUP(A_Stammdaten!$B$14,$AE$4:$AK$2004,ROW(C1030)-3,FALSE)</f>
        <v>0</v>
      </c>
      <c r="AE1030" s="187">
        <f t="shared" si="203"/>
        <v>0</v>
      </c>
      <c r="AF1030" s="187">
        <f t="shared" si="204"/>
        <v>0</v>
      </c>
      <c r="AG1030" s="187">
        <f t="shared" si="205"/>
        <v>0</v>
      </c>
      <c r="AH1030" s="187">
        <f t="shared" si="206"/>
        <v>0</v>
      </c>
      <c r="AI1030" s="187">
        <f t="shared" si="207"/>
        <v>0</v>
      </c>
      <c r="AJ1030" s="187">
        <f t="shared" si="208"/>
        <v>0</v>
      </c>
      <c r="AK1030" s="187">
        <f t="shared" si="209"/>
        <v>0</v>
      </c>
      <c r="AL1030" s="31"/>
    </row>
    <row r="1031" spans="1:38" ht="15" x14ac:dyDescent="0.25">
      <c r="A1031" s="31"/>
      <c r="B1031" s="31"/>
      <c r="C1031" s="32"/>
      <c r="D1031" s="31"/>
      <c r="E1031" s="31"/>
      <c r="F1031" s="31"/>
      <c r="G1031" s="31"/>
      <c r="H1031" s="31"/>
      <c r="I1031" s="31"/>
      <c r="J1031" s="31"/>
      <c r="K1031" s="31"/>
      <c r="L1031" s="31"/>
      <c r="M1031" s="31"/>
      <c r="N1031" s="187">
        <f t="shared" si="210"/>
        <v>0</v>
      </c>
      <c r="O1031" s="31"/>
      <c r="P1031" s="31"/>
      <c r="Q1031" s="31"/>
      <c r="R1031" s="187">
        <f t="shared" si="211"/>
        <v>0</v>
      </c>
      <c r="S1031" s="188">
        <f>IF(ISBLANK($B1031),0,VLOOKUP($B1031,Listen!$A$2:$C$44,2,FALSE))</f>
        <v>0</v>
      </c>
      <c r="T1031" s="188">
        <f>IF(ISBLANK($B1031),0,VLOOKUP($B1031,Listen!$A$2:$C$44,3,FALSE))</f>
        <v>0</v>
      </c>
      <c r="U1031" s="189">
        <f t="shared" si="200"/>
        <v>0</v>
      </c>
      <c r="V1031" s="189">
        <f t="shared" si="202"/>
        <v>0</v>
      </c>
      <c r="W1031" s="189">
        <f t="shared" si="202"/>
        <v>0</v>
      </c>
      <c r="X1031" s="189">
        <f t="shared" si="202"/>
        <v>0</v>
      </c>
      <c r="Y1031" s="189">
        <f t="shared" si="202"/>
        <v>0</v>
      </c>
      <c r="Z1031" s="189">
        <f t="shared" si="202"/>
        <v>0</v>
      </c>
      <c r="AA1031" s="189">
        <f t="shared" si="202"/>
        <v>0</v>
      </c>
      <c r="AB1031" s="187">
        <f t="shared" si="201"/>
        <v>0</v>
      </c>
      <c r="AC1031" s="190">
        <f>IF(C1031=A_Stammdaten!$B$14,F_SAV!$R1031-F_SAV!$AD1031,HLOOKUP(A_Stammdaten!$B$14-1,$AE$4:$AK$2004,ROW(C1031)-3,FALSE)-$AD1031)</f>
        <v>0</v>
      </c>
      <c r="AD1031" s="190">
        <f>HLOOKUP(A_Stammdaten!$B$14,$AE$4:$AK$2004,ROW(C1031)-3,FALSE)</f>
        <v>0</v>
      </c>
      <c r="AE1031" s="187">
        <f t="shared" si="203"/>
        <v>0</v>
      </c>
      <c r="AF1031" s="187">
        <f t="shared" si="204"/>
        <v>0</v>
      </c>
      <c r="AG1031" s="187">
        <f t="shared" si="205"/>
        <v>0</v>
      </c>
      <c r="AH1031" s="187">
        <f t="shared" si="206"/>
        <v>0</v>
      </c>
      <c r="AI1031" s="187">
        <f t="shared" si="207"/>
        <v>0</v>
      </c>
      <c r="AJ1031" s="187">
        <f t="shared" si="208"/>
        <v>0</v>
      </c>
      <c r="AK1031" s="187">
        <f t="shared" si="209"/>
        <v>0</v>
      </c>
      <c r="AL1031" s="31"/>
    </row>
    <row r="1032" spans="1:38" ht="15" x14ac:dyDescent="0.25">
      <c r="A1032" s="31"/>
      <c r="B1032" s="31"/>
      <c r="C1032" s="32"/>
      <c r="D1032" s="31"/>
      <c r="E1032" s="31"/>
      <c r="F1032" s="31"/>
      <c r="G1032" s="31"/>
      <c r="H1032" s="31"/>
      <c r="I1032" s="31"/>
      <c r="J1032" s="31"/>
      <c r="K1032" s="31"/>
      <c r="L1032" s="31"/>
      <c r="M1032" s="31"/>
      <c r="N1032" s="187">
        <f t="shared" si="210"/>
        <v>0</v>
      </c>
      <c r="O1032" s="31"/>
      <c r="P1032" s="31"/>
      <c r="Q1032" s="31"/>
      <c r="R1032" s="187">
        <f t="shared" si="211"/>
        <v>0</v>
      </c>
      <c r="S1032" s="188">
        <f>IF(ISBLANK($B1032),0,VLOOKUP($B1032,Listen!$A$2:$C$44,2,FALSE))</f>
        <v>0</v>
      </c>
      <c r="T1032" s="188">
        <f>IF(ISBLANK($B1032),0,VLOOKUP($B1032,Listen!$A$2:$C$44,3,FALSE))</f>
        <v>0</v>
      </c>
      <c r="U1032" s="189">
        <f t="shared" si="200"/>
        <v>0</v>
      </c>
      <c r="V1032" s="189">
        <f t="shared" si="202"/>
        <v>0</v>
      </c>
      <c r="W1032" s="189">
        <f t="shared" si="202"/>
        <v>0</v>
      </c>
      <c r="X1032" s="189">
        <f t="shared" si="202"/>
        <v>0</v>
      </c>
      <c r="Y1032" s="189">
        <f t="shared" si="202"/>
        <v>0</v>
      </c>
      <c r="Z1032" s="189">
        <f t="shared" si="202"/>
        <v>0</v>
      </c>
      <c r="AA1032" s="189">
        <f t="shared" si="202"/>
        <v>0</v>
      </c>
      <c r="AB1032" s="187">
        <f t="shared" si="201"/>
        <v>0</v>
      </c>
      <c r="AC1032" s="190">
        <f>IF(C1032=A_Stammdaten!$B$14,F_SAV!$R1032-F_SAV!$AD1032,HLOOKUP(A_Stammdaten!$B$14-1,$AE$4:$AK$2004,ROW(C1032)-3,FALSE)-$AD1032)</f>
        <v>0</v>
      </c>
      <c r="AD1032" s="190">
        <f>HLOOKUP(A_Stammdaten!$B$14,$AE$4:$AK$2004,ROW(C1032)-3,FALSE)</f>
        <v>0</v>
      </c>
      <c r="AE1032" s="187">
        <f t="shared" si="203"/>
        <v>0</v>
      </c>
      <c r="AF1032" s="187">
        <f t="shared" si="204"/>
        <v>0</v>
      </c>
      <c r="AG1032" s="187">
        <f t="shared" si="205"/>
        <v>0</v>
      </c>
      <c r="AH1032" s="187">
        <f t="shared" si="206"/>
        <v>0</v>
      </c>
      <c r="AI1032" s="187">
        <f t="shared" si="207"/>
        <v>0</v>
      </c>
      <c r="AJ1032" s="187">
        <f t="shared" si="208"/>
        <v>0</v>
      </c>
      <c r="AK1032" s="187">
        <f t="shared" si="209"/>
        <v>0</v>
      </c>
      <c r="AL1032" s="31"/>
    </row>
    <row r="1033" spans="1:38" ht="15" x14ac:dyDescent="0.25">
      <c r="A1033" s="31"/>
      <c r="B1033" s="31"/>
      <c r="C1033" s="32"/>
      <c r="D1033" s="31"/>
      <c r="E1033" s="31"/>
      <c r="F1033" s="31"/>
      <c r="G1033" s="31"/>
      <c r="H1033" s="31"/>
      <c r="I1033" s="31"/>
      <c r="J1033" s="31"/>
      <c r="K1033" s="31"/>
      <c r="L1033" s="31"/>
      <c r="M1033" s="31"/>
      <c r="N1033" s="187">
        <f t="shared" si="210"/>
        <v>0</v>
      </c>
      <c r="O1033" s="31"/>
      <c r="P1033" s="31"/>
      <c r="Q1033" s="31"/>
      <c r="R1033" s="187">
        <f t="shared" si="211"/>
        <v>0</v>
      </c>
      <c r="S1033" s="188">
        <f>IF(ISBLANK($B1033),0,VLOOKUP($B1033,Listen!$A$2:$C$44,2,FALSE))</f>
        <v>0</v>
      </c>
      <c r="T1033" s="188">
        <f>IF(ISBLANK($B1033),0,VLOOKUP($B1033,Listen!$A$2:$C$44,3,FALSE))</f>
        <v>0</v>
      </c>
      <c r="U1033" s="189">
        <f t="shared" si="200"/>
        <v>0</v>
      </c>
      <c r="V1033" s="189">
        <f t="shared" si="202"/>
        <v>0</v>
      </c>
      <c r="W1033" s="189">
        <f t="shared" si="202"/>
        <v>0</v>
      </c>
      <c r="X1033" s="189">
        <f t="shared" si="202"/>
        <v>0</v>
      </c>
      <c r="Y1033" s="189">
        <f t="shared" si="202"/>
        <v>0</v>
      </c>
      <c r="Z1033" s="189">
        <f t="shared" si="202"/>
        <v>0</v>
      </c>
      <c r="AA1033" s="189">
        <f t="shared" si="202"/>
        <v>0</v>
      </c>
      <c r="AB1033" s="187">
        <f t="shared" si="201"/>
        <v>0</v>
      </c>
      <c r="AC1033" s="190">
        <f>IF(C1033=A_Stammdaten!$B$14,F_SAV!$R1033-F_SAV!$AD1033,HLOOKUP(A_Stammdaten!$B$14-1,$AE$4:$AK$2004,ROW(C1033)-3,FALSE)-$AD1033)</f>
        <v>0</v>
      </c>
      <c r="AD1033" s="190">
        <f>HLOOKUP(A_Stammdaten!$B$14,$AE$4:$AK$2004,ROW(C1033)-3,FALSE)</f>
        <v>0</v>
      </c>
      <c r="AE1033" s="187">
        <f t="shared" si="203"/>
        <v>0</v>
      </c>
      <c r="AF1033" s="187">
        <f t="shared" si="204"/>
        <v>0</v>
      </c>
      <c r="AG1033" s="187">
        <f t="shared" si="205"/>
        <v>0</v>
      </c>
      <c r="AH1033" s="187">
        <f t="shared" si="206"/>
        <v>0</v>
      </c>
      <c r="AI1033" s="187">
        <f t="shared" si="207"/>
        <v>0</v>
      </c>
      <c r="AJ1033" s="187">
        <f t="shared" si="208"/>
        <v>0</v>
      </c>
      <c r="AK1033" s="187">
        <f t="shared" si="209"/>
        <v>0</v>
      </c>
      <c r="AL1033" s="31"/>
    </row>
    <row r="1034" spans="1:38" ht="15" x14ac:dyDescent="0.25">
      <c r="A1034" s="31"/>
      <c r="B1034" s="31"/>
      <c r="C1034" s="32"/>
      <c r="D1034" s="31"/>
      <c r="E1034" s="31"/>
      <c r="F1034" s="31"/>
      <c r="G1034" s="31"/>
      <c r="H1034" s="31"/>
      <c r="I1034" s="31"/>
      <c r="J1034" s="31"/>
      <c r="K1034" s="31"/>
      <c r="L1034" s="31"/>
      <c r="M1034" s="31"/>
      <c r="N1034" s="187">
        <f t="shared" si="210"/>
        <v>0</v>
      </c>
      <c r="O1034" s="31"/>
      <c r="P1034" s="31"/>
      <c r="Q1034" s="31"/>
      <c r="R1034" s="187">
        <f t="shared" si="211"/>
        <v>0</v>
      </c>
      <c r="S1034" s="188">
        <f>IF(ISBLANK($B1034),0,VLOOKUP($B1034,Listen!$A$2:$C$44,2,FALSE))</f>
        <v>0</v>
      </c>
      <c r="T1034" s="188">
        <f>IF(ISBLANK($B1034),0,VLOOKUP($B1034,Listen!$A$2:$C$44,3,FALSE))</f>
        <v>0</v>
      </c>
      <c r="U1034" s="189">
        <f t="shared" si="200"/>
        <v>0</v>
      </c>
      <c r="V1034" s="189">
        <f t="shared" si="202"/>
        <v>0</v>
      </c>
      <c r="W1034" s="189">
        <f t="shared" si="202"/>
        <v>0</v>
      </c>
      <c r="X1034" s="189">
        <f t="shared" si="202"/>
        <v>0</v>
      </c>
      <c r="Y1034" s="189">
        <f t="shared" si="202"/>
        <v>0</v>
      </c>
      <c r="Z1034" s="189">
        <f t="shared" si="202"/>
        <v>0</v>
      </c>
      <c r="AA1034" s="189">
        <f t="shared" si="202"/>
        <v>0</v>
      </c>
      <c r="AB1034" s="187">
        <f t="shared" si="201"/>
        <v>0</v>
      </c>
      <c r="AC1034" s="190">
        <f>IF(C1034=A_Stammdaten!$B$14,F_SAV!$R1034-F_SAV!$AD1034,HLOOKUP(A_Stammdaten!$B$14-1,$AE$4:$AK$2004,ROW(C1034)-3,FALSE)-$AD1034)</f>
        <v>0</v>
      </c>
      <c r="AD1034" s="190">
        <f>HLOOKUP(A_Stammdaten!$B$14,$AE$4:$AK$2004,ROW(C1034)-3,FALSE)</f>
        <v>0</v>
      </c>
      <c r="AE1034" s="187">
        <f t="shared" si="203"/>
        <v>0</v>
      </c>
      <c r="AF1034" s="187">
        <f t="shared" si="204"/>
        <v>0</v>
      </c>
      <c r="AG1034" s="187">
        <f t="shared" si="205"/>
        <v>0</v>
      </c>
      <c r="AH1034" s="187">
        <f t="shared" si="206"/>
        <v>0</v>
      </c>
      <c r="AI1034" s="187">
        <f t="shared" si="207"/>
        <v>0</v>
      </c>
      <c r="AJ1034" s="187">
        <f t="shared" si="208"/>
        <v>0</v>
      </c>
      <c r="AK1034" s="187">
        <f t="shared" si="209"/>
        <v>0</v>
      </c>
      <c r="AL1034" s="31"/>
    </row>
    <row r="1035" spans="1:38" ht="15" x14ac:dyDescent="0.25">
      <c r="A1035" s="31"/>
      <c r="B1035" s="31"/>
      <c r="C1035" s="32"/>
      <c r="D1035" s="31"/>
      <c r="E1035" s="31"/>
      <c r="F1035" s="31"/>
      <c r="G1035" s="31"/>
      <c r="H1035" s="31"/>
      <c r="I1035" s="31"/>
      <c r="J1035" s="31"/>
      <c r="K1035" s="31"/>
      <c r="L1035" s="31"/>
      <c r="M1035" s="31"/>
      <c r="N1035" s="187">
        <f t="shared" si="210"/>
        <v>0</v>
      </c>
      <c r="O1035" s="31"/>
      <c r="P1035" s="31"/>
      <c r="Q1035" s="31"/>
      <c r="R1035" s="187">
        <f t="shared" si="211"/>
        <v>0</v>
      </c>
      <c r="S1035" s="188">
        <f>IF(ISBLANK($B1035),0,VLOOKUP($B1035,Listen!$A$2:$C$44,2,FALSE))</f>
        <v>0</v>
      </c>
      <c r="T1035" s="188">
        <f>IF(ISBLANK($B1035),0,VLOOKUP($B1035,Listen!$A$2:$C$44,3,FALSE))</f>
        <v>0</v>
      </c>
      <c r="U1035" s="189">
        <f t="shared" ref="U1035:U1098" si="212">$S1035</f>
        <v>0</v>
      </c>
      <c r="V1035" s="189">
        <f t="shared" si="202"/>
        <v>0</v>
      </c>
      <c r="W1035" s="189">
        <f t="shared" si="202"/>
        <v>0</v>
      </c>
      <c r="X1035" s="189">
        <f t="shared" si="202"/>
        <v>0</v>
      </c>
      <c r="Y1035" s="189">
        <f t="shared" si="202"/>
        <v>0</v>
      </c>
      <c r="Z1035" s="189">
        <f t="shared" si="202"/>
        <v>0</v>
      </c>
      <c r="AA1035" s="189">
        <f t="shared" si="202"/>
        <v>0</v>
      </c>
      <c r="AB1035" s="187">
        <f t="shared" si="201"/>
        <v>0</v>
      </c>
      <c r="AC1035" s="190">
        <f>IF(C1035=A_Stammdaten!$B$14,F_SAV!$R1035-F_SAV!$AD1035,HLOOKUP(A_Stammdaten!$B$14-1,$AE$4:$AK$2004,ROW(C1035)-3,FALSE)-$AD1035)</f>
        <v>0</v>
      </c>
      <c r="AD1035" s="190">
        <f>HLOOKUP(A_Stammdaten!$B$14,$AE$4:$AK$2004,ROW(C1035)-3,FALSE)</f>
        <v>0</v>
      </c>
      <c r="AE1035" s="187">
        <f t="shared" si="203"/>
        <v>0</v>
      </c>
      <c r="AF1035" s="187">
        <f t="shared" si="204"/>
        <v>0</v>
      </c>
      <c r="AG1035" s="187">
        <f t="shared" si="205"/>
        <v>0</v>
      </c>
      <c r="AH1035" s="187">
        <f t="shared" si="206"/>
        <v>0</v>
      </c>
      <c r="AI1035" s="187">
        <f t="shared" si="207"/>
        <v>0</v>
      </c>
      <c r="AJ1035" s="187">
        <f t="shared" si="208"/>
        <v>0</v>
      </c>
      <c r="AK1035" s="187">
        <f t="shared" si="209"/>
        <v>0</v>
      </c>
      <c r="AL1035" s="31"/>
    </row>
    <row r="1036" spans="1:38" ht="15" x14ac:dyDescent="0.25">
      <c r="A1036" s="31"/>
      <c r="B1036" s="31"/>
      <c r="C1036" s="32"/>
      <c r="D1036" s="31"/>
      <c r="E1036" s="31"/>
      <c r="F1036" s="31"/>
      <c r="G1036" s="31"/>
      <c r="H1036" s="31"/>
      <c r="I1036" s="31"/>
      <c r="J1036" s="31"/>
      <c r="K1036" s="31"/>
      <c r="L1036" s="31"/>
      <c r="M1036" s="31"/>
      <c r="N1036" s="187">
        <f t="shared" si="210"/>
        <v>0</v>
      </c>
      <c r="O1036" s="31"/>
      <c r="P1036" s="31"/>
      <c r="Q1036" s="31"/>
      <c r="R1036" s="187">
        <f t="shared" si="211"/>
        <v>0</v>
      </c>
      <c r="S1036" s="188">
        <f>IF(ISBLANK($B1036),0,VLOOKUP($B1036,Listen!$A$2:$C$44,2,FALSE))</f>
        <v>0</v>
      </c>
      <c r="T1036" s="188">
        <f>IF(ISBLANK($B1036),0,VLOOKUP($B1036,Listen!$A$2:$C$44,3,FALSE))</f>
        <v>0</v>
      </c>
      <c r="U1036" s="189">
        <f t="shared" si="212"/>
        <v>0</v>
      </c>
      <c r="V1036" s="189">
        <f t="shared" si="202"/>
        <v>0</v>
      </c>
      <c r="W1036" s="189">
        <f t="shared" si="202"/>
        <v>0</v>
      </c>
      <c r="X1036" s="189">
        <f t="shared" si="202"/>
        <v>0</v>
      </c>
      <c r="Y1036" s="189">
        <f t="shared" si="202"/>
        <v>0</v>
      </c>
      <c r="Z1036" s="189">
        <f t="shared" si="202"/>
        <v>0</v>
      </c>
      <c r="AA1036" s="189">
        <f t="shared" si="202"/>
        <v>0</v>
      </c>
      <c r="AB1036" s="187">
        <f t="shared" si="201"/>
        <v>0</v>
      </c>
      <c r="AC1036" s="190">
        <f>IF(C1036=A_Stammdaten!$B$14,F_SAV!$R1036-F_SAV!$AD1036,HLOOKUP(A_Stammdaten!$B$14-1,$AE$4:$AK$2004,ROW(C1036)-3,FALSE)-$AD1036)</f>
        <v>0</v>
      </c>
      <c r="AD1036" s="190">
        <f>HLOOKUP(A_Stammdaten!$B$14,$AE$4:$AK$2004,ROW(C1036)-3,FALSE)</f>
        <v>0</v>
      </c>
      <c r="AE1036" s="187">
        <f t="shared" si="203"/>
        <v>0</v>
      </c>
      <c r="AF1036" s="187">
        <f t="shared" si="204"/>
        <v>0</v>
      </c>
      <c r="AG1036" s="187">
        <f t="shared" si="205"/>
        <v>0</v>
      </c>
      <c r="AH1036" s="187">
        <f t="shared" si="206"/>
        <v>0</v>
      </c>
      <c r="AI1036" s="187">
        <f t="shared" si="207"/>
        <v>0</v>
      </c>
      <c r="AJ1036" s="187">
        <f t="shared" si="208"/>
        <v>0</v>
      </c>
      <c r="AK1036" s="187">
        <f t="shared" si="209"/>
        <v>0</v>
      </c>
      <c r="AL1036" s="31"/>
    </row>
    <row r="1037" spans="1:38" ht="15" x14ac:dyDescent="0.25">
      <c r="A1037" s="31"/>
      <c r="B1037" s="31"/>
      <c r="C1037" s="32"/>
      <c r="D1037" s="31"/>
      <c r="E1037" s="31"/>
      <c r="F1037" s="31"/>
      <c r="G1037" s="31"/>
      <c r="H1037" s="31"/>
      <c r="I1037" s="31"/>
      <c r="J1037" s="31"/>
      <c r="K1037" s="31"/>
      <c r="L1037" s="31"/>
      <c r="M1037" s="31"/>
      <c r="N1037" s="187">
        <f t="shared" si="210"/>
        <v>0</v>
      </c>
      <c r="O1037" s="31"/>
      <c r="P1037" s="31"/>
      <c r="Q1037" s="31"/>
      <c r="R1037" s="187">
        <f t="shared" si="211"/>
        <v>0</v>
      </c>
      <c r="S1037" s="188">
        <f>IF(ISBLANK($B1037),0,VLOOKUP($B1037,Listen!$A$2:$C$44,2,FALSE))</f>
        <v>0</v>
      </c>
      <c r="T1037" s="188">
        <f>IF(ISBLANK($B1037),0,VLOOKUP($B1037,Listen!$A$2:$C$44,3,FALSE))</f>
        <v>0</v>
      </c>
      <c r="U1037" s="189">
        <f t="shared" si="212"/>
        <v>0</v>
      </c>
      <c r="V1037" s="189">
        <f t="shared" si="202"/>
        <v>0</v>
      </c>
      <c r="W1037" s="189">
        <f t="shared" si="202"/>
        <v>0</v>
      </c>
      <c r="X1037" s="189">
        <f t="shared" si="202"/>
        <v>0</v>
      </c>
      <c r="Y1037" s="189">
        <f t="shared" si="202"/>
        <v>0</v>
      </c>
      <c r="Z1037" s="189">
        <f t="shared" si="202"/>
        <v>0</v>
      </c>
      <c r="AA1037" s="189">
        <f t="shared" si="202"/>
        <v>0</v>
      </c>
      <c r="AB1037" s="187">
        <f t="shared" si="201"/>
        <v>0</v>
      </c>
      <c r="AC1037" s="190">
        <f>IF(C1037=A_Stammdaten!$B$14,F_SAV!$R1037-F_SAV!$AD1037,HLOOKUP(A_Stammdaten!$B$14-1,$AE$4:$AK$2004,ROW(C1037)-3,FALSE)-$AD1037)</f>
        <v>0</v>
      </c>
      <c r="AD1037" s="190">
        <f>HLOOKUP(A_Stammdaten!$B$14,$AE$4:$AK$2004,ROW(C1037)-3,FALSE)</f>
        <v>0</v>
      </c>
      <c r="AE1037" s="187">
        <f t="shared" si="203"/>
        <v>0</v>
      </c>
      <c r="AF1037" s="187">
        <f t="shared" si="204"/>
        <v>0</v>
      </c>
      <c r="AG1037" s="187">
        <f t="shared" si="205"/>
        <v>0</v>
      </c>
      <c r="AH1037" s="187">
        <f t="shared" si="206"/>
        <v>0</v>
      </c>
      <c r="AI1037" s="187">
        <f t="shared" si="207"/>
        <v>0</v>
      </c>
      <c r="AJ1037" s="187">
        <f t="shared" si="208"/>
        <v>0</v>
      </c>
      <c r="AK1037" s="187">
        <f t="shared" si="209"/>
        <v>0</v>
      </c>
      <c r="AL1037" s="31"/>
    </row>
    <row r="1038" spans="1:38" ht="15" x14ac:dyDescent="0.25">
      <c r="A1038" s="31"/>
      <c r="B1038" s="31"/>
      <c r="C1038" s="32"/>
      <c r="D1038" s="31"/>
      <c r="E1038" s="31"/>
      <c r="F1038" s="31"/>
      <c r="G1038" s="31"/>
      <c r="H1038" s="31"/>
      <c r="I1038" s="31"/>
      <c r="J1038" s="31"/>
      <c r="K1038" s="31"/>
      <c r="L1038" s="31"/>
      <c r="M1038" s="31"/>
      <c r="N1038" s="187">
        <f t="shared" si="210"/>
        <v>0</v>
      </c>
      <c r="O1038" s="31"/>
      <c r="P1038" s="31"/>
      <c r="Q1038" s="31"/>
      <c r="R1038" s="187">
        <f t="shared" si="211"/>
        <v>0</v>
      </c>
      <c r="S1038" s="188">
        <f>IF(ISBLANK($B1038),0,VLOOKUP($B1038,Listen!$A$2:$C$44,2,FALSE))</f>
        <v>0</v>
      </c>
      <c r="T1038" s="188">
        <f>IF(ISBLANK($B1038),0,VLOOKUP($B1038,Listen!$A$2:$C$44,3,FALSE))</f>
        <v>0</v>
      </c>
      <c r="U1038" s="189">
        <f t="shared" si="212"/>
        <v>0</v>
      </c>
      <c r="V1038" s="189">
        <f t="shared" si="202"/>
        <v>0</v>
      </c>
      <c r="W1038" s="189">
        <f t="shared" si="202"/>
        <v>0</v>
      </c>
      <c r="X1038" s="189">
        <f t="shared" si="202"/>
        <v>0</v>
      </c>
      <c r="Y1038" s="189">
        <f t="shared" si="202"/>
        <v>0</v>
      </c>
      <c r="Z1038" s="189">
        <f t="shared" si="202"/>
        <v>0</v>
      </c>
      <c r="AA1038" s="189">
        <f t="shared" si="202"/>
        <v>0</v>
      </c>
      <c r="AB1038" s="187">
        <f t="shared" si="201"/>
        <v>0</v>
      </c>
      <c r="AC1038" s="190">
        <f>IF(C1038=A_Stammdaten!$B$14,F_SAV!$R1038-F_SAV!$AD1038,HLOOKUP(A_Stammdaten!$B$14-1,$AE$4:$AK$2004,ROW(C1038)-3,FALSE)-$AD1038)</f>
        <v>0</v>
      </c>
      <c r="AD1038" s="190">
        <f>HLOOKUP(A_Stammdaten!$B$14,$AE$4:$AK$2004,ROW(C1038)-3,FALSE)</f>
        <v>0</v>
      </c>
      <c r="AE1038" s="187">
        <f t="shared" si="203"/>
        <v>0</v>
      </c>
      <c r="AF1038" s="187">
        <f t="shared" si="204"/>
        <v>0</v>
      </c>
      <c r="AG1038" s="187">
        <f t="shared" si="205"/>
        <v>0</v>
      </c>
      <c r="AH1038" s="187">
        <f t="shared" si="206"/>
        <v>0</v>
      </c>
      <c r="AI1038" s="187">
        <f t="shared" si="207"/>
        <v>0</v>
      </c>
      <c r="AJ1038" s="187">
        <f t="shared" si="208"/>
        <v>0</v>
      </c>
      <c r="AK1038" s="187">
        <f t="shared" si="209"/>
        <v>0</v>
      </c>
      <c r="AL1038" s="31"/>
    </row>
    <row r="1039" spans="1:38" ht="15" x14ac:dyDescent="0.25">
      <c r="A1039" s="31"/>
      <c r="B1039" s="31"/>
      <c r="C1039" s="32"/>
      <c r="D1039" s="31"/>
      <c r="E1039" s="31"/>
      <c r="F1039" s="31"/>
      <c r="G1039" s="31"/>
      <c r="H1039" s="31"/>
      <c r="I1039" s="31"/>
      <c r="J1039" s="31"/>
      <c r="K1039" s="31"/>
      <c r="L1039" s="31"/>
      <c r="M1039" s="31"/>
      <c r="N1039" s="187">
        <f t="shared" si="210"/>
        <v>0</v>
      </c>
      <c r="O1039" s="31"/>
      <c r="P1039" s="31"/>
      <c r="Q1039" s="31"/>
      <c r="R1039" s="187">
        <f t="shared" si="211"/>
        <v>0</v>
      </c>
      <c r="S1039" s="188">
        <f>IF(ISBLANK($B1039),0,VLOOKUP($B1039,Listen!$A$2:$C$44,2,FALSE))</f>
        <v>0</v>
      </c>
      <c r="T1039" s="188">
        <f>IF(ISBLANK($B1039),0,VLOOKUP($B1039,Listen!$A$2:$C$44,3,FALSE))</f>
        <v>0</v>
      </c>
      <c r="U1039" s="189">
        <f t="shared" si="212"/>
        <v>0</v>
      </c>
      <c r="V1039" s="189">
        <f t="shared" si="202"/>
        <v>0</v>
      </c>
      <c r="W1039" s="189">
        <f t="shared" si="202"/>
        <v>0</v>
      </c>
      <c r="X1039" s="189">
        <f t="shared" si="202"/>
        <v>0</v>
      </c>
      <c r="Y1039" s="189">
        <f t="shared" si="202"/>
        <v>0</v>
      </c>
      <c r="Z1039" s="189">
        <f t="shared" si="202"/>
        <v>0</v>
      </c>
      <c r="AA1039" s="189">
        <f t="shared" si="202"/>
        <v>0</v>
      </c>
      <c r="AB1039" s="187">
        <f t="shared" si="201"/>
        <v>0</v>
      </c>
      <c r="AC1039" s="190">
        <f>IF(C1039=A_Stammdaten!$B$14,F_SAV!$R1039-F_SAV!$AD1039,HLOOKUP(A_Stammdaten!$B$14-1,$AE$4:$AK$2004,ROW(C1039)-3,FALSE)-$AD1039)</f>
        <v>0</v>
      </c>
      <c r="AD1039" s="190">
        <f>HLOOKUP(A_Stammdaten!$B$14,$AE$4:$AK$2004,ROW(C1039)-3,FALSE)</f>
        <v>0</v>
      </c>
      <c r="AE1039" s="187">
        <f t="shared" si="203"/>
        <v>0</v>
      </c>
      <c r="AF1039" s="187">
        <f t="shared" si="204"/>
        <v>0</v>
      </c>
      <c r="AG1039" s="187">
        <f t="shared" si="205"/>
        <v>0</v>
      </c>
      <c r="AH1039" s="187">
        <f t="shared" si="206"/>
        <v>0</v>
      </c>
      <c r="AI1039" s="187">
        <f t="shared" si="207"/>
        <v>0</v>
      </c>
      <c r="AJ1039" s="187">
        <f t="shared" si="208"/>
        <v>0</v>
      </c>
      <c r="AK1039" s="187">
        <f t="shared" si="209"/>
        <v>0</v>
      </c>
      <c r="AL1039" s="31"/>
    </row>
    <row r="1040" spans="1:38" ht="15" x14ac:dyDescent="0.25">
      <c r="A1040" s="31"/>
      <c r="B1040" s="31"/>
      <c r="C1040" s="32"/>
      <c r="D1040" s="31"/>
      <c r="E1040" s="31"/>
      <c r="F1040" s="31"/>
      <c r="G1040" s="31"/>
      <c r="H1040" s="31"/>
      <c r="I1040" s="31"/>
      <c r="J1040" s="31"/>
      <c r="K1040" s="31"/>
      <c r="L1040" s="31"/>
      <c r="M1040" s="31"/>
      <c r="N1040" s="187">
        <f t="shared" si="210"/>
        <v>0</v>
      </c>
      <c r="O1040" s="31"/>
      <c r="P1040" s="31"/>
      <c r="Q1040" s="31"/>
      <c r="R1040" s="187">
        <f t="shared" si="211"/>
        <v>0</v>
      </c>
      <c r="S1040" s="188">
        <f>IF(ISBLANK($B1040),0,VLOOKUP($B1040,Listen!$A$2:$C$44,2,FALSE))</f>
        <v>0</v>
      </c>
      <c r="T1040" s="188">
        <f>IF(ISBLANK($B1040),0,VLOOKUP($B1040,Listen!$A$2:$C$44,3,FALSE))</f>
        <v>0</v>
      </c>
      <c r="U1040" s="189">
        <f t="shared" si="212"/>
        <v>0</v>
      </c>
      <c r="V1040" s="189">
        <f t="shared" si="202"/>
        <v>0</v>
      </c>
      <c r="W1040" s="189">
        <f t="shared" si="202"/>
        <v>0</v>
      </c>
      <c r="X1040" s="189">
        <f t="shared" si="202"/>
        <v>0</v>
      </c>
      <c r="Y1040" s="189">
        <f t="shared" si="202"/>
        <v>0</v>
      </c>
      <c r="Z1040" s="189">
        <f t="shared" si="202"/>
        <v>0</v>
      </c>
      <c r="AA1040" s="189">
        <f t="shared" si="202"/>
        <v>0</v>
      </c>
      <c r="AB1040" s="187">
        <f t="shared" si="201"/>
        <v>0</v>
      </c>
      <c r="AC1040" s="190">
        <f>IF(C1040=A_Stammdaten!$B$14,F_SAV!$R1040-F_SAV!$AD1040,HLOOKUP(A_Stammdaten!$B$14-1,$AE$4:$AK$2004,ROW(C1040)-3,FALSE)-$AD1040)</f>
        <v>0</v>
      </c>
      <c r="AD1040" s="190">
        <f>HLOOKUP(A_Stammdaten!$B$14,$AE$4:$AK$2004,ROW(C1040)-3,FALSE)</f>
        <v>0</v>
      </c>
      <c r="AE1040" s="187">
        <f t="shared" si="203"/>
        <v>0</v>
      </c>
      <c r="AF1040" s="187">
        <f t="shared" si="204"/>
        <v>0</v>
      </c>
      <c r="AG1040" s="187">
        <f t="shared" si="205"/>
        <v>0</v>
      </c>
      <c r="AH1040" s="187">
        <f t="shared" si="206"/>
        <v>0</v>
      </c>
      <c r="AI1040" s="187">
        <f t="shared" si="207"/>
        <v>0</v>
      </c>
      <c r="AJ1040" s="187">
        <f t="shared" si="208"/>
        <v>0</v>
      </c>
      <c r="AK1040" s="187">
        <f t="shared" si="209"/>
        <v>0</v>
      </c>
      <c r="AL1040" s="31"/>
    </row>
    <row r="1041" spans="1:38" ht="15" x14ac:dyDescent="0.25">
      <c r="A1041" s="31"/>
      <c r="B1041" s="31"/>
      <c r="C1041" s="32"/>
      <c r="D1041" s="31"/>
      <c r="E1041" s="31"/>
      <c r="F1041" s="31"/>
      <c r="G1041" s="31"/>
      <c r="H1041" s="31"/>
      <c r="I1041" s="31"/>
      <c r="J1041" s="31"/>
      <c r="K1041" s="31"/>
      <c r="L1041" s="31"/>
      <c r="M1041" s="31"/>
      <c r="N1041" s="187">
        <f t="shared" si="210"/>
        <v>0</v>
      </c>
      <c r="O1041" s="31"/>
      <c r="P1041" s="31"/>
      <c r="Q1041" s="31"/>
      <c r="R1041" s="187">
        <f t="shared" si="211"/>
        <v>0</v>
      </c>
      <c r="S1041" s="188">
        <f>IF(ISBLANK($B1041),0,VLOOKUP($B1041,Listen!$A$2:$C$44,2,FALSE))</f>
        <v>0</v>
      </c>
      <c r="T1041" s="188">
        <f>IF(ISBLANK($B1041),0,VLOOKUP($B1041,Listen!$A$2:$C$44,3,FALSE))</f>
        <v>0</v>
      </c>
      <c r="U1041" s="189">
        <f t="shared" si="212"/>
        <v>0</v>
      </c>
      <c r="V1041" s="189">
        <f t="shared" si="202"/>
        <v>0</v>
      </c>
      <c r="W1041" s="189">
        <f t="shared" si="202"/>
        <v>0</v>
      </c>
      <c r="X1041" s="189">
        <f t="shared" si="202"/>
        <v>0</v>
      </c>
      <c r="Y1041" s="189">
        <f t="shared" si="202"/>
        <v>0</v>
      </c>
      <c r="Z1041" s="189">
        <f t="shared" si="202"/>
        <v>0</v>
      </c>
      <c r="AA1041" s="189">
        <f t="shared" si="202"/>
        <v>0</v>
      </c>
      <c r="AB1041" s="187">
        <f t="shared" si="201"/>
        <v>0</v>
      </c>
      <c r="AC1041" s="190">
        <f>IF(C1041=A_Stammdaten!$B$14,F_SAV!$R1041-F_SAV!$AD1041,HLOOKUP(A_Stammdaten!$B$14-1,$AE$4:$AK$2004,ROW(C1041)-3,FALSE)-$AD1041)</f>
        <v>0</v>
      </c>
      <c r="AD1041" s="190">
        <f>HLOOKUP(A_Stammdaten!$B$14,$AE$4:$AK$2004,ROW(C1041)-3,FALSE)</f>
        <v>0</v>
      </c>
      <c r="AE1041" s="187">
        <f t="shared" si="203"/>
        <v>0</v>
      </c>
      <c r="AF1041" s="187">
        <f t="shared" si="204"/>
        <v>0</v>
      </c>
      <c r="AG1041" s="187">
        <f t="shared" si="205"/>
        <v>0</v>
      </c>
      <c r="AH1041" s="187">
        <f t="shared" si="206"/>
        <v>0</v>
      </c>
      <c r="AI1041" s="187">
        <f t="shared" si="207"/>
        <v>0</v>
      </c>
      <c r="AJ1041" s="187">
        <f t="shared" si="208"/>
        <v>0</v>
      </c>
      <c r="AK1041" s="187">
        <f t="shared" si="209"/>
        <v>0</v>
      </c>
      <c r="AL1041" s="31"/>
    </row>
    <row r="1042" spans="1:38" ht="15" x14ac:dyDescent="0.25">
      <c r="A1042" s="31"/>
      <c r="B1042" s="31"/>
      <c r="C1042" s="32"/>
      <c r="D1042" s="31"/>
      <c r="E1042" s="31"/>
      <c r="F1042" s="31"/>
      <c r="G1042" s="31"/>
      <c r="H1042" s="31"/>
      <c r="I1042" s="31"/>
      <c r="J1042" s="31"/>
      <c r="K1042" s="31"/>
      <c r="L1042" s="31"/>
      <c r="M1042" s="31"/>
      <c r="N1042" s="187">
        <f t="shared" si="210"/>
        <v>0</v>
      </c>
      <c r="O1042" s="31"/>
      <c r="P1042" s="31"/>
      <c r="Q1042" s="31"/>
      <c r="R1042" s="187">
        <f t="shared" si="211"/>
        <v>0</v>
      </c>
      <c r="S1042" s="188">
        <f>IF(ISBLANK($B1042),0,VLOOKUP($B1042,Listen!$A$2:$C$44,2,FALSE))</f>
        <v>0</v>
      </c>
      <c r="T1042" s="188">
        <f>IF(ISBLANK($B1042),0,VLOOKUP($B1042,Listen!$A$2:$C$44,3,FALSE))</f>
        <v>0</v>
      </c>
      <c r="U1042" s="189">
        <f t="shared" si="212"/>
        <v>0</v>
      </c>
      <c r="V1042" s="189">
        <f t="shared" si="202"/>
        <v>0</v>
      </c>
      <c r="W1042" s="189">
        <f t="shared" si="202"/>
        <v>0</v>
      </c>
      <c r="X1042" s="189">
        <f t="shared" si="202"/>
        <v>0</v>
      </c>
      <c r="Y1042" s="189">
        <f t="shared" si="202"/>
        <v>0</v>
      </c>
      <c r="Z1042" s="189">
        <f t="shared" si="202"/>
        <v>0</v>
      </c>
      <c r="AA1042" s="189">
        <f t="shared" si="202"/>
        <v>0</v>
      </c>
      <c r="AB1042" s="187">
        <f t="shared" si="201"/>
        <v>0</v>
      </c>
      <c r="AC1042" s="190">
        <f>IF(C1042=A_Stammdaten!$B$14,F_SAV!$R1042-F_SAV!$AD1042,HLOOKUP(A_Stammdaten!$B$14-1,$AE$4:$AK$2004,ROW(C1042)-3,FALSE)-$AD1042)</f>
        <v>0</v>
      </c>
      <c r="AD1042" s="190">
        <f>HLOOKUP(A_Stammdaten!$B$14,$AE$4:$AK$2004,ROW(C1042)-3,FALSE)</f>
        <v>0</v>
      </c>
      <c r="AE1042" s="187">
        <f t="shared" si="203"/>
        <v>0</v>
      </c>
      <c r="AF1042" s="187">
        <f t="shared" si="204"/>
        <v>0</v>
      </c>
      <c r="AG1042" s="187">
        <f t="shared" si="205"/>
        <v>0</v>
      </c>
      <c r="AH1042" s="187">
        <f t="shared" si="206"/>
        <v>0</v>
      </c>
      <c r="AI1042" s="187">
        <f t="shared" si="207"/>
        <v>0</v>
      </c>
      <c r="AJ1042" s="187">
        <f t="shared" si="208"/>
        <v>0</v>
      </c>
      <c r="AK1042" s="187">
        <f t="shared" si="209"/>
        <v>0</v>
      </c>
      <c r="AL1042" s="31"/>
    </row>
    <row r="1043" spans="1:38" ht="15" x14ac:dyDescent="0.25">
      <c r="A1043" s="31"/>
      <c r="B1043" s="31"/>
      <c r="C1043" s="32"/>
      <c r="D1043" s="31"/>
      <c r="E1043" s="31"/>
      <c r="F1043" s="31"/>
      <c r="G1043" s="31"/>
      <c r="H1043" s="31"/>
      <c r="I1043" s="31"/>
      <c r="J1043" s="31"/>
      <c r="K1043" s="31"/>
      <c r="L1043" s="31"/>
      <c r="M1043" s="31"/>
      <c r="N1043" s="187">
        <f t="shared" si="210"/>
        <v>0</v>
      </c>
      <c r="O1043" s="31"/>
      <c r="P1043" s="31"/>
      <c r="Q1043" s="31"/>
      <c r="R1043" s="187">
        <f t="shared" si="211"/>
        <v>0</v>
      </c>
      <c r="S1043" s="188">
        <f>IF(ISBLANK($B1043),0,VLOOKUP($B1043,Listen!$A$2:$C$44,2,FALSE))</f>
        <v>0</v>
      </c>
      <c r="T1043" s="188">
        <f>IF(ISBLANK($B1043),0,VLOOKUP($B1043,Listen!$A$2:$C$44,3,FALSE))</f>
        <v>0</v>
      </c>
      <c r="U1043" s="189">
        <f t="shared" si="212"/>
        <v>0</v>
      </c>
      <c r="V1043" s="189">
        <f t="shared" si="202"/>
        <v>0</v>
      </c>
      <c r="W1043" s="189">
        <f t="shared" si="202"/>
        <v>0</v>
      </c>
      <c r="X1043" s="189">
        <f t="shared" si="202"/>
        <v>0</v>
      </c>
      <c r="Y1043" s="189">
        <f t="shared" si="202"/>
        <v>0</v>
      </c>
      <c r="Z1043" s="189">
        <f t="shared" si="202"/>
        <v>0</v>
      </c>
      <c r="AA1043" s="189">
        <f t="shared" si="202"/>
        <v>0</v>
      </c>
      <c r="AB1043" s="187">
        <f t="shared" si="201"/>
        <v>0</v>
      </c>
      <c r="AC1043" s="190">
        <f>IF(C1043=A_Stammdaten!$B$14,F_SAV!$R1043-F_SAV!$AD1043,HLOOKUP(A_Stammdaten!$B$14-1,$AE$4:$AK$2004,ROW(C1043)-3,FALSE)-$AD1043)</f>
        <v>0</v>
      </c>
      <c r="AD1043" s="190">
        <f>HLOOKUP(A_Stammdaten!$B$14,$AE$4:$AK$2004,ROW(C1043)-3,FALSE)</f>
        <v>0</v>
      </c>
      <c r="AE1043" s="187">
        <f t="shared" si="203"/>
        <v>0</v>
      </c>
      <c r="AF1043" s="187">
        <f t="shared" si="204"/>
        <v>0</v>
      </c>
      <c r="AG1043" s="187">
        <f t="shared" si="205"/>
        <v>0</v>
      </c>
      <c r="AH1043" s="187">
        <f t="shared" si="206"/>
        <v>0</v>
      </c>
      <c r="AI1043" s="187">
        <f t="shared" si="207"/>
        <v>0</v>
      </c>
      <c r="AJ1043" s="187">
        <f t="shared" si="208"/>
        <v>0</v>
      </c>
      <c r="AK1043" s="187">
        <f t="shared" si="209"/>
        <v>0</v>
      </c>
      <c r="AL1043" s="31"/>
    </row>
    <row r="1044" spans="1:38" ht="15" x14ac:dyDescent="0.25">
      <c r="A1044" s="31"/>
      <c r="B1044" s="31"/>
      <c r="C1044" s="32"/>
      <c r="D1044" s="31"/>
      <c r="E1044" s="31"/>
      <c r="F1044" s="31"/>
      <c r="G1044" s="31"/>
      <c r="H1044" s="31"/>
      <c r="I1044" s="31"/>
      <c r="J1044" s="31"/>
      <c r="K1044" s="31"/>
      <c r="L1044" s="31"/>
      <c r="M1044" s="31"/>
      <c r="N1044" s="187">
        <f t="shared" si="210"/>
        <v>0</v>
      </c>
      <c r="O1044" s="31"/>
      <c r="P1044" s="31"/>
      <c r="Q1044" s="31"/>
      <c r="R1044" s="187">
        <f t="shared" si="211"/>
        <v>0</v>
      </c>
      <c r="S1044" s="188">
        <f>IF(ISBLANK($B1044),0,VLOOKUP($B1044,Listen!$A$2:$C$44,2,FALSE))</f>
        <v>0</v>
      </c>
      <c r="T1044" s="188">
        <f>IF(ISBLANK($B1044),0,VLOOKUP($B1044,Listen!$A$2:$C$44,3,FALSE))</f>
        <v>0</v>
      </c>
      <c r="U1044" s="189">
        <f t="shared" si="212"/>
        <v>0</v>
      </c>
      <c r="V1044" s="189">
        <f t="shared" si="202"/>
        <v>0</v>
      </c>
      <c r="W1044" s="189">
        <f t="shared" si="202"/>
        <v>0</v>
      </c>
      <c r="X1044" s="189">
        <f t="shared" si="202"/>
        <v>0</v>
      </c>
      <c r="Y1044" s="189">
        <f t="shared" si="202"/>
        <v>0</v>
      </c>
      <c r="Z1044" s="189">
        <f t="shared" si="202"/>
        <v>0</v>
      </c>
      <c r="AA1044" s="189">
        <f t="shared" si="202"/>
        <v>0</v>
      </c>
      <c r="AB1044" s="187">
        <f t="shared" si="201"/>
        <v>0</v>
      </c>
      <c r="AC1044" s="190">
        <f>IF(C1044=A_Stammdaten!$B$14,F_SAV!$R1044-F_SAV!$AD1044,HLOOKUP(A_Stammdaten!$B$14-1,$AE$4:$AK$2004,ROW(C1044)-3,FALSE)-$AD1044)</f>
        <v>0</v>
      </c>
      <c r="AD1044" s="190">
        <f>HLOOKUP(A_Stammdaten!$B$14,$AE$4:$AK$2004,ROW(C1044)-3,FALSE)</f>
        <v>0</v>
      </c>
      <c r="AE1044" s="187">
        <f t="shared" si="203"/>
        <v>0</v>
      </c>
      <c r="AF1044" s="187">
        <f t="shared" si="204"/>
        <v>0</v>
      </c>
      <c r="AG1044" s="187">
        <f t="shared" si="205"/>
        <v>0</v>
      </c>
      <c r="AH1044" s="187">
        <f t="shared" si="206"/>
        <v>0</v>
      </c>
      <c r="AI1044" s="187">
        <f t="shared" si="207"/>
        <v>0</v>
      </c>
      <c r="AJ1044" s="187">
        <f t="shared" si="208"/>
        <v>0</v>
      </c>
      <c r="AK1044" s="187">
        <f t="shared" si="209"/>
        <v>0</v>
      </c>
      <c r="AL1044" s="31"/>
    </row>
    <row r="1045" spans="1:38" ht="15" x14ac:dyDescent="0.25">
      <c r="A1045" s="31"/>
      <c r="B1045" s="31"/>
      <c r="C1045" s="32"/>
      <c r="D1045" s="31"/>
      <c r="E1045" s="31"/>
      <c r="F1045" s="31"/>
      <c r="G1045" s="31"/>
      <c r="H1045" s="31"/>
      <c r="I1045" s="31"/>
      <c r="J1045" s="31"/>
      <c r="K1045" s="31"/>
      <c r="L1045" s="31"/>
      <c r="M1045" s="31"/>
      <c r="N1045" s="187">
        <f t="shared" si="210"/>
        <v>0</v>
      </c>
      <c r="O1045" s="31"/>
      <c r="P1045" s="31"/>
      <c r="Q1045" s="31"/>
      <c r="R1045" s="187">
        <f t="shared" si="211"/>
        <v>0</v>
      </c>
      <c r="S1045" s="188">
        <f>IF(ISBLANK($B1045),0,VLOOKUP($B1045,Listen!$A$2:$C$44,2,FALSE))</f>
        <v>0</v>
      </c>
      <c r="T1045" s="188">
        <f>IF(ISBLANK($B1045),0,VLOOKUP($B1045,Listen!$A$2:$C$44,3,FALSE))</f>
        <v>0</v>
      </c>
      <c r="U1045" s="189">
        <f t="shared" si="212"/>
        <v>0</v>
      </c>
      <c r="V1045" s="189">
        <f t="shared" si="202"/>
        <v>0</v>
      </c>
      <c r="W1045" s="189">
        <f t="shared" si="202"/>
        <v>0</v>
      </c>
      <c r="X1045" s="189">
        <f t="shared" si="202"/>
        <v>0</v>
      </c>
      <c r="Y1045" s="189">
        <f t="shared" si="202"/>
        <v>0</v>
      </c>
      <c r="Z1045" s="189">
        <f t="shared" si="202"/>
        <v>0</v>
      </c>
      <c r="AA1045" s="189">
        <f t="shared" si="202"/>
        <v>0</v>
      </c>
      <c r="AB1045" s="187">
        <f t="shared" si="201"/>
        <v>0</v>
      </c>
      <c r="AC1045" s="190">
        <f>IF(C1045=A_Stammdaten!$B$14,F_SAV!$R1045-F_SAV!$AD1045,HLOOKUP(A_Stammdaten!$B$14-1,$AE$4:$AK$2004,ROW(C1045)-3,FALSE)-$AD1045)</f>
        <v>0</v>
      </c>
      <c r="AD1045" s="190">
        <f>HLOOKUP(A_Stammdaten!$B$14,$AE$4:$AK$2004,ROW(C1045)-3,FALSE)</f>
        <v>0</v>
      </c>
      <c r="AE1045" s="187">
        <f t="shared" si="203"/>
        <v>0</v>
      </c>
      <c r="AF1045" s="187">
        <f t="shared" si="204"/>
        <v>0</v>
      </c>
      <c r="AG1045" s="187">
        <f t="shared" si="205"/>
        <v>0</v>
      </c>
      <c r="AH1045" s="187">
        <f t="shared" si="206"/>
        <v>0</v>
      </c>
      <c r="AI1045" s="187">
        <f t="shared" si="207"/>
        <v>0</v>
      </c>
      <c r="AJ1045" s="187">
        <f t="shared" si="208"/>
        <v>0</v>
      </c>
      <c r="AK1045" s="187">
        <f t="shared" si="209"/>
        <v>0</v>
      </c>
      <c r="AL1045" s="31"/>
    </row>
    <row r="1046" spans="1:38" ht="15" x14ac:dyDescent="0.25">
      <c r="A1046" s="31"/>
      <c r="B1046" s="31"/>
      <c r="C1046" s="32"/>
      <c r="D1046" s="31"/>
      <c r="E1046" s="31"/>
      <c r="F1046" s="31"/>
      <c r="G1046" s="31"/>
      <c r="H1046" s="31"/>
      <c r="I1046" s="31"/>
      <c r="J1046" s="31"/>
      <c r="K1046" s="31"/>
      <c r="L1046" s="31"/>
      <c r="M1046" s="31"/>
      <c r="N1046" s="187">
        <f t="shared" si="210"/>
        <v>0</v>
      </c>
      <c r="O1046" s="31"/>
      <c r="P1046" s="31"/>
      <c r="Q1046" s="31"/>
      <c r="R1046" s="187">
        <f t="shared" si="211"/>
        <v>0</v>
      </c>
      <c r="S1046" s="188">
        <f>IF(ISBLANK($B1046),0,VLOOKUP($B1046,Listen!$A$2:$C$44,2,FALSE))</f>
        <v>0</v>
      </c>
      <c r="T1046" s="188">
        <f>IF(ISBLANK($B1046),0,VLOOKUP($B1046,Listen!$A$2:$C$44,3,FALSE))</f>
        <v>0</v>
      </c>
      <c r="U1046" s="189">
        <f t="shared" si="212"/>
        <v>0</v>
      </c>
      <c r="V1046" s="189">
        <f t="shared" si="202"/>
        <v>0</v>
      </c>
      <c r="W1046" s="189">
        <f t="shared" si="202"/>
        <v>0</v>
      </c>
      <c r="X1046" s="189">
        <f t="shared" si="202"/>
        <v>0</v>
      </c>
      <c r="Y1046" s="189">
        <f t="shared" si="202"/>
        <v>0</v>
      </c>
      <c r="Z1046" s="189">
        <f t="shared" si="202"/>
        <v>0</v>
      </c>
      <c r="AA1046" s="189">
        <f t="shared" si="202"/>
        <v>0</v>
      </c>
      <c r="AB1046" s="187">
        <f t="shared" si="201"/>
        <v>0</v>
      </c>
      <c r="AC1046" s="190">
        <f>IF(C1046=A_Stammdaten!$B$14,F_SAV!$R1046-F_SAV!$AD1046,HLOOKUP(A_Stammdaten!$B$14-1,$AE$4:$AK$2004,ROW(C1046)-3,FALSE)-$AD1046)</f>
        <v>0</v>
      </c>
      <c r="AD1046" s="190">
        <f>HLOOKUP(A_Stammdaten!$B$14,$AE$4:$AK$2004,ROW(C1046)-3,FALSE)</f>
        <v>0</v>
      </c>
      <c r="AE1046" s="187">
        <f t="shared" si="203"/>
        <v>0</v>
      </c>
      <c r="AF1046" s="187">
        <f t="shared" si="204"/>
        <v>0</v>
      </c>
      <c r="AG1046" s="187">
        <f t="shared" si="205"/>
        <v>0</v>
      </c>
      <c r="AH1046" s="187">
        <f t="shared" si="206"/>
        <v>0</v>
      </c>
      <c r="AI1046" s="187">
        <f t="shared" si="207"/>
        <v>0</v>
      </c>
      <c r="AJ1046" s="187">
        <f t="shared" si="208"/>
        <v>0</v>
      </c>
      <c r="AK1046" s="187">
        <f t="shared" si="209"/>
        <v>0</v>
      </c>
      <c r="AL1046" s="31"/>
    </row>
    <row r="1047" spans="1:38" ht="15" x14ac:dyDescent="0.25">
      <c r="A1047" s="31"/>
      <c r="B1047" s="31"/>
      <c r="C1047" s="32"/>
      <c r="D1047" s="31"/>
      <c r="E1047" s="31"/>
      <c r="F1047" s="31"/>
      <c r="G1047" s="31"/>
      <c r="H1047" s="31"/>
      <c r="I1047" s="31"/>
      <c r="J1047" s="31"/>
      <c r="K1047" s="31"/>
      <c r="L1047" s="31"/>
      <c r="M1047" s="31"/>
      <c r="N1047" s="187">
        <f t="shared" si="210"/>
        <v>0</v>
      </c>
      <c r="O1047" s="31"/>
      <c r="P1047" s="31"/>
      <c r="Q1047" s="31"/>
      <c r="R1047" s="187">
        <f t="shared" si="211"/>
        <v>0</v>
      </c>
      <c r="S1047" s="188">
        <f>IF(ISBLANK($B1047),0,VLOOKUP($B1047,Listen!$A$2:$C$44,2,FALSE))</f>
        <v>0</v>
      </c>
      <c r="T1047" s="188">
        <f>IF(ISBLANK($B1047),0,VLOOKUP($B1047,Listen!$A$2:$C$44,3,FALSE))</f>
        <v>0</v>
      </c>
      <c r="U1047" s="189">
        <f t="shared" si="212"/>
        <v>0</v>
      </c>
      <c r="V1047" s="189">
        <f t="shared" si="202"/>
        <v>0</v>
      </c>
      <c r="W1047" s="189">
        <f t="shared" si="202"/>
        <v>0</v>
      </c>
      <c r="X1047" s="189">
        <f t="shared" si="202"/>
        <v>0</v>
      </c>
      <c r="Y1047" s="189">
        <f t="shared" si="202"/>
        <v>0</v>
      </c>
      <c r="Z1047" s="189">
        <f t="shared" si="202"/>
        <v>0</v>
      </c>
      <c r="AA1047" s="189">
        <f t="shared" si="202"/>
        <v>0</v>
      </c>
      <c r="AB1047" s="187">
        <f t="shared" si="201"/>
        <v>0</v>
      </c>
      <c r="AC1047" s="190">
        <f>IF(C1047=A_Stammdaten!$B$14,F_SAV!$R1047-F_SAV!$AD1047,HLOOKUP(A_Stammdaten!$B$14-1,$AE$4:$AK$2004,ROW(C1047)-3,FALSE)-$AD1047)</f>
        <v>0</v>
      </c>
      <c r="AD1047" s="190">
        <f>HLOOKUP(A_Stammdaten!$B$14,$AE$4:$AK$2004,ROW(C1047)-3,FALSE)</f>
        <v>0</v>
      </c>
      <c r="AE1047" s="187">
        <f t="shared" si="203"/>
        <v>0</v>
      </c>
      <c r="AF1047" s="187">
        <f t="shared" si="204"/>
        <v>0</v>
      </c>
      <c r="AG1047" s="187">
        <f t="shared" si="205"/>
        <v>0</v>
      </c>
      <c r="AH1047" s="187">
        <f t="shared" si="206"/>
        <v>0</v>
      </c>
      <c r="AI1047" s="187">
        <f t="shared" si="207"/>
        <v>0</v>
      </c>
      <c r="AJ1047" s="187">
        <f t="shared" si="208"/>
        <v>0</v>
      </c>
      <c r="AK1047" s="187">
        <f t="shared" si="209"/>
        <v>0</v>
      </c>
      <c r="AL1047" s="31"/>
    </row>
    <row r="1048" spans="1:38" ht="15" x14ac:dyDescent="0.25">
      <c r="A1048" s="31"/>
      <c r="B1048" s="31"/>
      <c r="C1048" s="32"/>
      <c r="D1048" s="31"/>
      <c r="E1048" s="31"/>
      <c r="F1048" s="31"/>
      <c r="G1048" s="31"/>
      <c r="H1048" s="31"/>
      <c r="I1048" s="31"/>
      <c r="J1048" s="31"/>
      <c r="K1048" s="31"/>
      <c r="L1048" s="31"/>
      <c r="M1048" s="31"/>
      <c r="N1048" s="187">
        <f t="shared" si="210"/>
        <v>0</v>
      </c>
      <c r="O1048" s="31"/>
      <c r="P1048" s="31"/>
      <c r="Q1048" s="31"/>
      <c r="R1048" s="187">
        <f t="shared" si="211"/>
        <v>0</v>
      </c>
      <c r="S1048" s="188">
        <f>IF(ISBLANK($B1048),0,VLOOKUP($B1048,Listen!$A$2:$C$44,2,FALSE))</f>
        <v>0</v>
      </c>
      <c r="T1048" s="188">
        <f>IF(ISBLANK($B1048),0,VLOOKUP($B1048,Listen!$A$2:$C$44,3,FALSE))</f>
        <v>0</v>
      </c>
      <c r="U1048" s="189">
        <f t="shared" si="212"/>
        <v>0</v>
      </c>
      <c r="V1048" s="189">
        <f t="shared" si="202"/>
        <v>0</v>
      </c>
      <c r="W1048" s="189">
        <f t="shared" si="202"/>
        <v>0</v>
      </c>
      <c r="X1048" s="189">
        <f t="shared" si="202"/>
        <v>0</v>
      </c>
      <c r="Y1048" s="189">
        <f t="shared" si="202"/>
        <v>0</v>
      </c>
      <c r="Z1048" s="189">
        <f t="shared" si="202"/>
        <v>0</v>
      </c>
      <c r="AA1048" s="189">
        <f t="shared" si="202"/>
        <v>0</v>
      </c>
      <c r="AB1048" s="187">
        <f t="shared" si="201"/>
        <v>0</v>
      </c>
      <c r="AC1048" s="190">
        <f>IF(C1048=A_Stammdaten!$B$14,F_SAV!$R1048-F_SAV!$AD1048,HLOOKUP(A_Stammdaten!$B$14-1,$AE$4:$AK$2004,ROW(C1048)-3,FALSE)-$AD1048)</f>
        <v>0</v>
      </c>
      <c r="AD1048" s="190">
        <f>HLOOKUP(A_Stammdaten!$B$14,$AE$4:$AK$2004,ROW(C1048)-3,FALSE)</f>
        <v>0</v>
      </c>
      <c r="AE1048" s="187">
        <f t="shared" si="203"/>
        <v>0</v>
      </c>
      <c r="AF1048" s="187">
        <f t="shared" si="204"/>
        <v>0</v>
      </c>
      <c r="AG1048" s="187">
        <f t="shared" si="205"/>
        <v>0</v>
      </c>
      <c r="AH1048" s="187">
        <f t="shared" si="206"/>
        <v>0</v>
      </c>
      <c r="AI1048" s="187">
        <f t="shared" si="207"/>
        <v>0</v>
      </c>
      <c r="AJ1048" s="187">
        <f t="shared" si="208"/>
        <v>0</v>
      </c>
      <c r="AK1048" s="187">
        <f t="shared" si="209"/>
        <v>0</v>
      </c>
      <c r="AL1048" s="31"/>
    </row>
    <row r="1049" spans="1:38" ht="15" x14ac:dyDescent="0.25">
      <c r="A1049" s="31"/>
      <c r="B1049" s="31"/>
      <c r="C1049" s="32"/>
      <c r="D1049" s="31"/>
      <c r="E1049" s="31"/>
      <c r="F1049" s="31"/>
      <c r="G1049" s="31"/>
      <c r="H1049" s="31"/>
      <c r="I1049" s="31"/>
      <c r="J1049" s="31"/>
      <c r="K1049" s="31"/>
      <c r="L1049" s="31"/>
      <c r="M1049" s="31"/>
      <c r="N1049" s="187">
        <f t="shared" si="210"/>
        <v>0</v>
      </c>
      <c r="O1049" s="31"/>
      <c r="P1049" s="31"/>
      <c r="Q1049" s="31"/>
      <c r="R1049" s="187">
        <f t="shared" si="211"/>
        <v>0</v>
      </c>
      <c r="S1049" s="188">
        <f>IF(ISBLANK($B1049),0,VLOOKUP($B1049,Listen!$A$2:$C$44,2,FALSE))</f>
        <v>0</v>
      </c>
      <c r="T1049" s="188">
        <f>IF(ISBLANK($B1049),0,VLOOKUP($B1049,Listen!$A$2:$C$44,3,FALSE))</f>
        <v>0</v>
      </c>
      <c r="U1049" s="189">
        <f t="shared" si="212"/>
        <v>0</v>
      </c>
      <c r="V1049" s="189">
        <f t="shared" si="202"/>
        <v>0</v>
      </c>
      <c r="W1049" s="189">
        <f t="shared" si="202"/>
        <v>0</v>
      </c>
      <c r="X1049" s="189">
        <f t="shared" si="202"/>
        <v>0</v>
      </c>
      <c r="Y1049" s="189">
        <f t="shared" si="202"/>
        <v>0</v>
      </c>
      <c r="Z1049" s="189">
        <f t="shared" si="202"/>
        <v>0</v>
      </c>
      <c r="AA1049" s="189">
        <f t="shared" si="202"/>
        <v>0</v>
      </c>
      <c r="AB1049" s="187">
        <f t="shared" si="201"/>
        <v>0</v>
      </c>
      <c r="AC1049" s="190">
        <f>IF(C1049=A_Stammdaten!$B$14,F_SAV!$R1049-F_SAV!$AD1049,HLOOKUP(A_Stammdaten!$B$14-1,$AE$4:$AK$2004,ROW(C1049)-3,FALSE)-$AD1049)</f>
        <v>0</v>
      </c>
      <c r="AD1049" s="190">
        <f>HLOOKUP(A_Stammdaten!$B$14,$AE$4:$AK$2004,ROW(C1049)-3,FALSE)</f>
        <v>0</v>
      </c>
      <c r="AE1049" s="187">
        <f t="shared" si="203"/>
        <v>0</v>
      </c>
      <c r="AF1049" s="187">
        <f t="shared" si="204"/>
        <v>0</v>
      </c>
      <c r="AG1049" s="187">
        <f t="shared" si="205"/>
        <v>0</v>
      </c>
      <c r="AH1049" s="187">
        <f t="shared" si="206"/>
        <v>0</v>
      </c>
      <c r="AI1049" s="187">
        <f t="shared" si="207"/>
        <v>0</v>
      </c>
      <c r="AJ1049" s="187">
        <f t="shared" si="208"/>
        <v>0</v>
      </c>
      <c r="AK1049" s="187">
        <f t="shared" si="209"/>
        <v>0</v>
      </c>
      <c r="AL1049" s="31"/>
    </row>
    <row r="1050" spans="1:38" ht="15" x14ac:dyDescent="0.25">
      <c r="A1050" s="31"/>
      <c r="B1050" s="31"/>
      <c r="C1050" s="32"/>
      <c r="D1050" s="31"/>
      <c r="E1050" s="31"/>
      <c r="F1050" s="31"/>
      <c r="G1050" s="31"/>
      <c r="H1050" s="31"/>
      <c r="I1050" s="31"/>
      <c r="J1050" s="31"/>
      <c r="K1050" s="31"/>
      <c r="L1050" s="31"/>
      <c r="M1050" s="31"/>
      <c r="N1050" s="187">
        <f t="shared" si="210"/>
        <v>0</v>
      </c>
      <c r="O1050" s="31"/>
      <c r="P1050" s="31"/>
      <c r="Q1050" s="31"/>
      <c r="R1050" s="187">
        <f t="shared" si="211"/>
        <v>0</v>
      </c>
      <c r="S1050" s="188">
        <f>IF(ISBLANK($B1050),0,VLOOKUP($B1050,Listen!$A$2:$C$44,2,FALSE))</f>
        <v>0</v>
      </c>
      <c r="T1050" s="188">
        <f>IF(ISBLANK($B1050),0,VLOOKUP($B1050,Listen!$A$2:$C$44,3,FALSE))</f>
        <v>0</v>
      </c>
      <c r="U1050" s="189">
        <f t="shared" si="212"/>
        <v>0</v>
      </c>
      <c r="V1050" s="189">
        <f t="shared" si="202"/>
        <v>0</v>
      </c>
      <c r="W1050" s="189">
        <f t="shared" si="202"/>
        <v>0</v>
      </c>
      <c r="X1050" s="189">
        <f t="shared" si="202"/>
        <v>0</v>
      </c>
      <c r="Y1050" s="189">
        <f t="shared" si="202"/>
        <v>0</v>
      </c>
      <c r="Z1050" s="189">
        <f t="shared" si="202"/>
        <v>0</v>
      </c>
      <c r="AA1050" s="189">
        <f t="shared" si="202"/>
        <v>0</v>
      </c>
      <c r="AB1050" s="187">
        <f t="shared" si="201"/>
        <v>0</v>
      </c>
      <c r="AC1050" s="190">
        <f>IF(C1050=A_Stammdaten!$B$14,F_SAV!$R1050-F_SAV!$AD1050,HLOOKUP(A_Stammdaten!$B$14-1,$AE$4:$AK$2004,ROW(C1050)-3,FALSE)-$AD1050)</f>
        <v>0</v>
      </c>
      <c r="AD1050" s="190">
        <f>HLOOKUP(A_Stammdaten!$B$14,$AE$4:$AK$2004,ROW(C1050)-3,FALSE)</f>
        <v>0</v>
      </c>
      <c r="AE1050" s="187">
        <f t="shared" si="203"/>
        <v>0</v>
      </c>
      <c r="AF1050" s="187">
        <f t="shared" si="204"/>
        <v>0</v>
      </c>
      <c r="AG1050" s="187">
        <f t="shared" si="205"/>
        <v>0</v>
      </c>
      <c r="AH1050" s="187">
        <f t="shared" si="206"/>
        <v>0</v>
      </c>
      <c r="AI1050" s="187">
        <f t="shared" si="207"/>
        <v>0</v>
      </c>
      <c r="AJ1050" s="187">
        <f t="shared" si="208"/>
        <v>0</v>
      </c>
      <c r="AK1050" s="187">
        <f t="shared" si="209"/>
        <v>0</v>
      </c>
      <c r="AL1050" s="31"/>
    </row>
    <row r="1051" spans="1:38" ht="15" x14ac:dyDescent="0.25">
      <c r="A1051" s="31"/>
      <c r="B1051" s="31"/>
      <c r="C1051" s="32"/>
      <c r="D1051" s="31"/>
      <c r="E1051" s="31"/>
      <c r="F1051" s="31"/>
      <c r="G1051" s="31"/>
      <c r="H1051" s="31"/>
      <c r="I1051" s="31"/>
      <c r="J1051" s="31"/>
      <c r="K1051" s="31"/>
      <c r="L1051" s="31"/>
      <c r="M1051" s="31"/>
      <c r="N1051" s="187">
        <f t="shared" si="210"/>
        <v>0</v>
      </c>
      <c r="O1051" s="31"/>
      <c r="P1051" s="31"/>
      <c r="Q1051" s="31"/>
      <c r="R1051" s="187">
        <f t="shared" si="211"/>
        <v>0</v>
      </c>
      <c r="S1051" s="188">
        <f>IF(ISBLANK($B1051),0,VLOOKUP($B1051,Listen!$A$2:$C$44,2,FALSE))</f>
        <v>0</v>
      </c>
      <c r="T1051" s="188">
        <f>IF(ISBLANK($B1051),0,VLOOKUP($B1051,Listen!$A$2:$C$44,3,FALSE))</f>
        <v>0</v>
      </c>
      <c r="U1051" s="189">
        <f t="shared" si="212"/>
        <v>0</v>
      </c>
      <c r="V1051" s="189">
        <f t="shared" si="202"/>
        <v>0</v>
      </c>
      <c r="W1051" s="189">
        <f t="shared" si="202"/>
        <v>0</v>
      </c>
      <c r="X1051" s="189">
        <f t="shared" si="202"/>
        <v>0</v>
      </c>
      <c r="Y1051" s="189">
        <f t="shared" si="202"/>
        <v>0</v>
      </c>
      <c r="Z1051" s="189">
        <f t="shared" si="202"/>
        <v>0</v>
      </c>
      <c r="AA1051" s="189">
        <f t="shared" ref="V1051:AA1094" si="213">$S1051</f>
        <v>0</v>
      </c>
      <c r="AB1051" s="187">
        <f t="shared" si="201"/>
        <v>0</v>
      </c>
      <c r="AC1051" s="190">
        <f>IF(C1051=A_Stammdaten!$B$14,F_SAV!$R1051-F_SAV!$AD1051,HLOOKUP(A_Stammdaten!$B$14-1,$AE$4:$AK$2004,ROW(C1051)-3,FALSE)-$AD1051)</f>
        <v>0</v>
      </c>
      <c r="AD1051" s="190">
        <f>HLOOKUP(A_Stammdaten!$B$14,$AE$4:$AK$2004,ROW(C1051)-3,FALSE)</f>
        <v>0</v>
      </c>
      <c r="AE1051" s="187">
        <f t="shared" si="203"/>
        <v>0</v>
      </c>
      <c r="AF1051" s="187">
        <f t="shared" si="204"/>
        <v>0</v>
      </c>
      <c r="AG1051" s="187">
        <f t="shared" si="205"/>
        <v>0</v>
      </c>
      <c r="AH1051" s="187">
        <f t="shared" si="206"/>
        <v>0</v>
      </c>
      <c r="AI1051" s="187">
        <f t="shared" si="207"/>
        <v>0</v>
      </c>
      <c r="AJ1051" s="187">
        <f t="shared" si="208"/>
        <v>0</v>
      </c>
      <c r="AK1051" s="187">
        <f t="shared" si="209"/>
        <v>0</v>
      </c>
      <c r="AL1051" s="31"/>
    </row>
    <row r="1052" spans="1:38" ht="15" x14ac:dyDescent="0.25">
      <c r="A1052" s="31"/>
      <c r="B1052" s="31"/>
      <c r="C1052" s="32"/>
      <c r="D1052" s="31"/>
      <c r="E1052" s="31"/>
      <c r="F1052" s="31"/>
      <c r="G1052" s="31"/>
      <c r="H1052" s="31"/>
      <c r="I1052" s="31"/>
      <c r="J1052" s="31"/>
      <c r="K1052" s="31"/>
      <c r="L1052" s="31"/>
      <c r="M1052" s="31"/>
      <c r="N1052" s="187">
        <f t="shared" si="210"/>
        <v>0</v>
      </c>
      <c r="O1052" s="31"/>
      <c r="P1052" s="31"/>
      <c r="Q1052" s="31"/>
      <c r="R1052" s="187">
        <f t="shared" si="211"/>
        <v>0</v>
      </c>
      <c r="S1052" s="188">
        <f>IF(ISBLANK($B1052),0,VLOOKUP($B1052,Listen!$A$2:$C$44,2,FALSE))</f>
        <v>0</v>
      </c>
      <c r="T1052" s="188">
        <f>IF(ISBLANK($B1052),0,VLOOKUP($B1052,Listen!$A$2:$C$44,3,FALSE))</f>
        <v>0</v>
      </c>
      <c r="U1052" s="189">
        <f t="shared" si="212"/>
        <v>0</v>
      </c>
      <c r="V1052" s="189">
        <f t="shared" si="213"/>
        <v>0</v>
      </c>
      <c r="W1052" s="189">
        <f t="shared" si="213"/>
        <v>0</v>
      </c>
      <c r="X1052" s="189">
        <f t="shared" si="213"/>
        <v>0</v>
      </c>
      <c r="Y1052" s="189">
        <f t="shared" si="213"/>
        <v>0</v>
      </c>
      <c r="Z1052" s="189">
        <f t="shared" si="213"/>
        <v>0</v>
      </c>
      <c r="AA1052" s="189">
        <f t="shared" si="213"/>
        <v>0</v>
      </c>
      <c r="AB1052" s="187">
        <f t="shared" si="201"/>
        <v>0</v>
      </c>
      <c r="AC1052" s="190">
        <f>IF(C1052=A_Stammdaten!$B$14,F_SAV!$R1052-F_SAV!$AD1052,HLOOKUP(A_Stammdaten!$B$14-1,$AE$4:$AK$2004,ROW(C1052)-3,FALSE)-$AD1052)</f>
        <v>0</v>
      </c>
      <c r="AD1052" s="190">
        <f>HLOOKUP(A_Stammdaten!$B$14,$AE$4:$AK$2004,ROW(C1052)-3,FALSE)</f>
        <v>0</v>
      </c>
      <c r="AE1052" s="187">
        <f t="shared" si="203"/>
        <v>0</v>
      </c>
      <c r="AF1052" s="187">
        <f t="shared" si="204"/>
        <v>0</v>
      </c>
      <c r="AG1052" s="187">
        <f t="shared" si="205"/>
        <v>0</v>
      </c>
      <c r="AH1052" s="187">
        <f t="shared" si="206"/>
        <v>0</v>
      </c>
      <c r="AI1052" s="187">
        <f t="shared" si="207"/>
        <v>0</v>
      </c>
      <c r="AJ1052" s="187">
        <f t="shared" si="208"/>
        <v>0</v>
      </c>
      <c r="AK1052" s="187">
        <f t="shared" si="209"/>
        <v>0</v>
      </c>
      <c r="AL1052" s="31"/>
    </row>
    <row r="1053" spans="1:38" ht="15" x14ac:dyDescent="0.25">
      <c r="A1053" s="31"/>
      <c r="B1053" s="31"/>
      <c r="C1053" s="32"/>
      <c r="D1053" s="31"/>
      <c r="E1053" s="31"/>
      <c r="F1053" s="31"/>
      <c r="G1053" s="31"/>
      <c r="H1053" s="31"/>
      <c r="I1053" s="31"/>
      <c r="J1053" s="31"/>
      <c r="K1053" s="31"/>
      <c r="L1053" s="31"/>
      <c r="M1053" s="31"/>
      <c r="N1053" s="187">
        <f t="shared" si="210"/>
        <v>0</v>
      </c>
      <c r="O1053" s="31"/>
      <c r="P1053" s="31"/>
      <c r="Q1053" s="31"/>
      <c r="R1053" s="187">
        <f t="shared" si="211"/>
        <v>0</v>
      </c>
      <c r="S1053" s="188">
        <f>IF(ISBLANK($B1053),0,VLOOKUP($B1053,Listen!$A$2:$C$44,2,FALSE))</f>
        <v>0</v>
      </c>
      <c r="T1053" s="188">
        <f>IF(ISBLANK($B1053),0,VLOOKUP($B1053,Listen!$A$2:$C$44,3,FALSE))</f>
        <v>0</v>
      </c>
      <c r="U1053" s="189">
        <f t="shared" si="212"/>
        <v>0</v>
      </c>
      <c r="V1053" s="189">
        <f t="shared" si="213"/>
        <v>0</v>
      </c>
      <c r="W1053" s="189">
        <f t="shared" si="213"/>
        <v>0</v>
      </c>
      <c r="X1053" s="189">
        <f t="shared" si="213"/>
        <v>0</v>
      </c>
      <c r="Y1053" s="189">
        <f t="shared" si="213"/>
        <v>0</v>
      </c>
      <c r="Z1053" s="189">
        <f t="shared" si="213"/>
        <v>0</v>
      </c>
      <c r="AA1053" s="189">
        <f t="shared" si="213"/>
        <v>0</v>
      </c>
      <c r="AB1053" s="187">
        <f t="shared" si="201"/>
        <v>0</v>
      </c>
      <c r="AC1053" s="190">
        <f>IF(C1053=A_Stammdaten!$B$14,F_SAV!$R1053-F_SAV!$AD1053,HLOOKUP(A_Stammdaten!$B$14-1,$AE$4:$AK$2004,ROW(C1053)-3,FALSE)-$AD1053)</f>
        <v>0</v>
      </c>
      <c r="AD1053" s="190">
        <f>HLOOKUP(A_Stammdaten!$B$14,$AE$4:$AK$2004,ROW(C1053)-3,FALSE)</f>
        <v>0</v>
      </c>
      <c r="AE1053" s="187">
        <f t="shared" si="203"/>
        <v>0</v>
      </c>
      <c r="AF1053" s="187">
        <f t="shared" si="204"/>
        <v>0</v>
      </c>
      <c r="AG1053" s="187">
        <f t="shared" si="205"/>
        <v>0</v>
      </c>
      <c r="AH1053" s="187">
        <f t="shared" si="206"/>
        <v>0</v>
      </c>
      <c r="AI1053" s="187">
        <f t="shared" si="207"/>
        <v>0</v>
      </c>
      <c r="AJ1053" s="187">
        <f t="shared" si="208"/>
        <v>0</v>
      </c>
      <c r="AK1053" s="187">
        <f t="shared" si="209"/>
        <v>0</v>
      </c>
      <c r="AL1053" s="31"/>
    </row>
    <row r="1054" spans="1:38" ht="15" x14ac:dyDescent="0.25">
      <c r="A1054" s="31"/>
      <c r="B1054" s="31"/>
      <c r="C1054" s="32"/>
      <c r="D1054" s="31"/>
      <c r="E1054" s="31"/>
      <c r="F1054" s="31"/>
      <c r="G1054" s="31"/>
      <c r="H1054" s="31"/>
      <c r="I1054" s="31"/>
      <c r="J1054" s="31"/>
      <c r="K1054" s="31"/>
      <c r="L1054" s="31"/>
      <c r="M1054" s="31"/>
      <c r="N1054" s="187">
        <f t="shared" si="210"/>
        <v>0</v>
      </c>
      <c r="O1054" s="31"/>
      <c r="P1054" s="31"/>
      <c r="Q1054" s="31"/>
      <c r="R1054" s="187">
        <f t="shared" si="211"/>
        <v>0</v>
      </c>
      <c r="S1054" s="188">
        <f>IF(ISBLANK($B1054),0,VLOOKUP($B1054,Listen!$A$2:$C$44,2,FALSE))</f>
        <v>0</v>
      </c>
      <c r="T1054" s="188">
        <f>IF(ISBLANK($B1054),0,VLOOKUP($B1054,Listen!$A$2:$C$44,3,FALSE))</f>
        <v>0</v>
      </c>
      <c r="U1054" s="189">
        <f t="shared" si="212"/>
        <v>0</v>
      </c>
      <c r="V1054" s="189">
        <f t="shared" si="213"/>
        <v>0</v>
      </c>
      <c r="W1054" s="189">
        <f t="shared" si="213"/>
        <v>0</v>
      </c>
      <c r="X1054" s="189">
        <f t="shared" si="213"/>
        <v>0</v>
      </c>
      <c r="Y1054" s="189">
        <f t="shared" si="213"/>
        <v>0</v>
      </c>
      <c r="Z1054" s="189">
        <f t="shared" si="213"/>
        <v>0</v>
      </c>
      <c r="AA1054" s="189">
        <f t="shared" si="213"/>
        <v>0</v>
      </c>
      <c r="AB1054" s="187">
        <f t="shared" si="201"/>
        <v>0</v>
      </c>
      <c r="AC1054" s="190">
        <f>IF(C1054=A_Stammdaten!$B$14,F_SAV!$R1054-F_SAV!$AD1054,HLOOKUP(A_Stammdaten!$B$14-1,$AE$4:$AK$2004,ROW(C1054)-3,FALSE)-$AD1054)</f>
        <v>0</v>
      </c>
      <c r="AD1054" s="190">
        <f>HLOOKUP(A_Stammdaten!$B$14,$AE$4:$AK$2004,ROW(C1054)-3,FALSE)</f>
        <v>0</v>
      </c>
      <c r="AE1054" s="187">
        <f t="shared" si="203"/>
        <v>0</v>
      </c>
      <c r="AF1054" s="187">
        <f t="shared" si="204"/>
        <v>0</v>
      </c>
      <c r="AG1054" s="187">
        <f t="shared" si="205"/>
        <v>0</v>
      </c>
      <c r="AH1054" s="187">
        <f t="shared" si="206"/>
        <v>0</v>
      </c>
      <c r="AI1054" s="187">
        <f t="shared" si="207"/>
        <v>0</v>
      </c>
      <c r="AJ1054" s="187">
        <f t="shared" si="208"/>
        <v>0</v>
      </c>
      <c r="AK1054" s="187">
        <f t="shared" si="209"/>
        <v>0</v>
      </c>
      <c r="AL1054" s="31"/>
    </row>
    <row r="1055" spans="1:38" ht="15" x14ac:dyDescent="0.25">
      <c r="A1055" s="31"/>
      <c r="B1055" s="31"/>
      <c r="C1055" s="32"/>
      <c r="D1055" s="31"/>
      <c r="E1055" s="31"/>
      <c r="F1055" s="31"/>
      <c r="G1055" s="31"/>
      <c r="H1055" s="31"/>
      <c r="I1055" s="31"/>
      <c r="J1055" s="31"/>
      <c r="K1055" s="31"/>
      <c r="L1055" s="31"/>
      <c r="M1055" s="31"/>
      <c r="N1055" s="187">
        <f t="shared" si="210"/>
        <v>0</v>
      </c>
      <c r="O1055" s="31"/>
      <c r="P1055" s="31"/>
      <c r="Q1055" s="31"/>
      <c r="R1055" s="187">
        <f t="shared" si="211"/>
        <v>0</v>
      </c>
      <c r="S1055" s="188">
        <f>IF(ISBLANK($B1055),0,VLOOKUP($B1055,Listen!$A$2:$C$44,2,FALSE))</f>
        <v>0</v>
      </c>
      <c r="T1055" s="188">
        <f>IF(ISBLANK($B1055),0,VLOOKUP($B1055,Listen!$A$2:$C$44,3,FALSE))</f>
        <v>0</v>
      </c>
      <c r="U1055" s="189">
        <f t="shared" si="212"/>
        <v>0</v>
      </c>
      <c r="V1055" s="189">
        <f t="shared" si="213"/>
        <v>0</v>
      </c>
      <c r="W1055" s="189">
        <f t="shared" si="213"/>
        <v>0</v>
      </c>
      <c r="X1055" s="189">
        <f t="shared" si="213"/>
        <v>0</v>
      </c>
      <c r="Y1055" s="189">
        <f t="shared" si="213"/>
        <v>0</v>
      </c>
      <c r="Z1055" s="189">
        <f t="shared" si="213"/>
        <v>0</v>
      </c>
      <c r="AA1055" s="189">
        <f t="shared" si="213"/>
        <v>0</v>
      </c>
      <c r="AB1055" s="187">
        <f t="shared" si="201"/>
        <v>0</v>
      </c>
      <c r="AC1055" s="190">
        <f>IF(C1055=A_Stammdaten!$B$14,F_SAV!$R1055-F_SAV!$AD1055,HLOOKUP(A_Stammdaten!$B$14-1,$AE$4:$AK$2004,ROW(C1055)-3,FALSE)-$AD1055)</f>
        <v>0</v>
      </c>
      <c r="AD1055" s="190">
        <f>HLOOKUP(A_Stammdaten!$B$14,$AE$4:$AK$2004,ROW(C1055)-3,FALSE)</f>
        <v>0</v>
      </c>
      <c r="AE1055" s="187">
        <f t="shared" si="203"/>
        <v>0</v>
      </c>
      <c r="AF1055" s="187">
        <f t="shared" si="204"/>
        <v>0</v>
      </c>
      <c r="AG1055" s="187">
        <f t="shared" si="205"/>
        <v>0</v>
      </c>
      <c r="AH1055" s="187">
        <f t="shared" si="206"/>
        <v>0</v>
      </c>
      <c r="AI1055" s="187">
        <f t="shared" si="207"/>
        <v>0</v>
      </c>
      <c r="AJ1055" s="187">
        <f t="shared" si="208"/>
        <v>0</v>
      </c>
      <c r="AK1055" s="187">
        <f t="shared" si="209"/>
        <v>0</v>
      </c>
      <c r="AL1055" s="31"/>
    </row>
    <row r="1056" spans="1:38" ht="15" x14ac:dyDescent="0.25">
      <c r="A1056" s="31"/>
      <c r="B1056" s="31"/>
      <c r="C1056" s="32"/>
      <c r="D1056" s="31"/>
      <c r="E1056" s="31"/>
      <c r="F1056" s="31"/>
      <c r="G1056" s="31"/>
      <c r="H1056" s="31"/>
      <c r="I1056" s="31"/>
      <c r="J1056" s="31"/>
      <c r="K1056" s="31"/>
      <c r="L1056" s="31"/>
      <c r="M1056" s="31"/>
      <c r="N1056" s="187">
        <f t="shared" si="210"/>
        <v>0</v>
      </c>
      <c r="O1056" s="31"/>
      <c r="P1056" s="31"/>
      <c r="Q1056" s="31"/>
      <c r="R1056" s="187">
        <f t="shared" si="211"/>
        <v>0</v>
      </c>
      <c r="S1056" s="188">
        <f>IF(ISBLANK($B1056),0,VLOOKUP($B1056,Listen!$A$2:$C$44,2,FALSE))</f>
        <v>0</v>
      </c>
      <c r="T1056" s="188">
        <f>IF(ISBLANK($B1056),0,VLOOKUP($B1056,Listen!$A$2:$C$44,3,FALSE))</f>
        <v>0</v>
      </c>
      <c r="U1056" s="189">
        <f t="shared" si="212"/>
        <v>0</v>
      </c>
      <c r="V1056" s="189">
        <f t="shared" si="213"/>
        <v>0</v>
      </c>
      <c r="W1056" s="189">
        <f t="shared" si="213"/>
        <v>0</v>
      </c>
      <c r="X1056" s="189">
        <f t="shared" si="213"/>
        <v>0</v>
      </c>
      <c r="Y1056" s="189">
        <f t="shared" si="213"/>
        <v>0</v>
      </c>
      <c r="Z1056" s="189">
        <f t="shared" si="213"/>
        <v>0</v>
      </c>
      <c r="AA1056" s="189">
        <f t="shared" si="213"/>
        <v>0</v>
      </c>
      <c r="AB1056" s="187">
        <f t="shared" si="201"/>
        <v>0</v>
      </c>
      <c r="AC1056" s="190">
        <f>IF(C1056=A_Stammdaten!$B$14,F_SAV!$R1056-F_SAV!$AD1056,HLOOKUP(A_Stammdaten!$B$14-1,$AE$4:$AK$2004,ROW(C1056)-3,FALSE)-$AD1056)</f>
        <v>0</v>
      </c>
      <c r="AD1056" s="190">
        <f>HLOOKUP(A_Stammdaten!$B$14,$AE$4:$AK$2004,ROW(C1056)-3,FALSE)</f>
        <v>0</v>
      </c>
      <c r="AE1056" s="187">
        <f t="shared" si="203"/>
        <v>0</v>
      </c>
      <c r="AF1056" s="187">
        <f t="shared" si="204"/>
        <v>0</v>
      </c>
      <c r="AG1056" s="187">
        <f t="shared" si="205"/>
        <v>0</v>
      </c>
      <c r="AH1056" s="187">
        <f t="shared" si="206"/>
        <v>0</v>
      </c>
      <c r="AI1056" s="187">
        <f t="shared" si="207"/>
        <v>0</v>
      </c>
      <c r="AJ1056" s="187">
        <f t="shared" si="208"/>
        <v>0</v>
      </c>
      <c r="AK1056" s="187">
        <f t="shared" si="209"/>
        <v>0</v>
      </c>
      <c r="AL1056" s="31"/>
    </row>
    <row r="1057" spans="1:38" ht="15" x14ac:dyDescent="0.25">
      <c r="A1057" s="31"/>
      <c r="B1057" s="31"/>
      <c r="C1057" s="32"/>
      <c r="D1057" s="31"/>
      <c r="E1057" s="31"/>
      <c r="F1057" s="31"/>
      <c r="G1057" s="31"/>
      <c r="H1057" s="31"/>
      <c r="I1057" s="31"/>
      <c r="J1057" s="31"/>
      <c r="K1057" s="31"/>
      <c r="L1057" s="31"/>
      <c r="M1057" s="31"/>
      <c r="N1057" s="187">
        <f t="shared" si="210"/>
        <v>0</v>
      </c>
      <c r="O1057" s="31"/>
      <c r="P1057" s="31"/>
      <c r="Q1057" s="31"/>
      <c r="R1057" s="187">
        <f t="shared" si="211"/>
        <v>0</v>
      </c>
      <c r="S1057" s="188">
        <f>IF(ISBLANK($B1057),0,VLOOKUP($B1057,Listen!$A$2:$C$44,2,FALSE))</f>
        <v>0</v>
      </c>
      <c r="T1057" s="188">
        <f>IF(ISBLANK($B1057),0,VLOOKUP($B1057,Listen!$A$2:$C$44,3,FALSE))</f>
        <v>0</v>
      </c>
      <c r="U1057" s="189">
        <f t="shared" si="212"/>
        <v>0</v>
      </c>
      <c r="V1057" s="189">
        <f t="shared" si="213"/>
        <v>0</v>
      </c>
      <c r="W1057" s="189">
        <f t="shared" si="213"/>
        <v>0</v>
      </c>
      <c r="X1057" s="189">
        <f t="shared" si="213"/>
        <v>0</v>
      </c>
      <c r="Y1057" s="189">
        <f t="shared" si="213"/>
        <v>0</v>
      </c>
      <c r="Z1057" s="189">
        <f t="shared" si="213"/>
        <v>0</v>
      </c>
      <c r="AA1057" s="189">
        <f t="shared" si="213"/>
        <v>0</v>
      </c>
      <c r="AB1057" s="187">
        <f t="shared" si="201"/>
        <v>0</v>
      </c>
      <c r="AC1057" s="190">
        <f>IF(C1057=A_Stammdaten!$B$14,F_SAV!$R1057-F_SAV!$AD1057,HLOOKUP(A_Stammdaten!$B$14-1,$AE$4:$AK$2004,ROW(C1057)-3,FALSE)-$AD1057)</f>
        <v>0</v>
      </c>
      <c r="AD1057" s="190">
        <f>HLOOKUP(A_Stammdaten!$B$14,$AE$4:$AK$2004,ROW(C1057)-3,FALSE)</f>
        <v>0</v>
      </c>
      <c r="AE1057" s="187">
        <f t="shared" si="203"/>
        <v>0</v>
      </c>
      <c r="AF1057" s="187">
        <f t="shared" si="204"/>
        <v>0</v>
      </c>
      <c r="AG1057" s="187">
        <f t="shared" si="205"/>
        <v>0</v>
      </c>
      <c r="AH1057" s="187">
        <f t="shared" si="206"/>
        <v>0</v>
      </c>
      <c r="AI1057" s="187">
        <f t="shared" si="207"/>
        <v>0</v>
      </c>
      <c r="AJ1057" s="187">
        <f t="shared" si="208"/>
        <v>0</v>
      </c>
      <c r="AK1057" s="187">
        <f t="shared" si="209"/>
        <v>0</v>
      </c>
      <c r="AL1057" s="31"/>
    </row>
    <row r="1058" spans="1:38" ht="15" x14ac:dyDescent="0.25">
      <c r="A1058" s="31"/>
      <c r="B1058" s="31"/>
      <c r="C1058" s="32"/>
      <c r="D1058" s="31"/>
      <c r="E1058" s="31"/>
      <c r="F1058" s="31"/>
      <c r="G1058" s="31"/>
      <c r="H1058" s="31"/>
      <c r="I1058" s="31"/>
      <c r="J1058" s="31"/>
      <c r="K1058" s="31"/>
      <c r="L1058" s="31"/>
      <c r="M1058" s="31"/>
      <c r="N1058" s="187">
        <f t="shared" si="210"/>
        <v>0</v>
      </c>
      <c r="O1058" s="31"/>
      <c r="P1058" s="31"/>
      <c r="Q1058" s="31"/>
      <c r="R1058" s="187">
        <f t="shared" si="211"/>
        <v>0</v>
      </c>
      <c r="S1058" s="188">
        <f>IF(ISBLANK($B1058),0,VLOOKUP($B1058,Listen!$A$2:$C$44,2,FALSE))</f>
        <v>0</v>
      </c>
      <c r="T1058" s="188">
        <f>IF(ISBLANK($B1058),0,VLOOKUP($B1058,Listen!$A$2:$C$44,3,FALSE))</f>
        <v>0</v>
      </c>
      <c r="U1058" s="189">
        <f t="shared" si="212"/>
        <v>0</v>
      </c>
      <c r="V1058" s="189">
        <f t="shared" si="213"/>
        <v>0</v>
      </c>
      <c r="W1058" s="189">
        <f t="shared" si="213"/>
        <v>0</v>
      </c>
      <c r="X1058" s="189">
        <f t="shared" si="213"/>
        <v>0</v>
      </c>
      <c r="Y1058" s="189">
        <f t="shared" si="213"/>
        <v>0</v>
      </c>
      <c r="Z1058" s="189">
        <f t="shared" si="213"/>
        <v>0</v>
      </c>
      <c r="AA1058" s="189">
        <f t="shared" si="213"/>
        <v>0</v>
      </c>
      <c r="AB1058" s="187">
        <f t="shared" si="201"/>
        <v>0</v>
      </c>
      <c r="AC1058" s="190">
        <f>IF(C1058=A_Stammdaten!$B$14,F_SAV!$R1058-F_SAV!$AD1058,HLOOKUP(A_Stammdaten!$B$14-1,$AE$4:$AK$2004,ROW(C1058)-3,FALSE)-$AD1058)</f>
        <v>0</v>
      </c>
      <c r="AD1058" s="190">
        <f>HLOOKUP(A_Stammdaten!$B$14,$AE$4:$AK$2004,ROW(C1058)-3,FALSE)</f>
        <v>0</v>
      </c>
      <c r="AE1058" s="187">
        <f t="shared" si="203"/>
        <v>0</v>
      </c>
      <c r="AF1058" s="187">
        <f t="shared" si="204"/>
        <v>0</v>
      </c>
      <c r="AG1058" s="187">
        <f t="shared" si="205"/>
        <v>0</v>
      </c>
      <c r="AH1058" s="187">
        <f t="shared" si="206"/>
        <v>0</v>
      </c>
      <c r="AI1058" s="187">
        <f t="shared" si="207"/>
        <v>0</v>
      </c>
      <c r="AJ1058" s="187">
        <f t="shared" si="208"/>
        <v>0</v>
      </c>
      <c r="AK1058" s="187">
        <f t="shared" si="209"/>
        <v>0</v>
      </c>
      <c r="AL1058" s="31"/>
    </row>
    <row r="1059" spans="1:38" ht="15" x14ac:dyDescent="0.25">
      <c r="A1059" s="31"/>
      <c r="B1059" s="31"/>
      <c r="C1059" s="32"/>
      <c r="D1059" s="31"/>
      <c r="E1059" s="31"/>
      <c r="F1059" s="31"/>
      <c r="G1059" s="31"/>
      <c r="H1059" s="31"/>
      <c r="I1059" s="31"/>
      <c r="J1059" s="31"/>
      <c r="K1059" s="31"/>
      <c r="L1059" s="31"/>
      <c r="M1059" s="31"/>
      <c r="N1059" s="187">
        <f t="shared" si="210"/>
        <v>0</v>
      </c>
      <c r="O1059" s="31"/>
      <c r="P1059" s="31"/>
      <c r="Q1059" s="31"/>
      <c r="R1059" s="187">
        <f t="shared" si="211"/>
        <v>0</v>
      </c>
      <c r="S1059" s="188">
        <f>IF(ISBLANK($B1059),0,VLOOKUP($B1059,Listen!$A$2:$C$44,2,FALSE))</f>
        <v>0</v>
      </c>
      <c r="T1059" s="188">
        <f>IF(ISBLANK($B1059),0,VLOOKUP($B1059,Listen!$A$2:$C$44,3,FALSE))</f>
        <v>0</v>
      </c>
      <c r="U1059" s="189">
        <f t="shared" si="212"/>
        <v>0</v>
      </c>
      <c r="V1059" s="189">
        <f t="shared" si="213"/>
        <v>0</v>
      </c>
      <c r="W1059" s="189">
        <f t="shared" si="213"/>
        <v>0</v>
      </c>
      <c r="X1059" s="189">
        <f t="shared" si="213"/>
        <v>0</v>
      </c>
      <c r="Y1059" s="189">
        <f t="shared" si="213"/>
        <v>0</v>
      </c>
      <c r="Z1059" s="189">
        <f t="shared" si="213"/>
        <v>0</v>
      </c>
      <c r="AA1059" s="189">
        <f t="shared" si="213"/>
        <v>0</v>
      </c>
      <c r="AB1059" s="187">
        <f t="shared" ref="AB1059:AB1122" si="214">AD1059+AC1059</f>
        <v>0</v>
      </c>
      <c r="AC1059" s="190">
        <f>IF(C1059=A_Stammdaten!$B$14,F_SAV!$R1059-F_SAV!$AD1059,HLOOKUP(A_Stammdaten!$B$14-1,$AE$4:$AK$2004,ROW(C1059)-3,FALSE)-$AD1059)</f>
        <v>0</v>
      </c>
      <c r="AD1059" s="190">
        <f>HLOOKUP(A_Stammdaten!$B$14,$AE$4:$AK$2004,ROW(C1059)-3,FALSE)</f>
        <v>0</v>
      </c>
      <c r="AE1059" s="187">
        <f t="shared" si="203"/>
        <v>0</v>
      </c>
      <c r="AF1059" s="187">
        <f t="shared" si="204"/>
        <v>0</v>
      </c>
      <c r="AG1059" s="187">
        <f t="shared" si="205"/>
        <v>0</v>
      </c>
      <c r="AH1059" s="187">
        <f t="shared" si="206"/>
        <v>0</v>
      </c>
      <c r="AI1059" s="187">
        <f t="shared" si="207"/>
        <v>0</v>
      </c>
      <c r="AJ1059" s="187">
        <f t="shared" si="208"/>
        <v>0</v>
      </c>
      <c r="AK1059" s="187">
        <f t="shared" si="209"/>
        <v>0</v>
      </c>
      <c r="AL1059" s="31"/>
    </row>
    <row r="1060" spans="1:38" ht="15" x14ac:dyDescent="0.25">
      <c r="A1060" s="31"/>
      <c r="B1060" s="31"/>
      <c r="C1060" s="32"/>
      <c r="D1060" s="31"/>
      <c r="E1060" s="31"/>
      <c r="F1060" s="31"/>
      <c r="G1060" s="31"/>
      <c r="H1060" s="31"/>
      <c r="I1060" s="31"/>
      <c r="J1060" s="31"/>
      <c r="K1060" s="31"/>
      <c r="L1060" s="31"/>
      <c r="M1060" s="31"/>
      <c r="N1060" s="187">
        <f t="shared" si="210"/>
        <v>0</v>
      </c>
      <c r="O1060" s="31"/>
      <c r="P1060" s="31"/>
      <c r="Q1060" s="31"/>
      <c r="R1060" s="187">
        <f t="shared" si="211"/>
        <v>0</v>
      </c>
      <c r="S1060" s="188">
        <f>IF(ISBLANK($B1060),0,VLOOKUP($B1060,Listen!$A$2:$C$44,2,FALSE))</f>
        <v>0</v>
      </c>
      <c r="T1060" s="188">
        <f>IF(ISBLANK($B1060),0,VLOOKUP($B1060,Listen!$A$2:$C$44,3,FALSE))</f>
        <v>0</v>
      </c>
      <c r="U1060" s="189">
        <f t="shared" si="212"/>
        <v>0</v>
      </c>
      <c r="V1060" s="189">
        <f t="shared" si="213"/>
        <v>0</v>
      </c>
      <c r="W1060" s="189">
        <f t="shared" si="213"/>
        <v>0</v>
      </c>
      <c r="X1060" s="189">
        <f t="shared" si="213"/>
        <v>0</v>
      </c>
      <c r="Y1060" s="189">
        <f t="shared" si="213"/>
        <v>0</v>
      </c>
      <c r="Z1060" s="189">
        <f t="shared" si="213"/>
        <v>0</v>
      </c>
      <c r="AA1060" s="189">
        <f t="shared" si="213"/>
        <v>0</v>
      </c>
      <c r="AB1060" s="187">
        <f t="shared" si="214"/>
        <v>0</v>
      </c>
      <c r="AC1060" s="190">
        <f>IF(C1060=A_Stammdaten!$B$14,F_SAV!$R1060-F_SAV!$AD1060,HLOOKUP(A_Stammdaten!$B$14-1,$AE$4:$AK$2004,ROW(C1060)-3,FALSE)-$AD1060)</f>
        <v>0</v>
      </c>
      <c r="AD1060" s="190">
        <f>HLOOKUP(A_Stammdaten!$B$14,$AE$4:$AK$2004,ROW(C1060)-3,FALSE)</f>
        <v>0</v>
      </c>
      <c r="AE1060" s="187">
        <f t="shared" si="203"/>
        <v>0</v>
      </c>
      <c r="AF1060" s="187">
        <f t="shared" si="204"/>
        <v>0</v>
      </c>
      <c r="AG1060" s="187">
        <f t="shared" si="205"/>
        <v>0</v>
      </c>
      <c r="AH1060" s="187">
        <f t="shared" si="206"/>
        <v>0</v>
      </c>
      <c r="AI1060" s="187">
        <f t="shared" si="207"/>
        <v>0</v>
      </c>
      <c r="AJ1060" s="187">
        <f t="shared" si="208"/>
        <v>0</v>
      </c>
      <c r="AK1060" s="187">
        <f t="shared" si="209"/>
        <v>0</v>
      </c>
      <c r="AL1060" s="31"/>
    </row>
    <row r="1061" spans="1:38" ht="15" x14ac:dyDescent="0.25">
      <c r="A1061" s="31"/>
      <c r="B1061" s="31"/>
      <c r="C1061" s="32"/>
      <c r="D1061" s="31"/>
      <c r="E1061" s="31"/>
      <c r="F1061" s="31"/>
      <c r="G1061" s="31"/>
      <c r="H1061" s="31"/>
      <c r="I1061" s="31"/>
      <c r="J1061" s="31"/>
      <c r="K1061" s="31"/>
      <c r="L1061" s="31"/>
      <c r="M1061" s="31"/>
      <c r="N1061" s="187">
        <f t="shared" si="210"/>
        <v>0</v>
      </c>
      <c r="O1061" s="31"/>
      <c r="P1061" s="31"/>
      <c r="Q1061" s="31"/>
      <c r="R1061" s="187">
        <f t="shared" si="211"/>
        <v>0</v>
      </c>
      <c r="S1061" s="188">
        <f>IF(ISBLANK($B1061),0,VLOOKUP($B1061,Listen!$A$2:$C$44,2,FALSE))</f>
        <v>0</v>
      </c>
      <c r="T1061" s="188">
        <f>IF(ISBLANK($B1061),0,VLOOKUP($B1061,Listen!$A$2:$C$44,3,FALSE))</f>
        <v>0</v>
      </c>
      <c r="U1061" s="189">
        <f t="shared" si="212"/>
        <v>0</v>
      </c>
      <c r="V1061" s="189">
        <f t="shared" si="213"/>
        <v>0</v>
      </c>
      <c r="W1061" s="189">
        <f t="shared" si="213"/>
        <v>0</v>
      </c>
      <c r="X1061" s="189">
        <f t="shared" si="213"/>
        <v>0</v>
      </c>
      <c r="Y1061" s="189">
        <f t="shared" si="213"/>
        <v>0</v>
      </c>
      <c r="Z1061" s="189">
        <f t="shared" si="213"/>
        <v>0</v>
      </c>
      <c r="AA1061" s="189">
        <f t="shared" si="213"/>
        <v>0</v>
      </c>
      <c r="AB1061" s="187">
        <f t="shared" si="214"/>
        <v>0</v>
      </c>
      <c r="AC1061" s="190">
        <f>IF(C1061=A_Stammdaten!$B$14,F_SAV!$R1061-F_SAV!$AD1061,HLOOKUP(A_Stammdaten!$B$14-1,$AE$4:$AK$2004,ROW(C1061)-3,FALSE)-$AD1061)</f>
        <v>0</v>
      </c>
      <c r="AD1061" s="190">
        <f>HLOOKUP(A_Stammdaten!$B$14,$AE$4:$AK$2004,ROW(C1061)-3,FALSE)</f>
        <v>0</v>
      </c>
      <c r="AE1061" s="187">
        <f t="shared" si="203"/>
        <v>0</v>
      </c>
      <c r="AF1061" s="187">
        <f t="shared" si="204"/>
        <v>0</v>
      </c>
      <c r="AG1061" s="187">
        <f t="shared" si="205"/>
        <v>0</v>
      </c>
      <c r="AH1061" s="187">
        <f t="shared" si="206"/>
        <v>0</v>
      </c>
      <c r="AI1061" s="187">
        <f t="shared" si="207"/>
        <v>0</v>
      </c>
      <c r="AJ1061" s="187">
        <f t="shared" si="208"/>
        <v>0</v>
      </c>
      <c r="AK1061" s="187">
        <f t="shared" si="209"/>
        <v>0</v>
      </c>
      <c r="AL1061" s="31"/>
    </row>
    <row r="1062" spans="1:38" ht="15" x14ac:dyDescent="0.25">
      <c r="A1062" s="31"/>
      <c r="B1062" s="31"/>
      <c r="C1062" s="32"/>
      <c r="D1062" s="31"/>
      <c r="E1062" s="31"/>
      <c r="F1062" s="31"/>
      <c r="G1062" s="31"/>
      <c r="H1062" s="31"/>
      <c r="I1062" s="31"/>
      <c r="J1062" s="31"/>
      <c r="K1062" s="31"/>
      <c r="L1062" s="31"/>
      <c r="M1062" s="31"/>
      <c r="N1062" s="187">
        <f t="shared" si="210"/>
        <v>0</v>
      </c>
      <c r="O1062" s="31"/>
      <c r="P1062" s="31"/>
      <c r="Q1062" s="31"/>
      <c r="R1062" s="187">
        <f t="shared" si="211"/>
        <v>0</v>
      </c>
      <c r="S1062" s="188">
        <f>IF(ISBLANK($B1062),0,VLOOKUP($B1062,Listen!$A$2:$C$44,2,FALSE))</f>
        <v>0</v>
      </c>
      <c r="T1062" s="188">
        <f>IF(ISBLANK($B1062),0,VLOOKUP($B1062,Listen!$A$2:$C$44,3,FALSE))</f>
        <v>0</v>
      </c>
      <c r="U1062" s="189">
        <f t="shared" si="212"/>
        <v>0</v>
      </c>
      <c r="V1062" s="189">
        <f t="shared" si="213"/>
        <v>0</v>
      </c>
      <c r="W1062" s="189">
        <f t="shared" si="213"/>
        <v>0</v>
      </c>
      <c r="X1062" s="189">
        <f t="shared" si="213"/>
        <v>0</v>
      </c>
      <c r="Y1062" s="189">
        <f t="shared" si="213"/>
        <v>0</v>
      </c>
      <c r="Z1062" s="189">
        <f t="shared" si="213"/>
        <v>0</v>
      </c>
      <c r="AA1062" s="189">
        <f t="shared" si="213"/>
        <v>0</v>
      </c>
      <c r="AB1062" s="187">
        <f t="shared" si="214"/>
        <v>0</v>
      </c>
      <c r="AC1062" s="190">
        <f>IF(C1062=A_Stammdaten!$B$14,F_SAV!$R1062-F_SAV!$AD1062,HLOOKUP(A_Stammdaten!$B$14-1,$AE$4:$AK$2004,ROW(C1062)-3,FALSE)-$AD1062)</f>
        <v>0</v>
      </c>
      <c r="AD1062" s="190">
        <f>HLOOKUP(A_Stammdaten!$B$14,$AE$4:$AK$2004,ROW(C1062)-3,FALSE)</f>
        <v>0</v>
      </c>
      <c r="AE1062" s="187">
        <f t="shared" si="203"/>
        <v>0</v>
      </c>
      <c r="AF1062" s="187">
        <f t="shared" si="204"/>
        <v>0</v>
      </c>
      <c r="AG1062" s="187">
        <f t="shared" si="205"/>
        <v>0</v>
      </c>
      <c r="AH1062" s="187">
        <f t="shared" si="206"/>
        <v>0</v>
      </c>
      <c r="AI1062" s="187">
        <f t="shared" si="207"/>
        <v>0</v>
      </c>
      <c r="AJ1062" s="187">
        <f t="shared" si="208"/>
        <v>0</v>
      </c>
      <c r="AK1062" s="187">
        <f t="shared" si="209"/>
        <v>0</v>
      </c>
      <c r="AL1062" s="31"/>
    </row>
    <row r="1063" spans="1:38" ht="15" x14ac:dyDescent="0.25">
      <c r="A1063" s="31"/>
      <c r="B1063" s="31"/>
      <c r="C1063" s="32"/>
      <c r="D1063" s="31"/>
      <c r="E1063" s="31"/>
      <c r="F1063" s="31"/>
      <c r="G1063" s="31"/>
      <c r="H1063" s="31"/>
      <c r="I1063" s="31"/>
      <c r="J1063" s="31"/>
      <c r="K1063" s="31"/>
      <c r="L1063" s="31"/>
      <c r="M1063" s="31"/>
      <c r="N1063" s="187">
        <f t="shared" si="210"/>
        <v>0</v>
      </c>
      <c r="O1063" s="31"/>
      <c r="P1063" s="31"/>
      <c r="Q1063" s="31"/>
      <c r="R1063" s="187">
        <f t="shared" si="211"/>
        <v>0</v>
      </c>
      <c r="S1063" s="188">
        <f>IF(ISBLANK($B1063),0,VLOOKUP($B1063,Listen!$A$2:$C$44,2,FALSE))</f>
        <v>0</v>
      </c>
      <c r="T1063" s="188">
        <f>IF(ISBLANK($B1063),0,VLOOKUP($B1063,Listen!$A$2:$C$44,3,FALSE))</f>
        <v>0</v>
      </c>
      <c r="U1063" s="189">
        <f t="shared" si="212"/>
        <v>0</v>
      </c>
      <c r="V1063" s="189">
        <f t="shared" si="213"/>
        <v>0</v>
      </c>
      <c r="W1063" s="189">
        <f t="shared" si="213"/>
        <v>0</v>
      </c>
      <c r="X1063" s="189">
        <f t="shared" si="213"/>
        <v>0</v>
      </c>
      <c r="Y1063" s="189">
        <f t="shared" si="213"/>
        <v>0</v>
      </c>
      <c r="Z1063" s="189">
        <f t="shared" si="213"/>
        <v>0</v>
      </c>
      <c r="AA1063" s="189">
        <f t="shared" si="213"/>
        <v>0</v>
      </c>
      <c r="AB1063" s="187">
        <f t="shared" si="214"/>
        <v>0</v>
      </c>
      <c r="AC1063" s="190">
        <f>IF(C1063=A_Stammdaten!$B$14,F_SAV!$R1063-F_SAV!$AD1063,HLOOKUP(A_Stammdaten!$B$14-1,$AE$4:$AK$2004,ROW(C1063)-3,FALSE)-$AD1063)</f>
        <v>0</v>
      </c>
      <c r="AD1063" s="190">
        <f>HLOOKUP(A_Stammdaten!$B$14,$AE$4:$AK$2004,ROW(C1063)-3,FALSE)</f>
        <v>0</v>
      </c>
      <c r="AE1063" s="187">
        <f t="shared" si="203"/>
        <v>0</v>
      </c>
      <c r="AF1063" s="187">
        <f t="shared" si="204"/>
        <v>0</v>
      </c>
      <c r="AG1063" s="187">
        <f t="shared" si="205"/>
        <v>0</v>
      </c>
      <c r="AH1063" s="187">
        <f t="shared" si="206"/>
        <v>0</v>
      </c>
      <c r="AI1063" s="187">
        <f t="shared" si="207"/>
        <v>0</v>
      </c>
      <c r="AJ1063" s="187">
        <f t="shared" si="208"/>
        <v>0</v>
      </c>
      <c r="AK1063" s="187">
        <f t="shared" si="209"/>
        <v>0</v>
      </c>
      <c r="AL1063" s="31"/>
    </row>
    <row r="1064" spans="1:38" ht="15" x14ac:dyDescent="0.25">
      <c r="A1064" s="31"/>
      <c r="B1064" s="31"/>
      <c r="C1064" s="32"/>
      <c r="D1064" s="31"/>
      <c r="E1064" s="31"/>
      <c r="F1064" s="31"/>
      <c r="G1064" s="31"/>
      <c r="H1064" s="31"/>
      <c r="I1064" s="31"/>
      <c r="J1064" s="31"/>
      <c r="K1064" s="31"/>
      <c r="L1064" s="31"/>
      <c r="M1064" s="31"/>
      <c r="N1064" s="187">
        <f t="shared" si="210"/>
        <v>0</v>
      </c>
      <c r="O1064" s="31"/>
      <c r="P1064" s="31"/>
      <c r="Q1064" s="31"/>
      <c r="R1064" s="187">
        <f t="shared" si="211"/>
        <v>0</v>
      </c>
      <c r="S1064" s="188">
        <f>IF(ISBLANK($B1064),0,VLOOKUP($B1064,Listen!$A$2:$C$44,2,FALSE))</f>
        <v>0</v>
      </c>
      <c r="T1064" s="188">
        <f>IF(ISBLANK($B1064),0,VLOOKUP($B1064,Listen!$A$2:$C$44,3,FALSE))</f>
        <v>0</v>
      </c>
      <c r="U1064" s="189">
        <f t="shared" si="212"/>
        <v>0</v>
      </c>
      <c r="V1064" s="189">
        <f t="shared" si="213"/>
        <v>0</v>
      </c>
      <c r="W1064" s="189">
        <f t="shared" si="213"/>
        <v>0</v>
      </c>
      <c r="X1064" s="189">
        <f t="shared" si="213"/>
        <v>0</v>
      </c>
      <c r="Y1064" s="189">
        <f t="shared" si="213"/>
        <v>0</v>
      </c>
      <c r="Z1064" s="189">
        <f t="shared" si="213"/>
        <v>0</v>
      </c>
      <c r="AA1064" s="189">
        <f t="shared" si="213"/>
        <v>0</v>
      </c>
      <c r="AB1064" s="187">
        <f t="shared" si="214"/>
        <v>0</v>
      </c>
      <c r="AC1064" s="190">
        <f>IF(C1064=A_Stammdaten!$B$14,F_SAV!$R1064-F_SAV!$AD1064,HLOOKUP(A_Stammdaten!$B$14-1,$AE$4:$AK$2004,ROW(C1064)-3,FALSE)-$AD1064)</f>
        <v>0</v>
      </c>
      <c r="AD1064" s="190">
        <f>HLOOKUP(A_Stammdaten!$B$14,$AE$4:$AK$2004,ROW(C1064)-3,FALSE)</f>
        <v>0</v>
      </c>
      <c r="AE1064" s="187">
        <f t="shared" si="203"/>
        <v>0</v>
      </c>
      <c r="AF1064" s="187">
        <f t="shared" si="204"/>
        <v>0</v>
      </c>
      <c r="AG1064" s="187">
        <f t="shared" si="205"/>
        <v>0</v>
      </c>
      <c r="AH1064" s="187">
        <f t="shared" si="206"/>
        <v>0</v>
      </c>
      <c r="AI1064" s="187">
        <f t="shared" si="207"/>
        <v>0</v>
      </c>
      <c r="AJ1064" s="187">
        <f t="shared" si="208"/>
        <v>0</v>
      </c>
      <c r="AK1064" s="187">
        <f t="shared" si="209"/>
        <v>0</v>
      </c>
      <c r="AL1064" s="31"/>
    </row>
    <row r="1065" spans="1:38" ht="15" x14ac:dyDescent="0.25">
      <c r="A1065" s="31"/>
      <c r="B1065" s="31"/>
      <c r="C1065" s="32"/>
      <c r="D1065" s="31"/>
      <c r="E1065" s="31"/>
      <c r="F1065" s="31"/>
      <c r="G1065" s="31"/>
      <c r="H1065" s="31"/>
      <c r="I1065" s="31"/>
      <c r="J1065" s="31"/>
      <c r="K1065" s="31"/>
      <c r="L1065" s="31"/>
      <c r="M1065" s="31"/>
      <c r="N1065" s="187">
        <f t="shared" si="210"/>
        <v>0</v>
      </c>
      <c r="O1065" s="31"/>
      <c r="P1065" s="31"/>
      <c r="Q1065" s="31"/>
      <c r="R1065" s="187">
        <f t="shared" si="211"/>
        <v>0</v>
      </c>
      <c r="S1065" s="188">
        <f>IF(ISBLANK($B1065),0,VLOOKUP($B1065,Listen!$A$2:$C$44,2,FALSE))</f>
        <v>0</v>
      </c>
      <c r="T1065" s="188">
        <f>IF(ISBLANK($B1065),0,VLOOKUP($B1065,Listen!$A$2:$C$44,3,FALSE))</f>
        <v>0</v>
      </c>
      <c r="U1065" s="189">
        <f t="shared" si="212"/>
        <v>0</v>
      </c>
      <c r="V1065" s="189">
        <f t="shared" si="213"/>
        <v>0</v>
      </c>
      <c r="W1065" s="189">
        <f t="shared" si="213"/>
        <v>0</v>
      </c>
      <c r="X1065" s="189">
        <f t="shared" si="213"/>
        <v>0</v>
      </c>
      <c r="Y1065" s="189">
        <f t="shared" si="213"/>
        <v>0</v>
      </c>
      <c r="Z1065" s="189">
        <f t="shared" si="213"/>
        <v>0</v>
      </c>
      <c r="AA1065" s="189">
        <f t="shared" si="213"/>
        <v>0</v>
      </c>
      <c r="AB1065" s="187">
        <f t="shared" si="214"/>
        <v>0</v>
      </c>
      <c r="AC1065" s="190">
        <f>IF(C1065=A_Stammdaten!$B$14,F_SAV!$R1065-F_SAV!$AD1065,HLOOKUP(A_Stammdaten!$B$14-1,$AE$4:$AK$2004,ROW(C1065)-3,FALSE)-$AD1065)</f>
        <v>0</v>
      </c>
      <c r="AD1065" s="190">
        <f>HLOOKUP(A_Stammdaten!$B$14,$AE$4:$AK$2004,ROW(C1065)-3,FALSE)</f>
        <v>0</v>
      </c>
      <c r="AE1065" s="187">
        <f t="shared" si="203"/>
        <v>0</v>
      </c>
      <c r="AF1065" s="187">
        <f t="shared" si="204"/>
        <v>0</v>
      </c>
      <c r="AG1065" s="187">
        <f t="shared" si="205"/>
        <v>0</v>
      </c>
      <c r="AH1065" s="187">
        <f t="shared" si="206"/>
        <v>0</v>
      </c>
      <c r="AI1065" s="187">
        <f t="shared" si="207"/>
        <v>0</v>
      </c>
      <c r="AJ1065" s="187">
        <f t="shared" si="208"/>
        <v>0</v>
      </c>
      <c r="AK1065" s="187">
        <f t="shared" si="209"/>
        <v>0</v>
      </c>
      <c r="AL1065" s="31"/>
    </row>
    <row r="1066" spans="1:38" ht="15" x14ac:dyDescent="0.25">
      <c r="A1066" s="31"/>
      <c r="B1066" s="31"/>
      <c r="C1066" s="32"/>
      <c r="D1066" s="31"/>
      <c r="E1066" s="31"/>
      <c r="F1066" s="31"/>
      <c r="G1066" s="31"/>
      <c r="H1066" s="31"/>
      <c r="I1066" s="31"/>
      <c r="J1066" s="31"/>
      <c r="K1066" s="31"/>
      <c r="L1066" s="31"/>
      <c r="M1066" s="31"/>
      <c r="N1066" s="187">
        <f t="shared" si="210"/>
        <v>0</v>
      </c>
      <c r="O1066" s="31"/>
      <c r="P1066" s="31"/>
      <c r="Q1066" s="31"/>
      <c r="R1066" s="187">
        <f t="shared" si="211"/>
        <v>0</v>
      </c>
      <c r="S1066" s="188">
        <f>IF(ISBLANK($B1066),0,VLOOKUP($B1066,Listen!$A$2:$C$44,2,FALSE))</f>
        <v>0</v>
      </c>
      <c r="T1066" s="188">
        <f>IF(ISBLANK($B1066),0,VLOOKUP($B1066,Listen!$A$2:$C$44,3,FALSE))</f>
        <v>0</v>
      </c>
      <c r="U1066" s="189">
        <f t="shared" si="212"/>
        <v>0</v>
      </c>
      <c r="V1066" s="189">
        <f t="shared" si="213"/>
        <v>0</v>
      </c>
      <c r="W1066" s="189">
        <f t="shared" si="213"/>
        <v>0</v>
      </c>
      <c r="X1066" s="189">
        <f t="shared" si="213"/>
        <v>0</v>
      </c>
      <c r="Y1066" s="189">
        <f t="shared" si="213"/>
        <v>0</v>
      </c>
      <c r="Z1066" s="189">
        <f t="shared" si="213"/>
        <v>0</v>
      </c>
      <c r="AA1066" s="189">
        <f t="shared" si="213"/>
        <v>0</v>
      </c>
      <c r="AB1066" s="187">
        <f t="shared" si="214"/>
        <v>0</v>
      </c>
      <c r="AC1066" s="190">
        <f>IF(C1066=A_Stammdaten!$B$14,F_SAV!$R1066-F_SAV!$AD1066,HLOOKUP(A_Stammdaten!$B$14-1,$AE$4:$AK$2004,ROW(C1066)-3,FALSE)-$AD1066)</f>
        <v>0</v>
      </c>
      <c r="AD1066" s="190">
        <f>HLOOKUP(A_Stammdaten!$B$14,$AE$4:$AK$2004,ROW(C1066)-3,FALSE)</f>
        <v>0</v>
      </c>
      <c r="AE1066" s="187">
        <f t="shared" si="203"/>
        <v>0</v>
      </c>
      <c r="AF1066" s="187">
        <f t="shared" si="204"/>
        <v>0</v>
      </c>
      <c r="AG1066" s="187">
        <f t="shared" si="205"/>
        <v>0</v>
      </c>
      <c r="AH1066" s="187">
        <f t="shared" si="206"/>
        <v>0</v>
      </c>
      <c r="AI1066" s="187">
        <f t="shared" si="207"/>
        <v>0</v>
      </c>
      <c r="AJ1066" s="187">
        <f t="shared" si="208"/>
        <v>0</v>
      </c>
      <c r="AK1066" s="187">
        <f t="shared" si="209"/>
        <v>0</v>
      </c>
      <c r="AL1066" s="31"/>
    </row>
    <row r="1067" spans="1:38" ht="15" x14ac:dyDescent="0.25">
      <c r="A1067" s="31"/>
      <c r="B1067" s="31"/>
      <c r="C1067" s="32"/>
      <c r="D1067" s="31"/>
      <c r="E1067" s="31"/>
      <c r="F1067" s="31"/>
      <c r="G1067" s="31"/>
      <c r="H1067" s="31"/>
      <c r="I1067" s="31"/>
      <c r="J1067" s="31"/>
      <c r="K1067" s="31"/>
      <c r="L1067" s="31"/>
      <c r="M1067" s="31"/>
      <c r="N1067" s="187">
        <f t="shared" si="210"/>
        <v>0</v>
      </c>
      <c r="O1067" s="31"/>
      <c r="P1067" s="31"/>
      <c r="Q1067" s="31"/>
      <c r="R1067" s="187">
        <f t="shared" si="211"/>
        <v>0</v>
      </c>
      <c r="S1067" s="188">
        <f>IF(ISBLANK($B1067),0,VLOOKUP($B1067,Listen!$A$2:$C$44,2,FALSE))</f>
        <v>0</v>
      </c>
      <c r="T1067" s="188">
        <f>IF(ISBLANK($B1067),0,VLOOKUP($B1067,Listen!$A$2:$C$44,3,FALSE))</f>
        <v>0</v>
      </c>
      <c r="U1067" s="189">
        <f t="shared" si="212"/>
        <v>0</v>
      </c>
      <c r="V1067" s="189">
        <f t="shared" si="213"/>
        <v>0</v>
      </c>
      <c r="W1067" s="189">
        <f t="shared" si="213"/>
        <v>0</v>
      </c>
      <c r="X1067" s="189">
        <f t="shared" si="213"/>
        <v>0</v>
      </c>
      <c r="Y1067" s="189">
        <f t="shared" si="213"/>
        <v>0</v>
      </c>
      <c r="Z1067" s="189">
        <f t="shared" si="213"/>
        <v>0</v>
      </c>
      <c r="AA1067" s="189">
        <f t="shared" si="213"/>
        <v>0</v>
      </c>
      <c r="AB1067" s="187">
        <f t="shared" si="214"/>
        <v>0</v>
      </c>
      <c r="AC1067" s="190">
        <f>IF(C1067=A_Stammdaten!$B$14,F_SAV!$R1067-F_SAV!$AD1067,HLOOKUP(A_Stammdaten!$B$14-1,$AE$4:$AK$2004,ROW(C1067)-3,FALSE)-$AD1067)</f>
        <v>0</v>
      </c>
      <c r="AD1067" s="190">
        <f>HLOOKUP(A_Stammdaten!$B$14,$AE$4:$AK$2004,ROW(C1067)-3,FALSE)</f>
        <v>0</v>
      </c>
      <c r="AE1067" s="187">
        <f t="shared" si="203"/>
        <v>0</v>
      </c>
      <c r="AF1067" s="187">
        <f t="shared" si="204"/>
        <v>0</v>
      </c>
      <c r="AG1067" s="187">
        <f t="shared" si="205"/>
        <v>0</v>
      </c>
      <c r="AH1067" s="187">
        <f t="shared" si="206"/>
        <v>0</v>
      </c>
      <c r="AI1067" s="187">
        <f t="shared" si="207"/>
        <v>0</v>
      </c>
      <c r="AJ1067" s="187">
        <f t="shared" si="208"/>
        <v>0</v>
      </c>
      <c r="AK1067" s="187">
        <f t="shared" si="209"/>
        <v>0</v>
      </c>
      <c r="AL1067" s="31"/>
    </row>
    <row r="1068" spans="1:38" ht="15" x14ac:dyDescent="0.25">
      <c r="A1068" s="31"/>
      <c r="B1068" s="31"/>
      <c r="C1068" s="32"/>
      <c r="D1068" s="31"/>
      <c r="E1068" s="31"/>
      <c r="F1068" s="31"/>
      <c r="G1068" s="31"/>
      <c r="H1068" s="31"/>
      <c r="I1068" s="31"/>
      <c r="J1068" s="31"/>
      <c r="K1068" s="31"/>
      <c r="L1068" s="31"/>
      <c r="M1068" s="31"/>
      <c r="N1068" s="187">
        <f t="shared" si="210"/>
        <v>0</v>
      </c>
      <c r="O1068" s="31"/>
      <c r="P1068" s="31"/>
      <c r="Q1068" s="31"/>
      <c r="R1068" s="187">
        <f t="shared" si="211"/>
        <v>0</v>
      </c>
      <c r="S1068" s="188">
        <f>IF(ISBLANK($B1068),0,VLOOKUP($B1068,Listen!$A$2:$C$44,2,FALSE))</f>
        <v>0</v>
      </c>
      <c r="T1068" s="188">
        <f>IF(ISBLANK($B1068),0,VLOOKUP($B1068,Listen!$A$2:$C$44,3,FALSE))</f>
        <v>0</v>
      </c>
      <c r="U1068" s="189">
        <f t="shared" si="212"/>
        <v>0</v>
      </c>
      <c r="V1068" s="189">
        <f t="shared" si="213"/>
        <v>0</v>
      </c>
      <c r="W1068" s="189">
        <f t="shared" si="213"/>
        <v>0</v>
      </c>
      <c r="X1068" s="189">
        <f t="shared" si="213"/>
        <v>0</v>
      </c>
      <c r="Y1068" s="189">
        <f t="shared" si="213"/>
        <v>0</v>
      </c>
      <c r="Z1068" s="189">
        <f t="shared" si="213"/>
        <v>0</v>
      </c>
      <c r="AA1068" s="189">
        <f t="shared" si="213"/>
        <v>0</v>
      </c>
      <c r="AB1068" s="187">
        <f t="shared" si="214"/>
        <v>0</v>
      </c>
      <c r="AC1068" s="190">
        <f>IF(C1068=A_Stammdaten!$B$14,F_SAV!$R1068-F_SAV!$AD1068,HLOOKUP(A_Stammdaten!$B$14-1,$AE$4:$AK$2004,ROW(C1068)-3,FALSE)-$AD1068)</f>
        <v>0</v>
      </c>
      <c r="AD1068" s="190">
        <f>HLOOKUP(A_Stammdaten!$B$14,$AE$4:$AK$2004,ROW(C1068)-3,FALSE)</f>
        <v>0</v>
      </c>
      <c r="AE1068" s="187">
        <f t="shared" si="203"/>
        <v>0</v>
      </c>
      <c r="AF1068" s="187">
        <f t="shared" si="204"/>
        <v>0</v>
      </c>
      <c r="AG1068" s="187">
        <f t="shared" si="205"/>
        <v>0</v>
      </c>
      <c r="AH1068" s="187">
        <f t="shared" si="206"/>
        <v>0</v>
      </c>
      <c r="AI1068" s="187">
        <f t="shared" si="207"/>
        <v>0</v>
      </c>
      <c r="AJ1068" s="187">
        <f t="shared" si="208"/>
        <v>0</v>
      </c>
      <c r="AK1068" s="187">
        <f t="shared" si="209"/>
        <v>0</v>
      </c>
      <c r="AL1068" s="31"/>
    </row>
    <row r="1069" spans="1:38" ht="15" x14ac:dyDescent="0.25">
      <c r="A1069" s="31"/>
      <c r="B1069" s="31"/>
      <c r="C1069" s="32"/>
      <c r="D1069" s="31"/>
      <c r="E1069" s="31"/>
      <c r="F1069" s="31"/>
      <c r="G1069" s="31"/>
      <c r="H1069" s="31"/>
      <c r="I1069" s="31"/>
      <c r="J1069" s="31"/>
      <c r="K1069" s="31"/>
      <c r="L1069" s="31"/>
      <c r="M1069" s="31"/>
      <c r="N1069" s="187">
        <f t="shared" si="210"/>
        <v>0</v>
      </c>
      <c r="O1069" s="31"/>
      <c r="P1069" s="31"/>
      <c r="Q1069" s="31"/>
      <c r="R1069" s="187">
        <f t="shared" si="211"/>
        <v>0</v>
      </c>
      <c r="S1069" s="188">
        <f>IF(ISBLANK($B1069),0,VLOOKUP($B1069,Listen!$A$2:$C$44,2,FALSE))</f>
        <v>0</v>
      </c>
      <c r="T1069" s="188">
        <f>IF(ISBLANK($B1069),0,VLOOKUP($B1069,Listen!$A$2:$C$44,3,FALSE))</f>
        <v>0</v>
      </c>
      <c r="U1069" s="189">
        <f t="shared" si="212"/>
        <v>0</v>
      </c>
      <c r="V1069" s="189">
        <f t="shared" si="213"/>
        <v>0</v>
      </c>
      <c r="W1069" s="189">
        <f t="shared" si="213"/>
        <v>0</v>
      </c>
      <c r="X1069" s="189">
        <f t="shared" si="213"/>
        <v>0</v>
      </c>
      <c r="Y1069" s="189">
        <f t="shared" si="213"/>
        <v>0</v>
      </c>
      <c r="Z1069" s="189">
        <f t="shared" si="213"/>
        <v>0</v>
      </c>
      <c r="AA1069" s="189">
        <f t="shared" si="213"/>
        <v>0</v>
      </c>
      <c r="AB1069" s="187">
        <f t="shared" si="214"/>
        <v>0</v>
      </c>
      <c r="AC1069" s="190">
        <f>IF(C1069=A_Stammdaten!$B$14,F_SAV!$R1069-F_SAV!$AD1069,HLOOKUP(A_Stammdaten!$B$14-1,$AE$4:$AK$2004,ROW(C1069)-3,FALSE)-$AD1069)</f>
        <v>0</v>
      </c>
      <c r="AD1069" s="190">
        <f>HLOOKUP(A_Stammdaten!$B$14,$AE$4:$AK$2004,ROW(C1069)-3,FALSE)</f>
        <v>0</v>
      </c>
      <c r="AE1069" s="187">
        <f t="shared" si="203"/>
        <v>0</v>
      </c>
      <c r="AF1069" s="187">
        <f t="shared" si="204"/>
        <v>0</v>
      </c>
      <c r="AG1069" s="187">
        <f t="shared" si="205"/>
        <v>0</v>
      </c>
      <c r="AH1069" s="187">
        <f t="shared" si="206"/>
        <v>0</v>
      </c>
      <c r="AI1069" s="187">
        <f t="shared" si="207"/>
        <v>0</v>
      </c>
      <c r="AJ1069" s="187">
        <f t="shared" si="208"/>
        <v>0</v>
      </c>
      <c r="AK1069" s="187">
        <f t="shared" si="209"/>
        <v>0</v>
      </c>
      <c r="AL1069" s="31"/>
    </row>
    <row r="1070" spans="1:38" ht="15" x14ac:dyDescent="0.25">
      <c r="A1070" s="31"/>
      <c r="B1070" s="31"/>
      <c r="C1070" s="32"/>
      <c r="D1070" s="31"/>
      <c r="E1070" s="31"/>
      <c r="F1070" s="31"/>
      <c r="G1070" s="31"/>
      <c r="H1070" s="31"/>
      <c r="I1070" s="31"/>
      <c r="J1070" s="31"/>
      <c r="K1070" s="31"/>
      <c r="L1070" s="31"/>
      <c r="M1070" s="31"/>
      <c r="N1070" s="187">
        <f t="shared" si="210"/>
        <v>0</v>
      </c>
      <c r="O1070" s="31"/>
      <c r="P1070" s="31"/>
      <c r="Q1070" s="31"/>
      <c r="R1070" s="187">
        <f t="shared" si="211"/>
        <v>0</v>
      </c>
      <c r="S1070" s="188">
        <f>IF(ISBLANK($B1070),0,VLOOKUP($B1070,Listen!$A$2:$C$44,2,FALSE))</f>
        <v>0</v>
      </c>
      <c r="T1070" s="188">
        <f>IF(ISBLANK($B1070),0,VLOOKUP($B1070,Listen!$A$2:$C$44,3,FALSE))</f>
        <v>0</v>
      </c>
      <c r="U1070" s="189">
        <f t="shared" si="212"/>
        <v>0</v>
      </c>
      <c r="V1070" s="189">
        <f t="shared" si="213"/>
        <v>0</v>
      </c>
      <c r="W1070" s="189">
        <f t="shared" si="213"/>
        <v>0</v>
      </c>
      <c r="X1070" s="189">
        <f t="shared" si="213"/>
        <v>0</v>
      </c>
      <c r="Y1070" s="189">
        <f t="shared" si="213"/>
        <v>0</v>
      </c>
      <c r="Z1070" s="189">
        <f t="shared" si="213"/>
        <v>0</v>
      </c>
      <c r="AA1070" s="189">
        <f t="shared" si="213"/>
        <v>0</v>
      </c>
      <c r="AB1070" s="187">
        <f t="shared" si="214"/>
        <v>0</v>
      </c>
      <c r="AC1070" s="190">
        <f>IF(C1070=A_Stammdaten!$B$14,F_SAV!$R1070-F_SAV!$AD1070,HLOOKUP(A_Stammdaten!$B$14-1,$AE$4:$AK$2004,ROW(C1070)-3,FALSE)-$AD1070)</f>
        <v>0</v>
      </c>
      <c r="AD1070" s="190">
        <f>HLOOKUP(A_Stammdaten!$B$14,$AE$4:$AK$2004,ROW(C1070)-3,FALSE)</f>
        <v>0</v>
      </c>
      <c r="AE1070" s="187">
        <f t="shared" si="203"/>
        <v>0</v>
      </c>
      <c r="AF1070" s="187">
        <f t="shared" si="204"/>
        <v>0</v>
      </c>
      <c r="AG1070" s="187">
        <f t="shared" si="205"/>
        <v>0</v>
      </c>
      <c r="AH1070" s="187">
        <f t="shared" si="206"/>
        <v>0</v>
      </c>
      <c r="AI1070" s="187">
        <f t="shared" si="207"/>
        <v>0</v>
      </c>
      <c r="AJ1070" s="187">
        <f t="shared" si="208"/>
        <v>0</v>
      </c>
      <c r="AK1070" s="187">
        <f t="shared" si="209"/>
        <v>0</v>
      </c>
      <c r="AL1070" s="31"/>
    </row>
    <row r="1071" spans="1:38" ht="15" x14ac:dyDescent="0.25">
      <c r="A1071" s="31"/>
      <c r="B1071" s="31"/>
      <c r="C1071" s="32"/>
      <c r="D1071" s="31"/>
      <c r="E1071" s="31"/>
      <c r="F1071" s="31"/>
      <c r="G1071" s="31"/>
      <c r="H1071" s="31"/>
      <c r="I1071" s="31"/>
      <c r="J1071" s="31"/>
      <c r="K1071" s="31"/>
      <c r="L1071" s="31"/>
      <c r="M1071" s="31"/>
      <c r="N1071" s="187">
        <f t="shared" si="210"/>
        <v>0</v>
      </c>
      <c r="O1071" s="31"/>
      <c r="P1071" s="31"/>
      <c r="Q1071" s="31"/>
      <c r="R1071" s="187">
        <f t="shared" si="211"/>
        <v>0</v>
      </c>
      <c r="S1071" s="188">
        <f>IF(ISBLANK($B1071),0,VLOOKUP($B1071,Listen!$A$2:$C$44,2,FALSE))</f>
        <v>0</v>
      </c>
      <c r="T1071" s="188">
        <f>IF(ISBLANK($B1071),0,VLOOKUP($B1071,Listen!$A$2:$C$44,3,FALSE))</f>
        <v>0</v>
      </c>
      <c r="U1071" s="189">
        <f t="shared" si="212"/>
        <v>0</v>
      </c>
      <c r="V1071" s="189">
        <f t="shared" si="213"/>
        <v>0</v>
      </c>
      <c r="W1071" s="189">
        <f t="shared" si="213"/>
        <v>0</v>
      </c>
      <c r="X1071" s="189">
        <f t="shared" si="213"/>
        <v>0</v>
      </c>
      <c r="Y1071" s="189">
        <f t="shared" si="213"/>
        <v>0</v>
      </c>
      <c r="Z1071" s="189">
        <f t="shared" si="213"/>
        <v>0</v>
      </c>
      <c r="AA1071" s="189">
        <f t="shared" si="213"/>
        <v>0</v>
      </c>
      <c r="AB1071" s="187">
        <f t="shared" si="214"/>
        <v>0</v>
      </c>
      <c r="AC1071" s="190">
        <f>IF(C1071=A_Stammdaten!$B$14,F_SAV!$R1071-F_SAV!$AD1071,HLOOKUP(A_Stammdaten!$B$14-1,$AE$4:$AK$2004,ROW(C1071)-3,FALSE)-$AD1071)</f>
        <v>0</v>
      </c>
      <c r="AD1071" s="190">
        <f>HLOOKUP(A_Stammdaten!$B$14,$AE$4:$AK$2004,ROW(C1071)-3,FALSE)</f>
        <v>0</v>
      </c>
      <c r="AE1071" s="187">
        <f t="shared" si="203"/>
        <v>0</v>
      </c>
      <c r="AF1071" s="187">
        <f t="shared" si="204"/>
        <v>0</v>
      </c>
      <c r="AG1071" s="187">
        <f t="shared" si="205"/>
        <v>0</v>
      </c>
      <c r="AH1071" s="187">
        <f t="shared" si="206"/>
        <v>0</v>
      </c>
      <c r="AI1071" s="187">
        <f t="shared" si="207"/>
        <v>0</v>
      </c>
      <c r="AJ1071" s="187">
        <f t="shared" si="208"/>
        <v>0</v>
      </c>
      <c r="AK1071" s="187">
        <f t="shared" si="209"/>
        <v>0</v>
      </c>
      <c r="AL1071" s="31"/>
    </row>
    <row r="1072" spans="1:38" ht="15" x14ac:dyDescent="0.25">
      <c r="A1072" s="31"/>
      <c r="B1072" s="31"/>
      <c r="C1072" s="32"/>
      <c r="D1072" s="31"/>
      <c r="E1072" s="31"/>
      <c r="F1072" s="31"/>
      <c r="G1072" s="31"/>
      <c r="H1072" s="31"/>
      <c r="I1072" s="31"/>
      <c r="J1072" s="31"/>
      <c r="K1072" s="31"/>
      <c r="L1072" s="31"/>
      <c r="M1072" s="31"/>
      <c r="N1072" s="187">
        <f t="shared" si="210"/>
        <v>0</v>
      </c>
      <c r="O1072" s="31"/>
      <c r="P1072" s="31"/>
      <c r="Q1072" s="31"/>
      <c r="R1072" s="187">
        <f t="shared" si="211"/>
        <v>0</v>
      </c>
      <c r="S1072" s="188">
        <f>IF(ISBLANK($B1072),0,VLOOKUP($B1072,Listen!$A$2:$C$44,2,FALSE))</f>
        <v>0</v>
      </c>
      <c r="T1072" s="188">
        <f>IF(ISBLANK($B1072),0,VLOOKUP($B1072,Listen!$A$2:$C$44,3,FALSE))</f>
        <v>0</v>
      </c>
      <c r="U1072" s="189">
        <f t="shared" si="212"/>
        <v>0</v>
      </c>
      <c r="V1072" s="189">
        <f t="shared" si="213"/>
        <v>0</v>
      </c>
      <c r="W1072" s="189">
        <f t="shared" si="213"/>
        <v>0</v>
      </c>
      <c r="X1072" s="189">
        <f t="shared" si="213"/>
        <v>0</v>
      </c>
      <c r="Y1072" s="189">
        <f t="shared" si="213"/>
        <v>0</v>
      </c>
      <c r="Z1072" s="189">
        <f t="shared" si="213"/>
        <v>0</v>
      </c>
      <c r="AA1072" s="189">
        <f t="shared" si="213"/>
        <v>0</v>
      </c>
      <c r="AB1072" s="187">
        <f t="shared" si="214"/>
        <v>0</v>
      </c>
      <c r="AC1072" s="190">
        <f>IF(C1072=A_Stammdaten!$B$14,F_SAV!$R1072-F_SAV!$AD1072,HLOOKUP(A_Stammdaten!$B$14-1,$AE$4:$AK$2004,ROW(C1072)-3,FALSE)-$AD1072)</f>
        <v>0</v>
      </c>
      <c r="AD1072" s="190">
        <f>HLOOKUP(A_Stammdaten!$B$14,$AE$4:$AK$2004,ROW(C1072)-3,FALSE)</f>
        <v>0</v>
      </c>
      <c r="AE1072" s="187">
        <f t="shared" si="203"/>
        <v>0</v>
      </c>
      <c r="AF1072" s="187">
        <f t="shared" si="204"/>
        <v>0</v>
      </c>
      <c r="AG1072" s="187">
        <f t="shared" si="205"/>
        <v>0</v>
      </c>
      <c r="AH1072" s="187">
        <f t="shared" si="206"/>
        <v>0</v>
      </c>
      <c r="AI1072" s="187">
        <f t="shared" si="207"/>
        <v>0</v>
      </c>
      <c r="AJ1072" s="187">
        <f t="shared" si="208"/>
        <v>0</v>
      </c>
      <c r="AK1072" s="187">
        <f t="shared" si="209"/>
        <v>0</v>
      </c>
      <c r="AL1072" s="31"/>
    </row>
    <row r="1073" spans="1:38" ht="15" x14ac:dyDescent="0.25">
      <c r="A1073" s="31"/>
      <c r="B1073" s="31"/>
      <c r="C1073" s="32"/>
      <c r="D1073" s="31"/>
      <c r="E1073" s="31"/>
      <c r="F1073" s="31"/>
      <c r="G1073" s="31"/>
      <c r="H1073" s="31"/>
      <c r="I1073" s="31"/>
      <c r="J1073" s="31"/>
      <c r="K1073" s="31"/>
      <c r="L1073" s="31"/>
      <c r="M1073" s="31"/>
      <c r="N1073" s="187">
        <f t="shared" si="210"/>
        <v>0</v>
      </c>
      <c r="O1073" s="31"/>
      <c r="P1073" s="31"/>
      <c r="Q1073" s="31"/>
      <c r="R1073" s="187">
        <f t="shared" si="211"/>
        <v>0</v>
      </c>
      <c r="S1073" s="188">
        <f>IF(ISBLANK($B1073),0,VLOOKUP($B1073,Listen!$A$2:$C$44,2,FALSE))</f>
        <v>0</v>
      </c>
      <c r="T1073" s="188">
        <f>IF(ISBLANK($B1073),0,VLOOKUP($B1073,Listen!$A$2:$C$44,3,FALSE))</f>
        <v>0</v>
      </c>
      <c r="U1073" s="189">
        <f t="shared" si="212"/>
        <v>0</v>
      </c>
      <c r="V1073" s="189">
        <f t="shared" si="213"/>
        <v>0</v>
      </c>
      <c r="W1073" s="189">
        <f t="shared" si="213"/>
        <v>0</v>
      </c>
      <c r="X1073" s="189">
        <f t="shared" si="213"/>
        <v>0</v>
      </c>
      <c r="Y1073" s="189">
        <f t="shared" si="213"/>
        <v>0</v>
      </c>
      <c r="Z1073" s="189">
        <f t="shared" si="213"/>
        <v>0</v>
      </c>
      <c r="AA1073" s="189">
        <f t="shared" si="213"/>
        <v>0</v>
      </c>
      <c r="AB1073" s="187">
        <f t="shared" si="214"/>
        <v>0</v>
      </c>
      <c r="AC1073" s="190">
        <f>IF(C1073=A_Stammdaten!$B$14,F_SAV!$R1073-F_SAV!$AD1073,HLOOKUP(A_Stammdaten!$B$14-1,$AE$4:$AK$2004,ROW(C1073)-3,FALSE)-$AD1073)</f>
        <v>0</v>
      </c>
      <c r="AD1073" s="190">
        <f>HLOOKUP(A_Stammdaten!$B$14,$AE$4:$AK$2004,ROW(C1073)-3,FALSE)</f>
        <v>0</v>
      </c>
      <c r="AE1073" s="187">
        <f t="shared" si="203"/>
        <v>0</v>
      </c>
      <c r="AF1073" s="187">
        <f t="shared" si="204"/>
        <v>0</v>
      </c>
      <c r="AG1073" s="187">
        <f t="shared" si="205"/>
        <v>0</v>
      </c>
      <c r="AH1073" s="187">
        <f t="shared" si="206"/>
        <v>0</v>
      </c>
      <c r="AI1073" s="187">
        <f t="shared" si="207"/>
        <v>0</v>
      </c>
      <c r="AJ1073" s="187">
        <f t="shared" si="208"/>
        <v>0</v>
      </c>
      <c r="AK1073" s="187">
        <f t="shared" si="209"/>
        <v>0</v>
      </c>
      <c r="AL1073" s="31"/>
    </row>
    <row r="1074" spans="1:38" ht="15" x14ac:dyDescent="0.25">
      <c r="A1074" s="31"/>
      <c r="B1074" s="31"/>
      <c r="C1074" s="32"/>
      <c r="D1074" s="31"/>
      <c r="E1074" s="31"/>
      <c r="F1074" s="31"/>
      <c r="G1074" s="31"/>
      <c r="H1074" s="31"/>
      <c r="I1074" s="31"/>
      <c r="J1074" s="31"/>
      <c r="K1074" s="31"/>
      <c r="L1074" s="31"/>
      <c r="M1074" s="31"/>
      <c r="N1074" s="187">
        <f t="shared" si="210"/>
        <v>0</v>
      </c>
      <c r="O1074" s="31"/>
      <c r="P1074" s="31"/>
      <c r="Q1074" s="31"/>
      <c r="R1074" s="187">
        <f t="shared" si="211"/>
        <v>0</v>
      </c>
      <c r="S1074" s="188">
        <f>IF(ISBLANK($B1074),0,VLOOKUP($B1074,Listen!$A$2:$C$44,2,FALSE))</f>
        <v>0</v>
      </c>
      <c r="T1074" s="188">
        <f>IF(ISBLANK($B1074),0,VLOOKUP($B1074,Listen!$A$2:$C$44,3,FALSE))</f>
        <v>0</v>
      </c>
      <c r="U1074" s="189">
        <f t="shared" si="212"/>
        <v>0</v>
      </c>
      <c r="V1074" s="189">
        <f t="shared" si="213"/>
        <v>0</v>
      </c>
      <c r="W1074" s="189">
        <f t="shared" si="213"/>
        <v>0</v>
      </c>
      <c r="X1074" s="189">
        <f t="shared" si="213"/>
        <v>0</v>
      </c>
      <c r="Y1074" s="189">
        <f t="shared" si="213"/>
        <v>0</v>
      </c>
      <c r="Z1074" s="189">
        <f t="shared" si="213"/>
        <v>0</v>
      </c>
      <c r="AA1074" s="189">
        <f t="shared" si="213"/>
        <v>0</v>
      </c>
      <c r="AB1074" s="187">
        <f t="shared" si="214"/>
        <v>0</v>
      </c>
      <c r="AC1074" s="190">
        <f>IF(C1074=A_Stammdaten!$B$14,F_SAV!$R1074-F_SAV!$AD1074,HLOOKUP(A_Stammdaten!$B$14-1,$AE$4:$AK$2004,ROW(C1074)-3,FALSE)-$AD1074)</f>
        <v>0</v>
      </c>
      <c r="AD1074" s="190">
        <f>HLOOKUP(A_Stammdaten!$B$14,$AE$4:$AK$2004,ROW(C1074)-3,FALSE)</f>
        <v>0</v>
      </c>
      <c r="AE1074" s="187">
        <f t="shared" si="203"/>
        <v>0</v>
      </c>
      <c r="AF1074" s="187">
        <f t="shared" si="204"/>
        <v>0</v>
      </c>
      <c r="AG1074" s="187">
        <f t="shared" si="205"/>
        <v>0</v>
      </c>
      <c r="AH1074" s="187">
        <f t="shared" si="206"/>
        <v>0</v>
      </c>
      <c r="AI1074" s="187">
        <f t="shared" si="207"/>
        <v>0</v>
      </c>
      <c r="AJ1074" s="187">
        <f t="shared" si="208"/>
        <v>0</v>
      </c>
      <c r="AK1074" s="187">
        <f t="shared" si="209"/>
        <v>0</v>
      </c>
      <c r="AL1074" s="31"/>
    </row>
    <row r="1075" spans="1:38" ht="15" x14ac:dyDescent="0.25">
      <c r="A1075" s="31"/>
      <c r="B1075" s="31"/>
      <c r="C1075" s="32"/>
      <c r="D1075" s="31"/>
      <c r="E1075" s="31"/>
      <c r="F1075" s="31"/>
      <c r="G1075" s="31"/>
      <c r="H1075" s="31"/>
      <c r="I1075" s="31"/>
      <c r="J1075" s="31"/>
      <c r="K1075" s="31"/>
      <c r="L1075" s="31"/>
      <c r="M1075" s="31"/>
      <c r="N1075" s="187">
        <f t="shared" si="210"/>
        <v>0</v>
      </c>
      <c r="O1075" s="31"/>
      <c r="P1075" s="31"/>
      <c r="Q1075" s="31"/>
      <c r="R1075" s="187">
        <f t="shared" si="211"/>
        <v>0</v>
      </c>
      <c r="S1075" s="188">
        <f>IF(ISBLANK($B1075),0,VLOOKUP($B1075,Listen!$A$2:$C$44,2,FALSE))</f>
        <v>0</v>
      </c>
      <c r="T1075" s="188">
        <f>IF(ISBLANK($B1075),0,VLOOKUP($B1075,Listen!$A$2:$C$44,3,FALSE))</f>
        <v>0</v>
      </c>
      <c r="U1075" s="189">
        <f t="shared" si="212"/>
        <v>0</v>
      </c>
      <c r="V1075" s="189">
        <f t="shared" si="213"/>
        <v>0</v>
      </c>
      <c r="W1075" s="189">
        <f t="shared" si="213"/>
        <v>0</v>
      </c>
      <c r="X1075" s="189">
        <f t="shared" si="213"/>
        <v>0</v>
      </c>
      <c r="Y1075" s="189">
        <f t="shared" si="213"/>
        <v>0</v>
      </c>
      <c r="Z1075" s="189">
        <f t="shared" si="213"/>
        <v>0</v>
      </c>
      <c r="AA1075" s="189">
        <f t="shared" si="213"/>
        <v>0</v>
      </c>
      <c r="AB1075" s="187">
        <f t="shared" si="214"/>
        <v>0</v>
      </c>
      <c r="AC1075" s="190">
        <f>IF(C1075=A_Stammdaten!$B$14,F_SAV!$R1075-F_SAV!$AD1075,HLOOKUP(A_Stammdaten!$B$14-1,$AE$4:$AK$2004,ROW(C1075)-3,FALSE)-$AD1075)</f>
        <v>0</v>
      </c>
      <c r="AD1075" s="190">
        <f>HLOOKUP(A_Stammdaten!$B$14,$AE$4:$AK$2004,ROW(C1075)-3,FALSE)</f>
        <v>0</v>
      </c>
      <c r="AE1075" s="187">
        <f t="shared" si="203"/>
        <v>0</v>
      </c>
      <c r="AF1075" s="187">
        <f t="shared" si="204"/>
        <v>0</v>
      </c>
      <c r="AG1075" s="187">
        <f t="shared" si="205"/>
        <v>0</v>
      </c>
      <c r="AH1075" s="187">
        <f t="shared" si="206"/>
        <v>0</v>
      </c>
      <c r="AI1075" s="187">
        <f t="shared" si="207"/>
        <v>0</v>
      </c>
      <c r="AJ1075" s="187">
        <f t="shared" si="208"/>
        <v>0</v>
      </c>
      <c r="AK1075" s="187">
        <f t="shared" si="209"/>
        <v>0</v>
      </c>
      <c r="AL1075" s="31"/>
    </row>
    <row r="1076" spans="1:38" ht="15" x14ac:dyDescent="0.25">
      <c r="A1076" s="31"/>
      <c r="B1076" s="31"/>
      <c r="C1076" s="32"/>
      <c r="D1076" s="31"/>
      <c r="E1076" s="31"/>
      <c r="F1076" s="31"/>
      <c r="G1076" s="31"/>
      <c r="H1076" s="31"/>
      <c r="I1076" s="31"/>
      <c r="J1076" s="31"/>
      <c r="K1076" s="31"/>
      <c r="L1076" s="31"/>
      <c r="M1076" s="31"/>
      <c r="N1076" s="187">
        <f t="shared" si="210"/>
        <v>0</v>
      </c>
      <c r="O1076" s="31"/>
      <c r="P1076" s="31"/>
      <c r="Q1076" s="31"/>
      <c r="R1076" s="187">
        <f t="shared" si="211"/>
        <v>0</v>
      </c>
      <c r="S1076" s="188">
        <f>IF(ISBLANK($B1076),0,VLOOKUP($B1076,Listen!$A$2:$C$44,2,FALSE))</f>
        <v>0</v>
      </c>
      <c r="T1076" s="188">
        <f>IF(ISBLANK($B1076),0,VLOOKUP($B1076,Listen!$A$2:$C$44,3,FALSE))</f>
        <v>0</v>
      </c>
      <c r="U1076" s="189">
        <f t="shared" si="212"/>
        <v>0</v>
      </c>
      <c r="V1076" s="189">
        <f t="shared" si="213"/>
        <v>0</v>
      </c>
      <c r="W1076" s="189">
        <f t="shared" si="213"/>
        <v>0</v>
      </c>
      <c r="X1076" s="189">
        <f t="shared" si="213"/>
        <v>0</v>
      </c>
      <c r="Y1076" s="189">
        <f t="shared" si="213"/>
        <v>0</v>
      </c>
      <c r="Z1076" s="189">
        <f t="shared" si="213"/>
        <v>0</v>
      </c>
      <c r="AA1076" s="189">
        <f t="shared" si="213"/>
        <v>0</v>
      </c>
      <c r="AB1076" s="187">
        <f t="shared" si="214"/>
        <v>0</v>
      </c>
      <c r="AC1076" s="190">
        <f>IF(C1076=A_Stammdaten!$B$14,F_SAV!$R1076-F_SAV!$AD1076,HLOOKUP(A_Stammdaten!$B$14-1,$AE$4:$AK$2004,ROW(C1076)-3,FALSE)-$AD1076)</f>
        <v>0</v>
      </c>
      <c r="AD1076" s="190">
        <f>HLOOKUP(A_Stammdaten!$B$14,$AE$4:$AK$2004,ROW(C1076)-3,FALSE)</f>
        <v>0</v>
      </c>
      <c r="AE1076" s="187">
        <f t="shared" si="203"/>
        <v>0</v>
      </c>
      <c r="AF1076" s="187">
        <f t="shared" si="204"/>
        <v>0</v>
      </c>
      <c r="AG1076" s="187">
        <f t="shared" si="205"/>
        <v>0</v>
      </c>
      <c r="AH1076" s="187">
        <f t="shared" si="206"/>
        <v>0</v>
      </c>
      <c r="AI1076" s="187">
        <f t="shared" si="207"/>
        <v>0</v>
      </c>
      <c r="AJ1076" s="187">
        <f t="shared" si="208"/>
        <v>0</v>
      </c>
      <c r="AK1076" s="187">
        <f t="shared" si="209"/>
        <v>0</v>
      </c>
      <c r="AL1076" s="31"/>
    </row>
    <row r="1077" spans="1:38" ht="15" x14ac:dyDescent="0.25">
      <c r="A1077" s="31"/>
      <c r="B1077" s="31"/>
      <c r="C1077" s="32"/>
      <c r="D1077" s="31"/>
      <c r="E1077" s="31"/>
      <c r="F1077" s="31"/>
      <c r="G1077" s="31"/>
      <c r="H1077" s="31"/>
      <c r="I1077" s="31"/>
      <c r="J1077" s="31"/>
      <c r="K1077" s="31"/>
      <c r="L1077" s="31"/>
      <c r="M1077" s="31"/>
      <c r="N1077" s="187">
        <f t="shared" si="210"/>
        <v>0</v>
      </c>
      <c r="O1077" s="31"/>
      <c r="P1077" s="31"/>
      <c r="Q1077" s="31"/>
      <c r="R1077" s="187">
        <f t="shared" si="211"/>
        <v>0</v>
      </c>
      <c r="S1077" s="188">
        <f>IF(ISBLANK($B1077),0,VLOOKUP($B1077,Listen!$A$2:$C$44,2,FALSE))</f>
        <v>0</v>
      </c>
      <c r="T1077" s="188">
        <f>IF(ISBLANK($B1077),0,VLOOKUP($B1077,Listen!$A$2:$C$44,3,FALSE))</f>
        <v>0</v>
      </c>
      <c r="U1077" s="189">
        <f t="shared" si="212"/>
        <v>0</v>
      </c>
      <c r="V1077" s="189">
        <f t="shared" si="213"/>
        <v>0</v>
      </c>
      <c r="W1077" s="189">
        <f t="shared" si="213"/>
        <v>0</v>
      </c>
      <c r="X1077" s="189">
        <f t="shared" si="213"/>
        <v>0</v>
      </c>
      <c r="Y1077" s="189">
        <f t="shared" si="213"/>
        <v>0</v>
      </c>
      <c r="Z1077" s="189">
        <f t="shared" si="213"/>
        <v>0</v>
      </c>
      <c r="AA1077" s="189">
        <f t="shared" si="213"/>
        <v>0</v>
      </c>
      <c r="AB1077" s="187">
        <f t="shared" si="214"/>
        <v>0</v>
      </c>
      <c r="AC1077" s="190">
        <f>IF(C1077=A_Stammdaten!$B$14,F_SAV!$R1077-F_SAV!$AD1077,HLOOKUP(A_Stammdaten!$B$14-1,$AE$4:$AK$2004,ROW(C1077)-3,FALSE)-$AD1077)</f>
        <v>0</v>
      </c>
      <c r="AD1077" s="190">
        <f>HLOOKUP(A_Stammdaten!$B$14,$AE$4:$AK$2004,ROW(C1077)-3,FALSE)</f>
        <v>0</v>
      </c>
      <c r="AE1077" s="187">
        <f t="shared" si="203"/>
        <v>0</v>
      </c>
      <c r="AF1077" s="187">
        <f t="shared" si="204"/>
        <v>0</v>
      </c>
      <c r="AG1077" s="187">
        <f t="shared" si="205"/>
        <v>0</v>
      </c>
      <c r="AH1077" s="187">
        <f t="shared" si="206"/>
        <v>0</v>
      </c>
      <c r="AI1077" s="187">
        <f t="shared" si="207"/>
        <v>0</v>
      </c>
      <c r="AJ1077" s="187">
        <f t="shared" si="208"/>
        <v>0</v>
      </c>
      <c r="AK1077" s="187">
        <f t="shared" si="209"/>
        <v>0</v>
      </c>
      <c r="AL1077" s="31"/>
    </row>
    <row r="1078" spans="1:38" ht="15" x14ac:dyDescent="0.25">
      <c r="A1078" s="31"/>
      <c r="B1078" s="31"/>
      <c r="C1078" s="32"/>
      <c r="D1078" s="31"/>
      <c r="E1078" s="31"/>
      <c r="F1078" s="31"/>
      <c r="G1078" s="31"/>
      <c r="H1078" s="31"/>
      <c r="I1078" s="31"/>
      <c r="J1078" s="31"/>
      <c r="K1078" s="31"/>
      <c r="L1078" s="31"/>
      <c r="M1078" s="31"/>
      <c r="N1078" s="187">
        <f t="shared" si="210"/>
        <v>0</v>
      </c>
      <c r="O1078" s="31"/>
      <c r="P1078" s="31"/>
      <c r="Q1078" s="31"/>
      <c r="R1078" s="187">
        <f t="shared" si="211"/>
        <v>0</v>
      </c>
      <c r="S1078" s="188">
        <f>IF(ISBLANK($B1078),0,VLOOKUP($B1078,Listen!$A$2:$C$44,2,FALSE))</f>
        <v>0</v>
      </c>
      <c r="T1078" s="188">
        <f>IF(ISBLANK($B1078),0,VLOOKUP($B1078,Listen!$A$2:$C$44,3,FALSE))</f>
        <v>0</v>
      </c>
      <c r="U1078" s="189">
        <f t="shared" si="212"/>
        <v>0</v>
      </c>
      <c r="V1078" s="189">
        <f t="shared" si="213"/>
        <v>0</v>
      </c>
      <c r="W1078" s="189">
        <f t="shared" si="213"/>
        <v>0</v>
      </c>
      <c r="X1078" s="189">
        <f t="shared" si="213"/>
        <v>0</v>
      </c>
      <c r="Y1078" s="189">
        <f t="shared" si="213"/>
        <v>0</v>
      </c>
      <c r="Z1078" s="189">
        <f t="shared" si="213"/>
        <v>0</v>
      </c>
      <c r="AA1078" s="189">
        <f t="shared" si="213"/>
        <v>0</v>
      </c>
      <c r="AB1078" s="187">
        <f t="shared" si="214"/>
        <v>0</v>
      </c>
      <c r="AC1078" s="190">
        <f>IF(C1078=A_Stammdaten!$B$14,F_SAV!$R1078-F_SAV!$AD1078,HLOOKUP(A_Stammdaten!$B$14-1,$AE$4:$AK$2004,ROW(C1078)-3,FALSE)-$AD1078)</f>
        <v>0</v>
      </c>
      <c r="AD1078" s="190">
        <f>HLOOKUP(A_Stammdaten!$B$14,$AE$4:$AK$2004,ROW(C1078)-3,FALSE)</f>
        <v>0</v>
      </c>
      <c r="AE1078" s="187">
        <f t="shared" si="203"/>
        <v>0</v>
      </c>
      <c r="AF1078" s="187">
        <f t="shared" si="204"/>
        <v>0</v>
      </c>
      <c r="AG1078" s="187">
        <f t="shared" si="205"/>
        <v>0</v>
      </c>
      <c r="AH1078" s="187">
        <f t="shared" si="206"/>
        <v>0</v>
      </c>
      <c r="AI1078" s="187">
        <f t="shared" si="207"/>
        <v>0</v>
      </c>
      <c r="AJ1078" s="187">
        <f t="shared" si="208"/>
        <v>0</v>
      </c>
      <c r="AK1078" s="187">
        <f t="shared" si="209"/>
        <v>0</v>
      </c>
      <c r="AL1078" s="31"/>
    </row>
    <row r="1079" spans="1:38" ht="15" x14ac:dyDescent="0.25">
      <c r="A1079" s="31"/>
      <c r="B1079" s="31"/>
      <c r="C1079" s="32"/>
      <c r="D1079" s="31"/>
      <c r="E1079" s="31"/>
      <c r="F1079" s="31"/>
      <c r="G1079" s="31"/>
      <c r="H1079" s="31"/>
      <c r="I1079" s="31"/>
      <c r="J1079" s="31"/>
      <c r="K1079" s="31"/>
      <c r="L1079" s="31"/>
      <c r="M1079" s="31"/>
      <c r="N1079" s="187">
        <f t="shared" si="210"/>
        <v>0</v>
      </c>
      <c r="O1079" s="31"/>
      <c r="P1079" s="31"/>
      <c r="Q1079" s="31"/>
      <c r="R1079" s="187">
        <f t="shared" si="211"/>
        <v>0</v>
      </c>
      <c r="S1079" s="188">
        <f>IF(ISBLANK($B1079),0,VLOOKUP($B1079,Listen!$A$2:$C$44,2,FALSE))</f>
        <v>0</v>
      </c>
      <c r="T1079" s="188">
        <f>IF(ISBLANK($B1079),0,VLOOKUP($B1079,Listen!$A$2:$C$44,3,FALSE))</f>
        <v>0</v>
      </c>
      <c r="U1079" s="189">
        <f t="shared" si="212"/>
        <v>0</v>
      </c>
      <c r="V1079" s="189">
        <f t="shared" si="213"/>
        <v>0</v>
      </c>
      <c r="W1079" s="189">
        <f t="shared" si="213"/>
        <v>0</v>
      </c>
      <c r="X1079" s="189">
        <f t="shared" si="213"/>
        <v>0</v>
      </c>
      <c r="Y1079" s="189">
        <f t="shared" si="213"/>
        <v>0</v>
      </c>
      <c r="Z1079" s="189">
        <f t="shared" si="213"/>
        <v>0</v>
      </c>
      <c r="AA1079" s="189">
        <f t="shared" si="213"/>
        <v>0</v>
      </c>
      <c r="AB1079" s="187">
        <f t="shared" si="214"/>
        <v>0</v>
      </c>
      <c r="AC1079" s="190">
        <f>IF(C1079=A_Stammdaten!$B$14,F_SAV!$R1079-F_SAV!$AD1079,HLOOKUP(A_Stammdaten!$B$14-1,$AE$4:$AK$2004,ROW(C1079)-3,FALSE)-$AD1079)</f>
        <v>0</v>
      </c>
      <c r="AD1079" s="190">
        <f>HLOOKUP(A_Stammdaten!$B$14,$AE$4:$AK$2004,ROW(C1079)-3,FALSE)</f>
        <v>0</v>
      </c>
      <c r="AE1079" s="187">
        <f t="shared" si="203"/>
        <v>0</v>
      </c>
      <c r="AF1079" s="187">
        <f t="shared" si="204"/>
        <v>0</v>
      </c>
      <c r="AG1079" s="187">
        <f t="shared" si="205"/>
        <v>0</v>
      </c>
      <c r="AH1079" s="187">
        <f t="shared" si="206"/>
        <v>0</v>
      </c>
      <c r="AI1079" s="187">
        <f t="shared" si="207"/>
        <v>0</v>
      </c>
      <c r="AJ1079" s="187">
        <f t="shared" si="208"/>
        <v>0</v>
      </c>
      <c r="AK1079" s="187">
        <f t="shared" si="209"/>
        <v>0</v>
      </c>
      <c r="AL1079" s="31"/>
    </row>
    <row r="1080" spans="1:38" ht="15" x14ac:dyDescent="0.25">
      <c r="A1080" s="31"/>
      <c r="B1080" s="31"/>
      <c r="C1080" s="32"/>
      <c r="D1080" s="31"/>
      <c r="E1080" s="31"/>
      <c r="F1080" s="31"/>
      <c r="G1080" s="31"/>
      <c r="H1080" s="31"/>
      <c r="I1080" s="31"/>
      <c r="J1080" s="31"/>
      <c r="K1080" s="31"/>
      <c r="L1080" s="31"/>
      <c r="M1080" s="31"/>
      <c r="N1080" s="187">
        <f t="shared" si="210"/>
        <v>0</v>
      </c>
      <c r="O1080" s="31"/>
      <c r="P1080" s="31"/>
      <c r="Q1080" s="31"/>
      <c r="R1080" s="187">
        <f t="shared" si="211"/>
        <v>0</v>
      </c>
      <c r="S1080" s="188">
        <f>IF(ISBLANK($B1080),0,VLOOKUP($B1080,Listen!$A$2:$C$44,2,FALSE))</f>
        <v>0</v>
      </c>
      <c r="T1080" s="188">
        <f>IF(ISBLANK($B1080),0,VLOOKUP($B1080,Listen!$A$2:$C$44,3,FALSE))</f>
        <v>0</v>
      </c>
      <c r="U1080" s="189">
        <f t="shared" si="212"/>
        <v>0</v>
      </c>
      <c r="V1080" s="189">
        <f t="shared" si="213"/>
        <v>0</v>
      </c>
      <c r="W1080" s="189">
        <f t="shared" si="213"/>
        <v>0</v>
      </c>
      <c r="X1080" s="189">
        <f t="shared" si="213"/>
        <v>0</v>
      </c>
      <c r="Y1080" s="189">
        <f t="shared" si="213"/>
        <v>0</v>
      </c>
      <c r="Z1080" s="189">
        <f t="shared" si="213"/>
        <v>0</v>
      </c>
      <c r="AA1080" s="189">
        <f t="shared" si="213"/>
        <v>0</v>
      </c>
      <c r="AB1080" s="187">
        <f t="shared" si="214"/>
        <v>0</v>
      </c>
      <c r="AC1080" s="190">
        <f>IF(C1080=A_Stammdaten!$B$14,F_SAV!$R1080-F_SAV!$AD1080,HLOOKUP(A_Stammdaten!$B$14-1,$AE$4:$AK$2004,ROW(C1080)-3,FALSE)-$AD1080)</f>
        <v>0</v>
      </c>
      <c r="AD1080" s="190">
        <f>HLOOKUP(A_Stammdaten!$B$14,$AE$4:$AK$2004,ROW(C1080)-3,FALSE)</f>
        <v>0</v>
      </c>
      <c r="AE1080" s="187">
        <f t="shared" si="203"/>
        <v>0</v>
      </c>
      <c r="AF1080" s="187">
        <f t="shared" si="204"/>
        <v>0</v>
      </c>
      <c r="AG1080" s="187">
        <f t="shared" si="205"/>
        <v>0</v>
      </c>
      <c r="AH1080" s="187">
        <f t="shared" si="206"/>
        <v>0</v>
      </c>
      <c r="AI1080" s="187">
        <f t="shared" si="207"/>
        <v>0</v>
      </c>
      <c r="AJ1080" s="187">
        <f t="shared" si="208"/>
        <v>0</v>
      </c>
      <c r="AK1080" s="187">
        <f t="shared" si="209"/>
        <v>0</v>
      </c>
      <c r="AL1080" s="31"/>
    </row>
    <row r="1081" spans="1:38" ht="15" x14ac:dyDescent="0.25">
      <c r="A1081" s="31"/>
      <c r="B1081" s="31"/>
      <c r="C1081" s="32"/>
      <c r="D1081" s="31"/>
      <c r="E1081" s="31"/>
      <c r="F1081" s="31"/>
      <c r="G1081" s="31"/>
      <c r="H1081" s="31"/>
      <c r="I1081" s="31"/>
      <c r="J1081" s="31"/>
      <c r="K1081" s="31"/>
      <c r="L1081" s="31"/>
      <c r="M1081" s="31"/>
      <c r="N1081" s="187">
        <f t="shared" si="210"/>
        <v>0</v>
      </c>
      <c r="O1081" s="31"/>
      <c r="P1081" s="31"/>
      <c r="Q1081" s="31"/>
      <c r="R1081" s="187">
        <f t="shared" si="211"/>
        <v>0</v>
      </c>
      <c r="S1081" s="188">
        <f>IF(ISBLANK($B1081),0,VLOOKUP($B1081,Listen!$A$2:$C$44,2,FALSE))</f>
        <v>0</v>
      </c>
      <c r="T1081" s="188">
        <f>IF(ISBLANK($B1081),0,VLOOKUP($B1081,Listen!$A$2:$C$44,3,FALSE))</f>
        <v>0</v>
      </c>
      <c r="U1081" s="189">
        <f t="shared" si="212"/>
        <v>0</v>
      </c>
      <c r="V1081" s="189">
        <f t="shared" si="213"/>
        <v>0</v>
      </c>
      <c r="W1081" s="189">
        <f t="shared" si="213"/>
        <v>0</v>
      </c>
      <c r="X1081" s="189">
        <f t="shared" si="213"/>
        <v>0</v>
      </c>
      <c r="Y1081" s="189">
        <f t="shared" si="213"/>
        <v>0</v>
      </c>
      <c r="Z1081" s="189">
        <f t="shared" si="213"/>
        <v>0</v>
      </c>
      <c r="AA1081" s="189">
        <f t="shared" si="213"/>
        <v>0</v>
      </c>
      <c r="AB1081" s="187">
        <f t="shared" si="214"/>
        <v>0</v>
      </c>
      <c r="AC1081" s="190">
        <f>IF(C1081=A_Stammdaten!$B$14,F_SAV!$R1081-F_SAV!$AD1081,HLOOKUP(A_Stammdaten!$B$14-1,$AE$4:$AK$2004,ROW(C1081)-3,FALSE)-$AD1081)</f>
        <v>0</v>
      </c>
      <c r="AD1081" s="190">
        <f>HLOOKUP(A_Stammdaten!$B$14,$AE$4:$AK$2004,ROW(C1081)-3,FALSE)</f>
        <v>0</v>
      </c>
      <c r="AE1081" s="187">
        <f t="shared" si="203"/>
        <v>0</v>
      </c>
      <c r="AF1081" s="187">
        <f t="shared" si="204"/>
        <v>0</v>
      </c>
      <c r="AG1081" s="187">
        <f t="shared" si="205"/>
        <v>0</v>
      </c>
      <c r="AH1081" s="187">
        <f t="shared" si="206"/>
        <v>0</v>
      </c>
      <c r="AI1081" s="187">
        <f t="shared" si="207"/>
        <v>0</v>
      </c>
      <c r="AJ1081" s="187">
        <f t="shared" si="208"/>
        <v>0</v>
      </c>
      <c r="AK1081" s="187">
        <f t="shared" si="209"/>
        <v>0</v>
      </c>
      <c r="AL1081" s="31"/>
    </row>
    <row r="1082" spans="1:38" ht="15" x14ac:dyDescent="0.25">
      <c r="A1082" s="31"/>
      <c r="B1082" s="31"/>
      <c r="C1082" s="32"/>
      <c r="D1082" s="31"/>
      <c r="E1082" s="31"/>
      <c r="F1082" s="31"/>
      <c r="G1082" s="31"/>
      <c r="H1082" s="31"/>
      <c r="I1082" s="31"/>
      <c r="J1082" s="31"/>
      <c r="K1082" s="31"/>
      <c r="L1082" s="31"/>
      <c r="M1082" s="31"/>
      <c r="N1082" s="187">
        <f t="shared" si="210"/>
        <v>0</v>
      </c>
      <c r="O1082" s="31"/>
      <c r="P1082" s="31"/>
      <c r="Q1082" s="31"/>
      <c r="R1082" s="187">
        <f t="shared" si="211"/>
        <v>0</v>
      </c>
      <c r="S1082" s="188">
        <f>IF(ISBLANK($B1082),0,VLOOKUP($B1082,Listen!$A$2:$C$44,2,FALSE))</f>
        <v>0</v>
      </c>
      <c r="T1082" s="188">
        <f>IF(ISBLANK($B1082),0,VLOOKUP($B1082,Listen!$A$2:$C$44,3,FALSE))</f>
        <v>0</v>
      </c>
      <c r="U1082" s="189">
        <f t="shared" si="212"/>
        <v>0</v>
      </c>
      <c r="V1082" s="189">
        <f t="shared" si="213"/>
        <v>0</v>
      </c>
      <c r="W1082" s="189">
        <f t="shared" si="213"/>
        <v>0</v>
      </c>
      <c r="X1082" s="189">
        <f t="shared" si="213"/>
        <v>0</v>
      </c>
      <c r="Y1082" s="189">
        <f t="shared" si="213"/>
        <v>0</v>
      </c>
      <c r="Z1082" s="189">
        <f t="shared" si="213"/>
        <v>0</v>
      </c>
      <c r="AA1082" s="189">
        <f t="shared" si="213"/>
        <v>0</v>
      </c>
      <c r="AB1082" s="187">
        <f t="shared" si="214"/>
        <v>0</v>
      </c>
      <c r="AC1082" s="190">
        <f>IF(C1082=A_Stammdaten!$B$14,F_SAV!$R1082-F_SAV!$AD1082,HLOOKUP(A_Stammdaten!$B$14-1,$AE$4:$AK$2004,ROW(C1082)-3,FALSE)-$AD1082)</f>
        <v>0</v>
      </c>
      <c r="AD1082" s="190">
        <f>HLOOKUP(A_Stammdaten!$B$14,$AE$4:$AK$2004,ROW(C1082)-3,FALSE)</f>
        <v>0</v>
      </c>
      <c r="AE1082" s="187">
        <f t="shared" si="203"/>
        <v>0</v>
      </c>
      <c r="AF1082" s="187">
        <f t="shared" si="204"/>
        <v>0</v>
      </c>
      <c r="AG1082" s="187">
        <f t="shared" si="205"/>
        <v>0</v>
      </c>
      <c r="AH1082" s="187">
        <f t="shared" si="206"/>
        <v>0</v>
      </c>
      <c r="AI1082" s="187">
        <f t="shared" si="207"/>
        <v>0</v>
      </c>
      <c r="AJ1082" s="187">
        <f t="shared" si="208"/>
        <v>0</v>
      </c>
      <c r="AK1082" s="187">
        <f t="shared" si="209"/>
        <v>0</v>
      </c>
      <c r="AL1082" s="31"/>
    </row>
    <row r="1083" spans="1:38" ht="15" x14ac:dyDescent="0.25">
      <c r="A1083" s="31"/>
      <c r="B1083" s="31"/>
      <c r="C1083" s="32"/>
      <c r="D1083" s="31"/>
      <c r="E1083" s="31"/>
      <c r="F1083" s="31"/>
      <c r="G1083" s="31"/>
      <c r="H1083" s="31"/>
      <c r="I1083" s="31"/>
      <c r="J1083" s="31"/>
      <c r="K1083" s="31"/>
      <c r="L1083" s="31"/>
      <c r="M1083" s="31"/>
      <c r="N1083" s="187">
        <f t="shared" si="210"/>
        <v>0</v>
      </c>
      <c r="O1083" s="31"/>
      <c r="P1083" s="31"/>
      <c r="Q1083" s="31"/>
      <c r="R1083" s="187">
        <f t="shared" si="211"/>
        <v>0</v>
      </c>
      <c r="S1083" s="188">
        <f>IF(ISBLANK($B1083),0,VLOOKUP($B1083,Listen!$A$2:$C$44,2,FALSE))</f>
        <v>0</v>
      </c>
      <c r="T1083" s="188">
        <f>IF(ISBLANK($B1083),0,VLOOKUP($B1083,Listen!$A$2:$C$44,3,FALSE))</f>
        <v>0</v>
      </c>
      <c r="U1083" s="189">
        <f t="shared" si="212"/>
        <v>0</v>
      </c>
      <c r="V1083" s="189">
        <f t="shared" si="213"/>
        <v>0</v>
      </c>
      <c r="W1083" s="189">
        <f t="shared" si="213"/>
        <v>0</v>
      </c>
      <c r="X1083" s="189">
        <f t="shared" si="213"/>
        <v>0</v>
      </c>
      <c r="Y1083" s="189">
        <f t="shared" si="213"/>
        <v>0</v>
      </c>
      <c r="Z1083" s="189">
        <f t="shared" si="213"/>
        <v>0</v>
      </c>
      <c r="AA1083" s="189">
        <f t="shared" si="213"/>
        <v>0</v>
      </c>
      <c r="AB1083" s="187">
        <f t="shared" si="214"/>
        <v>0</v>
      </c>
      <c r="AC1083" s="190">
        <f>IF(C1083=A_Stammdaten!$B$14,F_SAV!$R1083-F_SAV!$AD1083,HLOOKUP(A_Stammdaten!$B$14-1,$AE$4:$AK$2004,ROW(C1083)-3,FALSE)-$AD1083)</f>
        <v>0</v>
      </c>
      <c r="AD1083" s="190">
        <f>HLOOKUP(A_Stammdaten!$B$14,$AE$4:$AK$2004,ROW(C1083)-3,FALSE)</f>
        <v>0</v>
      </c>
      <c r="AE1083" s="187">
        <f t="shared" si="203"/>
        <v>0</v>
      </c>
      <c r="AF1083" s="187">
        <f t="shared" si="204"/>
        <v>0</v>
      </c>
      <c r="AG1083" s="187">
        <f t="shared" si="205"/>
        <v>0</v>
      </c>
      <c r="AH1083" s="187">
        <f t="shared" si="206"/>
        <v>0</v>
      </c>
      <c r="AI1083" s="187">
        <f t="shared" si="207"/>
        <v>0</v>
      </c>
      <c r="AJ1083" s="187">
        <f t="shared" si="208"/>
        <v>0</v>
      </c>
      <c r="AK1083" s="187">
        <f t="shared" si="209"/>
        <v>0</v>
      </c>
      <c r="AL1083" s="31"/>
    </row>
    <row r="1084" spans="1:38" ht="15" x14ac:dyDescent="0.25">
      <c r="A1084" s="31"/>
      <c r="B1084" s="31"/>
      <c r="C1084" s="32"/>
      <c r="D1084" s="31"/>
      <c r="E1084" s="31"/>
      <c r="F1084" s="31"/>
      <c r="G1084" s="31"/>
      <c r="H1084" s="31"/>
      <c r="I1084" s="31"/>
      <c r="J1084" s="31"/>
      <c r="K1084" s="31"/>
      <c r="L1084" s="31"/>
      <c r="M1084" s="31"/>
      <c r="N1084" s="187">
        <f t="shared" si="210"/>
        <v>0</v>
      </c>
      <c r="O1084" s="31"/>
      <c r="P1084" s="31"/>
      <c r="Q1084" s="31"/>
      <c r="R1084" s="187">
        <f t="shared" si="211"/>
        <v>0</v>
      </c>
      <c r="S1084" s="188">
        <f>IF(ISBLANK($B1084),0,VLOOKUP($B1084,Listen!$A$2:$C$44,2,FALSE))</f>
        <v>0</v>
      </c>
      <c r="T1084" s="188">
        <f>IF(ISBLANK($B1084),0,VLOOKUP($B1084,Listen!$A$2:$C$44,3,FALSE))</f>
        <v>0</v>
      </c>
      <c r="U1084" s="189">
        <f t="shared" si="212"/>
        <v>0</v>
      </c>
      <c r="V1084" s="189">
        <f t="shared" si="213"/>
        <v>0</v>
      </c>
      <c r="W1084" s="189">
        <f t="shared" si="213"/>
        <v>0</v>
      </c>
      <c r="X1084" s="189">
        <f t="shared" si="213"/>
        <v>0</v>
      </c>
      <c r="Y1084" s="189">
        <f t="shared" si="213"/>
        <v>0</v>
      </c>
      <c r="Z1084" s="189">
        <f t="shared" si="213"/>
        <v>0</v>
      </c>
      <c r="AA1084" s="189">
        <f t="shared" si="213"/>
        <v>0</v>
      </c>
      <c r="AB1084" s="187">
        <f t="shared" si="214"/>
        <v>0</v>
      </c>
      <c r="AC1084" s="190">
        <f>IF(C1084=A_Stammdaten!$B$14,F_SAV!$R1084-F_SAV!$AD1084,HLOOKUP(A_Stammdaten!$B$14-1,$AE$4:$AK$2004,ROW(C1084)-3,FALSE)-$AD1084)</f>
        <v>0</v>
      </c>
      <c r="AD1084" s="190">
        <f>HLOOKUP(A_Stammdaten!$B$14,$AE$4:$AK$2004,ROW(C1084)-3,FALSE)</f>
        <v>0</v>
      </c>
      <c r="AE1084" s="187">
        <f t="shared" si="203"/>
        <v>0</v>
      </c>
      <c r="AF1084" s="187">
        <f t="shared" si="204"/>
        <v>0</v>
      </c>
      <c r="AG1084" s="187">
        <f t="shared" si="205"/>
        <v>0</v>
      </c>
      <c r="AH1084" s="187">
        <f t="shared" si="206"/>
        <v>0</v>
      </c>
      <c r="AI1084" s="187">
        <f t="shared" si="207"/>
        <v>0</v>
      </c>
      <c r="AJ1084" s="187">
        <f t="shared" si="208"/>
        <v>0</v>
      </c>
      <c r="AK1084" s="187">
        <f t="shared" si="209"/>
        <v>0</v>
      </c>
      <c r="AL1084" s="31"/>
    </row>
    <row r="1085" spans="1:38" ht="15" x14ac:dyDescent="0.25">
      <c r="A1085" s="31"/>
      <c r="B1085" s="31"/>
      <c r="C1085" s="32"/>
      <c r="D1085" s="31"/>
      <c r="E1085" s="31"/>
      <c r="F1085" s="31"/>
      <c r="G1085" s="31"/>
      <c r="H1085" s="31"/>
      <c r="I1085" s="31"/>
      <c r="J1085" s="31"/>
      <c r="K1085" s="31"/>
      <c r="L1085" s="31"/>
      <c r="M1085" s="31"/>
      <c r="N1085" s="187">
        <f t="shared" si="210"/>
        <v>0</v>
      </c>
      <c r="O1085" s="31"/>
      <c r="P1085" s="31"/>
      <c r="Q1085" s="31"/>
      <c r="R1085" s="187">
        <f t="shared" si="211"/>
        <v>0</v>
      </c>
      <c r="S1085" s="188">
        <f>IF(ISBLANK($B1085),0,VLOOKUP($B1085,Listen!$A$2:$C$44,2,FALSE))</f>
        <v>0</v>
      </c>
      <c r="T1085" s="188">
        <f>IF(ISBLANK($B1085),0,VLOOKUP($B1085,Listen!$A$2:$C$44,3,FALSE))</f>
        <v>0</v>
      </c>
      <c r="U1085" s="189">
        <f t="shared" si="212"/>
        <v>0</v>
      </c>
      <c r="V1085" s="189">
        <f t="shared" si="213"/>
        <v>0</v>
      </c>
      <c r="W1085" s="189">
        <f t="shared" si="213"/>
        <v>0</v>
      </c>
      <c r="X1085" s="189">
        <f t="shared" si="213"/>
        <v>0</v>
      </c>
      <c r="Y1085" s="189">
        <f t="shared" si="213"/>
        <v>0</v>
      </c>
      <c r="Z1085" s="189">
        <f t="shared" si="213"/>
        <v>0</v>
      </c>
      <c r="AA1085" s="189">
        <f t="shared" si="213"/>
        <v>0</v>
      </c>
      <c r="AB1085" s="187">
        <f t="shared" si="214"/>
        <v>0</v>
      </c>
      <c r="AC1085" s="190">
        <f>IF(C1085=A_Stammdaten!$B$14,F_SAV!$R1085-F_SAV!$AD1085,HLOOKUP(A_Stammdaten!$B$14-1,$AE$4:$AK$2004,ROW(C1085)-3,FALSE)-$AD1085)</f>
        <v>0</v>
      </c>
      <c r="AD1085" s="190">
        <f>HLOOKUP(A_Stammdaten!$B$14,$AE$4:$AK$2004,ROW(C1085)-3,FALSE)</f>
        <v>0</v>
      </c>
      <c r="AE1085" s="187">
        <f t="shared" si="203"/>
        <v>0</v>
      </c>
      <c r="AF1085" s="187">
        <f t="shared" si="204"/>
        <v>0</v>
      </c>
      <c r="AG1085" s="187">
        <f t="shared" si="205"/>
        <v>0</v>
      </c>
      <c r="AH1085" s="187">
        <f t="shared" si="206"/>
        <v>0</v>
      </c>
      <c r="AI1085" s="187">
        <f t="shared" si="207"/>
        <v>0</v>
      </c>
      <c r="AJ1085" s="187">
        <f t="shared" si="208"/>
        <v>0</v>
      </c>
      <c r="AK1085" s="187">
        <f t="shared" si="209"/>
        <v>0</v>
      </c>
      <c r="AL1085" s="31"/>
    </row>
    <row r="1086" spans="1:38" ht="15" x14ac:dyDescent="0.25">
      <c r="A1086" s="31"/>
      <c r="B1086" s="31"/>
      <c r="C1086" s="32"/>
      <c r="D1086" s="31"/>
      <c r="E1086" s="31"/>
      <c r="F1086" s="31"/>
      <c r="G1086" s="31"/>
      <c r="H1086" s="31"/>
      <c r="I1086" s="31"/>
      <c r="J1086" s="31"/>
      <c r="K1086" s="31"/>
      <c r="L1086" s="31"/>
      <c r="M1086" s="31"/>
      <c r="N1086" s="187">
        <f t="shared" si="210"/>
        <v>0</v>
      </c>
      <c r="O1086" s="31"/>
      <c r="P1086" s="31"/>
      <c r="Q1086" s="31"/>
      <c r="R1086" s="187">
        <f t="shared" si="211"/>
        <v>0</v>
      </c>
      <c r="S1086" s="188">
        <f>IF(ISBLANK($B1086),0,VLOOKUP($B1086,Listen!$A$2:$C$44,2,FALSE))</f>
        <v>0</v>
      </c>
      <c r="T1086" s="188">
        <f>IF(ISBLANK($B1086),0,VLOOKUP($B1086,Listen!$A$2:$C$44,3,FALSE))</f>
        <v>0</v>
      </c>
      <c r="U1086" s="189">
        <f t="shared" si="212"/>
        <v>0</v>
      </c>
      <c r="V1086" s="189">
        <f t="shared" si="213"/>
        <v>0</v>
      </c>
      <c r="W1086" s="189">
        <f t="shared" si="213"/>
        <v>0</v>
      </c>
      <c r="X1086" s="189">
        <f t="shared" si="213"/>
        <v>0</v>
      </c>
      <c r="Y1086" s="189">
        <f t="shared" si="213"/>
        <v>0</v>
      </c>
      <c r="Z1086" s="189">
        <f t="shared" si="213"/>
        <v>0</v>
      </c>
      <c r="AA1086" s="189">
        <f t="shared" si="213"/>
        <v>0</v>
      </c>
      <c r="AB1086" s="187">
        <f t="shared" si="214"/>
        <v>0</v>
      </c>
      <c r="AC1086" s="190">
        <f>IF(C1086=A_Stammdaten!$B$14,F_SAV!$R1086-F_SAV!$AD1086,HLOOKUP(A_Stammdaten!$B$14-1,$AE$4:$AK$2004,ROW(C1086)-3,FALSE)-$AD1086)</f>
        <v>0</v>
      </c>
      <c r="AD1086" s="190">
        <f>HLOOKUP(A_Stammdaten!$B$14,$AE$4:$AK$2004,ROW(C1086)-3,FALSE)</f>
        <v>0</v>
      </c>
      <c r="AE1086" s="187">
        <f t="shared" si="203"/>
        <v>0</v>
      </c>
      <c r="AF1086" s="187">
        <f t="shared" si="204"/>
        <v>0</v>
      </c>
      <c r="AG1086" s="187">
        <f t="shared" si="205"/>
        <v>0</v>
      </c>
      <c r="AH1086" s="187">
        <f t="shared" si="206"/>
        <v>0</v>
      </c>
      <c r="AI1086" s="187">
        <f t="shared" si="207"/>
        <v>0</v>
      </c>
      <c r="AJ1086" s="187">
        <f t="shared" si="208"/>
        <v>0</v>
      </c>
      <c r="AK1086" s="187">
        <f t="shared" si="209"/>
        <v>0</v>
      </c>
      <c r="AL1086" s="31"/>
    </row>
    <row r="1087" spans="1:38" ht="15" x14ac:dyDescent="0.25">
      <c r="A1087" s="31"/>
      <c r="B1087" s="31"/>
      <c r="C1087" s="32"/>
      <c r="D1087" s="31"/>
      <c r="E1087" s="31"/>
      <c r="F1087" s="31"/>
      <c r="G1087" s="31"/>
      <c r="H1087" s="31"/>
      <c r="I1087" s="31"/>
      <c r="J1087" s="31"/>
      <c r="K1087" s="31"/>
      <c r="L1087" s="31"/>
      <c r="M1087" s="31"/>
      <c r="N1087" s="187">
        <f t="shared" si="210"/>
        <v>0</v>
      </c>
      <c r="O1087" s="31"/>
      <c r="P1087" s="31"/>
      <c r="Q1087" s="31"/>
      <c r="R1087" s="187">
        <f t="shared" si="211"/>
        <v>0</v>
      </c>
      <c r="S1087" s="188">
        <f>IF(ISBLANK($B1087),0,VLOOKUP($B1087,Listen!$A$2:$C$44,2,FALSE))</f>
        <v>0</v>
      </c>
      <c r="T1087" s="188">
        <f>IF(ISBLANK($B1087),0,VLOOKUP($B1087,Listen!$A$2:$C$44,3,FALSE))</f>
        <v>0</v>
      </c>
      <c r="U1087" s="189">
        <f t="shared" si="212"/>
        <v>0</v>
      </c>
      <c r="V1087" s="189">
        <f t="shared" si="213"/>
        <v>0</v>
      </c>
      <c r="W1087" s="189">
        <f t="shared" si="213"/>
        <v>0</v>
      </c>
      <c r="X1087" s="189">
        <f t="shared" si="213"/>
        <v>0</v>
      </c>
      <c r="Y1087" s="189">
        <f t="shared" si="213"/>
        <v>0</v>
      </c>
      <c r="Z1087" s="189">
        <f t="shared" si="213"/>
        <v>0</v>
      </c>
      <c r="AA1087" s="189">
        <f t="shared" si="213"/>
        <v>0</v>
      </c>
      <c r="AB1087" s="187">
        <f t="shared" si="214"/>
        <v>0</v>
      </c>
      <c r="AC1087" s="190">
        <f>IF(C1087=A_Stammdaten!$B$14,F_SAV!$R1087-F_SAV!$AD1087,HLOOKUP(A_Stammdaten!$B$14-1,$AE$4:$AK$2004,ROW(C1087)-3,FALSE)-$AD1087)</f>
        <v>0</v>
      </c>
      <c r="AD1087" s="190">
        <f>HLOOKUP(A_Stammdaten!$B$14,$AE$4:$AK$2004,ROW(C1087)-3,FALSE)</f>
        <v>0</v>
      </c>
      <c r="AE1087" s="187">
        <f t="shared" si="203"/>
        <v>0</v>
      </c>
      <c r="AF1087" s="187">
        <f t="shared" si="204"/>
        <v>0</v>
      </c>
      <c r="AG1087" s="187">
        <f t="shared" si="205"/>
        <v>0</v>
      </c>
      <c r="AH1087" s="187">
        <f t="shared" si="206"/>
        <v>0</v>
      </c>
      <c r="AI1087" s="187">
        <f t="shared" si="207"/>
        <v>0</v>
      </c>
      <c r="AJ1087" s="187">
        <f t="shared" si="208"/>
        <v>0</v>
      </c>
      <c r="AK1087" s="187">
        <f t="shared" si="209"/>
        <v>0</v>
      </c>
      <c r="AL1087" s="31"/>
    </row>
    <row r="1088" spans="1:38" ht="15" x14ac:dyDescent="0.25">
      <c r="A1088" s="31"/>
      <c r="B1088" s="31"/>
      <c r="C1088" s="32"/>
      <c r="D1088" s="31"/>
      <c r="E1088" s="31"/>
      <c r="F1088" s="31"/>
      <c r="G1088" s="31"/>
      <c r="H1088" s="31"/>
      <c r="I1088" s="31"/>
      <c r="J1088" s="31"/>
      <c r="K1088" s="31"/>
      <c r="L1088" s="31"/>
      <c r="M1088" s="31"/>
      <c r="N1088" s="187">
        <f t="shared" si="210"/>
        <v>0</v>
      </c>
      <c r="O1088" s="31"/>
      <c r="P1088" s="31"/>
      <c r="Q1088" s="31"/>
      <c r="R1088" s="187">
        <f t="shared" si="211"/>
        <v>0</v>
      </c>
      <c r="S1088" s="188">
        <f>IF(ISBLANK($B1088),0,VLOOKUP($B1088,Listen!$A$2:$C$44,2,FALSE))</f>
        <v>0</v>
      </c>
      <c r="T1088" s="188">
        <f>IF(ISBLANK($B1088),0,VLOOKUP($B1088,Listen!$A$2:$C$44,3,FALSE))</f>
        <v>0</v>
      </c>
      <c r="U1088" s="189">
        <f t="shared" si="212"/>
        <v>0</v>
      </c>
      <c r="V1088" s="189">
        <f t="shared" si="213"/>
        <v>0</v>
      </c>
      <c r="W1088" s="189">
        <f t="shared" si="213"/>
        <v>0</v>
      </c>
      <c r="X1088" s="189">
        <f t="shared" si="213"/>
        <v>0</v>
      </c>
      <c r="Y1088" s="189">
        <f t="shared" si="213"/>
        <v>0</v>
      </c>
      <c r="Z1088" s="189">
        <f t="shared" si="213"/>
        <v>0</v>
      </c>
      <c r="AA1088" s="189">
        <f t="shared" si="213"/>
        <v>0</v>
      </c>
      <c r="AB1088" s="187">
        <f t="shared" si="214"/>
        <v>0</v>
      </c>
      <c r="AC1088" s="190">
        <f>IF(C1088=A_Stammdaten!$B$14,F_SAV!$R1088-F_SAV!$AD1088,HLOOKUP(A_Stammdaten!$B$14-1,$AE$4:$AK$2004,ROW(C1088)-3,FALSE)-$AD1088)</f>
        <v>0</v>
      </c>
      <c r="AD1088" s="190">
        <f>HLOOKUP(A_Stammdaten!$B$14,$AE$4:$AK$2004,ROW(C1088)-3,FALSE)</f>
        <v>0</v>
      </c>
      <c r="AE1088" s="187">
        <f t="shared" si="203"/>
        <v>0</v>
      </c>
      <c r="AF1088" s="187">
        <f t="shared" si="204"/>
        <v>0</v>
      </c>
      <c r="AG1088" s="187">
        <f t="shared" si="205"/>
        <v>0</v>
      </c>
      <c r="AH1088" s="187">
        <f t="shared" si="206"/>
        <v>0</v>
      </c>
      <c r="AI1088" s="187">
        <f t="shared" si="207"/>
        <v>0</v>
      </c>
      <c r="AJ1088" s="187">
        <f t="shared" si="208"/>
        <v>0</v>
      </c>
      <c r="AK1088" s="187">
        <f t="shared" si="209"/>
        <v>0</v>
      </c>
      <c r="AL1088" s="31"/>
    </row>
    <row r="1089" spans="1:38" ht="15" x14ac:dyDescent="0.25">
      <c r="A1089" s="31"/>
      <c r="B1089" s="31"/>
      <c r="C1089" s="32"/>
      <c r="D1089" s="31"/>
      <c r="E1089" s="31"/>
      <c r="F1089" s="31"/>
      <c r="G1089" s="31"/>
      <c r="H1089" s="31"/>
      <c r="I1089" s="31"/>
      <c r="J1089" s="31"/>
      <c r="K1089" s="31"/>
      <c r="L1089" s="31"/>
      <c r="M1089" s="31"/>
      <c r="N1089" s="187">
        <f t="shared" si="210"/>
        <v>0</v>
      </c>
      <c r="O1089" s="31"/>
      <c r="P1089" s="31"/>
      <c r="Q1089" s="31"/>
      <c r="R1089" s="187">
        <f t="shared" si="211"/>
        <v>0</v>
      </c>
      <c r="S1089" s="188">
        <f>IF(ISBLANK($B1089),0,VLOOKUP($B1089,Listen!$A$2:$C$44,2,FALSE))</f>
        <v>0</v>
      </c>
      <c r="T1089" s="188">
        <f>IF(ISBLANK($B1089),0,VLOOKUP($B1089,Listen!$A$2:$C$44,3,FALSE))</f>
        <v>0</v>
      </c>
      <c r="U1089" s="189">
        <f t="shared" si="212"/>
        <v>0</v>
      </c>
      <c r="V1089" s="189">
        <f t="shared" si="213"/>
        <v>0</v>
      </c>
      <c r="W1089" s="189">
        <f t="shared" si="213"/>
        <v>0</v>
      </c>
      <c r="X1089" s="189">
        <f t="shared" si="213"/>
        <v>0</v>
      </c>
      <c r="Y1089" s="189">
        <f t="shared" si="213"/>
        <v>0</v>
      </c>
      <c r="Z1089" s="189">
        <f t="shared" si="213"/>
        <v>0</v>
      </c>
      <c r="AA1089" s="189">
        <f t="shared" si="213"/>
        <v>0</v>
      </c>
      <c r="AB1089" s="187">
        <f t="shared" si="214"/>
        <v>0</v>
      </c>
      <c r="AC1089" s="190">
        <f>IF(C1089=A_Stammdaten!$B$14,F_SAV!$R1089-F_SAV!$AD1089,HLOOKUP(A_Stammdaten!$B$14-1,$AE$4:$AK$2004,ROW(C1089)-3,FALSE)-$AD1089)</f>
        <v>0</v>
      </c>
      <c r="AD1089" s="190">
        <f>HLOOKUP(A_Stammdaten!$B$14,$AE$4:$AK$2004,ROW(C1089)-3,FALSE)</f>
        <v>0</v>
      </c>
      <c r="AE1089" s="187">
        <f t="shared" si="203"/>
        <v>0</v>
      </c>
      <c r="AF1089" s="187">
        <f t="shared" si="204"/>
        <v>0</v>
      </c>
      <c r="AG1089" s="187">
        <f t="shared" si="205"/>
        <v>0</v>
      </c>
      <c r="AH1089" s="187">
        <f t="shared" si="206"/>
        <v>0</v>
      </c>
      <c r="AI1089" s="187">
        <f t="shared" si="207"/>
        <v>0</v>
      </c>
      <c r="AJ1089" s="187">
        <f t="shared" si="208"/>
        <v>0</v>
      </c>
      <c r="AK1089" s="187">
        <f t="shared" si="209"/>
        <v>0</v>
      </c>
      <c r="AL1089" s="31"/>
    </row>
    <row r="1090" spans="1:38" ht="15" x14ac:dyDescent="0.25">
      <c r="A1090" s="31"/>
      <c r="B1090" s="31"/>
      <c r="C1090" s="32"/>
      <c r="D1090" s="31"/>
      <c r="E1090" s="31"/>
      <c r="F1090" s="31"/>
      <c r="G1090" s="31"/>
      <c r="H1090" s="31"/>
      <c r="I1090" s="31"/>
      <c r="J1090" s="31"/>
      <c r="K1090" s="31"/>
      <c r="L1090" s="31"/>
      <c r="M1090" s="31"/>
      <c r="N1090" s="187">
        <f t="shared" si="210"/>
        <v>0</v>
      </c>
      <c r="O1090" s="31"/>
      <c r="P1090" s="31"/>
      <c r="Q1090" s="31"/>
      <c r="R1090" s="187">
        <f t="shared" si="211"/>
        <v>0</v>
      </c>
      <c r="S1090" s="188">
        <f>IF(ISBLANK($B1090),0,VLOOKUP($B1090,Listen!$A$2:$C$44,2,FALSE))</f>
        <v>0</v>
      </c>
      <c r="T1090" s="188">
        <f>IF(ISBLANK($B1090),0,VLOOKUP($B1090,Listen!$A$2:$C$44,3,FALSE))</f>
        <v>0</v>
      </c>
      <c r="U1090" s="189">
        <f t="shared" si="212"/>
        <v>0</v>
      </c>
      <c r="V1090" s="189">
        <f t="shared" si="213"/>
        <v>0</v>
      </c>
      <c r="W1090" s="189">
        <f t="shared" si="213"/>
        <v>0</v>
      </c>
      <c r="X1090" s="189">
        <f t="shared" si="213"/>
        <v>0</v>
      </c>
      <c r="Y1090" s="189">
        <f t="shared" si="213"/>
        <v>0</v>
      </c>
      <c r="Z1090" s="189">
        <f t="shared" si="213"/>
        <v>0</v>
      </c>
      <c r="AA1090" s="189">
        <f t="shared" si="213"/>
        <v>0</v>
      </c>
      <c r="AB1090" s="187">
        <f t="shared" si="214"/>
        <v>0</v>
      </c>
      <c r="AC1090" s="190">
        <f>IF(C1090=A_Stammdaten!$B$14,F_SAV!$R1090-F_SAV!$AD1090,HLOOKUP(A_Stammdaten!$B$14-1,$AE$4:$AK$2004,ROW(C1090)-3,FALSE)-$AD1090)</f>
        <v>0</v>
      </c>
      <c r="AD1090" s="190">
        <f>HLOOKUP(A_Stammdaten!$B$14,$AE$4:$AK$2004,ROW(C1090)-3,FALSE)</f>
        <v>0</v>
      </c>
      <c r="AE1090" s="187">
        <f t="shared" si="203"/>
        <v>0</v>
      </c>
      <c r="AF1090" s="187">
        <f t="shared" si="204"/>
        <v>0</v>
      </c>
      <c r="AG1090" s="187">
        <f t="shared" si="205"/>
        <v>0</v>
      </c>
      <c r="AH1090" s="187">
        <f t="shared" si="206"/>
        <v>0</v>
      </c>
      <c r="AI1090" s="187">
        <f t="shared" si="207"/>
        <v>0</v>
      </c>
      <c r="AJ1090" s="187">
        <f t="shared" si="208"/>
        <v>0</v>
      </c>
      <c r="AK1090" s="187">
        <f t="shared" si="209"/>
        <v>0</v>
      </c>
      <c r="AL1090" s="31"/>
    </row>
    <row r="1091" spans="1:38" ht="15" x14ac:dyDescent="0.25">
      <c r="A1091" s="31"/>
      <c r="B1091" s="31"/>
      <c r="C1091" s="32"/>
      <c r="D1091" s="31"/>
      <c r="E1091" s="31"/>
      <c r="F1091" s="31"/>
      <c r="G1091" s="31"/>
      <c r="H1091" s="31"/>
      <c r="I1091" s="31"/>
      <c r="J1091" s="31"/>
      <c r="K1091" s="31"/>
      <c r="L1091" s="31"/>
      <c r="M1091" s="31"/>
      <c r="N1091" s="187">
        <f t="shared" si="210"/>
        <v>0</v>
      </c>
      <c r="O1091" s="31"/>
      <c r="P1091" s="31"/>
      <c r="Q1091" s="31"/>
      <c r="R1091" s="187">
        <f t="shared" si="211"/>
        <v>0</v>
      </c>
      <c r="S1091" s="188">
        <f>IF(ISBLANK($B1091),0,VLOOKUP($B1091,Listen!$A$2:$C$44,2,FALSE))</f>
        <v>0</v>
      </c>
      <c r="T1091" s="188">
        <f>IF(ISBLANK($B1091),0,VLOOKUP($B1091,Listen!$A$2:$C$44,3,FALSE))</f>
        <v>0</v>
      </c>
      <c r="U1091" s="189">
        <f t="shared" si="212"/>
        <v>0</v>
      </c>
      <c r="V1091" s="189">
        <f t="shared" si="213"/>
        <v>0</v>
      </c>
      <c r="W1091" s="189">
        <f t="shared" si="213"/>
        <v>0</v>
      </c>
      <c r="X1091" s="189">
        <f t="shared" si="213"/>
        <v>0</v>
      </c>
      <c r="Y1091" s="189">
        <f t="shared" si="213"/>
        <v>0</v>
      </c>
      <c r="Z1091" s="189">
        <f t="shared" si="213"/>
        <v>0</v>
      </c>
      <c r="AA1091" s="189">
        <f t="shared" si="213"/>
        <v>0</v>
      </c>
      <c r="AB1091" s="187">
        <f t="shared" si="214"/>
        <v>0</v>
      </c>
      <c r="AC1091" s="190">
        <f>IF(C1091=A_Stammdaten!$B$14,F_SAV!$R1091-F_SAV!$AD1091,HLOOKUP(A_Stammdaten!$B$14-1,$AE$4:$AK$2004,ROW(C1091)-3,FALSE)-$AD1091)</f>
        <v>0</v>
      </c>
      <c r="AD1091" s="190">
        <f>HLOOKUP(A_Stammdaten!$B$14,$AE$4:$AK$2004,ROW(C1091)-3,FALSE)</f>
        <v>0</v>
      </c>
      <c r="AE1091" s="187">
        <f t="shared" si="203"/>
        <v>0</v>
      </c>
      <c r="AF1091" s="187">
        <f t="shared" si="204"/>
        <v>0</v>
      </c>
      <c r="AG1091" s="187">
        <f t="shared" si="205"/>
        <v>0</v>
      </c>
      <c r="AH1091" s="187">
        <f t="shared" si="206"/>
        <v>0</v>
      </c>
      <c r="AI1091" s="187">
        <f t="shared" si="207"/>
        <v>0</v>
      </c>
      <c r="AJ1091" s="187">
        <f t="shared" si="208"/>
        <v>0</v>
      </c>
      <c r="AK1091" s="187">
        <f t="shared" si="209"/>
        <v>0</v>
      </c>
      <c r="AL1091" s="31"/>
    </row>
    <row r="1092" spans="1:38" ht="15" x14ac:dyDescent="0.25">
      <c r="A1092" s="31"/>
      <c r="B1092" s="31"/>
      <c r="C1092" s="32"/>
      <c r="D1092" s="31"/>
      <c r="E1092" s="31"/>
      <c r="F1092" s="31"/>
      <c r="G1092" s="31"/>
      <c r="H1092" s="31"/>
      <c r="I1092" s="31"/>
      <c r="J1092" s="31"/>
      <c r="K1092" s="31"/>
      <c r="L1092" s="31"/>
      <c r="M1092" s="31"/>
      <c r="N1092" s="187">
        <f t="shared" si="210"/>
        <v>0</v>
      </c>
      <c r="O1092" s="31"/>
      <c r="P1092" s="31"/>
      <c r="Q1092" s="31"/>
      <c r="R1092" s="187">
        <f t="shared" si="211"/>
        <v>0</v>
      </c>
      <c r="S1092" s="188">
        <f>IF(ISBLANK($B1092),0,VLOOKUP($B1092,Listen!$A$2:$C$44,2,FALSE))</f>
        <v>0</v>
      </c>
      <c r="T1092" s="188">
        <f>IF(ISBLANK($B1092),0,VLOOKUP($B1092,Listen!$A$2:$C$44,3,FALSE))</f>
        <v>0</v>
      </c>
      <c r="U1092" s="189">
        <f t="shared" si="212"/>
        <v>0</v>
      </c>
      <c r="V1092" s="189">
        <f t="shared" si="213"/>
        <v>0</v>
      </c>
      <c r="W1092" s="189">
        <f t="shared" si="213"/>
        <v>0</v>
      </c>
      <c r="X1092" s="189">
        <f t="shared" si="213"/>
        <v>0</v>
      </c>
      <c r="Y1092" s="189">
        <f t="shared" si="213"/>
        <v>0</v>
      </c>
      <c r="Z1092" s="189">
        <f t="shared" si="213"/>
        <v>0</v>
      </c>
      <c r="AA1092" s="189">
        <f t="shared" si="213"/>
        <v>0</v>
      </c>
      <c r="AB1092" s="187">
        <f t="shared" si="214"/>
        <v>0</v>
      </c>
      <c r="AC1092" s="190">
        <f>IF(C1092=A_Stammdaten!$B$14,F_SAV!$R1092-F_SAV!$AD1092,HLOOKUP(A_Stammdaten!$B$14-1,$AE$4:$AK$2004,ROW(C1092)-3,FALSE)-$AD1092)</f>
        <v>0</v>
      </c>
      <c r="AD1092" s="190">
        <f>HLOOKUP(A_Stammdaten!$B$14,$AE$4:$AK$2004,ROW(C1092)-3,FALSE)</f>
        <v>0</v>
      </c>
      <c r="AE1092" s="187">
        <f t="shared" si="203"/>
        <v>0</v>
      </c>
      <c r="AF1092" s="187">
        <f t="shared" si="204"/>
        <v>0</v>
      </c>
      <c r="AG1092" s="187">
        <f t="shared" si="205"/>
        <v>0</v>
      </c>
      <c r="AH1092" s="187">
        <f t="shared" si="206"/>
        <v>0</v>
      </c>
      <c r="AI1092" s="187">
        <f t="shared" si="207"/>
        <v>0</v>
      </c>
      <c r="AJ1092" s="187">
        <f t="shared" si="208"/>
        <v>0</v>
      </c>
      <c r="AK1092" s="187">
        <f t="shared" si="209"/>
        <v>0</v>
      </c>
      <c r="AL1092" s="31"/>
    </row>
    <row r="1093" spans="1:38" ht="15" x14ac:dyDescent="0.25">
      <c r="A1093" s="31"/>
      <c r="B1093" s="31"/>
      <c r="C1093" s="32"/>
      <c r="D1093" s="31"/>
      <c r="E1093" s="31"/>
      <c r="F1093" s="31"/>
      <c r="G1093" s="31"/>
      <c r="H1093" s="31"/>
      <c r="I1093" s="31"/>
      <c r="J1093" s="31"/>
      <c r="K1093" s="31"/>
      <c r="L1093" s="31"/>
      <c r="M1093" s="31"/>
      <c r="N1093" s="187">
        <f t="shared" si="210"/>
        <v>0</v>
      </c>
      <c r="O1093" s="31"/>
      <c r="P1093" s="31"/>
      <c r="Q1093" s="31"/>
      <c r="R1093" s="187">
        <f t="shared" si="211"/>
        <v>0</v>
      </c>
      <c r="S1093" s="188">
        <f>IF(ISBLANK($B1093),0,VLOOKUP($B1093,Listen!$A$2:$C$44,2,FALSE))</f>
        <v>0</v>
      </c>
      <c r="T1093" s="188">
        <f>IF(ISBLANK($B1093),0,VLOOKUP($B1093,Listen!$A$2:$C$44,3,FALSE))</f>
        <v>0</v>
      </c>
      <c r="U1093" s="189">
        <f t="shared" si="212"/>
        <v>0</v>
      </c>
      <c r="V1093" s="189">
        <f t="shared" si="213"/>
        <v>0</v>
      </c>
      <c r="W1093" s="189">
        <f t="shared" si="213"/>
        <v>0</v>
      </c>
      <c r="X1093" s="189">
        <f t="shared" si="213"/>
        <v>0</v>
      </c>
      <c r="Y1093" s="189">
        <f t="shared" si="213"/>
        <v>0</v>
      </c>
      <c r="Z1093" s="189">
        <f t="shared" si="213"/>
        <v>0</v>
      </c>
      <c r="AA1093" s="189">
        <f t="shared" si="213"/>
        <v>0</v>
      </c>
      <c r="AB1093" s="187">
        <f t="shared" si="214"/>
        <v>0</v>
      </c>
      <c r="AC1093" s="190">
        <f>IF(C1093=A_Stammdaten!$B$14,F_SAV!$R1093-F_SAV!$AD1093,HLOOKUP(A_Stammdaten!$B$14-1,$AE$4:$AK$2004,ROW(C1093)-3,FALSE)-$AD1093)</f>
        <v>0</v>
      </c>
      <c r="AD1093" s="190">
        <f>HLOOKUP(A_Stammdaten!$B$14,$AE$4:$AK$2004,ROW(C1093)-3,FALSE)</f>
        <v>0</v>
      </c>
      <c r="AE1093" s="187">
        <f t="shared" ref="AE1093:AE1156" si="215">IF(OR($C1093=0,$R1093=0),0,IF($C1093&lt;=AE$4,$R1093-$R1093/U1093*(AE$4-$C1093+1),0))</f>
        <v>0</v>
      </c>
      <c r="AF1093" s="187">
        <f t="shared" ref="AF1093:AF1156" si="216">IF(OR($C1093=0,$R1093=0,V1093-(AF$4-$C1093)=0),0,IF($C1093&lt;AF$4,AE1093-AE1093/(V1093-(AF$4-$C1093)),IF($C1093=AF$4,$R1093-$R1093/V1093,0)))</f>
        <v>0</v>
      </c>
      <c r="AG1093" s="187">
        <f t="shared" ref="AG1093:AG1156" si="217">IF(OR($C1093=0,$R1093=0,W1093-(AG$4-$C1093)=0),0,IF($C1093&lt;AG$4,AF1093-AF1093/(W1093-(AG$4-$C1093)),IF($C1093=AG$4,$R1093-$R1093/W1093,0)))</f>
        <v>0</v>
      </c>
      <c r="AH1093" s="187">
        <f t="shared" ref="AH1093:AH1156" si="218">IF(OR($C1093=0,$R1093=0,X1093-(AH$4-$C1093)=0),0,IF($C1093&lt;AH$4,AG1093-AG1093/(X1093-(AH$4-$C1093)),IF($C1093=AH$4,$R1093-$R1093/X1093,0)))</f>
        <v>0</v>
      </c>
      <c r="AI1093" s="187">
        <f t="shared" ref="AI1093:AI1156" si="219">IF(OR($C1093=0,$R1093=0,Y1093-(AI$4-$C1093)=0),0,IF($C1093&lt;AI$4,AH1093-AH1093/(Y1093-(AI$4-$C1093)),IF($C1093=AI$4,$R1093-$R1093/Y1093,0)))</f>
        <v>0</v>
      </c>
      <c r="AJ1093" s="187">
        <f t="shared" ref="AJ1093:AJ1156" si="220">IF(OR($C1093=0,$R1093=0,Z1093-(AJ$4-$C1093)=0),0,IF($C1093&lt;AJ$4,AI1093-AI1093/(Z1093-(AJ$4-$C1093)),IF($C1093=AJ$4,$R1093-$R1093/Z1093,0)))</f>
        <v>0</v>
      </c>
      <c r="AK1093" s="187">
        <f t="shared" ref="AK1093:AK1156" si="221">IF(OR($C1093=0,$R1093=0,AA1093-(AK$4-$C1093)=0),0,IF($C1093&lt;AK$4,AJ1093-AJ1093/(AA1093-(AK$4-$C1093)),IF($C1093=AK$4,$R1093-$R1093/AA1093,0)))</f>
        <v>0</v>
      </c>
      <c r="AL1093" s="31"/>
    </row>
    <row r="1094" spans="1:38" ht="15" x14ac:dyDescent="0.25">
      <c r="A1094" s="31"/>
      <c r="B1094" s="31"/>
      <c r="C1094" s="32"/>
      <c r="D1094" s="31"/>
      <c r="E1094" s="31"/>
      <c r="F1094" s="31"/>
      <c r="G1094" s="31"/>
      <c r="H1094" s="31"/>
      <c r="I1094" s="31"/>
      <c r="J1094" s="31"/>
      <c r="K1094" s="31"/>
      <c r="L1094" s="31"/>
      <c r="M1094" s="31"/>
      <c r="N1094" s="187">
        <f t="shared" ref="N1094:N1157" si="222">SUM(D1094,E1094,G1094,H1094,J1094,K1094)-SUM(F1094,I1094,L1094,M1094)</f>
        <v>0</v>
      </c>
      <c r="O1094" s="31"/>
      <c r="P1094" s="31"/>
      <c r="Q1094" s="31"/>
      <c r="R1094" s="187">
        <f t="shared" ref="R1094:R1157" si="223">N1094-SUM(O1094:Q1094)</f>
        <v>0</v>
      </c>
      <c r="S1094" s="188">
        <f>IF(ISBLANK($B1094),0,VLOOKUP($B1094,Listen!$A$2:$C$44,2,FALSE))</f>
        <v>0</v>
      </c>
      <c r="T1094" s="188">
        <f>IF(ISBLANK($B1094),0,VLOOKUP($B1094,Listen!$A$2:$C$44,3,FALSE))</f>
        <v>0</v>
      </c>
      <c r="U1094" s="189">
        <f t="shared" si="212"/>
        <v>0</v>
      </c>
      <c r="V1094" s="189">
        <f t="shared" si="213"/>
        <v>0</v>
      </c>
      <c r="W1094" s="189">
        <f t="shared" si="213"/>
        <v>0</v>
      </c>
      <c r="X1094" s="189">
        <f t="shared" ref="V1094:AA1136" si="224">$S1094</f>
        <v>0</v>
      </c>
      <c r="Y1094" s="189">
        <f t="shared" si="224"/>
        <v>0</v>
      </c>
      <c r="Z1094" s="189">
        <f t="shared" si="224"/>
        <v>0</v>
      </c>
      <c r="AA1094" s="189">
        <f t="shared" si="224"/>
        <v>0</v>
      </c>
      <c r="AB1094" s="187">
        <f t="shared" si="214"/>
        <v>0</v>
      </c>
      <c r="AC1094" s="190">
        <f>IF(C1094=A_Stammdaten!$B$14,F_SAV!$R1094-F_SAV!$AD1094,HLOOKUP(A_Stammdaten!$B$14-1,$AE$4:$AK$2004,ROW(C1094)-3,FALSE)-$AD1094)</f>
        <v>0</v>
      </c>
      <c r="AD1094" s="190">
        <f>HLOOKUP(A_Stammdaten!$B$14,$AE$4:$AK$2004,ROW(C1094)-3,FALSE)</f>
        <v>0</v>
      </c>
      <c r="AE1094" s="187">
        <f t="shared" si="215"/>
        <v>0</v>
      </c>
      <c r="AF1094" s="187">
        <f t="shared" si="216"/>
        <v>0</v>
      </c>
      <c r="AG1094" s="187">
        <f t="shared" si="217"/>
        <v>0</v>
      </c>
      <c r="AH1094" s="187">
        <f t="shared" si="218"/>
        <v>0</v>
      </c>
      <c r="AI1094" s="187">
        <f t="shared" si="219"/>
        <v>0</v>
      </c>
      <c r="AJ1094" s="187">
        <f t="shared" si="220"/>
        <v>0</v>
      </c>
      <c r="AK1094" s="187">
        <f t="shared" si="221"/>
        <v>0</v>
      </c>
      <c r="AL1094" s="31"/>
    </row>
    <row r="1095" spans="1:38" ht="15" x14ac:dyDescent="0.25">
      <c r="A1095" s="31"/>
      <c r="B1095" s="31"/>
      <c r="C1095" s="32"/>
      <c r="D1095" s="31"/>
      <c r="E1095" s="31"/>
      <c r="F1095" s="31"/>
      <c r="G1095" s="31"/>
      <c r="H1095" s="31"/>
      <c r="I1095" s="31"/>
      <c r="J1095" s="31"/>
      <c r="K1095" s="31"/>
      <c r="L1095" s="31"/>
      <c r="M1095" s="31"/>
      <c r="N1095" s="187">
        <f t="shared" si="222"/>
        <v>0</v>
      </c>
      <c r="O1095" s="31"/>
      <c r="P1095" s="31"/>
      <c r="Q1095" s="31"/>
      <c r="R1095" s="187">
        <f t="shared" si="223"/>
        <v>0</v>
      </c>
      <c r="S1095" s="188">
        <f>IF(ISBLANK($B1095),0,VLOOKUP($B1095,Listen!$A$2:$C$44,2,FALSE))</f>
        <v>0</v>
      </c>
      <c r="T1095" s="188">
        <f>IF(ISBLANK($B1095),0,VLOOKUP($B1095,Listen!$A$2:$C$44,3,FALSE))</f>
        <v>0</v>
      </c>
      <c r="U1095" s="189">
        <f t="shared" si="212"/>
        <v>0</v>
      </c>
      <c r="V1095" s="189">
        <f t="shared" si="224"/>
        <v>0</v>
      </c>
      <c r="W1095" s="189">
        <f t="shared" si="224"/>
        <v>0</v>
      </c>
      <c r="X1095" s="189">
        <f t="shared" si="224"/>
        <v>0</v>
      </c>
      <c r="Y1095" s="189">
        <f t="shared" si="224"/>
        <v>0</v>
      </c>
      <c r="Z1095" s="189">
        <f t="shared" si="224"/>
        <v>0</v>
      </c>
      <c r="AA1095" s="189">
        <f t="shared" si="224"/>
        <v>0</v>
      </c>
      <c r="AB1095" s="187">
        <f t="shared" si="214"/>
        <v>0</v>
      </c>
      <c r="AC1095" s="190">
        <f>IF(C1095=A_Stammdaten!$B$14,F_SAV!$R1095-F_SAV!$AD1095,HLOOKUP(A_Stammdaten!$B$14-1,$AE$4:$AK$2004,ROW(C1095)-3,FALSE)-$AD1095)</f>
        <v>0</v>
      </c>
      <c r="AD1095" s="190">
        <f>HLOOKUP(A_Stammdaten!$B$14,$AE$4:$AK$2004,ROW(C1095)-3,FALSE)</f>
        <v>0</v>
      </c>
      <c r="AE1095" s="187">
        <f t="shared" si="215"/>
        <v>0</v>
      </c>
      <c r="AF1095" s="187">
        <f t="shared" si="216"/>
        <v>0</v>
      </c>
      <c r="AG1095" s="187">
        <f t="shared" si="217"/>
        <v>0</v>
      </c>
      <c r="AH1095" s="187">
        <f t="shared" si="218"/>
        <v>0</v>
      </c>
      <c r="AI1095" s="187">
        <f t="shared" si="219"/>
        <v>0</v>
      </c>
      <c r="AJ1095" s="187">
        <f t="shared" si="220"/>
        <v>0</v>
      </c>
      <c r="AK1095" s="187">
        <f t="shared" si="221"/>
        <v>0</v>
      </c>
      <c r="AL1095" s="31"/>
    </row>
    <row r="1096" spans="1:38" ht="15" x14ac:dyDescent="0.25">
      <c r="A1096" s="31"/>
      <c r="B1096" s="31"/>
      <c r="C1096" s="32"/>
      <c r="D1096" s="31"/>
      <c r="E1096" s="31"/>
      <c r="F1096" s="31"/>
      <c r="G1096" s="31"/>
      <c r="H1096" s="31"/>
      <c r="I1096" s="31"/>
      <c r="J1096" s="31"/>
      <c r="K1096" s="31"/>
      <c r="L1096" s="31"/>
      <c r="M1096" s="31"/>
      <c r="N1096" s="187">
        <f t="shared" si="222"/>
        <v>0</v>
      </c>
      <c r="O1096" s="31"/>
      <c r="P1096" s="31"/>
      <c r="Q1096" s="31"/>
      <c r="R1096" s="187">
        <f t="shared" si="223"/>
        <v>0</v>
      </c>
      <c r="S1096" s="188">
        <f>IF(ISBLANK($B1096),0,VLOOKUP($B1096,Listen!$A$2:$C$44,2,FALSE))</f>
        <v>0</v>
      </c>
      <c r="T1096" s="188">
        <f>IF(ISBLANK($B1096),0,VLOOKUP($B1096,Listen!$A$2:$C$44,3,FALSE))</f>
        <v>0</v>
      </c>
      <c r="U1096" s="189">
        <f t="shared" si="212"/>
        <v>0</v>
      </c>
      <c r="V1096" s="189">
        <f t="shared" si="224"/>
        <v>0</v>
      </c>
      <c r="W1096" s="189">
        <f t="shared" si="224"/>
        <v>0</v>
      </c>
      <c r="X1096" s="189">
        <f t="shared" si="224"/>
        <v>0</v>
      </c>
      <c r="Y1096" s="189">
        <f t="shared" si="224"/>
        <v>0</v>
      </c>
      <c r="Z1096" s="189">
        <f t="shared" si="224"/>
        <v>0</v>
      </c>
      <c r="AA1096" s="189">
        <f t="shared" si="224"/>
        <v>0</v>
      </c>
      <c r="AB1096" s="187">
        <f t="shared" si="214"/>
        <v>0</v>
      </c>
      <c r="AC1096" s="190">
        <f>IF(C1096=A_Stammdaten!$B$14,F_SAV!$R1096-F_SAV!$AD1096,HLOOKUP(A_Stammdaten!$B$14-1,$AE$4:$AK$2004,ROW(C1096)-3,FALSE)-$AD1096)</f>
        <v>0</v>
      </c>
      <c r="AD1096" s="190">
        <f>HLOOKUP(A_Stammdaten!$B$14,$AE$4:$AK$2004,ROW(C1096)-3,FALSE)</f>
        <v>0</v>
      </c>
      <c r="AE1096" s="187">
        <f t="shared" si="215"/>
        <v>0</v>
      </c>
      <c r="AF1096" s="187">
        <f t="shared" si="216"/>
        <v>0</v>
      </c>
      <c r="AG1096" s="187">
        <f t="shared" si="217"/>
        <v>0</v>
      </c>
      <c r="AH1096" s="187">
        <f t="shared" si="218"/>
        <v>0</v>
      </c>
      <c r="AI1096" s="187">
        <f t="shared" si="219"/>
        <v>0</v>
      </c>
      <c r="AJ1096" s="187">
        <f t="shared" si="220"/>
        <v>0</v>
      </c>
      <c r="AK1096" s="187">
        <f t="shared" si="221"/>
        <v>0</v>
      </c>
      <c r="AL1096" s="31"/>
    </row>
    <row r="1097" spans="1:38" ht="15" x14ac:dyDescent="0.25">
      <c r="A1097" s="31"/>
      <c r="B1097" s="31"/>
      <c r="C1097" s="32"/>
      <c r="D1097" s="31"/>
      <c r="E1097" s="31"/>
      <c r="F1097" s="31"/>
      <c r="G1097" s="31"/>
      <c r="H1097" s="31"/>
      <c r="I1097" s="31"/>
      <c r="J1097" s="31"/>
      <c r="K1097" s="31"/>
      <c r="L1097" s="31"/>
      <c r="M1097" s="31"/>
      <c r="N1097" s="187">
        <f t="shared" si="222"/>
        <v>0</v>
      </c>
      <c r="O1097" s="31"/>
      <c r="P1097" s="31"/>
      <c r="Q1097" s="31"/>
      <c r="R1097" s="187">
        <f t="shared" si="223"/>
        <v>0</v>
      </c>
      <c r="S1097" s="188">
        <f>IF(ISBLANK($B1097),0,VLOOKUP($B1097,Listen!$A$2:$C$44,2,FALSE))</f>
        <v>0</v>
      </c>
      <c r="T1097" s="188">
        <f>IF(ISBLANK($B1097),0,VLOOKUP($B1097,Listen!$A$2:$C$44,3,FALSE))</f>
        <v>0</v>
      </c>
      <c r="U1097" s="189">
        <f t="shared" si="212"/>
        <v>0</v>
      </c>
      <c r="V1097" s="189">
        <f t="shared" si="224"/>
        <v>0</v>
      </c>
      <c r="W1097" s="189">
        <f t="shared" si="224"/>
        <v>0</v>
      </c>
      <c r="X1097" s="189">
        <f t="shared" si="224"/>
        <v>0</v>
      </c>
      <c r="Y1097" s="189">
        <f t="shared" si="224"/>
        <v>0</v>
      </c>
      <c r="Z1097" s="189">
        <f t="shared" si="224"/>
        <v>0</v>
      </c>
      <c r="AA1097" s="189">
        <f t="shared" si="224"/>
        <v>0</v>
      </c>
      <c r="AB1097" s="187">
        <f t="shared" si="214"/>
        <v>0</v>
      </c>
      <c r="AC1097" s="190">
        <f>IF(C1097=A_Stammdaten!$B$14,F_SAV!$R1097-F_SAV!$AD1097,HLOOKUP(A_Stammdaten!$B$14-1,$AE$4:$AK$2004,ROW(C1097)-3,FALSE)-$AD1097)</f>
        <v>0</v>
      </c>
      <c r="AD1097" s="190">
        <f>HLOOKUP(A_Stammdaten!$B$14,$AE$4:$AK$2004,ROW(C1097)-3,FALSE)</f>
        <v>0</v>
      </c>
      <c r="AE1097" s="187">
        <f t="shared" si="215"/>
        <v>0</v>
      </c>
      <c r="AF1097" s="187">
        <f t="shared" si="216"/>
        <v>0</v>
      </c>
      <c r="AG1097" s="187">
        <f t="shared" si="217"/>
        <v>0</v>
      </c>
      <c r="AH1097" s="187">
        <f t="shared" si="218"/>
        <v>0</v>
      </c>
      <c r="AI1097" s="187">
        <f t="shared" si="219"/>
        <v>0</v>
      </c>
      <c r="AJ1097" s="187">
        <f t="shared" si="220"/>
        <v>0</v>
      </c>
      <c r="AK1097" s="187">
        <f t="shared" si="221"/>
        <v>0</v>
      </c>
      <c r="AL1097" s="31"/>
    </row>
    <row r="1098" spans="1:38" ht="15" x14ac:dyDescent="0.25">
      <c r="A1098" s="31"/>
      <c r="B1098" s="31"/>
      <c r="C1098" s="32"/>
      <c r="D1098" s="31"/>
      <c r="E1098" s="31"/>
      <c r="F1098" s="31"/>
      <c r="G1098" s="31"/>
      <c r="H1098" s="31"/>
      <c r="I1098" s="31"/>
      <c r="J1098" s="31"/>
      <c r="K1098" s="31"/>
      <c r="L1098" s="31"/>
      <c r="M1098" s="31"/>
      <c r="N1098" s="187">
        <f t="shared" si="222"/>
        <v>0</v>
      </c>
      <c r="O1098" s="31"/>
      <c r="P1098" s="31"/>
      <c r="Q1098" s="31"/>
      <c r="R1098" s="187">
        <f t="shared" si="223"/>
        <v>0</v>
      </c>
      <c r="S1098" s="188">
        <f>IF(ISBLANK($B1098),0,VLOOKUP($B1098,Listen!$A$2:$C$44,2,FALSE))</f>
        <v>0</v>
      </c>
      <c r="T1098" s="188">
        <f>IF(ISBLANK($B1098),0,VLOOKUP($B1098,Listen!$A$2:$C$44,3,FALSE))</f>
        <v>0</v>
      </c>
      <c r="U1098" s="189">
        <f t="shared" si="212"/>
        <v>0</v>
      </c>
      <c r="V1098" s="189">
        <f t="shared" si="224"/>
        <v>0</v>
      </c>
      <c r="W1098" s="189">
        <f t="shared" si="224"/>
        <v>0</v>
      </c>
      <c r="X1098" s="189">
        <f t="shared" si="224"/>
        <v>0</v>
      </c>
      <c r="Y1098" s="189">
        <f t="shared" si="224"/>
        <v>0</v>
      </c>
      <c r="Z1098" s="189">
        <f t="shared" si="224"/>
        <v>0</v>
      </c>
      <c r="AA1098" s="189">
        <f t="shared" si="224"/>
        <v>0</v>
      </c>
      <c r="AB1098" s="187">
        <f t="shared" si="214"/>
        <v>0</v>
      </c>
      <c r="AC1098" s="190">
        <f>IF(C1098=A_Stammdaten!$B$14,F_SAV!$R1098-F_SAV!$AD1098,HLOOKUP(A_Stammdaten!$B$14-1,$AE$4:$AK$2004,ROW(C1098)-3,FALSE)-$AD1098)</f>
        <v>0</v>
      </c>
      <c r="AD1098" s="190">
        <f>HLOOKUP(A_Stammdaten!$B$14,$AE$4:$AK$2004,ROW(C1098)-3,FALSE)</f>
        <v>0</v>
      </c>
      <c r="AE1098" s="187">
        <f t="shared" si="215"/>
        <v>0</v>
      </c>
      <c r="AF1098" s="187">
        <f t="shared" si="216"/>
        <v>0</v>
      </c>
      <c r="AG1098" s="187">
        <f t="shared" si="217"/>
        <v>0</v>
      </c>
      <c r="AH1098" s="187">
        <f t="shared" si="218"/>
        <v>0</v>
      </c>
      <c r="AI1098" s="187">
        <f t="shared" si="219"/>
        <v>0</v>
      </c>
      <c r="AJ1098" s="187">
        <f t="shared" si="220"/>
        <v>0</v>
      </c>
      <c r="AK1098" s="187">
        <f t="shared" si="221"/>
        <v>0</v>
      </c>
      <c r="AL1098" s="31"/>
    </row>
    <row r="1099" spans="1:38" ht="15" x14ac:dyDescent="0.25">
      <c r="A1099" s="31"/>
      <c r="B1099" s="31"/>
      <c r="C1099" s="32"/>
      <c r="D1099" s="31"/>
      <c r="E1099" s="31"/>
      <c r="F1099" s="31"/>
      <c r="G1099" s="31"/>
      <c r="H1099" s="31"/>
      <c r="I1099" s="31"/>
      <c r="J1099" s="31"/>
      <c r="K1099" s="31"/>
      <c r="L1099" s="31"/>
      <c r="M1099" s="31"/>
      <c r="N1099" s="187">
        <f t="shared" si="222"/>
        <v>0</v>
      </c>
      <c r="O1099" s="31"/>
      <c r="P1099" s="31"/>
      <c r="Q1099" s="31"/>
      <c r="R1099" s="187">
        <f t="shared" si="223"/>
        <v>0</v>
      </c>
      <c r="S1099" s="188">
        <f>IF(ISBLANK($B1099),0,VLOOKUP($B1099,Listen!$A$2:$C$44,2,FALSE))</f>
        <v>0</v>
      </c>
      <c r="T1099" s="188">
        <f>IF(ISBLANK($B1099),0,VLOOKUP($B1099,Listen!$A$2:$C$44,3,FALSE))</f>
        <v>0</v>
      </c>
      <c r="U1099" s="189">
        <f t="shared" ref="U1099:U1162" si="225">$S1099</f>
        <v>0</v>
      </c>
      <c r="V1099" s="189">
        <f t="shared" si="224"/>
        <v>0</v>
      </c>
      <c r="W1099" s="189">
        <f t="shared" si="224"/>
        <v>0</v>
      </c>
      <c r="X1099" s="189">
        <f t="shared" si="224"/>
        <v>0</v>
      </c>
      <c r="Y1099" s="189">
        <f t="shared" si="224"/>
        <v>0</v>
      </c>
      <c r="Z1099" s="189">
        <f t="shared" si="224"/>
        <v>0</v>
      </c>
      <c r="AA1099" s="189">
        <f t="shared" si="224"/>
        <v>0</v>
      </c>
      <c r="AB1099" s="187">
        <f t="shared" si="214"/>
        <v>0</v>
      </c>
      <c r="AC1099" s="190">
        <f>IF(C1099=A_Stammdaten!$B$14,F_SAV!$R1099-F_SAV!$AD1099,HLOOKUP(A_Stammdaten!$B$14-1,$AE$4:$AK$2004,ROW(C1099)-3,FALSE)-$AD1099)</f>
        <v>0</v>
      </c>
      <c r="AD1099" s="190">
        <f>HLOOKUP(A_Stammdaten!$B$14,$AE$4:$AK$2004,ROW(C1099)-3,FALSE)</f>
        <v>0</v>
      </c>
      <c r="AE1099" s="187">
        <f t="shared" si="215"/>
        <v>0</v>
      </c>
      <c r="AF1099" s="187">
        <f t="shared" si="216"/>
        <v>0</v>
      </c>
      <c r="AG1099" s="187">
        <f t="shared" si="217"/>
        <v>0</v>
      </c>
      <c r="AH1099" s="187">
        <f t="shared" si="218"/>
        <v>0</v>
      </c>
      <c r="AI1099" s="187">
        <f t="shared" si="219"/>
        <v>0</v>
      </c>
      <c r="AJ1099" s="187">
        <f t="shared" si="220"/>
        <v>0</v>
      </c>
      <c r="AK1099" s="187">
        <f t="shared" si="221"/>
        <v>0</v>
      </c>
      <c r="AL1099" s="31"/>
    </row>
    <row r="1100" spans="1:38" ht="15" x14ac:dyDescent="0.25">
      <c r="A1100" s="31"/>
      <c r="B1100" s="31"/>
      <c r="C1100" s="32"/>
      <c r="D1100" s="31"/>
      <c r="E1100" s="31"/>
      <c r="F1100" s="31"/>
      <c r="G1100" s="31"/>
      <c r="H1100" s="31"/>
      <c r="I1100" s="31"/>
      <c r="J1100" s="31"/>
      <c r="K1100" s="31"/>
      <c r="L1100" s="31"/>
      <c r="M1100" s="31"/>
      <c r="N1100" s="187">
        <f t="shared" si="222"/>
        <v>0</v>
      </c>
      <c r="O1100" s="31"/>
      <c r="P1100" s="31"/>
      <c r="Q1100" s="31"/>
      <c r="R1100" s="187">
        <f t="shared" si="223"/>
        <v>0</v>
      </c>
      <c r="S1100" s="188">
        <f>IF(ISBLANK($B1100),0,VLOOKUP($B1100,Listen!$A$2:$C$44,2,FALSE))</f>
        <v>0</v>
      </c>
      <c r="T1100" s="188">
        <f>IF(ISBLANK($B1100),0,VLOOKUP($B1100,Listen!$A$2:$C$44,3,FALSE))</f>
        <v>0</v>
      </c>
      <c r="U1100" s="189">
        <f t="shared" si="225"/>
        <v>0</v>
      </c>
      <c r="V1100" s="189">
        <f t="shared" si="224"/>
        <v>0</v>
      </c>
      <c r="W1100" s="189">
        <f t="shared" si="224"/>
        <v>0</v>
      </c>
      <c r="X1100" s="189">
        <f t="shared" si="224"/>
        <v>0</v>
      </c>
      <c r="Y1100" s="189">
        <f t="shared" si="224"/>
        <v>0</v>
      </c>
      <c r="Z1100" s="189">
        <f t="shared" si="224"/>
        <v>0</v>
      </c>
      <c r="AA1100" s="189">
        <f t="shared" si="224"/>
        <v>0</v>
      </c>
      <c r="AB1100" s="187">
        <f t="shared" si="214"/>
        <v>0</v>
      </c>
      <c r="AC1100" s="190">
        <f>IF(C1100=A_Stammdaten!$B$14,F_SAV!$R1100-F_SAV!$AD1100,HLOOKUP(A_Stammdaten!$B$14-1,$AE$4:$AK$2004,ROW(C1100)-3,FALSE)-$AD1100)</f>
        <v>0</v>
      </c>
      <c r="AD1100" s="190">
        <f>HLOOKUP(A_Stammdaten!$B$14,$AE$4:$AK$2004,ROW(C1100)-3,FALSE)</f>
        <v>0</v>
      </c>
      <c r="AE1100" s="187">
        <f t="shared" si="215"/>
        <v>0</v>
      </c>
      <c r="AF1100" s="187">
        <f t="shared" si="216"/>
        <v>0</v>
      </c>
      <c r="AG1100" s="187">
        <f t="shared" si="217"/>
        <v>0</v>
      </c>
      <c r="AH1100" s="187">
        <f t="shared" si="218"/>
        <v>0</v>
      </c>
      <c r="AI1100" s="187">
        <f t="shared" si="219"/>
        <v>0</v>
      </c>
      <c r="AJ1100" s="187">
        <f t="shared" si="220"/>
        <v>0</v>
      </c>
      <c r="AK1100" s="187">
        <f t="shared" si="221"/>
        <v>0</v>
      </c>
      <c r="AL1100" s="31"/>
    </row>
    <row r="1101" spans="1:38" ht="15" x14ac:dyDescent="0.25">
      <c r="A1101" s="31"/>
      <c r="B1101" s="31"/>
      <c r="C1101" s="32"/>
      <c r="D1101" s="31"/>
      <c r="E1101" s="31"/>
      <c r="F1101" s="31"/>
      <c r="G1101" s="31"/>
      <c r="H1101" s="31"/>
      <c r="I1101" s="31"/>
      <c r="J1101" s="31"/>
      <c r="K1101" s="31"/>
      <c r="L1101" s="31"/>
      <c r="M1101" s="31"/>
      <c r="N1101" s="187">
        <f t="shared" si="222"/>
        <v>0</v>
      </c>
      <c r="O1101" s="31"/>
      <c r="P1101" s="31"/>
      <c r="Q1101" s="31"/>
      <c r="R1101" s="187">
        <f t="shared" si="223"/>
        <v>0</v>
      </c>
      <c r="S1101" s="188">
        <f>IF(ISBLANK($B1101),0,VLOOKUP($B1101,Listen!$A$2:$C$44,2,FALSE))</f>
        <v>0</v>
      </c>
      <c r="T1101" s="188">
        <f>IF(ISBLANK($B1101),0,VLOOKUP($B1101,Listen!$A$2:$C$44,3,FALSE))</f>
        <v>0</v>
      </c>
      <c r="U1101" s="189">
        <f t="shared" si="225"/>
        <v>0</v>
      </c>
      <c r="V1101" s="189">
        <f t="shared" si="224"/>
        <v>0</v>
      </c>
      <c r="W1101" s="189">
        <f t="shared" si="224"/>
        <v>0</v>
      </c>
      <c r="X1101" s="189">
        <f t="shared" si="224"/>
        <v>0</v>
      </c>
      <c r="Y1101" s="189">
        <f t="shared" si="224"/>
        <v>0</v>
      </c>
      <c r="Z1101" s="189">
        <f t="shared" si="224"/>
        <v>0</v>
      </c>
      <c r="AA1101" s="189">
        <f t="shared" si="224"/>
        <v>0</v>
      </c>
      <c r="AB1101" s="187">
        <f t="shared" si="214"/>
        <v>0</v>
      </c>
      <c r="AC1101" s="190">
        <f>IF(C1101=A_Stammdaten!$B$14,F_SAV!$R1101-F_SAV!$AD1101,HLOOKUP(A_Stammdaten!$B$14-1,$AE$4:$AK$2004,ROW(C1101)-3,FALSE)-$AD1101)</f>
        <v>0</v>
      </c>
      <c r="AD1101" s="190">
        <f>HLOOKUP(A_Stammdaten!$B$14,$AE$4:$AK$2004,ROW(C1101)-3,FALSE)</f>
        <v>0</v>
      </c>
      <c r="AE1101" s="187">
        <f t="shared" si="215"/>
        <v>0</v>
      </c>
      <c r="AF1101" s="187">
        <f t="shared" si="216"/>
        <v>0</v>
      </c>
      <c r="AG1101" s="187">
        <f t="shared" si="217"/>
        <v>0</v>
      </c>
      <c r="AH1101" s="187">
        <f t="shared" si="218"/>
        <v>0</v>
      </c>
      <c r="AI1101" s="187">
        <f t="shared" si="219"/>
        <v>0</v>
      </c>
      <c r="AJ1101" s="187">
        <f t="shared" si="220"/>
        <v>0</v>
      </c>
      <c r="AK1101" s="187">
        <f t="shared" si="221"/>
        <v>0</v>
      </c>
      <c r="AL1101" s="31"/>
    </row>
    <row r="1102" spans="1:38" ht="15" x14ac:dyDescent="0.25">
      <c r="A1102" s="31"/>
      <c r="B1102" s="31"/>
      <c r="C1102" s="32"/>
      <c r="D1102" s="31"/>
      <c r="E1102" s="31"/>
      <c r="F1102" s="31"/>
      <c r="G1102" s="31"/>
      <c r="H1102" s="31"/>
      <c r="I1102" s="31"/>
      <c r="J1102" s="31"/>
      <c r="K1102" s="31"/>
      <c r="L1102" s="31"/>
      <c r="M1102" s="31"/>
      <c r="N1102" s="187">
        <f t="shared" si="222"/>
        <v>0</v>
      </c>
      <c r="O1102" s="31"/>
      <c r="P1102" s="31"/>
      <c r="Q1102" s="31"/>
      <c r="R1102" s="187">
        <f t="shared" si="223"/>
        <v>0</v>
      </c>
      <c r="S1102" s="188">
        <f>IF(ISBLANK($B1102),0,VLOOKUP($B1102,Listen!$A$2:$C$44,2,FALSE))</f>
        <v>0</v>
      </c>
      <c r="T1102" s="188">
        <f>IF(ISBLANK($B1102),0,VLOOKUP($B1102,Listen!$A$2:$C$44,3,FALSE))</f>
        <v>0</v>
      </c>
      <c r="U1102" s="189">
        <f t="shared" si="225"/>
        <v>0</v>
      </c>
      <c r="V1102" s="189">
        <f t="shared" si="224"/>
        <v>0</v>
      </c>
      <c r="W1102" s="189">
        <f t="shared" si="224"/>
        <v>0</v>
      </c>
      <c r="X1102" s="189">
        <f t="shared" si="224"/>
        <v>0</v>
      </c>
      <c r="Y1102" s="189">
        <f t="shared" si="224"/>
        <v>0</v>
      </c>
      <c r="Z1102" s="189">
        <f t="shared" si="224"/>
        <v>0</v>
      </c>
      <c r="AA1102" s="189">
        <f t="shared" si="224"/>
        <v>0</v>
      </c>
      <c r="AB1102" s="187">
        <f t="shared" si="214"/>
        <v>0</v>
      </c>
      <c r="AC1102" s="190">
        <f>IF(C1102=A_Stammdaten!$B$14,F_SAV!$R1102-F_SAV!$AD1102,HLOOKUP(A_Stammdaten!$B$14-1,$AE$4:$AK$2004,ROW(C1102)-3,FALSE)-$AD1102)</f>
        <v>0</v>
      </c>
      <c r="AD1102" s="190">
        <f>HLOOKUP(A_Stammdaten!$B$14,$AE$4:$AK$2004,ROW(C1102)-3,FALSE)</f>
        <v>0</v>
      </c>
      <c r="AE1102" s="187">
        <f t="shared" si="215"/>
        <v>0</v>
      </c>
      <c r="AF1102" s="187">
        <f t="shared" si="216"/>
        <v>0</v>
      </c>
      <c r="AG1102" s="187">
        <f t="shared" si="217"/>
        <v>0</v>
      </c>
      <c r="AH1102" s="187">
        <f t="shared" si="218"/>
        <v>0</v>
      </c>
      <c r="AI1102" s="187">
        <f t="shared" si="219"/>
        <v>0</v>
      </c>
      <c r="AJ1102" s="187">
        <f t="shared" si="220"/>
        <v>0</v>
      </c>
      <c r="AK1102" s="187">
        <f t="shared" si="221"/>
        <v>0</v>
      </c>
      <c r="AL1102" s="31"/>
    </row>
    <row r="1103" spans="1:38" ht="15" x14ac:dyDescent="0.25">
      <c r="A1103" s="31"/>
      <c r="B1103" s="31"/>
      <c r="C1103" s="32"/>
      <c r="D1103" s="31"/>
      <c r="E1103" s="31"/>
      <c r="F1103" s="31"/>
      <c r="G1103" s="31"/>
      <c r="H1103" s="31"/>
      <c r="I1103" s="31"/>
      <c r="J1103" s="31"/>
      <c r="K1103" s="31"/>
      <c r="L1103" s="31"/>
      <c r="M1103" s="31"/>
      <c r="N1103" s="187">
        <f t="shared" si="222"/>
        <v>0</v>
      </c>
      <c r="O1103" s="31"/>
      <c r="P1103" s="31"/>
      <c r="Q1103" s="31"/>
      <c r="R1103" s="187">
        <f t="shared" si="223"/>
        <v>0</v>
      </c>
      <c r="S1103" s="188">
        <f>IF(ISBLANK($B1103),0,VLOOKUP($B1103,Listen!$A$2:$C$44,2,FALSE))</f>
        <v>0</v>
      </c>
      <c r="T1103" s="188">
        <f>IF(ISBLANK($B1103),0,VLOOKUP($B1103,Listen!$A$2:$C$44,3,FALSE))</f>
        <v>0</v>
      </c>
      <c r="U1103" s="189">
        <f t="shared" si="225"/>
        <v>0</v>
      </c>
      <c r="V1103" s="189">
        <f t="shared" si="224"/>
        <v>0</v>
      </c>
      <c r="W1103" s="189">
        <f t="shared" si="224"/>
        <v>0</v>
      </c>
      <c r="X1103" s="189">
        <f t="shared" si="224"/>
        <v>0</v>
      </c>
      <c r="Y1103" s="189">
        <f t="shared" si="224"/>
        <v>0</v>
      </c>
      <c r="Z1103" s="189">
        <f t="shared" si="224"/>
        <v>0</v>
      </c>
      <c r="AA1103" s="189">
        <f t="shared" si="224"/>
        <v>0</v>
      </c>
      <c r="AB1103" s="187">
        <f t="shared" si="214"/>
        <v>0</v>
      </c>
      <c r="AC1103" s="190">
        <f>IF(C1103=A_Stammdaten!$B$14,F_SAV!$R1103-F_SAV!$AD1103,HLOOKUP(A_Stammdaten!$B$14-1,$AE$4:$AK$2004,ROW(C1103)-3,FALSE)-$AD1103)</f>
        <v>0</v>
      </c>
      <c r="AD1103" s="190">
        <f>HLOOKUP(A_Stammdaten!$B$14,$AE$4:$AK$2004,ROW(C1103)-3,FALSE)</f>
        <v>0</v>
      </c>
      <c r="AE1103" s="187">
        <f t="shared" si="215"/>
        <v>0</v>
      </c>
      <c r="AF1103" s="187">
        <f t="shared" si="216"/>
        <v>0</v>
      </c>
      <c r="AG1103" s="187">
        <f t="shared" si="217"/>
        <v>0</v>
      </c>
      <c r="AH1103" s="187">
        <f t="shared" si="218"/>
        <v>0</v>
      </c>
      <c r="AI1103" s="187">
        <f t="shared" si="219"/>
        <v>0</v>
      </c>
      <c r="AJ1103" s="187">
        <f t="shared" si="220"/>
        <v>0</v>
      </c>
      <c r="AK1103" s="187">
        <f t="shared" si="221"/>
        <v>0</v>
      </c>
      <c r="AL1103" s="31"/>
    </row>
    <row r="1104" spans="1:38" ht="15" x14ac:dyDescent="0.25">
      <c r="A1104" s="31"/>
      <c r="B1104" s="31"/>
      <c r="C1104" s="32"/>
      <c r="D1104" s="31"/>
      <c r="E1104" s="31"/>
      <c r="F1104" s="31"/>
      <c r="G1104" s="31"/>
      <c r="H1104" s="31"/>
      <c r="I1104" s="31"/>
      <c r="J1104" s="31"/>
      <c r="K1104" s="31"/>
      <c r="L1104" s="31"/>
      <c r="M1104" s="31"/>
      <c r="N1104" s="187">
        <f t="shared" si="222"/>
        <v>0</v>
      </c>
      <c r="O1104" s="31"/>
      <c r="P1104" s="31"/>
      <c r="Q1104" s="31"/>
      <c r="R1104" s="187">
        <f t="shared" si="223"/>
        <v>0</v>
      </c>
      <c r="S1104" s="188">
        <f>IF(ISBLANK($B1104),0,VLOOKUP($B1104,Listen!$A$2:$C$44,2,FALSE))</f>
        <v>0</v>
      </c>
      <c r="T1104" s="188">
        <f>IF(ISBLANK($B1104),0,VLOOKUP($B1104,Listen!$A$2:$C$44,3,FALSE))</f>
        <v>0</v>
      </c>
      <c r="U1104" s="189">
        <f t="shared" si="225"/>
        <v>0</v>
      </c>
      <c r="V1104" s="189">
        <f t="shared" si="224"/>
        <v>0</v>
      </c>
      <c r="W1104" s="189">
        <f t="shared" si="224"/>
        <v>0</v>
      </c>
      <c r="X1104" s="189">
        <f t="shared" si="224"/>
        <v>0</v>
      </c>
      <c r="Y1104" s="189">
        <f t="shared" si="224"/>
        <v>0</v>
      </c>
      <c r="Z1104" s="189">
        <f t="shared" si="224"/>
        <v>0</v>
      </c>
      <c r="AA1104" s="189">
        <f t="shared" si="224"/>
        <v>0</v>
      </c>
      <c r="AB1104" s="187">
        <f t="shared" si="214"/>
        <v>0</v>
      </c>
      <c r="AC1104" s="190">
        <f>IF(C1104=A_Stammdaten!$B$14,F_SAV!$R1104-F_SAV!$AD1104,HLOOKUP(A_Stammdaten!$B$14-1,$AE$4:$AK$2004,ROW(C1104)-3,FALSE)-$AD1104)</f>
        <v>0</v>
      </c>
      <c r="AD1104" s="190">
        <f>HLOOKUP(A_Stammdaten!$B$14,$AE$4:$AK$2004,ROW(C1104)-3,FALSE)</f>
        <v>0</v>
      </c>
      <c r="AE1104" s="187">
        <f t="shared" si="215"/>
        <v>0</v>
      </c>
      <c r="AF1104" s="187">
        <f t="shared" si="216"/>
        <v>0</v>
      </c>
      <c r="AG1104" s="187">
        <f t="shared" si="217"/>
        <v>0</v>
      </c>
      <c r="AH1104" s="187">
        <f t="shared" si="218"/>
        <v>0</v>
      </c>
      <c r="AI1104" s="187">
        <f t="shared" si="219"/>
        <v>0</v>
      </c>
      <c r="AJ1104" s="187">
        <f t="shared" si="220"/>
        <v>0</v>
      </c>
      <c r="AK1104" s="187">
        <f t="shared" si="221"/>
        <v>0</v>
      </c>
      <c r="AL1104" s="31"/>
    </row>
    <row r="1105" spans="1:38" ht="15" x14ac:dyDescent="0.25">
      <c r="A1105" s="31"/>
      <c r="B1105" s="31"/>
      <c r="C1105" s="32"/>
      <c r="D1105" s="31"/>
      <c r="E1105" s="31"/>
      <c r="F1105" s="31"/>
      <c r="G1105" s="31"/>
      <c r="H1105" s="31"/>
      <c r="I1105" s="31"/>
      <c r="J1105" s="31"/>
      <c r="K1105" s="31"/>
      <c r="L1105" s="31"/>
      <c r="M1105" s="31"/>
      <c r="N1105" s="187">
        <f t="shared" si="222"/>
        <v>0</v>
      </c>
      <c r="O1105" s="31"/>
      <c r="P1105" s="31"/>
      <c r="Q1105" s="31"/>
      <c r="R1105" s="187">
        <f t="shared" si="223"/>
        <v>0</v>
      </c>
      <c r="S1105" s="188">
        <f>IF(ISBLANK($B1105),0,VLOOKUP($B1105,Listen!$A$2:$C$44,2,FALSE))</f>
        <v>0</v>
      </c>
      <c r="T1105" s="188">
        <f>IF(ISBLANK($B1105),0,VLOOKUP($B1105,Listen!$A$2:$C$44,3,FALSE))</f>
        <v>0</v>
      </c>
      <c r="U1105" s="189">
        <f t="shared" si="225"/>
        <v>0</v>
      </c>
      <c r="V1105" s="189">
        <f t="shared" si="224"/>
        <v>0</v>
      </c>
      <c r="W1105" s="189">
        <f t="shared" si="224"/>
        <v>0</v>
      </c>
      <c r="X1105" s="189">
        <f t="shared" si="224"/>
        <v>0</v>
      </c>
      <c r="Y1105" s="189">
        <f t="shared" si="224"/>
        <v>0</v>
      </c>
      <c r="Z1105" s="189">
        <f t="shared" si="224"/>
        <v>0</v>
      </c>
      <c r="AA1105" s="189">
        <f t="shared" si="224"/>
        <v>0</v>
      </c>
      <c r="AB1105" s="187">
        <f t="shared" si="214"/>
        <v>0</v>
      </c>
      <c r="AC1105" s="190">
        <f>IF(C1105=A_Stammdaten!$B$14,F_SAV!$R1105-F_SAV!$AD1105,HLOOKUP(A_Stammdaten!$B$14-1,$AE$4:$AK$2004,ROW(C1105)-3,FALSE)-$AD1105)</f>
        <v>0</v>
      </c>
      <c r="AD1105" s="190">
        <f>HLOOKUP(A_Stammdaten!$B$14,$AE$4:$AK$2004,ROW(C1105)-3,FALSE)</f>
        <v>0</v>
      </c>
      <c r="AE1105" s="187">
        <f t="shared" si="215"/>
        <v>0</v>
      </c>
      <c r="AF1105" s="187">
        <f t="shared" si="216"/>
        <v>0</v>
      </c>
      <c r="AG1105" s="187">
        <f t="shared" si="217"/>
        <v>0</v>
      </c>
      <c r="AH1105" s="187">
        <f t="shared" si="218"/>
        <v>0</v>
      </c>
      <c r="AI1105" s="187">
        <f t="shared" si="219"/>
        <v>0</v>
      </c>
      <c r="AJ1105" s="187">
        <f t="shared" si="220"/>
        <v>0</v>
      </c>
      <c r="AK1105" s="187">
        <f t="shared" si="221"/>
        <v>0</v>
      </c>
      <c r="AL1105" s="31"/>
    </row>
    <row r="1106" spans="1:38" ht="15" x14ac:dyDescent="0.25">
      <c r="A1106" s="31"/>
      <c r="B1106" s="31"/>
      <c r="C1106" s="32"/>
      <c r="D1106" s="31"/>
      <c r="E1106" s="31"/>
      <c r="F1106" s="31"/>
      <c r="G1106" s="31"/>
      <c r="H1106" s="31"/>
      <c r="I1106" s="31"/>
      <c r="J1106" s="31"/>
      <c r="K1106" s="31"/>
      <c r="L1106" s="31"/>
      <c r="M1106" s="31"/>
      <c r="N1106" s="187">
        <f t="shared" si="222"/>
        <v>0</v>
      </c>
      <c r="O1106" s="31"/>
      <c r="P1106" s="31"/>
      <c r="Q1106" s="31"/>
      <c r="R1106" s="187">
        <f t="shared" si="223"/>
        <v>0</v>
      </c>
      <c r="S1106" s="188">
        <f>IF(ISBLANK($B1106),0,VLOOKUP($B1106,Listen!$A$2:$C$44,2,FALSE))</f>
        <v>0</v>
      </c>
      <c r="T1106" s="188">
        <f>IF(ISBLANK($B1106),0,VLOOKUP($B1106,Listen!$A$2:$C$44,3,FALSE))</f>
        <v>0</v>
      </c>
      <c r="U1106" s="189">
        <f t="shared" si="225"/>
        <v>0</v>
      </c>
      <c r="V1106" s="189">
        <f t="shared" si="224"/>
        <v>0</v>
      </c>
      <c r="W1106" s="189">
        <f t="shared" si="224"/>
        <v>0</v>
      </c>
      <c r="X1106" s="189">
        <f t="shared" si="224"/>
        <v>0</v>
      </c>
      <c r="Y1106" s="189">
        <f t="shared" si="224"/>
        <v>0</v>
      </c>
      <c r="Z1106" s="189">
        <f t="shared" si="224"/>
        <v>0</v>
      </c>
      <c r="AA1106" s="189">
        <f t="shared" si="224"/>
        <v>0</v>
      </c>
      <c r="AB1106" s="187">
        <f t="shared" si="214"/>
        <v>0</v>
      </c>
      <c r="AC1106" s="190">
        <f>IF(C1106=A_Stammdaten!$B$14,F_SAV!$R1106-F_SAV!$AD1106,HLOOKUP(A_Stammdaten!$B$14-1,$AE$4:$AK$2004,ROW(C1106)-3,FALSE)-$AD1106)</f>
        <v>0</v>
      </c>
      <c r="AD1106" s="190">
        <f>HLOOKUP(A_Stammdaten!$B$14,$AE$4:$AK$2004,ROW(C1106)-3,FALSE)</f>
        <v>0</v>
      </c>
      <c r="AE1106" s="187">
        <f t="shared" si="215"/>
        <v>0</v>
      </c>
      <c r="AF1106" s="187">
        <f t="shared" si="216"/>
        <v>0</v>
      </c>
      <c r="AG1106" s="187">
        <f t="shared" si="217"/>
        <v>0</v>
      </c>
      <c r="AH1106" s="187">
        <f t="shared" si="218"/>
        <v>0</v>
      </c>
      <c r="AI1106" s="187">
        <f t="shared" si="219"/>
        <v>0</v>
      </c>
      <c r="AJ1106" s="187">
        <f t="shared" si="220"/>
        <v>0</v>
      </c>
      <c r="AK1106" s="187">
        <f t="shared" si="221"/>
        <v>0</v>
      </c>
      <c r="AL1106" s="31"/>
    </row>
    <row r="1107" spans="1:38" ht="15" x14ac:dyDescent="0.25">
      <c r="A1107" s="31"/>
      <c r="B1107" s="31"/>
      <c r="C1107" s="32"/>
      <c r="D1107" s="31"/>
      <c r="E1107" s="31"/>
      <c r="F1107" s="31"/>
      <c r="G1107" s="31"/>
      <c r="H1107" s="31"/>
      <c r="I1107" s="31"/>
      <c r="J1107" s="31"/>
      <c r="K1107" s="31"/>
      <c r="L1107" s="31"/>
      <c r="M1107" s="31"/>
      <c r="N1107" s="187">
        <f t="shared" si="222"/>
        <v>0</v>
      </c>
      <c r="O1107" s="31"/>
      <c r="P1107" s="31"/>
      <c r="Q1107" s="31"/>
      <c r="R1107" s="187">
        <f t="shared" si="223"/>
        <v>0</v>
      </c>
      <c r="S1107" s="188">
        <f>IF(ISBLANK($B1107),0,VLOOKUP($B1107,Listen!$A$2:$C$44,2,FALSE))</f>
        <v>0</v>
      </c>
      <c r="T1107" s="188">
        <f>IF(ISBLANK($B1107),0,VLOOKUP($B1107,Listen!$A$2:$C$44,3,FALSE))</f>
        <v>0</v>
      </c>
      <c r="U1107" s="189">
        <f t="shared" si="225"/>
        <v>0</v>
      </c>
      <c r="V1107" s="189">
        <f t="shared" si="224"/>
        <v>0</v>
      </c>
      <c r="W1107" s="189">
        <f t="shared" si="224"/>
        <v>0</v>
      </c>
      <c r="X1107" s="189">
        <f t="shared" si="224"/>
        <v>0</v>
      </c>
      <c r="Y1107" s="189">
        <f t="shared" si="224"/>
        <v>0</v>
      </c>
      <c r="Z1107" s="189">
        <f t="shared" si="224"/>
        <v>0</v>
      </c>
      <c r="AA1107" s="189">
        <f t="shared" si="224"/>
        <v>0</v>
      </c>
      <c r="AB1107" s="187">
        <f t="shared" si="214"/>
        <v>0</v>
      </c>
      <c r="AC1107" s="190">
        <f>IF(C1107=A_Stammdaten!$B$14,F_SAV!$R1107-F_SAV!$AD1107,HLOOKUP(A_Stammdaten!$B$14-1,$AE$4:$AK$2004,ROW(C1107)-3,FALSE)-$AD1107)</f>
        <v>0</v>
      </c>
      <c r="AD1107" s="190">
        <f>HLOOKUP(A_Stammdaten!$B$14,$AE$4:$AK$2004,ROW(C1107)-3,FALSE)</f>
        <v>0</v>
      </c>
      <c r="AE1107" s="187">
        <f t="shared" si="215"/>
        <v>0</v>
      </c>
      <c r="AF1107" s="187">
        <f t="shared" si="216"/>
        <v>0</v>
      </c>
      <c r="AG1107" s="187">
        <f t="shared" si="217"/>
        <v>0</v>
      </c>
      <c r="AH1107" s="187">
        <f t="shared" si="218"/>
        <v>0</v>
      </c>
      <c r="AI1107" s="187">
        <f t="shared" si="219"/>
        <v>0</v>
      </c>
      <c r="AJ1107" s="187">
        <f t="shared" si="220"/>
        <v>0</v>
      </c>
      <c r="AK1107" s="187">
        <f t="shared" si="221"/>
        <v>0</v>
      </c>
      <c r="AL1107" s="31"/>
    </row>
    <row r="1108" spans="1:38" ht="15" x14ac:dyDescent="0.25">
      <c r="A1108" s="31"/>
      <c r="B1108" s="31"/>
      <c r="C1108" s="32"/>
      <c r="D1108" s="31"/>
      <c r="E1108" s="31"/>
      <c r="F1108" s="31"/>
      <c r="G1108" s="31"/>
      <c r="H1108" s="31"/>
      <c r="I1108" s="31"/>
      <c r="J1108" s="31"/>
      <c r="K1108" s="31"/>
      <c r="L1108" s="31"/>
      <c r="M1108" s="31"/>
      <c r="N1108" s="187">
        <f t="shared" si="222"/>
        <v>0</v>
      </c>
      <c r="O1108" s="31"/>
      <c r="P1108" s="31"/>
      <c r="Q1108" s="31"/>
      <c r="R1108" s="187">
        <f t="shared" si="223"/>
        <v>0</v>
      </c>
      <c r="S1108" s="188">
        <f>IF(ISBLANK($B1108),0,VLOOKUP($B1108,Listen!$A$2:$C$44,2,FALSE))</f>
        <v>0</v>
      </c>
      <c r="T1108" s="188">
        <f>IF(ISBLANK($B1108),0,VLOOKUP($B1108,Listen!$A$2:$C$44,3,FALSE))</f>
        <v>0</v>
      </c>
      <c r="U1108" s="189">
        <f t="shared" si="225"/>
        <v>0</v>
      </c>
      <c r="V1108" s="189">
        <f t="shared" si="224"/>
        <v>0</v>
      </c>
      <c r="W1108" s="189">
        <f t="shared" si="224"/>
        <v>0</v>
      </c>
      <c r="X1108" s="189">
        <f t="shared" si="224"/>
        <v>0</v>
      </c>
      <c r="Y1108" s="189">
        <f t="shared" si="224"/>
        <v>0</v>
      </c>
      <c r="Z1108" s="189">
        <f t="shared" si="224"/>
        <v>0</v>
      </c>
      <c r="AA1108" s="189">
        <f t="shared" si="224"/>
        <v>0</v>
      </c>
      <c r="AB1108" s="187">
        <f t="shared" si="214"/>
        <v>0</v>
      </c>
      <c r="AC1108" s="190">
        <f>IF(C1108=A_Stammdaten!$B$14,F_SAV!$R1108-F_SAV!$AD1108,HLOOKUP(A_Stammdaten!$B$14-1,$AE$4:$AK$2004,ROW(C1108)-3,FALSE)-$AD1108)</f>
        <v>0</v>
      </c>
      <c r="AD1108" s="190">
        <f>HLOOKUP(A_Stammdaten!$B$14,$AE$4:$AK$2004,ROW(C1108)-3,FALSE)</f>
        <v>0</v>
      </c>
      <c r="AE1108" s="187">
        <f t="shared" si="215"/>
        <v>0</v>
      </c>
      <c r="AF1108" s="187">
        <f t="shared" si="216"/>
        <v>0</v>
      </c>
      <c r="AG1108" s="187">
        <f t="shared" si="217"/>
        <v>0</v>
      </c>
      <c r="AH1108" s="187">
        <f t="shared" si="218"/>
        <v>0</v>
      </c>
      <c r="AI1108" s="187">
        <f t="shared" si="219"/>
        <v>0</v>
      </c>
      <c r="AJ1108" s="187">
        <f t="shared" si="220"/>
        <v>0</v>
      </c>
      <c r="AK1108" s="187">
        <f t="shared" si="221"/>
        <v>0</v>
      </c>
      <c r="AL1108" s="31"/>
    </row>
    <row r="1109" spans="1:38" ht="15" x14ac:dyDescent="0.25">
      <c r="A1109" s="31"/>
      <c r="B1109" s="31"/>
      <c r="C1109" s="32"/>
      <c r="D1109" s="31"/>
      <c r="E1109" s="31"/>
      <c r="F1109" s="31"/>
      <c r="G1109" s="31"/>
      <c r="H1109" s="31"/>
      <c r="I1109" s="31"/>
      <c r="J1109" s="31"/>
      <c r="K1109" s="31"/>
      <c r="L1109" s="31"/>
      <c r="M1109" s="31"/>
      <c r="N1109" s="187">
        <f t="shared" si="222"/>
        <v>0</v>
      </c>
      <c r="O1109" s="31"/>
      <c r="P1109" s="31"/>
      <c r="Q1109" s="31"/>
      <c r="R1109" s="187">
        <f t="shared" si="223"/>
        <v>0</v>
      </c>
      <c r="S1109" s="188">
        <f>IF(ISBLANK($B1109),0,VLOOKUP($B1109,Listen!$A$2:$C$44,2,FALSE))</f>
        <v>0</v>
      </c>
      <c r="T1109" s="188">
        <f>IF(ISBLANK($B1109),0,VLOOKUP($B1109,Listen!$A$2:$C$44,3,FALSE))</f>
        <v>0</v>
      </c>
      <c r="U1109" s="189">
        <f t="shared" si="225"/>
        <v>0</v>
      </c>
      <c r="V1109" s="189">
        <f t="shared" si="224"/>
        <v>0</v>
      </c>
      <c r="W1109" s="189">
        <f t="shared" si="224"/>
        <v>0</v>
      </c>
      <c r="X1109" s="189">
        <f t="shared" si="224"/>
        <v>0</v>
      </c>
      <c r="Y1109" s="189">
        <f t="shared" si="224"/>
        <v>0</v>
      </c>
      <c r="Z1109" s="189">
        <f t="shared" si="224"/>
        <v>0</v>
      </c>
      <c r="AA1109" s="189">
        <f t="shared" si="224"/>
        <v>0</v>
      </c>
      <c r="AB1109" s="187">
        <f t="shared" si="214"/>
        <v>0</v>
      </c>
      <c r="AC1109" s="190">
        <f>IF(C1109=A_Stammdaten!$B$14,F_SAV!$R1109-F_SAV!$AD1109,HLOOKUP(A_Stammdaten!$B$14-1,$AE$4:$AK$2004,ROW(C1109)-3,FALSE)-$AD1109)</f>
        <v>0</v>
      </c>
      <c r="AD1109" s="190">
        <f>HLOOKUP(A_Stammdaten!$B$14,$AE$4:$AK$2004,ROW(C1109)-3,FALSE)</f>
        <v>0</v>
      </c>
      <c r="AE1109" s="187">
        <f t="shared" si="215"/>
        <v>0</v>
      </c>
      <c r="AF1109" s="187">
        <f t="shared" si="216"/>
        <v>0</v>
      </c>
      <c r="AG1109" s="187">
        <f t="shared" si="217"/>
        <v>0</v>
      </c>
      <c r="AH1109" s="187">
        <f t="shared" si="218"/>
        <v>0</v>
      </c>
      <c r="AI1109" s="187">
        <f t="shared" si="219"/>
        <v>0</v>
      </c>
      <c r="AJ1109" s="187">
        <f t="shared" si="220"/>
        <v>0</v>
      </c>
      <c r="AK1109" s="187">
        <f t="shared" si="221"/>
        <v>0</v>
      </c>
      <c r="AL1109" s="31"/>
    </row>
    <row r="1110" spans="1:38" ht="15" x14ac:dyDescent="0.25">
      <c r="A1110" s="31"/>
      <c r="B1110" s="31"/>
      <c r="C1110" s="32"/>
      <c r="D1110" s="31"/>
      <c r="E1110" s="31"/>
      <c r="F1110" s="31"/>
      <c r="G1110" s="31"/>
      <c r="H1110" s="31"/>
      <c r="I1110" s="31"/>
      <c r="J1110" s="31"/>
      <c r="K1110" s="31"/>
      <c r="L1110" s="31"/>
      <c r="M1110" s="31"/>
      <c r="N1110" s="187">
        <f t="shared" si="222"/>
        <v>0</v>
      </c>
      <c r="O1110" s="31"/>
      <c r="P1110" s="31"/>
      <c r="Q1110" s="31"/>
      <c r="R1110" s="187">
        <f t="shared" si="223"/>
        <v>0</v>
      </c>
      <c r="S1110" s="188">
        <f>IF(ISBLANK($B1110),0,VLOOKUP($B1110,Listen!$A$2:$C$44,2,FALSE))</f>
        <v>0</v>
      </c>
      <c r="T1110" s="188">
        <f>IF(ISBLANK($B1110),0,VLOOKUP($B1110,Listen!$A$2:$C$44,3,FALSE))</f>
        <v>0</v>
      </c>
      <c r="U1110" s="189">
        <f t="shared" si="225"/>
        <v>0</v>
      </c>
      <c r="V1110" s="189">
        <f t="shared" si="224"/>
        <v>0</v>
      </c>
      <c r="W1110" s="189">
        <f t="shared" si="224"/>
        <v>0</v>
      </c>
      <c r="X1110" s="189">
        <f t="shared" si="224"/>
        <v>0</v>
      </c>
      <c r="Y1110" s="189">
        <f t="shared" si="224"/>
        <v>0</v>
      </c>
      <c r="Z1110" s="189">
        <f t="shared" si="224"/>
        <v>0</v>
      </c>
      <c r="AA1110" s="189">
        <f t="shared" si="224"/>
        <v>0</v>
      </c>
      <c r="AB1110" s="187">
        <f t="shared" si="214"/>
        <v>0</v>
      </c>
      <c r="AC1110" s="190">
        <f>IF(C1110=A_Stammdaten!$B$14,F_SAV!$R1110-F_SAV!$AD1110,HLOOKUP(A_Stammdaten!$B$14-1,$AE$4:$AK$2004,ROW(C1110)-3,FALSE)-$AD1110)</f>
        <v>0</v>
      </c>
      <c r="AD1110" s="190">
        <f>HLOOKUP(A_Stammdaten!$B$14,$AE$4:$AK$2004,ROW(C1110)-3,FALSE)</f>
        <v>0</v>
      </c>
      <c r="AE1110" s="187">
        <f t="shared" si="215"/>
        <v>0</v>
      </c>
      <c r="AF1110" s="187">
        <f t="shared" si="216"/>
        <v>0</v>
      </c>
      <c r="AG1110" s="187">
        <f t="shared" si="217"/>
        <v>0</v>
      </c>
      <c r="AH1110" s="187">
        <f t="shared" si="218"/>
        <v>0</v>
      </c>
      <c r="AI1110" s="187">
        <f t="shared" si="219"/>
        <v>0</v>
      </c>
      <c r="AJ1110" s="187">
        <f t="shared" si="220"/>
        <v>0</v>
      </c>
      <c r="AK1110" s="187">
        <f t="shared" si="221"/>
        <v>0</v>
      </c>
      <c r="AL1110" s="31"/>
    </row>
    <row r="1111" spans="1:38" ht="15" x14ac:dyDescent="0.25">
      <c r="A1111" s="31"/>
      <c r="B1111" s="31"/>
      <c r="C1111" s="32"/>
      <c r="D1111" s="31"/>
      <c r="E1111" s="31"/>
      <c r="F1111" s="31"/>
      <c r="G1111" s="31"/>
      <c r="H1111" s="31"/>
      <c r="I1111" s="31"/>
      <c r="J1111" s="31"/>
      <c r="K1111" s="31"/>
      <c r="L1111" s="31"/>
      <c r="M1111" s="31"/>
      <c r="N1111" s="187">
        <f t="shared" si="222"/>
        <v>0</v>
      </c>
      <c r="O1111" s="31"/>
      <c r="P1111" s="31"/>
      <c r="Q1111" s="31"/>
      <c r="R1111" s="187">
        <f t="shared" si="223"/>
        <v>0</v>
      </c>
      <c r="S1111" s="188">
        <f>IF(ISBLANK($B1111),0,VLOOKUP($B1111,Listen!$A$2:$C$44,2,FALSE))</f>
        <v>0</v>
      </c>
      <c r="T1111" s="188">
        <f>IF(ISBLANK($B1111),0,VLOOKUP($B1111,Listen!$A$2:$C$44,3,FALSE))</f>
        <v>0</v>
      </c>
      <c r="U1111" s="189">
        <f t="shared" si="225"/>
        <v>0</v>
      </c>
      <c r="V1111" s="189">
        <f t="shared" si="224"/>
        <v>0</v>
      </c>
      <c r="W1111" s="189">
        <f t="shared" si="224"/>
        <v>0</v>
      </c>
      <c r="X1111" s="189">
        <f t="shared" si="224"/>
        <v>0</v>
      </c>
      <c r="Y1111" s="189">
        <f t="shared" si="224"/>
        <v>0</v>
      </c>
      <c r="Z1111" s="189">
        <f t="shared" si="224"/>
        <v>0</v>
      </c>
      <c r="AA1111" s="189">
        <f t="shared" si="224"/>
        <v>0</v>
      </c>
      <c r="AB1111" s="187">
        <f t="shared" si="214"/>
        <v>0</v>
      </c>
      <c r="AC1111" s="190">
        <f>IF(C1111=A_Stammdaten!$B$14,F_SAV!$R1111-F_SAV!$AD1111,HLOOKUP(A_Stammdaten!$B$14-1,$AE$4:$AK$2004,ROW(C1111)-3,FALSE)-$AD1111)</f>
        <v>0</v>
      </c>
      <c r="AD1111" s="190">
        <f>HLOOKUP(A_Stammdaten!$B$14,$AE$4:$AK$2004,ROW(C1111)-3,FALSE)</f>
        <v>0</v>
      </c>
      <c r="AE1111" s="187">
        <f t="shared" si="215"/>
        <v>0</v>
      </c>
      <c r="AF1111" s="187">
        <f t="shared" si="216"/>
        <v>0</v>
      </c>
      <c r="AG1111" s="187">
        <f t="shared" si="217"/>
        <v>0</v>
      </c>
      <c r="AH1111" s="187">
        <f t="shared" si="218"/>
        <v>0</v>
      </c>
      <c r="AI1111" s="187">
        <f t="shared" si="219"/>
        <v>0</v>
      </c>
      <c r="AJ1111" s="187">
        <f t="shared" si="220"/>
        <v>0</v>
      </c>
      <c r="AK1111" s="187">
        <f t="shared" si="221"/>
        <v>0</v>
      </c>
      <c r="AL1111" s="31"/>
    </row>
    <row r="1112" spans="1:38" ht="15" x14ac:dyDescent="0.25">
      <c r="A1112" s="31"/>
      <c r="B1112" s="31"/>
      <c r="C1112" s="32"/>
      <c r="D1112" s="31"/>
      <c r="E1112" s="31"/>
      <c r="F1112" s="31"/>
      <c r="G1112" s="31"/>
      <c r="H1112" s="31"/>
      <c r="I1112" s="31"/>
      <c r="J1112" s="31"/>
      <c r="K1112" s="31"/>
      <c r="L1112" s="31"/>
      <c r="M1112" s="31"/>
      <c r="N1112" s="187">
        <f t="shared" si="222"/>
        <v>0</v>
      </c>
      <c r="O1112" s="31"/>
      <c r="P1112" s="31"/>
      <c r="Q1112" s="31"/>
      <c r="R1112" s="187">
        <f t="shared" si="223"/>
        <v>0</v>
      </c>
      <c r="S1112" s="188">
        <f>IF(ISBLANK($B1112),0,VLOOKUP($B1112,Listen!$A$2:$C$44,2,FALSE))</f>
        <v>0</v>
      </c>
      <c r="T1112" s="188">
        <f>IF(ISBLANK($B1112),0,VLOOKUP($B1112,Listen!$A$2:$C$44,3,FALSE))</f>
        <v>0</v>
      </c>
      <c r="U1112" s="189">
        <f t="shared" si="225"/>
        <v>0</v>
      </c>
      <c r="V1112" s="189">
        <f t="shared" si="224"/>
        <v>0</v>
      </c>
      <c r="W1112" s="189">
        <f t="shared" si="224"/>
        <v>0</v>
      </c>
      <c r="X1112" s="189">
        <f t="shared" si="224"/>
        <v>0</v>
      </c>
      <c r="Y1112" s="189">
        <f t="shared" si="224"/>
        <v>0</v>
      </c>
      <c r="Z1112" s="189">
        <f t="shared" si="224"/>
        <v>0</v>
      </c>
      <c r="AA1112" s="189">
        <f t="shared" si="224"/>
        <v>0</v>
      </c>
      <c r="AB1112" s="187">
        <f t="shared" si="214"/>
        <v>0</v>
      </c>
      <c r="AC1112" s="190">
        <f>IF(C1112=A_Stammdaten!$B$14,F_SAV!$R1112-F_SAV!$AD1112,HLOOKUP(A_Stammdaten!$B$14-1,$AE$4:$AK$2004,ROW(C1112)-3,FALSE)-$AD1112)</f>
        <v>0</v>
      </c>
      <c r="AD1112" s="190">
        <f>HLOOKUP(A_Stammdaten!$B$14,$AE$4:$AK$2004,ROW(C1112)-3,FALSE)</f>
        <v>0</v>
      </c>
      <c r="AE1112" s="187">
        <f t="shared" si="215"/>
        <v>0</v>
      </c>
      <c r="AF1112" s="187">
        <f t="shared" si="216"/>
        <v>0</v>
      </c>
      <c r="AG1112" s="187">
        <f t="shared" si="217"/>
        <v>0</v>
      </c>
      <c r="AH1112" s="187">
        <f t="shared" si="218"/>
        <v>0</v>
      </c>
      <c r="AI1112" s="187">
        <f t="shared" si="219"/>
        <v>0</v>
      </c>
      <c r="AJ1112" s="187">
        <f t="shared" si="220"/>
        <v>0</v>
      </c>
      <c r="AK1112" s="187">
        <f t="shared" si="221"/>
        <v>0</v>
      </c>
      <c r="AL1112" s="31"/>
    </row>
    <row r="1113" spans="1:38" ht="15" x14ac:dyDescent="0.25">
      <c r="A1113" s="31"/>
      <c r="B1113" s="31"/>
      <c r="C1113" s="32"/>
      <c r="D1113" s="31"/>
      <c r="E1113" s="31"/>
      <c r="F1113" s="31"/>
      <c r="G1113" s="31"/>
      <c r="H1113" s="31"/>
      <c r="I1113" s="31"/>
      <c r="J1113" s="31"/>
      <c r="K1113" s="31"/>
      <c r="L1113" s="31"/>
      <c r="M1113" s="31"/>
      <c r="N1113" s="187">
        <f t="shared" si="222"/>
        <v>0</v>
      </c>
      <c r="O1113" s="31"/>
      <c r="P1113" s="31"/>
      <c r="Q1113" s="31"/>
      <c r="R1113" s="187">
        <f t="shared" si="223"/>
        <v>0</v>
      </c>
      <c r="S1113" s="188">
        <f>IF(ISBLANK($B1113),0,VLOOKUP($B1113,Listen!$A$2:$C$44,2,FALSE))</f>
        <v>0</v>
      </c>
      <c r="T1113" s="188">
        <f>IF(ISBLANK($B1113),0,VLOOKUP($B1113,Listen!$A$2:$C$44,3,FALSE))</f>
        <v>0</v>
      </c>
      <c r="U1113" s="189">
        <f t="shared" si="225"/>
        <v>0</v>
      </c>
      <c r="V1113" s="189">
        <f t="shared" si="224"/>
        <v>0</v>
      </c>
      <c r="W1113" s="189">
        <f t="shared" si="224"/>
        <v>0</v>
      </c>
      <c r="X1113" s="189">
        <f t="shared" si="224"/>
        <v>0</v>
      </c>
      <c r="Y1113" s="189">
        <f t="shared" si="224"/>
        <v>0</v>
      </c>
      <c r="Z1113" s="189">
        <f t="shared" si="224"/>
        <v>0</v>
      </c>
      <c r="AA1113" s="189">
        <f t="shared" si="224"/>
        <v>0</v>
      </c>
      <c r="AB1113" s="187">
        <f t="shared" si="214"/>
        <v>0</v>
      </c>
      <c r="AC1113" s="190">
        <f>IF(C1113=A_Stammdaten!$B$14,F_SAV!$R1113-F_SAV!$AD1113,HLOOKUP(A_Stammdaten!$B$14-1,$AE$4:$AK$2004,ROW(C1113)-3,FALSE)-$AD1113)</f>
        <v>0</v>
      </c>
      <c r="AD1113" s="190">
        <f>HLOOKUP(A_Stammdaten!$B$14,$AE$4:$AK$2004,ROW(C1113)-3,FALSE)</f>
        <v>0</v>
      </c>
      <c r="AE1113" s="187">
        <f t="shared" si="215"/>
        <v>0</v>
      </c>
      <c r="AF1113" s="187">
        <f t="shared" si="216"/>
        <v>0</v>
      </c>
      <c r="AG1113" s="187">
        <f t="shared" si="217"/>
        <v>0</v>
      </c>
      <c r="AH1113" s="187">
        <f t="shared" si="218"/>
        <v>0</v>
      </c>
      <c r="AI1113" s="187">
        <f t="shared" si="219"/>
        <v>0</v>
      </c>
      <c r="AJ1113" s="187">
        <f t="shared" si="220"/>
        <v>0</v>
      </c>
      <c r="AK1113" s="187">
        <f t="shared" si="221"/>
        <v>0</v>
      </c>
      <c r="AL1113" s="31"/>
    </row>
    <row r="1114" spans="1:38" ht="15" x14ac:dyDescent="0.25">
      <c r="A1114" s="31"/>
      <c r="B1114" s="31"/>
      <c r="C1114" s="32"/>
      <c r="D1114" s="31"/>
      <c r="E1114" s="31"/>
      <c r="F1114" s="31"/>
      <c r="G1114" s="31"/>
      <c r="H1114" s="31"/>
      <c r="I1114" s="31"/>
      <c r="J1114" s="31"/>
      <c r="K1114" s="31"/>
      <c r="L1114" s="31"/>
      <c r="M1114" s="31"/>
      <c r="N1114" s="187">
        <f t="shared" si="222"/>
        <v>0</v>
      </c>
      <c r="O1114" s="31"/>
      <c r="P1114" s="31"/>
      <c r="Q1114" s="31"/>
      <c r="R1114" s="187">
        <f t="shared" si="223"/>
        <v>0</v>
      </c>
      <c r="S1114" s="188">
        <f>IF(ISBLANK($B1114),0,VLOOKUP($B1114,Listen!$A$2:$C$44,2,FALSE))</f>
        <v>0</v>
      </c>
      <c r="T1114" s="188">
        <f>IF(ISBLANK($B1114),0,VLOOKUP($B1114,Listen!$A$2:$C$44,3,FALSE))</f>
        <v>0</v>
      </c>
      <c r="U1114" s="189">
        <f t="shared" si="225"/>
        <v>0</v>
      </c>
      <c r="V1114" s="189">
        <f t="shared" si="224"/>
        <v>0</v>
      </c>
      <c r="W1114" s="189">
        <f t="shared" si="224"/>
        <v>0</v>
      </c>
      <c r="X1114" s="189">
        <f t="shared" si="224"/>
        <v>0</v>
      </c>
      <c r="Y1114" s="189">
        <f t="shared" si="224"/>
        <v>0</v>
      </c>
      <c r="Z1114" s="189">
        <f t="shared" si="224"/>
        <v>0</v>
      </c>
      <c r="AA1114" s="189">
        <f t="shared" si="224"/>
        <v>0</v>
      </c>
      <c r="AB1114" s="187">
        <f t="shared" si="214"/>
        <v>0</v>
      </c>
      <c r="AC1114" s="190">
        <f>IF(C1114=A_Stammdaten!$B$14,F_SAV!$R1114-F_SAV!$AD1114,HLOOKUP(A_Stammdaten!$B$14-1,$AE$4:$AK$2004,ROW(C1114)-3,FALSE)-$AD1114)</f>
        <v>0</v>
      </c>
      <c r="AD1114" s="190">
        <f>HLOOKUP(A_Stammdaten!$B$14,$AE$4:$AK$2004,ROW(C1114)-3,FALSE)</f>
        <v>0</v>
      </c>
      <c r="AE1114" s="187">
        <f t="shared" si="215"/>
        <v>0</v>
      </c>
      <c r="AF1114" s="187">
        <f t="shared" si="216"/>
        <v>0</v>
      </c>
      <c r="AG1114" s="187">
        <f t="shared" si="217"/>
        <v>0</v>
      </c>
      <c r="AH1114" s="187">
        <f t="shared" si="218"/>
        <v>0</v>
      </c>
      <c r="AI1114" s="187">
        <f t="shared" si="219"/>
        <v>0</v>
      </c>
      <c r="AJ1114" s="187">
        <f t="shared" si="220"/>
        <v>0</v>
      </c>
      <c r="AK1114" s="187">
        <f t="shared" si="221"/>
        <v>0</v>
      </c>
      <c r="AL1114" s="31"/>
    </row>
    <row r="1115" spans="1:38" ht="15" x14ac:dyDescent="0.25">
      <c r="A1115" s="31"/>
      <c r="B1115" s="31"/>
      <c r="C1115" s="32"/>
      <c r="D1115" s="31"/>
      <c r="E1115" s="31"/>
      <c r="F1115" s="31"/>
      <c r="G1115" s="31"/>
      <c r="H1115" s="31"/>
      <c r="I1115" s="31"/>
      <c r="J1115" s="31"/>
      <c r="K1115" s="31"/>
      <c r="L1115" s="31"/>
      <c r="M1115" s="31"/>
      <c r="N1115" s="187">
        <f t="shared" si="222"/>
        <v>0</v>
      </c>
      <c r="O1115" s="31"/>
      <c r="P1115" s="31"/>
      <c r="Q1115" s="31"/>
      <c r="R1115" s="187">
        <f t="shared" si="223"/>
        <v>0</v>
      </c>
      <c r="S1115" s="188">
        <f>IF(ISBLANK($B1115),0,VLOOKUP($B1115,Listen!$A$2:$C$44,2,FALSE))</f>
        <v>0</v>
      </c>
      <c r="T1115" s="188">
        <f>IF(ISBLANK($B1115),0,VLOOKUP($B1115,Listen!$A$2:$C$44,3,FALSE))</f>
        <v>0</v>
      </c>
      <c r="U1115" s="189">
        <f t="shared" si="225"/>
        <v>0</v>
      </c>
      <c r="V1115" s="189">
        <f t="shared" si="224"/>
        <v>0</v>
      </c>
      <c r="W1115" s="189">
        <f t="shared" si="224"/>
        <v>0</v>
      </c>
      <c r="X1115" s="189">
        <f t="shared" si="224"/>
        <v>0</v>
      </c>
      <c r="Y1115" s="189">
        <f t="shared" si="224"/>
        <v>0</v>
      </c>
      <c r="Z1115" s="189">
        <f t="shared" si="224"/>
        <v>0</v>
      </c>
      <c r="AA1115" s="189">
        <f t="shared" si="224"/>
        <v>0</v>
      </c>
      <c r="AB1115" s="187">
        <f t="shared" si="214"/>
        <v>0</v>
      </c>
      <c r="AC1115" s="190">
        <f>IF(C1115=A_Stammdaten!$B$14,F_SAV!$R1115-F_SAV!$AD1115,HLOOKUP(A_Stammdaten!$B$14-1,$AE$4:$AK$2004,ROW(C1115)-3,FALSE)-$AD1115)</f>
        <v>0</v>
      </c>
      <c r="AD1115" s="190">
        <f>HLOOKUP(A_Stammdaten!$B$14,$AE$4:$AK$2004,ROW(C1115)-3,FALSE)</f>
        <v>0</v>
      </c>
      <c r="AE1115" s="187">
        <f t="shared" si="215"/>
        <v>0</v>
      </c>
      <c r="AF1115" s="187">
        <f t="shared" si="216"/>
        <v>0</v>
      </c>
      <c r="AG1115" s="187">
        <f t="shared" si="217"/>
        <v>0</v>
      </c>
      <c r="AH1115" s="187">
        <f t="shared" si="218"/>
        <v>0</v>
      </c>
      <c r="AI1115" s="187">
        <f t="shared" si="219"/>
        <v>0</v>
      </c>
      <c r="AJ1115" s="187">
        <f t="shared" si="220"/>
        <v>0</v>
      </c>
      <c r="AK1115" s="187">
        <f t="shared" si="221"/>
        <v>0</v>
      </c>
      <c r="AL1115" s="31"/>
    </row>
    <row r="1116" spans="1:38" ht="15" x14ac:dyDescent="0.25">
      <c r="A1116" s="31"/>
      <c r="B1116" s="31"/>
      <c r="C1116" s="32"/>
      <c r="D1116" s="31"/>
      <c r="E1116" s="31"/>
      <c r="F1116" s="31"/>
      <c r="G1116" s="31"/>
      <c r="H1116" s="31"/>
      <c r="I1116" s="31"/>
      <c r="J1116" s="31"/>
      <c r="K1116" s="31"/>
      <c r="L1116" s="31"/>
      <c r="M1116" s="31"/>
      <c r="N1116" s="187">
        <f t="shared" si="222"/>
        <v>0</v>
      </c>
      <c r="O1116" s="31"/>
      <c r="P1116" s="31"/>
      <c r="Q1116" s="31"/>
      <c r="R1116" s="187">
        <f t="shared" si="223"/>
        <v>0</v>
      </c>
      <c r="S1116" s="188">
        <f>IF(ISBLANK($B1116),0,VLOOKUP($B1116,Listen!$A$2:$C$44,2,FALSE))</f>
        <v>0</v>
      </c>
      <c r="T1116" s="188">
        <f>IF(ISBLANK($B1116),0,VLOOKUP($B1116,Listen!$A$2:$C$44,3,FALSE))</f>
        <v>0</v>
      </c>
      <c r="U1116" s="189">
        <f t="shared" si="225"/>
        <v>0</v>
      </c>
      <c r="V1116" s="189">
        <f t="shared" si="224"/>
        <v>0</v>
      </c>
      <c r="W1116" s="189">
        <f t="shared" si="224"/>
        <v>0</v>
      </c>
      <c r="X1116" s="189">
        <f t="shared" si="224"/>
        <v>0</v>
      </c>
      <c r="Y1116" s="189">
        <f t="shared" si="224"/>
        <v>0</v>
      </c>
      <c r="Z1116" s="189">
        <f t="shared" si="224"/>
        <v>0</v>
      </c>
      <c r="AA1116" s="189">
        <f t="shared" si="224"/>
        <v>0</v>
      </c>
      <c r="AB1116" s="187">
        <f t="shared" si="214"/>
        <v>0</v>
      </c>
      <c r="AC1116" s="190">
        <f>IF(C1116=A_Stammdaten!$B$14,F_SAV!$R1116-F_SAV!$AD1116,HLOOKUP(A_Stammdaten!$B$14-1,$AE$4:$AK$2004,ROW(C1116)-3,FALSE)-$AD1116)</f>
        <v>0</v>
      </c>
      <c r="AD1116" s="190">
        <f>HLOOKUP(A_Stammdaten!$B$14,$AE$4:$AK$2004,ROW(C1116)-3,FALSE)</f>
        <v>0</v>
      </c>
      <c r="AE1116" s="187">
        <f t="shared" si="215"/>
        <v>0</v>
      </c>
      <c r="AF1116" s="187">
        <f t="shared" si="216"/>
        <v>0</v>
      </c>
      <c r="AG1116" s="187">
        <f t="shared" si="217"/>
        <v>0</v>
      </c>
      <c r="AH1116" s="187">
        <f t="shared" si="218"/>
        <v>0</v>
      </c>
      <c r="AI1116" s="187">
        <f t="shared" si="219"/>
        <v>0</v>
      </c>
      <c r="AJ1116" s="187">
        <f t="shared" si="220"/>
        <v>0</v>
      </c>
      <c r="AK1116" s="187">
        <f t="shared" si="221"/>
        <v>0</v>
      </c>
      <c r="AL1116" s="31"/>
    </row>
    <row r="1117" spans="1:38" ht="15" x14ac:dyDescent="0.25">
      <c r="A1117" s="31"/>
      <c r="B1117" s="31"/>
      <c r="C1117" s="32"/>
      <c r="D1117" s="31"/>
      <c r="E1117" s="31"/>
      <c r="F1117" s="31"/>
      <c r="G1117" s="31"/>
      <c r="H1117" s="31"/>
      <c r="I1117" s="31"/>
      <c r="J1117" s="31"/>
      <c r="K1117" s="31"/>
      <c r="L1117" s="31"/>
      <c r="M1117" s="31"/>
      <c r="N1117" s="187">
        <f t="shared" si="222"/>
        <v>0</v>
      </c>
      <c r="O1117" s="31"/>
      <c r="P1117" s="31"/>
      <c r="Q1117" s="31"/>
      <c r="R1117" s="187">
        <f t="shared" si="223"/>
        <v>0</v>
      </c>
      <c r="S1117" s="188">
        <f>IF(ISBLANK($B1117),0,VLOOKUP($B1117,Listen!$A$2:$C$44,2,FALSE))</f>
        <v>0</v>
      </c>
      <c r="T1117" s="188">
        <f>IF(ISBLANK($B1117),0,VLOOKUP($B1117,Listen!$A$2:$C$44,3,FALSE))</f>
        <v>0</v>
      </c>
      <c r="U1117" s="189">
        <f t="shared" si="225"/>
        <v>0</v>
      </c>
      <c r="V1117" s="189">
        <f t="shared" si="224"/>
        <v>0</v>
      </c>
      <c r="W1117" s="189">
        <f t="shared" si="224"/>
        <v>0</v>
      </c>
      <c r="X1117" s="189">
        <f t="shared" si="224"/>
        <v>0</v>
      </c>
      <c r="Y1117" s="189">
        <f t="shared" si="224"/>
        <v>0</v>
      </c>
      <c r="Z1117" s="189">
        <f t="shared" si="224"/>
        <v>0</v>
      </c>
      <c r="AA1117" s="189">
        <f t="shared" si="224"/>
        <v>0</v>
      </c>
      <c r="AB1117" s="187">
        <f t="shared" si="214"/>
        <v>0</v>
      </c>
      <c r="AC1117" s="190">
        <f>IF(C1117=A_Stammdaten!$B$14,F_SAV!$R1117-F_SAV!$AD1117,HLOOKUP(A_Stammdaten!$B$14-1,$AE$4:$AK$2004,ROW(C1117)-3,FALSE)-$AD1117)</f>
        <v>0</v>
      </c>
      <c r="AD1117" s="190">
        <f>HLOOKUP(A_Stammdaten!$B$14,$AE$4:$AK$2004,ROW(C1117)-3,FALSE)</f>
        <v>0</v>
      </c>
      <c r="AE1117" s="187">
        <f t="shared" si="215"/>
        <v>0</v>
      </c>
      <c r="AF1117" s="187">
        <f t="shared" si="216"/>
        <v>0</v>
      </c>
      <c r="AG1117" s="187">
        <f t="shared" si="217"/>
        <v>0</v>
      </c>
      <c r="AH1117" s="187">
        <f t="shared" si="218"/>
        <v>0</v>
      </c>
      <c r="AI1117" s="187">
        <f t="shared" si="219"/>
        <v>0</v>
      </c>
      <c r="AJ1117" s="187">
        <f t="shared" si="220"/>
        <v>0</v>
      </c>
      <c r="AK1117" s="187">
        <f t="shared" si="221"/>
        <v>0</v>
      </c>
      <c r="AL1117" s="31"/>
    </row>
    <row r="1118" spans="1:38" ht="15" x14ac:dyDescent="0.25">
      <c r="A1118" s="31"/>
      <c r="B1118" s="31"/>
      <c r="C1118" s="32"/>
      <c r="D1118" s="31"/>
      <c r="E1118" s="31"/>
      <c r="F1118" s="31"/>
      <c r="G1118" s="31"/>
      <c r="H1118" s="31"/>
      <c r="I1118" s="31"/>
      <c r="J1118" s="31"/>
      <c r="K1118" s="31"/>
      <c r="L1118" s="31"/>
      <c r="M1118" s="31"/>
      <c r="N1118" s="187">
        <f t="shared" si="222"/>
        <v>0</v>
      </c>
      <c r="O1118" s="31"/>
      <c r="P1118" s="31"/>
      <c r="Q1118" s="31"/>
      <c r="R1118" s="187">
        <f t="shared" si="223"/>
        <v>0</v>
      </c>
      <c r="S1118" s="188">
        <f>IF(ISBLANK($B1118),0,VLOOKUP($B1118,Listen!$A$2:$C$44,2,FALSE))</f>
        <v>0</v>
      </c>
      <c r="T1118" s="188">
        <f>IF(ISBLANK($B1118),0,VLOOKUP($B1118,Listen!$A$2:$C$44,3,FALSE))</f>
        <v>0</v>
      </c>
      <c r="U1118" s="189">
        <f t="shared" si="225"/>
        <v>0</v>
      </c>
      <c r="V1118" s="189">
        <f t="shared" si="224"/>
        <v>0</v>
      </c>
      <c r="W1118" s="189">
        <f t="shared" si="224"/>
        <v>0</v>
      </c>
      <c r="X1118" s="189">
        <f t="shared" si="224"/>
        <v>0</v>
      </c>
      <c r="Y1118" s="189">
        <f t="shared" si="224"/>
        <v>0</v>
      </c>
      <c r="Z1118" s="189">
        <f t="shared" si="224"/>
        <v>0</v>
      </c>
      <c r="AA1118" s="189">
        <f t="shared" si="224"/>
        <v>0</v>
      </c>
      <c r="AB1118" s="187">
        <f t="shared" si="214"/>
        <v>0</v>
      </c>
      <c r="AC1118" s="190">
        <f>IF(C1118=A_Stammdaten!$B$14,F_SAV!$R1118-F_SAV!$AD1118,HLOOKUP(A_Stammdaten!$B$14-1,$AE$4:$AK$2004,ROW(C1118)-3,FALSE)-$AD1118)</f>
        <v>0</v>
      </c>
      <c r="AD1118" s="190">
        <f>HLOOKUP(A_Stammdaten!$B$14,$AE$4:$AK$2004,ROW(C1118)-3,FALSE)</f>
        <v>0</v>
      </c>
      <c r="AE1118" s="187">
        <f t="shared" si="215"/>
        <v>0</v>
      </c>
      <c r="AF1118" s="187">
        <f t="shared" si="216"/>
        <v>0</v>
      </c>
      <c r="AG1118" s="187">
        <f t="shared" si="217"/>
        <v>0</v>
      </c>
      <c r="AH1118" s="187">
        <f t="shared" si="218"/>
        <v>0</v>
      </c>
      <c r="AI1118" s="187">
        <f t="shared" si="219"/>
        <v>0</v>
      </c>
      <c r="AJ1118" s="187">
        <f t="shared" si="220"/>
        <v>0</v>
      </c>
      <c r="AK1118" s="187">
        <f t="shared" si="221"/>
        <v>0</v>
      </c>
      <c r="AL1118" s="31"/>
    </row>
    <row r="1119" spans="1:38" ht="15" x14ac:dyDescent="0.25">
      <c r="A1119" s="31"/>
      <c r="B1119" s="31"/>
      <c r="C1119" s="32"/>
      <c r="D1119" s="31"/>
      <c r="E1119" s="31"/>
      <c r="F1119" s="31"/>
      <c r="G1119" s="31"/>
      <c r="H1119" s="31"/>
      <c r="I1119" s="31"/>
      <c r="J1119" s="31"/>
      <c r="K1119" s="31"/>
      <c r="L1119" s="31"/>
      <c r="M1119" s="31"/>
      <c r="N1119" s="187">
        <f t="shared" si="222"/>
        <v>0</v>
      </c>
      <c r="O1119" s="31"/>
      <c r="P1119" s="31"/>
      <c r="Q1119" s="31"/>
      <c r="R1119" s="187">
        <f t="shared" si="223"/>
        <v>0</v>
      </c>
      <c r="S1119" s="188">
        <f>IF(ISBLANK($B1119),0,VLOOKUP($B1119,Listen!$A$2:$C$44,2,FALSE))</f>
        <v>0</v>
      </c>
      <c r="T1119" s="188">
        <f>IF(ISBLANK($B1119),0,VLOOKUP($B1119,Listen!$A$2:$C$44,3,FALSE))</f>
        <v>0</v>
      </c>
      <c r="U1119" s="189">
        <f t="shared" si="225"/>
        <v>0</v>
      </c>
      <c r="V1119" s="189">
        <f t="shared" si="224"/>
        <v>0</v>
      </c>
      <c r="W1119" s="189">
        <f t="shared" si="224"/>
        <v>0</v>
      </c>
      <c r="X1119" s="189">
        <f t="shared" si="224"/>
        <v>0</v>
      </c>
      <c r="Y1119" s="189">
        <f t="shared" si="224"/>
        <v>0</v>
      </c>
      <c r="Z1119" s="189">
        <f t="shared" si="224"/>
        <v>0</v>
      </c>
      <c r="AA1119" s="189">
        <f t="shared" si="224"/>
        <v>0</v>
      </c>
      <c r="AB1119" s="187">
        <f t="shared" si="214"/>
        <v>0</v>
      </c>
      <c r="AC1119" s="190">
        <f>IF(C1119=A_Stammdaten!$B$14,F_SAV!$R1119-F_SAV!$AD1119,HLOOKUP(A_Stammdaten!$B$14-1,$AE$4:$AK$2004,ROW(C1119)-3,FALSE)-$AD1119)</f>
        <v>0</v>
      </c>
      <c r="AD1119" s="190">
        <f>HLOOKUP(A_Stammdaten!$B$14,$AE$4:$AK$2004,ROW(C1119)-3,FALSE)</f>
        <v>0</v>
      </c>
      <c r="AE1119" s="187">
        <f t="shared" si="215"/>
        <v>0</v>
      </c>
      <c r="AF1119" s="187">
        <f t="shared" si="216"/>
        <v>0</v>
      </c>
      <c r="AG1119" s="187">
        <f t="shared" si="217"/>
        <v>0</v>
      </c>
      <c r="AH1119" s="187">
        <f t="shared" si="218"/>
        <v>0</v>
      </c>
      <c r="AI1119" s="187">
        <f t="shared" si="219"/>
        <v>0</v>
      </c>
      <c r="AJ1119" s="187">
        <f t="shared" si="220"/>
        <v>0</v>
      </c>
      <c r="AK1119" s="187">
        <f t="shared" si="221"/>
        <v>0</v>
      </c>
      <c r="AL1119" s="31"/>
    </row>
    <row r="1120" spans="1:38" ht="15" x14ac:dyDescent="0.25">
      <c r="A1120" s="31"/>
      <c r="B1120" s="31"/>
      <c r="C1120" s="32"/>
      <c r="D1120" s="31"/>
      <c r="E1120" s="31"/>
      <c r="F1120" s="31"/>
      <c r="G1120" s="31"/>
      <c r="H1120" s="31"/>
      <c r="I1120" s="31"/>
      <c r="J1120" s="31"/>
      <c r="K1120" s="31"/>
      <c r="L1120" s="31"/>
      <c r="M1120" s="31"/>
      <c r="N1120" s="187">
        <f t="shared" si="222"/>
        <v>0</v>
      </c>
      <c r="O1120" s="31"/>
      <c r="P1120" s="31"/>
      <c r="Q1120" s="31"/>
      <c r="R1120" s="187">
        <f t="shared" si="223"/>
        <v>0</v>
      </c>
      <c r="S1120" s="188">
        <f>IF(ISBLANK($B1120),0,VLOOKUP($B1120,Listen!$A$2:$C$44,2,FALSE))</f>
        <v>0</v>
      </c>
      <c r="T1120" s="188">
        <f>IF(ISBLANK($B1120),0,VLOOKUP($B1120,Listen!$A$2:$C$44,3,FALSE))</f>
        <v>0</v>
      </c>
      <c r="U1120" s="189">
        <f t="shared" si="225"/>
        <v>0</v>
      </c>
      <c r="V1120" s="189">
        <f t="shared" si="224"/>
        <v>0</v>
      </c>
      <c r="W1120" s="189">
        <f t="shared" si="224"/>
        <v>0</v>
      </c>
      <c r="X1120" s="189">
        <f t="shared" si="224"/>
        <v>0</v>
      </c>
      <c r="Y1120" s="189">
        <f t="shared" si="224"/>
        <v>0</v>
      </c>
      <c r="Z1120" s="189">
        <f t="shared" si="224"/>
        <v>0</v>
      </c>
      <c r="AA1120" s="189">
        <f t="shared" si="224"/>
        <v>0</v>
      </c>
      <c r="AB1120" s="187">
        <f t="shared" si="214"/>
        <v>0</v>
      </c>
      <c r="AC1120" s="190">
        <f>IF(C1120=A_Stammdaten!$B$14,F_SAV!$R1120-F_SAV!$AD1120,HLOOKUP(A_Stammdaten!$B$14-1,$AE$4:$AK$2004,ROW(C1120)-3,FALSE)-$AD1120)</f>
        <v>0</v>
      </c>
      <c r="AD1120" s="190">
        <f>HLOOKUP(A_Stammdaten!$B$14,$AE$4:$AK$2004,ROW(C1120)-3,FALSE)</f>
        <v>0</v>
      </c>
      <c r="AE1120" s="187">
        <f t="shared" si="215"/>
        <v>0</v>
      </c>
      <c r="AF1120" s="187">
        <f t="shared" si="216"/>
        <v>0</v>
      </c>
      <c r="AG1120" s="187">
        <f t="shared" si="217"/>
        <v>0</v>
      </c>
      <c r="AH1120" s="187">
        <f t="shared" si="218"/>
        <v>0</v>
      </c>
      <c r="AI1120" s="187">
        <f t="shared" si="219"/>
        <v>0</v>
      </c>
      <c r="AJ1120" s="187">
        <f t="shared" si="220"/>
        <v>0</v>
      </c>
      <c r="AK1120" s="187">
        <f t="shared" si="221"/>
        <v>0</v>
      </c>
      <c r="AL1120" s="31"/>
    </row>
    <row r="1121" spans="1:38" ht="15" x14ac:dyDescent="0.25">
      <c r="A1121" s="31"/>
      <c r="B1121" s="31"/>
      <c r="C1121" s="32"/>
      <c r="D1121" s="31"/>
      <c r="E1121" s="31"/>
      <c r="F1121" s="31"/>
      <c r="G1121" s="31"/>
      <c r="H1121" s="31"/>
      <c r="I1121" s="31"/>
      <c r="J1121" s="31"/>
      <c r="K1121" s="31"/>
      <c r="L1121" s="31"/>
      <c r="M1121" s="31"/>
      <c r="N1121" s="187">
        <f t="shared" si="222"/>
        <v>0</v>
      </c>
      <c r="O1121" s="31"/>
      <c r="P1121" s="31"/>
      <c r="Q1121" s="31"/>
      <c r="R1121" s="187">
        <f t="shared" si="223"/>
        <v>0</v>
      </c>
      <c r="S1121" s="188">
        <f>IF(ISBLANK($B1121),0,VLOOKUP($B1121,Listen!$A$2:$C$44,2,FALSE))</f>
        <v>0</v>
      </c>
      <c r="T1121" s="188">
        <f>IF(ISBLANK($B1121),0,VLOOKUP($B1121,Listen!$A$2:$C$44,3,FALSE))</f>
        <v>0</v>
      </c>
      <c r="U1121" s="189">
        <f t="shared" si="225"/>
        <v>0</v>
      </c>
      <c r="V1121" s="189">
        <f t="shared" si="224"/>
        <v>0</v>
      </c>
      <c r="W1121" s="189">
        <f t="shared" si="224"/>
        <v>0</v>
      </c>
      <c r="X1121" s="189">
        <f t="shared" si="224"/>
        <v>0</v>
      </c>
      <c r="Y1121" s="189">
        <f t="shared" si="224"/>
        <v>0</v>
      </c>
      <c r="Z1121" s="189">
        <f t="shared" si="224"/>
        <v>0</v>
      </c>
      <c r="AA1121" s="189">
        <f t="shared" si="224"/>
        <v>0</v>
      </c>
      <c r="AB1121" s="187">
        <f t="shared" si="214"/>
        <v>0</v>
      </c>
      <c r="AC1121" s="190">
        <f>IF(C1121=A_Stammdaten!$B$14,F_SAV!$R1121-F_SAV!$AD1121,HLOOKUP(A_Stammdaten!$B$14-1,$AE$4:$AK$2004,ROW(C1121)-3,FALSE)-$AD1121)</f>
        <v>0</v>
      </c>
      <c r="AD1121" s="190">
        <f>HLOOKUP(A_Stammdaten!$B$14,$AE$4:$AK$2004,ROW(C1121)-3,FALSE)</f>
        <v>0</v>
      </c>
      <c r="AE1121" s="187">
        <f t="shared" si="215"/>
        <v>0</v>
      </c>
      <c r="AF1121" s="187">
        <f t="shared" si="216"/>
        <v>0</v>
      </c>
      <c r="AG1121" s="187">
        <f t="shared" si="217"/>
        <v>0</v>
      </c>
      <c r="AH1121" s="187">
        <f t="shared" si="218"/>
        <v>0</v>
      </c>
      <c r="AI1121" s="187">
        <f t="shared" si="219"/>
        <v>0</v>
      </c>
      <c r="AJ1121" s="187">
        <f t="shared" si="220"/>
        <v>0</v>
      </c>
      <c r="AK1121" s="187">
        <f t="shared" si="221"/>
        <v>0</v>
      </c>
      <c r="AL1121" s="31"/>
    </row>
    <row r="1122" spans="1:38" ht="15" x14ac:dyDescent="0.25">
      <c r="A1122" s="31"/>
      <c r="B1122" s="31"/>
      <c r="C1122" s="32"/>
      <c r="D1122" s="31"/>
      <c r="E1122" s="31"/>
      <c r="F1122" s="31"/>
      <c r="G1122" s="31"/>
      <c r="H1122" s="31"/>
      <c r="I1122" s="31"/>
      <c r="J1122" s="31"/>
      <c r="K1122" s="31"/>
      <c r="L1122" s="31"/>
      <c r="M1122" s="31"/>
      <c r="N1122" s="187">
        <f t="shared" si="222"/>
        <v>0</v>
      </c>
      <c r="O1122" s="31"/>
      <c r="P1122" s="31"/>
      <c r="Q1122" s="31"/>
      <c r="R1122" s="187">
        <f t="shared" si="223"/>
        <v>0</v>
      </c>
      <c r="S1122" s="188">
        <f>IF(ISBLANK($B1122),0,VLOOKUP($B1122,Listen!$A$2:$C$44,2,FALSE))</f>
        <v>0</v>
      </c>
      <c r="T1122" s="188">
        <f>IF(ISBLANK($B1122),0,VLOOKUP($B1122,Listen!$A$2:$C$44,3,FALSE))</f>
        <v>0</v>
      </c>
      <c r="U1122" s="189">
        <f t="shared" si="225"/>
        <v>0</v>
      </c>
      <c r="V1122" s="189">
        <f t="shared" si="224"/>
        <v>0</v>
      </c>
      <c r="W1122" s="189">
        <f t="shared" si="224"/>
        <v>0</v>
      </c>
      <c r="X1122" s="189">
        <f t="shared" si="224"/>
        <v>0</v>
      </c>
      <c r="Y1122" s="189">
        <f t="shared" si="224"/>
        <v>0</v>
      </c>
      <c r="Z1122" s="189">
        <f t="shared" si="224"/>
        <v>0</v>
      </c>
      <c r="AA1122" s="189">
        <f t="shared" si="224"/>
        <v>0</v>
      </c>
      <c r="AB1122" s="187">
        <f t="shared" si="214"/>
        <v>0</v>
      </c>
      <c r="AC1122" s="190">
        <f>IF(C1122=A_Stammdaten!$B$14,F_SAV!$R1122-F_SAV!$AD1122,HLOOKUP(A_Stammdaten!$B$14-1,$AE$4:$AK$2004,ROW(C1122)-3,FALSE)-$AD1122)</f>
        <v>0</v>
      </c>
      <c r="AD1122" s="190">
        <f>HLOOKUP(A_Stammdaten!$B$14,$AE$4:$AK$2004,ROW(C1122)-3,FALSE)</f>
        <v>0</v>
      </c>
      <c r="AE1122" s="187">
        <f t="shared" si="215"/>
        <v>0</v>
      </c>
      <c r="AF1122" s="187">
        <f t="shared" si="216"/>
        <v>0</v>
      </c>
      <c r="AG1122" s="187">
        <f t="shared" si="217"/>
        <v>0</v>
      </c>
      <c r="AH1122" s="187">
        <f t="shared" si="218"/>
        <v>0</v>
      </c>
      <c r="AI1122" s="187">
        <f t="shared" si="219"/>
        <v>0</v>
      </c>
      <c r="AJ1122" s="187">
        <f t="shared" si="220"/>
        <v>0</v>
      </c>
      <c r="AK1122" s="187">
        <f t="shared" si="221"/>
        <v>0</v>
      </c>
      <c r="AL1122" s="31"/>
    </row>
    <row r="1123" spans="1:38" ht="15" x14ac:dyDescent="0.25">
      <c r="A1123" s="31"/>
      <c r="B1123" s="31"/>
      <c r="C1123" s="32"/>
      <c r="D1123" s="31"/>
      <c r="E1123" s="31"/>
      <c r="F1123" s="31"/>
      <c r="G1123" s="31"/>
      <c r="H1123" s="31"/>
      <c r="I1123" s="31"/>
      <c r="J1123" s="31"/>
      <c r="K1123" s="31"/>
      <c r="L1123" s="31"/>
      <c r="M1123" s="31"/>
      <c r="N1123" s="187">
        <f t="shared" si="222"/>
        <v>0</v>
      </c>
      <c r="O1123" s="31"/>
      <c r="P1123" s="31"/>
      <c r="Q1123" s="31"/>
      <c r="R1123" s="187">
        <f t="shared" si="223"/>
        <v>0</v>
      </c>
      <c r="S1123" s="188">
        <f>IF(ISBLANK($B1123),0,VLOOKUP($B1123,Listen!$A$2:$C$44,2,FALSE))</f>
        <v>0</v>
      </c>
      <c r="T1123" s="188">
        <f>IF(ISBLANK($B1123),0,VLOOKUP($B1123,Listen!$A$2:$C$44,3,FALSE))</f>
        <v>0</v>
      </c>
      <c r="U1123" s="189">
        <f t="shared" si="225"/>
        <v>0</v>
      </c>
      <c r="V1123" s="189">
        <f t="shared" si="224"/>
        <v>0</v>
      </c>
      <c r="W1123" s="189">
        <f t="shared" si="224"/>
        <v>0</v>
      </c>
      <c r="X1123" s="189">
        <f t="shared" si="224"/>
        <v>0</v>
      </c>
      <c r="Y1123" s="189">
        <f t="shared" si="224"/>
        <v>0</v>
      </c>
      <c r="Z1123" s="189">
        <f t="shared" si="224"/>
        <v>0</v>
      </c>
      <c r="AA1123" s="189">
        <f t="shared" si="224"/>
        <v>0</v>
      </c>
      <c r="AB1123" s="187">
        <f t="shared" ref="AB1123:AB1186" si="226">AD1123+AC1123</f>
        <v>0</v>
      </c>
      <c r="AC1123" s="190">
        <f>IF(C1123=A_Stammdaten!$B$14,F_SAV!$R1123-F_SAV!$AD1123,HLOOKUP(A_Stammdaten!$B$14-1,$AE$4:$AK$2004,ROW(C1123)-3,FALSE)-$AD1123)</f>
        <v>0</v>
      </c>
      <c r="AD1123" s="190">
        <f>HLOOKUP(A_Stammdaten!$B$14,$AE$4:$AK$2004,ROW(C1123)-3,FALSE)</f>
        <v>0</v>
      </c>
      <c r="AE1123" s="187">
        <f t="shared" si="215"/>
        <v>0</v>
      </c>
      <c r="AF1123" s="187">
        <f t="shared" si="216"/>
        <v>0</v>
      </c>
      <c r="AG1123" s="187">
        <f t="shared" si="217"/>
        <v>0</v>
      </c>
      <c r="AH1123" s="187">
        <f t="shared" si="218"/>
        <v>0</v>
      </c>
      <c r="AI1123" s="187">
        <f t="shared" si="219"/>
        <v>0</v>
      </c>
      <c r="AJ1123" s="187">
        <f t="shared" si="220"/>
        <v>0</v>
      </c>
      <c r="AK1123" s="187">
        <f t="shared" si="221"/>
        <v>0</v>
      </c>
      <c r="AL1123" s="31"/>
    </row>
    <row r="1124" spans="1:38" ht="15" x14ac:dyDescent="0.25">
      <c r="A1124" s="31"/>
      <c r="B1124" s="31"/>
      <c r="C1124" s="32"/>
      <c r="D1124" s="31"/>
      <c r="E1124" s="31"/>
      <c r="F1124" s="31"/>
      <c r="G1124" s="31"/>
      <c r="H1124" s="31"/>
      <c r="I1124" s="31"/>
      <c r="J1124" s="31"/>
      <c r="K1124" s="31"/>
      <c r="L1124" s="31"/>
      <c r="M1124" s="31"/>
      <c r="N1124" s="187">
        <f t="shared" si="222"/>
        <v>0</v>
      </c>
      <c r="O1124" s="31"/>
      <c r="P1124" s="31"/>
      <c r="Q1124" s="31"/>
      <c r="R1124" s="187">
        <f t="shared" si="223"/>
        <v>0</v>
      </c>
      <c r="S1124" s="188">
        <f>IF(ISBLANK($B1124),0,VLOOKUP($B1124,Listen!$A$2:$C$44,2,FALSE))</f>
        <v>0</v>
      </c>
      <c r="T1124" s="188">
        <f>IF(ISBLANK($B1124),0,VLOOKUP($B1124,Listen!$A$2:$C$44,3,FALSE))</f>
        <v>0</v>
      </c>
      <c r="U1124" s="189">
        <f t="shared" si="225"/>
        <v>0</v>
      </c>
      <c r="V1124" s="189">
        <f t="shared" si="224"/>
        <v>0</v>
      </c>
      <c r="W1124" s="189">
        <f t="shared" si="224"/>
        <v>0</v>
      </c>
      <c r="X1124" s="189">
        <f t="shared" si="224"/>
        <v>0</v>
      </c>
      <c r="Y1124" s="189">
        <f t="shared" si="224"/>
        <v>0</v>
      </c>
      <c r="Z1124" s="189">
        <f t="shared" si="224"/>
        <v>0</v>
      </c>
      <c r="AA1124" s="189">
        <f t="shared" si="224"/>
        <v>0</v>
      </c>
      <c r="AB1124" s="187">
        <f t="shared" si="226"/>
        <v>0</v>
      </c>
      <c r="AC1124" s="190">
        <f>IF(C1124=A_Stammdaten!$B$14,F_SAV!$R1124-F_SAV!$AD1124,HLOOKUP(A_Stammdaten!$B$14-1,$AE$4:$AK$2004,ROW(C1124)-3,FALSE)-$AD1124)</f>
        <v>0</v>
      </c>
      <c r="AD1124" s="190">
        <f>HLOOKUP(A_Stammdaten!$B$14,$AE$4:$AK$2004,ROW(C1124)-3,FALSE)</f>
        <v>0</v>
      </c>
      <c r="AE1124" s="187">
        <f t="shared" si="215"/>
        <v>0</v>
      </c>
      <c r="AF1124" s="187">
        <f t="shared" si="216"/>
        <v>0</v>
      </c>
      <c r="AG1124" s="187">
        <f t="shared" si="217"/>
        <v>0</v>
      </c>
      <c r="AH1124" s="187">
        <f t="shared" si="218"/>
        <v>0</v>
      </c>
      <c r="AI1124" s="187">
        <f t="shared" si="219"/>
        <v>0</v>
      </c>
      <c r="AJ1124" s="187">
        <f t="shared" si="220"/>
        <v>0</v>
      </c>
      <c r="AK1124" s="187">
        <f t="shared" si="221"/>
        <v>0</v>
      </c>
      <c r="AL1124" s="31"/>
    </row>
    <row r="1125" spans="1:38" ht="15" x14ac:dyDescent="0.25">
      <c r="A1125" s="31"/>
      <c r="B1125" s="31"/>
      <c r="C1125" s="32"/>
      <c r="D1125" s="31"/>
      <c r="E1125" s="31"/>
      <c r="F1125" s="31"/>
      <c r="G1125" s="31"/>
      <c r="H1125" s="31"/>
      <c r="I1125" s="31"/>
      <c r="J1125" s="31"/>
      <c r="K1125" s="31"/>
      <c r="L1125" s="31"/>
      <c r="M1125" s="31"/>
      <c r="N1125" s="187">
        <f t="shared" si="222"/>
        <v>0</v>
      </c>
      <c r="O1125" s="31"/>
      <c r="P1125" s="31"/>
      <c r="Q1125" s="31"/>
      <c r="R1125" s="187">
        <f t="shared" si="223"/>
        <v>0</v>
      </c>
      <c r="S1125" s="188">
        <f>IF(ISBLANK($B1125),0,VLOOKUP($B1125,Listen!$A$2:$C$44,2,FALSE))</f>
        <v>0</v>
      </c>
      <c r="T1125" s="188">
        <f>IF(ISBLANK($B1125),0,VLOOKUP($B1125,Listen!$A$2:$C$44,3,FALSE))</f>
        <v>0</v>
      </c>
      <c r="U1125" s="189">
        <f t="shared" si="225"/>
        <v>0</v>
      </c>
      <c r="V1125" s="189">
        <f t="shared" si="224"/>
        <v>0</v>
      </c>
      <c r="W1125" s="189">
        <f t="shared" si="224"/>
        <v>0</v>
      </c>
      <c r="X1125" s="189">
        <f t="shared" si="224"/>
        <v>0</v>
      </c>
      <c r="Y1125" s="189">
        <f t="shared" si="224"/>
        <v>0</v>
      </c>
      <c r="Z1125" s="189">
        <f t="shared" si="224"/>
        <v>0</v>
      </c>
      <c r="AA1125" s="189">
        <f t="shared" si="224"/>
        <v>0</v>
      </c>
      <c r="AB1125" s="187">
        <f t="shared" si="226"/>
        <v>0</v>
      </c>
      <c r="AC1125" s="190">
        <f>IF(C1125=A_Stammdaten!$B$14,F_SAV!$R1125-F_SAV!$AD1125,HLOOKUP(A_Stammdaten!$B$14-1,$AE$4:$AK$2004,ROW(C1125)-3,FALSE)-$AD1125)</f>
        <v>0</v>
      </c>
      <c r="AD1125" s="190">
        <f>HLOOKUP(A_Stammdaten!$B$14,$AE$4:$AK$2004,ROW(C1125)-3,FALSE)</f>
        <v>0</v>
      </c>
      <c r="AE1125" s="187">
        <f t="shared" si="215"/>
        <v>0</v>
      </c>
      <c r="AF1125" s="187">
        <f t="shared" si="216"/>
        <v>0</v>
      </c>
      <c r="AG1125" s="187">
        <f t="shared" si="217"/>
        <v>0</v>
      </c>
      <c r="AH1125" s="187">
        <f t="shared" si="218"/>
        <v>0</v>
      </c>
      <c r="AI1125" s="187">
        <f t="shared" si="219"/>
        <v>0</v>
      </c>
      <c r="AJ1125" s="187">
        <f t="shared" si="220"/>
        <v>0</v>
      </c>
      <c r="AK1125" s="187">
        <f t="shared" si="221"/>
        <v>0</v>
      </c>
      <c r="AL1125" s="31"/>
    </row>
    <row r="1126" spans="1:38" ht="15" x14ac:dyDescent="0.25">
      <c r="A1126" s="31"/>
      <c r="B1126" s="31"/>
      <c r="C1126" s="32"/>
      <c r="D1126" s="31"/>
      <c r="E1126" s="31"/>
      <c r="F1126" s="31"/>
      <c r="G1126" s="31"/>
      <c r="H1126" s="31"/>
      <c r="I1126" s="31"/>
      <c r="J1126" s="31"/>
      <c r="K1126" s="31"/>
      <c r="L1126" s="31"/>
      <c r="M1126" s="31"/>
      <c r="N1126" s="187">
        <f t="shared" si="222"/>
        <v>0</v>
      </c>
      <c r="O1126" s="31"/>
      <c r="P1126" s="31"/>
      <c r="Q1126" s="31"/>
      <c r="R1126" s="187">
        <f t="shared" si="223"/>
        <v>0</v>
      </c>
      <c r="S1126" s="188">
        <f>IF(ISBLANK($B1126),0,VLOOKUP($B1126,Listen!$A$2:$C$44,2,FALSE))</f>
        <v>0</v>
      </c>
      <c r="T1126" s="188">
        <f>IF(ISBLANK($B1126),0,VLOOKUP($B1126,Listen!$A$2:$C$44,3,FALSE))</f>
        <v>0</v>
      </c>
      <c r="U1126" s="189">
        <f t="shared" si="225"/>
        <v>0</v>
      </c>
      <c r="V1126" s="189">
        <f t="shared" si="224"/>
        <v>0</v>
      </c>
      <c r="W1126" s="189">
        <f t="shared" si="224"/>
        <v>0</v>
      </c>
      <c r="X1126" s="189">
        <f t="shared" si="224"/>
        <v>0</v>
      </c>
      <c r="Y1126" s="189">
        <f t="shared" si="224"/>
        <v>0</v>
      </c>
      <c r="Z1126" s="189">
        <f t="shared" si="224"/>
        <v>0</v>
      </c>
      <c r="AA1126" s="189">
        <f t="shared" si="224"/>
        <v>0</v>
      </c>
      <c r="AB1126" s="187">
        <f t="shared" si="226"/>
        <v>0</v>
      </c>
      <c r="AC1126" s="190">
        <f>IF(C1126=A_Stammdaten!$B$14,F_SAV!$R1126-F_SAV!$AD1126,HLOOKUP(A_Stammdaten!$B$14-1,$AE$4:$AK$2004,ROW(C1126)-3,FALSE)-$AD1126)</f>
        <v>0</v>
      </c>
      <c r="AD1126" s="190">
        <f>HLOOKUP(A_Stammdaten!$B$14,$AE$4:$AK$2004,ROW(C1126)-3,FALSE)</f>
        <v>0</v>
      </c>
      <c r="AE1126" s="187">
        <f t="shared" si="215"/>
        <v>0</v>
      </c>
      <c r="AF1126" s="187">
        <f t="shared" si="216"/>
        <v>0</v>
      </c>
      <c r="AG1126" s="187">
        <f t="shared" si="217"/>
        <v>0</v>
      </c>
      <c r="AH1126" s="187">
        <f t="shared" si="218"/>
        <v>0</v>
      </c>
      <c r="AI1126" s="187">
        <f t="shared" si="219"/>
        <v>0</v>
      </c>
      <c r="AJ1126" s="187">
        <f t="shared" si="220"/>
        <v>0</v>
      </c>
      <c r="AK1126" s="187">
        <f t="shared" si="221"/>
        <v>0</v>
      </c>
      <c r="AL1126" s="31"/>
    </row>
    <row r="1127" spans="1:38" ht="15" x14ac:dyDescent="0.25">
      <c r="A1127" s="31"/>
      <c r="B1127" s="31"/>
      <c r="C1127" s="32"/>
      <c r="D1127" s="31"/>
      <c r="E1127" s="31"/>
      <c r="F1127" s="31"/>
      <c r="G1127" s="31"/>
      <c r="H1127" s="31"/>
      <c r="I1127" s="31"/>
      <c r="J1127" s="31"/>
      <c r="K1127" s="31"/>
      <c r="L1127" s="31"/>
      <c r="M1127" s="31"/>
      <c r="N1127" s="187">
        <f t="shared" si="222"/>
        <v>0</v>
      </c>
      <c r="O1127" s="31"/>
      <c r="P1127" s="31"/>
      <c r="Q1127" s="31"/>
      <c r="R1127" s="187">
        <f t="shared" si="223"/>
        <v>0</v>
      </c>
      <c r="S1127" s="188">
        <f>IF(ISBLANK($B1127),0,VLOOKUP($B1127,Listen!$A$2:$C$44,2,FALSE))</f>
        <v>0</v>
      </c>
      <c r="T1127" s="188">
        <f>IF(ISBLANK($B1127),0,VLOOKUP($B1127,Listen!$A$2:$C$44,3,FALSE))</f>
        <v>0</v>
      </c>
      <c r="U1127" s="189">
        <f t="shared" si="225"/>
        <v>0</v>
      </c>
      <c r="V1127" s="189">
        <f t="shared" si="224"/>
        <v>0</v>
      </c>
      <c r="W1127" s="189">
        <f t="shared" si="224"/>
        <v>0</v>
      </c>
      <c r="X1127" s="189">
        <f t="shared" si="224"/>
        <v>0</v>
      </c>
      <c r="Y1127" s="189">
        <f t="shared" si="224"/>
        <v>0</v>
      </c>
      <c r="Z1127" s="189">
        <f t="shared" si="224"/>
        <v>0</v>
      </c>
      <c r="AA1127" s="189">
        <f t="shared" si="224"/>
        <v>0</v>
      </c>
      <c r="AB1127" s="187">
        <f t="shared" si="226"/>
        <v>0</v>
      </c>
      <c r="AC1127" s="190">
        <f>IF(C1127=A_Stammdaten!$B$14,F_SAV!$R1127-F_SAV!$AD1127,HLOOKUP(A_Stammdaten!$B$14-1,$AE$4:$AK$2004,ROW(C1127)-3,FALSE)-$AD1127)</f>
        <v>0</v>
      </c>
      <c r="AD1127" s="190">
        <f>HLOOKUP(A_Stammdaten!$B$14,$AE$4:$AK$2004,ROW(C1127)-3,FALSE)</f>
        <v>0</v>
      </c>
      <c r="AE1127" s="187">
        <f t="shared" si="215"/>
        <v>0</v>
      </c>
      <c r="AF1127" s="187">
        <f t="shared" si="216"/>
        <v>0</v>
      </c>
      <c r="AG1127" s="187">
        <f t="shared" si="217"/>
        <v>0</v>
      </c>
      <c r="AH1127" s="187">
        <f t="shared" si="218"/>
        <v>0</v>
      </c>
      <c r="AI1127" s="187">
        <f t="shared" si="219"/>
        <v>0</v>
      </c>
      <c r="AJ1127" s="187">
        <f t="shared" si="220"/>
        <v>0</v>
      </c>
      <c r="AK1127" s="187">
        <f t="shared" si="221"/>
        <v>0</v>
      </c>
      <c r="AL1127" s="31"/>
    </row>
    <row r="1128" spans="1:38" ht="15" x14ac:dyDescent="0.25">
      <c r="A1128" s="31"/>
      <c r="B1128" s="31"/>
      <c r="C1128" s="32"/>
      <c r="D1128" s="31"/>
      <c r="E1128" s="31"/>
      <c r="F1128" s="31"/>
      <c r="G1128" s="31"/>
      <c r="H1128" s="31"/>
      <c r="I1128" s="31"/>
      <c r="J1128" s="31"/>
      <c r="K1128" s="31"/>
      <c r="L1128" s="31"/>
      <c r="M1128" s="31"/>
      <c r="N1128" s="187">
        <f t="shared" si="222"/>
        <v>0</v>
      </c>
      <c r="O1128" s="31"/>
      <c r="P1128" s="31"/>
      <c r="Q1128" s="31"/>
      <c r="R1128" s="187">
        <f t="shared" si="223"/>
        <v>0</v>
      </c>
      <c r="S1128" s="188">
        <f>IF(ISBLANK($B1128),0,VLOOKUP($B1128,Listen!$A$2:$C$44,2,FALSE))</f>
        <v>0</v>
      </c>
      <c r="T1128" s="188">
        <f>IF(ISBLANK($B1128),0,VLOOKUP($B1128,Listen!$A$2:$C$44,3,FALSE))</f>
        <v>0</v>
      </c>
      <c r="U1128" s="189">
        <f t="shared" si="225"/>
        <v>0</v>
      </c>
      <c r="V1128" s="189">
        <f t="shared" si="224"/>
        <v>0</v>
      </c>
      <c r="W1128" s="189">
        <f t="shared" si="224"/>
        <v>0</v>
      </c>
      <c r="X1128" s="189">
        <f t="shared" si="224"/>
        <v>0</v>
      </c>
      <c r="Y1128" s="189">
        <f t="shared" si="224"/>
        <v>0</v>
      </c>
      <c r="Z1128" s="189">
        <f t="shared" si="224"/>
        <v>0</v>
      </c>
      <c r="AA1128" s="189">
        <f t="shared" si="224"/>
        <v>0</v>
      </c>
      <c r="AB1128" s="187">
        <f t="shared" si="226"/>
        <v>0</v>
      </c>
      <c r="AC1128" s="190">
        <f>IF(C1128=A_Stammdaten!$B$14,F_SAV!$R1128-F_SAV!$AD1128,HLOOKUP(A_Stammdaten!$B$14-1,$AE$4:$AK$2004,ROW(C1128)-3,FALSE)-$AD1128)</f>
        <v>0</v>
      </c>
      <c r="AD1128" s="190">
        <f>HLOOKUP(A_Stammdaten!$B$14,$AE$4:$AK$2004,ROW(C1128)-3,FALSE)</f>
        <v>0</v>
      </c>
      <c r="AE1128" s="187">
        <f t="shared" si="215"/>
        <v>0</v>
      </c>
      <c r="AF1128" s="187">
        <f t="shared" si="216"/>
        <v>0</v>
      </c>
      <c r="AG1128" s="187">
        <f t="shared" si="217"/>
        <v>0</v>
      </c>
      <c r="AH1128" s="187">
        <f t="shared" si="218"/>
        <v>0</v>
      </c>
      <c r="AI1128" s="187">
        <f t="shared" si="219"/>
        <v>0</v>
      </c>
      <c r="AJ1128" s="187">
        <f t="shared" si="220"/>
        <v>0</v>
      </c>
      <c r="AK1128" s="187">
        <f t="shared" si="221"/>
        <v>0</v>
      </c>
      <c r="AL1128" s="31"/>
    </row>
    <row r="1129" spans="1:38" ht="15" x14ac:dyDescent="0.25">
      <c r="A1129" s="31"/>
      <c r="B1129" s="31"/>
      <c r="C1129" s="32"/>
      <c r="D1129" s="31"/>
      <c r="E1129" s="31"/>
      <c r="F1129" s="31"/>
      <c r="G1129" s="31"/>
      <c r="H1129" s="31"/>
      <c r="I1129" s="31"/>
      <c r="J1129" s="31"/>
      <c r="K1129" s="31"/>
      <c r="L1129" s="31"/>
      <c r="M1129" s="31"/>
      <c r="N1129" s="187">
        <f t="shared" si="222"/>
        <v>0</v>
      </c>
      <c r="O1129" s="31"/>
      <c r="P1129" s="31"/>
      <c r="Q1129" s="31"/>
      <c r="R1129" s="187">
        <f t="shared" si="223"/>
        <v>0</v>
      </c>
      <c r="S1129" s="188">
        <f>IF(ISBLANK($B1129),0,VLOOKUP($B1129,Listen!$A$2:$C$44,2,FALSE))</f>
        <v>0</v>
      </c>
      <c r="T1129" s="188">
        <f>IF(ISBLANK($B1129),0,VLOOKUP($B1129,Listen!$A$2:$C$44,3,FALSE))</f>
        <v>0</v>
      </c>
      <c r="U1129" s="189">
        <f t="shared" si="225"/>
        <v>0</v>
      </c>
      <c r="V1129" s="189">
        <f t="shared" si="224"/>
        <v>0</v>
      </c>
      <c r="W1129" s="189">
        <f t="shared" si="224"/>
        <v>0</v>
      </c>
      <c r="X1129" s="189">
        <f t="shared" si="224"/>
        <v>0</v>
      </c>
      <c r="Y1129" s="189">
        <f t="shared" si="224"/>
        <v>0</v>
      </c>
      <c r="Z1129" s="189">
        <f t="shared" si="224"/>
        <v>0</v>
      </c>
      <c r="AA1129" s="189">
        <f t="shared" si="224"/>
        <v>0</v>
      </c>
      <c r="AB1129" s="187">
        <f t="shared" si="226"/>
        <v>0</v>
      </c>
      <c r="AC1129" s="190">
        <f>IF(C1129=A_Stammdaten!$B$14,F_SAV!$R1129-F_SAV!$AD1129,HLOOKUP(A_Stammdaten!$B$14-1,$AE$4:$AK$2004,ROW(C1129)-3,FALSE)-$AD1129)</f>
        <v>0</v>
      </c>
      <c r="AD1129" s="190">
        <f>HLOOKUP(A_Stammdaten!$B$14,$AE$4:$AK$2004,ROW(C1129)-3,FALSE)</f>
        <v>0</v>
      </c>
      <c r="AE1129" s="187">
        <f t="shared" si="215"/>
        <v>0</v>
      </c>
      <c r="AF1129" s="187">
        <f t="shared" si="216"/>
        <v>0</v>
      </c>
      <c r="AG1129" s="187">
        <f t="shared" si="217"/>
        <v>0</v>
      </c>
      <c r="AH1129" s="187">
        <f t="shared" si="218"/>
        <v>0</v>
      </c>
      <c r="AI1129" s="187">
        <f t="shared" si="219"/>
        <v>0</v>
      </c>
      <c r="AJ1129" s="187">
        <f t="shared" si="220"/>
        <v>0</v>
      </c>
      <c r="AK1129" s="187">
        <f t="shared" si="221"/>
        <v>0</v>
      </c>
      <c r="AL1129" s="31"/>
    </row>
    <row r="1130" spans="1:38" ht="15" x14ac:dyDescent="0.25">
      <c r="A1130" s="31"/>
      <c r="B1130" s="31"/>
      <c r="C1130" s="32"/>
      <c r="D1130" s="31"/>
      <c r="E1130" s="31"/>
      <c r="F1130" s="31"/>
      <c r="G1130" s="31"/>
      <c r="H1130" s="31"/>
      <c r="I1130" s="31"/>
      <c r="J1130" s="31"/>
      <c r="K1130" s="31"/>
      <c r="L1130" s="31"/>
      <c r="M1130" s="31"/>
      <c r="N1130" s="187">
        <f t="shared" si="222"/>
        <v>0</v>
      </c>
      <c r="O1130" s="31"/>
      <c r="P1130" s="31"/>
      <c r="Q1130" s="31"/>
      <c r="R1130" s="187">
        <f t="shared" si="223"/>
        <v>0</v>
      </c>
      <c r="S1130" s="188">
        <f>IF(ISBLANK($B1130),0,VLOOKUP($B1130,Listen!$A$2:$C$44,2,FALSE))</f>
        <v>0</v>
      </c>
      <c r="T1130" s="188">
        <f>IF(ISBLANK($B1130),0,VLOOKUP($B1130,Listen!$A$2:$C$44,3,FALSE))</f>
        <v>0</v>
      </c>
      <c r="U1130" s="189">
        <f t="shared" si="225"/>
        <v>0</v>
      </c>
      <c r="V1130" s="189">
        <f t="shared" si="224"/>
        <v>0</v>
      </c>
      <c r="W1130" s="189">
        <f t="shared" si="224"/>
        <v>0</v>
      </c>
      <c r="X1130" s="189">
        <f t="shared" si="224"/>
        <v>0</v>
      </c>
      <c r="Y1130" s="189">
        <f t="shared" si="224"/>
        <v>0</v>
      </c>
      <c r="Z1130" s="189">
        <f t="shared" si="224"/>
        <v>0</v>
      </c>
      <c r="AA1130" s="189">
        <f t="shared" si="224"/>
        <v>0</v>
      </c>
      <c r="AB1130" s="187">
        <f t="shared" si="226"/>
        <v>0</v>
      </c>
      <c r="AC1130" s="190">
        <f>IF(C1130=A_Stammdaten!$B$14,F_SAV!$R1130-F_SAV!$AD1130,HLOOKUP(A_Stammdaten!$B$14-1,$AE$4:$AK$2004,ROW(C1130)-3,FALSE)-$AD1130)</f>
        <v>0</v>
      </c>
      <c r="AD1130" s="190">
        <f>HLOOKUP(A_Stammdaten!$B$14,$AE$4:$AK$2004,ROW(C1130)-3,FALSE)</f>
        <v>0</v>
      </c>
      <c r="AE1130" s="187">
        <f t="shared" si="215"/>
        <v>0</v>
      </c>
      <c r="AF1130" s="187">
        <f t="shared" si="216"/>
        <v>0</v>
      </c>
      <c r="AG1130" s="187">
        <f t="shared" si="217"/>
        <v>0</v>
      </c>
      <c r="AH1130" s="187">
        <f t="shared" si="218"/>
        <v>0</v>
      </c>
      <c r="AI1130" s="187">
        <f t="shared" si="219"/>
        <v>0</v>
      </c>
      <c r="AJ1130" s="187">
        <f t="shared" si="220"/>
        <v>0</v>
      </c>
      <c r="AK1130" s="187">
        <f t="shared" si="221"/>
        <v>0</v>
      </c>
      <c r="AL1130" s="31"/>
    </row>
    <row r="1131" spans="1:38" ht="15" x14ac:dyDescent="0.25">
      <c r="A1131" s="31"/>
      <c r="B1131" s="31"/>
      <c r="C1131" s="32"/>
      <c r="D1131" s="31"/>
      <c r="E1131" s="31"/>
      <c r="F1131" s="31"/>
      <c r="G1131" s="31"/>
      <c r="H1131" s="31"/>
      <c r="I1131" s="31"/>
      <c r="J1131" s="31"/>
      <c r="K1131" s="31"/>
      <c r="L1131" s="31"/>
      <c r="M1131" s="31"/>
      <c r="N1131" s="187">
        <f t="shared" si="222"/>
        <v>0</v>
      </c>
      <c r="O1131" s="31"/>
      <c r="P1131" s="31"/>
      <c r="Q1131" s="31"/>
      <c r="R1131" s="187">
        <f t="shared" si="223"/>
        <v>0</v>
      </c>
      <c r="S1131" s="188">
        <f>IF(ISBLANK($B1131),0,VLOOKUP($B1131,Listen!$A$2:$C$44,2,FALSE))</f>
        <v>0</v>
      </c>
      <c r="T1131" s="188">
        <f>IF(ISBLANK($B1131),0,VLOOKUP($B1131,Listen!$A$2:$C$44,3,FALSE))</f>
        <v>0</v>
      </c>
      <c r="U1131" s="189">
        <f t="shared" si="225"/>
        <v>0</v>
      </c>
      <c r="V1131" s="189">
        <f t="shared" si="224"/>
        <v>0</v>
      </c>
      <c r="W1131" s="189">
        <f t="shared" si="224"/>
        <v>0</v>
      </c>
      <c r="X1131" s="189">
        <f t="shared" si="224"/>
        <v>0</v>
      </c>
      <c r="Y1131" s="189">
        <f t="shared" si="224"/>
        <v>0</v>
      </c>
      <c r="Z1131" s="189">
        <f t="shared" si="224"/>
        <v>0</v>
      </c>
      <c r="AA1131" s="189">
        <f t="shared" si="224"/>
        <v>0</v>
      </c>
      <c r="AB1131" s="187">
        <f t="shared" si="226"/>
        <v>0</v>
      </c>
      <c r="AC1131" s="190">
        <f>IF(C1131=A_Stammdaten!$B$14,F_SAV!$R1131-F_SAV!$AD1131,HLOOKUP(A_Stammdaten!$B$14-1,$AE$4:$AK$2004,ROW(C1131)-3,FALSE)-$AD1131)</f>
        <v>0</v>
      </c>
      <c r="AD1131" s="190">
        <f>HLOOKUP(A_Stammdaten!$B$14,$AE$4:$AK$2004,ROW(C1131)-3,FALSE)</f>
        <v>0</v>
      </c>
      <c r="AE1131" s="187">
        <f t="shared" si="215"/>
        <v>0</v>
      </c>
      <c r="AF1131" s="187">
        <f t="shared" si="216"/>
        <v>0</v>
      </c>
      <c r="AG1131" s="187">
        <f t="shared" si="217"/>
        <v>0</v>
      </c>
      <c r="AH1131" s="187">
        <f t="shared" si="218"/>
        <v>0</v>
      </c>
      <c r="AI1131" s="187">
        <f t="shared" si="219"/>
        <v>0</v>
      </c>
      <c r="AJ1131" s="187">
        <f t="shared" si="220"/>
        <v>0</v>
      </c>
      <c r="AK1131" s="187">
        <f t="shared" si="221"/>
        <v>0</v>
      </c>
      <c r="AL1131" s="31"/>
    </row>
    <row r="1132" spans="1:38" ht="15" x14ac:dyDescent="0.25">
      <c r="A1132" s="31"/>
      <c r="B1132" s="31"/>
      <c r="C1132" s="32"/>
      <c r="D1132" s="31"/>
      <c r="E1132" s="31"/>
      <c r="F1132" s="31"/>
      <c r="G1132" s="31"/>
      <c r="H1132" s="31"/>
      <c r="I1132" s="31"/>
      <c r="J1132" s="31"/>
      <c r="K1132" s="31"/>
      <c r="L1132" s="31"/>
      <c r="M1132" s="31"/>
      <c r="N1132" s="187">
        <f t="shared" si="222"/>
        <v>0</v>
      </c>
      <c r="O1132" s="31"/>
      <c r="P1132" s="31"/>
      <c r="Q1132" s="31"/>
      <c r="R1132" s="187">
        <f t="shared" si="223"/>
        <v>0</v>
      </c>
      <c r="S1132" s="188">
        <f>IF(ISBLANK($B1132),0,VLOOKUP($B1132,Listen!$A$2:$C$44,2,FALSE))</f>
        <v>0</v>
      </c>
      <c r="T1132" s="188">
        <f>IF(ISBLANK($B1132),0,VLOOKUP($B1132,Listen!$A$2:$C$44,3,FALSE))</f>
        <v>0</v>
      </c>
      <c r="U1132" s="189">
        <f t="shared" si="225"/>
        <v>0</v>
      </c>
      <c r="V1132" s="189">
        <f t="shared" si="224"/>
        <v>0</v>
      </c>
      <c r="W1132" s="189">
        <f t="shared" si="224"/>
        <v>0</v>
      </c>
      <c r="X1132" s="189">
        <f t="shared" si="224"/>
        <v>0</v>
      </c>
      <c r="Y1132" s="189">
        <f t="shared" si="224"/>
        <v>0</v>
      </c>
      <c r="Z1132" s="189">
        <f t="shared" si="224"/>
        <v>0</v>
      </c>
      <c r="AA1132" s="189">
        <f t="shared" si="224"/>
        <v>0</v>
      </c>
      <c r="AB1132" s="187">
        <f t="shared" si="226"/>
        <v>0</v>
      </c>
      <c r="AC1132" s="190">
        <f>IF(C1132=A_Stammdaten!$B$14,F_SAV!$R1132-F_SAV!$AD1132,HLOOKUP(A_Stammdaten!$B$14-1,$AE$4:$AK$2004,ROW(C1132)-3,FALSE)-$AD1132)</f>
        <v>0</v>
      </c>
      <c r="AD1132" s="190">
        <f>HLOOKUP(A_Stammdaten!$B$14,$AE$4:$AK$2004,ROW(C1132)-3,FALSE)</f>
        <v>0</v>
      </c>
      <c r="AE1132" s="187">
        <f t="shared" si="215"/>
        <v>0</v>
      </c>
      <c r="AF1132" s="187">
        <f t="shared" si="216"/>
        <v>0</v>
      </c>
      <c r="AG1132" s="187">
        <f t="shared" si="217"/>
        <v>0</v>
      </c>
      <c r="AH1132" s="187">
        <f t="shared" si="218"/>
        <v>0</v>
      </c>
      <c r="AI1132" s="187">
        <f t="shared" si="219"/>
        <v>0</v>
      </c>
      <c r="AJ1132" s="187">
        <f t="shared" si="220"/>
        <v>0</v>
      </c>
      <c r="AK1132" s="187">
        <f t="shared" si="221"/>
        <v>0</v>
      </c>
      <c r="AL1132" s="31"/>
    </row>
    <row r="1133" spans="1:38" ht="15" x14ac:dyDescent="0.25">
      <c r="A1133" s="31"/>
      <c r="B1133" s="31"/>
      <c r="C1133" s="32"/>
      <c r="D1133" s="31"/>
      <c r="E1133" s="31"/>
      <c r="F1133" s="31"/>
      <c r="G1133" s="31"/>
      <c r="H1133" s="31"/>
      <c r="I1133" s="31"/>
      <c r="J1133" s="31"/>
      <c r="K1133" s="31"/>
      <c r="L1133" s="31"/>
      <c r="M1133" s="31"/>
      <c r="N1133" s="187">
        <f t="shared" si="222"/>
        <v>0</v>
      </c>
      <c r="O1133" s="31"/>
      <c r="P1133" s="31"/>
      <c r="Q1133" s="31"/>
      <c r="R1133" s="187">
        <f t="shared" si="223"/>
        <v>0</v>
      </c>
      <c r="S1133" s="188">
        <f>IF(ISBLANK($B1133),0,VLOOKUP($B1133,Listen!$A$2:$C$44,2,FALSE))</f>
        <v>0</v>
      </c>
      <c r="T1133" s="188">
        <f>IF(ISBLANK($B1133),0,VLOOKUP($B1133,Listen!$A$2:$C$44,3,FALSE))</f>
        <v>0</v>
      </c>
      <c r="U1133" s="189">
        <f t="shared" si="225"/>
        <v>0</v>
      </c>
      <c r="V1133" s="189">
        <f t="shared" si="224"/>
        <v>0</v>
      </c>
      <c r="W1133" s="189">
        <f t="shared" si="224"/>
        <v>0</v>
      </c>
      <c r="X1133" s="189">
        <f t="shared" si="224"/>
        <v>0</v>
      </c>
      <c r="Y1133" s="189">
        <f t="shared" si="224"/>
        <v>0</v>
      </c>
      <c r="Z1133" s="189">
        <f t="shared" si="224"/>
        <v>0</v>
      </c>
      <c r="AA1133" s="189">
        <f t="shared" si="224"/>
        <v>0</v>
      </c>
      <c r="AB1133" s="187">
        <f t="shared" si="226"/>
        <v>0</v>
      </c>
      <c r="AC1133" s="190">
        <f>IF(C1133=A_Stammdaten!$B$14,F_SAV!$R1133-F_SAV!$AD1133,HLOOKUP(A_Stammdaten!$B$14-1,$AE$4:$AK$2004,ROW(C1133)-3,FALSE)-$AD1133)</f>
        <v>0</v>
      </c>
      <c r="AD1133" s="190">
        <f>HLOOKUP(A_Stammdaten!$B$14,$AE$4:$AK$2004,ROW(C1133)-3,FALSE)</f>
        <v>0</v>
      </c>
      <c r="AE1133" s="187">
        <f t="shared" si="215"/>
        <v>0</v>
      </c>
      <c r="AF1133" s="187">
        <f t="shared" si="216"/>
        <v>0</v>
      </c>
      <c r="AG1133" s="187">
        <f t="shared" si="217"/>
        <v>0</v>
      </c>
      <c r="AH1133" s="187">
        <f t="shared" si="218"/>
        <v>0</v>
      </c>
      <c r="AI1133" s="187">
        <f t="shared" si="219"/>
        <v>0</v>
      </c>
      <c r="AJ1133" s="187">
        <f t="shared" si="220"/>
        <v>0</v>
      </c>
      <c r="AK1133" s="187">
        <f t="shared" si="221"/>
        <v>0</v>
      </c>
      <c r="AL1133" s="31"/>
    </row>
    <row r="1134" spans="1:38" ht="15" x14ac:dyDescent="0.25">
      <c r="A1134" s="31"/>
      <c r="B1134" s="31"/>
      <c r="C1134" s="32"/>
      <c r="D1134" s="31"/>
      <c r="E1134" s="31"/>
      <c r="F1134" s="31"/>
      <c r="G1134" s="31"/>
      <c r="H1134" s="31"/>
      <c r="I1134" s="31"/>
      <c r="J1134" s="31"/>
      <c r="K1134" s="31"/>
      <c r="L1134" s="31"/>
      <c r="M1134" s="31"/>
      <c r="N1134" s="187">
        <f t="shared" si="222"/>
        <v>0</v>
      </c>
      <c r="O1134" s="31"/>
      <c r="P1134" s="31"/>
      <c r="Q1134" s="31"/>
      <c r="R1134" s="187">
        <f t="shared" si="223"/>
        <v>0</v>
      </c>
      <c r="S1134" s="188">
        <f>IF(ISBLANK($B1134),0,VLOOKUP($B1134,Listen!$A$2:$C$44,2,FALSE))</f>
        <v>0</v>
      </c>
      <c r="T1134" s="188">
        <f>IF(ISBLANK($B1134),0,VLOOKUP($B1134,Listen!$A$2:$C$44,3,FALSE))</f>
        <v>0</v>
      </c>
      <c r="U1134" s="189">
        <f t="shared" si="225"/>
        <v>0</v>
      </c>
      <c r="V1134" s="189">
        <f t="shared" si="224"/>
        <v>0</v>
      </c>
      <c r="W1134" s="189">
        <f t="shared" si="224"/>
        <v>0</v>
      </c>
      <c r="X1134" s="189">
        <f t="shared" si="224"/>
        <v>0</v>
      </c>
      <c r="Y1134" s="189">
        <f t="shared" si="224"/>
        <v>0</v>
      </c>
      <c r="Z1134" s="189">
        <f t="shared" si="224"/>
        <v>0</v>
      </c>
      <c r="AA1134" s="189">
        <f t="shared" si="224"/>
        <v>0</v>
      </c>
      <c r="AB1134" s="187">
        <f t="shared" si="226"/>
        <v>0</v>
      </c>
      <c r="AC1134" s="190">
        <f>IF(C1134=A_Stammdaten!$B$14,F_SAV!$R1134-F_SAV!$AD1134,HLOOKUP(A_Stammdaten!$B$14-1,$AE$4:$AK$2004,ROW(C1134)-3,FALSE)-$AD1134)</f>
        <v>0</v>
      </c>
      <c r="AD1134" s="190">
        <f>HLOOKUP(A_Stammdaten!$B$14,$AE$4:$AK$2004,ROW(C1134)-3,FALSE)</f>
        <v>0</v>
      </c>
      <c r="AE1134" s="187">
        <f t="shared" si="215"/>
        <v>0</v>
      </c>
      <c r="AF1134" s="187">
        <f t="shared" si="216"/>
        <v>0</v>
      </c>
      <c r="AG1134" s="187">
        <f t="shared" si="217"/>
        <v>0</v>
      </c>
      <c r="AH1134" s="187">
        <f t="shared" si="218"/>
        <v>0</v>
      </c>
      <c r="AI1134" s="187">
        <f t="shared" si="219"/>
        <v>0</v>
      </c>
      <c r="AJ1134" s="187">
        <f t="shared" si="220"/>
        <v>0</v>
      </c>
      <c r="AK1134" s="187">
        <f t="shared" si="221"/>
        <v>0</v>
      </c>
      <c r="AL1134" s="31"/>
    </row>
    <row r="1135" spans="1:38" ht="15" x14ac:dyDescent="0.25">
      <c r="A1135" s="31"/>
      <c r="B1135" s="31"/>
      <c r="C1135" s="32"/>
      <c r="D1135" s="31"/>
      <c r="E1135" s="31"/>
      <c r="F1135" s="31"/>
      <c r="G1135" s="31"/>
      <c r="H1135" s="31"/>
      <c r="I1135" s="31"/>
      <c r="J1135" s="31"/>
      <c r="K1135" s="31"/>
      <c r="L1135" s="31"/>
      <c r="M1135" s="31"/>
      <c r="N1135" s="187">
        <f t="shared" si="222"/>
        <v>0</v>
      </c>
      <c r="O1135" s="31"/>
      <c r="P1135" s="31"/>
      <c r="Q1135" s="31"/>
      <c r="R1135" s="187">
        <f t="shared" si="223"/>
        <v>0</v>
      </c>
      <c r="S1135" s="188">
        <f>IF(ISBLANK($B1135),0,VLOOKUP($B1135,Listen!$A$2:$C$44,2,FALSE))</f>
        <v>0</v>
      </c>
      <c r="T1135" s="188">
        <f>IF(ISBLANK($B1135),0,VLOOKUP($B1135,Listen!$A$2:$C$44,3,FALSE))</f>
        <v>0</v>
      </c>
      <c r="U1135" s="189">
        <f t="shared" si="225"/>
        <v>0</v>
      </c>
      <c r="V1135" s="189">
        <f t="shared" si="224"/>
        <v>0</v>
      </c>
      <c r="W1135" s="189">
        <f t="shared" si="224"/>
        <v>0</v>
      </c>
      <c r="X1135" s="189">
        <f t="shared" si="224"/>
        <v>0</v>
      </c>
      <c r="Y1135" s="189">
        <f t="shared" si="224"/>
        <v>0</v>
      </c>
      <c r="Z1135" s="189">
        <f t="shared" si="224"/>
        <v>0</v>
      </c>
      <c r="AA1135" s="189">
        <f t="shared" si="224"/>
        <v>0</v>
      </c>
      <c r="AB1135" s="187">
        <f t="shared" si="226"/>
        <v>0</v>
      </c>
      <c r="AC1135" s="190">
        <f>IF(C1135=A_Stammdaten!$B$14,F_SAV!$R1135-F_SAV!$AD1135,HLOOKUP(A_Stammdaten!$B$14-1,$AE$4:$AK$2004,ROW(C1135)-3,FALSE)-$AD1135)</f>
        <v>0</v>
      </c>
      <c r="AD1135" s="190">
        <f>HLOOKUP(A_Stammdaten!$B$14,$AE$4:$AK$2004,ROW(C1135)-3,FALSE)</f>
        <v>0</v>
      </c>
      <c r="AE1135" s="187">
        <f t="shared" si="215"/>
        <v>0</v>
      </c>
      <c r="AF1135" s="187">
        <f t="shared" si="216"/>
        <v>0</v>
      </c>
      <c r="AG1135" s="187">
        <f t="shared" si="217"/>
        <v>0</v>
      </c>
      <c r="AH1135" s="187">
        <f t="shared" si="218"/>
        <v>0</v>
      </c>
      <c r="AI1135" s="187">
        <f t="shared" si="219"/>
        <v>0</v>
      </c>
      <c r="AJ1135" s="187">
        <f t="shared" si="220"/>
        <v>0</v>
      </c>
      <c r="AK1135" s="187">
        <f t="shared" si="221"/>
        <v>0</v>
      </c>
      <c r="AL1135" s="31"/>
    </row>
    <row r="1136" spans="1:38" ht="15" x14ac:dyDescent="0.25">
      <c r="A1136" s="31"/>
      <c r="B1136" s="31"/>
      <c r="C1136" s="32"/>
      <c r="D1136" s="31"/>
      <c r="E1136" s="31"/>
      <c r="F1136" s="31"/>
      <c r="G1136" s="31"/>
      <c r="H1136" s="31"/>
      <c r="I1136" s="31"/>
      <c r="J1136" s="31"/>
      <c r="K1136" s="31"/>
      <c r="L1136" s="31"/>
      <c r="M1136" s="31"/>
      <c r="N1136" s="187">
        <f t="shared" si="222"/>
        <v>0</v>
      </c>
      <c r="O1136" s="31"/>
      <c r="P1136" s="31"/>
      <c r="Q1136" s="31"/>
      <c r="R1136" s="187">
        <f t="shared" si="223"/>
        <v>0</v>
      </c>
      <c r="S1136" s="188">
        <f>IF(ISBLANK($B1136),0,VLOOKUP($B1136,Listen!$A$2:$C$44,2,FALSE))</f>
        <v>0</v>
      </c>
      <c r="T1136" s="188">
        <f>IF(ISBLANK($B1136),0,VLOOKUP($B1136,Listen!$A$2:$C$44,3,FALSE))</f>
        <v>0</v>
      </c>
      <c r="U1136" s="189">
        <f t="shared" si="225"/>
        <v>0</v>
      </c>
      <c r="V1136" s="189">
        <f t="shared" si="224"/>
        <v>0</v>
      </c>
      <c r="W1136" s="189">
        <f t="shared" si="224"/>
        <v>0</v>
      </c>
      <c r="X1136" s="189">
        <f t="shared" si="224"/>
        <v>0</v>
      </c>
      <c r="Y1136" s="189">
        <f t="shared" si="224"/>
        <v>0</v>
      </c>
      <c r="Z1136" s="189">
        <f t="shared" si="224"/>
        <v>0</v>
      </c>
      <c r="AA1136" s="189">
        <f t="shared" ref="V1136:AA1179" si="227">$S1136</f>
        <v>0</v>
      </c>
      <c r="AB1136" s="187">
        <f t="shared" si="226"/>
        <v>0</v>
      </c>
      <c r="AC1136" s="190">
        <f>IF(C1136=A_Stammdaten!$B$14,F_SAV!$R1136-F_SAV!$AD1136,HLOOKUP(A_Stammdaten!$B$14-1,$AE$4:$AK$2004,ROW(C1136)-3,FALSE)-$AD1136)</f>
        <v>0</v>
      </c>
      <c r="AD1136" s="190">
        <f>HLOOKUP(A_Stammdaten!$B$14,$AE$4:$AK$2004,ROW(C1136)-3,FALSE)</f>
        <v>0</v>
      </c>
      <c r="AE1136" s="187">
        <f t="shared" si="215"/>
        <v>0</v>
      </c>
      <c r="AF1136" s="187">
        <f t="shared" si="216"/>
        <v>0</v>
      </c>
      <c r="AG1136" s="187">
        <f t="shared" si="217"/>
        <v>0</v>
      </c>
      <c r="AH1136" s="187">
        <f t="shared" si="218"/>
        <v>0</v>
      </c>
      <c r="AI1136" s="187">
        <f t="shared" si="219"/>
        <v>0</v>
      </c>
      <c r="AJ1136" s="187">
        <f t="shared" si="220"/>
        <v>0</v>
      </c>
      <c r="AK1136" s="187">
        <f t="shared" si="221"/>
        <v>0</v>
      </c>
      <c r="AL1136" s="31"/>
    </row>
    <row r="1137" spans="1:38" ht="15" x14ac:dyDescent="0.25">
      <c r="A1137" s="31"/>
      <c r="B1137" s="31"/>
      <c r="C1137" s="32"/>
      <c r="D1137" s="31"/>
      <c r="E1137" s="31"/>
      <c r="F1137" s="31"/>
      <c r="G1137" s="31"/>
      <c r="H1137" s="31"/>
      <c r="I1137" s="31"/>
      <c r="J1137" s="31"/>
      <c r="K1137" s="31"/>
      <c r="L1137" s="31"/>
      <c r="M1137" s="31"/>
      <c r="N1137" s="187">
        <f t="shared" si="222"/>
        <v>0</v>
      </c>
      <c r="O1137" s="31"/>
      <c r="P1137" s="31"/>
      <c r="Q1137" s="31"/>
      <c r="R1137" s="187">
        <f t="shared" si="223"/>
        <v>0</v>
      </c>
      <c r="S1137" s="188">
        <f>IF(ISBLANK($B1137),0,VLOOKUP($B1137,Listen!$A$2:$C$44,2,FALSE))</f>
        <v>0</v>
      </c>
      <c r="T1137" s="188">
        <f>IF(ISBLANK($B1137),0,VLOOKUP($B1137,Listen!$A$2:$C$44,3,FALSE))</f>
        <v>0</v>
      </c>
      <c r="U1137" s="189">
        <f t="shared" si="225"/>
        <v>0</v>
      </c>
      <c r="V1137" s="189">
        <f t="shared" si="227"/>
        <v>0</v>
      </c>
      <c r="W1137" s="189">
        <f t="shared" si="227"/>
        <v>0</v>
      </c>
      <c r="X1137" s="189">
        <f t="shared" si="227"/>
        <v>0</v>
      </c>
      <c r="Y1137" s="189">
        <f t="shared" si="227"/>
        <v>0</v>
      </c>
      <c r="Z1137" s="189">
        <f t="shared" si="227"/>
        <v>0</v>
      </c>
      <c r="AA1137" s="189">
        <f t="shared" si="227"/>
        <v>0</v>
      </c>
      <c r="AB1137" s="187">
        <f t="shared" si="226"/>
        <v>0</v>
      </c>
      <c r="AC1137" s="190">
        <f>IF(C1137=A_Stammdaten!$B$14,F_SAV!$R1137-F_SAV!$AD1137,HLOOKUP(A_Stammdaten!$B$14-1,$AE$4:$AK$2004,ROW(C1137)-3,FALSE)-$AD1137)</f>
        <v>0</v>
      </c>
      <c r="AD1137" s="190">
        <f>HLOOKUP(A_Stammdaten!$B$14,$AE$4:$AK$2004,ROW(C1137)-3,FALSE)</f>
        <v>0</v>
      </c>
      <c r="AE1137" s="187">
        <f t="shared" si="215"/>
        <v>0</v>
      </c>
      <c r="AF1137" s="187">
        <f t="shared" si="216"/>
        <v>0</v>
      </c>
      <c r="AG1137" s="187">
        <f t="shared" si="217"/>
        <v>0</v>
      </c>
      <c r="AH1137" s="187">
        <f t="shared" si="218"/>
        <v>0</v>
      </c>
      <c r="AI1137" s="187">
        <f t="shared" si="219"/>
        <v>0</v>
      </c>
      <c r="AJ1137" s="187">
        <f t="shared" si="220"/>
        <v>0</v>
      </c>
      <c r="AK1137" s="187">
        <f t="shared" si="221"/>
        <v>0</v>
      </c>
      <c r="AL1137" s="31"/>
    </row>
    <row r="1138" spans="1:38" ht="15" x14ac:dyDescent="0.25">
      <c r="A1138" s="31"/>
      <c r="B1138" s="31"/>
      <c r="C1138" s="32"/>
      <c r="D1138" s="31"/>
      <c r="E1138" s="31"/>
      <c r="F1138" s="31"/>
      <c r="G1138" s="31"/>
      <c r="H1138" s="31"/>
      <c r="I1138" s="31"/>
      <c r="J1138" s="31"/>
      <c r="K1138" s="31"/>
      <c r="L1138" s="31"/>
      <c r="M1138" s="31"/>
      <c r="N1138" s="187">
        <f t="shared" si="222"/>
        <v>0</v>
      </c>
      <c r="O1138" s="31"/>
      <c r="P1138" s="31"/>
      <c r="Q1138" s="31"/>
      <c r="R1138" s="187">
        <f t="shared" si="223"/>
        <v>0</v>
      </c>
      <c r="S1138" s="188">
        <f>IF(ISBLANK($B1138),0,VLOOKUP($B1138,Listen!$A$2:$C$44,2,FALSE))</f>
        <v>0</v>
      </c>
      <c r="T1138" s="188">
        <f>IF(ISBLANK($B1138),0,VLOOKUP($B1138,Listen!$A$2:$C$44,3,FALSE))</f>
        <v>0</v>
      </c>
      <c r="U1138" s="189">
        <f t="shared" si="225"/>
        <v>0</v>
      </c>
      <c r="V1138" s="189">
        <f t="shared" si="227"/>
        <v>0</v>
      </c>
      <c r="W1138" s="189">
        <f t="shared" si="227"/>
        <v>0</v>
      </c>
      <c r="X1138" s="189">
        <f t="shared" si="227"/>
        <v>0</v>
      </c>
      <c r="Y1138" s="189">
        <f t="shared" si="227"/>
        <v>0</v>
      </c>
      <c r="Z1138" s="189">
        <f t="shared" si="227"/>
        <v>0</v>
      </c>
      <c r="AA1138" s="189">
        <f t="shared" si="227"/>
        <v>0</v>
      </c>
      <c r="AB1138" s="187">
        <f t="shared" si="226"/>
        <v>0</v>
      </c>
      <c r="AC1138" s="190">
        <f>IF(C1138=A_Stammdaten!$B$14,F_SAV!$R1138-F_SAV!$AD1138,HLOOKUP(A_Stammdaten!$B$14-1,$AE$4:$AK$2004,ROW(C1138)-3,FALSE)-$AD1138)</f>
        <v>0</v>
      </c>
      <c r="AD1138" s="190">
        <f>HLOOKUP(A_Stammdaten!$B$14,$AE$4:$AK$2004,ROW(C1138)-3,FALSE)</f>
        <v>0</v>
      </c>
      <c r="AE1138" s="187">
        <f t="shared" si="215"/>
        <v>0</v>
      </c>
      <c r="AF1138" s="187">
        <f t="shared" si="216"/>
        <v>0</v>
      </c>
      <c r="AG1138" s="187">
        <f t="shared" si="217"/>
        <v>0</v>
      </c>
      <c r="AH1138" s="187">
        <f t="shared" si="218"/>
        <v>0</v>
      </c>
      <c r="AI1138" s="187">
        <f t="shared" si="219"/>
        <v>0</v>
      </c>
      <c r="AJ1138" s="187">
        <f t="shared" si="220"/>
        <v>0</v>
      </c>
      <c r="AK1138" s="187">
        <f t="shared" si="221"/>
        <v>0</v>
      </c>
      <c r="AL1138" s="31"/>
    </row>
    <row r="1139" spans="1:38" ht="15" x14ac:dyDescent="0.25">
      <c r="A1139" s="31"/>
      <c r="B1139" s="31"/>
      <c r="C1139" s="32"/>
      <c r="D1139" s="31"/>
      <c r="E1139" s="31"/>
      <c r="F1139" s="31"/>
      <c r="G1139" s="31"/>
      <c r="H1139" s="31"/>
      <c r="I1139" s="31"/>
      <c r="J1139" s="31"/>
      <c r="K1139" s="31"/>
      <c r="L1139" s="31"/>
      <c r="M1139" s="31"/>
      <c r="N1139" s="187">
        <f t="shared" si="222"/>
        <v>0</v>
      </c>
      <c r="O1139" s="31"/>
      <c r="P1139" s="31"/>
      <c r="Q1139" s="31"/>
      <c r="R1139" s="187">
        <f t="shared" si="223"/>
        <v>0</v>
      </c>
      <c r="S1139" s="188">
        <f>IF(ISBLANK($B1139),0,VLOOKUP($B1139,Listen!$A$2:$C$44,2,FALSE))</f>
        <v>0</v>
      </c>
      <c r="T1139" s="188">
        <f>IF(ISBLANK($B1139),0,VLOOKUP($B1139,Listen!$A$2:$C$44,3,FALSE))</f>
        <v>0</v>
      </c>
      <c r="U1139" s="189">
        <f t="shared" si="225"/>
        <v>0</v>
      </c>
      <c r="V1139" s="189">
        <f t="shared" si="227"/>
        <v>0</v>
      </c>
      <c r="W1139" s="189">
        <f t="shared" si="227"/>
        <v>0</v>
      </c>
      <c r="X1139" s="189">
        <f t="shared" si="227"/>
        <v>0</v>
      </c>
      <c r="Y1139" s="189">
        <f t="shared" si="227"/>
        <v>0</v>
      </c>
      <c r="Z1139" s="189">
        <f t="shared" si="227"/>
        <v>0</v>
      </c>
      <c r="AA1139" s="189">
        <f t="shared" si="227"/>
        <v>0</v>
      </c>
      <c r="AB1139" s="187">
        <f t="shared" si="226"/>
        <v>0</v>
      </c>
      <c r="AC1139" s="190">
        <f>IF(C1139=A_Stammdaten!$B$14,F_SAV!$R1139-F_SAV!$AD1139,HLOOKUP(A_Stammdaten!$B$14-1,$AE$4:$AK$2004,ROW(C1139)-3,FALSE)-$AD1139)</f>
        <v>0</v>
      </c>
      <c r="AD1139" s="190">
        <f>HLOOKUP(A_Stammdaten!$B$14,$AE$4:$AK$2004,ROW(C1139)-3,FALSE)</f>
        <v>0</v>
      </c>
      <c r="AE1139" s="187">
        <f t="shared" si="215"/>
        <v>0</v>
      </c>
      <c r="AF1139" s="187">
        <f t="shared" si="216"/>
        <v>0</v>
      </c>
      <c r="AG1139" s="187">
        <f t="shared" si="217"/>
        <v>0</v>
      </c>
      <c r="AH1139" s="187">
        <f t="shared" si="218"/>
        <v>0</v>
      </c>
      <c r="AI1139" s="187">
        <f t="shared" si="219"/>
        <v>0</v>
      </c>
      <c r="AJ1139" s="187">
        <f t="shared" si="220"/>
        <v>0</v>
      </c>
      <c r="AK1139" s="187">
        <f t="shared" si="221"/>
        <v>0</v>
      </c>
      <c r="AL1139" s="31"/>
    </row>
    <row r="1140" spans="1:38" ht="15" x14ac:dyDescent="0.25">
      <c r="A1140" s="31"/>
      <c r="B1140" s="31"/>
      <c r="C1140" s="32"/>
      <c r="D1140" s="31"/>
      <c r="E1140" s="31"/>
      <c r="F1140" s="31"/>
      <c r="G1140" s="31"/>
      <c r="H1140" s="31"/>
      <c r="I1140" s="31"/>
      <c r="J1140" s="31"/>
      <c r="K1140" s="31"/>
      <c r="L1140" s="31"/>
      <c r="M1140" s="31"/>
      <c r="N1140" s="187">
        <f t="shared" si="222"/>
        <v>0</v>
      </c>
      <c r="O1140" s="31"/>
      <c r="P1140" s="31"/>
      <c r="Q1140" s="31"/>
      <c r="R1140" s="187">
        <f t="shared" si="223"/>
        <v>0</v>
      </c>
      <c r="S1140" s="188">
        <f>IF(ISBLANK($B1140),0,VLOOKUP($B1140,Listen!$A$2:$C$44,2,FALSE))</f>
        <v>0</v>
      </c>
      <c r="T1140" s="188">
        <f>IF(ISBLANK($B1140),0,VLOOKUP($B1140,Listen!$A$2:$C$44,3,FALSE))</f>
        <v>0</v>
      </c>
      <c r="U1140" s="189">
        <f t="shared" si="225"/>
        <v>0</v>
      </c>
      <c r="V1140" s="189">
        <f t="shared" si="227"/>
        <v>0</v>
      </c>
      <c r="W1140" s="189">
        <f t="shared" si="227"/>
        <v>0</v>
      </c>
      <c r="X1140" s="189">
        <f t="shared" si="227"/>
        <v>0</v>
      </c>
      <c r="Y1140" s="189">
        <f t="shared" si="227"/>
        <v>0</v>
      </c>
      <c r="Z1140" s="189">
        <f t="shared" si="227"/>
        <v>0</v>
      </c>
      <c r="AA1140" s="189">
        <f t="shared" si="227"/>
        <v>0</v>
      </c>
      <c r="AB1140" s="187">
        <f t="shared" si="226"/>
        <v>0</v>
      </c>
      <c r="AC1140" s="190">
        <f>IF(C1140=A_Stammdaten!$B$14,F_SAV!$R1140-F_SAV!$AD1140,HLOOKUP(A_Stammdaten!$B$14-1,$AE$4:$AK$2004,ROW(C1140)-3,FALSE)-$AD1140)</f>
        <v>0</v>
      </c>
      <c r="AD1140" s="190">
        <f>HLOOKUP(A_Stammdaten!$B$14,$AE$4:$AK$2004,ROW(C1140)-3,FALSE)</f>
        <v>0</v>
      </c>
      <c r="AE1140" s="187">
        <f t="shared" si="215"/>
        <v>0</v>
      </c>
      <c r="AF1140" s="187">
        <f t="shared" si="216"/>
        <v>0</v>
      </c>
      <c r="AG1140" s="187">
        <f t="shared" si="217"/>
        <v>0</v>
      </c>
      <c r="AH1140" s="187">
        <f t="shared" si="218"/>
        <v>0</v>
      </c>
      <c r="AI1140" s="187">
        <f t="shared" si="219"/>
        <v>0</v>
      </c>
      <c r="AJ1140" s="187">
        <f t="shared" si="220"/>
        <v>0</v>
      </c>
      <c r="AK1140" s="187">
        <f t="shared" si="221"/>
        <v>0</v>
      </c>
      <c r="AL1140" s="31"/>
    </row>
    <row r="1141" spans="1:38" ht="15" x14ac:dyDescent="0.25">
      <c r="A1141" s="31"/>
      <c r="B1141" s="31"/>
      <c r="C1141" s="32"/>
      <c r="D1141" s="31"/>
      <c r="E1141" s="31"/>
      <c r="F1141" s="31"/>
      <c r="G1141" s="31"/>
      <c r="H1141" s="31"/>
      <c r="I1141" s="31"/>
      <c r="J1141" s="31"/>
      <c r="K1141" s="31"/>
      <c r="L1141" s="31"/>
      <c r="M1141" s="31"/>
      <c r="N1141" s="187">
        <f t="shared" si="222"/>
        <v>0</v>
      </c>
      <c r="O1141" s="31"/>
      <c r="P1141" s="31"/>
      <c r="Q1141" s="31"/>
      <c r="R1141" s="187">
        <f t="shared" si="223"/>
        <v>0</v>
      </c>
      <c r="S1141" s="188">
        <f>IF(ISBLANK($B1141),0,VLOOKUP($B1141,Listen!$A$2:$C$44,2,FALSE))</f>
        <v>0</v>
      </c>
      <c r="T1141" s="188">
        <f>IF(ISBLANK($B1141),0,VLOOKUP($B1141,Listen!$A$2:$C$44,3,FALSE))</f>
        <v>0</v>
      </c>
      <c r="U1141" s="189">
        <f t="shared" si="225"/>
        <v>0</v>
      </c>
      <c r="V1141" s="189">
        <f t="shared" si="227"/>
        <v>0</v>
      </c>
      <c r="W1141" s="189">
        <f t="shared" si="227"/>
        <v>0</v>
      </c>
      <c r="X1141" s="189">
        <f t="shared" si="227"/>
        <v>0</v>
      </c>
      <c r="Y1141" s="189">
        <f t="shared" si="227"/>
        <v>0</v>
      </c>
      <c r="Z1141" s="189">
        <f t="shared" si="227"/>
        <v>0</v>
      </c>
      <c r="AA1141" s="189">
        <f t="shared" si="227"/>
        <v>0</v>
      </c>
      <c r="AB1141" s="187">
        <f t="shared" si="226"/>
        <v>0</v>
      </c>
      <c r="AC1141" s="190">
        <f>IF(C1141=A_Stammdaten!$B$14,F_SAV!$R1141-F_SAV!$AD1141,HLOOKUP(A_Stammdaten!$B$14-1,$AE$4:$AK$2004,ROW(C1141)-3,FALSE)-$AD1141)</f>
        <v>0</v>
      </c>
      <c r="AD1141" s="190">
        <f>HLOOKUP(A_Stammdaten!$B$14,$AE$4:$AK$2004,ROW(C1141)-3,FALSE)</f>
        <v>0</v>
      </c>
      <c r="AE1141" s="187">
        <f t="shared" si="215"/>
        <v>0</v>
      </c>
      <c r="AF1141" s="187">
        <f t="shared" si="216"/>
        <v>0</v>
      </c>
      <c r="AG1141" s="187">
        <f t="shared" si="217"/>
        <v>0</v>
      </c>
      <c r="AH1141" s="187">
        <f t="shared" si="218"/>
        <v>0</v>
      </c>
      <c r="AI1141" s="187">
        <f t="shared" si="219"/>
        <v>0</v>
      </c>
      <c r="AJ1141" s="187">
        <f t="shared" si="220"/>
        <v>0</v>
      </c>
      <c r="AK1141" s="187">
        <f t="shared" si="221"/>
        <v>0</v>
      </c>
      <c r="AL1141" s="31"/>
    </row>
    <row r="1142" spans="1:38" ht="15" x14ac:dyDescent="0.25">
      <c r="A1142" s="31"/>
      <c r="B1142" s="31"/>
      <c r="C1142" s="32"/>
      <c r="D1142" s="31"/>
      <c r="E1142" s="31"/>
      <c r="F1142" s="31"/>
      <c r="G1142" s="31"/>
      <c r="H1142" s="31"/>
      <c r="I1142" s="31"/>
      <c r="J1142" s="31"/>
      <c r="K1142" s="31"/>
      <c r="L1142" s="31"/>
      <c r="M1142" s="31"/>
      <c r="N1142" s="187">
        <f t="shared" si="222"/>
        <v>0</v>
      </c>
      <c r="O1142" s="31"/>
      <c r="P1142" s="31"/>
      <c r="Q1142" s="31"/>
      <c r="R1142" s="187">
        <f t="shared" si="223"/>
        <v>0</v>
      </c>
      <c r="S1142" s="188">
        <f>IF(ISBLANK($B1142),0,VLOOKUP($B1142,Listen!$A$2:$C$44,2,FALSE))</f>
        <v>0</v>
      </c>
      <c r="T1142" s="188">
        <f>IF(ISBLANK($B1142),0,VLOOKUP($B1142,Listen!$A$2:$C$44,3,FALSE))</f>
        <v>0</v>
      </c>
      <c r="U1142" s="189">
        <f t="shared" si="225"/>
        <v>0</v>
      </c>
      <c r="V1142" s="189">
        <f t="shared" si="227"/>
        <v>0</v>
      </c>
      <c r="W1142" s="189">
        <f t="shared" si="227"/>
        <v>0</v>
      </c>
      <c r="X1142" s="189">
        <f t="shared" si="227"/>
        <v>0</v>
      </c>
      <c r="Y1142" s="189">
        <f t="shared" si="227"/>
        <v>0</v>
      </c>
      <c r="Z1142" s="189">
        <f t="shared" si="227"/>
        <v>0</v>
      </c>
      <c r="AA1142" s="189">
        <f t="shared" si="227"/>
        <v>0</v>
      </c>
      <c r="AB1142" s="187">
        <f t="shared" si="226"/>
        <v>0</v>
      </c>
      <c r="AC1142" s="190">
        <f>IF(C1142=A_Stammdaten!$B$14,F_SAV!$R1142-F_SAV!$AD1142,HLOOKUP(A_Stammdaten!$B$14-1,$AE$4:$AK$2004,ROW(C1142)-3,FALSE)-$AD1142)</f>
        <v>0</v>
      </c>
      <c r="AD1142" s="190">
        <f>HLOOKUP(A_Stammdaten!$B$14,$AE$4:$AK$2004,ROW(C1142)-3,FALSE)</f>
        <v>0</v>
      </c>
      <c r="AE1142" s="187">
        <f t="shared" si="215"/>
        <v>0</v>
      </c>
      <c r="AF1142" s="187">
        <f t="shared" si="216"/>
        <v>0</v>
      </c>
      <c r="AG1142" s="187">
        <f t="shared" si="217"/>
        <v>0</v>
      </c>
      <c r="AH1142" s="187">
        <f t="shared" si="218"/>
        <v>0</v>
      </c>
      <c r="AI1142" s="187">
        <f t="shared" si="219"/>
        <v>0</v>
      </c>
      <c r="AJ1142" s="187">
        <f t="shared" si="220"/>
        <v>0</v>
      </c>
      <c r="AK1142" s="187">
        <f t="shared" si="221"/>
        <v>0</v>
      </c>
      <c r="AL1142" s="31"/>
    </row>
    <row r="1143" spans="1:38" ht="15" x14ac:dyDescent="0.25">
      <c r="A1143" s="31"/>
      <c r="B1143" s="31"/>
      <c r="C1143" s="32"/>
      <c r="D1143" s="31"/>
      <c r="E1143" s="31"/>
      <c r="F1143" s="31"/>
      <c r="G1143" s="31"/>
      <c r="H1143" s="31"/>
      <c r="I1143" s="31"/>
      <c r="J1143" s="31"/>
      <c r="K1143" s="31"/>
      <c r="L1143" s="31"/>
      <c r="M1143" s="31"/>
      <c r="N1143" s="187">
        <f t="shared" si="222"/>
        <v>0</v>
      </c>
      <c r="O1143" s="31"/>
      <c r="P1143" s="31"/>
      <c r="Q1143" s="31"/>
      <c r="R1143" s="187">
        <f t="shared" si="223"/>
        <v>0</v>
      </c>
      <c r="S1143" s="188">
        <f>IF(ISBLANK($B1143),0,VLOOKUP($B1143,Listen!$A$2:$C$44,2,FALSE))</f>
        <v>0</v>
      </c>
      <c r="T1143" s="188">
        <f>IF(ISBLANK($B1143),0,VLOOKUP($B1143,Listen!$A$2:$C$44,3,FALSE))</f>
        <v>0</v>
      </c>
      <c r="U1143" s="189">
        <f t="shared" si="225"/>
        <v>0</v>
      </c>
      <c r="V1143" s="189">
        <f t="shared" si="227"/>
        <v>0</v>
      </c>
      <c r="W1143" s="189">
        <f t="shared" si="227"/>
        <v>0</v>
      </c>
      <c r="X1143" s="189">
        <f t="shared" si="227"/>
        <v>0</v>
      </c>
      <c r="Y1143" s="189">
        <f t="shared" si="227"/>
        <v>0</v>
      </c>
      <c r="Z1143" s="189">
        <f t="shared" si="227"/>
        <v>0</v>
      </c>
      <c r="AA1143" s="189">
        <f t="shared" si="227"/>
        <v>0</v>
      </c>
      <c r="AB1143" s="187">
        <f t="shared" si="226"/>
        <v>0</v>
      </c>
      <c r="AC1143" s="190">
        <f>IF(C1143=A_Stammdaten!$B$14,F_SAV!$R1143-F_SAV!$AD1143,HLOOKUP(A_Stammdaten!$B$14-1,$AE$4:$AK$2004,ROW(C1143)-3,FALSE)-$AD1143)</f>
        <v>0</v>
      </c>
      <c r="AD1143" s="190">
        <f>HLOOKUP(A_Stammdaten!$B$14,$AE$4:$AK$2004,ROW(C1143)-3,FALSE)</f>
        <v>0</v>
      </c>
      <c r="AE1143" s="187">
        <f t="shared" si="215"/>
        <v>0</v>
      </c>
      <c r="AF1143" s="187">
        <f t="shared" si="216"/>
        <v>0</v>
      </c>
      <c r="AG1143" s="187">
        <f t="shared" si="217"/>
        <v>0</v>
      </c>
      <c r="AH1143" s="187">
        <f t="shared" si="218"/>
        <v>0</v>
      </c>
      <c r="AI1143" s="187">
        <f t="shared" si="219"/>
        <v>0</v>
      </c>
      <c r="AJ1143" s="187">
        <f t="shared" si="220"/>
        <v>0</v>
      </c>
      <c r="AK1143" s="187">
        <f t="shared" si="221"/>
        <v>0</v>
      </c>
      <c r="AL1143" s="31"/>
    </row>
    <row r="1144" spans="1:38" ht="15" x14ac:dyDescent="0.25">
      <c r="A1144" s="31"/>
      <c r="B1144" s="31"/>
      <c r="C1144" s="32"/>
      <c r="D1144" s="31"/>
      <c r="E1144" s="31"/>
      <c r="F1144" s="31"/>
      <c r="G1144" s="31"/>
      <c r="H1144" s="31"/>
      <c r="I1144" s="31"/>
      <c r="J1144" s="31"/>
      <c r="K1144" s="31"/>
      <c r="L1144" s="31"/>
      <c r="M1144" s="31"/>
      <c r="N1144" s="187">
        <f t="shared" si="222"/>
        <v>0</v>
      </c>
      <c r="O1144" s="31"/>
      <c r="P1144" s="31"/>
      <c r="Q1144" s="31"/>
      <c r="R1144" s="187">
        <f t="shared" si="223"/>
        <v>0</v>
      </c>
      <c r="S1144" s="188">
        <f>IF(ISBLANK($B1144),0,VLOOKUP($B1144,Listen!$A$2:$C$44,2,FALSE))</f>
        <v>0</v>
      </c>
      <c r="T1144" s="188">
        <f>IF(ISBLANK($B1144),0,VLOOKUP($B1144,Listen!$A$2:$C$44,3,FALSE))</f>
        <v>0</v>
      </c>
      <c r="U1144" s="189">
        <f t="shared" si="225"/>
        <v>0</v>
      </c>
      <c r="V1144" s="189">
        <f t="shared" si="227"/>
        <v>0</v>
      </c>
      <c r="W1144" s="189">
        <f t="shared" si="227"/>
        <v>0</v>
      </c>
      <c r="X1144" s="189">
        <f t="shared" si="227"/>
        <v>0</v>
      </c>
      <c r="Y1144" s="189">
        <f t="shared" si="227"/>
        <v>0</v>
      </c>
      <c r="Z1144" s="189">
        <f t="shared" si="227"/>
        <v>0</v>
      </c>
      <c r="AA1144" s="189">
        <f t="shared" si="227"/>
        <v>0</v>
      </c>
      <c r="AB1144" s="187">
        <f t="shared" si="226"/>
        <v>0</v>
      </c>
      <c r="AC1144" s="190">
        <f>IF(C1144=A_Stammdaten!$B$14,F_SAV!$R1144-F_SAV!$AD1144,HLOOKUP(A_Stammdaten!$B$14-1,$AE$4:$AK$2004,ROW(C1144)-3,FALSE)-$AD1144)</f>
        <v>0</v>
      </c>
      <c r="AD1144" s="190">
        <f>HLOOKUP(A_Stammdaten!$B$14,$AE$4:$AK$2004,ROW(C1144)-3,FALSE)</f>
        <v>0</v>
      </c>
      <c r="AE1144" s="187">
        <f t="shared" si="215"/>
        <v>0</v>
      </c>
      <c r="AF1144" s="187">
        <f t="shared" si="216"/>
        <v>0</v>
      </c>
      <c r="AG1144" s="187">
        <f t="shared" si="217"/>
        <v>0</v>
      </c>
      <c r="AH1144" s="187">
        <f t="shared" si="218"/>
        <v>0</v>
      </c>
      <c r="AI1144" s="187">
        <f t="shared" si="219"/>
        <v>0</v>
      </c>
      <c r="AJ1144" s="187">
        <f t="shared" si="220"/>
        <v>0</v>
      </c>
      <c r="AK1144" s="187">
        <f t="shared" si="221"/>
        <v>0</v>
      </c>
      <c r="AL1144" s="31"/>
    </row>
    <row r="1145" spans="1:38" ht="15" x14ac:dyDescent="0.25">
      <c r="A1145" s="31"/>
      <c r="B1145" s="31"/>
      <c r="C1145" s="32"/>
      <c r="D1145" s="31"/>
      <c r="E1145" s="31"/>
      <c r="F1145" s="31"/>
      <c r="G1145" s="31"/>
      <c r="H1145" s="31"/>
      <c r="I1145" s="31"/>
      <c r="J1145" s="31"/>
      <c r="K1145" s="31"/>
      <c r="L1145" s="31"/>
      <c r="M1145" s="31"/>
      <c r="N1145" s="187">
        <f t="shared" si="222"/>
        <v>0</v>
      </c>
      <c r="O1145" s="31"/>
      <c r="P1145" s="31"/>
      <c r="Q1145" s="31"/>
      <c r="R1145" s="187">
        <f t="shared" si="223"/>
        <v>0</v>
      </c>
      <c r="S1145" s="188">
        <f>IF(ISBLANK($B1145),0,VLOOKUP($B1145,Listen!$A$2:$C$44,2,FALSE))</f>
        <v>0</v>
      </c>
      <c r="T1145" s="188">
        <f>IF(ISBLANK($B1145),0,VLOOKUP($B1145,Listen!$A$2:$C$44,3,FALSE))</f>
        <v>0</v>
      </c>
      <c r="U1145" s="189">
        <f t="shared" si="225"/>
        <v>0</v>
      </c>
      <c r="V1145" s="189">
        <f t="shared" si="227"/>
        <v>0</v>
      </c>
      <c r="W1145" s="189">
        <f t="shared" si="227"/>
        <v>0</v>
      </c>
      <c r="X1145" s="189">
        <f t="shared" si="227"/>
        <v>0</v>
      </c>
      <c r="Y1145" s="189">
        <f t="shared" si="227"/>
        <v>0</v>
      </c>
      <c r="Z1145" s="189">
        <f t="shared" si="227"/>
        <v>0</v>
      </c>
      <c r="AA1145" s="189">
        <f t="shared" si="227"/>
        <v>0</v>
      </c>
      <c r="AB1145" s="187">
        <f t="shared" si="226"/>
        <v>0</v>
      </c>
      <c r="AC1145" s="190">
        <f>IF(C1145=A_Stammdaten!$B$14,F_SAV!$R1145-F_SAV!$AD1145,HLOOKUP(A_Stammdaten!$B$14-1,$AE$4:$AK$2004,ROW(C1145)-3,FALSE)-$AD1145)</f>
        <v>0</v>
      </c>
      <c r="AD1145" s="190">
        <f>HLOOKUP(A_Stammdaten!$B$14,$AE$4:$AK$2004,ROW(C1145)-3,FALSE)</f>
        <v>0</v>
      </c>
      <c r="AE1145" s="187">
        <f t="shared" si="215"/>
        <v>0</v>
      </c>
      <c r="AF1145" s="187">
        <f t="shared" si="216"/>
        <v>0</v>
      </c>
      <c r="AG1145" s="187">
        <f t="shared" si="217"/>
        <v>0</v>
      </c>
      <c r="AH1145" s="187">
        <f t="shared" si="218"/>
        <v>0</v>
      </c>
      <c r="AI1145" s="187">
        <f t="shared" si="219"/>
        <v>0</v>
      </c>
      <c r="AJ1145" s="187">
        <f t="shared" si="220"/>
        <v>0</v>
      </c>
      <c r="AK1145" s="187">
        <f t="shared" si="221"/>
        <v>0</v>
      </c>
      <c r="AL1145" s="31"/>
    </row>
    <row r="1146" spans="1:38" ht="15" x14ac:dyDescent="0.25">
      <c r="A1146" s="31"/>
      <c r="B1146" s="31"/>
      <c r="C1146" s="32"/>
      <c r="D1146" s="31"/>
      <c r="E1146" s="31"/>
      <c r="F1146" s="31"/>
      <c r="G1146" s="31"/>
      <c r="H1146" s="31"/>
      <c r="I1146" s="31"/>
      <c r="J1146" s="31"/>
      <c r="K1146" s="31"/>
      <c r="L1146" s="31"/>
      <c r="M1146" s="31"/>
      <c r="N1146" s="187">
        <f t="shared" si="222"/>
        <v>0</v>
      </c>
      <c r="O1146" s="31"/>
      <c r="P1146" s="31"/>
      <c r="Q1146" s="31"/>
      <c r="R1146" s="187">
        <f t="shared" si="223"/>
        <v>0</v>
      </c>
      <c r="S1146" s="188">
        <f>IF(ISBLANK($B1146),0,VLOOKUP($B1146,Listen!$A$2:$C$44,2,FALSE))</f>
        <v>0</v>
      </c>
      <c r="T1146" s="188">
        <f>IF(ISBLANK($B1146),0,VLOOKUP($B1146,Listen!$A$2:$C$44,3,FALSE))</f>
        <v>0</v>
      </c>
      <c r="U1146" s="189">
        <f t="shared" si="225"/>
        <v>0</v>
      </c>
      <c r="V1146" s="189">
        <f t="shared" si="227"/>
        <v>0</v>
      </c>
      <c r="W1146" s="189">
        <f t="shared" si="227"/>
        <v>0</v>
      </c>
      <c r="X1146" s="189">
        <f t="shared" si="227"/>
        <v>0</v>
      </c>
      <c r="Y1146" s="189">
        <f t="shared" si="227"/>
        <v>0</v>
      </c>
      <c r="Z1146" s="189">
        <f t="shared" si="227"/>
        <v>0</v>
      </c>
      <c r="AA1146" s="189">
        <f t="shared" si="227"/>
        <v>0</v>
      </c>
      <c r="AB1146" s="187">
        <f t="shared" si="226"/>
        <v>0</v>
      </c>
      <c r="AC1146" s="190">
        <f>IF(C1146=A_Stammdaten!$B$14,F_SAV!$R1146-F_SAV!$AD1146,HLOOKUP(A_Stammdaten!$B$14-1,$AE$4:$AK$2004,ROW(C1146)-3,FALSE)-$AD1146)</f>
        <v>0</v>
      </c>
      <c r="AD1146" s="190">
        <f>HLOOKUP(A_Stammdaten!$B$14,$AE$4:$AK$2004,ROW(C1146)-3,FALSE)</f>
        <v>0</v>
      </c>
      <c r="AE1146" s="187">
        <f t="shared" si="215"/>
        <v>0</v>
      </c>
      <c r="AF1146" s="187">
        <f t="shared" si="216"/>
        <v>0</v>
      </c>
      <c r="AG1146" s="187">
        <f t="shared" si="217"/>
        <v>0</v>
      </c>
      <c r="AH1146" s="187">
        <f t="shared" si="218"/>
        <v>0</v>
      </c>
      <c r="AI1146" s="187">
        <f t="shared" si="219"/>
        <v>0</v>
      </c>
      <c r="AJ1146" s="187">
        <f t="shared" si="220"/>
        <v>0</v>
      </c>
      <c r="AK1146" s="187">
        <f t="shared" si="221"/>
        <v>0</v>
      </c>
      <c r="AL1146" s="31"/>
    </row>
    <row r="1147" spans="1:38" ht="15" x14ac:dyDescent="0.25">
      <c r="A1147" s="31"/>
      <c r="B1147" s="31"/>
      <c r="C1147" s="32"/>
      <c r="D1147" s="31"/>
      <c r="E1147" s="31"/>
      <c r="F1147" s="31"/>
      <c r="G1147" s="31"/>
      <c r="H1147" s="31"/>
      <c r="I1147" s="31"/>
      <c r="J1147" s="31"/>
      <c r="K1147" s="31"/>
      <c r="L1147" s="31"/>
      <c r="M1147" s="31"/>
      <c r="N1147" s="187">
        <f t="shared" si="222"/>
        <v>0</v>
      </c>
      <c r="O1147" s="31"/>
      <c r="P1147" s="31"/>
      <c r="Q1147" s="31"/>
      <c r="R1147" s="187">
        <f t="shared" si="223"/>
        <v>0</v>
      </c>
      <c r="S1147" s="188">
        <f>IF(ISBLANK($B1147),0,VLOOKUP($B1147,Listen!$A$2:$C$44,2,FALSE))</f>
        <v>0</v>
      </c>
      <c r="T1147" s="188">
        <f>IF(ISBLANK($B1147),0,VLOOKUP($B1147,Listen!$A$2:$C$44,3,FALSE))</f>
        <v>0</v>
      </c>
      <c r="U1147" s="189">
        <f t="shared" si="225"/>
        <v>0</v>
      </c>
      <c r="V1147" s="189">
        <f t="shared" si="227"/>
        <v>0</v>
      </c>
      <c r="W1147" s="189">
        <f t="shared" si="227"/>
        <v>0</v>
      </c>
      <c r="X1147" s="189">
        <f t="shared" si="227"/>
        <v>0</v>
      </c>
      <c r="Y1147" s="189">
        <f t="shared" si="227"/>
        <v>0</v>
      </c>
      <c r="Z1147" s="189">
        <f t="shared" si="227"/>
        <v>0</v>
      </c>
      <c r="AA1147" s="189">
        <f t="shared" si="227"/>
        <v>0</v>
      </c>
      <c r="AB1147" s="187">
        <f t="shared" si="226"/>
        <v>0</v>
      </c>
      <c r="AC1147" s="190">
        <f>IF(C1147=A_Stammdaten!$B$14,F_SAV!$R1147-F_SAV!$AD1147,HLOOKUP(A_Stammdaten!$B$14-1,$AE$4:$AK$2004,ROW(C1147)-3,FALSE)-$AD1147)</f>
        <v>0</v>
      </c>
      <c r="AD1147" s="190">
        <f>HLOOKUP(A_Stammdaten!$B$14,$AE$4:$AK$2004,ROW(C1147)-3,FALSE)</f>
        <v>0</v>
      </c>
      <c r="AE1147" s="187">
        <f t="shared" si="215"/>
        <v>0</v>
      </c>
      <c r="AF1147" s="187">
        <f t="shared" si="216"/>
        <v>0</v>
      </c>
      <c r="AG1147" s="187">
        <f t="shared" si="217"/>
        <v>0</v>
      </c>
      <c r="AH1147" s="187">
        <f t="shared" si="218"/>
        <v>0</v>
      </c>
      <c r="AI1147" s="187">
        <f t="shared" si="219"/>
        <v>0</v>
      </c>
      <c r="AJ1147" s="187">
        <f t="shared" si="220"/>
        <v>0</v>
      </c>
      <c r="AK1147" s="187">
        <f t="shared" si="221"/>
        <v>0</v>
      </c>
      <c r="AL1147" s="31"/>
    </row>
    <row r="1148" spans="1:38" ht="15" x14ac:dyDescent="0.25">
      <c r="A1148" s="31"/>
      <c r="B1148" s="31"/>
      <c r="C1148" s="32"/>
      <c r="D1148" s="31"/>
      <c r="E1148" s="31"/>
      <c r="F1148" s="31"/>
      <c r="G1148" s="31"/>
      <c r="H1148" s="31"/>
      <c r="I1148" s="31"/>
      <c r="J1148" s="31"/>
      <c r="K1148" s="31"/>
      <c r="L1148" s="31"/>
      <c r="M1148" s="31"/>
      <c r="N1148" s="187">
        <f t="shared" si="222"/>
        <v>0</v>
      </c>
      <c r="O1148" s="31"/>
      <c r="P1148" s="31"/>
      <c r="Q1148" s="31"/>
      <c r="R1148" s="187">
        <f t="shared" si="223"/>
        <v>0</v>
      </c>
      <c r="S1148" s="188">
        <f>IF(ISBLANK($B1148),0,VLOOKUP($B1148,Listen!$A$2:$C$44,2,FALSE))</f>
        <v>0</v>
      </c>
      <c r="T1148" s="188">
        <f>IF(ISBLANK($B1148),0,VLOOKUP($B1148,Listen!$A$2:$C$44,3,FALSE))</f>
        <v>0</v>
      </c>
      <c r="U1148" s="189">
        <f t="shared" si="225"/>
        <v>0</v>
      </c>
      <c r="V1148" s="189">
        <f t="shared" si="227"/>
        <v>0</v>
      </c>
      <c r="W1148" s="189">
        <f t="shared" si="227"/>
        <v>0</v>
      </c>
      <c r="X1148" s="189">
        <f t="shared" si="227"/>
        <v>0</v>
      </c>
      <c r="Y1148" s="189">
        <f t="shared" si="227"/>
        <v>0</v>
      </c>
      <c r="Z1148" s="189">
        <f t="shared" si="227"/>
        <v>0</v>
      </c>
      <c r="AA1148" s="189">
        <f t="shared" si="227"/>
        <v>0</v>
      </c>
      <c r="AB1148" s="187">
        <f t="shared" si="226"/>
        <v>0</v>
      </c>
      <c r="AC1148" s="190">
        <f>IF(C1148=A_Stammdaten!$B$14,F_SAV!$R1148-F_SAV!$AD1148,HLOOKUP(A_Stammdaten!$B$14-1,$AE$4:$AK$2004,ROW(C1148)-3,FALSE)-$AD1148)</f>
        <v>0</v>
      </c>
      <c r="AD1148" s="190">
        <f>HLOOKUP(A_Stammdaten!$B$14,$AE$4:$AK$2004,ROW(C1148)-3,FALSE)</f>
        <v>0</v>
      </c>
      <c r="AE1148" s="187">
        <f t="shared" si="215"/>
        <v>0</v>
      </c>
      <c r="AF1148" s="187">
        <f t="shared" si="216"/>
        <v>0</v>
      </c>
      <c r="AG1148" s="187">
        <f t="shared" si="217"/>
        <v>0</v>
      </c>
      <c r="AH1148" s="187">
        <f t="shared" si="218"/>
        <v>0</v>
      </c>
      <c r="AI1148" s="187">
        <f t="shared" si="219"/>
        <v>0</v>
      </c>
      <c r="AJ1148" s="187">
        <f t="shared" si="220"/>
        <v>0</v>
      </c>
      <c r="AK1148" s="187">
        <f t="shared" si="221"/>
        <v>0</v>
      </c>
      <c r="AL1148" s="31"/>
    </row>
    <row r="1149" spans="1:38" ht="15" x14ac:dyDescent="0.25">
      <c r="A1149" s="31"/>
      <c r="B1149" s="31"/>
      <c r="C1149" s="32"/>
      <c r="D1149" s="31"/>
      <c r="E1149" s="31"/>
      <c r="F1149" s="31"/>
      <c r="G1149" s="31"/>
      <c r="H1149" s="31"/>
      <c r="I1149" s="31"/>
      <c r="J1149" s="31"/>
      <c r="K1149" s="31"/>
      <c r="L1149" s="31"/>
      <c r="M1149" s="31"/>
      <c r="N1149" s="187">
        <f t="shared" si="222"/>
        <v>0</v>
      </c>
      <c r="O1149" s="31"/>
      <c r="P1149" s="31"/>
      <c r="Q1149" s="31"/>
      <c r="R1149" s="187">
        <f t="shared" si="223"/>
        <v>0</v>
      </c>
      <c r="S1149" s="188">
        <f>IF(ISBLANK($B1149),0,VLOOKUP($B1149,Listen!$A$2:$C$44,2,FALSE))</f>
        <v>0</v>
      </c>
      <c r="T1149" s="188">
        <f>IF(ISBLANK($B1149),0,VLOOKUP($B1149,Listen!$A$2:$C$44,3,FALSE))</f>
        <v>0</v>
      </c>
      <c r="U1149" s="189">
        <f t="shared" si="225"/>
        <v>0</v>
      </c>
      <c r="V1149" s="189">
        <f t="shared" si="227"/>
        <v>0</v>
      </c>
      <c r="W1149" s="189">
        <f t="shared" si="227"/>
        <v>0</v>
      </c>
      <c r="X1149" s="189">
        <f t="shared" si="227"/>
        <v>0</v>
      </c>
      <c r="Y1149" s="189">
        <f t="shared" si="227"/>
        <v>0</v>
      </c>
      <c r="Z1149" s="189">
        <f t="shared" si="227"/>
        <v>0</v>
      </c>
      <c r="AA1149" s="189">
        <f t="shared" si="227"/>
        <v>0</v>
      </c>
      <c r="AB1149" s="187">
        <f t="shared" si="226"/>
        <v>0</v>
      </c>
      <c r="AC1149" s="190">
        <f>IF(C1149=A_Stammdaten!$B$14,F_SAV!$R1149-F_SAV!$AD1149,HLOOKUP(A_Stammdaten!$B$14-1,$AE$4:$AK$2004,ROW(C1149)-3,FALSE)-$AD1149)</f>
        <v>0</v>
      </c>
      <c r="AD1149" s="190">
        <f>HLOOKUP(A_Stammdaten!$B$14,$AE$4:$AK$2004,ROW(C1149)-3,FALSE)</f>
        <v>0</v>
      </c>
      <c r="AE1149" s="187">
        <f t="shared" si="215"/>
        <v>0</v>
      </c>
      <c r="AF1149" s="187">
        <f t="shared" si="216"/>
        <v>0</v>
      </c>
      <c r="AG1149" s="187">
        <f t="shared" si="217"/>
        <v>0</v>
      </c>
      <c r="AH1149" s="187">
        <f t="shared" si="218"/>
        <v>0</v>
      </c>
      <c r="AI1149" s="187">
        <f t="shared" si="219"/>
        <v>0</v>
      </c>
      <c r="AJ1149" s="187">
        <f t="shared" si="220"/>
        <v>0</v>
      </c>
      <c r="AK1149" s="187">
        <f t="shared" si="221"/>
        <v>0</v>
      </c>
      <c r="AL1149" s="31"/>
    </row>
    <row r="1150" spans="1:38" ht="15" x14ac:dyDescent="0.25">
      <c r="A1150" s="31"/>
      <c r="B1150" s="31"/>
      <c r="C1150" s="32"/>
      <c r="D1150" s="31"/>
      <c r="E1150" s="31"/>
      <c r="F1150" s="31"/>
      <c r="G1150" s="31"/>
      <c r="H1150" s="31"/>
      <c r="I1150" s="31"/>
      <c r="J1150" s="31"/>
      <c r="K1150" s="31"/>
      <c r="L1150" s="31"/>
      <c r="M1150" s="31"/>
      <c r="N1150" s="187">
        <f t="shared" si="222"/>
        <v>0</v>
      </c>
      <c r="O1150" s="31"/>
      <c r="P1150" s="31"/>
      <c r="Q1150" s="31"/>
      <c r="R1150" s="187">
        <f t="shared" si="223"/>
        <v>0</v>
      </c>
      <c r="S1150" s="188">
        <f>IF(ISBLANK($B1150),0,VLOOKUP($B1150,Listen!$A$2:$C$44,2,FALSE))</f>
        <v>0</v>
      </c>
      <c r="T1150" s="188">
        <f>IF(ISBLANK($B1150),0,VLOOKUP($B1150,Listen!$A$2:$C$44,3,FALSE))</f>
        <v>0</v>
      </c>
      <c r="U1150" s="189">
        <f t="shared" si="225"/>
        <v>0</v>
      </c>
      <c r="V1150" s="189">
        <f t="shared" si="227"/>
        <v>0</v>
      </c>
      <c r="W1150" s="189">
        <f t="shared" si="227"/>
        <v>0</v>
      </c>
      <c r="X1150" s="189">
        <f t="shared" si="227"/>
        <v>0</v>
      </c>
      <c r="Y1150" s="189">
        <f t="shared" si="227"/>
        <v>0</v>
      </c>
      <c r="Z1150" s="189">
        <f t="shared" si="227"/>
        <v>0</v>
      </c>
      <c r="AA1150" s="189">
        <f t="shared" si="227"/>
        <v>0</v>
      </c>
      <c r="AB1150" s="187">
        <f t="shared" si="226"/>
        <v>0</v>
      </c>
      <c r="AC1150" s="190">
        <f>IF(C1150=A_Stammdaten!$B$14,F_SAV!$R1150-F_SAV!$AD1150,HLOOKUP(A_Stammdaten!$B$14-1,$AE$4:$AK$2004,ROW(C1150)-3,FALSE)-$AD1150)</f>
        <v>0</v>
      </c>
      <c r="AD1150" s="190">
        <f>HLOOKUP(A_Stammdaten!$B$14,$AE$4:$AK$2004,ROW(C1150)-3,FALSE)</f>
        <v>0</v>
      </c>
      <c r="AE1150" s="187">
        <f t="shared" si="215"/>
        <v>0</v>
      </c>
      <c r="AF1150" s="187">
        <f t="shared" si="216"/>
        <v>0</v>
      </c>
      <c r="AG1150" s="187">
        <f t="shared" si="217"/>
        <v>0</v>
      </c>
      <c r="AH1150" s="187">
        <f t="shared" si="218"/>
        <v>0</v>
      </c>
      <c r="AI1150" s="187">
        <f t="shared" si="219"/>
        <v>0</v>
      </c>
      <c r="AJ1150" s="187">
        <f t="shared" si="220"/>
        <v>0</v>
      </c>
      <c r="AK1150" s="187">
        <f t="shared" si="221"/>
        <v>0</v>
      </c>
      <c r="AL1150" s="31"/>
    </row>
    <row r="1151" spans="1:38" ht="15" x14ac:dyDescent="0.25">
      <c r="A1151" s="31"/>
      <c r="B1151" s="31"/>
      <c r="C1151" s="32"/>
      <c r="D1151" s="31"/>
      <c r="E1151" s="31"/>
      <c r="F1151" s="31"/>
      <c r="G1151" s="31"/>
      <c r="H1151" s="31"/>
      <c r="I1151" s="31"/>
      <c r="J1151" s="31"/>
      <c r="K1151" s="31"/>
      <c r="L1151" s="31"/>
      <c r="M1151" s="31"/>
      <c r="N1151" s="187">
        <f t="shared" si="222"/>
        <v>0</v>
      </c>
      <c r="O1151" s="31"/>
      <c r="P1151" s="31"/>
      <c r="Q1151" s="31"/>
      <c r="R1151" s="187">
        <f t="shared" si="223"/>
        <v>0</v>
      </c>
      <c r="S1151" s="188">
        <f>IF(ISBLANK($B1151),0,VLOOKUP($B1151,Listen!$A$2:$C$44,2,FALSE))</f>
        <v>0</v>
      </c>
      <c r="T1151" s="188">
        <f>IF(ISBLANK($B1151),0,VLOOKUP($B1151,Listen!$A$2:$C$44,3,FALSE))</f>
        <v>0</v>
      </c>
      <c r="U1151" s="189">
        <f t="shared" si="225"/>
        <v>0</v>
      </c>
      <c r="V1151" s="189">
        <f t="shared" si="227"/>
        <v>0</v>
      </c>
      <c r="W1151" s="189">
        <f t="shared" si="227"/>
        <v>0</v>
      </c>
      <c r="X1151" s="189">
        <f t="shared" si="227"/>
        <v>0</v>
      </c>
      <c r="Y1151" s="189">
        <f t="shared" si="227"/>
        <v>0</v>
      </c>
      <c r="Z1151" s="189">
        <f t="shared" si="227"/>
        <v>0</v>
      </c>
      <c r="AA1151" s="189">
        <f t="shared" si="227"/>
        <v>0</v>
      </c>
      <c r="AB1151" s="187">
        <f t="shared" si="226"/>
        <v>0</v>
      </c>
      <c r="AC1151" s="190">
        <f>IF(C1151=A_Stammdaten!$B$14,F_SAV!$R1151-F_SAV!$AD1151,HLOOKUP(A_Stammdaten!$B$14-1,$AE$4:$AK$2004,ROW(C1151)-3,FALSE)-$AD1151)</f>
        <v>0</v>
      </c>
      <c r="AD1151" s="190">
        <f>HLOOKUP(A_Stammdaten!$B$14,$AE$4:$AK$2004,ROW(C1151)-3,FALSE)</f>
        <v>0</v>
      </c>
      <c r="AE1151" s="187">
        <f t="shared" si="215"/>
        <v>0</v>
      </c>
      <c r="AF1151" s="187">
        <f t="shared" si="216"/>
        <v>0</v>
      </c>
      <c r="AG1151" s="187">
        <f t="shared" si="217"/>
        <v>0</v>
      </c>
      <c r="AH1151" s="187">
        <f t="shared" si="218"/>
        <v>0</v>
      </c>
      <c r="AI1151" s="187">
        <f t="shared" si="219"/>
        <v>0</v>
      </c>
      <c r="AJ1151" s="187">
        <f t="shared" si="220"/>
        <v>0</v>
      </c>
      <c r="AK1151" s="187">
        <f t="shared" si="221"/>
        <v>0</v>
      </c>
      <c r="AL1151" s="31"/>
    </row>
    <row r="1152" spans="1:38" ht="15" x14ac:dyDescent="0.25">
      <c r="A1152" s="31"/>
      <c r="B1152" s="31"/>
      <c r="C1152" s="32"/>
      <c r="D1152" s="31"/>
      <c r="E1152" s="31"/>
      <c r="F1152" s="31"/>
      <c r="G1152" s="31"/>
      <c r="H1152" s="31"/>
      <c r="I1152" s="31"/>
      <c r="J1152" s="31"/>
      <c r="K1152" s="31"/>
      <c r="L1152" s="31"/>
      <c r="M1152" s="31"/>
      <c r="N1152" s="187">
        <f t="shared" si="222"/>
        <v>0</v>
      </c>
      <c r="O1152" s="31"/>
      <c r="P1152" s="31"/>
      <c r="Q1152" s="31"/>
      <c r="R1152" s="187">
        <f t="shared" si="223"/>
        <v>0</v>
      </c>
      <c r="S1152" s="188">
        <f>IF(ISBLANK($B1152),0,VLOOKUP($B1152,Listen!$A$2:$C$44,2,FALSE))</f>
        <v>0</v>
      </c>
      <c r="T1152" s="188">
        <f>IF(ISBLANK($B1152),0,VLOOKUP($B1152,Listen!$A$2:$C$44,3,FALSE))</f>
        <v>0</v>
      </c>
      <c r="U1152" s="189">
        <f t="shared" si="225"/>
        <v>0</v>
      </c>
      <c r="V1152" s="189">
        <f t="shared" si="227"/>
        <v>0</v>
      </c>
      <c r="W1152" s="189">
        <f t="shared" si="227"/>
        <v>0</v>
      </c>
      <c r="X1152" s="189">
        <f t="shared" si="227"/>
        <v>0</v>
      </c>
      <c r="Y1152" s="189">
        <f t="shared" si="227"/>
        <v>0</v>
      </c>
      <c r="Z1152" s="189">
        <f t="shared" si="227"/>
        <v>0</v>
      </c>
      <c r="AA1152" s="189">
        <f t="shared" si="227"/>
        <v>0</v>
      </c>
      <c r="AB1152" s="187">
        <f t="shared" si="226"/>
        <v>0</v>
      </c>
      <c r="AC1152" s="190">
        <f>IF(C1152=A_Stammdaten!$B$14,F_SAV!$R1152-F_SAV!$AD1152,HLOOKUP(A_Stammdaten!$B$14-1,$AE$4:$AK$2004,ROW(C1152)-3,FALSE)-$AD1152)</f>
        <v>0</v>
      </c>
      <c r="AD1152" s="190">
        <f>HLOOKUP(A_Stammdaten!$B$14,$AE$4:$AK$2004,ROW(C1152)-3,FALSE)</f>
        <v>0</v>
      </c>
      <c r="AE1152" s="187">
        <f t="shared" si="215"/>
        <v>0</v>
      </c>
      <c r="AF1152" s="187">
        <f t="shared" si="216"/>
        <v>0</v>
      </c>
      <c r="AG1152" s="187">
        <f t="shared" si="217"/>
        <v>0</v>
      </c>
      <c r="AH1152" s="187">
        <f t="shared" si="218"/>
        <v>0</v>
      </c>
      <c r="AI1152" s="187">
        <f t="shared" si="219"/>
        <v>0</v>
      </c>
      <c r="AJ1152" s="187">
        <f t="shared" si="220"/>
        <v>0</v>
      </c>
      <c r="AK1152" s="187">
        <f t="shared" si="221"/>
        <v>0</v>
      </c>
      <c r="AL1152" s="31"/>
    </row>
    <row r="1153" spans="1:38" ht="15" x14ac:dyDescent="0.25">
      <c r="A1153" s="31"/>
      <c r="B1153" s="31"/>
      <c r="C1153" s="32"/>
      <c r="D1153" s="31"/>
      <c r="E1153" s="31"/>
      <c r="F1153" s="31"/>
      <c r="G1153" s="31"/>
      <c r="H1153" s="31"/>
      <c r="I1153" s="31"/>
      <c r="J1153" s="31"/>
      <c r="K1153" s="31"/>
      <c r="L1153" s="31"/>
      <c r="M1153" s="31"/>
      <c r="N1153" s="187">
        <f t="shared" si="222"/>
        <v>0</v>
      </c>
      <c r="O1153" s="31"/>
      <c r="P1153" s="31"/>
      <c r="Q1153" s="31"/>
      <c r="R1153" s="187">
        <f t="shared" si="223"/>
        <v>0</v>
      </c>
      <c r="S1153" s="188">
        <f>IF(ISBLANK($B1153),0,VLOOKUP($B1153,Listen!$A$2:$C$44,2,FALSE))</f>
        <v>0</v>
      </c>
      <c r="T1153" s="188">
        <f>IF(ISBLANK($B1153),0,VLOOKUP($B1153,Listen!$A$2:$C$44,3,FALSE))</f>
        <v>0</v>
      </c>
      <c r="U1153" s="189">
        <f t="shared" si="225"/>
        <v>0</v>
      </c>
      <c r="V1153" s="189">
        <f t="shared" si="227"/>
        <v>0</v>
      </c>
      <c r="W1153" s="189">
        <f t="shared" si="227"/>
        <v>0</v>
      </c>
      <c r="X1153" s="189">
        <f t="shared" si="227"/>
        <v>0</v>
      </c>
      <c r="Y1153" s="189">
        <f t="shared" si="227"/>
        <v>0</v>
      </c>
      <c r="Z1153" s="189">
        <f t="shared" si="227"/>
        <v>0</v>
      </c>
      <c r="AA1153" s="189">
        <f t="shared" si="227"/>
        <v>0</v>
      </c>
      <c r="AB1153" s="187">
        <f t="shared" si="226"/>
        <v>0</v>
      </c>
      <c r="AC1153" s="190">
        <f>IF(C1153=A_Stammdaten!$B$14,F_SAV!$R1153-F_SAV!$AD1153,HLOOKUP(A_Stammdaten!$B$14-1,$AE$4:$AK$2004,ROW(C1153)-3,FALSE)-$AD1153)</f>
        <v>0</v>
      </c>
      <c r="AD1153" s="190">
        <f>HLOOKUP(A_Stammdaten!$B$14,$AE$4:$AK$2004,ROW(C1153)-3,FALSE)</f>
        <v>0</v>
      </c>
      <c r="AE1153" s="187">
        <f t="shared" si="215"/>
        <v>0</v>
      </c>
      <c r="AF1153" s="187">
        <f t="shared" si="216"/>
        <v>0</v>
      </c>
      <c r="AG1153" s="187">
        <f t="shared" si="217"/>
        <v>0</v>
      </c>
      <c r="AH1153" s="187">
        <f t="shared" si="218"/>
        <v>0</v>
      </c>
      <c r="AI1153" s="187">
        <f t="shared" si="219"/>
        <v>0</v>
      </c>
      <c r="AJ1153" s="187">
        <f t="shared" si="220"/>
        <v>0</v>
      </c>
      <c r="AK1153" s="187">
        <f t="shared" si="221"/>
        <v>0</v>
      </c>
      <c r="AL1153" s="31"/>
    </row>
    <row r="1154" spans="1:38" ht="15" x14ac:dyDescent="0.25">
      <c r="A1154" s="31"/>
      <c r="B1154" s="31"/>
      <c r="C1154" s="32"/>
      <c r="D1154" s="31"/>
      <c r="E1154" s="31"/>
      <c r="F1154" s="31"/>
      <c r="G1154" s="31"/>
      <c r="H1154" s="31"/>
      <c r="I1154" s="31"/>
      <c r="J1154" s="31"/>
      <c r="K1154" s="31"/>
      <c r="L1154" s="31"/>
      <c r="M1154" s="31"/>
      <c r="N1154" s="187">
        <f t="shared" si="222"/>
        <v>0</v>
      </c>
      <c r="O1154" s="31"/>
      <c r="P1154" s="31"/>
      <c r="Q1154" s="31"/>
      <c r="R1154" s="187">
        <f t="shared" si="223"/>
        <v>0</v>
      </c>
      <c r="S1154" s="188">
        <f>IF(ISBLANK($B1154),0,VLOOKUP($B1154,Listen!$A$2:$C$44,2,FALSE))</f>
        <v>0</v>
      </c>
      <c r="T1154" s="188">
        <f>IF(ISBLANK($B1154),0,VLOOKUP($B1154,Listen!$A$2:$C$44,3,FALSE))</f>
        <v>0</v>
      </c>
      <c r="U1154" s="189">
        <f t="shared" si="225"/>
        <v>0</v>
      </c>
      <c r="V1154" s="189">
        <f t="shared" si="227"/>
        <v>0</v>
      </c>
      <c r="W1154" s="189">
        <f t="shared" si="227"/>
        <v>0</v>
      </c>
      <c r="X1154" s="189">
        <f t="shared" si="227"/>
        <v>0</v>
      </c>
      <c r="Y1154" s="189">
        <f t="shared" si="227"/>
        <v>0</v>
      </c>
      <c r="Z1154" s="189">
        <f t="shared" si="227"/>
        <v>0</v>
      </c>
      <c r="AA1154" s="189">
        <f t="shared" si="227"/>
        <v>0</v>
      </c>
      <c r="AB1154" s="187">
        <f t="shared" si="226"/>
        <v>0</v>
      </c>
      <c r="AC1154" s="190">
        <f>IF(C1154=A_Stammdaten!$B$14,F_SAV!$R1154-F_SAV!$AD1154,HLOOKUP(A_Stammdaten!$B$14-1,$AE$4:$AK$2004,ROW(C1154)-3,FALSE)-$AD1154)</f>
        <v>0</v>
      </c>
      <c r="AD1154" s="190">
        <f>HLOOKUP(A_Stammdaten!$B$14,$AE$4:$AK$2004,ROW(C1154)-3,FALSE)</f>
        <v>0</v>
      </c>
      <c r="AE1154" s="187">
        <f t="shared" si="215"/>
        <v>0</v>
      </c>
      <c r="AF1154" s="187">
        <f t="shared" si="216"/>
        <v>0</v>
      </c>
      <c r="AG1154" s="187">
        <f t="shared" si="217"/>
        <v>0</v>
      </c>
      <c r="AH1154" s="187">
        <f t="shared" si="218"/>
        <v>0</v>
      </c>
      <c r="AI1154" s="187">
        <f t="shared" si="219"/>
        <v>0</v>
      </c>
      <c r="AJ1154" s="187">
        <f t="shared" si="220"/>
        <v>0</v>
      </c>
      <c r="AK1154" s="187">
        <f t="shared" si="221"/>
        <v>0</v>
      </c>
      <c r="AL1154" s="31"/>
    </row>
    <row r="1155" spans="1:38" ht="15" x14ac:dyDescent="0.25">
      <c r="A1155" s="31"/>
      <c r="B1155" s="31"/>
      <c r="C1155" s="32"/>
      <c r="D1155" s="31"/>
      <c r="E1155" s="31"/>
      <c r="F1155" s="31"/>
      <c r="G1155" s="31"/>
      <c r="H1155" s="31"/>
      <c r="I1155" s="31"/>
      <c r="J1155" s="31"/>
      <c r="K1155" s="31"/>
      <c r="L1155" s="31"/>
      <c r="M1155" s="31"/>
      <c r="N1155" s="187">
        <f t="shared" si="222"/>
        <v>0</v>
      </c>
      <c r="O1155" s="31"/>
      <c r="P1155" s="31"/>
      <c r="Q1155" s="31"/>
      <c r="R1155" s="187">
        <f t="shared" si="223"/>
        <v>0</v>
      </c>
      <c r="S1155" s="188">
        <f>IF(ISBLANK($B1155),0,VLOOKUP($B1155,Listen!$A$2:$C$44,2,FALSE))</f>
        <v>0</v>
      </c>
      <c r="T1155" s="188">
        <f>IF(ISBLANK($B1155),0,VLOOKUP($B1155,Listen!$A$2:$C$44,3,FALSE))</f>
        <v>0</v>
      </c>
      <c r="U1155" s="189">
        <f t="shared" si="225"/>
        <v>0</v>
      </c>
      <c r="V1155" s="189">
        <f t="shared" si="227"/>
        <v>0</v>
      </c>
      <c r="W1155" s="189">
        <f t="shared" si="227"/>
        <v>0</v>
      </c>
      <c r="X1155" s="189">
        <f t="shared" si="227"/>
        <v>0</v>
      </c>
      <c r="Y1155" s="189">
        <f t="shared" si="227"/>
        <v>0</v>
      </c>
      <c r="Z1155" s="189">
        <f t="shared" si="227"/>
        <v>0</v>
      </c>
      <c r="AA1155" s="189">
        <f t="shared" si="227"/>
        <v>0</v>
      </c>
      <c r="AB1155" s="187">
        <f t="shared" si="226"/>
        <v>0</v>
      </c>
      <c r="AC1155" s="190">
        <f>IF(C1155=A_Stammdaten!$B$14,F_SAV!$R1155-F_SAV!$AD1155,HLOOKUP(A_Stammdaten!$B$14-1,$AE$4:$AK$2004,ROW(C1155)-3,FALSE)-$AD1155)</f>
        <v>0</v>
      </c>
      <c r="AD1155" s="190">
        <f>HLOOKUP(A_Stammdaten!$B$14,$AE$4:$AK$2004,ROW(C1155)-3,FALSE)</f>
        <v>0</v>
      </c>
      <c r="AE1155" s="187">
        <f t="shared" si="215"/>
        <v>0</v>
      </c>
      <c r="AF1155" s="187">
        <f t="shared" si="216"/>
        <v>0</v>
      </c>
      <c r="AG1155" s="187">
        <f t="shared" si="217"/>
        <v>0</v>
      </c>
      <c r="AH1155" s="187">
        <f t="shared" si="218"/>
        <v>0</v>
      </c>
      <c r="AI1155" s="187">
        <f t="shared" si="219"/>
        <v>0</v>
      </c>
      <c r="AJ1155" s="187">
        <f t="shared" si="220"/>
        <v>0</v>
      </c>
      <c r="AK1155" s="187">
        <f t="shared" si="221"/>
        <v>0</v>
      </c>
      <c r="AL1155" s="31"/>
    </row>
    <row r="1156" spans="1:38" ht="15" x14ac:dyDescent="0.25">
      <c r="A1156" s="31"/>
      <c r="B1156" s="31"/>
      <c r="C1156" s="32"/>
      <c r="D1156" s="31"/>
      <c r="E1156" s="31"/>
      <c r="F1156" s="31"/>
      <c r="G1156" s="31"/>
      <c r="H1156" s="31"/>
      <c r="I1156" s="31"/>
      <c r="J1156" s="31"/>
      <c r="K1156" s="31"/>
      <c r="L1156" s="31"/>
      <c r="M1156" s="31"/>
      <c r="N1156" s="187">
        <f t="shared" si="222"/>
        <v>0</v>
      </c>
      <c r="O1156" s="31"/>
      <c r="P1156" s="31"/>
      <c r="Q1156" s="31"/>
      <c r="R1156" s="187">
        <f t="shared" si="223"/>
        <v>0</v>
      </c>
      <c r="S1156" s="188">
        <f>IF(ISBLANK($B1156),0,VLOOKUP($B1156,Listen!$A$2:$C$44,2,FALSE))</f>
        <v>0</v>
      </c>
      <c r="T1156" s="188">
        <f>IF(ISBLANK($B1156),0,VLOOKUP($B1156,Listen!$A$2:$C$44,3,FALSE))</f>
        <v>0</v>
      </c>
      <c r="U1156" s="189">
        <f t="shared" si="225"/>
        <v>0</v>
      </c>
      <c r="V1156" s="189">
        <f t="shared" si="227"/>
        <v>0</v>
      </c>
      <c r="W1156" s="189">
        <f t="shared" si="227"/>
        <v>0</v>
      </c>
      <c r="X1156" s="189">
        <f t="shared" si="227"/>
        <v>0</v>
      </c>
      <c r="Y1156" s="189">
        <f t="shared" si="227"/>
        <v>0</v>
      </c>
      <c r="Z1156" s="189">
        <f t="shared" si="227"/>
        <v>0</v>
      </c>
      <c r="AA1156" s="189">
        <f t="shared" si="227"/>
        <v>0</v>
      </c>
      <c r="AB1156" s="187">
        <f t="shared" si="226"/>
        <v>0</v>
      </c>
      <c r="AC1156" s="190">
        <f>IF(C1156=A_Stammdaten!$B$14,F_SAV!$R1156-F_SAV!$AD1156,HLOOKUP(A_Stammdaten!$B$14-1,$AE$4:$AK$2004,ROW(C1156)-3,FALSE)-$AD1156)</f>
        <v>0</v>
      </c>
      <c r="AD1156" s="190">
        <f>HLOOKUP(A_Stammdaten!$B$14,$AE$4:$AK$2004,ROW(C1156)-3,FALSE)</f>
        <v>0</v>
      </c>
      <c r="AE1156" s="187">
        <f t="shared" si="215"/>
        <v>0</v>
      </c>
      <c r="AF1156" s="187">
        <f t="shared" si="216"/>
        <v>0</v>
      </c>
      <c r="AG1156" s="187">
        <f t="shared" si="217"/>
        <v>0</v>
      </c>
      <c r="AH1156" s="187">
        <f t="shared" si="218"/>
        <v>0</v>
      </c>
      <c r="AI1156" s="187">
        <f t="shared" si="219"/>
        <v>0</v>
      </c>
      <c r="AJ1156" s="187">
        <f t="shared" si="220"/>
        <v>0</v>
      </c>
      <c r="AK1156" s="187">
        <f t="shared" si="221"/>
        <v>0</v>
      </c>
      <c r="AL1156" s="31"/>
    </row>
    <row r="1157" spans="1:38" ht="15" x14ac:dyDescent="0.25">
      <c r="A1157" s="31"/>
      <c r="B1157" s="31"/>
      <c r="C1157" s="32"/>
      <c r="D1157" s="31"/>
      <c r="E1157" s="31"/>
      <c r="F1157" s="31"/>
      <c r="G1157" s="31"/>
      <c r="H1157" s="31"/>
      <c r="I1157" s="31"/>
      <c r="J1157" s="31"/>
      <c r="K1157" s="31"/>
      <c r="L1157" s="31"/>
      <c r="M1157" s="31"/>
      <c r="N1157" s="187">
        <f t="shared" si="222"/>
        <v>0</v>
      </c>
      <c r="O1157" s="31"/>
      <c r="P1157" s="31"/>
      <c r="Q1157" s="31"/>
      <c r="R1157" s="187">
        <f t="shared" si="223"/>
        <v>0</v>
      </c>
      <c r="S1157" s="188">
        <f>IF(ISBLANK($B1157),0,VLOOKUP($B1157,Listen!$A$2:$C$44,2,FALSE))</f>
        <v>0</v>
      </c>
      <c r="T1157" s="188">
        <f>IF(ISBLANK($B1157),0,VLOOKUP($B1157,Listen!$A$2:$C$44,3,FALSE))</f>
        <v>0</v>
      </c>
      <c r="U1157" s="189">
        <f t="shared" si="225"/>
        <v>0</v>
      </c>
      <c r="V1157" s="189">
        <f t="shared" si="227"/>
        <v>0</v>
      </c>
      <c r="W1157" s="189">
        <f t="shared" si="227"/>
        <v>0</v>
      </c>
      <c r="X1157" s="189">
        <f t="shared" si="227"/>
        <v>0</v>
      </c>
      <c r="Y1157" s="189">
        <f t="shared" si="227"/>
        <v>0</v>
      </c>
      <c r="Z1157" s="189">
        <f t="shared" si="227"/>
        <v>0</v>
      </c>
      <c r="AA1157" s="189">
        <f t="shared" si="227"/>
        <v>0</v>
      </c>
      <c r="AB1157" s="187">
        <f t="shared" si="226"/>
        <v>0</v>
      </c>
      <c r="AC1157" s="190">
        <f>IF(C1157=A_Stammdaten!$B$14,F_SAV!$R1157-F_SAV!$AD1157,HLOOKUP(A_Stammdaten!$B$14-1,$AE$4:$AK$2004,ROW(C1157)-3,FALSE)-$AD1157)</f>
        <v>0</v>
      </c>
      <c r="AD1157" s="190">
        <f>HLOOKUP(A_Stammdaten!$B$14,$AE$4:$AK$2004,ROW(C1157)-3,FALSE)</f>
        <v>0</v>
      </c>
      <c r="AE1157" s="187">
        <f t="shared" ref="AE1157:AE1220" si="228">IF(OR($C1157=0,$R1157=0),0,IF($C1157&lt;=AE$4,$R1157-$R1157/U1157*(AE$4-$C1157+1),0))</f>
        <v>0</v>
      </c>
      <c r="AF1157" s="187">
        <f t="shared" ref="AF1157:AF1220" si="229">IF(OR($C1157=0,$R1157=0,V1157-(AF$4-$C1157)=0),0,IF($C1157&lt;AF$4,AE1157-AE1157/(V1157-(AF$4-$C1157)),IF($C1157=AF$4,$R1157-$R1157/V1157,0)))</f>
        <v>0</v>
      </c>
      <c r="AG1157" s="187">
        <f t="shared" ref="AG1157:AG1220" si="230">IF(OR($C1157=0,$R1157=0,W1157-(AG$4-$C1157)=0),0,IF($C1157&lt;AG$4,AF1157-AF1157/(W1157-(AG$4-$C1157)),IF($C1157=AG$4,$R1157-$R1157/W1157,0)))</f>
        <v>0</v>
      </c>
      <c r="AH1157" s="187">
        <f t="shared" ref="AH1157:AH1220" si="231">IF(OR($C1157=0,$R1157=0,X1157-(AH$4-$C1157)=0),0,IF($C1157&lt;AH$4,AG1157-AG1157/(X1157-(AH$4-$C1157)),IF($C1157=AH$4,$R1157-$R1157/X1157,0)))</f>
        <v>0</v>
      </c>
      <c r="AI1157" s="187">
        <f t="shared" ref="AI1157:AI1220" si="232">IF(OR($C1157=0,$R1157=0,Y1157-(AI$4-$C1157)=0),0,IF($C1157&lt;AI$4,AH1157-AH1157/(Y1157-(AI$4-$C1157)),IF($C1157=AI$4,$R1157-$R1157/Y1157,0)))</f>
        <v>0</v>
      </c>
      <c r="AJ1157" s="187">
        <f t="shared" ref="AJ1157:AJ1220" si="233">IF(OR($C1157=0,$R1157=0,Z1157-(AJ$4-$C1157)=0),0,IF($C1157&lt;AJ$4,AI1157-AI1157/(Z1157-(AJ$4-$C1157)),IF($C1157=AJ$4,$R1157-$R1157/Z1157,0)))</f>
        <v>0</v>
      </c>
      <c r="AK1157" s="187">
        <f t="shared" ref="AK1157:AK1220" si="234">IF(OR($C1157=0,$R1157=0,AA1157-(AK$4-$C1157)=0),0,IF($C1157&lt;AK$4,AJ1157-AJ1157/(AA1157-(AK$4-$C1157)),IF($C1157=AK$4,$R1157-$R1157/AA1157,0)))</f>
        <v>0</v>
      </c>
      <c r="AL1157" s="31"/>
    </row>
    <row r="1158" spans="1:38" ht="15" x14ac:dyDescent="0.25">
      <c r="A1158" s="31"/>
      <c r="B1158" s="31"/>
      <c r="C1158" s="32"/>
      <c r="D1158" s="31"/>
      <c r="E1158" s="31"/>
      <c r="F1158" s="31"/>
      <c r="G1158" s="31"/>
      <c r="H1158" s="31"/>
      <c r="I1158" s="31"/>
      <c r="J1158" s="31"/>
      <c r="K1158" s="31"/>
      <c r="L1158" s="31"/>
      <c r="M1158" s="31"/>
      <c r="N1158" s="187">
        <f t="shared" ref="N1158:N1221" si="235">SUM(D1158,E1158,G1158,H1158,J1158,K1158)-SUM(F1158,I1158,L1158,M1158)</f>
        <v>0</v>
      </c>
      <c r="O1158" s="31"/>
      <c r="P1158" s="31"/>
      <c r="Q1158" s="31"/>
      <c r="R1158" s="187">
        <f t="shared" ref="R1158:R1221" si="236">N1158-SUM(O1158:Q1158)</f>
        <v>0</v>
      </c>
      <c r="S1158" s="188">
        <f>IF(ISBLANK($B1158),0,VLOOKUP($B1158,Listen!$A$2:$C$44,2,FALSE))</f>
        <v>0</v>
      </c>
      <c r="T1158" s="188">
        <f>IF(ISBLANK($B1158),0,VLOOKUP($B1158,Listen!$A$2:$C$44,3,FALSE))</f>
        <v>0</v>
      </c>
      <c r="U1158" s="189">
        <f t="shared" si="225"/>
        <v>0</v>
      </c>
      <c r="V1158" s="189">
        <f t="shared" si="227"/>
        <v>0</v>
      </c>
      <c r="W1158" s="189">
        <f t="shared" si="227"/>
        <v>0</v>
      </c>
      <c r="X1158" s="189">
        <f t="shared" si="227"/>
        <v>0</v>
      </c>
      <c r="Y1158" s="189">
        <f t="shared" si="227"/>
        <v>0</v>
      </c>
      <c r="Z1158" s="189">
        <f t="shared" si="227"/>
        <v>0</v>
      </c>
      <c r="AA1158" s="189">
        <f t="shared" si="227"/>
        <v>0</v>
      </c>
      <c r="AB1158" s="187">
        <f t="shared" si="226"/>
        <v>0</v>
      </c>
      <c r="AC1158" s="190">
        <f>IF(C1158=A_Stammdaten!$B$14,F_SAV!$R1158-F_SAV!$AD1158,HLOOKUP(A_Stammdaten!$B$14-1,$AE$4:$AK$2004,ROW(C1158)-3,FALSE)-$AD1158)</f>
        <v>0</v>
      </c>
      <c r="AD1158" s="190">
        <f>HLOOKUP(A_Stammdaten!$B$14,$AE$4:$AK$2004,ROW(C1158)-3,FALSE)</f>
        <v>0</v>
      </c>
      <c r="AE1158" s="187">
        <f t="shared" si="228"/>
        <v>0</v>
      </c>
      <c r="AF1158" s="187">
        <f t="shared" si="229"/>
        <v>0</v>
      </c>
      <c r="AG1158" s="187">
        <f t="shared" si="230"/>
        <v>0</v>
      </c>
      <c r="AH1158" s="187">
        <f t="shared" si="231"/>
        <v>0</v>
      </c>
      <c r="AI1158" s="187">
        <f t="shared" si="232"/>
        <v>0</v>
      </c>
      <c r="AJ1158" s="187">
        <f t="shared" si="233"/>
        <v>0</v>
      </c>
      <c r="AK1158" s="187">
        <f t="shared" si="234"/>
        <v>0</v>
      </c>
      <c r="AL1158" s="31"/>
    </row>
    <row r="1159" spans="1:38" ht="15" x14ac:dyDescent="0.25">
      <c r="A1159" s="31"/>
      <c r="B1159" s="31"/>
      <c r="C1159" s="32"/>
      <c r="D1159" s="31"/>
      <c r="E1159" s="31"/>
      <c r="F1159" s="31"/>
      <c r="G1159" s="31"/>
      <c r="H1159" s="31"/>
      <c r="I1159" s="31"/>
      <c r="J1159" s="31"/>
      <c r="K1159" s="31"/>
      <c r="L1159" s="31"/>
      <c r="M1159" s="31"/>
      <c r="N1159" s="187">
        <f t="shared" si="235"/>
        <v>0</v>
      </c>
      <c r="O1159" s="31"/>
      <c r="P1159" s="31"/>
      <c r="Q1159" s="31"/>
      <c r="R1159" s="187">
        <f t="shared" si="236"/>
        <v>0</v>
      </c>
      <c r="S1159" s="188">
        <f>IF(ISBLANK($B1159),0,VLOOKUP($B1159,Listen!$A$2:$C$44,2,FALSE))</f>
        <v>0</v>
      </c>
      <c r="T1159" s="188">
        <f>IF(ISBLANK($B1159),0,VLOOKUP($B1159,Listen!$A$2:$C$44,3,FALSE))</f>
        <v>0</v>
      </c>
      <c r="U1159" s="189">
        <f t="shared" si="225"/>
        <v>0</v>
      </c>
      <c r="V1159" s="189">
        <f t="shared" si="227"/>
        <v>0</v>
      </c>
      <c r="W1159" s="189">
        <f t="shared" si="227"/>
        <v>0</v>
      </c>
      <c r="X1159" s="189">
        <f t="shared" si="227"/>
        <v>0</v>
      </c>
      <c r="Y1159" s="189">
        <f t="shared" si="227"/>
        <v>0</v>
      </c>
      <c r="Z1159" s="189">
        <f t="shared" si="227"/>
        <v>0</v>
      </c>
      <c r="AA1159" s="189">
        <f t="shared" si="227"/>
        <v>0</v>
      </c>
      <c r="AB1159" s="187">
        <f t="shared" si="226"/>
        <v>0</v>
      </c>
      <c r="AC1159" s="190">
        <f>IF(C1159=A_Stammdaten!$B$14,F_SAV!$R1159-F_SAV!$AD1159,HLOOKUP(A_Stammdaten!$B$14-1,$AE$4:$AK$2004,ROW(C1159)-3,FALSE)-$AD1159)</f>
        <v>0</v>
      </c>
      <c r="AD1159" s="190">
        <f>HLOOKUP(A_Stammdaten!$B$14,$AE$4:$AK$2004,ROW(C1159)-3,FALSE)</f>
        <v>0</v>
      </c>
      <c r="AE1159" s="187">
        <f t="shared" si="228"/>
        <v>0</v>
      </c>
      <c r="AF1159" s="187">
        <f t="shared" si="229"/>
        <v>0</v>
      </c>
      <c r="AG1159" s="187">
        <f t="shared" si="230"/>
        <v>0</v>
      </c>
      <c r="AH1159" s="187">
        <f t="shared" si="231"/>
        <v>0</v>
      </c>
      <c r="AI1159" s="187">
        <f t="shared" si="232"/>
        <v>0</v>
      </c>
      <c r="AJ1159" s="187">
        <f t="shared" si="233"/>
        <v>0</v>
      </c>
      <c r="AK1159" s="187">
        <f t="shared" si="234"/>
        <v>0</v>
      </c>
      <c r="AL1159" s="31"/>
    </row>
    <row r="1160" spans="1:38" ht="15" x14ac:dyDescent="0.25">
      <c r="A1160" s="31"/>
      <c r="B1160" s="31"/>
      <c r="C1160" s="32"/>
      <c r="D1160" s="31"/>
      <c r="E1160" s="31"/>
      <c r="F1160" s="31"/>
      <c r="G1160" s="31"/>
      <c r="H1160" s="31"/>
      <c r="I1160" s="31"/>
      <c r="J1160" s="31"/>
      <c r="K1160" s="31"/>
      <c r="L1160" s="31"/>
      <c r="M1160" s="31"/>
      <c r="N1160" s="187">
        <f t="shared" si="235"/>
        <v>0</v>
      </c>
      <c r="O1160" s="31"/>
      <c r="P1160" s="31"/>
      <c r="Q1160" s="31"/>
      <c r="R1160" s="187">
        <f t="shared" si="236"/>
        <v>0</v>
      </c>
      <c r="S1160" s="188">
        <f>IF(ISBLANK($B1160),0,VLOOKUP($B1160,Listen!$A$2:$C$44,2,FALSE))</f>
        <v>0</v>
      </c>
      <c r="T1160" s="188">
        <f>IF(ISBLANK($B1160),0,VLOOKUP($B1160,Listen!$A$2:$C$44,3,FALSE))</f>
        <v>0</v>
      </c>
      <c r="U1160" s="189">
        <f t="shared" si="225"/>
        <v>0</v>
      </c>
      <c r="V1160" s="189">
        <f t="shared" si="227"/>
        <v>0</v>
      </c>
      <c r="W1160" s="189">
        <f t="shared" si="227"/>
        <v>0</v>
      </c>
      <c r="X1160" s="189">
        <f t="shared" si="227"/>
        <v>0</v>
      </c>
      <c r="Y1160" s="189">
        <f t="shared" si="227"/>
        <v>0</v>
      </c>
      <c r="Z1160" s="189">
        <f t="shared" si="227"/>
        <v>0</v>
      </c>
      <c r="AA1160" s="189">
        <f t="shared" si="227"/>
        <v>0</v>
      </c>
      <c r="AB1160" s="187">
        <f t="shared" si="226"/>
        <v>0</v>
      </c>
      <c r="AC1160" s="190">
        <f>IF(C1160=A_Stammdaten!$B$14,F_SAV!$R1160-F_SAV!$AD1160,HLOOKUP(A_Stammdaten!$B$14-1,$AE$4:$AK$2004,ROW(C1160)-3,FALSE)-$AD1160)</f>
        <v>0</v>
      </c>
      <c r="AD1160" s="190">
        <f>HLOOKUP(A_Stammdaten!$B$14,$AE$4:$AK$2004,ROW(C1160)-3,FALSE)</f>
        <v>0</v>
      </c>
      <c r="AE1160" s="187">
        <f t="shared" si="228"/>
        <v>0</v>
      </c>
      <c r="AF1160" s="187">
        <f t="shared" si="229"/>
        <v>0</v>
      </c>
      <c r="AG1160" s="187">
        <f t="shared" si="230"/>
        <v>0</v>
      </c>
      <c r="AH1160" s="187">
        <f t="shared" si="231"/>
        <v>0</v>
      </c>
      <c r="AI1160" s="187">
        <f t="shared" si="232"/>
        <v>0</v>
      </c>
      <c r="AJ1160" s="187">
        <f t="shared" si="233"/>
        <v>0</v>
      </c>
      <c r="AK1160" s="187">
        <f t="shared" si="234"/>
        <v>0</v>
      </c>
      <c r="AL1160" s="31"/>
    </row>
    <row r="1161" spans="1:38" ht="15" x14ac:dyDescent="0.25">
      <c r="A1161" s="31"/>
      <c r="B1161" s="31"/>
      <c r="C1161" s="32"/>
      <c r="D1161" s="31"/>
      <c r="E1161" s="31"/>
      <c r="F1161" s="31"/>
      <c r="G1161" s="31"/>
      <c r="H1161" s="31"/>
      <c r="I1161" s="31"/>
      <c r="J1161" s="31"/>
      <c r="K1161" s="31"/>
      <c r="L1161" s="31"/>
      <c r="M1161" s="31"/>
      <c r="N1161" s="187">
        <f t="shared" si="235"/>
        <v>0</v>
      </c>
      <c r="O1161" s="31"/>
      <c r="P1161" s="31"/>
      <c r="Q1161" s="31"/>
      <c r="R1161" s="187">
        <f t="shared" si="236"/>
        <v>0</v>
      </c>
      <c r="S1161" s="188">
        <f>IF(ISBLANK($B1161),0,VLOOKUP($B1161,Listen!$A$2:$C$44,2,FALSE))</f>
        <v>0</v>
      </c>
      <c r="T1161" s="188">
        <f>IF(ISBLANK($B1161),0,VLOOKUP($B1161,Listen!$A$2:$C$44,3,FALSE))</f>
        <v>0</v>
      </c>
      <c r="U1161" s="189">
        <f t="shared" si="225"/>
        <v>0</v>
      </c>
      <c r="V1161" s="189">
        <f t="shared" si="227"/>
        <v>0</v>
      </c>
      <c r="W1161" s="189">
        <f t="shared" si="227"/>
        <v>0</v>
      </c>
      <c r="X1161" s="189">
        <f t="shared" si="227"/>
        <v>0</v>
      </c>
      <c r="Y1161" s="189">
        <f t="shared" si="227"/>
        <v>0</v>
      </c>
      <c r="Z1161" s="189">
        <f t="shared" si="227"/>
        <v>0</v>
      </c>
      <c r="AA1161" s="189">
        <f t="shared" si="227"/>
        <v>0</v>
      </c>
      <c r="AB1161" s="187">
        <f t="shared" si="226"/>
        <v>0</v>
      </c>
      <c r="AC1161" s="190">
        <f>IF(C1161=A_Stammdaten!$B$14,F_SAV!$R1161-F_SAV!$AD1161,HLOOKUP(A_Stammdaten!$B$14-1,$AE$4:$AK$2004,ROW(C1161)-3,FALSE)-$AD1161)</f>
        <v>0</v>
      </c>
      <c r="AD1161" s="190">
        <f>HLOOKUP(A_Stammdaten!$B$14,$AE$4:$AK$2004,ROW(C1161)-3,FALSE)</f>
        <v>0</v>
      </c>
      <c r="AE1161" s="187">
        <f t="shared" si="228"/>
        <v>0</v>
      </c>
      <c r="AF1161" s="187">
        <f t="shared" si="229"/>
        <v>0</v>
      </c>
      <c r="AG1161" s="187">
        <f t="shared" si="230"/>
        <v>0</v>
      </c>
      <c r="AH1161" s="187">
        <f t="shared" si="231"/>
        <v>0</v>
      </c>
      <c r="AI1161" s="187">
        <f t="shared" si="232"/>
        <v>0</v>
      </c>
      <c r="AJ1161" s="187">
        <f t="shared" si="233"/>
        <v>0</v>
      </c>
      <c r="AK1161" s="187">
        <f t="shared" si="234"/>
        <v>0</v>
      </c>
      <c r="AL1161" s="31"/>
    </row>
    <row r="1162" spans="1:38" ht="15" x14ac:dyDescent="0.25">
      <c r="A1162" s="31"/>
      <c r="B1162" s="31"/>
      <c r="C1162" s="32"/>
      <c r="D1162" s="31"/>
      <c r="E1162" s="31"/>
      <c r="F1162" s="31"/>
      <c r="G1162" s="31"/>
      <c r="H1162" s="31"/>
      <c r="I1162" s="31"/>
      <c r="J1162" s="31"/>
      <c r="K1162" s="31"/>
      <c r="L1162" s="31"/>
      <c r="M1162" s="31"/>
      <c r="N1162" s="187">
        <f t="shared" si="235"/>
        <v>0</v>
      </c>
      <c r="O1162" s="31"/>
      <c r="P1162" s="31"/>
      <c r="Q1162" s="31"/>
      <c r="R1162" s="187">
        <f t="shared" si="236"/>
        <v>0</v>
      </c>
      <c r="S1162" s="188">
        <f>IF(ISBLANK($B1162),0,VLOOKUP($B1162,Listen!$A$2:$C$44,2,FALSE))</f>
        <v>0</v>
      </c>
      <c r="T1162" s="188">
        <f>IF(ISBLANK($B1162),0,VLOOKUP($B1162,Listen!$A$2:$C$44,3,FALSE))</f>
        <v>0</v>
      </c>
      <c r="U1162" s="189">
        <f t="shared" si="225"/>
        <v>0</v>
      </c>
      <c r="V1162" s="189">
        <f t="shared" si="227"/>
        <v>0</v>
      </c>
      <c r="W1162" s="189">
        <f t="shared" si="227"/>
        <v>0</v>
      </c>
      <c r="X1162" s="189">
        <f t="shared" si="227"/>
        <v>0</v>
      </c>
      <c r="Y1162" s="189">
        <f t="shared" si="227"/>
        <v>0</v>
      </c>
      <c r="Z1162" s="189">
        <f t="shared" si="227"/>
        <v>0</v>
      </c>
      <c r="AA1162" s="189">
        <f t="shared" si="227"/>
        <v>0</v>
      </c>
      <c r="AB1162" s="187">
        <f t="shared" si="226"/>
        <v>0</v>
      </c>
      <c r="AC1162" s="190">
        <f>IF(C1162=A_Stammdaten!$B$14,F_SAV!$R1162-F_SAV!$AD1162,HLOOKUP(A_Stammdaten!$B$14-1,$AE$4:$AK$2004,ROW(C1162)-3,FALSE)-$AD1162)</f>
        <v>0</v>
      </c>
      <c r="AD1162" s="190">
        <f>HLOOKUP(A_Stammdaten!$B$14,$AE$4:$AK$2004,ROW(C1162)-3,FALSE)</f>
        <v>0</v>
      </c>
      <c r="AE1162" s="187">
        <f t="shared" si="228"/>
        <v>0</v>
      </c>
      <c r="AF1162" s="187">
        <f t="shared" si="229"/>
        <v>0</v>
      </c>
      <c r="AG1162" s="187">
        <f t="shared" si="230"/>
        <v>0</v>
      </c>
      <c r="AH1162" s="187">
        <f t="shared" si="231"/>
        <v>0</v>
      </c>
      <c r="AI1162" s="187">
        <f t="shared" si="232"/>
        <v>0</v>
      </c>
      <c r="AJ1162" s="187">
        <f t="shared" si="233"/>
        <v>0</v>
      </c>
      <c r="AK1162" s="187">
        <f t="shared" si="234"/>
        <v>0</v>
      </c>
      <c r="AL1162" s="31"/>
    </row>
    <row r="1163" spans="1:38" ht="15" x14ac:dyDescent="0.25">
      <c r="A1163" s="31"/>
      <c r="B1163" s="31"/>
      <c r="C1163" s="32"/>
      <c r="D1163" s="31"/>
      <c r="E1163" s="31"/>
      <c r="F1163" s="31"/>
      <c r="G1163" s="31"/>
      <c r="H1163" s="31"/>
      <c r="I1163" s="31"/>
      <c r="J1163" s="31"/>
      <c r="K1163" s="31"/>
      <c r="L1163" s="31"/>
      <c r="M1163" s="31"/>
      <c r="N1163" s="187">
        <f t="shared" si="235"/>
        <v>0</v>
      </c>
      <c r="O1163" s="31"/>
      <c r="P1163" s="31"/>
      <c r="Q1163" s="31"/>
      <c r="R1163" s="187">
        <f t="shared" si="236"/>
        <v>0</v>
      </c>
      <c r="S1163" s="188">
        <f>IF(ISBLANK($B1163),0,VLOOKUP($B1163,Listen!$A$2:$C$44,2,FALSE))</f>
        <v>0</v>
      </c>
      <c r="T1163" s="188">
        <f>IF(ISBLANK($B1163),0,VLOOKUP($B1163,Listen!$A$2:$C$44,3,FALSE))</f>
        <v>0</v>
      </c>
      <c r="U1163" s="189">
        <f t="shared" ref="U1163:U1226" si="237">$S1163</f>
        <v>0</v>
      </c>
      <c r="V1163" s="189">
        <f t="shared" si="227"/>
        <v>0</v>
      </c>
      <c r="W1163" s="189">
        <f t="shared" si="227"/>
        <v>0</v>
      </c>
      <c r="X1163" s="189">
        <f t="shared" si="227"/>
        <v>0</v>
      </c>
      <c r="Y1163" s="189">
        <f t="shared" si="227"/>
        <v>0</v>
      </c>
      <c r="Z1163" s="189">
        <f t="shared" si="227"/>
        <v>0</v>
      </c>
      <c r="AA1163" s="189">
        <f t="shared" si="227"/>
        <v>0</v>
      </c>
      <c r="AB1163" s="187">
        <f t="shared" si="226"/>
        <v>0</v>
      </c>
      <c r="AC1163" s="190">
        <f>IF(C1163=A_Stammdaten!$B$14,F_SAV!$R1163-F_SAV!$AD1163,HLOOKUP(A_Stammdaten!$B$14-1,$AE$4:$AK$2004,ROW(C1163)-3,FALSE)-$AD1163)</f>
        <v>0</v>
      </c>
      <c r="AD1163" s="190">
        <f>HLOOKUP(A_Stammdaten!$B$14,$AE$4:$AK$2004,ROW(C1163)-3,FALSE)</f>
        <v>0</v>
      </c>
      <c r="AE1163" s="187">
        <f t="shared" si="228"/>
        <v>0</v>
      </c>
      <c r="AF1163" s="187">
        <f t="shared" si="229"/>
        <v>0</v>
      </c>
      <c r="AG1163" s="187">
        <f t="shared" si="230"/>
        <v>0</v>
      </c>
      <c r="AH1163" s="187">
        <f t="shared" si="231"/>
        <v>0</v>
      </c>
      <c r="AI1163" s="187">
        <f t="shared" si="232"/>
        <v>0</v>
      </c>
      <c r="AJ1163" s="187">
        <f t="shared" si="233"/>
        <v>0</v>
      </c>
      <c r="AK1163" s="187">
        <f t="shared" si="234"/>
        <v>0</v>
      </c>
      <c r="AL1163" s="31"/>
    </row>
    <row r="1164" spans="1:38" ht="15" x14ac:dyDescent="0.25">
      <c r="A1164" s="31"/>
      <c r="B1164" s="31"/>
      <c r="C1164" s="32"/>
      <c r="D1164" s="31"/>
      <c r="E1164" s="31"/>
      <c r="F1164" s="31"/>
      <c r="G1164" s="31"/>
      <c r="H1164" s="31"/>
      <c r="I1164" s="31"/>
      <c r="J1164" s="31"/>
      <c r="K1164" s="31"/>
      <c r="L1164" s="31"/>
      <c r="M1164" s="31"/>
      <c r="N1164" s="187">
        <f t="shared" si="235"/>
        <v>0</v>
      </c>
      <c r="O1164" s="31"/>
      <c r="P1164" s="31"/>
      <c r="Q1164" s="31"/>
      <c r="R1164" s="187">
        <f t="shared" si="236"/>
        <v>0</v>
      </c>
      <c r="S1164" s="188">
        <f>IF(ISBLANK($B1164),0,VLOOKUP($B1164,Listen!$A$2:$C$44,2,FALSE))</f>
        <v>0</v>
      </c>
      <c r="T1164" s="188">
        <f>IF(ISBLANK($B1164),0,VLOOKUP($B1164,Listen!$A$2:$C$44,3,FALSE))</f>
        <v>0</v>
      </c>
      <c r="U1164" s="189">
        <f t="shared" si="237"/>
        <v>0</v>
      </c>
      <c r="V1164" s="189">
        <f t="shared" si="227"/>
        <v>0</v>
      </c>
      <c r="W1164" s="189">
        <f t="shared" si="227"/>
        <v>0</v>
      </c>
      <c r="X1164" s="189">
        <f t="shared" si="227"/>
        <v>0</v>
      </c>
      <c r="Y1164" s="189">
        <f t="shared" si="227"/>
        <v>0</v>
      </c>
      <c r="Z1164" s="189">
        <f t="shared" si="227"/>
        <v>0</v>
      </c>
      <c r="AA1164" s="189">
        <f t="shared" si="227"/>
        <v>0</v>
      </c>
      <c r="AB1164" s="187">
        <f t="shared" si="226"/>
        <v>0</v>
      </c>
      <c r="AC1164" s="190">
        <f>IF(C1164=A_Stammdaten!$B$14,F_SAV!$R1164-F_SAV!$AD1164,HLOOKUP(A_Stammdaten!$B$14-1,$AE$4:$AK$2004,ROW(C1164)-3,FALSE)-$AD1164)</f>
        <v>0</v>
      </c>
      <c r="AD1164" s="190">
        <f>HLOOKUP(A_Stammdaten!$B$14,$AE$4:$AK$2004,ROW(C1164)-3,FALSE)</f>
        <v>0</v>
      </c>
      <c r="AE1164" s="187">
        <f t="shared" si="228"/>
        <v>0</v>
      </c>
      <c r="AF1164" s="187">
        <f t="shared" si="229"/>
        <v>0</v>
      </c>
      <c r="AG1164" s="187">
        <f t="shared" si="230"/>
        <v>0</v>
      </c>
      <c r="AH1164" s="187">
        <f t="shared" si="231"/>
        <v>0</v>
      </c>
      <c r="AI1164" s="187">
        <f t="shared" si="232"/>
        <v>0</v>
      </c>
      <c r="AJ1164" s="187">
        <f t="shared" si="233"/>
        <v>0</v>
      </c>
      <c r="AK1164" s="187">
        <f t="shared" si="234"/>
        <v>0</v>
      </c>
      <c r="AL1164" s="31"/>
    </row>
    <row r="1165" spans="1:38" ht="15" x14ac:dyDescent="0.25">
      <c r="A1165" s="31"/>
      <c r="B1165" s="31"/>
      <c r="C1165" s="32"/>
      <c r="D1165" s="31"/>
      <c r="E1165" s="31"/>
      <c r="F1165" s="31"/>
      <c r="G1165" s="31"/>
      <c r="H1165" s="31"/>
      <c r="I1165" s="31"/>
      <c r="J1165" s="31"/>
      <c r="K1165" s="31"/>
      <c r="L1165" s="31"/>
      <c r="M1165" s="31"/>
      <c r="N1165" s="187">
        <f t="shared" si="235"/>
        <v>0</v>
      </c>
      <c r="O1165" s="31"/>
      <c r="P1165" s="31"/>
      <c r="Q1165" s="31"/>
      <c r="R1165" s="187">
        <f t="shared" si="236"/>
        <v>0</v>
      </c>
      <c r="S1165" s="188">
        <f>IF(ISBLANK($B1165),0,VLOOKUP($B1165,Listen!$A$2:$C$44,2,FALSE))</f>
        <v>0</v>
      </c>
      <c r="T1165" s="188">
        <f>IF(ISBLANK($B1165),0,VLOOKUP($B1165,Listen!$A$2:$C$44,3,FALSE))</f>
        <v>0</v>
      </c>
      <c r="U1165" s="189">
        <f t="shared" si="237"/>
        <v>0</v>
      </c>
      <c r="V1165" s="189">
        <f t="shared" si="227"/>
        <v>0</v>
      </c>
      <c r="W1165" s="189">
        <f t="shared" si="227"/>
        <v>0</v>
      </c>
      <c r="X1165" s="189">
        <f t="shared" si="227"/>
        <v>0</v>
      </c>
      <c r="Y1165" s="189">
        <f t="shared" si="227"/>
        <v>0</v>
      </c>
      <c r="Z1165" s="189">
        <f t="shared" si="227"/>
        <v>0</v>
      </c>
      <c r="AA1165" s="189">
        <f t="shared" si="227"/>
        <v>0</v>
      </c>
      <c r="AB1165" s="187">
        <f t="shared" si="226"/>
        <v>0</v>
      </c>
      <c r="AC1165" s="190">
        <f>IF(C1165=A_Stammdaten!$B$14,F_SAV!$R1165-F_SAV!$AD1165,HLOOKUP(A_Stammdaten!$B$14-1,$AE$4:$AK$2004,ROW(C1165)-3,FALSE)-$AD1165)</f>
        <v>0</v>
      </c>
      <c r="AD1165" s="190">
        <f>HLOOKUP(A_Stammdaten!$B$14,$AE$4:$AK$2004,ROW(C1165)-3,FALSE)</f>
        <v>0</v>
      </c>
      <c r="AE1165" s="187">
        <f t="shared" si="228"/>
        <v>0</v>
      </c>
      <c r="AF1165" s="187">
        <f t="shared" si="229"/>
        <v>0</v>
      </c>
      <c r="AG1165" s="187">
        <f t="shared" si="230"/>
        <v>0</v>
      </c>
      <c r="AH1165" s="187">
        <f t="shared" si="231"/>
        <v>0</v>
      </c>
      <c r="AI1165" s="187">
        <f t="shared" si="232"/>
        <v>0</v>
      </c>
      <c r="AJ1165" s="187">
        <f t="shared" si="233"/>
        <v>0</v>
      </c>
      <c r="AK1165" s="187">
        <f t="shared" si="234"/>
        <v>0</v>
      </c>
      <c r="AL1165" s="31"/>
    </row>
    <row r="1166" spans="1:38" ht="15" x14ac:dyDescent="0.25">
      <c r="A1166" s="31"/>
      <c r="B1166" s="31"/>
      <c r="C1166" s="32"/>
      <c r="D1166" s="31"/>
      <c r="E1166" s="31"/>
      <c r="F1166" s="31"/>
      <c r="G1166" s="31"/>
      <c r="H1166" s="31"/>
      <c r="I1166" s="31"/>
      <c r="J1166" s="31"/>
      <c r="K1166" s="31"/>
      <c r="L1166" s="31"/>
      <c r="M1166" s="31"/>
      <c r="N1166" s="187">
        <f t="shared" si="235"/>
        <v>0</v>
      </c>
      <c r="O1166" s="31"/>
      <c r="P1166" s="31"/>
      <c r="Q1166" s="31"/>
      <c r="R1166" s="187">
        <f t="shared" si="236"/>
        <v>0</v>
      </c>
      <c r="S1166" s="188">
        <f>IF(ISBLANK($B1166),0,VLOOKUP($B1166,Listen!$A$2:$C$44,2,FALSE))</f>
        <v>0</v>
      </c>
      <c r="T1166" s="188">
        <f>IF(ISBLANK($B1166),0,VLOOKUP($B1166,Listen!$A$2:$C$44,3,FALSE))</f>
        <v>0</v>
      </c>
      <c r="U1166" s="189">
        <f t="shared" si="237"/>
        <v>0</v>
      </c>
      <c r="V1166" s="189">
        <f t="shared" si="227"/>
        <v>0</v>
      </c>
      <c r="W1166" s="189">
        <f t="shared" si="227"/>
        <v>0</v>
      </c>
      <c r="X1166" s="189">
        <f t="shared" si="227"/>
        <v>0</v>
      </c>
      <c r="Y1166" s="189">
        <f t="shared" si="227"/>
        <v>0</v>
      </c>
      <c r="Z1166" s="189">
        <f t="shared" si="227"/>
        <v>0</v>
      </c>
      <c r="AA1166" s="189">
        <f t="shared" si="227"/>
        <v>0</v>
      </c>
      <c r="AB1166" s="187">
        <f t="shared" si="226"/>
        <v>0</v>
      </c>
      <c r="AC1166" s="190">
        <f>IF(C1166=A_Stammdaten!$B$14,F_SAV!$R1166-F_SAV!$AD1166,HLOOKUP(A_Stammdaten!$B$14-1,$AE$4:$AK$2004,ROW(C1166)-3,FALSE)-$AD1166)</f>
        <v>0</v>
      </c>
      <c r="AD1166" s="190">
        <f>HLOOKUP(A_Stammdaten!$B$14,$AE$4:$AK$2004,ROW(C1166)-3,FALSE)</f>
        <v>0</v>
      </c>
      <c r="AE1166" s="187">
        <f t="shared" si="228"/>
        <v>0</v>
      </c>
      <c r="AF1166" s="187">
        <f t="shared" si="229"/>
        <v>0</v>
      </c>
      <c r="AG1166" s="187">
        <f t="shared" si="230"/>
        <v>0</v>
      </c>
      <c r="AH1166" s="187">
        <f t="shared" si="231"/>
        <v>0</v>
      </c>
      <c r="AI1166" s="187">
        <f t="shared" si="232"/>
        <v>0</v>
      </c>
      <c r="AJ1166" s="187">
        <f t="shared" si="233"/>
        <v>0</v>
      </c>
      <c r="AK1166" s="187">
        <f t="shared" si="234"/>
        <v>0</v>
      </c>
      <c r="AL1166" s="31"/>
    </row>
    <row r="1167" spans="1:38" ht="15" x14ac:dyDescent="0.25">
      <c r="A1167" s="31"/>
      <c r="B1167" s="31"/>
      <c r="C1167" s="32"/>
      <c r="D1167" s="31"/>
      <c r="E1167" s="31"/>
      <c r="F1167" s="31"/>
      <c r="G1167" s="31"/>
      <c r="H1167" s="31"/>
      <c r="I1167" s="31"/>
      <c r="J1167" s="31"/>
      <c r="K1167" s="31"/>
      <c r="L1167" s="31"/>
      <c r="M1167" s="31"/>
      <c r="N1167" s="187">
        <f t="shared" si="235"/>
        <v>0</v>
      </c>
      <c r="O1167" s="31"/>
      <c r="P1167" s="31"/>
      <c r="Q1167" s="31"/>
      <c r="R1167" s="187">
        <f t="shared" si="236"/>
        <v>0</v>
      </c>
      <c r="S1167" s="188">
        <f>IF(ISBLANK($B1167),0,VLOOKUP($B1167,Listen!$A$2:$C$44,2,FALSE))</f>
        <v>0</v>
      </c>
      <c r="T1167" s="188">
        <f>IF(ISBLANK($B1167),0,VLOOKUP($B1167,Listen!$A$2:$C$44,3,FALSE))</f>
        <v>0</v>
      </c>
      <c r="U1167" s="189">
        <f t="shared" si="237"/>
        <v>0</v>
      </c>
      <c r="V1167" s="189">
        <f t="shared" si="227"/>
        <v>0</v>
      </c>
      <c r="W1167" s="189">
        <f t="shared" si="227"/>
        <v>0</v>
      </c>
      <c r="X1167" s="189">
        <f t="shared" si="227"/>
        <v>0</v>
      </c>
      <c r="Y1167" s="189">
        <f t="shared" si="227"/>
        <v>0</v>
      </c>
      <c r="Z1167" s="189">
        <f t="shared" si="227"/>
        <v>0</v>
      </c>
      <c r="AA1167" s="189">
        <f t="shared" si="227"/>
        <v>0</v>
      </c>
      <c r="AB1167" s="187">
        <f t="shared" si="226"/>
        <v>0</v>
      </c>
      <c r="AC1167" s="190">
        <f>IF(C1167=A_Stammdaten!$B$14,F_SAV!$R1167-F_SAV!$AD1167,HLOOKUP(A_Stammdaten!$B$14-1,$AE$4:$AK$2004,ROW(C1167)-3,FALSE)-$AD1167)</f>
        <v>0</v>
      </c>
      <c r="AD1167" s="190">
        <f>HLOOKUP(A_Stammdaten!$B$14,$AE$4:$AK$2004,ROW(C1167)-3,FALSE)</f>
        <v>0</v>
      </c>
      <c r="AE1167" s="187">
        <f t="shared" si="228"/>
        <v>0</v>
      </c>
      <c r="AF1167" s="187">
        <f t="shared" si="229"/>
        <v>0</v>
      </c>
      <c r="AG1167" s="187">
        <f t="shared" si="230"/>
        <v>0</v>
      </c>
      <c r="AH1167" s="187">
        <f t="shared" si="231"/>
        <v>0</v>
      </c>
      <c r="AI1167" s="187">
        <f t="shared" si="232"/>
        <v>0</v>
      </c>
      <c r="AJ1167" s="187">
        <f t="shared" si="233"/>
        <v>0</v>
      </c>
      <c r="AK1167" s="187">
        <f t="shared" si="234"/>
        <v>0</v>
      </c>
      <c r="AL1167" s="31"/>
    </row>
    <row r="1168" spans="1:38" ht="15" x14ac:dyDescent="0.25">
      <c r="A1168" s="31"/>
      <c r="B1168" s="31"/>
      <c r="C1168" s="32"/>
      <c r="D1168" s="31"/>
      <c r="E1168" s="31"/>
      <c r="F1168" s="31"/>
      <c r="G1168" s="31"/>
      <c r="H1168" s="31"/>
      <c r="I1168" s="31"/>
      <c r="J1168" s="31"/>
      <c r="K1168" s="31"/>
      <c r="L1168" s="31"/>
      <c r="M1168" s="31"/>
      <c r="N1168" s="187">
        <f t="shared" si="235"/>
        <v>0</v>
      </c>
      <c r="O1168" s="31"/>
      <c r="P1168" s="31"/>
      <c r="Q1168" s="31"/>
      <c r="R1168" s="187">
        <f t="shared" si="236"/>
        <v>0</v>
      </c>
      <c r="S1168" s="188">
        <f>IF(ISBLANK($B1168),0,VLOOKUP($B1168,Listen!$A$2:$C$44,2,FALSE))</f>
        <v>0</v>
      </c>
      <c r="T1168" s="188">
        <f>IF(ISBLANK($B1168),0,VLOOKUP($B1168,Listen!$A$2:$C$44,3,FALSE))</f>
        <v>0</v>
      </c>
      <c r="U1168" s="189">
        <f t="shared" si="237"/>
        <v>0</v>
      </c>
      <c r="V1168" s="189">
        <f t="shared" si="227"/>
        <v>0</v>
      </c>
      <c r="W1168" s="189">
        <f t="shared" si="227"/>
        <v>0</v>
      </c>
      <c r="X1168" s="189">
        <f t="shared" si="227"/>
        <v>0</v>
      </c>
      <c r="Y1168" s="189">
        <f t="shared" si="227"/>
        <v>0</v>
      </c>
      <c r="Z1168" s="189">
        <f t="shared" si="227"/>
        <v>0</v>
      </c>
      <c r="AA1168" s="189">
        <f t="shared" si="227"/>
        <v>0</v>
      </c>
      <c r="AB1168" s="187">
        <f t="shared" si="226"/>
        <v>0</v>
      </c>
      <c r="AC1168" s="190">
        <f>IF(C1168=A_Stammdaten!$B$14,F_SAV!$R1168-F_SAV!$AD1168,HLOOKUP(A_Stammdaten!$B$14-1,$AE$4:$AK$2004,ROW(C1168)-3,FALSE)-$AD1168)</f>
        <v>0</v>
      </c>
      <c r="AD1168" s="190">
        <f>HLOOKUP(A_Stammdaten!$B$14,$AE$4:$AK$2004,ROW(C1168)-3,FALSE)</f>
        <v>0</v>
      </c>
      <c r="AE1168" s="187">
        <f t="shared" si="228"/>
        <v>0</v>
      </c>
      <c r="AF1168" s="187">
        <f t="shared" si="229"/>
        <v>0</v>
      </c>
      <c r="AG1168" s="187">
        <f t="shared" si="230"/>
        <v>0</v>
      </c>
      <c r="AH1168" s="187">
        <f t="shared" si="231"/>
        <v>0</v>
      </c>
      <c r="AI1168" s="187">
        <f t="shared" si="232"/>
        <v>0</v>
      </c>
      <c r="AJ1168" s="187">
        <f t="shared" si="233"/>
        <v>0</v>
      </c>
      <c r="AK1168" s="187">
        <f t="shared" si="234"/>
        <v>0</v>
      </c>
      <c r="AL1168" s="31"/>
    </row>
    <row r="1169" spans="1:38" ht="15" x14ac:dyDescent="0.25">
      <c r="A1169" s="31"/>
      <c r="B1169" s="31"/>
      <c r="C1169" s="32"/>
      <c r="D1169" s="31"/>
      <c r="E1169" s="31"/>
      <c r="F1169" s="31"/>
      <c r="G1169" s="31"/>
      <c r="H1169" s="31"/>
      <c r="I1169" s="31"/>
      <c r="J1169" s="31"/>
      <c r="K1169" s="31"/>
      <c r="L1169" s="31"/>
      <c r="M1169" s="31"/>
      <c r="N1169" s="187">
        <f t="shared" si="235"/>
        <v>0</v>
      </c>
      <c r="O1169" s="31"/>
      <c r="P1169" s="31"/>
      <c r="Q1169" s="31"/>
      <c r="R1169" s="187">
        <f t="shared" si="236"/>
        <v>0</v>
      </c>
      <c r="S1169" s="188">
        <f>IF(ISBLANK($B1169),0,VLOOKUP($B1169,Listen!$A$2:$C$44,2,FALSE))</f>
        <v>0</v>
      </c>
      <c r="T1169" s="188">
        <f>IF(ISBLANK($B1169),0,VLOOKUP($B1169,Listen!$A$2:$C$44,3,FALSE))</f>
        <v>0</v>
      </c>
      <c r="U1169" s="189">
        <f t="shared" si="237"/>
        <v>0</v>
      </c>
      <c r="V1169" s="189">
        <f t="shared" si="227"/>
        <v>0</v>
      </c>
      <c r="W1169" s="189">
        <f t="shared" si="227"/>
        <v>0</v>
      </c>
      <c r="X1169" s="189">
        <f t="shared" si="227"/>
        <v>0</v>
      </c>
      <c r="Y1169" s="189">
        <f t="shared" si="227"/>
        <v>0</v>
      </c>
      <c r="Z1169" s="189">
        <f t="shared" si="227"/>
        <v>0</v>
      </c>
      <c r="AA1169" s="189">
        <f t="shared" si="227"/>
        <v>0</v>
      </c>
      <c r="AB1169" s="187">
        <f t="shared" si="226"/>
        <v>0</v>
      </c>
      <c r="AC1169" s="190">
        <f>IF(C1169=A_Stammdaten!$B$14,F_SAV!$R1169-F_SAV!$AD1169,HLOOKUP(A_Stammdaten!$B$14-1,$AE$4:$AK$2004,ROW(C1169)-3,FALSE)-$AD1169)</f>
        <v>0</v>
      </c>
      <c r="AD1169" s="190">
        <f>HLOOKUP(A_Stammdaten!$B$14,$AE$4:$AK$2004,ROW(C1169)-3,FALSE)</f>
        <v>0</v>
      </c>
      <c r="AE1169" s="187">
        <f t="shared" si="228"/>
        <v>0</v>
      </c>
      <c r="AF1169" s="187">
        <f t="shared" si="229"/>
        <v>0</v>
      </c>
      <c r="AG1169" s="187">
        <f t="shared" si="230"/>
        <v>0</v>
      </c>
      <c r="AH1169" s="187">
        <f t="shared" si="231"/>
        <v>0</v>
      </c>
      <c r="AI1169" s="187">
        <f t="shared" si="232"/>
        <v>0</v>
      </c>
      <c r="AJ1169" s="187">
        <f t="shared" si="233"/>
        <v>0</v>
      </c>
      <c r="AK1169" s="187">
        <f t="shared" si="234"/>
        <v>0</v>
      </c>
      <c r="AL1169" s="31"/>
    </row>
    <row r="1170" spans="1:38" ht="15" x14ac:dyDescent="0.25">
      <c r="A1170" s="31"/>
      <c r="B1170" s="31"/>
      <c r="C1170" s="32"/>
      <c r="D1170" s="31"/>
      <c r="E1170" s="31"/>
      <c r="F1170" s="31"/>
      <c r="G1170" s="31"/>
      <c r="H1170" s="31"/>
      <c r="I1170" s="31"/>
      <c r="J1170" s="31"/>
      <c r="K1170" s="31"/>
      <c r="L1170" s="31"/>
      <c r="M1170" s="31"/>
      <c r="N1170" s="187">
        <f t="shared" si="235"/>
        <v>0</v>
      </c>
      <c r="O1170" s="31"/>
      <c r="P1170" s="31"/>
      <c r="Q1170" s="31"/>
      <c r="R1170" s="187">
        <f t="shared" si="236"/>
        <v>0</v>
      </c>
      <c r="S1170" s="188">
        <f>IF(ISBLANK($B1170),0,VLOOKUP($B1170,Listen!$A$2:$C$44,2,FALSE))</f>
        <v>0</v>
      </c>
      <c r="T1170" s="188">
        <f>IF(ISBLANK($B1170),0,VLOOKUP($B1170,Listen!$A$2:$C$44,3,FALSE))</f>
        <v>0</v>
      </c>
      <c r="U1170" s="189">
        <f t="shared" si="237"/>
        <v>0</v>
      </c>
      <c r="V1170" s="189">
        <f t="shared" si="227"/>
        <v>0</v>
      </c>
      <c r="W1170" s="189">
        <f t="shared" si="227"/>
        <v>0</v>
      </c>
      <c r="X1170" s="189">
        <f t="shared" si="227"/>
        <v>0</v>
      </c>
      <c r="Y1170" s="189">
        <f t="shared" si="227"/>
        <v>0</v>
      </c>
      <c r="Z1170" s="189">
        <f t="shared" si="227"/>
        <v>0</v>
      </c>
      <c r="AA1170" s="189">
        <f t="shared" si="227"/>
        <v>0</v>
      </c>
      <c r="AB1170" s="187">
        <f t="shared" si="226"/>
        <v>0</v>
      </c>
      <c r="AC1170" s="190">
        <f>IF(C1170=A_Stammdaten!$B$14,F_SAV!$R1170-F_SAV!$AD1170,HLOOKUP(A_Stammdaten!$B$14-1,$AE$4:$AK$2004,ROW(C1170)-3,FALSE)-$AD1170)</f>
        <v>0</v>
      </c>
      <c r="AD1170" s="190">
        <f>HLOOKUP(A_Stammdaten!$B$14,$AE$4:$AK$2004,ROW(C1170)-3,FALSE)</f>
        <v>0</v>
      </c>
      <c r="AE1170" s="187">
        <f t="shared" si="228"/>
        <v>0</v>
      </c>
      <c r="AF1170" s="187">
        <f t="shared" si="229"/>
        <v>0</v>
      </c>
      <c r="AG1170" s="187">
        <f t="shared" si="230"/>
        <v>0</v>
      </c>
      <c r="AH1170" s="187">
        <f t="shared" si="231"/>
        <v>0</v>
      </c>
      <c r="AI1170" s="187">
        <f t="shared" si="232"/>
        <v>0</v>
      </c>
      <c r="AJ1170" s="187">
        <f t="shared" si="233"/>
        <v>0</v>
      </c>
      <c r="AK1170" s="187">
        <f t="shared" si="234"/>
        <v>0</v>
      </c>
      <c r="AL1170" s="31"/>
    </row>
    <row r="1171" spans="1:38" ht="15" x14ac:dyDescent="0.25">
      <c r="A1171" s="31"/>
      <c r="B1171" s="31"/>
      <c r="C1171" s="32"/>
      <c r="D1171" s="31"/>
      <c r="E1171" s="31"/>
      <c r="F1171" s="31"/>
      <c r="G1171" s="31"/>
      <c r="H1171" s="31"/>
      <c r="I1171" s="31"/>
      <c r="J1171" s="31"/>
      <c r="K1171" s="31"/>
      <c r="L1171" s="31"/>
      <c r="M1171" s="31"/>
      <c r="N1171" s="187">
        <f t="shared" si="235"/>
        <v>0</v>
      </c>
      <c r="O1171" s="31"/>
      <c r="P1171" s="31"/>
      <c r="Q1171" s="31"/>
      <c r="R1171" s="187">
        <f t="shared" si="236"/>
        <v>0</v>
      </c>
      <c r="S1171" s="188">
        <f>IF(ISBLANK($B1171),0,VLOOKUP($B1171,Listen!$A$2:$C$44,2,FALSE))</f>
        <v>0</v>
      </c>
      <c r="T1171" s="188">
        <f>IF(ISBLANK($B1171),0,VLOOKUP($B1171,Listen!$A$2:$C$44,3,FALSE))</f>
        <v>0</v>
      </c>
      <c r="U1171" s="189">
        <f t="shared" si="237"/>
        <v>0</v>
      </c>
      <c r="V1171" s="189">
        <f t="shared" si="227"/>
        <v>0</v>
      </c>
      <c r="W1171" s="189">
        <f t="shared" si="227"/>
        <v>0</v>
      </c>
      <c r="X1171" s="189">
        <f t="shared" si="227"/>
        <v>0</v>
      </c>
      <c r="Y1171" s="189">
        <f t="shared" si="227"/>
        <v>0</v>
      </c>
      <c r="Z1171" s="189">
        <f t="shared" si="227"/>
        <v>0</v>
      </c>
      <c r="AA1171" s="189">
        <f t="shared" si="227"/>
        <v>0</v>
      </c>
      <c r="AB1171" s="187">
        <f t="shared" si="226"/>
        <v>0</v>
      </c>
      <c r="AC1171" s="190">
        <f>IF(C1171=A_Stammdaten!$B$14,F_SAV!$R1171-F_SAV!$AD1171,HLOOKUP(A_Stammdaten!$B$14-1,$AE$4:$AK$2004,ROW(C1171)-3,FALSE)-$AD1171)</f>
        <v>0</v>
      </c>
      <c r="AD1171" s="190">
        <f>HLOOKUP(A_Stammdaten!$B$14,$AE$4:$AK$2004,ROW(C1171)-3,FALSE)</f>
        <v>0</v>
      </c>
      <c r="AE1171" s="187">
        <f t="shared" si="228"/>
        <v>0</v>
      </c>
      <c r="AF1171" s="187">
        <f t="shared" si="229"/>
        <v>0</v>
      </c>
      <c r="AG1171" s="187">
        <f t="shared" si="230"/>
        <v>0</v>
      </c>
      <c r="AH1171" s="187">
        <f t="shared" si="231"/>
        <v>0</v>
      </c>
      <c r="AI1171" s="187">
        <f t="shared" si="232"/>
        <v>0</v>
      </c>
      <c r="AJ1171" s="187">
        <f t="shared" si="233"/>
        <v>0</v>
      </c>
      <c r="AK1171" s="187">
        <f t="shared" si="234"/>
        <v>0</v>
      </c>
      <c r="AL1171" s="31"/>
    </row>
    <row r="1172" spans="1:38" ht="15" x14ac:dyDescent="0.25">
      <c r="A1172" s="31"/>
      <c r="B1172" s="31"/>
      <c r="C1172" s="32"/>
      <c r="D1172" s="31"/>
      <c r="E1172" s="31"/>
      <c r="F1172" s="31"/>
      <c r="G1172" s="31"/>
      <c r="H1172" s="31"/>
      <c r="I1172" s="31"/>
      <c r="J1172" s="31"/>
      <c r="K1172" s="31"/>
      <c r="L1172" s="31"/>
      <c r="M1172" s="31"/>
      <c r="N1172" s="187">
        <f t="shared" si="235"/>
        <v>0</v>
      </c>
      <c r="O1172" s="31"/>
      <c r="P1172" s="31"/>
      <c r="Q1172" s="31"/>
      <c r="R1172" s="187">
        <f t="shared" si="236"/>
        <v>0</v>
      </c>
      <c r="S1172" s="188">
        <f>IF(ISBLANK($B1172),0,VLOOKUP($B1172,Listen!$A$2:$C$44,2,FALSE))</f>
        <v>0</v>
      </c>
      <c r="T1172" s="188">
        <f>IF(ISBLANK($B1172),0,VLOOKUP($B1172,Listen!$A$2:$C$44,3,FALSE))</f>
        <v>0</v>
      </c>
      <c r="U1172" s="189">
        <f t="shared" si="237"/>
        <v>0</v>
      </c>
      <c r="V1172" s="189">
        <f t="shared" si="227"/>
        <v>0</v>
      </c>
      <c r="W1172" s="189">
        <f t="shared" si="227"/>
        <v>0</v>
      </c>
      <c r="X1172" s="189">
        <f t="shared" si="227"/>
        <v>0</v>
      </c>
      <c r="Y1172" s="189">
        <f t="shared" si="227"/>
        <v>0</v>
      </c>
      <c r="Z1172" s="189">
        <f t="shared" si="227"/>
        <v>0</v>
      </c>
      <c r="AA1172" s="189">
        <f t="shared" si="227"/>
        <v>0</v>
      </c>
      <c r="AB1172" s="187">
        <f t="shared" si="226"/>
        <v>0</v>
      </c>
      <c r="AC1172" s="190">
        <f>IF(C1172=A_Stammdaten!$B$14,F_SAV!$R1172-F_SAV!$AD1172,HLOOKUP(A_Stammdaten!$B$14-1,$AE$4:$AK$2004,ROW(C1172)-3,FALSE)-$AD1172)</f>
        <v>0</v>
      </c>
      <c r="AD1172" s="190">
        <f>HLOOKUP(A_Stammdaten!$B$14,$AE$4:$AK$2004,ROW(C1172)-3,FALSE)</f>
        <v>0</v>
      </c>
      <c r="AE1172" s="187">
        <f t="shared" si="228"/>
        <v>0</v>
      </c>
      <c r="AF1172" s="187">
        <f t="shared" si="229"/>
        <v>0</v>
      </c>
      <c r="AG1172" s="187">
        <f t="shared" si="230"/>
        <v>0</v>
      </c>
      <c r="AH1172" s="187">
        <f t="shared" si="231"/>
        <v>0</v>
      </c>
      <c r="AI1172" s="187">
        <f t="shared" si="232"/>
        <v>0</v>
      </c>
      <c r="AJ1172" s="187">
        <f t="shared" si="233"/>
        <v>0</v>
      </c>
      <c r="AK1172" s="187">
        <f t="shared" si="234"/>
        <v>0</v>
      </c>
      <c r="AL1172" s="31"/>
    </row>
    <row r="1173" spans="1:38" ht="15" x14ac:dyDescent="0.25">
      <c r="A1173" s="31"/>
      <c r="B1173" s="31"/>
      <c r="C1173" s="32"/>
      <c r="D1173" s="31"/>
      <c r="E1173" s="31"/>
      <c r="F1173" s="31"/>
      <c r="G1173" s="31"/>
      <c r="H1173" s="31"/>
      <c r="I1173" s="31"/>
      <c r="J1173" s="31"/>
      <c r="K1173" s="31"/>
      <c r="L1173" s="31"/>
      <c r="M1173" s="31"/>
      <c r="N1173" s="187">
        <f t="shared" si="235"/>
        <v>0</v>
      </c>
      <c r="O1173" s="31"/>
      <c r="P1173" s="31"/>
      <c r="Q1173" s="31"/>
      <c r="R1173" s="187">
        <f t="shared" si="236"/>
        <v>0</v>
      </c>
      <c r="S1173" s="188">
        <f>IF(ISBLANK($B1173),0,VLOOKUP($B1173,Listen!$A$2:$C$44,2,FALSE))</f>
        <v>0</v>
      </c>
      <c r="T1173" s="188">
        <f>IF(ISBLANK($B1173),0,VLOOKUP($B1173,Listen!$A$2:$C$44,3,FALSE))</f>
        <v>0</v>
      </c>
      <c r="U1173" s="189">
        <f t="shared" si="237"/>
        <v>0</v>
      </c>
      <c r="V1173" s="189">
        <f t="shared" si="227"/>
        <v>0</v>
      </c>
      <c r="W1173" s="189">
        <f t="shared" si="227"/>
        <v>0</v>
      </c>
      <c r="X1173" s="189">
        <f t="shared" si="227"/>
        <v>0</v>
      </c>
      <c r="Y1173" s="189">
        <f t="shared" si="227"/>
        <v>0</v>
      </c>
      <c r="Z1173" s="189">
        <f t="shared" si="227"/>
        <v>0</v>
      </c>
      <c r="AA1173" s="189">
        <f t="shared" si="227"/>
        <v>0</v>
      </c>
      <c r="AB1173" s="187">
        <f t="shared" si="226"/>
        <v>0</v>
      </c>
      <c r="AC1173" s="190">
        <f>IF(C1173=A_Stammdaten!$B$14,F_SAV!$R1173-F_SAV!$AD1173,HLOOKUP(A_Stammdaten!$B$14-1,$AE$4:$AK$2004,ROW(C1173)-3,FALSE)-$AD1173)</f>
        <v>0</v>
      </c>
      <c r="AD1173" s="190">
        <f>HLOOKUP(A_Stammdaten!$B$14,$AE$4:$AK$2004,ROW(C1173)-3,FALSE)</f>
        <v>0</v>
      </c>
      <c r="AE1173" s="187">
        <f t="shared" si="228"/>
        <v>0</v>
      </c>
      <c r="AF1173" s="187">
        <f t="shared" si="229"/>
        <v>0</v>
      </c>
      <c r="AG1173" s="187">
        <f t="shared" si="230"/>
        <v>0</v>
      </c>
      <c r="AH1173" s="187">
        <f t="shared" si="231"/>
        <v>0</v>
      </c>
      <c r="AI1173" s="187">
        <f t="shared" si="232"/>
        <v>0</v>
      </c>
      <c r="AJ1173" s="187">
        <f t="shared" si="233"/>
        <v>0</v>
      </c>
      <c r="AK1173" s="187">
        <f t="shared" si="234"/>
        <v>0</v>
      </c>
      <c r="AL1173" s="31"/>
    </row>
    <row r="1174" spans="1:38" ht="15" x14ac:dyDescent="0.25">
      <c r="A1174" s="31"/>
      <c r="B1174" s="31"/>
      <c r="C1174" s="32"/>
      <c r="D1174" s="31"/>
      <c r="E1174" s="31"/>
      <c r="F1174" s="31"/>
      <c r="G1174" s="31"/>
      <c r="H1174" s="31"/>
      <c r="I1174" s="31"/>
      <c r="J1174" s="31"/>
      <c r="K1174" s="31"/>
      <c r="L1174" s="31"/>
      <c r="M1174" s="31"/>
      <c r="N1174" s="187">
        <f t="shared" si="235"/>
        <v>0</v>
      </c>
      <c r="O1174" s="31"/>
      <c r="P1174" s="31"/>
      <c r="Q1174" s="31"/>
      <c r="R1174" s="187">
        <f t="shared" si="236"/>
        <v>0</v>
      </c>
      <c r="S1174" s="188">
        <f>IF(ISBLANK($B1174),0,VLOOKUP($B1174,Listen!$A$2:$C$44,2,FALSE))</f>
        <v>0</v>
      </c>
      <c r="T1174" s="188">
        <f>IF(ISBLANK($B1174),0,VLOOKUP($B1174,Listen!$A$2:$C$44,3,FALSE))</f>
        <v>0</v>
      </c>
      <c r="U1174" s="189">
        <f t="shared" si="237"/>
        <v>0</v>
      </c>
      <c r="V1174" s="189">
        <f t="shared" si="227"/>
        <v>0</v>
      </c>
      <c r="W1174" s="189">
        <f t="shared" si="227"/>
        <v>0</v>
      </c>
      <c r="X1174" s="189">
        <f t="shared" si="227"/>
        <v>0</v>
      </c>
      <c r="Y1174" s="189">
        <f t="shared" si="227"/>
        <v>0</v>
      </c>
      <c r="Z1174" s="189">
        <f t="shared" si="227"/>
        <v>0</v>
      </c>
      <c r="AA1174" s="189">
        <f t="shared" si="227"/>
        <v>0</v>
      </c>
      <c r="AB1174" s="187">
        <f t="shared" si="226"/>
        <v>0</v>
      </c>
      <c r="AC1174" s="190">
        <f>IF(C1174=A_Stammdaten!$B$14,F_SAV!$R1174-F_SAV!$AD1174,HLOOKUP(A_Stammdaten!$B$14-1,$AE$4:$AK$2004,ROW(C1174)-3,FALSE)-$AD1174)</f>
        <v>0</v>
      </c>
      <c r="AD1174" s="190">
        <f>HLOOKUP(A_Stammdaten!$B$14,$AE$4:$AK$2004,ROW(C1174)-3,FALSE)</f>
        <v>0</v>
      </c>
      <c r="AE1174" s="187">
        <f t="shared" si="228"/>
        <v>0</v>
      </c>
      <c r="AF1174" s="187">
        <f t="shared" si="229"/>
        <v>0</v>
      </c>
      <c r="AG1174" s="187">
        <f t="shared" si="230"/>
        <v>0</v>
      </c>
      <c r="AH1174" s="187">
        <f t="shared" si="231"/>
        <v>0</v>
      </c>
      <c r="AI1174" s="187">
        <f t="shared" si="232"/>
        <v>0</v>
      </c>
      <c r="AJ1174" s="187">
        <f t="shared" si="233"/>
        <v>0</v>
      </c>
      <c r="AK1174" s="187">
        <f t="shared" si="234"/>
        <v>0</v>
      </c>
      <c r="AL1174" s="31"/>
    </row>
    <row r="1175" spans="1:38" ht="15" x14ac:dyDescent="0.25">
      <c r="A1175" s="31"/>
      <c r="B1175" s="31"/>
      <c r="C1175" s="32"/>
      <c r="D1175" s="31"/>
      <c r="E1175" s="31"/>
      <c r="F1175" s="31"/>
      <c r="G1175" s="31"/>
      <c r="H1175" s="31"/>
      <c r="I1175" s="31"/>
      <c r="J1175" s="31"/>
      <c r="K1175" s="31"/>
      <c r="L1175" s="31"/>
      <c r="M1175" s="31"/>
      <c r="N1175" s="187">
        <f t="shared" si="235"/>
        <v>0</v>
      </c>
      <c r="O1175" s="31"/>
      <c r="P1175" s="31"/>
      <c r="Q1175" s="31"/>
      <c r="R1175" s="187">
        <f t="shared" si="236"/>
        <v>0</v>
      </c>
      <c r="S1175" s="188">
        <f>IF(ISBLANK($B1175),0,VLOOKUP($B1175,Listen!$A$2:$C$44,2,FALSE))</f>
        <v>0</v>
      </c>
      <c r="T1175" s="188">
        <f>IF(ISBLANK($B1175),0,VLOOKUP($B1175,Listen!$A$2:$C$44,3,FALSE))</f>
        <v>0</v>
      </c>
      <c r="U1175" s="189">
        <f t="shared" si="237"/>
        <v>0</v>
      </c>
      <c r="V1175" s="189">
        <f t="shared" si="227"/>
        <v>0</v>
      </c>
      <c r="W1175" s="189">
        <f t="shared" si="227"/>
        <v>0</v>
      </c>
      <c r="X1175" s="189">
        <f t="shared" si="227"/>
        <v>0</v>
      </c>
      <c r="Y1175" s="189">
        <f t="shared" si="227"/>
        <v>0</v>
      </c>
      <c r="Z1175" s="189">
        <f t="shared" si="227"/>
        <v>0</v>
      </c>
      <c r="AA1175" s="189">
        <f t="shared" si="227"/>
        <v>0</v>
      </c>
      <c r="AB1175" s="187">
        <f t="shared" si="226"/>
        <v>0</v>
      </c>
      <c r="AC1175" s="190">
        <f>IF(C1175=A_Stammdaten!$B$14,F_SAV!$R1175-F_SAV!$AD1175,HLOOKUP(A_Stammdaten!$B$14-1,$AE$4:$AK$2004,ROW(C1175)-3,FALSE)-$AD1175)</f>
        <v>0</v>
      </c>
      <c r="AD1175" s="190">
        <f>HLOOKUP(A_Stammdaten!$B$14,$AE$4:$AK$2004,ROW(C1175)-3,FALSE)</f>
        <v>0</v>
      </c>
      <c r="AE1175" s="187">
        <f t="shared" si="228"/>
        <v>0</v>
      </c>
      <c r="AF1175" s="187">
        <f t="shared" si="229"/>
        <v>0</v>
      </c>
      <c r="AG1175" s="187">
        <f t="shared" si="230"/>
        <v>0</v>
      </c>
      <c r="AH1175" s="187">
        <f t="shared" si="231"/>
        <v>0</v>
      </c>
      <c r="AI1175" s="187">
        <f t="shared" si="232"/>
        <v>0</v>
      </c>
      <c r="AJ1175" s="187">
        <f t="shared" si="233"/>
        <v>0</v>
      </c>
      <c r="AK1175" s="187">
        <f t="shared" si="234"/>
        <v>0</v>
      </c>
      <c r="AL1175" s="31"/>
    </row>
    <row r="1176" spans="1:38" ht="15" x14ac:dyDescent="0.25">
      <c r="A1176" s="31"/>
      <c r="B1176" s="31"/>
      <c r="C1176" s="32"/>
      <c r="D1176" s="31"/>
      <c r="E1176" s="31"/>
      <c r="F1176" s="31"/>
      <c r="G1176" s="31"/>
      <c r="H1176" s="31"/>
      <c r="I1176" s="31"/>
      <c r="J1176" s="31"/>
      <c r="K1176" s="31"/>
      <c r="L1176" s="31"/>
      <c r="M1176" s="31"/>
      <c r="N1176" s="187">
        <f t="shared" si="235"/>
        <v>0</v>
      </c>
      <c r="O1176" s="31"/>
      <c r="P1176" s="31"/>
      <c r="Q1176" s="31"/>
      <c r="R1176" s="187">
        <f t="shared" si="236"/>
        <v>0</v>
      </c>
      <c r="S1176" s="188">
        <f>IF(ISBLANK($B1176),0,VLOOKUP($B1176,Listen!$A$2:$C$44,2,FALSE))</f>
        <v>0</v>
      </c>
      <c r="T1176" s="188">
        <f>IF(ISBLANK($B1176),0,VLOOKUP($B1176,Listen!$A$2:$C$44,3,FALSE))</f>
        <v>0</v>
      </c>
      <c r="U1176" s="189">
        <f t="shared" si="237"/>
        <v>0</v>
      </c>
      <c r="V1176" s="189">
        <f t="shared" si="227"/>
        <v>0</v>
      </c>
      <c r="W1176" s="189">
        <f t="shared" si="227"/>
        <v>0</v>
      </c>
      <c r="X1176" s="189">
        <f t="shared" si="227"/>
        <v>0</v>
      </c>
      <c r="Y1176" s="189">
        <f t="shared" si="227"/>
        <v>0</v>
      </c>
      <c r="Z1176" s="189">
        <f t="shared" si="227"/>
        <v>0</v>
      </c>
      <c r="AA1176" s="189">
        <f t="shared" si="227"/>
        <v>0</v>
      </c>
      <c r="AB1176" s="187">
        <f t="shared" si="226"/>
        <v>0</v>
      </c>
      <c r="AC1176" s="190">
        <f>IF(C1176=A_Stammdaten!$B$14,F_SAV!$R1176-F_SAV!$AD1176,HLOOKUP(A_Stammdaten!$B$14-1,$AE$4:$AK$2004,ROW(C1176)-3,FALSE)-$AD1176)</f>
        <v>0</v>
      </c>
      <c r="AD1176" s="190">
        <f>HLOOKUP(A_Stammdaten!$B$14,$AE$4:$AK$2004,ROW(C1176)-3,FALSE)</f>
        <v>0</v>
      </c>
      <c r="AE1176" s="187">
        <f t="shared" si="228"/>
        <v>0</v>
      </c>
      <c r="AF1176" s="187">
        <f t="shared" si="229"/>
        <v>0</v>
      </c>
      <c r="AG1176" s="187">
        <f t="shared" si="230"/>
        <v>0</v>
      </c>
      <c r="AH1176" s="187">
        <f t="shared" si="231"/>
        <v>0</v>
      </c>
      <c r="AI1176" s="187">
        <f t="shared" si="232"/>
        <v>0</v>
      </c>
      <c r="AJ1176" s="187">
        <f t="shared" si="233"/>
        <v>0</v>
      </c>
      <c r="AK1176" s="187">
        <f t="shared" si="234"/>
        <v>0</v>
      </c>
      <c r="AL1176" s="31"/>
    </row>
    <row r="1177" spans="1:38" ht="15" x14ac:dyDescent="0.25">
      <c r="A1177" s="31"/>
      <c r="B1177" s="31"/>
      <c r="C1177" s="32"/>
      <c r="D1177" s="31"/>
      <c r="E1177" s="31"/>
      <c r="F1177" s="31"/>
      <c r="G1177" s="31"/>
      <c r="H1177" s="31"/>
      <c r="I1177" s="31"/>
      <c r="J1177" s="31"/>
      <c r="K1177" s="31"/>
      <c r="L1177" s="31"/>
      <c r="M1177" s="31"/>
      <c r="N1177" s="187">
        <f t="shared" si="235"/>
        <v>0</v>
      </c>
      <c r="O1177" s="31"/>
      <c r="P1177" s="31"/>
      <c r="Q1177" s="31"/>
      <c r="R1177" s="187">
        <f t="shared" si="236"/>
        <v>0</v>
      </c>
      <c r="S1177" s="188">
        <f>IF(ISBLANK($B1177),0,VLOOKUP($B1177,Listen!$A$2:$C$44,2,FALSE))</f>
        <v>0</v>
      </c>
      <c r="T1177" s="188">
        <f>IF(ISBLANK($B1177),0,VLOOKUP($B1177,Listen!$A$2:$C$44,3,FALSE))</f>
        <v>0</v>
      </c>
      <c r="U1177" s="189">
        <f t="shared" si="237"/>
        <v>0</v>
      </c>
      <c r="V1177" s="189">
        <f t="shared" si="227"/>
        <v>0</v>
      </c>
      <c r="W1177" s="189">
        <f t="shared" si="227"/>
        <v>0</v>
      </c>
      <c r="X1177" s="189">
        <f t="shared" si="227"/>
        <v>0</v>
      </c>
      <c r="Y1177" s="189">
        <f t="shared" si="227"/>
        <v>0</v>
      </c>
      <c r="Z1177" s="189">
        <f t="shared" si="227"/>
        <v>0</v>
      </c>
      <c r="AA1177" s="189">
        <f t="shared" si="227"/>
        <v>0</v>
      </c>
      <c r="AB1177" s="187">
        <f t="shared" si="226"/>
        <v>0</v>
      </c>
      <c r="AC1177" s="190">
        <f>IF(C1177=A_Stammdaten!$B$14,F_SAV!$R1177-F_SAV!$AD1177,HLOOKUP(A_Stammdaten!$B$14-1,$AE$4:$AK$2004,ROW(C1177)-3,FALSE)-$AD1177)</f>
        <v>0</v>
      </c>
      <c r="AD1177" s="190">
        <f>HLOOKUP(A_Stammdaten!$B$14,$AE$4:$AK$2004,ROW(C1177)-3,FALSE)</f>
        <v>0</v>
      </c>
      <c r="AE1177" s="187">
        <f t="shared" si="228"/>
        <v>0</v>
      </c>
      <c r="AF1177" s="187">
        <f t="shared" si="229"/>
        <v>0</v>
      </c>
      <c r="AG1177" s="187">
        <f t="shared" si="230"/>
        <v>0</v>
      </c>
      <c r="AH1177" s="187">
        <f t="shared" si="231"/>
        <v>0</v>
      </c>
      <c r="AI1177" s="187">
        <f t="shared" si="232"/>
        <v>0</v>
      </c>
      <c r="AJ1177" s="187">
        <f t="shared" si="233"/>
        <v>0</v>
      </c>
      <c r="AK1177" s="187">
        <f t="shared" si="234"/>
        <v>0</v>
      </c>
      <c r="AL1177" s="31"/>
    </row>
    <row r="1178" spans="1:38" ht="15" x14ac:dyDescent="0.25">
      <c r="A1178" s="31"/>
      <c r="B1178" s="31"/>
      <c r="C1178" s="32"/>
      <c r="D1178" s="31"/>
      <c r="E1178" s="31"/>
      <c r="F1178" s="31"/>
      <c r="G1178" s="31"/>
      <c r="H1178" s="31"/>
      <c r="I1178" s="31"/>
      <c r="J1178" s="31"/>
      <c r="K1178" s="31"/>
      <c r="L1178" s="31"/>
      <c r="M1178" s="31"/>
      <c r="N1178" s="187">
        <f t="shared" si="235"/>
        <v>0</v>
      </c>
      <c r="O1178" s="31"/>
      <c r="P1178" s="31"/>
      <c r="Q1178" s="31"/>
      <c r="R1178" s="187">
        <f t="shared" si="236"/>
        <v>0</v>
      </c>
      <c r="S1178" s="188">
        <f>IF(ISBLANK($B1178),0,VLOOKUP($B1178,Listen!$A$2:$C$44,2,FALSE))</f>
        <v>0</v>
      </c>
      <c r="T1178" s="188">
        <f>IF(ISBLANK($B1178),0,VLOOKUP($B1178,Listen!$A$2:$C$44,3,FALSE))</f>
        <v>0</v>
      </c>
      <c r="U1178" s="189">
        <f t="shared" si="237"/>
        <v>0</v>
      </c>
      <c r="V1178" s="189">
        <f t="shared" si="227"/>
        <v>0</v>
      </c>
      <c r="W1178" s="189">
        <f t="shared" si="227"/>
        <v>0</v>
      </c>
      <c r="X1178" s="189">
        <f t="shared" si="227"/>
        <v>0</v>
      </c>
      <c r="Y1178" s="189">
        <f t="shared" si="227"/>
        <v>0</v>
      </c>
      <c r="Z1178" s="189">
        <f t="shared" si="227"/>
        <v>0</v>
      </c>
      <c r="AA1178" s="189">
        <f t="shared" si="227"/>
        <v>0</v>
      </c>
      <c r="AB1178" s="187">
        <f t="shared" si="226"/>
        <v>0</v>
      </c>
      <c r="AC1178" s="190">
        <f>IF(C1178=A_Stammdaten!$B$14,F_SAV!$R1178-F_SAV!$AD1178,HLOOKUP(A_Stammdaten!$B$14-1,$AE$4:$AK$2004,ROW(C1178)-3,FALSE)-$AD1178)</f>
        <v>0</v>
      </c>
      <c r="AD1178" s="190">
        <f>HLOOKUP(A_Stammdaten!$B$14,$AE$4:$AK$2004,ROW(C1178)-3,FALSE)</f>
        <v>0</v>
      </c>
      <c r="AE1178" s="187">
        <f t="shared" si="228"/>
        <v>0</v>
      </c>
      <c r="AF1178" s="187">
        <f t="shared" si="229"/>
        <v>0</v>
      </c>
      <c r="AG1178" s="187">
        <f t="shared" si="230"/>
        <v>0</v>
      </c>
      <c r="AH1178" s="187">
        <f t="shared" si="231"/>
        <v>0</v>
      </c>
      <c r="AI1178" s="187">
        <f t="shared" si="232"/>
        <v>0</v>
      </c>
      <c r="AJ1178" s="187">
        <f t="shared" si="233"/>
        <v>0</v>
      </c>
      <c r="AK1178" s="187">
        <f t="shared" si="234"/>
        <v>0</v>
      </c>
      <c r="AL1178" s="31"/>
    </row>
    <row r="1179" spans="1:38" ht="15" x14ac:dyDescent="0.25">
      <c r="A1179" s="31"/>
      <c r="B1179" s="31"/>
      <c r="C1179" s="32"/>
      <c r="D1179" s="31"/>
      <c r="E1179" s="31"/>
      <c r="F1179" s="31"/>
      <c r="G1179" s="31"/>
      <c r="H1179" s="31"/>
      <c r="I1179" s="31"/>
      <c r="J1179" s="31"/>
      <c r="K1179" s="31"/>
      <c r="L1179" s="31"/>
      <c r="M1179" s="31"/>
      <c r="N1179" s="187">
        <f t="shared" si="235"/>
        <v>0</v>
      </c>
      <c r="O1179" s="31"/>
      <c r="P1179" s="31"/>
      <c r="Q1179" s="31"/>
      <c r="R1179" s="187">
        <f t="shared" si="236"/>
        <v>0</v>
      </c>
      <c r="S1179" s="188">
        <f>IF(ISBLANK($B1179),0,VLOOKUP($B1179,Listen!$A$2:$C$44,2,FALSE))</f>
        <v>0</v>
      </c>
      <c r="T1179" s="188">
        <f>IF(ISBLANK($B1179),0,VLOOKUP($B1179,Listen!$A$2:$C$44,3,FALSE))</f>
        <v>0</v>
      </c>
      <c r="U1179" s="189">
        <f t="shared" si="237"/>
        <v>0</v>
      </c>
      <c r="V1179" s="189">
        <f t="shared" si="227"/>
        <v>0</v>
      </c>
      <c r="W1179" s="189">
        <f t="shared" si="227"/>
        <v>0</v>
      </c>
      <c r="X1179" s="189">
        <f t="shared" ref="V1179:AA1221" si="238">$S1179</f>
        <v>0</v>
      </c>
      <c r="Y1179" s="189">
        <f t="shared" si="238"/>
        <v>0</v>
      </c>
      <c r="Z1179" s="189">
        <f t="shared" si="238"/>
        <v>0</v>
      </c>
      <c r="AA1179" s="189">
        <f t="shared" si="238"/>
        <v>0</v>
      </c>
      <c r="AB1179" s="187">
        <f t="shared" si="226"/>
        <v>0</v>
      </c>
      <c r="AC1179" s="190">
        <f>IF(C1179=A_Stammdaten!$B$14,F_SAV!$R1179-F_SAV!$AD1179,HLOOKUP(A_Stammdaten!$B$14-1,$AE$4:$AK$2004,ROW(C1179)-3,FALSE)-$AD1179)</f>
        <v>0</v>
      </c>
      <c r="AD1179" s="190">
        <f>HLOOKUP(A_Stammdaten!$B$14,$AE$4:$AK$2004,ROW(C1179)-3,FALSE)</f>
        <v>0</v>
      </c>
      <c r="AE1179" s="187">
        <f t="shared" si="228"/>
        <v>0</v>
      </c>
      <c r="AF1179" s="187">
        <f t="shared" si="229"/>
        <v>0</v>
      </c>
      <c r="AG1179" s="187">
        <f t="shared" si="230"/>
        <v>0</v>
      </c>
      <c r="AH1179" s="187">
        <f t="shared" si="231"/>
        <v>0</v>
      </c>
      <c r="AI1179" s="187">
        <f t="shared" si="232"/>
        <v>0</v>
      </c>
      <c r="AJ1179" s="187">
        <f t="shared" si="233"/>
        <v>0</v>
      </c>
      <c r="AK1179" s="187">
        <f t="shared" si="234"/>
        <v>0</v>
      </c>
      <c r="AL1179" s="31"/>
    </row>
    <row r="1180" spans="1:38" ht="15" x14ac:dyDescent="0.25">
      <c r="A1180" s="31"/>
      <c r="B1180" s="31"/>
      <c r="C1180" s="32"/>
      <c r="D1180" s="31"/>
      <c r="E1180" s="31"/>
      <c r="F1180" s="31"/>
      <c r="G1180" s="31"/>
      <c r="H1180" s="31"/>
      <c r="I1180" s="31"/>
      <c r="J1180" s="31"/>
      <c r="K1180" s="31"/>
      <c r="L1180" s="31"/>
      <c r="M1180" s="31"/>
      <c r="N1180" s="187">
        <f t="shared" si="235"/>
        <v>0</v>
      </c>
      <c r="O1180" s="31"/>
      <c r="P1180" s="31"/>
      <c r="Q1180" s="31"/>
      <c r="R1180" s="187">
        <f t="shared" si="236"/>
        <v>0</v>
      </c>
      <c r="S1180" s="188">
        <f>IF(ISBLANK($B1180),0,VLOOKUP($B1180,Listen!$A$2:$C$44,2,FALSE))</f>
        <v>0</v>
      </c>
      <c r="T1180" s="188">
        <f>IF(ISBLANK($B1180),0,VLOOKUP($B1180,Listen!$A$2:$C$44,3,FALSE))</f>
        <v>0</v>
      </c>
      <c r="U1180" s="189">
        <f t="shared" si="237"/>
        <v>0</v>
      </c>
      <c r="V1180" s="189">
        <f t="shared" si="238"/>
        <v>0</v>
      </c>
      <c r="W1180" s="189">
        <f t="shared" si="238"/>
        <v>0</v>
      </c>
      <c r="X1180" s="189">
        <f t="shared" si="238"/>
        <v>0</v>
      </c>
      <c r="Y1180" s="189">
        <f t="shared" si="238"/>
        <v>0</v>
      </c>
      <c r="Z1180" s="189">
        <f t="shared" si="238"/>
        <v>0</v>
      </c>
      <c r="AA1180" s="189">
        <f t="shared" si="238"/>
        <v>0</v>
      </c>
      <c r="AB1180" s="187">
        <f t="shared" si="226"/>
        <v>0</v>
      </c>
      <c r="AC1180" s="190">
        <f>IF(C1180=A_Stammdaten!$B$14,F_SAV!$R1180-F_SAV!$AD1180,HLOOKUP(A_Stammdaten!$B$14-1,$AE$4:$AK$2004,ROW(C1180)-3,FALSE)-$AD1180)</f>
        <v>0</v>
      </c>
      <c r="AD1180" s="190">
        <f>HLOOKUP(A_Stammdaten!$B$14,$AE$4:$AK$2004,ROW(C1180)-3,FALSE)</f>
        <v>0</v>
      </c>
      <c r="AE1180" s="187">
        <f t="shared" si="228"/>
        <v>0</v>
      </c>
      <c r="AF1180" s="187">
        <f t="shared" si="229"/>
        <v>0</v>
      </c>
      <c r="AG1180" s="187">
        <f t="shared" si="230"/>
        <v>0</v>
      </c>
      <c r="AH1180" s="187">
        <f t="shared" si="231"/>
        <v>0</v>
      </c>
      <c r="AI1180" s="187">
        <f t="shared" si="232"/>
        <v>0</v>
      </c>
      <c r="AJ1180" s="187">
        <f t="shared" si="233"/>
        <v>0</v>
      </c>
      <c r="AK1180" s="187">
        <f t="shared" si="234"/>
        <v>0</v>
      </c>
      <c r="AL1180" s="31"/>
    </row>
    <row r="1181" spans="1:38" ht="15" x14ac:dyDescent="0.25">
      <c r="A1181" s="31"/>
      <c r="B1181" s="31"/>
      <c r="C1181" s="32"/>
      <c r="D1181" s="31"/>
      <c r="E1181" s="31"/>
      <c r="F1181" s="31"/>
      <c r="G1181" s="31"/>
      <c r="H1181" s="31"/>
      <c r="I1181" s="31"/>
      <c r="J1181" s="31"/>
      <c r="K1181" s="31"/>
      <c r="L1181" s="31"/>
      <c r="M1181" s="31"/>
      <c r="N1181" s="187">
        <f t="shared" si="235"/>
        <v>0</v>
      </c>
      <c r="O1181" s="31"/>
      <c r="P1181" s="31"/>
      <c r="Q1181" s="31"/>
      <c r="R1181" s="187">
        <f t="shared" si="236"/>
        <v>0</v>
      </c>
      <c r="S1181" s="188">
        <f>IF(ISBLANK($B1181),0,VLOOKUP($B1181,Listen!$A$2:$C$44,2,FALSE))</f>
        <v>0</v>
      </c>
      <c r="T1181" s="188">
        <f>IF(ISBLANK($B1181),0,VLOOKUP($B1181,Listen!$A$2:$C$44,3,FALSE))</f>
        <v>0</v>
      </c>
      <c r="U1181" s="189">
        <f t="shared" si="237"/>
        <v>0</v>
      </c>
      <c r="V1181" s="189">
        <f t="shared" si="238"/>
        <v>0</v>
      </c>
      <c r="W1181" s="189">
        <f t="shared" si="238"/>
        <v>0</v>
      </c>
      <c r="X1181" s="189">
        <f t="shared" si="238"/>
        <v>0</v>
      </c>
      <c r="Y1181" s="189">
        <f t="shared" si="238"/>
        <v>0</v>
      </c>
      <c r="Z1181" s="189">
        <f t="shared" si="238"/>
        <v>0</v>
      </c>
      <c r="AA1181" s="189">
        <f t="shared" si="238"/>
        <v>0</v>
      </c>
      <c r="AB1181" s="187">
        <f t="shared" si="226"/>
        <v>0</v>
      </c>
      <c r="AC1181" s="190">
        <f>IF(C1181=A_Stammdaten!$B$14,F_SAV!$R1181-F_SAV!$AD1181,HLOOKUP(A_Stammdaten!$B$14-1,$AE$4:$AK$2004,ROW(C1181)-3,FALSE)-$AD1181)</f>
        <v>0</v>
      </c>
      <c r="AD1181" s="190">
        <f>HLOOKUP(A_Stammdaten!$B$14,$AE$4:$AK$2004,ROW(C1181)-3,FALSE)</f>
        <v>0</v>
      </c>
      <c r="AE1181" s="187">
        <f t="shared" si="228"/>
        <v>0</v>
      </c>
      <c r="AF1181" s="187">
        <f t="shared" si="229"/>
        <v>0</v>
      </c>
      <c r="AG1181" s="187">
        <f t="shared" si="230"/>
        <v>0</v>
      </c>
      <c r="AH1181" s="187">
        <f t="shared" si="231"/>
        <v>0</v>
      </c>
      <c r="AI1181" s="187">
        <f t="shared" si="232"/>
        <v>0</v>
      </c>
      <c r="AJ1181" s="187">
        <f t="shared" si="233"/>
        <v>0</v>
      </c>
      <c r="AK1181" s="187">
        <f t="shared" si="234"/>
        <v>0</v>
      </c>
      <c r="AL1181" s="31"/>
    </row>
    <row r="1182" spans="1:38" ht="15" x14ac:dyDescent="0.25">
      <c r="A1182" s="31"/>
      <c r="B1182" s="31"/>
      <c r="C1182" s="32"/>
      <c r="D1182" s="31"/>
      <c r="E1182" s="31"/>
      <c r="F1182" s="31"/>
      <c r="G1182" s="31"/>
      <c r="H1182" s="31"/>
      <c r="I1182" s="31"/>
      <c r="J1182" s="31"/>
      <c r="K1182" s="31"/>
      <c r="L1182" s="31"/>
      <c r="M1182" s="31"/>
      <c r="N1182" s="187">
        <f t="shared" si="235"/>
        <v>0</v>
      </c>
      <c r="O1182" s="31"/>
      <c r="P1182" s="31"/>
      <c r="Q1182" s="31"/>
      <c r="R1182" s="187">
        <f t="shared" si="236"/>
        <v>0</v>
      </c>
      <c r="S1182" s="188">
        <f>IF(ISBLANK($B1182),0,VLOOKUP($B1182,Listen!$A$2:$C$44,2,FALSE))</f>
        <v>0</v>
      </c>
      <c r="T1182" s="188">
        <f>IF(ISBLANK($B1182),0,VLOOKUP($B1182,Listen!$A$2:$C$44,3,FALSE))</f>
        <v>0</v>
      </c>
      <c r="U1182" s="189">
        <f t="shared" si="237"/>
        <v>0</v>
      </c>
      <c r="V1182" s="189">
        <f t="shared" si="238"/>
        <v>0</v>
      </c>
      <c r="W1182" s="189">
        <f t="shared" si="238"/>
        <v>0</v>
      </c>
      <c r="X1182" s="189">
        <f t="shared" si="238"/>
        <v>0</v>
      </c>
      <c r="Y1182" s="189">
        <f t="shared" si="238"/>
        <v>0</v>
      </c>
      <c r="Z1182" s="189">
        <f t="shared" si="238"/>
        <v>0</v>
      </c>
      <c r="AA1182" s="189">
        <f t="shared" si="238"/>
        <v>0</v>
      </c>
      <c r="AB1182" s="187">
        <f t="shared" si="226"/>
        <v>0</v>
      </c>
      <c r="AC1182" s="190">
        <f>IF(C1182=A_Stammdaten!$B$14,F_SAV!$R1182-F_SAV!$AD1182,HLOOKUP(A_Stammdaten!$B$14-1,$AE$4:$AK$2004,ROW(C1182)-3,FALSE)-$AD1182)</f>
        <v>0</v>
      </c>
      <c r="AD1182" s="190">
        <f>HLOOKUP(A_Stammdaten!$B$14,$AE$4:$AK$2004,ROW(C1182)-3,FALSE)</f>
        <v>0</v>
      </c>
      <c r="AE1182" s="187">
        <f t="shared" si="228"/>
        <v>0</v>
      </c>
      <c r="AF1182" s="187">
        <f t="shared" si="229"/>
        <v>0</v>
      </c>
      <c r="AG1182" s="187">
        <f t="shared" si="230"/>
        <v>0</v>
      </c>
      <c r="AH1182" s="187">
        <f t="shared" si="231"/>
        <v>0</v>
      </c>
      <c r="AI1182" s="187">
        <f t="shared" si="232"/>
        <v>0</v>
      </c>
      <c r="AJ1182" s="187">
        <f t="shared" si="233"/>
        <v>0</v>
      </c>
      <c r="AK1182" s="187">
        <f t="shared" si="234"/>
        <v>0</v>
      </c>
      <c r="AL1182" s="31"/>
    </row>
    <row r="1183" spans="1:38" ht="15" x14ac:dyDescent="0.25">
      <c r="A1183" s="31"/>
      <c r="B1183" s="31"/>
      <c r="C1183" s="32"/>
      <c r="D1183" s="31"/>
      <c r="E1183" s="31"/>
      <c r="F1183" s="31"/>
      <c r="G1183" s="31"/>
      <c r="H1183" s="31"/>
      <c r="I1183" s="31"/>
      <c r="J1183" s="31"/>
      <c r="K1183" s="31"/>
      <c r="L1183" s="31"/>
      <c r="M1183" s="31"/>
      <c r="N1183" s="187">
        <f t="shared" si="235"/>
        <v>0</v>
      </c>
      <c r="O1183" s="31"/>
      <c r="P1183" s="31"/>
      <c r="Q1183" s="31"/>
      <c r="R1183" s="187">
        <f t="shared" si="236"/>
        <v>0</v>
      </c>
      <c r="S1183" s="188">
        <f>IF(ISBLANK($B1183),0,VLOOKUP($B1183,Listen!$A$2:$C$44,2,FALSE))</f>
        <v>0</v>
      </c>
      <c r="T1183" s="188">
        <f>IF(ISBLANK($B1183),0,VLOOKUP($B1183,Listen!$A$2:$C$44,3,FALSE))</f>
        <v>0</v>
      </c>
      <c r="U1183" s="189">
        <f t="shared" si="237"/>
        <v>0</v>
      </c>
      <c r="V1183" s="189">
        <f t="shared" si="238"/>
        <v>0</v>
      </c>
      <c r="W1183" s="189">
        <f t="shared" si="238"/>
        <v>0</v>
      </c>
      <c r="X1183" s="189">
        <f t="shared" si="238"/>
        <v>0</v>
      </c>
      <c r="Y1183" s="189">
        <f t="shared" si="238"/>
        <v>0</v>
      </c>
      <c r="Z1183" s="189">
        <f t="shared" si="238"/>
        <v>0</v>
      </c>
      <c r="AA1183" s="189">
        <f t="shared" si="238"/>
        <v>0</v>
      </c>
      <c r="AB1183" s="187">
        <f t="shared" si="226"/>
        <v>0</v>
      </c>
      <c r="AC1183" s="190">
        <f>IF(C1183=A_Stammdaten!$B$14,F_SAV!$R1183-F_SAV!$AD1183,HLOOKUP(A_Stammdaten!$B$14-1,$AE$4:$AK$2004,ROW(C1183)-3,FALSE)-$AD1183)</f>
        <v>0</v>
      </c>
      <c r="AD1183" s="190">
        <f>HLOOKUP(A_Stammdaten!$B$14,$AE$4:$AK$2004,ROW(C1183)-3,FALSE)</f>
        <v>0</v>
      </c>
      <c r="AE1183" s="187">
        <f t="shared" si="228"/>
        <v>0</v>
      </c>
      <c r="AF1183" s="187">
        <f t="shared" si="229"/>
        <v>0</v>
      </c>
      <c r="AG1183" s="187">
        <f t="shared" si="230"/>
        <v>0</v>
      </c>
      <c r="AH1183" s="187">
        <f t="shared" si="231"/>
        <v>0</v>
      </c>
      <c r="AI1183" s="187">
        <f t="shared" si="232"/>
        <v>0</v>
      </c>
      <c r="AJ1183" s="187">
        <f t="shared" si="233"/>
        <v>0</v>
      </c>
      <c r="AK1183" s="187">
        <f t="shared" si="234"/>
        <v>0</v>
      </c>
      <c r="AL1183" s="31"/>
    </row>
    <row r="1184" spans="1:38" ht="15" x14ac:dyDescent="0.25">
      <c r="A1184" s="31"/>
      <c r="B1184" s="31"/>
      <c r="C1184" s="32"/>
      <c r="D1184" s="31"/>
      <c r="E1184" s="31"/>
      <c r="F1184" s="31"/>
      <c r="G1184" s="31"/>
      <c r="H1184" s="31"/>
      <c r="I1184" s="31"/>
      <c r="J1184" s="31"/>
      <c r="K1184" s="31"/>
      <c r="L1184" s="31"/>
      <c r="M1184" s="31"/>
      <c r="N1184" s="187">
        <f t="shared" si="235"/>
        <v>0</v>
      </c>
      <c r="O1184" s="31"/>
      <c r="P1184" s="31"/>
      <c r="Q1184" s="31"/>
      <c r="R1184" s="187">
        <f t="shared" si="236"/>
        <v>0</v>
      </c>
      <c r="S1184" s="188">
        <f>IF(ISBLANK($B1184),0,VLOOKUP($B1184,Listen!$A$2:$C$44,2,FALSE))</f>
        <v>0</v>
      </c>
      <c r="T1184" s="188">
        <f>IF(ISBLANK($B1184),0,VLOOKUP($B1184,Listen!$A$2:$C$44,3,FALSE))</f>
        <v>0</v>
      </c>
      <c r="U1184" s="189">
        <f t="shared" si="237"/>
        <v>0</v>
      </c>
      <c r="V1184" s="189">
        <f t="shared" si="238"/>
        <v>0</v>
      </c>
      <c r="W1184" s="189">
        <f t="shared" si="238"/>
        <v>0</v>
      </c>
      <c r="X1184" s="189">
        <f t="shared" si="238"/>
        <v>0</v>
      </c>
      <c r="Y1184" s="189">
        <f t="shared" si="238"/>
        <v>0</v>
      </c>
      <c r="Z1184" s="189">
        <f t="shared" si="238"/>
        <v>0</v>
      </c>
      <c r="AA1184" s="189">
        <f t="shared" si="238"/>
        <v>0</v>
      </c>
      <c r="AB1184" s="187">
        <f t="shared" si="226"/>
        <v>0</v>
      </c>
      <c r="AC1184" s="190">
        <f>IF(C1184=A_Stammdaten!$B$14,F_SAV!$R1184-F_SAV!$AD1184,HLOOKUP(A_Stammdaten!$B$14-1,$AE$4:$AK$2004,ROW(C1184)-3,FALSE)-$AD1184)</f>
        <v>0</v>
      </c>
      <c r="AD1184" s="190">
        <f>HLOOKUP(A_Stammdaten!$B$14,$AE$4:$AK$2004,ROW(C1184)-3,FALSE)</f>
        <v>0</v>
      </c>
      <c r="AE1184" s="187">
        <f t="shared" si="228"/>
        <v>0</v>
      </c>
      <c r="AF1184" s="187">
        <f t="shared" si="229"/>
        <v>0</v>
      </c>
      <c r="AG1184" s="187">
        <f t="shared" si="230"/>
        <v>0</v>
      </c>
      <c r="AH1184" s="187">
        <f t="shared" si="231"/>
        <v>0</v>
      </c>
      <c r="AI1184" s="187">
        <f t="shared" si="232"/>
        <v>0</v>
      </c>
      <c r="AJ1184" s="187">
        <f t="shared" si="233"/>
        <v>0</v>
      </c>
      <c r="AK1184" s="187">
        <f t="shared" si="234"/>
        <v>0</v>
      </c>
      <c r="AL1184" s="31"/>
    </row>
    <row r="1185" spans="1:38" ht="15" x14ac:dyDescent="0.25">
      <c r="A1185" s="31"/>
      <c r="B1185" s="31"/>
      <c r="C1185" s="32"/>
      <c r="D1185" s="31"/>
      <c r="E1185" s="31"/>
      <c r="F1185" s="31"/>
      <c r="G1185" s="31"/>
      <c r="H1185" s="31"/>
      <c r="I1185" s="31"/>
      <c r="J1185" s="31"/>
      <c r="K1185" s="31"/>
      <c r="L1185" s="31"/>
      <c r="M1185" s="31"/>
      <c r="N1185" s="187">
        <f t="shared" si="235"/>
        <v>0</v>
      </c>
      <c r="O1185" s="31"/>
      <c r="P1185" s="31"/>
      <c r="Q1185" s="31"/>
      <c r="R1185" s="187">
        <f t="shared" si="236"/>
        <v>0</v>
      </c>
      <c r="S1185" s="188">
        <f>IF(ISBLANK($B1185),0,VLOOKUP($B1185,Listen!$A$2:$C$44,2,FALSE))</f>
        <v>0</v>
      </c>
      <c r="T1185" s="188">
        <f>IF(ISBLANK($B1185),0,VLOOKUP($B1185,Listen!$A$2:$C$44,3,FALSE))</f>
        <v>0</v>
      </c>
      <c r="U1185" s="189">
        <f t="shared" si="237"/>
        <v>0</v>
      </c>
      <c r="V1185" s="189">
        <f t="shared" si="238"/>
        <v>0</v>
      </c>
      <c r="W1185" s="189">
        <f t="shared" si="238"/>
        <v>0</v>
      </c>
      <c r="X1185" s="189">
        <f t="shared" si="238"/>
        <v>0</v>
      </c>
      <c r="Y1185" s="189">
        <f t="shared" si="238"/>
        <v>0</v>
      </c>
      <c r="Z1185" s="189">
        <f t="shared" si="238"/>
        <v>0</v>
      </c>
      <c r="AA1185" s="189">
        <f t="shared" si="238"/>
        <v>0</v>
      </c>
      <c r="AB1185" s="187">
        <f t="shared" si="226"/>
        <v>0</v>
      </c>
      <c r="AC1185" s="190">
        <f>IF(C1185=A_Stammdaten!$B$14,F_SAV!$R1185-F_SAV!$AD1185,HLOOKUP(A_Stammdaten!$B$14-1,$AE$4:$AK$2004,ROW(C1185)-3,FALSE)-$AD1185)</f>
        <v>0</v>
      </c>
      <c r="AD1185" s="190">
        <f>HLOOKUP(A_Stammdaten!$B$14,$AE$4:$AK$2004,ROW(C1185)-3,FALSE)</f>
        <v>0</v>
      </c>
      <c r="AE1185" s="187">
        <f t="shared" si="228"/>
        <v>0</v>
      </c>
      <c r="AF1185" s="187">
        <f t="shared" si="229"/>
        <v>0</v>
      </c>
      <c r="AG1185" s="187">
        <f t="shared" si="230"/>
        <v>0</v>
      </c>
      <c r="AH1185" s="187">
        <f t="shared" si="231"/>
        <v>0</v>
      </c>
      <c r="AI1185" s="187">
        <f t="shared" si="232"/>
        <v>0</v>
      </c>
      <c r="AJ1185" s="187">
        <f t="shared" si="233"/>
        <v>0</v>
      </c>
      <c r="AK1185" s="187">
        <f t="shared" si="234"/>
        <v>0</v>
      </c>
      <c r="AL1185" s="31"/>
    </row>
    <row r="1186" spans="1:38" ht="15" x14ac:dyDescent="0.25">
      <c r="A1186" s="31"/>
      <c r="B1186" s="31"/>
      <c r="C1186" s="32"/>
      <c r="D1186" s="31"/>
      <c r="E1186" s="31"/>
      <c r="F1186" s="31"/>
      <c r="G1186" s="31"/>
      <c r="H1186" s="31"/>
      <c r="I1186" s="31"/>
      <c r="J1186" s="31"/>
      <c r="K1186" s="31"/>
      <c r="L1186" s="31"/>
      <c r="M1186" s="31"/>
      <c r="N1186" s="187">
        <f t="shared" si="235"/>
        <v>0</v>
      </c>
      <c r="O1186" s="31"/>
      <c r="P1186" s="31"/>
      <c r="Q1186" s="31"/>
      <c r="R1186" s="187">
        <f t="shared" si="236"/>
        <v>0</v>
      </c>
      <c r="S1186" s="188">
        <f>IF(ISBLANK($B1186),0,VLOOKUP($B1186,Listen!$A$2:$C$44,2,FALSE))</f>
        <v>0</v>
      </c>
      <c r="T1186" s="188">
        <f>IF(ISBLANK($B1186),0,VLOOKUP($B1186,Listen!$A$2:$C$44,3,FALSE))</f>
        <v>0</v>
      </c>
      <c r="U1186" s="189">
        <f t="shared" si="237"/>
        <v>0</v>
      </c>
      <c r="V1186" s="189">
        <f t="shared" si="238"/>
        <v>0</v>
      </c>
      <c r="W1186" s="189">
        <f t="shared" si="238"/>
        <v>0</v>
      </c>
      <c r="X1186" s="189">
        <f t="shared" si="238"/>
        <v>0</v>
      </c>
      <c r="Y1186" s="189">
        <f t="shared" si="238"/>
        <v>0</v>
      </c>
      <c r="Z1186" s="189">
        <f t="shared" si="238"/>
        <v>0</v>
      </c>
      <c r="AA1186" s="189">
        <f t="shared" si="238"/>
        <v>0</v>
      </c>
      <c r="AB1186" s="187">
        <f t="shared" si="226"/>
        <v>0</v>
      </c>
      <c r="AC1186" s="190">
        <f>IF(C1186=A_Stammdaten!$B$14,F_SAV!$R1186-F_SAV!$AD1186,HLOOKUP(A_Stammdaten!$B$14-1,$AE$4:$AK$2004,ROW(C1186)-3,FALSE)-$AD1186)</f>
        <v>0</v>
      </c>
      <c r="AD1186" s="190">
        <f>HLOOKUP(A_Stammdaten!$B$14,$AE$4:$AK$2004,ROW(C1186)-3,FALSE)</f>
        <v>0</v>
      </c>
      <c r="AE1186" s="187">
        <f t="shared" si="228"/>
        <v>0</v>
      </c>
      <c r="AF1186" s="187">
        <f t="shared" si="229"/>
        <v>0</v>
      </c>
      <c r="AG1186" s="187">
        <f t="shared" si="230"/>
        <v>0</v>
      </c>
      <c r="AH1186" s="187">
        <f t="shared" si="231"/>
        <v>0</v>
      </c>
      <c r="AI1186" s="187">
        <f t="shared" si="232"/>
        <v>0</v>
      </c>
      <c r="AJ1186" s="187">
        <f t="shared" si="233"/>
        <v>0</v>
      </c>
      <c r="AK1186" s="187">
        <f t="shared" si="234"/>
        <v>0</v>
      </c>
      <c r="AL1186" s="31"/>
    </row>
    <row r="1187" spans="1:38" ht="15" x14ac:dyDescent="0.25">
      <c r="A1187" s="31"/>
      <c r="B1187" s="31"/>
      <c r="C1187" s="32"/>
      <c r="D1187" s="31"/>
      <c r="E1187" s="31"/>
      <c r="F1187" s="31"/>
      <c r="G1187" s="31"/>
      <c r="H1187" s="31"/>
      <c r="I1187" s="31"/>
      <c r="J1187" s="31"/>
      <c r="K1187" s="31"/>
      <c r="L1187" s="31"/>
      <c r="M1187" s="31"/>
      <c r="N1187" s="187">
        <f t="shared" si="235"/>
        <v>0</v>
      </c>
      <c r="O1187" s="31"/>
      <c r="P1187" s="31"/>
      <c r="Q1187" s="31"/>
      <c r="R1187" s="187">
        <f t="shared" si="236"/>
        <v>0</v>
      </c>
      <c r="S1187" s="188">
        <f>IF(ISBLANK($B1187),0,VLOOKUP($B1187,Listen!$A$2:$C$44,2,FALSE))</f>
        <v>0</v>
      </c>
      <c r="T1187" s="188">
        <f>IF(ISBLANK($B1187),0,VLOOKUP($B1187,Listen!$A$2:$C$44,3,FALSE))</f>
        <v>0</v>
      </c>
      <c r="U1187" s="189">
        <f t="shared" si="237"/>
        <v>0</v>
      </c>
      <c r="V1187" s="189">
        <f t="shared" si="238"/>
        <v>0</v>
      </c>
      <c r="W1187" s="189">
        <f t="shared" si="238"/>
        <v>0</v>
      </c>
      <c r="X1187" s="189">
        <f t="shared" si="238"/>
        <v>0</v>
      </c>
      <c r="Y1187" s="189">
        <f t="shared" si="238"/>
        <v>0</v>
      </c>
      <c r="Z1187" s="189">
        <f t="shared" si="238"/>
        <v>0</v>
      </c>
      <c r="AA1187" s="189">
        <f t="shared" si="238"/>
        <v>0</v>
      </c>
      <c r="AB1187" s="187">
        <f t="shared" ref="AB1187:AB1250" si="239">AD1187+AC1187</f>
        <v>0</v>
      </c>
      <c r="AC1187" s="190">
        <f>IF(C1187=A_Stammdaten!$B$14,F_SAV!$R1187-F_SAV!$AD1187,HLOOKUP(A_Stammdaten!$B$14-1,$AE$4:$AK$2004,ROW(C1187)-3,FALSE)-$AD1187)</f>
        <v>0</v>
      </c>
      <c r="AD1187" s="190">
        <f>HLOOKUP(A_Stammdaten!$B$14,$AE$4:$AK$2004,ROW(C1187)-3,FALSE)</f>
        <v>0</v>
      </c>
      <c r="AE1187" s="187">
        <f t="shared" si="228"/>
        <v>0</v>
      </c>
      <c r="AF1187" s="187">
        <f t="shared" si="229"/>
        <v>0</v>
      </c>
      <c r="AG1187" s="187">
        <f t="shared" si="230"/>
        <v>0</v>
      </c>
      <c r="AH1187" s="187">
        <f t="shared" si="231"/>
        <v>0</v>
      </c>
      <c r="AI1187" s="187">
        <f t="shared" si="232"/>
        <v>0</v>
      </c>
      <c r="AJ1187" s="187">
        <f t="shared" si="233"/>
        <v>0</v>
      </c>
      <c r="AK1187" s="187">
        <f t="shared" si="234"/>
        <v>0</v>
      </c>
      <c r="AL1187" s="31"/>
    </row>
    <row r="1188" spans="1:38" ht="15" x14ac:dyDescent="0.25">
      <c r="A1188" s="31"/>
      <c r="B1188" s="31"/>
      <c r="C1188" s="32"/>
      <c r="D1188" s="31"/>
      <c r="E1188" s="31"/>
      <c r="F1188" s="31"/>
      <c r="G1188" s="31"/>
      <c r="H1188" s="31"/>
      <c r="I1188" s="31"/>
      <c r="J1188" s="31"/>
      <c r="K1188" s="31"/>
      <c r="L1188" s="31"/>
      <c r="M1188" s="31"/>
      <c r="N1188" s="187">
        <f t="shared" si="235"/>
        <v>0</v>
      </c>
      <c r="O1188" s="31"/>
      <c r="P1188" s="31"/>
      <c r="Q1188" s="31"/>
      <c r="R1188" s="187">
        <f t="shared" si="236"/>
        <v>0</v>
      </c>
      <c r="S1188" s="188">
        <f>IF(ISBLANK($B1188),0,VLOOKUP($B1188,Listen!$A$2:$C$44,2,FALSE))</f>
        <v>0</v>
      </c>
      <c r="T1188" s="188">
        <f>IF(ISBLANK($B1188),0,VLOOKUP($B1188,Listen!$A$2:$C$44,3,FALSE))</f>
        <v>0</v>
      </c>
      <c r="U1188" s="189">
        <f t="shared" si="237"/>
        <v>0</v>
      </c>
      <c r="V1188" s="189">
        <f t="shared" si="238"/>
        <v>0</v>
      </c>
      <c r="W1188" s="189">
        <f t="shared" si="238"/>
        <v>0</v>
      </c>
      <c r="X1188" s="189">
        <f t="shared" si="238"/>
        <v>0</v>
      </c>
      <c r="Y1188" s="189">
        <f t="shared" si="238"/>
        <v>0</v>
      </c>
      <c r="Z1188" s="189">
        <f t="shared" si="238"/>
        <v>0</v>
      </c>
      <c r="AA1188" s="189">
        <f t="shared" si="238"/>
        <v>0</v>
      </c>
      <c r="AB1188" s="187">
        <f t="shared" si="239"/>
        <v>0</v>
      </c>
      <c r="AC1188" s="190">
        <f>IF(C1188=A_Stammdaten!$B$14,F_SAV!$R1188-F_SAV!$AD1188,HLOOKUP(A_Stammdaten!$B$14-1,$AE$4:$AK$2004,ROW(C1188)-3,FALSE)-$AD1188)</f>
        <v>0</v>
      </c>
      <c r="AD1188" s="190">
        <f>HLOOKUP(A_Stammdaten!$B$14,$AE$4:$AK$2004,ROW(C1188)-3,FALSE)</f>
        <v>0</v>
      </c>
      <c r="AE1188" s="187">
        <f t="shared" si="228"/>
        <v>0</v>
      </c>
      <c r="AF1188" s="187">
        <f t="shared" si="229"/>
        <v>0</v>
      </c>
      <c r="AG1188" s="187">
        <f t="shared" si="230"/>
        <v>0</v>
      </c>
      <c r="AH1188" s="187">
        <f t="shared" si="231"/>
        <v>0</v>
      </c>
      <c r="AI1188" s="187">
        <f t="shared" si="232"/>
        <v>0</v>
      </c>
      <c r="AJ1188" s="187">
        <f t="shared" si="233"/>
        <v>0</v>
      </c>
      <c r="AK1188" s="187">
        <f t="shared" si="234"/>
        <v>0</v>
      </c>
      <c r="AL1188" s="31"/>
    </row>
    <row r="1189" spans="1:38" ht="15" x14ac:dyDescent="0.25">
      <c r="A1189" s="31"/>
      <c r="B1189" s="31"/>
      <c r="C1189" s="32"/>
      <c r="D1189" s="31"/>
      <c r="E1189" s="31"/>
      <c r="F1189" s="31"/>
      <c r="G1189" s="31"/>
      <c r="H1189" s="31"/>
      <c r="I1189" s="31"/>
      <c r="J1189" s="31"/>
      <c r="K1189" s="31"/>
      <c r="L1189" s="31"/>
      <c r="M1189" s="31"/>
      <c r="N1189" s="187">
        <f t="shared" si="235"/>
        <v>0</v>
      </c>
      <c r="O1189" s="31"/>
      <c r="P1189" s="31"/>
      <c r="Q1189" s="31"/>
      <c r="R1189" s="187">
        <f t="shared" si="236"/>
        <v>0</v>
      </c>
      <c r="S1189" s="188">
        <f>IF(ISBLANK($B1189),0,VLOOKUP($B1189,Listen!$A$2:$C$44,2,FALSE))</f>
        <v>0</v>
      </c>
      <c r="T1189" s="188">
        <f>IF(ISBLANK($B1189),0,VLOOKUP($B1189,Listen!$A$2:$C$44,3,FALSE))</f>
        <v>0</v>
      </c>
      <c r="U1189" s="189">
        <f t="shared" si="237"/>
        <v>0</v>
      </c>
      <c r="V1189" s="189">
        <f t="shared" si="238"/>
        <v>0</v>
      </c>
      <c r="W1189" s="189">
        <f t="shared" si="238"/>
        <v>0</v>
      </c>
      <c r="X1189" s="189">
        <f t="shared" si="238"/>
        <v>0</v>
      </c>
      <c r="Y1189" s="189">
        <f t="shared" si="238"/>
        <v>0</v>
      </c>
      <c r="Z1189" s="189">
        <f t="shared" si="238"/>
        <v>0</v>
      </c>
      <c r="AA1189" s="189">
        <f t="shared" si="238"/>
        <v>0</v>
      </c>
      <c r="AB1189" s="187">
        <f t="shared" si="239"/>
        <v>0</v>
      </c>
      <c r="AC1189" s="190">
        <f>IF(C1189=A_Stammdaten!$B$14,F_SAV!$R1189-F_SAV!$AD1189,HLOOKUP(A_Stammdaten!$B$14-1,$AE$4:$AK$2004,ROW(C1189)-3,FALSE)-$AD1189)</f>
        <v>0</v>
      </c>
      <c r="AD1189" s="190">
        <f>HLOOKUP(A_Stammdaten!$B$14,$AE$4:$AK$2004,ROW(C1189)-3,FALSE)</f>
        <v>0</v>
      </c>
      <c r="AE1189" s="187">
        <f t="shared" si="228"/>
        <v>0</v>
      </c>
      <c r="AF1189" s="187">
        <f t="shared" si="229"/>
        <v>0</v>
      </c>
      <c r="AG1189" s="187">
        <f t="shared" si="230"/>
        <v>0</v>
      </c>
      <c r="AH1189" s="187">
        <f t="shared" si="231"/>
        <v>0</v>
      </c>
      <c r="AI1189" s="187">
        <f t="shared" si="232"/>
        <v>0</v>
      </c>
      <c r="AJ1189" s="187">
        <f t="shared" si="233"/>
        <v>0</v>
      </c>
      <c r="AK1189" s="187">
        <f t="shared" si="234"/>
        <v>0</v>
      </c>
      <c r="AL1189" s="31"/>
    </row>
    <row r="1190" spans="1:38" ht="15" x14ac:dyDescent="0.25">
      <c r="A1190" s="31"/>
      <c r="B1190" s="31"/>
      <c r="C1190" s="32"/>
      <c r="D1190" s="31"/>
      <c r="E1190" s="31"/>
      <c r="F1190" s="31"/>
      <c r="G1190" s="31"/>
      <c r="H1190" s="31"/>
      <c r="I1190" s="31"/>
      <c r="J1190" s="31"/>
      <c r="K1190" s="31"/>
      <c r="L1190" s="31"/>
      <c r="M1190" s="31"/>
      <c r="N1190" s="187">
        <f t="shared" si="235"/>
        <v>0</v>
      </c>
      <c r="O1190" s="31"/>
      <c r="P1190" s="31"/>
      <c r="Q1190" s="31"/>
      <c r="R1190" s="187">
        <f t="shared" si="236"/>
        <v>0</v>
      </c>
      <c r="S1190" s="188">
        <f>IF(ISBLANK($B1190),0,VLOOKUP($B1190,Listen!$A$2:$C$44,2,FALSE))</f>
        <v>0</v>
      </c>
      <c r="T1190" s="188">
        <f>IF(ISBLANK($B1190),0,VLOOKUP($B1190,Listen!$A$2:$C$44,3,FALSE))</f>
        <v>0</v>
      </c>
      <c r="U1190" s="189">
        <f t="shared" si="237"/>
        <v>0</v>
      </c>
      <c r="V1190" s="189">
        <f t="shared" si="238"/>
        <v>0</v>
      </c>
      <c r="W1190" s="189">
        <f t="shared" si="238"/>
        <v>0</v>
      </c>
      <c r="X1190" s="189">
        <f t="shared" si="238"/>
        <v>0</v>
      </c>
      <c r="Y1190" s="189">
        <f t="shared" si="238"/>
        <v>0</v>
      </c>
      <c r="Z1190" s="189">
        <f t="shared" si="238"/>
        <v>0</v>
      </c>
      <c r="AA1190" s="189">
        <f t="shared" si="238"/>
        <v>0</v>
      </c>
      <c r="AB1190" s="187">
        <f t="shared" si="239"/>
        <v>0</v>
      </c>
      <c r="AC1190" s="190">
        <f>IF(C1190=A_Stammdaten!$B$14,F_SAV!$R1190-F_SAV!$AD1190,HLOOKUP(A_Stammdaten!$B$14-1,$AE$4:$AK$2004,ROW(C1190)-3,FALSE)-$AD1190)</f>
        <v>0</v>
      </c>
      <c r="AD1190" s="190">
        <f>HLOOKUP(A_Stammdaten!$B$14,$AE$4:$AK$2004,ROW(C1190)-3,FALSE)</f>
        <v>0</v>
      </c>
      <c r="AE1190" s="187">
        <f t="shared" si="228"/>
        <v>0</v>
      </c>
      <c r="AF1190" s="187">
        <f t="shared" si="229"/>
        <v>0</v>
      </c>
      <c r="AG1190" s="187">
        <f t="shared" si="230"/>
        <v>0</v>
      </c>
      <c r="AH1190" s="187">
        <f t="shared" si="231"/>
        <v>0</v>
      </c>
      <c r="AI1190" s="187">
        <f t="shared" si="232"/>
        <v>0</v>
      </c>
      <c r="AJ1190" s="187">
        <f t="shared" si="233"/>
        <v>0</v>
      </c>
      <c r="AK1190" s="187">
        <f t="shared" si="234"/>
        <v>0</v>
      </c>
      <c r="AL1190" s="31"/>
    </row>
    <row r="1191" spans="1:38" ht="15" x14ac:dyDescent="0.25">
      <c r="A1191" s="31"/>
      <c r="B1191" s="31"/>
      <c r="C1191" s="32"/>
      <c r="D1191" s="31"/>
      <c r="E1191" s="31"/>
      <c r="F1191" s="31"/>
      <c r="G1191" s="31"/>
      <c r="H1191" s="31"/>
      <c r="I1191" s="31"/>
      <c r="J1191" s="31"/>
      <c r="K1191" s="31"/>
      <c r="L1191" s="31"/>
      <c r="M1191" s="31"/>
      <c r="N1191" s="187">
        <f t="shared" si="235"/>
        <v>0</v>
      </c>
      <c r="O1191" s="31"/>
      <c r="P1191" s="31"/>
      <c r="Q1191" s="31"/>
      <c r="R1191" s="187">
        <f t="shared" si="236"/>
        <v>0</v>
      </c>
      <c r="S1191" s="188">
        <f>IF(ISBLANK($B1191),0,VLOOKUP($B1191,Listen!$A$2:$C$44,2,FALSE))</f>
        <v>0</v>
      </c>
      <c r="T1191" s="188">
        <f>IF(ISBLANK($B1191),0,VLOOKUP($B1191,Listen!$A$2:$C$44,3,FALSE))</f>
        <v>0</v>
      </c>
      <c r="U1191" s="189">
        <f t="shared" si="237"/>
        <v>0</v>
      </c>
      <c r="V1191" s="189">
        <f t="shared" si="238"/>
        <v>0</v>
      </c>
      <c r="W1191" s="189">
        <f t="shared" si="238"/>
        <v>0</v>
      </c>
      <c r="X1191" s="189">
        <f t="shared" si="238"/>
        <v>0</v>
      </c>
      <c r="Y1191" s="189">
        <f t="shared" si="238"/>
        <v>0</v>
      </c>
      <c r="Z1191" s="189">
        <f t="shared" si="238"/>
        <v>0</v>
      </c>
      <c r="AA1191" s="189">
        <f t="shared" si="238"/>
        <v>0</v>
      </c>
      <c r="AB1191" s="187">
        <f t="shared" si="239"/>
        <v>0</v>
      </c>
      <c r="AC1191" s="190">
        <f>IF(C1191=A_Stammdaten!$B$14,F_SAV!$R1191-F_SAV!$AD1191,HLOOKUP(A_Stammdaten!$B$14-1,$AE$4:$AK$2004,ROW(C1191)-3,FALSE)-$AD1191)</f>
        <v>0</v>
      </c>
      <c r="AD1191" s="190">
        <f>HLOOKUP(A_Stammdaten!$B$14,$AE$4:$AK$2004,ROW(C1191)-3,FALSE)</f>
        <v>0</v>
      </c>
      <c r="AE1191" s="187">
        <f t="shared" si="228"/>
        <v>0</v>
      </c>
      <c r="AF1191" s="187">
        <f t="shared" si="229"/>
        <v>0</v>
      </c>
      <c r="AG1191" s="187">
        <f t="shared" si="230"/>
        <v>0</v>
      </c>
      <c r="AH1191" s="187">
        <f t="shared" si="231"/>
        <v>0</v>
      </c>
      <c r="AI1191" s="187">
        <f t="shared" si="232"/>
        <v>0</v>
      </c>
      <c r="AJ1191" s="187">
        <f t="shared" si="233"/>
        <v>0</v>
      </c>
      <c r="AK1191" s="187">
        <f t="shared" si="234"/>
        <v>0</v>
      </c>
      <c r="AL1191" s="31"/>
    </row>
    <row r="1192" spans="1:38" ht="15" x14ac:dyDescent="0.25">
      <c r="A1192" s="31"/>
      <c r="B1192" s="31"/>
      <c r="C1192" s="32"/>
      <c r="D1192" s="31"/>
      <c r="E1192" s="31"/>
      <c r="F1192" s="31"/>
      <c r="G1192" s="31"/>
      <c r="H1192" s="31"/>
      <c r="I1192" s="31"/>
      <c r="J1192" s="31"/>
      <c r="K1192" s="31"/>
      <c r="L1192" s="31"/>
      <c r="M1192" s="31"/>
      <c r="N1192" s="187">
        <f t="shared" si="235"/>
        <v>0</v>
      </c>
      <c r="O1192" s="31"/>
      <c r="P1192" s="31"/>
      <c r="Q1192" s="31"/>
      <c r="R1192" s="187">
        <f t="shared" si="236"/>
        <v>0</v>
      </c>
      <c r="S1192" s="188">
        <f>IF(ISBLANK($B1192),0,VLOOKUP($B1192,Listen!$A$2:$C$44,2,FALSE))</f>
        <v>0</v>
      </c>
      <c r="T1192" s="188">
        <f>IF(ISBLANK($B1192),0,VLOOKUP($B1192,Listen!$A$2:$C$44,3,FALSE))</f>
        <v>0</v>
      </c>
      <c r="U1192" s="189">
        <f t="shared" si="237"/>
        <v>0</v>
      </c>
      <c r="V1192" s="189">
        <f t="shared" si="238"/>
        <v>0</v>
      </c>
      <c r="W1192" s="189">
        <f t="shared" si="238"/>
        <v>0</v>
      </c>
      <c r="X1192" s="189">
        <f t="shared" si="238"/>
        <v>0</v>
      </c>
      <c r="Y1192" s="189">
        <f t="shared" si="238"/>
        <v>0</v>
      </c>
      <c r="Z1192" s="189">
        <f t="shared" si="238"/>
        <v>0</v>
      </c>
      <c r="AA1192" s="189">
        <f t="shared" si="238"/>
        <v>0</v>
      </c>
      <c r="AB1192" s="187">
        <f t="shared" si="239"/>
        <v>0</v>
      </c>
      <c r="AC1192" s="190">
        <f>IF(C1192=A_Stammdaten!$B$14,F_SAV!$R1192-F_SAV!$AD1192,HLOOKUP(A_Stammdaten!$B$14-1,$AE$4:$AK$2004,ROW(C1192)-3,FALSE)-$AD1192)</f>
        <v>0</v>
      </c>
      <c r="AD1192" s="190">
        <f>HLOOKUP(A_Stammdaten!$B$14,$AE$4:$AK$2004,ROW(C1192)-3,FALSE)</f>
        <v>0</v>
      </c>
      <c r="AE1192" s="187">
        <f t="shared" si="228"/>
        <v>0</v>
      </c>
      <c r="AF1192" s="187">
        <f t="shared" si="229"/>
        <v>0</v>
      </c>
      <c r="AG1192" s="187">
        <f t="shared" si="230"/>
        <v>0</v>
      </c>
      <c r="AH1192" s="187">
        <f t="shared" si="231"/>
        <v>0</v>
      </c>
      <c r="AI1192" s="187">
        <f t="shared" si="232"/>
        <v>0</v>
      </c>
      <c r="AJ1192" s="187">
        <f t="shared" si="233"/>
        <v>0</v>
      </c>
      <c r="AK1192" s="187">
        <f t="shared" si="234"/>
        <v>0</v>
      </c>
      <c r="AL1192" s="31"/>
    </row>
    <row r="1193" spans="1:38" ht="15" x14ac:dyDescent="0.25">
      <c r="A1193" s="31"/>
      <c r="B1193" s="31"/>
      <c r="C1193" s="32"/>
      <c r="D1193" s="31"/>
      <c r="E1193" s="31"/>
      <c r="F1193" s="31"/>
      <c r="G1193" s="31"/>
      <c r="H1193" s="31"/>
      <c r="I1193" s="31"/>
      <c r="J1193" s="31"/>
      <c r="K1193" s="31"/>
      <c r="L1193" s="31"/>
      <c r="M1193" s="31"/>
      <c r="N1193" s="187">
        <f t="shared" si="235"/>
        <v>0</v>
      </c>
      <c r="O1193" s="31"/>
      <c r="P1193" s="31"/>
      <c r="Q1193" s="31"/>
      <c r="R1193" s="187">
        <f t="shared" si="236"/>
        <v>0</v>
      </c>
      <c r="S1193" s="188">
        <f>IF(ISBLANK($B1193),0,VLOOKUP($B1193,Listen!$A$2:$C$44,2,FALSE))</f>
        <v>0</v>
      </c>
      <c r="T1193" s="188">
        <f>IF(ISBLANK($B1193),0,VLOOKUP($B1193,Listen!$A$2:$C$44,3,FALSE))</f>
        <v>0</v>
      </c>
      <c r="U1193" s="189">
        <f t="shared" si="237"/>
        <v>0</v>
      </c>
      <c r="V1193" s="189">
        <f t="shared" si="238"/>
        <v>0</v>
      </c>
      <c r="W1193" s="189">
        <f t="shared" si="238"/>
        <v>0</v>
      </c>
      <c r="X1193" s="189">
        <f t="shared" si="238"/>
        <v>0</v>
      </c>
      <c r="Y1193" s="189">
        <f t="shared" si="238"/>
        <v>0</v>
      </c>
      <c r="Z1193" s="189">
        <f t="shared" si="238"/>
        <v>0</v>
      </c>
      <c r="AA1193" s="189">
        <f t="shared" si="238"/>
        <v>0</v>
      </c>
      <c r="AB1193" s="187">
        <f t="shared" si="239"/>
        <v>0</v>
      </c>
      <c r="AC1193" s="190">
        <f>IF(C1193=A_Stammdaten!$B$14,F_SAV!$R1193-F_SAV!$AD1193,HLOOKUP(A_Stammdaten!$B$14-1,$AE$4:$AK$2004,ROW(C1193)-3,FALSE)-$AD1193)</f>
        <v>0</v>
      </c>
      <c r="AD1193" s="190">
        <f>HLOOKUP(A_Stammdaten!$B$14,$AE$4:$AK$2004,ROW(C1193)-3,FALSE)</f>
        <v>0</v>
      </c>
      <c r="AE1193" s="187">
        <f t="shared" si="228"/>
        <v>0</v>
      </c>
      <c r="AF1193" s="187">
        <f t="shared" si="229"/>
        <v>0</v>
      </c>
      <c r="AG1193" s="187">
        <f t="shared" si="230"/>
        <v>0</v>
      </c>
      <c r="AH1193" s="187">
        <f t="shared" si="231"/>
        <v>0</v>
      </c>
      <c r="AI1193" s="187">
        <f t="shared" si="232"/>
        <v>0</v>
      </c>
      <c r="AJ1193" s="187">
        <f t="shared" si="233"/>
        <v>0</v>
      </c>
      <c r="AK1193" s="187">
        <f t="shared" si="234"/>
        <v>0</v>
      </c>
      <c r="AL1193" s="31"/>
    </row>
    <row r="1194" spans="1:38" ht="15" x14ac:dyDescent="0.25">
      <c r="A1194" s="31"/>
      <c r="B1194" s="31"/>
      <c r="C1194" s="32"/>
      <c r="D1194" s="31"/>
      <c r="E1194" s="31"/>
      <c r="F1194" s="31"/>
      <c r="G1194" s="31"/>
      <c r="H1194" s="31"/>
      <c r="I1194" s="31"/>
      <c r="J1194" s="31"/>
      <c r="K1194" s="31"/>
      <c r="L1194" s="31"/>
      <c r="M1194" s="31"/>
      <c r="N1194" s="187">
        <f t="shared" si="235"/>
        <v>0</v>
      </c>
      <c r="O1194" s="31"/>
      <c r="P1194" s="31"/>
      <c r="Q1194" s="31"/>
      <c r="R1194" s="187">
        <f t="shared" si="236"/>
        <v>0</v>
      </c>
      <c r="S1194" s="188">
        <f>IF(ISBLANK($B1194),0,VLOOKUP($B1194,Listen!$A$2:$C$44,2,FALSE))</f>
        <v>0</v>
      </c>
      <c r="T1194" s="188">
        <f>IF(ISBLANK($B1194),0,VLOOKUP($B1194,Listen!$A$2:$C$44,3,FALSE))</f>
        <v>0</v>
      </c>
      <c r="U1194" s="189">
        <f t="shared" si="237"/>
        <v>0</v>
      </c>
      <c r="V1194" s="189">
        <f t="shared" si="238"/>
        <v>0</v>
      </c>
      <c r="W1194" s="189">
        <f t="shared" si="238"/>
        <v>0</v>
      </c>
      <c r="X1194" s="189">
        <f t="shared" si="238"/>
        <v>0</v>
      </c>
      <c r="Y1194" s="189">
        <f t="shared" si="238"/>
        <v>0</v>
      </c>
      <c r="Z1194" s="189">
        <f t="shared" si="238"/>
        <v>0</v>
      </c>
      <c r="AA1194" s="189">
        <f t="shared" si="238"/>
        <v>0</v>
      </c>
      <c r="AB1194" s="187">
        <f t="shared" si="239"/>
        <v>0</v>
      </c>
      <c r="AC1194" s="190">
        <f>IF(C1194=A_Stammdaten!$B$14,F_SAV!$R1194-F_SAV!$AD1194,HLOOKUP(A_Stammdaten!$B$14-1,$AE$4:$AK$2004,ROW(C1194)-3,FALSE)-$AD1194)</f>
        <v>0</v>
      </c>
      <c r="AD1194" s="190">
        <f>HLOOKUP(A_Stammdaten!$B$14,$AE$4:$AK$2004,ROW(C1194)-3,FALSE)</f>
        <v>0</v>
      </c>
      <c r="AE1194" s="187">
        <f t="shared" si="228"/>
        <v>0</v>
      </c>
      <c r="AF1194" s="187">
        <f t="shared" si="229"/>
        <v>0</v>
      </c>
      <c r="AG1194" s="187">
        <f t="shared" si="230"/>
        <v>0</v>
      </c>
      <c r="AH1194" s="187">
        <f t="shared" si="231"/>
        <v>0</v>
      </c>
      <c r="AI1194" s="187">
        <f t="shared" si="232"/>
        <v>0</v>
      </c>
      <c r="AJ1194" s="187">
        <f t="shared" si="233"/>
        <v>0</v>
      </c>
      <c r="AK1194" s="187">
        <f t="shared" si="234"/>
        <v>0</v>
      </c>
      <c r="AL1194" s="31"/>
    </row>
    <row r="1195" spans="1:38" ht="15" x14ac:dyDescent="0.25">
      <c r="A1195" s="31"/>
      <c r="B1195" s="31"/>
      <c r="C1195" s="32"/>
      <c r="D1195" s="31"/>
      <c r="E1195" s="31"/>
      <c r="F1195" s="31"/>
      <c r="G1195" s="31"/>
      <c r="H1195" s="31"/>
      <c r="I1195" s="31"/>
      <c r="J1195" s="31"/>
      <c r="K1195" s="31"/>
      <c r="L1195" s="31"/>
      <c r="M1195" s="31"/>
      <c r="N1195" s="187">
        <f t="shared" si="235"/>
        <v>0</v>
      </c>
      <c r="O1195" s="31"/>
      <c r="P1195" s="31"/>
      <c r="Q1195" s="31"/>
      <c r="R1195" s="187">
        <f t="shared" si="236"/>
        <v>0</v>
      </c>
      <c r="S1195" s="188">
        <f>IF(ISBLANK($B1195),0,VLOOKUP($B1195,Listen!$A$2:$C$44,2,FALSE))</f>
        <v>0</v>
      </c>
      <c r="T1195" s="188">
        <f>IF(ISBLANK($B1195),0,VLOOKUP($B1195,Listen!$A$2:$C$44,3,FALSE))</f>
        <v>0</v>
      </c>
      <c r="U1195" s="189">
        <f t="shared" si="237"/>
        <v>0</v>
      </c>
      <c r="V1195" s="189">
        <f t="shared" si="238"/>
        <v>0</v>
      </c>
      <c r="W1195" s="189">
        <f t="shared" si="238"/>
        <v>0</v>
      </c>
      <c r="X1195" s="189">
        <f t="shared" si="238"/>
        <v>0</v>
      </c>
      <c r="Y1195" s="189">
        <f t="shared" si="238"/>
        <v>0</v>
      </c>
      <c r="Z1195" s="189">
        <f t="shared" si="238"/>
        <v>0</v>
      </c>
      <c r="AA1195" s="189">
        <f t="shared" si="238"/>
        <v>0</v>
      </c>
      <c r="AB1195" s="187">
        <f t="shared" si="239"/>
        <v>0</v>
      </c>
      <c r="AC1195" s="190">
        <f>IF(C1195=A_Stammdaten!$B$14,F_SAV!$R1195-F_SAV!$AD1195,HLOOKUP(A_Stammdaten!$B$14-1,$AE$4:$AK$2004,ROW(C1195)-3,FALSE)-$AD1195)</f>
        <v>0</v>
      </c>
      <c r="AD1195" s="190">
        <f>HLOOKUP(A_Stammdaten!$B$14,$AE$4:$AK$2004,ROW(C1195)-3,FALSE)</f>
        <v>0</v>
      </c>
      <c r="AE1195" s="187">
        <f t="shared" si="228"/>
        <v>0</v>
      </c>
      <c r="AF1195" s="187">
        <f t="shared" si="229"/>
        <v>0</v>
      </c>
      <c r="AG1195" s="187">
        <f t="shared" si="230"/>
        <v>0</v>
      </c>
      <c r="AH1195" s="187">
        <f t="shared" si="231"/>
        <v>0</v>
      </c>
      <c r="AI1195" s="187">
        <f t="shared" si="232"/>
        <v>0</v>
      </c>
      <c r="AJ1195" s="187">
        <f t="shared" si="233"/>
        <v>0</v>
      </c>
      <c r="AK1195" s="187">
        <f t="shared" si="234"/>
        <v>0</v>
      </c>
      <c r="AL1195" s="31"/>
    </row>
    <row r="1196" spans="1:38" ht="15" x14ac:dyDescent="0.25">
      <c r="A1196" s="31"/>
      <c r="B1196" s="31"/>
      <c r="C1196" s="32"/>
      <c r="D1196" s="31"/>
      <c r="E1196" s="31"/>
      <c r="F1196" s="31"/>
      <c r="G1196" s="31"/>
      <c r="H1196" s="31"/>
      <c r="I1196" s="31"/>
      <c r="J1196" s="31"/>
      <c r="K1196" s="31"/>
      <c r="L1196" s="31"/>
      <c r="M1196" s="31"/>
      <c r="N1196" s="187">
        <f t="shared" si="235"/>
        <v>0</v>
      </c>
      <c r="O1196" s="31"/>
      <c r="P1196" s="31"/>
      <c r="Q1196" s="31"/>
      <c r="R1196" s="187">
        <f t="shared" si="236"/>
        <v>0</v>
      </c>
      <c r="S1196" s="188">
        <f>IF(ISBLANK($B1196),0,VLOOKUP($B1196,Listen!$A$2:$C$44,2,FALSE))</f>
        <v>0</v>
      </c>
      <c r="T1196" s="188">
        <f>IF(ISBLANK($B1196),0,VLOOKUP($B1196,Listen!$A$2:$C$44,3,FALSE))</f>
        <v>0</v>
      </c>
      <c r="U1196" s="189">
        <f t="shared" si="237"/>
        <v>0</v>
      </c>
      <c r="V1196" s="189">
        <f t="shared" si="238"/>
        <v>0</v>
      </c>
      <c r="W1196" s="189">
        <f t="shared" si="238"/>
        <v>0</v>
      </c>
      <c r="X1196" s="189">
        <f t="shared" si="238"/>
        <v>0</v>
      </c>
      <c r="Y1196" s="189">
        <f t="shared" si="238"/>
        <v>0</v>
      </c>
      <c r="Z1196" s="189">
        <f t="shared" si="238"/>
        <v>0</v>
      </c>
      <c r="AA1196" s="189">
        <f t="shared" si="238"/>
        <v>0</v>
      </c>
      <c r="AB1196" s="187">
        <f t="shared" si="239"/>
        <v>0</v>
      </c>
      <c r="AC1196" s="190">
        <f>IF(C1196=A_Stammdaten!$B$14,F_SAV!$R1196-F_SAV!$AD1196,HLOOKUP(A_Stammdaten!$B$14-1,$AE$4:$AK$2004,ROW(C1196)-3,FALSE)-$AD1196)</f>
        <v>0</v>
      </c>
      <c r="AD1196" s="190">
        <f>HLOOKUP(A_Stammdaten!$B$14,$AE$4:$AK$2004,ROW(C1196)-3,FALSE)</f>
        <v>0</v>
      </c>
      <c r="AE1196" s="187">
        <f t="shared" si="228"/>
        <v>0</v>
      </c>
      <c r="AF1196" s="187">
        <f t="shared" si="229"/>
        <v>0</v>
      </c>
      <c r="AG1196" s="187">
        <f t="shared" si="230"/>
        <v>0</v>
      </c>
      <c r="AH1196" s="187">
        <f t="shared" si="231"/>
        <v>0</v>
      </c>
      <c r="AI1196" s="187">
        <f t="shared" si="232"/>
        <v>0</v>
      </c>
      <c r="AJ1196" s="187">
        <f t="shared" si="233"/>
        <v>0</v>
      </c>
      <c r="AK1196" s="187">
        <f t="shared" si="234"/>
        <v>0</v>
      </c>
      <c r="AL1196" s="31"/>
    </row>
    <row r="1197" spans="1:38" ht="15" x14ac:dyDescent="0.25">
      <c r="A1197" s="31"/>
      <c r="B1197" s="31"/>
      <c r="C1197" s="32"/>
      <c r="D1197" s="31"/>
      <c r="E1197" s="31"/>
      <c r="F1197" s="31"/>
      <c r="G1197" s="31"/>
      <c r="H1197" s="31"/>
      <c r="I1197" s="31"/>
      <c r="J1197" s="31"/>
      <c r="K1197" s="31"/>
      <c r="L1197" s="31"/>
      <c r="M1197" s="31"/>
      <c r="N1197" s="187">
        <f t="shared" si="235"/>
        <v>0</v>
      </c>
      <c r="O1197" s="31"/>
      <c r="P1197" s="31"/>
      <c r="Q1197" s="31"/>
      <c r="R1197" s="187">
        <f t="shared" si="236"/>
        <v>0</v>
      </c>
      <c r="S1197" s="188">
        <f>IF(ISBLANK($B1197),0,VLOOKUP($B1197,Listen!$A$2:$C$44,2,FALSE))</f>
        <v>0</v>
      </c>
      <c r="T1197" s="188">
        <f>IF(ISBLANK($B1197),0,VLOOKUP($B1197,Listen!$A$2:$C$44,3,FALSE))</f>
        <v>0</v>
      </c>
      <c r="U1197" s="189">
        <f t="shared" si="237"/>
        <v>0</v>
      </c>
      <c r="V1197" s="189">
        <f t="shared" si="238"/>
        <v>0</v>
      </c>
      <c r="W1197" s="189">
        <f t="shared" si="238"/>
        <v>0</v>
      </c>
      <c r="X1197" s="189">
        <f t="shared" si="238"/>
        <v>0</v>
      </c>
      <c r="Y1197" s="189">
        <f t="shared" si="238"/>
        <v>0</v>
      </c>
      <c r="Z1197" s="189">
        <f t="shared" si="238"/>
        <v>0</v>
      </c>
      <c r="AA1197" s="189">
        <f t="shared" si="238"/>
        <v>0</v>
      </c>
      <c r="AB1197" s="187">
        <f t="shared" si="239"/>
        <v>0</v>
      </c>
      <c r="AC1197" s="190">
        <f>IF(C1197=A_Stammdaten!$B$14,F_SAV!$R1197-F_SAV!$AD1197,HLOOKUP(A_Stammdaten!$B$14-1,$AE$4:$AK$2004,ROW(C1197)-3,FALSE)-$AD1197)</f>
        <v>0</v>
      </c>
      <c r="AD1197" s="190">
        <f>HLOOKUP(A_Stammdaten!$B$14,$AE$4:$AK$2004,ROW(C1197)-3,FALSE)</f>
        <v>0</v>
      </c>
      <c r="AE1197" s="187">
        <f t="shared" si="228"/>
        <v>0</v>
      </c>
      <c r="AF1197" s="187">
        <f t="shared" si="229"/>
        <v>0</v>
      </c>
      <c r="AG1197" s="187">
        <f t="shared" si="230"/>
        <v>0</v>
      </c>
      <c r="AH1197" s="187">
        <f t="shared" si="231"/>
        <v>0</v>
      </c>
      <c r="AI1197" s="187">
        <f t="shared" si="232"/>
        <v>0</v>
      </c>
      <c r="AJ1197" s="187">
        <f t="shared" si="233"/>
        <v>0</v>
      </c>
      <c r="AK1197" s="187">
        <f t="shared" si="234"/>
        <v>0</v>
      </c>
      <c r="AL1197" s="31"/>
    </row>
    <row r="1198" spans="1:38" ht="15" x14ac:dyDescent="0.25">
      <c r="A1198" s="31"/>
      <c r="B1198" s="31"/>
      <c r="C1198" s="32"/>
      <c r="D1198" s="31"/>
      <c r="E1198" s="31"/>
      <c r="F1198" s="31"/>
      <c r="G1198" s="31"/>
      <c r="H1198" s="31"/>
      <c r="I1198" s="31"/>
      <c r="J1198" s="31"/>
      <c r="K1198" s="31"/>
      <c r="L1198" s="31"/>
      <c r="M1198" s="31"/>
      <c r="N1198" s="187">
        <f t="shared" si="235"/>
        <v>0</v>
      </c>
      <c r="O1198" s="31"/>
      <c r="P1198" s="31"/>
      <c r="Q1198" s="31"/>
      <c r="R1198" s="187">
        <f t="shared" si="236"/>
        <v>0</v>
      </c>
      <c r="S1198" s="188">
        <f>IF(ISBLANK($B1198),0,VLOOKUP($B1198,Listen!$A$2:$C$44,2,FALSE))</f>
        <v>0</v>
      </c>
      <c r="T1198" s="188">
        <f>IF(ISBLANK($B1198),0,VLOOKUP($B1198,Listen!$A$2:$C$44,3,FALSE))</f>
        <v>0</v>
      </c>
      <c r="U1198" s="189">
        <f t="shared" si="237"/>
        <v>0</v>
      </c>
      <c r="V1198" s="189">
        <f t="shared" si="238"/>
        <v>0</v>
      </c>
      <c r="W1198" s="189">
        <f t="shared" si="238"/>
        <v>0</v>
      </c>
      <c r="X1198" s="189">
        <f t="shared" si="238"/>
        <v>0</v>
      </c>
      <c r="Y1198" s="189">
        <f t="shared" si="238"/>
        <v>0</v>
      </c>
      <c r="Z1198" s="189">
        <f t="shared" si="238"/>
        <v>0</v>
      </c>
      <c r="AA1198" s="189">
        <f t="shared" si="238"/>
        <v>0</v>
      </c>
      <c r="AB1198" s="187">
        <f t="shared" si="239"/>
        <v>0</v>
      </c>
      <c r="AC1198" s="190">
        <f>IF(C1198=A_Stammdaten!$B$14,F_SAV!$R1198-F_SAV!$AD1198,HLOOKUP(A_Stammdaten!$B$14-1,$AE$4:$AK$2004,ROW(C1198)-3,FALSE)-$AD1198)</f>
        <v>0</v>
      </c>
      <c r="AD1198" s="190">
        <f>HLOOKUP(A_Stammdaten!$B$14,$AE$4:$AK$2004,ROW(C1198)-3,FALSE)</f>
        <v>0</v>
      </c>
      <c r="AE1198" s="187">
        <f t="shared" si="228"/>
        <v>0</v>
      </c>
      <c r="AF1198" s="187">
        <f t="shared" si="229"/>
        <v>0</v>
      </c>
      <c r="AG1198" s="187">
        <f t="shared" si="230"/>
        <v>0</v>
      </c>
      <c r="AH1198" s="187">
        <f t="shared" si="231"/>
        <v>0</v>
      </c>
      <c r="AI1198" s="187">
        <f t="shared" si="232"/>
        <v>0</v>
      </c>
      <c r="AJ1198" s="187">
        <f t="shared" si="233"/>
        <v>0</v>
      </c>
      <c r="AK1198" s="187">
        <f t="shared" si="234"/>
        <v>0</v>
      </c>
      <c r="AL1198" s="31"/>
    </row>
    <row r="1199" spans="1:38" ht="15" x14ac:dyDescent="0.25">
      <c r="A1199" s="31"/>
      <c r="B1199" s="31"/>
      <c r="C1199" s="32"/>
      <c r="D1199" s="31"/>
      <c r="E1199" s="31"/>
      <c r="F1199" s="31"/>
      <c r="G1199" s="31"/>
      <c r="H1199" s="31"/>
      <c r="I1199" s="31"/>
      <c r="J1199" s="31"/>
      <c r="K1199" s="31"/>
      <c r="L1199" s="31"/>
      <c r="M1199" s="31"/>
      <c r="N1199" s="187">
        <f t="shared" si="235"/>
        <v>0</v>
      </c>
      <c r="O1199" s="31"/>
      <c r="P1199" s="31"/>
      <c r="Q1199" s="31"/>
      <c r="R1199" s="187">
        <f t="shared" si="236"/>
        <v>0</v>
      </c>
      <c r="S1199" s="188">
        <f>IF(ISBLANK($B1199),0,VLOOKUP($B1199,Listen!$A$2:$C$44,2,FALSE))</f>
        <v>0</v>
      </c>
      <c r="T1199" s="188">
        <f>IF(ISBLANK($B1199),0,VLOOKUP($B1199,Listen!$A$2:$C$44,3,FALSE))</f>
        <v>0</v>
      </c>
      <c r="U1199" s="189">
        <f t="shared" si="237"/>
        <v>0</v>
      </c>
      <c r="V1199" s="189">
        <f t="shared" si="238"/>
        <v>0</v>
      </c>
      <c r="W1199" s="189">
        <f t="shared" si="238"/>
        <v>0</v>
      </c>
      <c r="X1199" s="189">
        <f t="shared" si="238"/>
        <v>0</v>
      </c>
      <c r="Y1199" s="189">
        <f t="shared" si="238"/>
        <v>0</v>
      </c>
      <c r="Z1199" s="189">
        <f t="shared" si="238"/>
        <v>0</v>
      </c>
      <c r="AA1199" s="189">
        <f t="shared" si="238"/>
        <v>0</v>
      </c>
      <c r="AB1199" s="187">
        <f t="shared" si="239"/>
        <v>0</v>
      </c>
      <c r="AC1199" s="190">
        <f>IF(C1199=A_Stammdaten!$B$14,F_SAV!$R1199-F_SAV!$AD1199,HLOOKUP(A_Stammdaten!$B$14-1,$AE$4:$AK$2004,ROW(C1199)-3,FALSE)-$AD1199)</f>
        <v>0</v>
      </c>
      <c r="AD1199" s="190">
        <f>HLOOKUP(A_Stammdaten!$B$14,$AE$4:$AK$2004,ROW(C1199)-3,FALSE)</f>
        <v>0</v>
      </c>
      <c r="AE1199" s="187">
        <f t="shared" si="228"/>
        <v>0</v>
      </c>
      <c r="AF1199" s="187">
        <f t="shared" si="229"/>
        <v>0</v>
      </c>
      <c r="AG1199" s="187">
        <f t="shared" si="230"/>
        <v>0</v>
      </c>
      <c r="AH1199" s="187">
        <f t="shared" si="231"/>
        <v>0</v>
      </c>
      <c r="AI1199" s="187">
        <f t="shared" si="232"/>
        <v>0</v>
      </c>
      <c r="AJ1199" s="187">
        <f t="shared" si="233"/>
        <v>0</v>
      </c>
      <c r="AK1199" s="187">
        <f t="shared" si="234"/>
        <v>0</v>
      </c>
      <c r="AL1199" s="31"/>
    </row>
    <row r="1200" spans="1:38" ht="15" x14ac:dyDescent="0.25">
      <c r="A1200" s="31"/>
      <c r="B1200" s="31"/>
      <c r="C1200" s="32"/>
      <c r="D1200" s="31"/>
      <c r="E1200" s="31"/>
      <c r="F1200" s="31"/>
      <c r="G1200" s="31"/>
      <c r="H1200" s="31"/>
      <c r="I1200" s="31"/>
      <c r="J1200" s="31"/>
      <c r="K1200" s="31"/>
      <c r="L1200" s="31"/>
      <c r="M1200" s="31"/>
      <c r="N1200" s="187">
        <f t="shared" si="235"/>
        <v>0</v>
      </c>
      <c r="O1200" s="31"/>
      <c r="P1200" s="31"/>
      <c r="Q1200" s="31"/>
      <c r="R1200" s="187">
        <f t="shared" si="236"/>
        <v>0</v>
      </c>
      <c r="S1200" s="188">
        <f>IF(ISBLANK($B1200),0,VLOOKUP($B1200,Listen!$A$2:$C$44,2,FALSE))</f>
        <v>0</v>
      </c>
      <c r="T1200" s="188">
        <f>IF(ISBLANK($B1200),0,VLOOKUP($B1200,Listen!$A$2:$C$44,3,FALSE))</f>
        <v>0</v>
      </c>
      <c r="U1200" s="189">
        <f t="shared" si="237"/>
        <v>0</v>
      </c>
      <c r="V1200" s="189">
        <f t="shared" si="238"/>
        <v>0</v>
      </c>
      <c r="W1200" s="189">
        <f t="shared" si="238"/>
        <v>0</v>
      </c>
      <c r="X1200" s="189">
        <f t="shared" si="238"/>
        <v>0</v>
      </c>
      <c r="Y1200" s="189">
        <f t="shared" si="238"/>
        <v>0</v>
      </c>
      <c r="Z1200" s="189">
        <f t="shared" si="238"/>
        <v>0</v>
      </c>
      <c r="AA1200" s="189">
        <f t="shared" si="238"/>
        <v>0</v>
      </c>
      <c r="AB1200" s="187">
        <f t="shared" si="239"/>
        <v>0</v>
      </c>
      <c r="AC1200" s="190">
        <f>IF(C1200=A_Stammdaten!$B$14,F_SAV!$R1200-F_SAV!$AD1200,HLOOKUP(A_Stammdaten!$B$14-1,$AE$4:$AK$2004,ROW(C1200)-3,FALSE)-$AD1200)</f>
        <v>0</v>
      </c>
      <c r="AD1200" s="190">
        <f>HLOOKUP(A_Stammdaten!$B$14,$AE$4:$AK$2004,ROW(C1200)-3,FALSE)</f>
        <v>0</v>
      </c>
      <c r="AE1200" s="187">
        <f t="shared" si="228"/>
        <v>0</v>
      </c>
      <c r="AF1200" s="187">
        <f t="shared" si="229"/>
        <v>0</v>
      </c>
      <c r="AG1200" s="187">
        <f t="shared" si="230"/>
        <v>0</v>
      </c>
      <c r="AH1200" s="187">
        <f t="shared" si="231"/>
        <v>0</v>
      </c>
      <c r="AI1200" s="187">
        <f t="shared" si="232"/>
        <v>0</v>
      </c>
      <c r="AJ1200" s="187">
        <f t="shared" si="233"/>
        <v>0</v>
      </c>
      <c r="AK1200" s="187">
        <f t="shared" si="234"/>
        <v>0</v>
      </c>
      <c r="AL1200" s="31"/>
    </row>
    <row r="1201" spans="1:38" ht="15" x14ac:dyDescent="0.25">
      <c r="A1201" s="31"/>
      <c r="B1201" s="31"/>
      <c r="C1201" s="32"/>
      <c r="D1201" s="31"/>
      <c r="E1201" s="31"/>
      <c r="F1201" s="31"/>
      <c r="G1201" s="31"/>
      <c r="H1201" s="31"/>
      <c r="I1201" s="31"/>
      <c r="J1201" s="31"/>
      <c r="K1201" s="31"/>
      <c r="L1201" s="31"/>
      <c r="M1201" s="31"/>
      <c r="N1201" s="187">
        <f t="shared" si="235"/>
        <v>0</v>
      </c>
      <c r="O1201" s="31"/>
      <c r="P1201" s="31"/>
      <c r="Q1201" s="31"/>
      <c r="R1201" s="187">
        <f t="shared" si="236"/>
        <v>0</v>
      </c>
      <c r="S1201" s="188">
        <f>IF(ISBLANK($B1201),0,VLOOKUP($B1201,Listen!$A$2:$C$44,2,FALSE))</f>
        <v>0</v>
      </c>
      <c r="T1201" s="188">
        <f>IF(ISBLANK($B1201),0,VLOOKUP($B1201,Listen!$A$2:$C$44,3,FALSE))</f>
        <v>0</v>
      </c>
      <c r="U1201" s="189">
        <f t="shared" si="237"/>
        <v>0</v>
      </c>
      <c r="V1201" s="189">
        <f t="shared" si="238"/>
        <v>0</v>
      </c>
      <c r="W1201" s="189">
        <f t="shared" si="238"/>
        <v>0</v>
      </c>
      <c r="X1201" s="189">
        <f t="shared" si="238"/>
        <v>0</v>
      </c>
      <c r="Y1201" s="189">
        <f t="shared" si="238"/>
        <v>0</v>
      </c>
      <c r="Z1201" s="189">
        <f t="shared" si="238"/>
        <v>0</v>
      </c>
      <c r="AA1201" s="189">
        <f t="shared" si="238"/>
        <v>0</v>
      </c>
      <c r="AB1201" s="187">
        <f t="shared" si="239"/>
        <v>0</v>
      </c>
      <c r="AC1201" s="190">
        <f>IF(C1201=A_Stammdaten!$B$14,F_SAV!$R1201-F_SAV!$AD1201,HLOOKUP(A_Stammdaten!$B$14-1,$AE$4:$AK$2004,ROW(C1201)-3,FALSE)-$AD1201)</f>
        <v>0</v>
      </c>
      <c r="AD1201" s="190">
        <f>HLOOKUP(A_Stammdaten!$B$14,$AE$4:$AK$2004,ROW(C1201)-3,FALSE)</f>
        <v>0</v>
      </c>
      <c r="AE1201" s="187">
        <f t="shared" si="228"/>
        <v>0</v>
      </c>
      <c r="AF1201" s="187">
        <f t="shared" si="229"/>
        <v>0</v>
      </c>
      <c r="AG1201" s="187">
        <f t="shared" si="230"/>
        <v>0</v>
      </c>
      <c r="AH1201" s="187">
        <f t="shared" si="231"/>
        <v>0</v>
      </c>
      <c r="AI1201" s="187">
        <f t="shared" si="232"/>
        <v>0</v>
      </c>
      <c r="AJ1201" s="187">
        <f t="shared" si="233"/>
        <v>0</v>
      </c>
      <c r="AK1201" s="187">
        <f t="shared" si="234"/>
        <v>0</v>
      </c>
      <c r="AL1201" s="31"/>
    </row>
    <row r="1202" spans="1:38" ht="15" x14ac:dyDescent="0.25">
      <c r="A1202" s="31"/>
      <c r="B1202" s="31"/>
      <c r="C1202" s="32"/>
      <c r="D1202" s="31"/>
      <c r="E1202" s="31"/>
      <c r="F1202" s="31"/>
      <c r="G1202" s="31"/>
      <c r="H1202" s="31"/>
      <c r="I1202" s="31"/>
      <c r="J1202" s="31"/>
      <c r="K1202" s="31"/>
      <c r="L1202" s="31"/>
      <c r="M1202" s="31"/>
      <c r="N1202" s="187">
        <f t="shared" si="235"/>
        <v>0</v>
      </c>
      <c r="O1202" s="31"/>
      <c r="P1202" s="31"/>
      <c r="Q1202" s="31"/>
      <c r="R1202" s="187">
        <f t="shared" si="236"/>
        <v>0</v>
      </c>
      <c r="S1202" s="188">
        <f>IF(ISBLANK($B1202),0,VLOOKUP($B1202,Listen!$A$2:$C$44,2,FALSE))</f>
        <v>0</v>
      </c>
      <c r="T1202" s="188">
        <f>IF(ISBLANK($B1202),0,VLOOKUP($B1202,Listen!$A$2:$C$44,3,FALSE))</f>
        <v>0</v>
      </c>
      <c r="U1202" s="189">
        <f t="shared" si="237"/>
        <v>0</v>
      </c>
      <c r="V1202" s="189">
        <f t="shared" si="238"/>
        <v>0</v>
      </c>
      <c r="W1202" s="189">
        <f t="shared" si="238"/>
        <v>0</v>
      </c>
      <c r="X1202" s="189">
        <f t="shared" si="238"/>
        <v>0</v>
      </c>
      <c r="Y1202" s="189">
        <f t="shared" si="238"/>
        <v>0</v>
      </c>
      <c r="Z1202" s="189">
        <f t="shared" si="238"/>
        <v>0</v>
      </c>
      <c r="AA1202" s="189">
        <f t="shared" si="238"/>
        <v>0</v>
      </c>
      <c r="AB1202" s="187">
        <f t="shared" si="239"/>
        <v>0</v>
      </c>
      <c r="AC1202" s="190">
        <f>IF(C1202=A_Stammdaten!$B$14,F_SAV!$R1202-F_SAV!$AD1202,HLOOKUP(A_Stammdaten!$B$14-1,$AE$4:$AK$2004,ROW(C1202)-3,FALSE)-$AD1202)</f>
        <v>0</v>
      </c>
      <c r="AD1202" s="190">
        <f>HLOOKUP(A_Stammdaten!$B$14,$AE$4:$AK$2004,ROW(C1202)-3,FALSE)</f>
        <v>0</v>
      </c>
      <c r="AE1202" s="187">
        <f t="shared" si="228"/>
        <v>0</v>
      </c>
      <c r="AF1202" s="187">
        <f t="shared" si="229"/>
        <v>0</v>
      </c>
      <c r="AG1202" s="187">
        <f t="shared" si="230"/>
        <v>0</v>
      </c>
      <c r="AH1202" s="187">
        <f t="shared" si="231"/>
        <v>0</v>
      </c>
      <c r="AI1202" s="187">
        <f t="shared" si="232"/>
        <v>0</v>
      </c>
      <c r="AJ1202" s="187">
        <f t="shared" si="233"/>
        <v>0</v>
      </c>
      <c r="AK1202" s="187">
        <f t="shared" si="234"/>
        <v>0</v>
      </c>
      <c r="AL1202" s="31"/>
    </row>
    <row r="1203" spans="1:38" ht="15" x14ac:dyDescent="0.25">
      <c r="A1203" s="31"/>
      <c r="B1203" s="31"/>
      <c r="C1203" s="32"/>
      <c r="D1203" s="31"/>
      <c r="E1203" s="31"/>
      <c r="F1203" s="31"/>
      <c r="G1203" s="31"/>
      <c r="H1203" s="31"/>
      <c r="I1203" s="31"/>
      <c r="J1203" s="31"/>
      <c r="K1203" s="31"/>
      <c r="L1203" s="31"/>
      <c r="M1203" s="31"/>
      <c r="N1203" s="187">
        <f t="shared" si="235"/>
        <v>0</v>
      </c>
      <c r="O1203" s="31"/>
      <c r="P1203" s="31"/>
      <c r="Q1203" s="31"/>
      <c r="R1203" s="187">
        <f t="shared" si="236"/>
        <v>0</v>
      </c>
      <c r="S1203" s="188">
        <f>IF(ISBLANK($B1203),0,VLOOKUP($B1203,Listen!$A$2:$C$44,2,FALSE))</f>
        <v>0</v>
      </c>
      <c r="T1203" s="188">
        <f>IF(ISBLANK($B1203),0,VLOOKUP($B1203,Listen!$A$2:$C$44,3,FALSE))</f>
        <v>0</v>
      </c>
      <c r="U1203" s="189">
        <f t="shared" si="237"/>
        <v>0</v>
      </c>
      <c r="V1203" s="189">
        <f t="shared" si="238"/>
        <v>0</v>
      </c>
      <c r="W1203" s="189">
        <f t="shared" si="238"/>
        <v>0</v>
      </c>
      <c r="X1203" s="189">
        <f t="shared" si="238"/>
        <v>0</v>
      </c>
      <c r="Y1203" s="189">
        <f t="shared" si="238"/>
        <v>0</v>
      </c>
      <c r="Z1203" s="189">
        <f t="shared" si="238"/>
        <v>0</v>
      </c>
      <c r="AA1203" s="189">
        <f t="shared" si="238"/>
        <v>0</v>
      </c>
      <c r="AB1203" s="187">
        <f t="shared" si="239"/>
        <v>0</v>
      </c>
      <c r="AC1203" s="190">
        <f>IF(C1203=A_Stammdaten!$B$14,F_SAV!$R1203-F_SAV!$AD1203,HLOOKUP(A_Stammdaten!$B$14-1,$AE$4:$AK$2004,ROW(C1203)-3,FALSE)-$AD1203)</f>
        <v>0</v>
      </c>
      <c r="AD1203" s="190">
        <f>HLOOKUP(A_Stammdaten!$B$14,$AE$4:$AK$2004,ROW(C1203)-3,FALSE)</f>
        <v>0</v>
      </c>
      <c r="AE1203" s="187">
        <f t="shared" si="228"/>
        <v>0</v>
      </c>
      <c r="AF1203" s="187">
        <f t="shared" si="229"/>
        <v>0</v>
      </c>
      <c r="AG1203" s="187">
        <f t="shared" si="230"/>
        <v>0</v>
      </c>
      <c r="AH1203" s="187">
        <f t="shared" si="231"/>
        <v>0</v>
      </c>
      <c r="AI1203" s="187">
        <f t="shared" si="232"/>
        <v>0</v>
      </c>
      <c r="AJ1203" s="187">
        <f t="shared" si="233"/>
        <v>0</v>
      </c>
      <c r="AK1203" s="187">
        <f t="shared" si="234"/>
        <v>0</v>
      </c>
      <c r="AL1203" s="31"/>
    </row>
    <row r="1204" spans="1:38" ht="15" x14ac:dyDescent="0.25">
      <c r="A1204" s="31"/>
      <c r="B1204" s="31"/>
      <c r="C1204" s="32"/>
      <c r="D1204" s="31"/>
      <c r="E1204" s="31"/>
      <c r="F1204" s="31"/>
      <c r="G1204" s="31"/>
      <c r="H1204" s="31"/>
      <c r="I1204" s="31"/>
      <c r="J1204" s="31"/>
      <c r="K1204" s="31"/>
      <c r="L1204" s="31"/>
      <c r="M1204" s="31"/>
      <c r="N1204" s="187">
        <f t="shared" si="235"/>
        <v>0</v>
      </c>
      <c r="O1204" s="31"/>
      <c r="P1204" s="31"/>
      <c r="Q1204" s="31"/>
      <c r="R1204" s="187">
        <f t="shared" si="236"/>
        <v>0</v>
      </c>
      <c r="S1204" s="188">
        <f>IF(ISBLANK($B1204),0,VLOOKUP($B1204,Listen!$A$2:$C$44,2,FALSE))</f>
        <v>0</v>
      </c>
      <c r="T1204" s="188">
        <f>IF(ISBLANK($B1204),0,VLOOKUP($B1204,Listen!$A$2:$C$44,3,FALSE))</f>
        <v>0</v>
      </c>
      <c r="U1204" s="189">
        <f t="shared" si="237"/>
        <v>0</v>
      </c>
      <c r="V1204" s="189">
        <f t="shared" si="238"/>
        <v>0</v>
      </c>
      <c r="W1204" s="189">
        <f t="shared" si="238"/>
        <v>0</v>
      </c>
      <c r="X1204" s="189">
        <f t="shared" si="238"/>
        <v>0</v>
      </c>
      <c r="Y1204" s="189">
        <f t="shared" si="238"/>
        <v>0</v>
      </c>
      <c r="Z1204" s="189">
        <f t="shared" si="238"/>
        <v>0</v>
      </c>
      <c r="AA1204" s="189">
        <f t="shared" si="238"/>
        <v>0</v>
      </c>
      <c r="AB1204" s="187">
        <f t="shared" si="239"/>
        <v>0</v>
      </c>
      <c r="AC1204" s="190">
        <f>IF(C1204=A_Stammdaten!$B$14,F_SAV!$R1204-F_SAV!$AD1204,HLOOKUP(A_Stammdaten!$B$14-1,$AE$4:$AK$2004,ROW(C1204)-3,FALSE)-$AD1204)</f>
        <v>0</v>
      </c>
      <c r="AD1204" s="190">
        <f>HLOOKUP(A_Stammdaten!$B$14,$AE$4:$AK$2004,ROW(C1204)-3,FALSE)</f>
        <v>0</v>
      </c>
      <c r="AE1204" s="187">
        <f t="shared" si="228"/>
        <v>0</v>
      </c>
      <c r="AF1204" s="187">
        <f t="shared" si="229"/>
        <v>0</v>
      </c>
      <c r="AG1204" s="187">
        <f t="shared" si="230"/>
        <v>0</v>
      </c>
      <c r="AH1204" s="187">
        <f t="shared" si="231"/>
        <v>0</v>
      </c>
      <c r="AI1204" s="187">
        <f t="shared" si="232"/>
        <v>0</v>
      </c>
      <c r="AJ1204" s="187">
        <f t="shared" si="233"/>
        <v>0</v>
      </c>
      <c r="AK1204" s="187">
        <f t="shared" si="234"/>
        <v>0</v>
      </c>
      <c r="AL1204" s="31"/>
    </row>
    <row r="1205" spans="1:38" ht="15" x14ac:dyDescent="0.25">
      <c r="A1205" s="31"/>
      <c r="B1205" s="31"/>
      <c r="C1205" s="32"/>
      <c r="D1205" s="31"/>
      <c r="E1205" s="31"/>
      <c r="F1205" s="31"/>
      <c r="G1205" s="31"/>
      <c r="H1205" s="31"/>
      <c r="I1205" s="31"/>
      <c r="J1205" s="31"/>
      <c r="K1205" s="31"/>
      <c r="L1205" s="31"/>
      <c r="M1205" s="31"/>
      <c r="N1205" s="187">
        <f t="shared" si="235"/>
        <v>0</v>
      </c>
      <c r="O1205" s="31"/>
      <c r="P1205" s="31"/>
      <c r="Q1205" s="31"/>
      <c r="R1205" s="187">
        <f t="shared" si="236"/>
        <v>0</v>
      </c>
      <c r="S1205" s="188">
        <f>IF(ISBLANK($B1205),0,VLOOKUP($B1205,Listen!$A$2:$C$44,2,FALSE))</f>
        <v>0</v>
      </c>
      <c r="T1205" s="188">
        <f>IF(ISBLANK($B1205),0,VLOOKUP($B1205,Listen!$A$2:$C$44,3,FALSE))</f>
        <v>0</v>
      </c>
      <c r="U1205" s="189">
        <f t="shared" si="237"/>
        <v>0</v>
      </c>
      <c r="V1205" s="189">
        <f t="shared" si="238"/>
        <v>0</v>
      </c>
      <c r="W1205" s="189">
        <f t="shared" si="238"/>
        <v>0</v>
      </c>
      <c r="X1205" s="189">
        <f t="shared" si="238"/>
        <v>0</v>
      </c>
      <c r="Y1205" s="189">
        <f t="shared" si="238"/>
        <v>0</v>
      </c>
      <c r="Z1205" s="189">
        <f t="shared" si="238"/>
        <v>0</v>
      </c>
      <c r="AA1205" s="189">
        <f t="shared" si="238"/>
        <v>0</v>
      </c>
      <c r="AB1205" s="187">
        <f t="shared" si="239"/>
        <v>0</v>
      </c>
      <c r="AC1205" s="190">
        <f>IF(C1205=A_Stammdaten!$B$14,F_SAV!$R1205-F_SAV!$AD1205,HLOOKUP(A_Stammdaten!$B$14-1,$AE$4:$AK$2004,ROW(C1205)-3,FALSE)-$AD1205)</f>
        <v>0</v>
      </c>
      <c r="AD1205" s="190">
        <f>HLOOKUP(A_Stammdaten!$B$14,$AE$4:$AK$2004,ROW(C1205)-3,FALSE)</f>
        <v>0</v>
      </c>
      <c r="AE1205" s="187">
        <f t="shared" si="228"/>
        <v>0</v>
      </c>
      <c r="AF1205" s="187">
        <f t="shared" si="229"/>
        <v>0</v>
      </c>
      <c r="AG1205" s="187">
        <f t="shared" si="230"/>
        <v>0</v>
      </c>
      <c r="AH1205" s="187">
        <f t="shared" si="231"/>
        <v>0</v>
      </c>
      <c r="AI1205" s="187">
        <f t="shared" si="232"/>
        <v>0</v>
      </c>
      <c r="AJ1205" s="187">
        <f t="shared" si="233"/>
        <v>0</v>
      </c>
      <c r="AK1205" s="187">
        <f t="shared" si="234"/>
        <v>0</v>
      </c>
      <c r="AL1205" s="31"/>
    </row>
    <row r="1206" spans="1:38" ht="15" x14ac:dyDescent="0.25">
      <c r="A1206" s="31"/>
      <c r="B1206" s="31"/>
      <c r="C1206" s="32"/>
      <c r="D1206" s="31"/>
      <c r="E1206" s="31"/>
      <c r="F1206" s="31"/>
      <c r="G1206" s="31"/>
      <c r="H1206" s="31"/>
      <c r="I1206" s="31"/>
      <c r="J1206" s="31"/>
      <c r="K1206" s="31"/>
      <c r="L1206" s="31"/>
      <c r="M1206" s="31"/>
      <c r="N1206" s="187">
        <f t="shared" si="235"/>
        <v>0</v>
      </c>
      <c r="O1206" s="31"/>
      <c r="P1206" s="31"/>
      <c r="Q1206" s="31"/>
      <c r="R1206" s="187">
        <f t="shared" si="236"/>
        <v>0</v>
      </c>
      <c r="S1206" s="188">
        <f>IF(ISBLANK($B1206),0,VLOOKUP($B1206,Listen!$A$2:$C$44,2,FALSE))</f>
        <v>0</v>
      </c>
      <c r="T1206" s="188">
        <f>IF(ISBLANK($B1206),0,VLOOKUP($B1206,Listen!$A$2:$C$44,3,FALSE))</f>
        <v>0</v>
      </c>
      <c r="U1206" s="189">
        <f t="shared" si="237"/>
        <v>0</v>
      </c>
      <c r="V1206" s="189">
        <f t="shared" si="238"/>
        <v>0</v>
      </c>
      <c r="W1206" s="189">
        <f t="shared" si="238"/>
        <v>0</v>
      </c>
      <c r="X1206" s="189">
        <f t="shared" si="238"/>
        <v>0</v>
      </c>
      <c r="Y1206" s="189">
        <f t="shared" si="238"/>
        <v>0</v>
      </c>
      <c r="Z1206" s="189">
        <f t="shared" si="238"/>
        <v>0</v>
      </c>
      <c r="AA1206" s="189">
        <f t="shared" si="238"/>
        <v>0</v>
      </c>
      <c r="AB1206" s="187">
        <f t="shared" si="239"/>
        <v>0</v>
      </c>
      <c r="AC1206" s="190">
        <f>IF(C1206=A_Stammdaten!$B$14,F_SAV!$R1206-F_SAV!$AD1206,HLOOKUP(A_Stammdaten!$B$14-1,$AE$4:$AK$2004,ROW(C1206)-3,FALSE)-$AD1206)</f>
        <v>0</v>
      </c>
      <c r="AD1206" s="190">
        <f>HLOOKUP(A_Stammdaten!$B$14,$AE$4:$AK$2004,ROW(C1206)-3,FALSE)</f>
        <v>0</v>
      </c>
      <c r="AE1206" s="187">
        <f t="shared" si="228"/>
        <v>0</v>
      </c>
      <c r="AF1206" s="187">
        <f t="shared" si="229"/>
        <v>0</v>
      </c>
      <c r="AG1206" s="187">
        <f t="shared" si="230"/>
        <v>0</v>
      </c>
      <c r="AH1206" s="187">
        <f t="shared" si="231"/>
        <v>0</v>
      </c>
      <c r="AI1206" s="187">
        <f t="shared" si="232"/>
        <v>0</v>
      </c>
      <c r="AJ1206" s="187">
        <f t="shared" si="233"/>
        <v>0</v>
      </c>
      <c r="AK1206" s="187">
        <f t="shared" si="234"/>
        <v>0</v>
      </c>
      <c r="AL1206" s="31"/>
    </row>
    <row r="1207" spans="1:38" ht="15" x14ac:dyDescent="0.25">
      <c r="A1207" s="31"/>
      <c r="B1207" s="31"/>
      <c r="C1207" s="32"/>
      <c r="D1207" s="31"/>
      <c r="E1207" s="31"/>
      <c r="F1207" s="31"/>
      <c r="G1207" s="31"/>
      <c r="H1207" s="31"/>
      <c r="I1207" s="31"/>
      <c r="J1207" s="31"/>
      <c r="K1207" s="31"/>
      <c r="L1207" s="31"/>
      <c r="M1207" s="31"/>
      <c r="N1207" s="187">
        <f t="shared" si="235"/>
        <v>0</v>
      </c>
      <c r="O1207" s="31"/>
      <c r="P1207" s="31"/>
      <c r="Q1207" s="31"/>
      <c r="R1207" s="187">
        <f t="shared" si="236"/>
        <v>0</v>
      </c>
      <c r="S1207" s="188">
        <f>IF(ISBLANK($B1207),0,VLOOKUP($B1207,Listen!$A$2:$C$44,2,FALSE))</f>
        <v>0</v>
      </c>
      <c r="T1207" s="188">
        <f>IF(ISBLANK($B1207),0,VLOOKUP($B1207,Listen!$A$2:$C$44,3,FALSE))</f>
        <v>0</v>
      </c>
      <c r="U1207" s="189">
        <f t="shared" si="237"/>
        <v>0</v>
      </c>
      <c r="V1207" s="189">
        <f t="shared" si="238"/>
        <v>0</v>
      </c>
      <c r="W1207" s="189">
        <f t="shared" si="238"/>
        <v>0</v>
      </c>
      <c r="X1207" s="189">
        <f t="shared" si="238"/>
        <v>0</v>
      </c>
      <c r="Y1207" s="189">
        <f t="shared" si="238"/>
        <v>0</v>
      </c>
      <c r="Z1207" s="189">
        <f t="shared" si="238"/>
        <v>0</v>
      </c>
      <c r="AA1207" s="189">
        <f t="shared" si="238"/>
        <v>0</v>
      </c>
      <c r="AB1207" s="187">
        <f t="shared" si="239"/>
        <v>0</v>
      </c>
      <c r="AC1207" s="190">
        <f>IF(C1207=A_Stammdaten!$B$14,F_SAV!$R1207-F_SAV!$AD1207,HLOOKUP(A_Stammdaten!$B$14-1,$AE$4:$AK$2004,ROW(C1207)-3,FALSE)-$AD1207)</f>
        <v>0</v>
      </c>
      <c r="AD1207" s="190">
        <f>HLOOKUP(A_Stammdaten!$B$14,$AE$4:$AK$2004,ROW(C1207)-3,FALSE)</f>
        <v>0</v>
      </c>
      <c r="AE1207" s="187">
        <f t="shared" si="228"/>
        <v>0</v>
      </c>
      <c r="AF1207" s="187">
        <f t="shared" si="229"/>
        <v>0</v>
      </c>
      <c r="AG1207" s="187">
        <f t="shared" si="230"/>
        <v>0</v>
      </c>
      <c r="AH1207" s="187">
        <f t="shared" si="231"/>
        <v>0</v>
      </c>
      <c r="AI1207" s="187">
        <f t="shared" si="232"/>
        <v>0</v>
      </c>
      <c r="AJ1207" s="187">
        <f t="shared" si="233"/>
        <v>0</v>
      </c>
      <c r="AK1207" s="187">
        <f t="shared" si="234"/>
        <v>0</v>
      </c>
      <c r="AL1207" s="31"/>
    </row>
    <row r="1208" spans="1:38" ht="15" x14ac:dyDescent="0.25">
      <c r="A1208" s="31"/>
      <c r="B1208" s="31"/>
      <c r="C1208" s="32"/>
      <c r="D1208" s="31"/>
      <c r="E1208" s="31"/>
      <c r="F1208" s="31"/>
      <c r="G1208" s="31"/>
      <c r="H1208" s="31"/>
      <c r="I1208" s="31"/>
      <c r="J1208" s="31"/>
      <c r="K1208" s="31"/>
      <c r="L1208" s="31"/>
      <c r="M1208" s="31"/>
      <c r="N1208" s="187">
        <f t="shared" si="235"/>
        <v>0</v>
      </c>
      <c r="O1208" s="31"/>
      <c r="P1208" s="31"/>
      <c r="Q1208" s="31"/>
      <c r="R1208" s="187">
        <f t="shared" si="236"/>
        <v>0</v>
      </c>
      <c r="S1208" s="188">
        <f>IF(ISBLANK($B1208),0,VLOOKUP($B1208,Listen!$A$2:$C$44,2,FALSE))</f>
        <v>0</v>
      </c>
      <c r="T1208" s="188">
        <f>IF(ISBLANK($B1208),0,VLOOKUP($B1208,Listen!$A$2:$C$44,3,FALSE))</f>
        <v>0</v>
      </c>
      <c r="U1208" s="189">
        <f t="shared" si="237"/>
        <v>0</v>
      </c>
      <c r="V1208" s="189">
        <f t="shared" si="238"/>
        <v>0</v>
      </c>
      <c r="W1208" s="189">
        <f t="shared" si="238"/>
        <v>0</v>
      </c>
      <c r="X1208" s="189">
        <f t="shared" si="238"/>
        <v>0</v>
      </c>
      <c r="Y1208" s="189">
        <f t="shared" si="238"/>
        <v>0</v>
      </c>
      <c r="Z1208" s="189">
        <f t="shared" si="238"/>
        <v>0</v>
      </c>
      <c r="AA1208" s="189">
        <f t="shared" si="238"/>
        <v>0</v>
      </c>
      <c r="AB1208" s="187">
        <f t="shared" si="239"/>
        <v>0</v>
      </c>
      <c r="AC1208" s="190">
        <f>IF(C1208=A_Stammdaten!$B$14,F_SAV!$R1208-F_SAV!$AD1208,HLOOKUP(A_Stammdaten!$B$14-1,$AE$4:$AK$2004,ROW(C1208)-3,FALSE)-$AD1208)</f>
        <v>0</v>
      </c>
      <c r="AD1208" s="190">
        <f>HLOOKUP(A_Stammdaten!$B$14,$AE$4:$AK$2004,ROW(C1208)-3,FALSE)</f>
        <v>0</v>
      </c>
      <c r="AE1208" s="187">
        <f t="shared" si="228"/>
        <v>0</v>
      </c>
      <c r="AF1208" s="187">
        <f t="shared" si="229"/>
        <v>0</v>
      </c>
      <c r="AG1208" s="187">
        <f t="shared" si="230"/>
        <v>0</v>
      </c>
      <c r="AH1208" s="187">
        <f t="shared" si="231"/>
        <v>0</v>
      </c>
      <c r="AI1208" s="187">
        <f t="shared" si="232"/>
        <v>0</v>
      </c>
      <c r="AJ1208" s="187">
        <f t="shared" si="233"/>
        <v>0</v>
      </c>
      <c r="AK1208" s="187">
        <f t="shared" si="234"/>
        <v>0</v>
      </c>
      <c r="AL1208" s="31"/>
    </row>
    <row r="1209" spans="1:38" ht="15" x14ac:dyDescent="0.25">
      <c r="A1209" s="31"/>
      <c r="B1209" s="31"/>
      <c r="C1209" s="32"/>
      <c r="D1209" s="31"/>
      <c r="E1209" s="31"/>
      <c r="F1209" s="31"/>
      <c r="G1209" s="31"/>
      <c r="H1209" s="31"/>
      <c r="I1209" s="31"/>
      <c r="J1209" s="31"/>
      <c r="K1209" s="31"/>
      <c r="L1209" s="31"/>
      <c r="M1209" s="31"/>
      <c r="N1209" s="187">
        <f t="shared" si="235"/>
        <v>0</v>
      </c>
      <c r="O1209" s="31"/>
      <c r="P1209" s="31"/>
      <c r="Q1209" s="31"/>
      <c r="R1209" s="187">
        <f t="shared" si="236"/>
        <v>0</v>
      </c>
      <c r="S1209" s="188">
        <f>IF(ISBLANK($B1209),0,VLOOKUP($B1209,Listen!$A$2:$C$44,2,FALSE))</f>
        <v>0</v>
      </c>
      <c r="T1209" s="188">
        <f>IF(ISBLANK($B1209),0,VLOOKUP($B1209,Listen!$A$2:$C$44,3,FALSE))</f>
        <v>0</v>
      </c>
      <c r="U1209" s="189">
        <f t="shared" si="237"/>
        <v>0</v>
      </c>
      <c r="V1209" s="189">
        <f t="shared" si="238"/>
        <v>0</v>
      </c>
      <c r="W1209" s="189">
        <f t="shared" si="238"/>
        <v>0</v>
      </c>
      <c r="X1209" s="189">
        <f t="shared" si="238"/>
        <v>0</v>
      </c>
      <c r="Y1209" s="189">
        <f t="shared" si="238"/>
        <v>0</v>
      </c>
      <c r="Z1209" s="189">
        <f t="shared" si="238"/>
        <v>0</v>
      </c>
      <c r="AA1209" s="189">
        <f t="shared" si="238"/>
        <v>0</v>
      </c>
      <c r="AB1209" s="187">
        <f t="shared" si="239"/>
        <v>0</v>
      </c>
      <c r="AC1209" s="190">
        <f>IF(C1209=A_Stammdaten!$B$14,F_SAV!$R1209-F_SAV!$AD1209,HLOOKUP(A_Stammdaten!$B$14-1,$AE$4:$AK$2004,ROW(C1209)-3,FALSE)-$AD1209)</f>
        <v>0</v>
      </c>
      <c r="AD1209" s="190">
        <f>HLOOKUP(A_Stammdaten!$B$14,$AE$4:$AK$2004,ROW(C1209)-3,FALSE)</f>
        <v>0</v>
      </c>
      <c r="AE1209" s="187">
        <f t="shared" si="228"/>
        <v>0</v>
      </c>
      <c r="AF1209" s="187">
        <f t="shared" si="229"/>
        <v>0</v>
      </c>
      <c r="AG1209" s="187">
        <f t="shared" si="230"/>
        <v>0</v>
      </c>
      <c r="AH1209" s="187">
        <f t="shared" si="231"/>
        <v>0</v>
      </c>
      <c r="AI1209" s="187">
        <f t="shared" si="232"/>
        <v>0</v>
      </c>
      <c r="AJ1209" s="187">
        <f t="shared" si="233"/>
        <v>0</v>
      </c>
      <c r="AK1209" s="187">
        <f t="shared" si="234"/>
        <v>0</v>
      </c>
      <c r="AL1209" s="31"/>
    </row>
    <row r="1210" spans="1:38" ht="15" x14ac:dyDescent="0.25">
      <c r="A1210" s="31"/>
      <c r="B1210" s="31"/>
      <c r="C1210" s="32"/>
      <c r="D1210" s="31"/>
      <c r="E1210" s="31"/>
      <c r="F1210" s="31"/>
      <c r="G1210" s="31"/>
      <c r="H1210" s="31"/>
      <c r="I1210" s="31"/>
      <c r="J1210" s="31"/>
      <c r="K1210" s="31"/>
      <c r="L1210" s="31"/>
      <c r="M1210" s="31"/>
      <c r="N1210" s="187">
        <f t="shared" si="235"/>
        <v>0</v>
      </c>
      <c r="O1210" s="31"/>
      <c r="P1210" s="31"/>
      <c r="Q1210" s="31"/>
      <c r="R1210" s="187">
        <f t="shared" si="236"/>
        <v>0</v>
      </c>
      <c r="S1210" s="188">
        <f>IF(ISBLANK($B1210),0,VLOOKUP($B1210,Listen!$A$2:$C$44,2,FALSE))</f>
        <v>0</v>
      </c>
      <c r="T1210" s="188">
        <f>IF(ISBLANK($B1210),0,VLOOKUP($B1210,Listen!$A$2:$C$44,3,FALSE))</f>
        <v>0</v>
      </c>
      <c r="U1210" s="189">
        <f t="shared" si="237"/>
        <v>0</v>
      </c>
      <c r="V1210" s="189">
        <f t="shared" si="238"/>
        <v>0</v>
      </c>
      <c r="W1210" s="189">
        <f t="shared" si="238"/>
        <v>0</v>
      </c>
      <c r="X1210" s="189">
        <f t="shared" si="238"/>
        <v>0</v>
      </c>
      <c r="Y1210" s="189">
        <f t="shared" si="238"/>
        <v>0</v>
      </c>
      <c r="Z1210" s="189">
        <f t="shared" si="238"/>
        <v>0</v>
      </c>
      <c r="AA1210" s="189">
        <f t="shared" si="238"/>
        <v>0</v>
      </c>
      <c r="AB1210" s="187">
        <f t="shared" si="239"/>
        <v>0</v>
      </c>
      <c r="AC1210" s="190">
        <f>IF(C1210=A_Stammdaten!$B$14,F_SAV!$R1210-F_SAV!$AD1210,HLOOKUP(A_Stammdaten!$B$14-1,$AE$4:$AK$2004,ROW(C1210)-3,FALSE)-$AD1210)</f>
        <v>0</v>
      </c>
      <c r="AD1210" s="190">
        <f>HLOOKUP(A_Stammdaten!$B$14,$AE$4:$AK$2004,ROW(C1210)-3,FALSE)</f>
        <v>0</v>
      </c>
      <c r="AE1210" s="187">
        <f t="shared" si="228"/>
        <v>0</v>
      </c>
      <c r="AF1210" s="187">
        <f t="shared" si="229"/>
        <v>0</v>
      </c>
      <c r="AG1210" s="187">
        <f t="shared" si="230"/>
        <v>0</v>
      </c>
      <c r="AH1210" s="187">
        <f t="shared" si="231"/>
        <v>0</v>
      </c>
      <c r="AI1210" s="187">
        <f t="shared" si="232"/>
        <v>0</v>
      </c>
      <c r="AJ1210" s="187">
        <f t="shared" si="233"/>
        <v>0</v>
      </c>
      <c r="AK1210" s="187">
        <f t="shared" si="234"/>
        <v>0</v>
      </c>
      <c r="AL1210" s="31"/>
    </row>
    <row r="1211" spans="1:38" ht="15" x14ac:dyDescent="0.25">
      <c r="A1211" s="31"/>
      <c r="B1211" s="31"/>
      <c r="C1211" s="32"/>
      <c r="D1211" s="31"/>
      <c r="E1211" s="31"/>
      <c r="F1211" s="31"/>
      <c r="G1211" s="31"/>
      <c r="H1211" s="31"/>
      <c r="I1211" s="31"/>
      <c r="J1211" s="31"/>
      <c r="K1211" s="31"/>
      <c r="L1211" s="31"/>
      <c r="M1211" s="31"/>
      <c r="N1211" s="187">
        <f t="shared" si="235"/>
        <v>0</v>
      </c>
      <c r="O1211" s="31"/>
      <c r="P1211" s="31"/>
      <c r="Q1211" s="31"/>
      <c r="R1211" s="187">
        <f t="shared" si="236"/>
        <v>0</v>
      </c>
      <c r="S1211" s="188">
        <f>IF(ISBLANK($B1211),0,VLOOKUP($B1211,Listen!$A$2:$C$44,2,FALSE))</f>
        <v>0</v>
      </c>
      <c r="T1211" s="188">
        <f>IF(ISBLANK($B1211),0,VLOOKUP($B1211,Listen!$A$2:$C$44,3,FALSE))</f>
        <v>0</v>
      </c>
      <c r="U1211" s="189">
        <f t="shared" si="237"/>
        <v>0</v>
      </c>
      <c r="V1211" s="189">
        <f t="shared" si="238"/>
        <v>0</v>
      </c>
      <c r="W1211" s="189">
        <f t="shared" si="238"/>
        <v>0</v>
      </c>
      <c r="X1211" s="189">
        <f t="shared" si="238"/>
        <v>0</v>
      </c>
      <c r="Y1211" s="189">
        <f t="shared" si="238"/>
        <v>0</v>
      </c>
      <c r="Z1211" s="189">
        <f t="shared" si="238"/>
        <v>0</v>
      </c>
      <c r="AA1211" s="189">
        <f t="shared" si="238"/>
        <v>0</v>
      </c>
      <c r="AB1211" s="187">
        <f t="shared" si="239"/>
        <v>0</v>
      </c>
      <c r="AC1211" s="190">
        <f>IF(C1211=A_Stammdaten!$B$14,F_SAV!$R1211-F_SAV!$AD1211,HLOOKUP(A_Stammdaten!$B$14-1,$AE$4:$AK$2004,ROW(C1211)-3,FALSE)-$AD1211)</f>
        <v>0</v>
      </c>
      <c r="AD1211" s="190">
        <f>HLOOKUP(A_Stammdaten!$B$14,$AE$4:$AK$2004,ROW(C1211)-3,FALSE)</f>
        <v>0</v>
      </c>
      <c r="AE1211" s="187">
        <f t="shared" si="228"/>
        <v>0</v>
      </c>
      <c r="AF1211" s="187">
        <f t="shared" si="229"/>
        <v>0</v>
      </c>
      <c r="AG1211" s="187">
        <f t="shared" si="230"/>
        <v>0</v>
      </c>
      <c r="AH1211" s="187">
        <f t="shared" si="231"/>
        <v>0</v>
      </c>
      <c r="AI1211" s="187">
        <f t="shared" si="232"/>
        <v>0</v>
      </c>
      <c r="AJ1211" s="187">
        <f t="shared" si="233"/>
        <v>0</v>
      </c>
      <c r="AK1211" s="187">
        <f t="shared" si="234"/>
        <v>0</v>
      </c>
      <c r="AL1211" s="31"/>
    </row>
    <row r="1212" spans="1:38" ht="15" x14ac:dyDescent="0.25">
      <c r="A1212" s="31"/>
      <c r="B1212" s="31"/>
      <c r="C1212" s="32"/>
      <c r="D1212" s="31"/>
      <c r="E1212" s="31"/>
      <c r="F1212" s="31"/>
      <c r="G1212" s="31"/>
      <c r="H1212" s="31"/>
      <c r="I1212" s="31"/>
      <c r="J1212" s="31"/>
      <c r="K1212" s="31"/>
      <c r="L1212" s="31"/>
      <c r="M1212" s="31"/>
      <c r="N1212" s="187">
        <f t="shared" si="235"/>
        <v>0</v>
      </c>
      <c r="O1212" s="31"/>
      <c r="P1212" s="31"/>
      <c r="Q1212" s="31"/>
      <c r="R1212" s="187">
        <f t="shared" si="236"/>
        <v>0</v>
      </c>
      <c r="S1212" s="188">
        <f>IF(ISBLANK($B1212),0,VLOOKUP($B1212,Listen!$A$2:$C$44,2,FALSE))</f>
        <v>0</v>
      </c>
      <c r="T1212" s="188">
        <f>IF(ISBLANK($B1212),0,VLOOKUP($B1212,Listen!$A$2:$C$44,3,FALSE))</f>
        <v>0</v>
      </c>
      <c r="U1212" s="189">
        <f t="shared" si="237"/>
        <v>0</v>
      </c>
      <c r="V1212" s="189">
        <f t="shared" si="238"/>
        <v>0</v>
      </c>
      <c r="W1212" s="189">
        <f t="shared" si="238"/>
        <v>0</v>
      </c>
      <c r="X1212" s="189">
        <f t="shared" si="238"/>
        <v>0</v>
      </c>
      <c r="Y1212" s="189">
        <f t="shared" si="238"/>
        <v>0</v>
      </c>
      <c r="Z1212" s="189">
        <f t="shared" si="238"/>
        <v>0</v>
      </c>
      <c r="AA1212" s="189">
        <f t="shared" si="238"/>
        <v>0</v>
      </c>
      <c r="AB1212" s="187">
        <f t="shared" si="239"/>
        <v>0</v>
      </c>
      <c r="AC1212" s="190">
        <f>IF(C1212=A_Stammdaten!$B$14,F_SAV!$R1212-F_SAV!$AD1212,HLOOKUP(A_Stammdaten!$B$14-1,$AE$4:$AK$2004,ROW(C1212)-3,FALSE)-$AD1212)</f>
        <v>0</v>
      </c>
      <c r="AD1212" s="190">
        <f>HLOOKUP(A_Stammdaten!$B$14,$AE$4:$AK$2004,ROW(C1212)-3,FALSE)</f>
        <v>0</v>
      </c>
      <c r="AE1212" s="187">
        <f t="shared" si="228"/>
        <v>0</v>
      </c>
      <c r="AF1212" s="187">
        <f t="shared" si="229"/>
        <v>0</v>
      </c>
      <c r="AG1212" s="187">
        <f t="shared" si="230"/>
        <v>0</v>
      </c>
      <c r="AH1212" s="187">
        <f t="shared" si="231"/>
        <v>0</v>
      </c>
      <c r="AI1212" s="187">
        <f t="shared" si="232"/>
        <v>0</v>
      </c>
      <c r="AJ1212" s="187">
        <f t="shared" si="233"/>
        <v>0</v>
      </c>
      <c r="AK1212" s="187">
        <f t="shared" si="234"/>
        <v>0</v>
      </c>
      <c r="AL1212" s="31"/>
    </row>
    <row r="1213" spans="1:38" ht="15" x14ac:dyDescent="0.25">
      <c r="A1213" s="31"/>
      <c r="B1213" s="31"/>
      <c r="C1213" s="32"/>
      <c r="D1213" s="31"/>
      <c r="E1213" s="31"/>
      <c r="F1213" s="31"/>
      <c r="G1213" s="31"/>
      <c r="H1213" s="31"/>
      <c r="I1213" s="31"/>
      <c r="J1213" s="31"/>
      <c r="K1213" s="31"/>
      <c r="L1213" s="31"/>
      <c r="M1213" s="31"/>
      <c r="N1213" s="187">
        <f t="shared" si="235"/>
        <v>0</v>
      </c>
      <c r="O1213" s="31"/>
      <c r="P1213" s="31"/>
      <c r="Q1213" s="31"/>
      <c r="R1213" s="187">
        <f t="shared" si="236"/>
        <v>0</v>
      </c>
      <c r="S1213" s="188">
        <f>IF(ISBLANK($B1213),0,VLOOKUP($B1213,Listen!$A$2:$C$44,2,FALSE))</f>
        <v>0</v>
      </c>
      <c r="T1213" s="188">
        <f>IF(ISBLANK($B1213),0,VLOOKUP($B1213,Listen!$A$2:$C$44,3,FALSE))</f>
        <v>0</v>
      </c>
      <c r="U1213" s="189">
        <f t="shared" si="237"/>
        <v>0</v>
      </c>
      <c r="V1213" s="189">
        <f t="shared" si="238"/>
        <v>0</v>
      </c>
      <c r="W1213" s="189">
        <f t="shared" si="238"/>
        <v>0</v>
      </c>
      <c r="X1213" s="189">
        <f t="shared" si="238"/>
        <v>0</v>
      </c>
      <c r="Y1213" s="189">
        <f t="shared" si="238"/>
        <v>0</v>
      </c>
      <c r="Z1213" s="189">
        <f t="shared" si="238"/>
        <v>0</v>
      </c>
      <c r="AA1213" s="189">
        <f t="shared" si="238"/>
        <v>0</v>
      </c>
      <c r="AB1213" s="187">
        <f t="shared" si="239"/>
        <v>0</v>
      </c>
      <c r="AC1213" s="190">
        <f>IF(C1213=A_Stammdaten!$B$14,F_SAV!$R1213-F_SAV!$AD1213,HLOOKUP(A_Stammdaten!$B$14-1,$AE$4:$AK$2004,ROW(C1213)-3,FALSE)-$AD1213)</f>
        <v>0</v>
      </c>
      <c r="AD1213" s="190">
        <f>HLOOKUP(A_Stammdaten!$B$14,$AE$4:$AK$2004,ROW(C1213)-3,FALSE)</f>
        <v>0</v>
      </c>
      <c r="AE1213" s="187">
        <f t="shared" si="228"/>
        <v>0</v>
      </c>
      <c r="AF1213" s="187">
        <f t="shared" si="229"/>
        <v>0</v>
      </c>
      <c r="AG1213" s="187">
        <f t="shared" si="230"/>
        <v>0</v>
      </c>
      <c r="AH1213" s="187">
        <f t="shared" si="231"/>
        <v>0</v>
      </c>
      <c r="AI1213" s="187">
        <f t="shared" si="232"/>
        <v>0</v>
      </c>
      <c r="AJ1213" s="187">
        <f t="shared" si="233"/>
        <v>0</v>
      </c>
      <c r="AK1213" s="187">
        <f t="shared" si="234"/>
        <v>0</v>
      </c>
      <c r="AL1213" s="31"/>
    </row>
    <row r="1214" spans="1:38" ht="15" x14ac:dyDescent="0.25">
      <c r="A1214" s="31"/>
      <c r="B1214" s="31"/>
      <c r="C1214" s="32"/>
      <c r="D1214" s="31"/>
      <c r="E1214" s="31"/>
      <c r="F1214" s="31"/>
      <c r="G1214" s="31"/>
      <c r="H1214" s="31"/>
      <c r="I1214" s="31"/>
      <c r="J1214" s="31"/>
      <c r="K1214" s="31"/>
      <c r="L1214" s="31"/>
      <c r="M1214" s="31"/>
      <c r="N1214" s="187">
        <f t="shared" si="235"/>
        <v>0</v>
      </c>
      <c r="O1214" s="31"/>
      <c r="P1214" s="31"/>
      <c r="Q1214" s="31"/>
      <c r="R1214" s="187">
        <f t="shared" si="236"/>
        <v>0</v>
      </c>
      <c r="S1214" s="188">
        <f>IF(ISBLANK($B1214),0,VLOOKUP($B1214,Listen!$A$2:$C$44,2,FALSE))</f>
        <v>0</v>
      </c>
      <c r="T1214" s="188">
        <f>IF(ISBLANK($B1214),0,VLOOKUP($B1214,Listen!$A$2:$C$44,3,FALSE))</f>
        <v>0</v>
      </c>
      <c r="U1214" s="189">
        <f t="shared" si="237"/>
        <v>0</v>
      </c>
      <c r="V1214" s="189">
        <f t="shared" si="238"/>
        <v>0</v>
      </c>
      <c r="W1214" s="189">
        <f t="shared" si="238"/>
        <v>0</v>
      </c>
      <c r="X1214" s="189">
        <f t="shared" si="238"/>
        <v>0</v>
      </c>
      <c r="Y1214" s="189">
        <f t="shared" si="238"/>
        <v>0</v>
      </c>
      <c r="Z1214" s="189">
        <f t="shared" si="238"/>
        <v>0</v>
      </c>
      <c r="AA1214" s="189">
        <f t="shared" si="238"/>
        <v>0</v>
      </c>
      <c r="AB1214" s="187">
        <f t="shared" si="239"/>
        <v>0</v>
      </c>
      <c r="AC1214" s="190">
        <f>IF(C1214=A_Stammdaten!$B$14,F_SAV!$R1214-F_SAV!$AD1214,HLOOKUP(A_Stammdaten!$B$14-1,$AE$4:$AK$2004,ROW(C1214)-3,FALSE)-$AD1214)</f>
        <v>0</v>
      </c>
      <c r="AD1214" s="190">
        <f>HLOOKUP(A_Stammdaten!$B$14,$AE$4:$AK$2004,ROW(C1214)-3,FALSE)</f>
        <v>0</v>
      </c>
      <c r="AE1214" s="187">
        <f t="shared" si="228"/>
        <v>0</v>
      </c>
      <c r="AF1214" s="187">
        <f t="shared" si="229"/>
        <v>0</v>
      </c>
      <c r="AG1214" s="187">
        <f t="shared" si="230"/>
        <v>0</v>
      </c>
      <c r="AH1214" s="187">
        <f t="shared" si="231"/>
        <v>0</v>
      </c>
      <c r="AI1214" s="187">
        <f t="shared" si="232"/>
        <v>0</v>
      </c>
      <c r="AJ1214" s="187">
        <f t="shared" si="233"/>
        <v>0</v>
      </c>
      <c r="AK1214" s="187">
        <f t="shared" si="234"/>
        <v>0</v>
      </c>
      <c r="AL1214" s="31"/>
    </row>
    <row r="1215" spans="1:38" ht="15" x14ac:dyDescent="0.25">
      <c r="A1215" s="31"/>
      <c r="B1215" s="31"/>
      <c r="C1215" s="32"/>
      <c r="D1215" s="31"/>
      <c r="E1215" s="31"/>
      <c r="F1215" s="31"/>
      <c r="G1215" s="31"/>
      <c r="H1215" s="31"/>
      <c r="I1215" s="31"/>
      <c r="J1215" s="31"/>
      <c r="K1215" s="31"/>
      <c r="L1215" s="31"/>
      <c r="M1215" s="31"/>
      <c r="N1215" s="187">
        <f t="shared" si="235"/>
        <v>0</v>
      </c>
      <c r="O1215" s="31"/>
      <c r="P1215" s="31"/>
      <c r="Q1215" s="31"/>
      <c r="R1215" s="187">
        <f t="shared" si="236"/>
        <v>0</v>
      </c>
      <c r="S1215" s="188">
        <f>IF(ISBLANK($B1215),0,VLOOKUP($B1215,Listen!$A$2:$C$44,2,FALSE))</f>
        <v>0</v>
      </c>
      <c r="T1215" s="188">
        <f>IF(ISBLANK($B1215),0,VLOOKUP($B1215,Listen!$A$2:$C$44,3,FALSE))</f>
        <v>0</v>
      </c>
      <c r="U1215" s="189">
        <f t="shared" si="237"/>
        <v>0</v>
      </c>
      <c r="V1215" s="189">
        <f t="shared" si="238"/>
        <v>0</v>
      </c>
      <c r="W1215" s="189">
        <f t="shared" si="238"/>
        <v>0</v>
      </c>
      <c r="X1215" s="189">
        <f t="shared" si="238"/>
        <v>0</v>
      </c>
      <c r="Y1215" s="189">
        <f t="shared" si="238"/>
        <v>0</v>
      </c>
      <c r="Z1215" s="189">
        <f t="shared" si="238"/>
        <v>0</v>
      </c>
      <c r="AA1215" s="189">
        <f t="shared" si="238"/>
        <v>0</v>
      </c>
      <c r="AB1215" s="187">
        <f t="shared" si="239"/>
        <v>0</v>
      </c>
      <c r="AC1215" s="190">
        <f>IF(C1215=A_Stammdaten!$B$14,F_SAV!$R1215-F_SAV!$AD1215,HLOOKUP(A_Stammdaten!$B$14-1,$AE$4:$AK$2004,ROW(C1215)-3,FALSE)-$AD1215)</f>
        <v>0</v>
      </c>
      <c r="AD1215" s="190">
        <f>HLOOKUP(A_Stammdaten!$B$14,$AE$4:$AK$2004,ROW(C1215)-3,FALSE)</f>
        <v>0</v>
      </c>
      <c r="AE1215" s="187">
        <f t="shared" si="228"/>
        <v>0</v>
      </c>
      <c r="AF1215" s="187">
        <f t="shared" si="229"/>
        <v>0</v>
      </c>
      <c r="AG1215" s="187">
        <f t="shared" si="230"/>
        <v>0</v>
      </c>
      <c r="AH1215" s="187">
        <f t="shared" si="231"/>
        <v>0</v>
      </c>
      <c r="AI1215" s="187">
        <f t="shared" si="232"/>
        <v>0</v>
      </c>
      <c r="AJ1215" s="187">
        <f t="shared" si="233"/>
        <v>0</v>
      </c>
      <c r="AK1215" s="187">
        <f t="shared" si="234"/>
        <v>0</v>
      </c>
      <c r="AL1215" s="31"/>
    </row>
    <row r="1216" spans="1:38" ht="15" x14ac:dyDescent="0.25">
      <c r="A1216" s="31"/>
      <c r="B1216" s="31"/>
      <c r="C1216" s="32"/>
      <c r="D1216" s="31"/>
      <c r="E1216" s="31"/>
      <c r="F1216" s="31"/>
      <c r="G1216" s="31"/>
      <c r="H1216" s="31"/>
      <c r="I1216" s="31"/>
      <c r="J1216" s="31"/>
      <c r="K1216" s="31"/>
      <c r="L1216" s="31"/>
      <c r="M1216" s="31"/>
      <c r="N1216" s="187">
        <f t="shared" si="235"/>
        <v>0</v>
      </c>
      <c r="O1216" s="31"/>
      <c r="P1216" s="31"/>
      <c r="Q1216" s="31"/>
      <c r="R1216" s="187">
        <f t="shared" si="236"/>
        <v>0</v>
      </c>
      <c r="S1216" s="188">
        <f>IF(ISBLANK($B1216),0,VLOOKUP($B1216,Listen!$A$2:$C$44,2,FALSE))</f>
        <v>0</v>
      </c>
      <c r="T1216" s="188">
        <f>IF(ISBLANK($B1216),0,VLOOKUP($B1216,Listen!$A$2:$C$44,3,FALSE))</f>
        <v>0</v>
      </c>
      <c r="U1216" s="189">
        <f t="shared" si="237"/>
        <v>0</v>
      </c>
      <c r="V1216" s="189">
        <f t="shared" si="238"/>
        <v>0</v>
      </c>
      <c r="W1216" s="189">
        <f t="shared" si="238"/>
        <v>0</v>
      </c>
      <c r="X1216" s="189">
        <f t="shared" si="238"/>
        <v>0</v>
      </c>
      <c r="Y1216" s="189">
        <f t="shared" si="238"/>
        <v>0</v>
      </c>
      <c r="Z1216" s="189">
        <f t="shared" si="238"/>
        <v>0</v>
      </c>
      <c r="AA1216" s="189">
        <f t="shared" si="238"/>
        <v>0</v>
      </c>
      <c r="AB1216" s="187">
        <f t="shared" si="239"/>
        <v>0</v>
      </c>
      <c r="AC1216" s="190">
        <f>IF(C1216=A_Stammdaten!$B$14,F_SAV!$R1216-F_SAV!$AD1216,HLOOKUP(A_Stammdaten!$B$14-1,$AE$4:$AK$2004,ROW(C1216)-3,FALSE)-$AD1216)</f>
        <v>0</v>
      </c>
      <c r="AD1216" s="190">
        <f>HLOOKUP(A_Stammdaten!$B$14,$AE$4:$AK$2004,ROW(C1216)-3,FALSE)</f>
        <v>0</v>
      </c>
      <c r="AE1216" s="187">
        <f t="shared" si="228"/>
        <v>0</v>
      </c>
      <c r="AF1216" s="187">
        <f t="shared" si="229"/>
        <v>0</v>
      </c>
      <c r="AG1216" s="187">
        <f t="shared" si="230"/>
        <v>0</v>
      </c>
      <c r="AH1216" s="187">
        <f t="shared" si="231"/>
        <v>0</v>
      </c>
      <c r="AI1216" s="187">
        <f t="shared" si="232"/>
        <v>0</v>
      </c>
      <c r="AJ1216" s="187">
        <f t="shared" si="233"/>
        <v>0</v>
      </c>
      <c r="AK1216" s="187">
        <f t="shared" si="234"/>
        <v>0</v>
      </c>
      <c r="AL1216" s="31"/>
    </row>
    <row r="1217" spans="1:38" ht="15" x14ac:dyDescent="0.25">
      <c r="A1217" s="31"/>
      <c r="B1217" s="31"/>
      <c r="C1217" s="32"/>
      <c r="D1217" s="31"/>
      <c r="E1217" s="31"/>
      <c r="F1217" s="31"/>
      <c r="G1217" s="31"/>
      <c r="H1217" s="31"/>
      <c r="I1217" s="31"/>
      <c r="J1217" s="31"/>
      <c r="K1217" s="31"/>
      <c r="L1217" s="31"/>
      <c r="M1217" s="31"/>
      <c r="N1217" s="187">
        <f t="shared" si="235"/>
        <v>0</v>
      </c>
      <c r="O1217" s="31"/>
      <c r="P1217" s="31"/>
      <c r="Q1217" s="31"/>
      <c r="R1217" s="187">
        <f t="shared" si="236"/>
        <v>0</v>
      </c>
      <c r="S1217" s="188">
        <f>IF(ISBLANK($B1217),0,VLOOKUP($B1217,Listen!$A$2:$C$44,2,FALSE))</f>
        <v>0</v>
      </c>
      <c r="T1217" s="188">
        <f>IF(ISBLANK($B1217),0,VLOOKUP($B1217,Listen!$A$2:$C$44,3,FALSE))</f>
        <v>0</v>
      </c>
      <c r="U1217" s="189">
        <f t="shared" si="237"/>
        <v>0</v>
      </c>
      <c r="V1217" s="189">
        <f t="shared" si="238"/>
        <v>0</v>
      </c>
      <c r="W1217" s="189">
        <f t="shared" si="238"/>
        <v>0</v>
      </c>
      <c r="X1217" s="189">
        <f t="shared" si="238"/>
        <v>0</v>
      </c>
      <c r="Y1217" s="189">
        <f t="shared" si="238"/>
        <v>0</v>
      </c>
      <c r="Z1217" s="189">
        <f t="shared" si="238"/>
        <v>0</v>
      </c>
      <c r="AA1217" s="189">
        <f t="shared" si="238"/>
        <v>0</v>
      </c>
      <c r="AB1217" s="187">
        <f t="shared" si="239"/>
        <v>0</v>
      </c>
      <c r="AC1217" s="190">
        <f>IF(C1217=A_Stammdaten!$B$14,F_SAV!$R1217-F_SAV!$AD1217,HLOOKUP(A_Stammdaten!$B$14-1,$AE$4:$AK$2004,ROW(C1217)-3,FALSE)-$AD1217)</f>
        <v>0</v>
      </c>
      <c r="AD1217" s="190">
        <f>HLOOKUP(A_Stammdaten!$B$14,$AE$4:$AK$2004,ROW(C1217)-3,FALSE)</f>
        <v>0</v>
      </c>
      <c r="AE1217" s="187">
        <f t="shared" si="228"/>
        <v>0</v>
      </c>
      <c r="AF1217" s="187">
        <f t="shared" si="229"/>
        <v>0</v>
      </c>
      <c r="AG1217" s="187">
        <f t="shared" si="230"/>
        <v>0</v>
      </c>
      <c r="AH1217" s="187">
        <f t="shared" si="231"/>
        <v>0</v>
      </c>
      <c r="AI1217" s="187">
        <f t="shared" si="232"/>
        <v>0</v>
      </c>
      <c r="AJ1217" s="187">
        <f t="shared" si="233"/>
        <v>0</v>
      </c>
      <c r="AK1217" s="187">
        <f t="shared" si="234"/>
        <v>0</v>
      </c>
      <c r="AL1217" s="31"/>
    </row>
    <row r="1218" spans="1:38" ht="15" x14ac:dyDescent="0.25">
      <c r="A1218" s="31"/>
      <c r="B1218" s="31"/>
      <c r="C1218" s="32"/>
      <c r="D1218" s="31"/>
      <c r="E1218" s="31"/>
      <c r="F1218" s="31"/>
      <c r="G1218" s="31"/>
      <c r="H1218" s="31"/>
      <c r="I1218" s="31"/>
      <c r="J1218" s="31"/>
      <c r="K1218" s="31"/>
      <c r="L1218" s="31"/>
      <c r="M1218" s="31"/>
      <c r="N1218" s="187">
        <f t="shared" si="235"/>
        <v>0</v>
      </c>
      <c r="O1218" s="31"/>
      <c r="P1218" s="31"/>
      <c r="Q1218" s="31"/>
      <c r="R1218" s="187">
        <f t="shared" si="236"/>
        <v>0</v>
      </c>
      <c r="S1218" s="188">
        <f>IF(ISBLANK($B1218),0,VLOOKUP($B1218,Listen!$A$2:$C$44,2,FALSE))</f>
        <v>0</v>
      </c>
      <c r="T1218" s="188">
        <f>IF(ISBLANK($B1218),0,VLOOKUP($B1218,Listen!$A$2:$C$44,3,FALSE))</f>
        <v>0</v>
      </c>
      <c r="U1218" s="189">
        <f t="shared" si="237"/>
        <v>0</v>
      </c>
      <c r="V1218" s="189">
        <f t="shared" si="238"/>
        <v>0</v>
      </c>
      <c r="W1218" s="189">
        <f t="shared" si="238"/>
        <v>0</v>
      </c>
      <c r="X1218" s="189">
        <f t="shared" si="238"/>
        <v>0</v>
      </c>
      <c r="Y1218" s="189">
        <f t="shared" si="238"/>
        <v>0</v>
      </c>
      <c r="Z1218" s="189">
        <f t="shared" si="238"/>
        <v>0</v>
      </c>
      <c r="AA1218" s="189">
        <f t="shared" si="238"/>
        <v>0</v>
      </c>
      <c r="AB1218" s="187">
        <f t="shared" si="239"/>
        <v>0</v>
      </c>
      <c r="AC1218" s="190">
        <f>IF(C1218=A_Stammdaten!$B$14,F_SAV!$R1218-F_SAV!$AD1218,HLOOKUP(A_Stammdaten!$B$14-1,$AE$4:$AK$2004,ROW(C1218)-3,FALSE)-$AD1218)</f>
        <v>0</v>
      </c>
      <c r="AD1218" s="190">
        <f>HLOOKUP(A_Stammdaten!$B$14,$AE$4:$AK$2004,ROW(C1218)-3,FALSE)</f>
        <v>0</v>
      </c>
      <c r="AE1218" s="187">
        <f t="shared" si="228"/>
        <v>0</v>
      </c>
      <c r="AF1218" s="187">
        <f t="shared" si="229"/>
        <v>0</v>
      </c>
      <c r="AG1218" s="187">
        <f t="shared" si="230"/>
        <v>0</v>
      </c>
      <c r="AH1218" s="187">
        <f t="shared" si="231"/>
        <v>0</v>
      </c>
      <c r="AI1218" s="187">
        <f t="shared" si="232"/>
        <v>0</v>
      </c>
      <c r="AJ1218" s="187">
        <f t="shared" si="233"/>
        <v>0</v>
      </c>
      <c r="AK1218" s="187">
        <f t="shared" si="234"/>
        <v>0</v>
      </c>
      <c r="AL1218" s="31"/>
    </row>
    <row r="1219" spans="1:38" ht="15" x14ac:dyDescent="0.25">
      <c r="A1219" s="31"/>
      <c r="B1219" s="31"/>
      <c r="C1219" s="32"/>
      <c r="D1219" s="31"/>
      <c r="E1219" s="31"/>
      <c r="F1219" s="31"/>
      <c r="G1219" s="31"/>
      <c r="H1219" s="31"/>
      <c r="I1219" s="31"/>
      <c r="J1219" s="31"/>
      <c r="K1219" s="31"/>
      <c r="L1219" s="31"/>
      <c r="M1219" s="31"/>
      <c r="N1219" s="187">
        <f t="shared" si="235"/>
        <v>0</v>
      </c>
      <c r="O1219" s="31"/>
      <c r="P1219" s="31"/>
      <c r="Q1219" s="31"/>
      <c r="R1219" s="187">
        <f t="shared" si="236"/>
        <v>0</v>
      </c>
      <c r="S1219" s="188">
        <f>IF(ISBLANK($B1219),0,VLOOKUP($B1219,Listen!$A$2:$C$44,2,FALSE))</f>
        <v>0</v>
      </c>
      <c r="T1219" s="188">
        <f>IF(ISBLANK($B1219),0,VLOOKUP($B1219,Listen!$A$2:$C$44,3,FALSE))</f>
        <v>0</v>
      </c>
      <c r="U1219" s="189">
        <f t="shared" si="237"/>
        <v>0</v>
      </c>
      <c r="V1219" s="189">
        <f t="shared" si="238"/>
        <v>0</v>
      </c>
      <c r="W1219" s="189">
        <f t="shared" si="238"/>
        <v>0</v>
      </c>
      <c r="X1219" s="189">
        <f t="shared" si="238"/>
        <v>0</v>
      </c>
      <c r="Y1219" s="189">
        <f t="shared" si="238"/>
        <v>0</v>
      </c>
      <c r="Z1219" s="189">
        <f t="shared" si="238"/>
        <v>0</v>
      </c>
      <c r="AA1219" s="189">
        <f t="shared" si="238"/>
        <v>0</v>
      </c>
      <c r="AB1219" s="187">
        <f t="shared" si="239"/>
        <v>0</v>
      </c>
      <c r="AC1219" s="190">
        <f>IF(C1219=A_Stammdaten!$B$14,F_SAV!$R1219-F_SAV!$AD1219,HLOOKUP(A_Stammdaten!$B$14-1,$AE$4:$AK$2004,ROW(C1219)-3,FALSE)-$AD1219)</f>
        <v>0</v>
      </c>
      <c r="AD1219" s="190">
        <f>HLOOKUP(A_Stammdaten!$B$14,$AE$4:$AK$2004,ROW(C1219)-3,FALSE)</f>
        <v>0</v>
      </c>
      <c r="AE1219" s="187">
        <f t="shared" si="228"/>
        <v>0</v>
      </c>
      <c r="AF1219" s="187">
        <f t="shared" si="229"/>
        <v>0</v>
      </c>
      <c r="AG1219" s="187">
        <f t="shared" si="230"/>
        <v>0</v>
      </c>
      <c r="AH1219" s="187">
        <f t="shared" si="231"/>
        <v>0</v>
      </c>
      <c r="AI1219" s="187">
        <f t="shared" si="232"/>
        <v>0</v>
      </c>
      <c r="AJ1219" s="187">
        <f t="shared" si="233"/>
        <v>0</v>
      </c>
      <c r="AK1219" s="187">
        <f t="shared" si="234"/>
        <v>0</v>
      </c>
      <c r="AL1219" s="31"/>
    </row>
    <row r="1220" spans="1:38" ht="15" x14ac:dyDescent="0.25">
      <c r="A1220" s="31"/>
      <c r="B1220" s="31"/>
      <c r="C1220" s="32"/>
      <c r="D1220" s="31"/>
      <c r="E1220" s="31"/>
      <c r="F1220" s="31"/>
      <c r="G1220" s="31"/>
      <c r="H1220" s="31"/>
      <c r="I1220" s="31"/>
      <c r="J1220" s="31"/>
      <c r="K1220" s="31"/>
      <c r="L1220" s="31"/>
      <c r="M1220" s="31"/>
      <c r="N1220" s="187">
        <f t="shared" si="235"/>
        <v>0</v>
      </c>
      <c r="O1220" s="31"/>
      <c r="P1220" s="31"/>
      <c r="Q1220" s="31"/>
      <c r="R1220" s="187">
        <f t="shared" si="236"/>
        <v>0</v>
      </c>
      <c r="S1220" s="188">
        <f>IF(ISBLANK($B1220),0,VLOOKUP($B1220,Listen!$A$2:$C$44,2,FALSE))</f>
        <v>0</v>
      </c>
      <c r="T1220" s="188">
        <f>IF(ISBLANK($B1220),0,VLOOKUP($B1220,Listen!$A$2:$C$44,3,FALSE))</f>
        <v>0</v>
      </c>
      <c r="U1220" s="189">
        <f t="shared" si="237"/>
        <v>0</v>
      </c>
      <c r="V1220" s="189">
        <f t="shared" si="238"/>
        <v>0</v>
      </c>
      <c r="W1220" s="189">
        <f t="shared" si="238"/>
        <v>0</v>
      </c>
      <c r="X1220" s="189">
        <f t="shared" si="238"/>
        <v>0</v>
      </c>
      <c r="Y1220" s="189">
        <f t="shared" si="238"/>
        <v>0</v>
      </c>
      <c r="Z1220" s="189">
        <f t="shared" si="238"/>
        <v>0</v>
      </c>
      <c r="AA1220" s="189">
        <f t="shared" si="238"/>
        <v>0</v>
      </c>
      <c r="AB1220" s="187">
        <f t="shared" si="239"/>
        <v>0</v>
      </c>
      <c r="AC1220" s="190">
        <f>IF(C1220=A_Stammdaten!$B$14,F_SAV!$R1220-F_SAV!$AD1220,HLOOKUP(A_Stammdaten!$B$14-1,$AE$4:$AK$2004,ROW(C1220)-3,FALSE)-$AD1220)</f>
        <v>0</v>
      </c>
      <c r="AD1220" s="190">
        <f>HLOOKUP(A_Stammdaten!$B$14,$AE$4:$AK$2004,ROW(C1220)-3,FALSE)</f>
        <v>0</v>
      </c>
      <c r="AE1220" s="187">
        <f t="shared" si="228"/>
        <v>0</v>
      </c>
      <c r="AF1220" s="187">
        <f t="shared" si="229"/>
        <v>0</v>
      </c>
      <c r="AG1220" s="187">
        <f t="shared" si="230"/>
        <v>0</v>
      </c>
      <c r="AH1220" s="187">
        <f t="shared" si="231"/>
        <v>0</v>
      </c>
      <c r="AI1220" s="187">
        <f t="shared" si="232"/>
        <v>0</v>
      </c>
      <c r="AJ1220" s="187">
        <f t="shared" si="233"/>
        <v>0</v>
      </c>
      <c r="AK1220" s="187">
        <f t="shared" si="234"/>
        <v>0</v>
      </c>
      <c r="AL1220" s="31"/>
    </row>
    <row r="1221" spans="1:38" ht="15" x14ac:dyDescent="0.25">
      <c r="A1221" s="31"/>
      <c r="B1221" s="31"/>
      <c r="C1221" s="32"/>
      <c r="D1221" s="31"/>
      <c r="E1221" s="31"/>
      <c r="F1221" s="31"/>
      <c r="G1221" s="31"/>
      <c r="H1221" s="31"/>
      <c r="I1221" s="31"/>
      <c r="J1221" s="31"/>
      <c r="K1221" s="31"/>
      <c r="L1221" s="31"/>
      <c r="M1221" s="31"/>
      <c r="N1221" s="187">
        <f t="shared" si="235"/>
        <v>0</v>
      </c>
      <c r="O1221" s="31"/>
      <c r="P1221" s="31"/>
      <c r="Q1221" s="31"/>
      <c r="R1221" s="187">
        <f t="shared" si="236"/>
        <v>0</v>
      </c>
      <c r="S1221" s="188">
        <f>IF(ISBLANK($B1221),0,VLOOKUP($B1221,Listen!$A$2:$C$44,2,FALSE))</f>
        <v>0</v>
      </c>
      <c r="T1221" s="188">
        <f>IF(ISBLANK($B1221),0,VLOOKUP($B1221,Listen!$A$2:$C$44,3,FALSE))</f>
        <v>0</v>
      </c>
      <c r="U1221" s="189">
        <f t="shared" si="237"/>
        <v>0</v>
      </c>
      <c r="V1221" s="189">
        <f t="shared" si="238"/>
        <v>0</v>
      </c>
      <c r="W1221" s="189">
        <f t="shared" si="238"/>
        <v>0</v>
      </c>
      <c r="X1221" s="189">
        <f t="shared" si="238"/>
        <v>0</v>
      </c>
      <c r="Y1221" s="189">
        <f t="shared" si="238"/>
        <v>0</v>
      </c>
      <c r="Z1221" s="189">
        <f t="shared" si="238"/>
        <v>0</v>
      </c>
      <c r="AA1221" s="189">
        <f t="shared" ref="V1221:AA1264" si="240">$S1221</f>
        <v>0</v>
      </c>
      <c r="AB1221" s="187">
        <f t="shared" si="239"/>
        <v>0</v>
      </c>
      <c r="AC1221" s="190">
        <f>IF(C1221=A_Stammdaten!$B$14,F_SAV!$R1221-F_SAV!$AD1221,HLOOKUP(A_Stammdaten!$B$14-1,$AE$4:$AK$2004,ROW(C1221)-3,FALSE)-$AD1221)</f>
        <v>0</v>
      </c>
      <c r="AD1221" s="190">
        <f>HLOOKUP(A_Stammdaten!$B$14,$AE$4:$AK$2004,ROW(C1221)-3,FALSE)</f>
        <v>0</v>
      </c>
      <c r="AE1221" s="187">
        <f t="shared" ref="AE1221:AE1284" si="241">IF(OR($C1221=0,$R1221=0),0,IF($C1221&lt;=AE$4,$R1221-$R1221/U1221*(AE$4-$C1221+1),0))</f>
        <v>0</v>
      </c>
      <c r="AF1221" s="187">
        <f t="shared" ref="AF1221:AF1284" si="242">IF(OR($C1221=0,$R1221=0,V1221-(AF$4-$C1221)=0),0,IF($C1221&lt;AF$4,AE1221-AE1221/(V1221-(AF$4-$C1221)),IF($C1221=AF$4,$R1221-$R1221/V1221,0)))</f>
        <v>0</v>
      </c>
      <c r="AG1221" s="187">
        <f t="shared" ref="AG1221:AG1284" si="243">IF(OR($C1221=0,$R1221=0,W1221-(AG$4-$C1221)=0),0,IF($C1221&lt;AG$4,AF1221-AF1221/(W1221-(AG$4-$C1221)),IF($C1221=AG$4,$R1221-$R1221/W1221,0)))</f>
        <v>0</v>
      </c>
      <c r="AH1221" s="187">
        <f t="shared" ref="AH1221:AH1284" si="244">IF(OR($C1221=0,$R1221=0,X1221-(AH$4-$C1221)=0),0,IF($C1221&lt;AH$4,AG1221-AG1221/(X1221-(AH$4-$C1221)),IF($C1221=AH$4,$R1221-$R1221/X1221,0)))</f>
        <v>0</v>
      </c>
      <c r="AI1221" s="187">
        <f t="shared" ref="AI1221:AI1284" si="245">IF(OR($C1221=0,$R1221=0,Y1221-(AI$4-$C1221)=0),0,IF($C1221&lt;AI$4,AH1221-AH1221/(Y1221-(AI$4-$C1221)),IF($C1221=AI$4,$R1221-$R1221/Y1221,0)))</f>
        <v>0</v>
      </c>
      <c r="AJ1221" s="187">
        <f t="shared" ref="AJ1221:AJ1284" si="246">IF(OR($C1221=0,$R1221=0,Z1221-(AJ$4-$C1221)=0),0,IF($C1221&lt;AJ$4,AI1221-AI1221/(Z1221-(AJ$4-$C1221)),IF($C1221=AJ$4,$R1221-$R1221/Z1221,0)))</f>
        <v>0</v>
      </c>
      <c r="AK1221" s="187">
        <f t="shared" ref="AK1221:AK1284" si="247">IF(OR($C1221=0,$R1221=0,AA1221-(AK$4-$C1221)=0),0,IF($C1221&lt;AK$4,AJ1221-AJ1221/(AA1221-(AK$4-$C1221)),IF($C1221=AK$4,$R1221-$R1221/AA1221,0)))</f>
        <v>0</v>
      </c>
      <c r="AL1221" s="31"/>
    </row>
    <row r="1222" spans="1:38" ht="15" x14ac:dyDescent="0.25">
      <c r="A1222" s="31"/>
      <c r="B1222" s="31"/>
      <c r="C1222" s="32"/>
      <c r="D1222" s="31"/>
      <c r="E1222" s="31"/>
      <c r="F1222" s="31"/>
      <c r="G1222" s="31"/>
      <c r="H1222" s="31"/>
      <c r="I1222" s="31"/>
      <c r="J1222" s="31"/>
      <c r="K1222" s="31"/>
      <c r="L1222" s="31"/>
      <c r="M1222" s="31"/>
      <c r="N1222" s="187">
        <f t="shared" ref="N1222:N1285" si="248">SUM(D1222,E1222,G1222,H1222,J1222,K1222)-SUM(F1222,I1222,L1222,M1222)</f>
        <v>0</v>
      </c>
      <c r="O1222" s="31"/>
      <c r="P1222" s="31"/>
      <c r="Q1222" s="31"/>
      <c r="R1222" s="187">
        <f t="shared" ref="R1222:R1285" si="249">N1222-SUM(O1222:Q1222)</f>
        <v>0</v>
      </c>
      <c r="S1222" s="188">
        <f>IF(ISBLANK($B1222),0,VLOOKUP($B1222,Listen!$A$2:$C$44,2,FALSE))</f>
        <v>0</v>
      </c>
      <c r="T1222" s="188">
        <f>IF(ISBLANK($B1222),0,VLOOKUP($B1222,Listen!$A$2:$C$44,3,FALSE))</f>
        <v>0</v>
      </c>
      <c r="U1222" s="189">
        <f t="shared" si="237"/>
        <v>0</v>
      </c>
      <c r="V1222" s="189">
        <f t="shared" si="240"/>
        <v>0</v>
      </c>
      <c r="W1222" s="189">
        <f t="shared" si="240"/>
        <v>0</v>
      </c>
      <c r="X1222" s="189">
        <f t="shared" si="240"/>
        <v>0</v>
      </c>
      <c r="Y1222" s="189">
        <f t="shared" si="240"/>
        <v>0</v>
      </c>
      <c r="Z1222" s="189">
        <f t="shared" si="240"/>
        <v>0</v>
      </c>
      <c r="AA1222" s="189">
        <f t="shared" si="240"/>
        <v>0</v>
      </c>
      <c r="AB1222" s="187">
        <f t="shared" si="239"/>
        <v>0</v>
      </c>
      <c r="AC1222" s="190">
        <f>IF(C1222=A_Stammdaten!$B$14,F_SAV!$R1222-F_SAV!$AD1222,HLOOKUP(A_Stammdaten!$B$14-1,$AE$4:$AK$2004,ROW(C1222)-3,FALSE)-$AD1222)</f>
        <v>0</v>
      </c>
      <c r="AD1222" s="190">
        <f>HLOOKUP(A_Stammdaten!$B$14,$AE$4:$AK$2004,ROW(C1222)-3,FALSE)</f>
        <v>0</v>
      </c>
      <c r="AE1222" s="187">
        <f t="shared" si="241"/>
        <v>0</v>
      </c>
      <c r="AF1222" s="187">
        <f t="shared" si="242"/>
        <v>0</v>
      </c>
      <c r="AG1222" s="187">
        <f t="shared" si="243"/>
        <v>0</v>
      </c>
      <c r="AH1222" s="187">
        <f t="shared" si="244"/>
        <v>0</v>
      </c>
      <c r="AI1222" s="187">
        <f t="shared" si="245"/>
        <v>0</v>
      </c>
      <c r="AJ1222" s="187">
        <f t="shared" si="246"/>
        <v>0</v>
      </c>
      <c r="AK1222" s="187">
        <f t="shared" si="247"/>
        <v>0</v>
      </c>
      <c r="AL1222" s="31"/>
    </row>
    <row r="1223" spans="1:38" ht="15" x14ac:dyDescent="0.25">
      <c r="A1223" s="31"/>
      <c r="B1223" s="31"/>
      <c r="C1223" s="32"/>
      <c r="D1223" s="31"/>
      <c r="E1223" s="31"/>
      <c r="F1223" s="31"/>
      <c r="G1223" s="31"/>
      <c r="H1223" s="31"/>
      <c r="I1223" s="31"/>
      <c r="J1223" s="31"/>
      <c r="K1223" s="31"/>
      <c r="L1223" s="31"/>
      <c r="M1223" s="31"/>
      <c r="N1223" s="187">
        <f t="shared" si="248"/>
        <v>0</v>
      </c>
      <c r="O1223" s="31"/>
      <c r="P1223" s="31"/>
      <c r="Q1223" s="31"/>
      <c r="R1223" s="187">
        <f t="shared" si="249"/>
        <v>0</v>
      </c>
      <c r="S1223" s="188">
        <f>IF(ISBLANK($B1223),0,VLOOKUP($B1223,Listen!$A$2:$C$44,2,FALSE))</f>
        <v>0</v>
      </c>
      <c r="T1223" s="188">
        <f>IF(ISBLANK($B1223),0,VLOOKUP($B1223,Listen!$A$2:$C$44,3,FALSE))</f>
        <v>0</v>
      </c>
      <c r="U1223" s="189">
        <f t="shared" si="237"/>
        <v>0</v>
      </c>
      <c r="V1223" s="189">
        <f t="shared" si="240"/>
        <v>0</v>
      </c>
      <c r="W1223" s="189">
        <f t="shared" si="240"/>
        <v>0</v>
      </c>
      <c r="X1223" s="189">
        <f t="shared" si="240"/>
        <v>0</v>
      </c>
      <c r="Y1223" s="189">
        <f t="shared" si="240"/>
        <v>0</v>
      </c>
      <c r="Z1223" s="189">
        <f t="shared" si="240"/>
        <v>0</v>
      </c>
      <c r="AA1223" s="189">
        <f t="shared" si="240"/>
        <v>0</v>
      </c>
      <c r="AB1223" s="187">
        <f t="shared" si="239"/>
        <v>0</v>
      </c>
      <c r="AC1223" s="190">
        <f>IF(C1223=A_Stammdaten!$B$14,F_SAV!$R1223-F_SAV!$AD1223,HLOOKUP(A_Stammdaten!$B$14-1,$AE$4:$AK$2004,ROW(C1223)-3,FALSE)-$AD1223)</f>
        <v>0</v>
      </c>
      <c r="AD1223" s="190">
        <f>HLOOKUP(A_Stammdaten!$B$14,$AE$4:$AK$2004,ROW(C1223)-3,FALSE)</f>
        <v>0</v>
      </c>
      <c r="AE1223" s="187">
        <f t="shared" si="241"/>
        <v>0</v>
      </c>
      <c r="AF1223" s="187">
        <f t="shared" si="242"/>
        <v>0</v>
      </c>
      <c r="AG1223" s="187">
        <f t="shared" si="243"/>
        <v>0</v>
      </c>
      <c r="AH1223" s="187">
        <f t="shared" si="244"/>
        <v>0</v>
      </c>
      <c r="AI1223" s="187">
        <f t="shared" si="245"/>
        <v>0</v>
      </c>
      <c r="AJ1223" s="187">
        <f t="shared" si="246"/>
        <v>0</v>
      </c>
      <c r="AK1223" s="187">
        <f t="shared" si="247"/>
        <v>0</v>
      </c>
      <c r="AL1223" s="31"/>
    </row>
    <row r="1224" spans="1:38" ht="15" x14ac:dyDescent="0.25">
      <c r="A1224" s="31"/>
      <c r="B1224" s="31"/>
      <c r="C1224" s="32"/>
      <c r="D1224" s="31"/>
      <c r="E1224" s="31"/>
      <c r="F1224" s="31"/>
      <c r="G1224" s="31"/>
      <c r="H1224" s="31"/>
      <c r="I1224" s="31"/>
      <c r="J1224" s="31"/>
      <c r="K1224" s="31"/>
      <c r="L1224" s="31"/>
      <c r="M1224" s="31"/>
      <c r="N1224" s="187">
        <f t="shared" si="248"/>
        <v>0</v>
      </c>
      <c r="O1224" s="31"/>
      <c r="P1224" s="31"/>
      <c r="Q1224" s="31"/>
      <c r="R1224" s="187">
        <f t="shared" si="249"/>
        <v>0</v>
      </c>
      <c r="S1224" s="188">
        <f>IF(ISBLANK($B1224),0,VLOOKUP($B1224,Listen!$A$2:$C$44,2,FALSE))</f>
        <v>0</v>
      </c>
      <c r="T1224" s="188">
        <f>IF(ISBLANK($B1224),0,VLOOKUP($B1224,Listen!$A$2:$C$44,3,FALSE))</f>
        <v>0</v>
      </c>
      <c r="U1224" s="189">
        <f t="shared" si="237"/>
        <v>0</v>
      </c>
      <c r="V1224" s="189">
        <f t="shared" si="240"/>
        <v>0</v>
      </c>
      <c r="W1224" s="189">
        <f t="shared" si="240"/>
        <v>0</v>
      </c>
      <c r="X1224" s="189">
        <f t="shared" si="240"/>
        <v>0</v>
      </c>
      <c r="Y1224" s="189">
        <f t="shared" si="240"/>
        <v>0</v>
      </c>
      <c r="Z1224" s="189">
        <f t="shared" si="240"/>
        <v>0</v>
      </c>
      <c r="AA1224" s="189">
        <f t="shared" si="240"/>
        <v>0</v>
      </c>
      <c r="AB1224" s="187">
        <f t="shared" si="239"/>
        <v>0</v>
      </c>
      <c r="AC1224" s="190">
        <f>IF(C1224=A_Stammdaten!$B$14,F_SAV!$R1224-F_SAV!$AD1224,HLOOKUP(A_Stammdaten!$B$14-1,$AE$4:$AK$2004,ROW(C1224)-3,FALSE)-$AD1224)</f>
        <v>0</v>
      </c>
      <c r="AD1224" s="190">
        <f>HLOOKUP(A_Stammdaten!$B$14,$AE$4:$AK$2004,ROW(C1224)-3,FALSE)</f>
        <v>0</v>
      </c>
      <c r="AE1224" s="187">
        <f t="shared" si="241"/>
        <v>0</v>
      </c>
      <c r="AF1224" s="187">
        <f t="shared" si="242"/>
        <v>0</v>
      </c>
      <c r="AG1224" s="187">
        <f t="shared" si="243"/>
        <v>0</v>
      </c>
      <c r="AH1224" s="187">
        <f t="shared" si="244"/>
        <v>0</v>
      </c>
      <c r="AI1224" s="187">
        <f t="shared" si="245"/>
        <v>0</v>
      </c>
      <c r="AJ1224" s="187">
        <f t="shared" si="246"/>
        <v>0</v>
      </c>
      <c r="AK1224" s="187">
        <f t="shared" si="247"/>
        <v>0</v>
      </c>
      <c r="AL1224" s="31"/>
    </row>
    <row r="1225" spans="1:38" ht="15" x14ac:dyDescent="0.25">
      <c r="A1225" s="31"/>
      <c r="B1225" s="31"/>
      <c r="C1225" s="32"/>
      <c r="D1225" s="31"/>
      <c r="E1225" s="31"/>
      <c r="F1225" s="31"/>
      <c r="G1225" s="31"/>
      <c r="H1225" s="31"/>
      <c r="I1225" s="31"/>
      <c r="J1225" s="31"/>
      <c r="K1225" s="31"/>
      <c r="L1225" s="31"/>
      <c r="M1225" s="31"/>
      <c r="N1225" s="187">
        <f t="shared" si="248"/>
        <v>0</v>
      </c>
      <c r="O1225" s="31"/>
      <c r="P1225" s="31"/>
      <c r="Q1225" s="31"/>
      <c r="R1225" s="187">
        <f t="shared" si="249"/>
        <v>0</v>
      </c>
      <c r="S1225" s="188">
        <f>IF(ISBLANK($B1225),0,VLOOKUP($B1225,Listen!$A$2:$C$44,2,FALSE))</f>
        <v>0</v>
      </c>
      <c r="T1225" s="188">
        <f>IF(ISBLANK($B1225),0,VLOOKUP($B1225,Listen!$A$2:$C$44,3,FALSE))</f>
        <v>0</v>
      </c>
      <c r="U1225" s="189">
        <f t="shared" si="237"/>
        <v>0</v>
      </c>
      <c r="V1225" s="189">
        <f t="shared" si="240"/>
        <v>0</v>
      </c>
      <c r="W1225" s="189">
        <f t="shared" si="240"/>
        <v>0</v>
      </c>
      <c r="X1225" s="189">
        <f t="shared" si="240"/>
        <v>0</v>
      </c>
      <c r="Y1225" s="189">
        <f t="shared" si="240"/>
        <v>0</v>
      </c>
      <c r="Z1225" s="189">
        <f t="shared" si="240"/>
        <v>0</v>
      </c>
      <c r="AA1225" s="189">
        <f t="shared" si="240"/>
        <v>0</v>
      </c>
      <c r="AB1225" s="187">
        <f t="shared" si="239"/>
        <v>0</v>
      </c>
      <c r="AC1225" s="190">
        <f>IF(C1225=A_Stammdaten!$B$14,F_SAV!$R1225-F_SAV!$AD1225,HLOOKUP(A_Stammdaten!$B$14-1,$AE$4:$AK$2004,ROW(C1225)-3,FALSE)-$AD1225)</f>
        <v>0</v>
      </c>
      <c r="AD1225" s="190">
        <f>HLOOKUP(A_Stammdaten!$B$14,$AE$4:$AK$2004,ROW(C1225)-3,FALSE)</f>
        <v>0</v>
      </c>
      <c r="AE1225" s="187">
        <f t="shared" si="241"/>
        <v>0</v>
      </c>
      <c r="AF1225" s="187">
        <f t="shared" si="242"/>
        <v>0</v>
      </c>
      <c r="AG1225" s="187">
        <f t="shared" si="243"/>
        <v>0</v>
      </c>
      <c r="AH1225" s="187">
        <f t="shared" si="244"/>
        <v>0</v>
      </c>
      <c r="AI1225" s="187">
        <f t="shared" si="245"/>
        <v>0</v>
      </c>
      <c r="AJ1225" s="187">
        <f t="shared" si="246"/>
        <v>0</v>
      </c>
      <c r="AK1225" s="187">
        <f t="shared" si="247"/>
        <v>0</v>
      </c>
      <c r="AL1225" s="31"/>
    </row>
    <row r="1226" spans="1:38" ht="15" x14ac:dyDescent="0.25">
      <c r="A1226" s="31"/>
      <c r="B1226" s="31"/>
      <c r="C1226" s="32"/>
      <c r="D1226" s="31"/>
      <c r="E1226" s="31"/>
      <c r="F1226" s="31"/>
      <c r="G1226" s="31"/>
      <c r="H1226" s="31"/>
      <c r="I1226" s="31"/>
      <c r="J1226" s="31"/>
      <c r="K1226" s="31"/>
      <c r="L1226" s="31"/>
      <c r="M1226" s="31"/>
      <c r="N1226" s="187">
        <f t="shared" si="248"/>
        <v>0</v>
      </c>
      <c r="O1226" s="31"/>
      <c r="P1226" s="31"/>
      <c r="Q1226" s="31"/>
      <c r="R1226" s="187">
        <f t="shared" si="249"/>
        <v>0</v>
      </c>
      <c r="S1226" s="188">
        <f>IF(ISBLANK($B1226),0,VLOOKUP($B1226,Listen!$A$2:$C$44,2,FALSE))</f>
        <v>0</v>
      </c>
      <c r="T1226" s="188">
        <f>IF(ISBLANK($B1226),0,VLOOKUP($B1226,Listen!$A$2:$C$44,3,FALSE))</f>
        <v>0</v>
      </c>
      <c r="U1226" s="189">
        <f t="shared" si="237"/>
        <v>0</v>
      </c>
      <c r="V1226" s="189">
        <f t="shared" si="240"/>
        <v>0</v>
      </c>
      <c r="W1226" s="189">
        <f t="shared" si="240"/>
        <v>0</v>
      </c>
      <c r="X1226" s="189">
        <f t="shared" si="240"/>
        <v>0</v>
      </c>
      <c r="Y1226" s="189">
        <f t="shared" si="240"/>
        <v>0</v>
      </c>
      <c r="Z1226" s="189">
        <f t="shared" si="240"/>
        <v>0</v>
      </c>
      <c r="AA1226" s="189">
        <f t="shared" si="240"/>
        <v>0</v>
      </c>
      <c r="AB1226" s="187">
        <f t="shared" si="239"/>
        <v>0</v>
      </c>
      <c r="AC1226" s="190">
        <f>IF(C1226=A_Stammdaten!$B$14,F_SAV!$R1226-F_SAV!$AD1226,HLOOKUP(A_Stammdaten!$B$14-1,$AE$4:$AK$2004,ROW(C1226)-3,FALSE)-$AD1226)</f>
        <v>0</v>
      </c>
      <c r="AD1226" s="190">
        <f>HLOOKUP(A_Stammdaten!$B$14,$AE$4:$AK$2004,ROW(C1226)-3,FALSE)</f>
        <v>0</v>
      </c>
      <c r="AE1226" s="187">
        <f t="shared" si="241"/>
        <v>0</v>
      </c>
      <c r="AF1226" s="187">
        <f t="shared" si="242"/>
        <v>0</v>
      </c>
      <c r="AG1226" s="187">
        <f t="shared" si="243"/>
        <v>0</v>
      </c>
      <c r="AH1226" s="187">
        <f t="shared" si="244"/>
        <v>0</v>
      </c>
      <c r="AI1226" s="187">
        <f t="shared" si="245"/>
        <v>0</v>
      </c>
      <c r="AJ1226" s="187">
        <f t="shared" si="246"/>
        <v>0</v>
      </c>
      <c r="AK1226" s="187">
        <f t="shared" si="247"/>
        <v>0</v>
      </c>
      <c r="AL1226" s="31"/>
    </row>
    <row r="1227" spans="1:38" ht="15" x14ac:dyDescent="0.25">
      <c r="A1227" s="31"/>
      <c r="B1227" s="31"/>
      <c r="C1227" s="32"/>
      <c r="D1227" s="31"/>
      <c r="E1227" s="31"/>
      <c r="F1227" s="31"/>
      <c r="G1227" s="31"/>
      <c r="H1227" s="31"/>
      <c r="I1227" s="31"/>
      <c r="J1227" s="31"/>
      <c r="K1227" s="31"/>
      <c r="L1227" s="31"/>
      <c r="M1227" s="31"/>
      <c r="N1227" s="187">
        <f t="shared" si="248"/>
        <v>0</v>
      </c>
      <c r="O1227" s="31"/>
      <c r="P1227" s="31"/>
      <c r="Q1227" s="31"/>
      <c r="R1227" s="187">
        <f t="shared" si="249"/>
        <v>0</v>
      </c>
      <c r="S1227" s="188">
        <f>IF(ISBLANK($B1227),0,VLOOKUP($B1227,Listen!$A$2:$C$44,2,FALSE))</f>
        <v>0</v>
      </c>
      <c r="T1227" s="188">
        <f>IF(ISBLANK($B1227),0,VLOOKUP($B1227,Listen!$A$2:$C$44,3,FALSE))</f>
        <v>0</v>
      </c>
      <c r="U1227" s="189">
        <f t="shared" ref="U1227:U1290" si="250">$S1227</f>
        <v>0</v>
      </c>
      <c r="V1227" s="189">
        <f t="shared" si="240"/>
        <v>0</v>
      </c>
      <c r="W1227" s="189">
        <f t="shared" si="240"/>
        <v>0</v>
      </c>
      <c r="X1227" s="189">
        <f t="shared" si="240"/>
        <v>0</v>
      </c>
      <c r="Y1227" s="189">
        <f t="shared" si="240"/>
        <v>0</v>
      </c>
      <c r="Z1227" s="189">
        <f t="shared" si="240"/>
        <v>0</v>
      </c>
      <c r="AA1227" s="189">
        <f t="shared" si="240"/>
        <v>0</v>
      </c>
      <c r="AB1227" s="187">
        <f t="shared" si="239"/>
        <v>0</v>
      </c>
      <c r="AC1227" s="190">
        <f>IF(C1227=A_Stammdaten!$B$14,F_SAV!$R1227-F_SAV!$AD1227,HLOOKUP(A_Stammdaten!$B$14-1,$AE$4:$AK$2004,ROW(C1227)-3,FALSE)-$AD1227)</f>
        <v>0</v>
      </c>
      <c r="AD1227" s="190">
        <f>HLOOKUP(A_Stammdaten!$B$14,$AE$4:$AK$2004,ROW(C1227)-3,FALSE)</f>
        <v>0</v>
      </c>
      <c r="AE1227" s="187">
        <f t="shared" si="241"/>
        <v>0</v>
      </c>
      <c r="AF1227" s="187">
        <f t="shared" si="242"/>
        <v>0</v>
      </c>
      <c r="AG1227" s="187">
        <f t="shared" si="243"/>
        <v>0</v>
      </c>
      <c r="AH1227" s="187">
        <f t="shared" si="244"/>
        <v>0</v>
      </c>
      <c r="AI1227" s="187">
        <f t="shared" si="245"/>
        <v>0</v>
      </c>
      <c r="AJ1227" s="187">
        <f t="shared" si="246"/>
        <v>0</v>
      </c>
      <c r="AK1227" s="187">
        <f t="shared" si="247"/>
        <v>0</v>
      </c>
      <c r="AL1227" s="31"/>
    </row>
    <row r="1228" spans="1:38" ht="15" x14ac:dyDescent="0.25">
      <c r="A1228" s="31"/>
      <c r="B1228" s="31"/>
      <c r="C1228" s="32"/>
      <c r="D1228" s="31"/>
      <c r="E1228" s="31"/>
      <c r="F1228" s="31"/>
      <c r="G1228" s="31"/>
      <c r="H1228" s="31"/>
      <c r="I1228" s="31"/>
      <c r="J1228" s="31"/>
      <c r="K1228" s="31"/>
      <c r="L1228" s="31"/>
      <c r="M1228" s="31"/>
      <c r="N1228" s="187">
        <f t="shared" si="248"/>
        <v>0</v>
      </c>
      <c r="O1228" s="31"/>
      <c r="P1228" s="31"/>
      <c r="Q1228" s="31"/>
      <c r="R1228" s="187">
        <f t="shared" si="249"/>
        <v>0</v>
      </c>
      <c r="S1228" s="188">
        <f>IF(ISBLANK($B1228),0,VLOOKUP($B1228,Listen!$A$2:$C$44,2,FALSE))</f>
        <v>0</v>
      </c>
      <c r="T1228" s="188">
        <f>IF(ISBLANK($B1228),0,VLOOKUP($B1228,Listen!$A$2:$C$44,3,FALSE))</f>
        <v>0</v>
      </c>
      <c r="U1228" s="189">
        <f t="shared" si="250"/>
        <v>0</v>
      </c>
      <c r="V1228" s="189">
        <f t="shared" si="240"/>
        <v>0</v>
      </c>
      <c r="W1228" s="189">
        <f t="shared" si="240"/>
        <v>0</v>
      </c>
      <c r="X1228" s="189">
        <f t="shared" si="240"/>
        <v>0</v>
      </c>
      <c r="Y1228" s="189">
        <f t="shared" si="240"/>
        <v>0</v>
      </c>
      <c r="Z1228" s="189">
        <f t="shared" si="240"/>
        <v>0</v>
      </c>
      <c r="AA1228" s="189">
        <f t="shared" si="240"/>
        <v>0</v>
      </c>
      <c r="AB1228" s="187">
        <f t="shared" si="239"/>
        <v>0</v>
      </c>
      <c r="AC1228" s="190">
        <f>IF(C1228=A_Stammdaten!$B$14,F_SAV!$R1228-F_SAV!$AD1228,HLOOKUP(A_Stammdaten!$B$14-1,$AE$4:$AK$2004,ROW(C1228)-3,FALSE)-$AD1228)</f>
        <v>0</v>
      </c>
      <c r="AD1228" s="190">
        <f>HLOOKUP(A_Stammdaten!$B$14,$AE$4:$AK$2004,ROW(C1228)-3,FALSE)</f>
        <v>0</v>
      </c>
      <c r="AE1228" s="187">
        <f t="shared" si="241"/>
        <v>0</v>
      </c>
      <c r="AF1228" s="187">
        <f t="shared" si="242"/>
        <v>0</v>
      </c>
      <c r="AG1228" s="187">
        <f t="shared" si="243"/>
        <v>0</v>
      </c>
      <c r="AH1228" s="187">
        <f t="shared" si="244"/>
        <v>0</v>
      </c>
      <c r="AI1228" s="187">
        <f t="shared" si="245"/>
        <v>0</v>
      </c>
      <c r="AJ1228" s="187">
        <f t="shared" si="246"/>
        <v>0</v>
      </c>
      <c r="AK1228" s="187">
        <f t="shared" si="247"/>
        <v>0</v>
      </c>
      <c r="AL1228" s="31"/>
    </row>
    <row r="1229" spans="1:38" ht="15" x14ac:dyDescent="0.25">
      <c r="A1229" s="31"/>
      <c r="B1229" s="31"/>
      <c r="C1229" s="32"/>
      <c r="D1229" s="31"/>
      <c r="E1229" s="31"/>
      <c r="F1229" s="31"/>
      <c r="G1229" s="31"/>
      <c r="H1229" s="31"/>
      <c r="I1229" s="31"/>
      <c r="J1229" s="31"/>
      <c r="K1229" s="31"/>
      <c r="L1229" s="31"/>
      <c r="M1229" s="31"/>
      <c r="N1229" s="187">
        <f t="shared" si="248"/>
        <v>0</v>
      </c>
      <c r="O1229" s="31"/>
      <c r="P1229" s="31"/>
      <c r="Q1229" s="31"/>
      <c r="R1229" s="187">
        <f t="shared" si="249"/>
        <v>0</v>
      </c>
      <c r="S1229" s="188">
        <f>IF(ISBLANK($B1229),0,VLOOKUP($B1229,Listen!$A$2:$C$44,2,FALSE))</f>
        <v>0</v>
      </c>
      <c r="T1229" s="188">
        <f>IF(ISBLANK($B1229),0,VLOOKUP($B1229,Listen!$A$2:$C$44,3,FALSE))</f>
        <v>0</v>
      </c>
      <c r="U1229" s="189">
        <f t="shared" si="250"/>
        <v>0</v>
      </c>
      <c r="V1229" s="189">
        <f t="shared" si="240"/>
        <v>0</v>
      </c>
      <c r="W1229" s="189">
        <f t="shared" si="240"/>
        <v>0</v>
      </c>
      <c r="X1229" s="189">
        <f t="shared" si="240"/>
        <v>0</v>
      </c>
      <c r="Y1229" s="189">
        <f t="shared" si="240"/>
        <v>0</v>
      </c>
      <c r="Z1229" s="189">
        <f t="shared" si="240"/>
        <v>0</v>
      </c>
      <c r="AA1229" s="189">
        <f t="shared" si="240"/>
        <v>0</v>
      </c>
      <c r="AB1229" s="187">
        <f t="shared" si="239"/>
        <v>0</v>
      </c>
      <c r="AC1229" s="190">
        <f>IF(C1229=A_Stammdaten!$B$14,F_SAV!$R1229-F_SAV!$AD1229,HLOOKUP(A_Stammdaten!$B$14-1,$AE$4:$AK$2004,ROW(C1229)-3,FALSE)-$AD1229)</f>
        <v>0</v>
      </c>
      <c r="AD1229" s="190">
        <f>HLOOKUP(A_Stammdaten!$B$14,$AE$4:$AK$2004,ROW(C1229)-3,FALSE)</f>
        <v>0</v>
      </c>
      <c r="AE1229" s="187">
        <f t="shared" si="241"/>
        <v>0</v>
      </c>
      <c r="AF1229" s="187">
        <f t="shared" si="242"/>
        <v>0</v>
      </c>
      <c r="AG1229" s="187">
        <f t="shared" si="243"/>
        <v>0</v>
      </c>
      <c r="AH1229" s="187">
        <f t="shared" si="244"/>
        <v>0</v>
      </c>
      <c r="AI1229" s="187">
        <f t="shared" si="245"/>
        <v>0</v>
      </c>
      <c r="AJ1229" s="187">
        <f t="shared" si="246"/>
        <v>0</v>
      </c>
      <c r="AK1229" s="187">
        <f t="shared" si="247"/>
        <v>0</v>
      </c>
      <c r="AL1229" s="31"/>
    </row>
    <row r="1230" spans="1:38" ht="15" x14ac:dyDescent="0.25">
      <c r="A1230" s="31"/>
      <c r="B1230" s="31"/>
      <c r="C1230" s="32"/>
      <c r="D1230" s="31"/>
      <c r="E1230" s="31"/>
      <c r="F1230" s="31"/>
      <c r="G1230" s="31"/>
      <c r="H1230" s="31"/>
      <c r="I1230" s="31"/>
      <c r="J1230" s="31"/>
      <c r="K1230" s="31"/>
      <c r="L1230" s="31"/>
      <c r="M1230" s="31"/>
      <c r="N1230" s="187">
        <f t="shared" si="248"/>
        <v>0</v>
      </c>
      <c r="O1230" s="31"/>
      <c r="P1230" s="31"/>
      <c r="Q1230" s="31"/>
      <c r="R1230" s="187">
        <f t="shared" si="249"/>
        <v>0</v>
      </c>
      <c r="S1230" s="188">
        <f>IF(ISBLANK($B1230),0,VLOOKUP($B1230,Listen!$A$2:$C$44,2,FALSE))</f>
        <v>0</v>
      </c>
      <c r="T1230" s="188">
        <f>IF(ISBLANK($B1230),0,VLOOKUP($B1230,Listen!$A$2:$C$44,3,FALSE))</f>
        <v>0</v>
      </c>
      <c r="U1230" s="189">
        <f t="shared" si="250"/>
        <v>0</v>
      </c>
      <c r="V1230" s="189">
        <f t="shared" si="240"/>
        <v>0</v>
      </c>
      <c r="W1230" s="189">
        <f t="shared" si="240"/>
        <v>0</v>
      </c>
      <c r="X1230" s="189">
        <f t="shared" si="240"/>
        <v>0</v>
      </c>
      <c r="Y1230" s="189">
        <f t="shared" si="240"/>
        <v>0</v>
      </c>
      <c r="Z1230" s="189">
        <f t="shared" si="240"/>
        <v>0</v>
      </c>
      <c r="AA1230" s="189">
        <f t="shared" si="240"/>
        <v>0</v>
      </c>
      <c r="AB1230" s="187">
        <f t="shared" si="239"/>
        <v>0</v>
      </c>
      <c r="AC1230" s="190">
        <f>IF(C1230=A_Stammdaten!$B$14,F_SAV!$R1230-F_SAV!$AD1230,HLOOKUP(A_Stammdaten!$B$14-1,$AE$4:$AK$2004,ROW(C1230)-3,FALSE)-$AD1230)</f>
        <v>0</v>
      </c>
      <c r="AD1230" s="190">
        <f>HLOOKUP(A_Stammdaten!$B$14,$AE$4:$AK$2004,ROW(C1230)-3,FALSE)</f>
        <v>0</v>
      </c>
      <c r="AE1230" s="187">
        <f t="shared" si="241"/>
        <v>0</v>
      </c>
      <c r="AF1230" s="187">
        <f t="shared" si="242"/>
        <v>0</v>
      </c>
      <c r="AG1230" s="187">
        <f t="shared" si="243"/>
        <v>0</v>
      </c>
      <c r="AH1230" s="187">
        <f t="shared" si="244"/>
        <v>0</v>
      </c>
      <c r="AI1230" s="187">
        <f t="shared" si="245"/>
        <v>0</v>
      </c>
      <c r="AJ1230" s="187">
        <f t="shared" si="246"/>
        <v>0</v>
      </c>
      <c r="AK1230" s="187">
        <f t="shared" si="247"/>
        <v>0</v>
      </c>
      <c r="AL1230" s="31"/>
    </row>
    <row r="1231" spans="1:38" ht="15" x14ac:dyDescent="0.25">
      <c r="A1231" s="31"/>
      <c r="B1231" s="31"/>
      <c r="C1231" s="32"/>
      <c r="D1231" s="31"/>
      <c r="E1231" s="31"/>
      <c r="F1231" s="31"/>
      <c r="G1231" s="31"/>
      <c r="H1231" s="31"/>
      <c r="I1231" s="31"/>
      <c r="J1231" s="31"/>
      <c r="K1231" s="31"/>
      <c r="L1231" s="31"/>
      <c r="M1231" s="31"/>
      <c r="N1231" s="187">
        <f t="shared" si="248"/>
        <v>0</v>
      </c>
      <c r="O1231" s="31"/>
      <c r="P1231" s="31"/>
      <c r="Q1231" s="31"/>
      <c r="R1231" s="187">
        <f t="shared" si="249"/>
        <v>0</v>
      </c>
      <c r="S1231" s="188">
        <f>IF(ISBLANK($B1231),0,VLOOKUP($B1231,Listen!$A$2:$C$44,2,FALSE))</f>
        <v>0</v>
      </c>
      <c r="T1231" s="188">
        <f>IF(ISBLANK($B1231),0,VLOOKUP($B1231,Listen!$A$2:$C$44,3,FALSE))</f>
        <v>0</v>
      </c>
      <c r="U1231" s="189">
        <f t="shared" si="250"/>
        <v>0</v>
      </c>
      <c r="V1231" s="189">
        <f t="shared" si="240"/>
        <v>0</v>
      </c>
      <c r="W1231" s="189">
        <f t="shared" si="240"/>
        <v>0</v>
      </c>
      <c r="X1231" s="189">
        <f t="shared" si="240"/>
        <v>0</v>
      </c>
      <c r="Y1231" s="189">
        <f t="shared" si="240"/>
        <v>0</v>
      </c>
      <c r="Z1231" s="189">
        <f t="shared" si="240"/>
        <v>0</v>
      </c>
      <c r="AA1231" s="189">
        <f t="shared" si="240"/>
        <v>0</v>
      </c>
      <c r="AB1231" s="187">
        <f t="shared" si="239"/>
        <v>0</v>
      </c>
      <c r="AC1231" s="190">
        <f>IF(C1231=A_Stammdaten!$B$14,F_SAV!$R1231-F_SAV!$AD1231,HLOOKUP(A_Stammdaten!$B$14-1,$AE$4:$AK$2004,ROW(C1231)-3,FALSE)-$AD1231)</f>
        <v>0</v>
      </c>
      <c r="AD1231" s="190">
        <f>HLOOKUP(A_Stammdaten!$B$14,$AE$4:$AK$2004,ROW(C1231)-3,FALSE)</f>
        <v>0</v>
      </c>
      <c r="AE1231" s="187">
        <f t="shared" si="241"/>
        <v>0</v>
      </c>
      <c r="AF1231" s="187">
        <f t="shared" si="242"/>
        <v>0</v>
      </c>
      <c r="AG1231" s="187">
        <f t="shared" si="243"/>
        <v>0</v>
      </c>
      <c r="AH1231" s="187">
        <f t="shared" si="244"/>
        <v>0</v>
      </c>
      <c r="AI1231" s="187">
        <f t="shared" si="245"/>
        <v>0</v>
      </c>
      <c r="AJ1231" s="187">
        <f t="shared" si="246"/>
        <v>0</v>
      </c>
      <c r="AK1231" s="187">
        <f t="shared" si="247"/>
        <v>0</v>
      </c>
      <c r="AL1231" s="31"/>
    </row>
    <row r="1232" spans="1:38" ht="15" x14ac:dyDescent="0.25">
      <c r="A1232" s="31"/>
      <c r="B1232" s="31"/>
      <c r="C1232" s="32"/>
      <c r="D1232" s="31"/>
      <c r="E1232" s="31"/>
      <c r="F1232" s="31"/>
      <c r="G1232" s="31"/>
      <c r="H1232" s="31"/>
      <c r="I1232" s="31"/>
      <c r="J1232" s="31"/>
      <c r="K1232" s="31"/>
      <c r="L1232" s="31"/>
      <c r="M1232" s="31"/>
      <c r="N1232" s="187">
        <f t="shared" si="248"/>
        <v>0</v>
      </c>
      <c r="O1232" s="31"/>
      <c r="P1232" s="31"/>
      <c r="Q1232" s="31"/>
      <c r="R1232" s="187">
        <f t="shared" si="249"/>
        <v>0</v>
      </c>
      <c r="S1232" s="188">
        <f>IF(ISBLANK($B1232),0,VLOOKUP($B1232,Listen!$A$2:$C$44,2,FALSE))</f>
        <v>0</v>
      </c>
      <c r="T1232" s="188">
        <f>IF(ISBLANK($B1232),0,VLOOKUP($B1232,Listen!$A$2:$C$44,3,FALSE))</f>
        <v>0</v>
      </c>
      <c r="U1232" s="189">
        <f t="shared" si="250"/>
        <v>0</v>
      </c>
      <c r="V1232" s="189">
        <f t="shared" si="240"/>
        <v>0</v>
      </c>
      <c r="W1232" s="189">
        <f t="shared" si="240"/>
        <v>0</v>
      </c>
      <c r="X1232" s="189">
        <f t="shared" si="240"/>
        <v>0</v>
      </c>
      <c r="Y1232" s="189">
        <f t="shared" si="240"/>
        <v>0</v>
      </c>
      <c r="Z1232" s="189">
        <f t="shared" si="240"/>
        <v>0</v>
      </c>
      <c r="AA1232" s="189">
        <f t="shared" si="240"/>
        <v>0</v>
      </c>
      <c r="AB1232" s="187">
        <f t="shared" si="239"/>
        <v>0</v>
      </c>
      <c r="AC1232" s="190">
        <f>IF(C1232=A_Stammdaten!$B$14,F_SAV!$R1232-F_SAV!$AD1232,HLOOKUP(A_Stammdaten!$B$14-1,$AE$4:$AK$2004,ROW(C1232)-3,FALSE)-$AD1232)</f>
        <v>0</v>
      </c>
      <c r="AD1232" s="190">
        <f>HLOOKUP(A_Stammdaten!$B$14,$AE$4:$AK$2004,ROW(C1232)-3,FALSE)</f>
        <v>0</v>
      </c>
      <c r="AE1232" s="187">
        <f t="shared" si="241"/>
        <v>0</v>
      </c>
      <c r="AF1232" s="187">
        <f t="shared" si="242"/>
        <v>0</v>
      </c>
      <c r="AG1232" s="187">
        <f t="shared" si="243"/>
        <v>0</v>
      </c>
      <c r="AH1232" s="187">
        <f t="shared" si="244"/>
        <v>0</v>
      </c>
      <c r="AI1232" s="187">
        <f t="shared" si="245"/>
        <v>0</v>
      </c>
      <c r="AJ1232" s="187">
        <f t="shared" si="246"/>
        <v>0</v>
      </c>
      <c r="AK1232" s="187">
        <f t="shared" si="247"/>
        <v>0</v>
      </c>
      <c r="AL1232" s="31"/>
    </row>
    <row r="1233" spans="1:38" ht="15" x14ac:dyDescent="0.25">
      <c r="A1233" s="31"/>
      <c r="B1233" s="31"/>
      <c r="C1233" s="32"/>
      <c r="D1233" s="31"/>
      <c r="E1233" s="31"/>
      <c r="F1233" s="31"/>
      <c r="G1233" s="31"/>
      <c r="H1233" s="31"/>
      <c r="I1233" s="31"/>
      <c r="J1233" s="31"/>
      <c r="K1233" s="31"/>
      <c r="L1233" s="31"/>
      <c r="M1233" s="31"/>
      <c r="N1233" s="187">
        <f t="shared" si="248"/>
        <v>0</v>
      </c>
      <c r="O1233" s="31"/>
      <c r="P1233" s="31"/>
      <c r="Q1233" s="31"/>
      <c r="R1233" s="187">
        <f t="shared" si="249"/>
        <v>0</v>
      </c>
      <c r="S1233" s="188">
        <f>IF(ISBLANK($B1233),0,VLOOKUP($B1233,Listen!$A$2:$C$44,2,FALSE))</f>
        <v>0</v>
      </c>
      <c r="T1233" s="188">
        <f>IF(ISBLANK($B1233),0,VLOOKUP($B1233,Listen!$A$2:$C$44,3,FALSE))</f>
        <v>0</v>
      </c>
      <c r="U1233" s="189">
        <f t="shared" si="250"/>
        <v>0</v>
      </c>
      <c r="V1233" s="189">
        <f t="shared" si="240"/>
        <v>0</v>
      </c>
      <c r="W1233" s="189">
        <f t="shared" si="240"/>
        <v>0</v>
      </c>
      <c r="X1233" s="189">
        <f t="shared" si="240"/>
        <v>0</v>
      </c>
      <c r="Y1233" s="189">
        <f t="shared" si="240"/>
        <v>0</v>
      </c>
      <c r="Z1233" s="189">
        <f t="shared" si="240"/>
        <v>0</v>
      </c>
      <c r="AA1233" s="189">
        <f t="shared" si="240"/>
        <v>0</v>
      </c>
      <c r="AB1233" s="187">
        <f t="shared" si="239"/>
        <v>0</v>
      </c>
      <c r="AC1233" s="190">
        <f>IF(C1233=A_Stammdaten!$B$14,F_SAV!$R1233-F_SAV!$AD1233,HLOOKUP(A_Stammdaten!$B$14-1,$AE$4:$AK$2004,ROW(C1233)-3,FALSE)-$AD1233)</f>
        <v>0</v>
      </c>
      <c r="AD1233" s="190">
        <f>HLOOKUP(A_Stammdaten!$B$14,$AE$4:$AK$2004,ROW(C1233)-3,FALSE)</f>
        <v>0</v>
      </c>
      <c r="AE1233" s="187">
        <f t="shared" si="241"/>
        <v>0</v>
      </c>
      <c r="AF1233" s="187">
        <f t="shared" si="242"/>
        <v>0</v>
      </c>
      <c r="AG1233" s="187">
        <f t="shared" si="243"/>
        <v>0</v>
      </c>
      <c r="AH1233" s="187">
        <f t="shared" si="244"/>
        <v>0</v>
      </c>
      <c r="AI1233" s="187">
        <f t="shared" si="245"/>
        <v>0</v>
      </c>
      <c r="AJ1233" s="187">
        <f t="shared" si="246"/>
        <v>0</v>
      </c>
      <c r="AK1233" s="187">
        <f t="shared" si="247"/>
        <v>0</v>
      </c>
      <c r="AL1233" s="31"/>
    </row>
    <row r="1234" spans="1:38" ht="15" x14ac:dyDescent="0.25">
      <c r="A1234" s="31"/>
      <c r="B1234" s="31"/>
      <c r="C1234" s="32"/>
      <c r="D1234" s="31"/>
      <c r="E1234" s="31"/>
      <c r="F1234" s="31"/>
      <c r="G1234" s="31"/>
      <c r="H1234" s="31"/>
      <c r="I1234" s="31"/>
      <c r="J1234" s="31"/>
      <c r="K1234" s="31"/>
      <c r="L1234" s="31"/>
      <c r="M1234" s="31"/>
      <c r="N1234" s="187">
        <f t="shared" si="248"/>
        <v>0</v>
      </c>
      <c r="O1234" s="31"/>
      <c r="P1234" s="31"/>
      <c r="Q1234" s="31"/>
      <c r="R1234" s="187">
        <f t="shared" si="249"/>
        <v>0</v>
      </c>
      <c r="S1234" s="188">
        <f>IF(ISBLANK($B1234),0,VLOOKUP($B1234,Listen!$A$2:$C$44,2,FALSE))</f>
        <v>0</v>
      </c>
      <c r="T1234" s="188">
        <f>IF(ISBLANK($B1234),0,VLOOKUP($B1234,Listen!$A$2:$C$44,3,FALSE))</f>
        <v>0</v>
      </c>
      <c r="U1234" s="189">
        <f t="shared" si="250"/>
        <v>0</v>
      </c>
      <c r="V1234" s="189">
        <f t="shared" si="240"/>
        <v>0</v>
      </c>
      <c r="W1234" s="189">
        <f t="shared" si="240"/>
        <v>0</v>
      </c>
      <c r="X1234" s="189">
        <f t="shared" si="240"/>
        <v>0</v>
      </c>
      <c r="Y1234" s="189">
        <f t="shared" si="240"/>
        <v>0</v>
      </c>
      <c r="Z1234" s="189">
        <f t="shared" si="240"/>
        <v>0</v>
      </c>
      <c r="AA1234" s="189">
        <f t="shared" si="240"/>
        <v>0</v>
      </c>
      <c r="AB1234" s="187">
        <f t="shared" si="239"/>
        <v>0</v>
      </c>
      <c r="AC1234" s="190">
        <f>IF(C1234=A_Stammdaten!$B$14,F_SAV!$R1234-F_SAV!$AD1234,HLOOKUP(A_Stammdaten!$B$14-1,$AE$4:$AK$2004,ROW(C1234)-3,FALSE)-$AD1234)</f>
        <v>0</v>
      </c>
      <c r="AD1234" s="190">
        <f>HLOOKUP(A_Stammdaten!$B$14,$AE$4:$AK$2004,ROW(C1234)-3,FALSE)</f>
        <v>0</v>
      </c>
      <c r="AE1234" s="187">
        <f t="shared" si="241"/>
        <v>0</v>
      </c>
      <c r="AF1234" s="187">
        <f t="shared" si="242"/>
        <v>0</v>
      </c>
      <c r="AG1234" s="187">
        <f t="shared" si="243"/>
        <v>0</v>
      </c>
      <c r="AH1234" s="187">
        <f t="shared" si="244"/>
        <v>0</v>
      </c>
      <c r="AI1234" s="187">
        <f t="shared" si="245"/>
        <v>0</v>
      </c>
      <c r="AJ1234" s="187">
        <f t="shared" si="246"/>
        <v>0</v>
      </c>
      <c r="AK1234" s="187">
        <f t="shared" si="247"/>
        <v>0</v>
      </c>
      <c r="AL1234" s="31"/>
    </row>
    <row r="1235" spans="1:38" ht="15" x14ac:dyDescent="0.25">
      <c r="A1235" s="31"/>
      <c r="B1235" s="31"/>
      <c r="C1235" s="32"/>
      <c r="D1235" s="31"/>
      <c r="E1235" s="31"/>
      <c r="F1235" s="31"/>
      <c r="G1235" s="31"/>
      <c r="H1235" s="31"/>
      <c r="I1235" s="31"/>
      <c r="J1235" s="31"/>
      <c r="K1235" s="31"/>
      <c r="L1235" s="31"/>
      <c r="M1235" s="31"/>
      <c r="N1235" s="187">
        <f t="shared" si="248"/>
        <v>0</v>
      </c>
      <c r="O1235" s="31"/>
      <c r="P1235" s="31"/>
      <c r="Q1235" s="31"/>
      <c r="R1235" s="187">
        <f t="shared" si="249"/>
        <v>0</v>
      </c>
      <c r="S1235" s="188">
        <f>IF(ISBLANK($B1235),0,VLOOKUP($B1235,Listen!$A$2:$C$44,2,FALSE))</f>
        <v>0</v>
      </c>
      <c r="T1235" s="188">
        <f>IF(ISBLANK($B1235),0,VLOOKUP($B1235,Listen!$A$2:$C$44,3,FALSE))</f>
        <v>0</v>
      </c>
      <c r="U1235" s="189">
        <f t="shared" si="250"/>
        <v>0</v>
      </c>
      <c r="V1235" s="189">
        <f t="shared" si="240"/>
        <v>0</v>
      </c>
      <c r="W1235" s="189">
        <f t="shared" si="240"/>
        <v>0</v>
      </c>
      <c r="X1235" s="189">
        <f t="shared" si="240"/>
        <v>0</v>
      </c>
      <c r="Y1235" s="189">
        <f t="shared" si="240"/>
        <v>0</v>
      </c>
      <c r="Z1235" s="189">
        <f t="shared" si="240"/>
        <v>0</v>
      </c>
      <c r="AA1235" s="189">
        <f t="shared" si="240"/>
        <v>0</v>
      </c>
      <c r="AB1235" s="187">
        <f t="shared" si="239"/>
        <v>0</v>
      </c>
      <c r="AC1235" s="190">
        <f>IF(C1235=A_Stammdaten!$B$14,F_SAV!$R1235-F_SAV!$AD1235,HLOOKUP(A_Stammdaten!$B$14-1,$AE$4:$AK$2004,ROW(C1235)-3,FALSE)-$AD1235)</f>
        <v>0</v>
      </c>
      <c r="AD1235" s="190">
        <f>HLOOKUP(A_Stammdaten!$B$14,$AE$4:$AK$2004,ROW(C1235)-3,FALSE)</f>
        <v>0</v>
      </c>
      <c r="AE1235" s="187">
        <f t="shared" si="241"/>
        <v>0</v>
      </c>
      <c r="AF1235" s="187">
        <f t="shared" si="242"/>
        <v>0</v>
      </c>
      <c r="AG1235" s="187">
        <f t="shared" si="243"/>
        <v>0</v>
      </c>
      <c r="AH1235" s="187">
        <f t="shared" si="244"/>
        <v>0</v>
      </c>
      <c r="AI1235" s="187">
        <f t="shared" si="245"/>
        <v>0</v>
      </c>
      <c r="AJ1235" s="187">
        <f t="shared" si="246"/>
        <v>0</v>
      </c>
      <c r="AK1235" s="187">
        <f t="shared" si="247"/>
        <v>0</v>
      </c>
      <c r="AL1235" s="31"/>
    </row>
    <row r="1236" spans="1:38" ht="15" x14ac:dyDescent="0.25">
      <c r="A1236" s="31"/>
      <c r="B1236" s="31"/>
      <c r="C1236" s="32"/>
      <c r="D1236" s="31"/>
      <c r="E1236" s="31"/>
      <c r="F1236" s="31"/>
      <c r="G1236" s="31"/>
      <c r="H1236" s="31"/>
      <c r="I1236" s="31"/>
      <c r="J1236" s="31"/>
      <c r="K1236" s="31"/>
      <c r="L1236" s="31"/>
      <c r="M1236" s="31"/>
      <c r="N1236" s="187">
        <f t="shared" si="248"/>
        <v>0</v>
      </c>
      <c r="O1236" s="31"/>
      <c r="P1236" s="31"/>
      <c r="Q1236" s="31"/>
      <c r="R1236" s="187">
        <f t="shared" si="249"/>
        <v>0</v>
      </c>
      <c r="S1236" s="188">
        <f>IF(ISBLANK($B1236),0,VLOOKUP($B1236,Listen!$A$2:$C$44,2,FALSE))</f>
        <v>0</v>
      </c>
      <c r="T1236" s="188">
        <f>IF(ISBLANK($B1236),0,VLOOKUP($B1236,Listen!$A$2:$C$44,3,FALSE))</f>
        <v>0</v>
      </c>
      <c r="U1236" s="189">
        <f t="shared" si="250"/>
        <v>0</v>
      </c>
      <c r="V1236" s="189">
        <f t="shared" si="240"/>
        <v>0</v>
      </c>
      <c r="W1236" s="189">
        <f t="shared" si="240"/>
        <v>0</v>
      </c>
      <c r="X1236" s="189">
        <f t="shared" si="240"/>
        <v>0</v>
      </c>
      <c r="Y1236" s="189">
        <f t="shared" si="240"/>
        <v>0</v>
      </c>
      <c r="Z1236" s="189">
        <f t="shared" si="240"/>
        <v>0</v>
      </c>
      <c r="AA1236" s="189">
        <f t="shared" si="240"/>
        <v>0</v>
      </c>
      <c r="AB1236" s="187">
        <f t="shared" si="239"/>
        <v>0</v>
      </c>
      <c r="AC1236" s="190">
        <f>IF(C1236=A_Stammdaten!$B$14,F_SAV!$R1236-F_SAV!$AD1236,HLOOKUP(A_Stammdaten!$B$14-1,$AE$4:$AK$2004,ROW(C1236)-3,FALSE)-$AD1236)</f>
        <v>0</v>
      </c>
      <c r="AD1236" s="190">
        <f>HLOOKUP(A_Stammdaten!$B$14,$AE$4:$AK$2004,ROW(C1236)-3,FALSE)</f>
        <v>0</v>
      </c>
      <c r="AE1236" s="187">
        <f t="shared" si="241"/>
        <v>0</v>
      </c>
      <c r="AF1236" s="187">
        <f t="shared" si="242"/>
        <v>0</v>
      </c>
      <c r="AG1236" s="187">
        <f t="shared" si="243"/>
        <v>0</v>
      </c>
      <c r="AH1236" s="187">
        <f t="shared" si="244"/>
        <v>0</v>
      </c>
      <c r="AI1236" s="187">
        <f t="shared" si="245"/>
        <v>0</v>
      </c>
      <c r="AJ1236" s="187">
        <f t="shared" si="246"/>
        <v>0</v>
      </c>
      <c r="AK1236" s="187">
        <f t="shared" si="247"/>
        <v>0</v>
      </c>
      <c r="AL1236" s="31"/>
    </row>
    <row r="1237" spans="1:38" ht="15" x14ac:dyDescent="0.25">
      <c r="A1237" s="31"/>
      <c r="B1237" s="31"/>
      <c r="C1237" s="32"/>
      <c r="D1237" s="31"/>
      <c r="E1237" s="31"/>
      <c r="F1237" s="31"/>
      <c r="G1237" s="31"/>
      <c r="H1237" s="31"/>
      <c r="I1237" s="31"/>
      <c r="J1237" s="31"/>
      <c r="K1237" s="31"/>
      <c r="L1237" s="31"/>
      <c r="M1237" s="31"/>
      <c r="N1237" s="187">
        <f t="shared" si="248"/>
        <v>0</v>
      </c>
      <c r="O1237" s="31"/>
      <c r="P1237" s="31"/>
      <c r="Q1237" s="31"/>
      <c r="R1237" s="187">
        <f t="shared" si="249"/>
        <v>0</v>
      </c>
      <c r="S1237" s="188">
        <f>IF(ISBLANK($B1237),0,VLOOKUP($B1237,Listen!$A$2:$C$44,2,FALSE))</f>
        <v>0</v>
      </c>
      <c r="T1237" s="188">
        <f>IF(ISBLANK($B1237),0,VLOOKUP($B1237,Listen!$A$2:$C$44,3,FALSE))</f>
        <v>0</v>
      </c>
      <c r="U1237" s="189">
        <f t="shared" si="250"/>
        <v>0</v>
      </c>
      <c r="V1237" s="189">
        <f t="shared" si="240"/>
        <v>0</v>
      </c>
      <c r="W1237" s="189">
        <f t="shared" si="240"/>
        <v>0</v>
      </c>
      <c r="X1237" s="189">
        <f t="shared" si="240"/>
        <v>0</v>
      </c>
      <c r="Y1237" s="189">
        <f t="shared" si="240"/>
        <v>0</v>
      </c>
      <c r="Z1237" s="189">
        <f t="shared" si="240"/>
        <v>0</v>
      </c>
      <c r="AA1237" s="189">
        <f t="shared" si="240"/>
        <v>0</v>
      </c>
      <c r="AB1237" s="187">
        <f t="shared" si="239"/>
        <v>0</v>
      </c>
      <c r="AC1237" s="190">
        <f>IF(C1237=A_Stammdaten!$B$14,F_SAV!$R1237-F_SAV!$AD1237,HLOOKUP(A_Stammdaten!$B$14-1,$AE$4:$AK$2004,ROW(C1237)-3,FALSE)-$AD1237)</f>
        <v>0</v>
      </c>
      <c r="AD1237" s="190">
        <f>HLOOKUP(A_Stammdaten!$B$14,$AE$4:$AK$2004,ROW(C1237)-3,FALSE)</f>
        <v>0</v>
      </c>
      <c r="AE1237" s="187">
        <f t="shared" si="241"/>
        <v>0</v>
      </c>
      <c r="AF1237" s="187">
        <f t="shared" si="242"/>
        <v>0</v>
      </c>
      <c r="AG1237" s="187">
        <f t="shared" si="243"/>
        <v>0</v>
      </c>
      <c r="AH1237" s="187">
        <f t="shared" si="244"/>
        <v>0</v>
      </c>
      <c r="AI1237" s="187">
        <f t="shared" si="245"/>
        <v>0</v>
      </c>
      <c r="AJ1237" s="187">
        <f t="shared" si="246"/>
        <v>0</v>
      </c>
      <c r="AK1237" s="187">
        <f t="shared" si="247"/>
        <v>0</v>
      </c>
      <c r="AL1237" s="31"/>
    </row>
    <row r="1238" spans="1:38" ht="15" x14ac:dyDescent="0.25">
      <c r="A1238" s="31"/>
      <c r="B1238" s="31"/>
      <c r="C1238" s="32"/>
      <c r="D1238" s="31"/>
      <c r="E1238" s="31"/>
      <c r="F1238" s="31"/>
      <c r="G1238" s="31"/>
      <c r="H1238" s="31"/>
      <c r="I1238" s="31"/>
      <c r="J1238" s="31"/>
      <c r="K1238" s="31"/>
      <c r="L1238" s="31"/>
      <c r="M1238" s="31"/>
      <c r="N1238" s="187">
        <f t="shared" si="248"/>
        <v>0</v>
      </c>
      <c r="O1238" s="31"/>
      <c r="P1238" s="31"/>
      <c r="Q1238" s="31"/>
      <c r="R1238" s="187">
        <f t="shared" si="249"/>
        <v>0</v>
      </c>
      <c r="S1238" s="188">
        <f>IF(ISBLANK($B1238),0,VLOOKUP($B1238,Listen!$A$2:$C$44,2,FALSE))</f>
        <v>0</v>
      </c>
      <c r="T1238" s="188">
        <f>IF(ISBLANK($B1238),0,VLOOKUP($B1238,Listen!$A$2:$C$44,3,FALSE))</f>
        <v>0</v>
      </c>
      <c r="U1238" s="189">
        <f t="shared" si="250"/>
        <v>0</v>
      </c>
      <c r="V1238" s="189">
        <f t="shared" si="240"/>
        <v>0</v>
      </c>
      <c r="W1238" s="189">
        <f t="shared" si="240"/>
        <v>0</v>
      </c>
      <c r="X1238" s="189">
        <f t="shared" si="240"/>
        <v>0</v>
      </c>
      <c r="Y1238" s="189">
        <f t="shared" si="240"/>
        <v>0</v>
      </c>
      <c r="Z1238" s="189">
        <f t="shared" si="240"/>
        <v>0</v>
      </c>
      <c r="AA1238" s="189">
        <f t="shared" si="240"/>
        <v>0</v>
      </c>
      <c r="AB1238" s="187">
        <f t="shared" si="239"/>
        <v>0</v>
      </c>
      <c r="AC1238" s="190">
        <f>IF(C1238=A_Stammdaten!$B$14,F_SAV!$R1238-F_SAV!$AD1238,HLOOKUP(A_Stammdaten!$B$14-1,$AE$4:$AK$2004,ROW(C1238)-3,FALSE)-$AD1238)</f>
        <v>0</v>
      </c>
      <c r="AD1238" s="190">
        <f>HLOOKUP(A_Stammdaten!$B$14,$AE$4:$AK$2004,ROW(C1238)-3,FALSE)</f>
        <v>0</v>
      </c>
      <c r="AE1238" s="187">
        <f t="shared" si="241"/>
        <v>0</v>
      </c>
      <c r="AF1238" s="187">
        <f t="shared" si="242"/>
        <v>0</v>
      </c>
      <c r="AG1238" s="187">
        <f t="shared" si="243"/>
        <v>0</v>
      </c>
      <c r="AH1238" s="187">
        <f t="shared" si="244"/>
        <v>0</v>
      </c>
      <c r="AI1238" s="187">
        <f t="shared" si="245"/>
        <v>0</v>
      </c>
      <c r="AJ1238" s="187">
        <f t="shared" si="246"/>
        <v>0</v>
      </c>
      <c r="AK1238" s="187">
        <f t="shared" si="247"/>
        <v>0</v>
      </c>
      <c r="AL1238" s="31"/>
    </row>
    <row r="1239" spans="1:38" ht="15" x14ac:dyDescent="0.25">
      <c r="A1239" s="31"/>
      <c r="B1239" s="31"/>
      <c r="C1239" s="32"/>
      <c r="D1239" s="31"/>
      <c r="E1239" s="31"/>
      <c r="F1239" s="31"/>
      <c r="G1239" s="31"/>
      <c r="H1239" s="31"/>
      <c r="I1239" s="31"/>
      <c r="J1239" s="31"/>
      <c r="K1239" s="31"/>
      <c r="L1239" s="31"/>
      <c r="M1239" s="31"/>
      <c r="N1239" s="187">
        <f t="shared" si="248"/>
        <v>0</v>
      </c>
      <c r="O1239" s="31"/>
      <c r="P1239" s="31"/>
      <c r="Q1239" s="31"/>
      <c r="R1239" s="187">
        <f t="shared" si="249"/>
        <v>0</v>
      </c>
      <c r="S1239" s="188">
        <f>IF(ISBLANK($B1239),0,VLOOKUP($B1239,Listen!$A$2:$C$44,2,FALSE))</f>
        <v>0</v>
      </c>
      <c r="T1239" s="188">
        <f>IF(ISBLANK($B1239),0,VLOOKUP($B1239,Listen!$A$2:$C$44,3,FALSE))</f>
        <v>0</v>
      </c>
      <c r="U1239" s="189">
        <f t="shared" si="250"/>
        <v>0</v>
      </c>
      <c r="V1239" s="189">
        <f t="shared" si="240"/>
        <v>0</v>
      </c>
      <c r="W1239" s="189">
        <f t="shared" si="240"/>
        <v>0</v>
      </c>
      <c r="X1239" s="189">
        <f t="shared" si="240"/>
        <v>0</v>
      </c>
      <c r="Y1239" s="189">
        <f t="shared" si="240"/>
        <v>0</v>
      </c>
      <c r="Z1239" s="189">
        <f t="shared" si="240"/>
        <v>0</v>
      </c>
      <c r="AA1239" s="189">
        <f t="shared" si="240"/>
        <v>0</v>
      </c>
      <c r="AB1239" s="187">
        <f t="shared" si="239"/>
        <v>0</v>
      </c>
      <c r="AC1239" s="190">
        <f>IF(C1239=A_Stammdaten!$B$14,F_SAV!$R1239-F_SAV!$AD1239,HLOOKUP(A_Stammdaten!$B$14-1,$AE$4:$AK$2004,ROW(C1239)-3,FALSE)-$AD1239)</f>
        <v>0</v>
      </c>
      <c r="AD1239" s="190">
        <f>HLOOKUP(A_Stammdaten!$B$14,$AE$4:$AK$2004,ROW(C1239)-3,FALSE)</f>
        <v>0</v>
      </c>
      <c r="AE1239" s="187">
        <f t="shared" si="241"/>
        <v>0</v>
      </c>
      <c r="AF1239" s="187">
        <f t="shared" si="242"/>
        <v>0</v>
      </c>
      <c r="AG1239" s="187">
        <f t="shared" si="243"/>
        <v>0</v>
      </c>
      <c r="AH1239" s="187">
        <f t="shared" si="244"/>
        <v>0</v>
      </c>
      <c r="AI1239" s="187">
        <f t="shared" si="245"/>
        <v>0</v>
      </c>
      <c r="AJ1239" s="187">
        <f t="shared" si="246"/>
        <v>0</v>
      </c>
      <c r="AK1239" s="187">
        <f t="shared" si="247"/>
        <v>0</v>
      </c>
      <c r="AL1239" s="31"/>
    </row>
    <row r="1240" spans="1:38" ht="15" x14ac:dyDescent="0.25">
      <c r="A1240" s="31"/>
      <c r="B1240" s="31"/>
      <c r="C1240" s="32"/>
      <c r="D1240" s="31"/>
      <c r="E1240" s="31"/>
      <c r="F1240" s="31"/>
      <c r="G1240" s="31"/>
      <c r="H1240" s="31"/>
      <c r="I1240" s="31"/>
      <c r="J1240" s="31"/>
      <c r="K1240" s="31"/>
      <c r="L1240" s="31"/>
      <c r="M1240" s="31"/>
      <c r="N1240" s="187">
        <f t="shared" si="248"/>
        <v>0</v>
      </c>
      <c r="O1240" s="31"/>
      <c r="P1240" s="31"/>
      <c r="Q1240" s="31"/>
      <c r="R1240" s="187">
        <f t="shared" si="249"/>
        <v>0</v>
      </c>
      <c r="S1240" s="188">
        <f>IF(ISBLANK($B1240),0,VLOOKUP($B1240,Listen!$A$2:$C$44,2,FALSE))</f>
        <v>0</v>
      </c>
      <c r="T1240" s="188">
        <f>IF(ISBLANK($B1240),0,VLOOKUP($B1240,Listen!$A$2:$C$44,3,FALSE))</f>
        <v>0</v>
      </c>
      <c r="U1240" s="189">
        <f t="shared" si="250"/>
        <v>0</v>
      </c>
      <c r="V1240" s="189">
        <f t="shared" si="240"/>
        <v>0</v>
      </c>
      <c r="W1240" s="189">
        <f t="shared" si="240"/>
        <v>0</v>
      </c>
      <c r="X1240" s="189">
        <f t="shared" si="240"/>
        <v>0</v>
      </c>
      <c r="Y1240" s="189">
        <f t="shared" si="240"/>
        <v>0</v>
      </c>
      <c r="Z1240" s="189">
        <f t="shared" si="240"/>
        <v>0</v>
      </c>
      <c r="AA1240" s="189">
        <f t="shared" si="240"/>
        <v>0</v>
      </c>
      <c r="AB1240" s="187">
        <f t="shared" si="239"/>
        <v>0</v>
      </c>
      <c r="AC1240" s="190">
        <f>IF(C1240=A_Stammdaten!$B$14,F_SAV!$R1240-F_SAV!$AD1240,HLOOKUP(A_Stammdaten!$B$14-1,$AE$4:$AK$2004,ROW(C1240)-3,FALSE)-$AD1240)</f>
        <v>0</v>
      </c>
      <c r="AD1240" s="190">
        <f>HLOOKUP(A_Stammdaten!$B$14,$AE$4:$AK$2004,ROW(C1240)-3,FALSE)</f>
        <v>0</v>
      </c>
      <c r="AE1240" s="187">
        <f t="shared" si="241"/>
        <v>0</v>
      </c>
      <c r="AF1240" s="187">
        <f t="shared" si="242"/>
        <v>0</v>
      </c>
      <c r="AG1240" s="187">
        <f t="shared" si="243"/>
        <v>0</v>
      </c>
      <c r="AH1240" s="187">
        <f t="shared" si="244"/>
        <v>0</v>
      </c>
      <c r="AI1240" s="187">
        <f t="shared" si="245"/>
        <v>0</v>
      </c>
      <c r="AJ1240" s="187">
        <f t="shared" si="246"/>
        <v>0</v>
      </c>
      <c r="AK1240" s="187">
        <f t="shared" si="247"/>
        <v>0</v>
      </c>
      <c r="AL1240" s="31"/>
    </row>
    <row r="1241" spans="1:38" ht="15" x14ac:dyDescent="0.25">
      <c r="A1241" s="31"/>
      <c r="B1241" s="31"/>
      <c r="C1241" s="32"/>
      <c r="D1241" s="31"/>
      <c r="E1241" s="31"/>
      <c r="F1241" s="31"/>
      <c r="G1241" s="31"/>
      <c r="H1241" s="31"/>
      <c r="I1241" s="31"/>
      <c r="J1241" s="31"/>
      <c r="K1241" s="31"/>
      <c r="L1241" s="31"/>
      <c r="M1241" s="31"/>
      <c r="N1241" s="187">
        <f t="shared" si="248"/>
        <v>0</v>
      </c>
      <c r="O1241" s="31"/>
      <c r="P1241" s="31"/>
      <c r="Q1241" s="31"/>
      <c r="R1241" s="187">
        <f t="shared" si="249"/>
        <v>0</v>
      </c>
      <c r="S1241" s="188">
        <f>IF(ISBLANK($B1241),0,VLOOKUP($B1241,Listen!$A$2:$C$44,2,FALSE))</f>
        <v>0</v>
      </c>
      <c r="T1241" s="188">
        <f>IF(ISBLANK($B1241),0,VLOOKUP($B1241,Listen!$A$2:$C$44,3,FALSE))</f>
        <v>0</v>
      </c>
      <c r="U1241" s="189">
        <f t="shared" si="250"/>
        <v>0</v>
      </c>
      <c r="V1241" s="189">
        <f t="shared" si="240"/>
        <v>0</v>
      </c>
      <c r="W1241" s="189">
        <f t="shared" si="240"/>
        <v>0</v>
      </c>
      <c r="X1241" s="189">
        <f t="shared" si="240"/>
        <v>0</v>
      </c>
      <c r="Y1241" s="189">
        <f t="shared" si="240"/>
        <v>0</v>
      </c>
      <c r="Z1241" s="189">
        <f t="shared" si="240"/>
        <v>0</v>
      </c>
      <c r="AA1241" s="189">
        <f t="shared" si="240"/>
        <v>0</v>
      </c>
      <c r="AB1241" s="187">
        <f t="shared" si="239"/>
        <v>0</v>
      </c>
      <c r="AC1241" s="190">
        <f>IF(C1241=A_Stammdaten!$B$14,F_SAV!$R1241-F_SAV!$AD1241,HLOOKUP(A_Stammdaten!$B$14-1,$AE$4:$AK$2004,ROW(C1241)-3,FALSE)-$AD1241)</f>
        <v>0</v>
      </c>
      <c r="AD1241" s="190">
        <f>HLOOKUP(A_Stammdaten!$B$14,$AE$4:$AK$2004,ROW(C1241)-3,FALSE)</f>
        <v>0</v>
      </c>
      <c r="AE1241" s="187">
        <f t="shared" si="241"/>
        <v>0</v>
      </c>
      <c r="AF1241" s="187">
        <f t="shared" si="242"/>
        <v>0</v>
      </c>
      <c r="AG1241" s="187">
        <f t="shared" si="243"/>
        <v>0</v>
      </c>
      <c r="AH1241" s="187">
        <f t="shared" si="244"/>
        <v>0</v>
      </c>
      <c r="AI1241" s="187">
        <f t="shared" si="245"/>
        <v>0</v>
      </c>
      <c r="AJ1241" s="187">
        <f t="shared" si="246"/>
        <v>0</v>
      </c>
      <c r="AK1241" s="187">
        <f t="shared" si="247"/>
        <v>0</v>
      </c>
      <c r="AL1241" s="31"/>
    </row>
    <row r="1242" spans="1:38" ht="15" x14ac:dyDescent="0.25">
      <c r="A1242" s="31"/>
      <c r="B1242" s="31"/>
      <c r="C1242" s="32"/>
      <c r="D1242" s="31"/>
      <c r="E1242" s="31"/>
      <c r="F1242" s="31"/>
      <c r="G1242" s="31"/>
      <c r="H1242" s="31"/>
      <c r="I1242" s="31"/>
      <c r="J1242" s="31"/>
      <c r="K1242" s="31"/>
      <c r="L1242" s="31"/>
      <c r="M1242" s="31"/>
      <c r="N1242" s="187">
        <f t="shared" si="248"/>
        <v>0</v>
      </c>
      <c r="O1242" s="31"/>
      <c r="P1242" s="31"/>
      <c r="Q1242" s="31"/>
      <c r="R1242" s="187">
        <f t="shared" si="249"/>
        <v>0</v>
      </c>
      <c r="S1242" s="188">
        <f>IF(ISBLANK($B1242),0,VLOOKUP($B1242,Listen!$A$2:$C$44,2,FALSE))</f>
        <v>0</v>
      </c>
      <c r="T1242" s="188">
        <f>IF(ISBLANK($B1242),0,VLOOKUP($B1242,Listen!$A$2:$C$44,3,FALSE))</f>
        <v>0</v>
      </c>
      <c r="U1242" s="189">
        <f t="shared" si="250"/>
        <v>0</v>
      </c>
      <c r="V1242" s="189">
        <f t="shared" si="240"/>
        <v>0</v>
      </c>
      <c r="W1242" s="189">
        <f t="shared" si="240"/>
        <v>0</v>
      </c>
      <c r="X1242" s="189">
        <f t="shared" si="240"/>
        <v>0</v>
      </c>
      <c r="Y1242" s="189">
        <f t="shared" si="240"/>
        <v>0</v>
      </c>
      <c r="Z1242" s="189">
        <f t="shared" si="240"/>
        <v>0</v>
      </c>
      <c r="AA1242" s="189">
        <f t="shared" si="240"/>
        <v>0</v>
      </c>
      <c r="AB1242" s="187">
        <f t="shared" si="239"/>
        <v>0</v>
      </c>
      <c r="AC1242" s="190">
        <f>IF(C1242=A_Stammdaten!$B$14,F_SAV!$R1242-F_SAV!$AD1242,HLOOKUP(A_Stammdaten!$B$14-1,$AE$4:$AK$2004,ROW(C1242)-3,FALSE)-$AD1242)</f>
        <v>0</v>
      </c>
      <c r="AD1242" s="190">
        <f>HLOOKUP(A_Stammdaten!$B$14,$AE$4:$AK$2004,ROW(C1242)-3,FALSE)</f>
        <v>0</v>
      </c>
      <c r="AE1242" s="187">
        <f t="shared" si="241"/>
        <v>0</v>
      </c>
      <c r="AF1242" s="187">
        <f t="shared" si="242"/>
        <v>0</v>
      </c>
      <c r="AG1242" s="187">
        <f t="shared" si="243"/>
        <v>0</v>
      </c>
      <c r="AH1242" s="187">
        <f t="shared" si="244"/>
        <v>0</v>
      </c>
      <c r="AI1242" s="187">
        <f t="shared" si="245"/>
        <v>0</v>
      </c>
      <c r="AJ1242" s="187">
        <f t="shared" si="246"/>
        <v>0</v>
      </c>
      <c r="AK1242" s="187">
        <f t="shared" si="247"/>
        <v>0</v>
      </c>
      <c r="AL1242" s="31"/>
    </row>
    <row r="1243" spans="1:38" ht="15" x14ac:dyDescent="0.25">
      <c r="A1243" s="31"/>
      <c r="B1243" s="31"/>
      <c r="C1243" s="32"/>
      <c r="D1243" s="31"/>
      <c r="E1243" s="31"/>
      <c r="F1243" s="31"/>
      <c r="G1243" s="31"/>
      <c r="H1243" s="31"/>
      <c r="I1243" s="31"/>
      <c r="J1243" s="31"/>
      <c r="K1243" s="31"/>
      <c r="L1243" s="31"/>
      <c r="M1243" s="31"/>
      <c r="N1243" s="187">
        <f t="shared" si="248"/>
        <v>0</v>
      </c>
      <c r="O1243" s="31"/>
      <c r="P1243" s="31"/>
      <c r="Q1243" s="31"/>
      <c r="R1243" s="187">
        <f t="shared" si="249"/>
        <v>0</v>
      </c>
      <c r="S1243" s="188">
        <f>IF(ISBLANK($B1243),0,VLOOKUP($B1243,Listen!$A$2:$C$44,2,FALSE))</f>
        <v>0</v>
      </c>
      <c r="T1243" s="188">
        <f>IF(ISBLANK($B1243),0,VLOOKUP($B1243,Listen!$A$2:$C$44,3,FALSE))</f>
        <v>0</v>
      </c>
      <c r="U1243" s="189">
        <f t="shared" si="250"/>
        <v>0</v>
      </c>
      <c r="V1243" s="189">
        <f t="shared" si="240"/>
        <v>0</v>
      </c>
      <c r="W1243" s="189">
        <f t="shared" si="240"/>
        <v>0</v>
      </c>
      <c r="X1243" s="189">
        <f t="shared" si="240"/>
        <v>0</v>
      </c>
      <c r="Y1243" s="189">
        <f t="shared" si="240"/>
        <v>0</v>
      </c>
      <c r="Z1243" s="189">
        <f t="shared" si="240"/>
        <v>0</v>
      </c>
      <c r="AA1243" s="189">
        <f t="shared" si="240"/>
        <v>0</v>
      </c>
      <c r="AB1243" s="187">
        <f t="shared" si="239"/>
        <v>0</v>
      </c>
      <c r="AC1243" s="190">
        <f>IF(C1243=A_Stammdaten!$B$14,F_SAV!$R1243-F_SAV!$AD1243,HLOOKUP(A_Stammdaten!$B$14-1,$AE$4:$AK$2004,ROW(C1243)-3,FALSE)-$AD1243)</f>
        <v>0</v>
      </c>
      <c r="AD1243" s="190">
        <f>HLOOKUP(A_Stammdaten!$B$14,$AE$4:$AK$2004,ROW(C1243)-3,FALSE)</f>
        <v>0</v>
      </c>
      <c r="AE1243" s="187">
        <f t="shared" si="241"/>
        <v>0</v>
      </c>
      <c r="AF1243" s="187">
        <f t="shared" si="242"/>
        <v>0</v>
      </c>
      <c r="AG1243" s="187">
        <f t="shared" si="243"/>
        <v>0</v>
      </c>
      <c r="AH1243" s="187">
        <f t="shared" si="244"/>
        <v>0</v>
      </c>
      <c r="AI1243" s="187">
        <f t="shared" si="245"/>
        <v>0</v>
      </c>
      <c r="AJ1243" s="187">
        <f t="shared" si="246"/>
        <v>0</v>
      </c>
      <c r="AK1243" s="187">
        <f t="shared" si="247"/>
        <v>0</v>
      </c>
      <c r="AL1243" s="31"/>
    </row>
    <row r="1244" spans="1:38" ht="15" x14ac:dyDescent="0.25">
      <c r="A1244" s="31"/>
      <c r="B1244" s="31"/>
      <c r="C1244" s="32"/>
      <c r="D1244" s="31"/>
      <c r="E1244" s="31"/>
      <c r="F1244" s="31"/>
      <c r="G1244" s="31"/>
      <c r="H1244" s="31"/>
      <c r="I1244" s="31"/>
      <c r="J1244" s="31"/>
      <c r="K1244" s="31"/>
      <c r="L1244" s="31"/>
      <c r="M1244" s="31"/>
      <c r="N1244" s="187">
        <f t="shared" si="248"/>
        <v>0</v>
      </c>
      <c r="O1244" s="31"/>
      <c r="P1244" s="31"/>
      <c r="Q1244" s="31"/>
      <c r="R1244" s="187">
        <f t="shared" si="249"/>
        <v>0</v>
      </c>
      <c r="S1244" s="188">
        <f>IF(ISBLANK($B1244),0,VLOOKUP($B1244,Listen!$A$2:$C$44,2,FALSE))</f>
        <v>0</v>
      </c>
      <c r="T1244" s="188">
        <f>IF(ISBLANK($B1244),0,VLOOKUP($B1244,Listen!$A$2:$C$44,3,FALSE))</f>
        <v>0</v>
      </c>
      <c r="U1244" s="189">
        <f t="shared" si="250"/>
        <v>0</v>
      </c>
      <c r="V1244" s="189">
        <f t="shared" si="240"/>
        <v>0</v>
      </c>
      <c r="W1244" s="189">
        <f t="shared" si="240"/>
        <v>0</v>
      </c>
      <c r="X1244" s="189">
        <f t="shared" si="240"/>
        <v>0</v>
      </c>
      <c r="Y1244" s="189">
        <f t="shared" si="240"/>
        <v>0</v>
      </c>
      <c r="Z1244" s="189">
        <f t="shared" si="240"/>
        <v>0</v>
      </c>
      <c r="AA1244" s="189">
        <f t="shared" si="240"/>
        <v>0</v>
      </c>
      <c r="AB1244" s="187">
        <f t="shared" si="239"/>
        <v>0</v>
      </c>
      <c r="AC1244" s="190">
        <f>IF(C1244=A_Stammdaten!$B$14,F_SAV!$R1244-F_SAV!$AD1244,HLOOKUP(A_Stammdaten!$B$14-1,$AE$4:$AK$2004,ROW(C1244)-3,FALSE)-$AD1244)</f>
        <v>0</v>
      </c>
      <c r="AD1244" s="190">
        <f>HLOOKUP(A_Stammdaten!$B$14,$AE$4:$AK$2004,ROW(C1244)-3,FALSE)</f>
        <v>0</v>
      </c>
      <c r="AE1244" s="187">
        <f t="shared" si="241"/>
        <v>0</v>
      </c>
      <c r="AF1244" s="187">
        <f t="shared" si="242"/>
        <v>0</v>
      </c>
      <c r="AG1244" s="187">
        <f t="shared" si="243"/>
        <v>0</v>
      </c>
      <c r="AH1244" s="187">
        <f t="shared" si="244"/>
        <v>0</v>
      </c>
      <c r="AI1244" s="187">
        <f t="shared" si="245"/>
        <v>0</v>
      </c>
      <c r="AJ1244" s="187">
        <f t="shared" si="246"/>
        <v>0</v>
      </c>
      <c r="AK1244" s="187">
        <f t="shared" si="247"/>
        <v>0</v>
      </c>
      <c r="AL1244" s="31"/>
    </row>
    <row r="1245" spans="1:38" ht="15" x14ac:dyDescent="0.25">
      <c r="A1245" s="31"/>
      <c r="B1245" s="31"/>
      <c r="C1245" s="32"/>
      <c r="D1245" s="31"/>
      <c r="E1245" s="31"/>
      <c r="F1245" s="31"/>
      <c r="G1245" s="31"/>
      <c r="H1245" s="31"/>
      <c r="I1245" s="31"/>
      <c r="J1245" s="31"/>
      <c r="K1245" s="31"/>
      <c r="L1245" s="31"/>
      <c r="M1245" s="31"/>
      <c r="N1245" s="187">
        <f t="shared" si="248"/>
        <v>0</v>
      </c>
      <c r="O1245" s="31"/>
      <c r="P1245" s="31"/>
      <c r="Q1245" s="31"/>
      <c r="R1245" s="187">
        <f t="shared" si="249"/>
        <v>0</v>
      </c>
      <c r="S1245" s="188">
        <f>IF(ISBLANK($B1245),0,VLOOKUP($B1245,Listen!$A$2:$C$44,2,FALSE))</f>
        <v>0</v>
      </c>
      <c r="T1245" s="188">
        <f>IF(ISBLANK($B1245),0,VLOOKUP($B1245,Listen!$A$2:$C$44,3,FALSE))</f>
        <v>0</v>
      </c>
      <c r="U1245" s="189">
        <f t="shared" si="250"/>
        <v>0</v>
      </c>
      <c r="V1245" s="189">
        <f t="shared" si="240"/>
        <v>0</v>
      </c>
      <c r="W1245" s="189">
        <f t="shared" si="240"/>
        <v>0</v>
      </c>
      <c r="X1245" s="189">
        <f t="shared" si="240"/>
        <v>0</v>
      </c>
      <c r="Y1245" s="189">
        <f t="shared" si="240"/>
        <v>0</v>
      </c>
      <c r="Z1245" s="189">
        <f t="shared" si="240"/>
        <v>0</v>
      </c>
      <c r="AA1245" s="189">
        <f t="shared" si="240"/>
        <v>0</v>
      </c>
      <c r="AB1245" s="187">
        <f t="shared" si="239"/>
        <v>0</v>
      </c>
      <c r="AC1245" s="190">
        <f>IF(C1245=A_Stammdaten!$B$14,F_SAV!$R1245-F_SAV!$AD1245,HLOOKUP(A_Stammdaten!$B$14-1,$AE$4:$AK$2004,ROW(C1245)-3,FALSE)-$AD1245)</f>
        <v>0</v>
      </c>
      <c r="AD1245" s="190">
        <f>HLOOKUP(A_Stammdaten!$B$14,$AE$4:$AK$2004,ROW(C1245)-3,FALSE)</f>
        <v>0</v>
      </c>
      <c r="AE1245" s="187">
        <f t="shared" si="241"/>
        <v>0</v>
      </c>
      <c r="AF1245" s="187">
        <f t="shared" si="242"/>
        <v>0</v>
      </c>
      <c r="AG1245" s="187">
        <f t="shared" si="243"/>
        <v>0</v>
      </c>
      <c r="AH1245" s="187">
        <f t="shared" si="244"/>
        <v>0</v>
      </c>
      <c r="AI1245" s="187">
        <f t="shared" si="245"/>
        <v>0</v>
      </c>
      <c r="AJ1245" s="187">
        <f t="shared" si="246"/>
        <v>0</v>
      </c>
      <c r="AK1245" s="187">
        <f t="shared" si="247"/>
        <v>0</v>
      </c>
      <c r="AL1245" s="31"/>
    </row>
    <row r="1246" spans="1:38" ht="15" x14ac:dyDescent="0.25">
      <c r="A1246" s="31"/>
      <c r="B1246" s="31"/>
      <c r="C1246" s="32"/>
      <c r="D1246" s="31"/>
      <c r="E1246" s="31"/>
      <c r="F1246" s="31"/>
      <c r="G1246" s="31"/>
      <c r="H1246" s="31"/>
      <c r="I1246" s="31"/>
      <c r="J1246" s="31"/>
      <c r="K1246" s="31"/>
      <c r="L1246" s="31"/>
      <c r="M1246" s="31"/>
      <c r="N1246" s="187">
        <f t="shared" si="248"/>
        <v>0</v>
      </c>
      <c r="O1246" s="31"/>
      <c r="P1246" s="31"/>
      <c r="Q1246" s="31"/>
      <c r="R1246" s="187">
        <f t="shared" si="249"/>
        <v>0</v>
      </c>
      <c r="S1246" s="188">
        <f>IF(ISBLANK($B1246),0,VLOOKUP($B1246,Listen!$A$2:$C$44,2,FALSE))</f>
        <v>0</v>
      </c>
      <c r="T1246" s="188">
        <f>IF(ISBLANK($B1246),0,VLOOKUP($B1246,Listen!$A$2:$C$44,3,FALSE))</f>
        <v>0</v>
      </c>
      <c r="U1246" s="189">
        <f t="shared" si="250"/>
        <v>0</v>
      </c>
      <c r="V1246" s="189">
        <f t="shared" si="240"/>
        <v>0</v>
      </c>
      <c r="W1246" s="189">
        <f t="shared" si="240"/>
        <v>0</v>
      </c>
      <c r="X1246" s="189">
        <f t="shared" si="240"/>
        <v>0</v>
      </c>
      <c r="Y1246" s="189">
        <f t="shared" si="240"/>
        <v>0</v>
      </c>
      <c r="Z1246" s="189">
        <f t="shared" si="240"/>
        <v>0</v>
      </c>
      <c r="AA1246" s="189">
        <f t="shared" si="240"/>
        <v>0</v>
      </c>
      <c r="AB1246" s="187">
        <f t="shared" si="239"/>
        <v>0</v>
      </c>
      <c r="AC1246" s="190">
        <f>IF(C1246=A_Stammdaten!$B$14,F_SAV!$R1246-F_SAV!$AD1246,HLOOKUP(A_Stammdaten!$B$14-1,$AE$4:$AK$2004,ROW(C1246)-3,FALSE)-$AD1246)</f>
        <v>0</v>
      </c>
      <c r="AD1246" s="190">
        <f>HLOOKUP(A_Stammdaten!$B$14,$AE$4:$AK$2004,ROW(C1246)-3,FALSE)</f>
        <v>0</v>
      </c>
      <c r="AE1246" s="187">
        <f t="shared" si="241"/>
        <v>0</v>
      </c>
      <c r="AF1246" s="187">
        <f t="shared" si="242"/>
        <v>0</v>
      </c>
      <c r="AG1246" s="187">
        <f t="shared" si="243"/>
        <v>0</v>
      </c>
      <c r="AH1246" s="187">
        <f t="shared" si="244"/>
        <v>0</v>
      </c>
      <c r="AI1246" s="187">
        <f t="shared" si="245"/>
        <v>0</v>
      </c>
      <c r="AJ1246" s="187">
        <f t="shared" si="246"/>
        <v>0</v>
      </c>
      <c r="AK1246" s="187">
        <f t="shared" si="247"/>
        <v>0</v>
      </c>
      <c r="AL1246" s="31"/>
    </row>
    <row r="1247" spans="1:38" ht="15" x14ac:dyDescent="0.25">
      <c r="A1247" s="31"/>
      <c r="B1247" s="31"/>
      <c r="C1247" s="32"/>
      <c r="D1247" s="31"/>
      <c r="E1247" s="31"/>
      <c r="F1247" s="31"/>
      <c r="G1247" s="31"/>
      <c r="H1247" s="31"/>
      <c r="I1247" s="31"/>
      <c r="J1247" s="31"/>
      <c r="K1247" s="31"/>
      <c r="L1247" s="31"/>
      <c r="M1247" s="31"/>
      <c r="N1247" s="187">
        <f t="shared" si="248"/>
        <v>0</v>
      </c>
      <c r="O1247" s="31"/>
      <c r="P1247" s="31"/>
      <c r="Q1247" s="31"/>
      <c r="R1247" s="187">
        <f t="shared" si="249"/>
        <v>0</v>
      </c>
      <c r="S1247" s="188">
        <f>IF(ISBLANK($B1247),0,VLOOKUP($B1247,Listen!$A$2:$C$44,2,FALSE))</f>
        <v>0</v>
      </c>
      <c r="T1247" s="188">
        <f>IF(ISBLANK($B1247),0,VLOOKUP($B1247,Listen!$A$2:$C$44,3,FALSE))</f>
        <v>0</v>
      </c>
      <c r="U1247" s="189">
        <f t="shared" si="250"/>
        <v>0</v>
      </c>
      <c r="V1247" s="189">
        <f t="shared" si="240"/>
        <v>0</v>
      </c>
      <c r="W1247" s="189">
        <f t="shared" si="240"/>
        <v>0</v>
      </c>
      <c r="X1247" s="189">
        <f t="shared" si="240"/>
        <v>0</v>
      </c>
      <c r="Y1247" s="189">
        <f t="shared" si="240"/>
        <v>0</v>
      </c>
      <c r="Z1247" s="189">
        <f t="shared" si="240"/>
        <v>0</v>
      </c>
      <c r="AA1247" s="189">
        <f t="shared" si="240"/>
        <v>0</v>
      </c>
      <c r="AB1247" s="187">
        <f t="shared" si="239"/>
        <v>0</v>
      </c>
      <c r="AC1247" s="190">
        <f>IF(C1247=A_Stammdaten!$B$14,F_SAV!$R1247-F_SAV!$AD1247,HLOOKUP(A_Stammdaten!$B$14-1,$AE$4:$AK$2004,ROW(C1247)-3,FALSE)-$AD1247)</f>
        <v>0</v>
      </c>
      <c r="AD1247" s="190">
        <f>HLOOKUP(A_Stammdaten!$B$14,$AE$4:$AK$2004,ROW(C1247)-3,FALSE)</f>
        <v>0</v>
      </c>
      <c r="AE1247" s="187">
        <f t="shared" si="241"/>
        <v>0</v>
      </c>
      <c r="AF1247" s="187">
        <f t="shared" si="242"/>
        <v>0</v>
      </c>
      <c r="AG1247" s="187">
        <f t="shared" si="243"/>
        <v>0</v>
      </c>
      <c r="AH1247" s="187">
        <f t="shared" si="244"/>
        <v>0</v>
      </c>
      <c r="AI1247" s="187">
        <f t="shared" si="245"/>
        <v>0</v>
      </c>
      <c r="AJ1247" s="187">
        <f t="shared" si="246"/>
        <v>0</v>
      </c>
      <c r="AK1247" s="187">
        <f t="shared" si="247"/>
        <v>0</v>
      </c>
      <c r="AL1247" s="31"/>
    </row>
    <row r="1248" spans="1:38" ht="15" x14ac:dyDescent="0.25">
      <c r="A1248" s="31"/>
      <c r="B1248" s="31"/>
      <c r="C1248" s="32"/>
      <c r="D1248" s="31"/>
      <c r="E1248" s="31"/>
      <c r="F1248" s="31"/>
      <c r="G1248" s="31"/>
      <c r="H1248" s="31"/>
      <c r="I1248" s="31"/>
      <c r="J1248" s="31"/>
      <c r="K1248" s="31"/>
      <c r="L1248" s="31"/>
      <c r="M1248" s="31"/>
      <c r="N1248" s="187">
        <f t="shared" si="248"/>
        <v>0</v>
      </c>
      <c r="O1248" s="31"/>
      <c r="P1248" s="31"/>
      <c r="Q1248" s="31"/>
      <c r="R1248" s="187">
        <f t="shared" si="249"/>
        <v>0</v>
      </c>
      <c r="S1248" s="188">
        <f>IF(ISBLANK($B1248),0,VLOOKUP($B1248,Listen!$A$2:$C$44,2,FALSE))</f>
        <v>0</v>
      </c>
      <c r="T1248" s="188">
        <f>IF(ISBLANK($B1248),0,VLOOKUP($B1248,Listen!$A$2:$C$44,3,FALSE))</f>
        <v>0</v>
      </c>
      <c r="U1248" s="189">
        <f t="shared" si="250"/>
        <v>0</v>
      </c>
      <c r="V1248" s="189">
        <f t="shared" si="240"/>
        <v>0</v>
      </c>
      <c r="W1248" s="189">
        <f t="shared" si="240"/>
        <v>0</v>
      </c>
      <c r="X1248" s="189">
        <f t="shared" si="240"/>
        <v>0</v>
      </c>
      <c r="Y1248" s="189">
        <f t="shared" si="240"/>
        <v>0</v>
      </c>
      <c r="Z1248" s="189">
        <f t="shared" si="240"/>
        <v>0</v>
      </c>
      <c r="AA1248" s="189">
        <f t="shared" si="240"/>
        <v>0</v>
      </c>
      <c r="AB1248" s="187">
        <f t="shared" si="239"/>
        <v>0</v>
      </c>
      <c r="AC1248" s="190">
        <f>IF(C1248=A_Stammdaten!$B$14,F_SAV!$R1248-F_SAV!$AD1248,HLOOKUP(A_Stammdaten!$B$14-1,$AE$4:$AK$2004,ROW(C1248)-3,FALSE)-$AD1248)</f>
        <v>0</v>
      </c>
      <c r="AD1248" s="190">
        <f>HLOOKUP(A_Stammdaten!$B$14,$AE$4:$AK$2004,ROW(C1248)-3,FALSE)</f>
        <v>0</v>
      </c>
      <c r="AE1248" s="187">
        <f t="shared" si="241"/>
        <v>0</v>
      </c>
      <c r="AF1248" s="187">
        <f t="shared" si="242"/>
        <v>0</v>
      </c>
      <c r="AG1248" s="187">
        <f t="shared" si="243"/>
        <v>0</v>
      </c>
      <c r="AH1248" s="187">
        <f t="shared" si="244"/>
        <v>0</v>
      </c>
      <c r="AI1248" s="187">
        <f t="shared" si="245"/>
        <v>0</v>
      </c>
      <c r="AJ1248" s="187">
        <f t="shared" si="246"/>
        <v>0</v>
      </c>
      <c r="AK1248" s="187">
        <f t="shared" si="247"/>
        <v>0</v>
      </c>
      <c r="AL1248" s="31"/>
    </row>
    <row r="1249" spans="1:38" ht="15" x14ac:dyDescent="0.25">
      <c r="A1249" s="31"/>
      <c r="B1249" s="31"/>
      <c r="C1249" s="32"/>
      <c r="D1249" s="31"/>
      <c r="E1249" s="31"/>
      <c r="F1249" s="31"/>
      <c r="G1249" s="31"/>
      <c r="H1249" s="31"/>
      <c r="I1249" s="31"/>
      <c r="J1249" s="31"/>
      <c r="K1249" s="31"/>
      <c r="L1249" s="31"/>
      <c r="M1249" s="31"/>
      <c r="N1249" s="187">
        <f t="shared" si="248"/>
        <v>0</v>
      </c>
      <c r="O1249" s="31"/>
      <c r="P1249" s="31"/>
      <c r="Q1249" s="31"/>
      <c r="R1249" s="187">
        <f t="shared" si="249"/>
        <v>0</v>
      </c>
      <c r="S1249" s="188">
        <f>IF(ISBLANK($B1249),0,VLOOKUP($B1249,Listen!$A$2:$C$44,2,FALSE))</f>
        <v>0</v>
      </c>
      <c r="T1249" s="188">
        <f>IF(ISBLANK($B1249),0,VLOOKUP($B1249,Listen!$A$2:$C$44,3,FALSE))</f>
        <v>0</v>
      </c>
      <c r="U1249" s="189">
        <f t="shared" si="250"/>
        <v>0</v>
      </c>
      <c r="V1249" s="189">
        <f t="shared" si="240"/>
        <v>0</v>
      </c>
      <c r="W1249" s="189">
        <f t="shared" si="240"/>
        <v>0</v>
      </c>
      <c r="X1249" s="189">
        <f t="shared" si="240"/>
        <v>0</v>
      </c>
      <c r="Y1249" s="189">
        <f t="shared" si="240"/>
        <v>0</v>
      </c>
      <c r="Z1249" s="189">
        <f t="shared" si="240"/>
        <v>0</v>
      </c>
      <c r="AA1249" s="189">
        <f t="shared" si="240"/>
        <v>0</v>
      </c>
      <c r="AB1249" s="187">
        <f t="shared" si="239"/>
        <v>0</v>
      </c>
      <c r="AC1249" s="190">
        <f>IF(C1249=A_Stammdaten!$B$14,F_SAV!$R1249-F_SAV!$AD1249,HLOOKUP(A_Stammdaten!$B$14-1,$AE$4:$AK$2004,ROW(C1249)-3,FALSE)-$AD1249)</f>
        <v>0</v>
      </c>
      <c r="AD1249" s="190">
        <f>HLOOKUP(A_Stammdaten!$B$14,$AE$4:$AK$2004,ROW(C1249)-3,FALSE)</f>
        <v>0</v>
      </c>
      <c r="AE1249" s="187">
        <f t="shared" si="241"/>
        <v>0</v>
      </c>
      <c r="AF1249" s="187">
        <f t="shared" si="242"/>
        <v>0</v>
      </c>
      <c r="AG1249" s="187">
        <f t="shared" si="243"/>
        <v>0</v>
      </c>
      <c r="AH1249" s="187">
        <f t="shared" si="244"/>
        <v>0</v>
      </c>
      <c r="AI1249" s="187">
        <f t="shared" si="245"/>
        <v>0</v>
      </c>
      <c r="AJ1249" s="187">
        <f t="shared" si="246"/>
        <v>0</v>
      </c>
      <c r="AK1249" s="187">
        <f t="shared" si="247"/>
        <v>0</v>
      </c>
      <c r="AL1249" s="31"/>
    </row>
    <row r="1250" spans="1:38" ht="15" x14ac:dyDescent="0.25">
      <c r="A1250" s="31"/>
      <c r="B1250" s="31"/>
      <c r="C1250" s="32"/>
      <c r="D1250" s="31"/>
      <c r="E1250" s="31"/>
      <c r="F1250" s="31"/>
      <c r="G1250" s="31"/>
      <c r="H1250" s="31"/>
      <c r="I1250" s="31"/>
      <c r="J1250" s="31"/>
      <c r="K1250" s="31"/>
      <c r="L1250" s="31"/>
      <c r="M1250" s="31"/>
      <c r="N1250" s="187">
        <f t="shared" si="248"/>
        <v>0</v>
      </c>
      <c r="O1250" s="31"/>
      <c r="P1250" s="31"/>
      <c r="Q1250" s="31"/>
      <c r="R1250" s="187">
        <f t="shared" si="249"/>
        <v>0</v>
      </c>
      <c r="S1250" s="188">
        <f>IF(ISBLANK($B1250),0,VLOOKUP($B1250,Listen!$A$2:$C$44,2,FALSE))</f>
        <v>0</v>
      </c>
      <c r="T1250" s="188">
        <f>IF(ISBLANK($B1250),0,VLOOKUP($B1250,Listen!$A$2:$C$44,3,FALSE))</f>
        <v>0</v>
      </c>
      <c r="U1250" s="189">
        <f t="shared" si="250"/>
        <v>0</v>
      </c>
      <c r="V1250" s="189">
        <f t="shared" si="240"/>
        <v>0</v>
      </c>
      <c r="W1250" s="189">
        <f t="shared" si="240"/>
        <v>0</v>
      </c>
      <c r="X1250" s="189">
        <f t="shared" si="240"/>
        <v>0</v>
      </c>
      <c r="Y1250" s="189">
        <f t="shared" si="240"/>
        <v>0</v>
      </c>
      <c r="Z1250" s="189">
        <f t="shared" si="240"/>
        <v>0</v>
      </c>
      <c r="AA1250" s="189">
        <f t="shared" si="240"/>
        <v>0</v>
      </c>
      <c r="AB1250" s="187">
        <f t="shared" si="239"/>
        <v>0</v>
      </c>
      <c r="AC1250" s="190">
        <f>IF(C1250=A_Stammdaten!$B$14,F_SAV!$R1250-F_SAV!$AD1250,HLOOKUP(A_Stammdaten!$B$14-1,$AE$4:$AK$2004,ROW(C1250)-3,FALSE)-$AD1250)</f>
        <v>0</v>
      </c>
      <c r="AD1250" s="190">
        <f>HLOOKUP(A_Stammdaten!$B$14,$AE$4:$AK$2004,ROW(C1250)-3,FALSE)</f>
        <v>0</v>
      </c>
      <c r="AE1250" s="187">
        <f t="shared" si="241"/>
        <v>0</v>
      </c>
      <c r="AF1250" s="187">
        <f t="shared" si="242"/>
        <v>0</v>
      </c>
      <c r="AG1250" s="187">
        <f t="shared" si="243"/>
        <v>0</v>
      </c>
      <c r="AH1250" s="187">
        <f t="shared" si="244"/>
        <v>0</v>
      </c>
      <c r="AI1250" s="187">
        <f t="shared" si="245"/>
        <v>0</v>
      </c>
      <c r="AJ1250" s="187">
        <f t="shared" si="246"/>
        <v>0</v>
      </c>
      <c r="AK1250" s="187">
        <f t="shared" si="247"/>
        <v>0</v>
      </c>
      <c r="AL1250" s="31"/>
    </row>
    <row r="1251" spans="1:38" ht="15" x14ac:dyDescent="0.25">
      <c r="A1251" s="31"/>
      <c r="B1251" s="31"/>
      <c r="C1251" s="32"/>
      <c r="D1251" s="31"/>
      <c r="E1251" s="31"/>
      <c r="F1251" s="31"/>
      <c r="G1251" s="31"/>
      <c r="H1251" s="31"/>
      <c r="I1251" s="31"/>
      <c r="J1251" s="31"/>
      <c r="K1251" s="31"/>
      <c r="L1251" s="31"/>
      <c r="M1251" s="31"/>
      <c r="N1251" s="187">
        <f t="shared" si="248"/>
        <v>0</v>
      </c>
      <c r="O1251" s="31"/>
      <c r="P1251" s="31"/>
      <c r="Q1251" s="31"/>
      <c r="R1251" s="187">
        <f t="shared" si="249"/>
        <v>0</v>
      </c>
      <c r="S1251" s="188">
        <f>IF(ISBLANK($B1251),0,VLOOKUP($B1251,Listen!$A$2:$C$44,2,FALSE))</f>
        <v>0</v>
      </c>
      <c r="T1251" s="188">
        <f>IF(ISBLANK($B1251),0,VLOOKUP($B1251,Listen!$A$2:$C$44,3,FALSE))</f>
        <v>0</v>
      </c>
      <c r="U1251" s="189">
        <f t="shared" si="250"/>
        <v>0</v>
      </c>
      <c r="V1251" s="189">
        <f t="shared" si="240"/>
        <v>0</v>
      </c>
      <c r="W1251" s="189">
        <f t="shared" si="240"/>
        <v>0</v>
      </c>
      <c r="X1251" s="189">
        <f t="shared" si="240"/>
        <v>0</v>
      </c>
      <c r="Y1251" s="189">
        <f t="shared" si="240"/>
        <v>0</v>
      </c>
      <c r="Z1251" s="189">
        <f t="shared" si="240"/>
        <v>0</v>
      </c>
      <c r="AA1251" s="189">
        <f t="shared" si="240"/>
        <v>0</v>
      </c>
      <c r="AB1251" s="187">
        <f t="shared" ref="AB1251:AB1314" si="251">AD1251+AC1251</f>
        <v>0</v>
      </c>
      <c r="AC1251" s="190">
        <f>IF(C1251=A_Stammdaten!$B$14,F_SAV!$R1251-F_SAV!$AD1251,HLOOKUP(A_Stammdaten!$B$14-1,$AE$4:$AK$2004,ROW(C1251)-3,FALSE)-$AD1251)</f>
        <v>0</v>
      </c>
      <c r="AD1251" s="190">
        <f>HLOOKUP(A_Stammdaten!$B$14,$AE$4:$AK$2004,ROW(C1251)-3,FALSE)</f>
        <v>0</v>
      </c>
      <c r="AE1251" s="187">
        <f t="shared" si="241"/>
        <v>0</v>
      </c>
      <c r="AF1251" s="187">
        <f t="shared" si="242"/>
        <v>0</v>
      </c>
      <c r="AG1251" s="187">
        <f t="shared" si="243"/>
        <v>0</v>
      </c>
      <c r="AH1251" s="187">
        <f t="shared" si="244"/>
        <v>0</v>
      </c>
      <c r="AI1251" s="187">
        <f t="shared" si="245"/>
        <v>0</v>
      </c>
      <c r="AJ1251" s="187">
        <f t="shared" si="246"/>
        <v>0</v>
      </c>
      <c r="AK1251" s="187">
        <f t="shared" si="247"/>
        <v>0</v>
      </c>
      <c r="AL1251" s="31"/>
    </row>
    <row r="1252" spans="1:38" ht="15" x14ac:dyDescent="0.25">
      <c r="A1252" s="31"/>
      <c r="B1252" s="31"/>
      <c r="C1252" s="32"/>
      <c r="D1252" s="31"/>
      <c r="E1252" s="31"/>
      <c r="F1252" s="31"/>
      <c r="G1252" s="31"/>
      <c r="H1252" s="31"/>
      <c r="I1252" s="31"/>
      <c r="J1252" s="31"/>
      <c r="K1252" s="31"/>
      <c r="L1252" s="31"/>
      <c r="M1252" s="31"/>
      <c r="N1252" s="187">
        <f t="shared" si="248"/>
        <v>0</v>
      </c>
      <c r="O1252" s="31"/>
      <c r="P1252" s="31"/>
      <c r="Q1252" s="31"/>
      <c r="R1252" s="187">
        <f t="shared" si="249"/>
        <v>0</v>
      </c>
      <c r="S1252" s="188">
        <f>IF(ISBLANK($B1252),0,VLOOKUP($B1252,Listen!$A$2:$C$44,2,FALSE))</f>
        <v>0</v>
      </c>
      <c r="T1252" s="188">
        <f>IF(ISBLANK($B1252),0,VLOOKUP($B1252,Listen!$A$2:$C$44,3,FALSE))</f>
        <v>0</v>
      </c>
      <c r="U1252" s="189">
        <f t="shared" si="250"/>
        <v>0</v>
      </c>
      <c r="V1252" s="189">
        <f t="shared" si="240"/>
        <v>0</v>
      </c>
      <c r="W1252" s="189">
        <f t="shared" si="240"/>
        <v>0</v>
      </c>
      <c r="X1252" s="189">
        <f t="shared" si="240"/>
        <v>0</v>
      </c>
      <c r="Y1252" s="189">
        <f t="shared" si="240"/>
        <v>0</v>
      </c>
      <c r="Z1252" s="189">
        <f t="shared" si="240"/>
        <v>0</v>
      </c>
      <c r="AA1252" s="189">
        <f t="shared" si="240"/>
        <v>0</v>
      </c>
      <c r="AB1252" s="187">
        <f t="shared" si="251"/>
        <v>0</v>
      </c>
      <c r="AC1252" s="190">
        <f>IF(C1252=A_Stammdaten!$B$14,F_SAV!$R1252-F_SAV!$AD1252,HLOOKUP(A_Stammdaten!$B$14-1,$AE$4:$AK$2004,ROW(C1252)-3,FALSE)-$AD1252)</f>
        <v>0</v>
      </c>
      <c r="AD1252" s="190">
        <f>HLOOKUP(A_Stammdaten!$B$14,$AE$4:$AK$2004,ROW(C1252)-3,FALSE)</f>
        <v>0</v>
      </c>
      <c r="AE1252" s="187">
        <f t="shared" si="241"/>
        <v>0</v>
      </c>
      <c r="AF1252" s="187">
        <f t="shared" si="242"/>
        <v>0</v>
      </c>
      <c r="AG1252" s="187">
        <f t="shared" si="243"/>
        <v>0</v>
      </c>
      <c r="AH1252" s="187">
        <f t="shared" si="244"/>
        <v>0</v>
      </c>
      <c r="AI1252" s="187">
        <f t="shared" si="245"/>
        <v>0</v>
      </c>
      <c r="AJ1252" s="187">
        <f t="shared" si="246"/>
        <v>0</v>
      </c>
      <c r="AK1252" s="187">
        <f t="shared" si="247"/>
        <v>0</v>
      </c>
      <c r="AL1252" s="31"/>
    </row>
    <row r="1253" spans="1:38" ht="15" x14ac:dyDescent="0.25">
      <c r="A1253" s="31"/>
      <c r="B1253" s="31"/>
      <c r="C1253" s="32"/>
      <c r="D1253" s="31"/>
      <c r="E1253" s="31"/>
      <c r="F1253" s="31"/>
      <c r="G1253" s="31"/>
      <c r="H1253" s="31"/>
      <c r="I1253" s="31"/>
      <c r="J1253" s="31"/>
      <c r="K1253" s="31"/>
      <c r="L1253" s="31"/>
      <c r="M1253" s="31"/>
      <c r="N1253" s="187">
        <f t="shared" si="248"/>
        <v>0</v>
      </c>
      <c r="O1253" s="31"/>
      <c r="P1253" s="31"/>
      <c r="Q1253" s="31"/>
      <c r="R1253" s="187">
        <f t="shared" si="249"/>
        <v>0</v>
      </c>
      <c r="S1253" s="188">
        <f>IF(ISBLANK($B1253),0,VLOOKUP($B1253,Listen!$A$2:$C$44,2,FALSE))</f>
        <v>0</v>
      </c>
      <c r="T1253" s="188">
        <f>IF(ISBLANK($B1253),0,VLOOKUP($B1253,Listen!$A$2:$C$44,3,FALSE))</f>
        <v>0</v>
      </c>
      <c r="U1253" s="189">
        <f t="shared" si="250"/>
        <v>0</v>
      </c>
      <c r="V1253" s="189">
        <f t="shared" si="240"/>
        <v>0</v>
      </c>
      <c r="W1253" s="189">
        <f t="shared" si="240"/>
        <v>0</v>
      </c>
      <c r="X1253" s="189">
        <f t="shared" si="240"/>
        <v>0</v>
      </c>
      <c r="Y1253" s="189">
        <f t="shared" si="240"/>
        <v>0</v>
      </c>
      <c r="Z1253" s="189">
        <f t="shared" si="240"/>
        <v>0</v>
      </c>
      <c r="AA1253" s="189">
        <f t="shared" si="240"/>
        <v>0</v>
      </c>
      <c r="AB1253" s="187">
        <f t="shared" si="251"/>
        <v>0</v>
      </c>
      <c r="AC1253" s="190">
        <f>IF(C1253=A_Stammdaten!$B$14,F_SAV!$R1253-F_SAV!$AD1253,HLOOKUP(A_Stammdaten!$B$14-1,$AE$4:$AK$2004,ROW(C1253)-3,FALSE)-$AD1253)</f>
        <v>0</v>
      </c>
      <c r="AD1253" s="190">
        <f>HLOOKUP(A_Stammdaten!$B$14,$AE$4:$AK$2004,ROW(C1253)-3,FALSE)</f>
        <v>0</v>
      </c>
      <c r="AE1253" s="187">
        <f t="shared" si="241"/>
        <v>0</v>
      </c>
      <c r="AF1253" s="187">
        <f t="shared" si="242"/>
        <v>0</v>
      </c>
      <c r="AG1253" s="187">
        <f t="shared" si="243"/>
        <v>0</v>
      </c>
      <c r="AH1253" s="187">
        <f t="shared" si="244"/>
        <v>0</v>
      </c>
      <c r="AI1253" s="187">
        <f t="shared" si="245"/>
        <v>0</v>
      </c>
      <c r="AJ1253" s="187">
        <f t="shared" si="246"/>
        <v>0</v>
      </c>
      <c r="AK1253" s="187">
        <f t="shared" si="247"/>
        <v>0</v>
      </c>
      <c r="AL1253" s="31"/>
    </row>
    <row r="1254" spans="1:38" ht="15" x14ac:dyDescent="0.25">
      <c r="A1254" s="31"/>
      <c r="B1254" s="31"/>
      <c r="C1254" s="32"/>
      <c r="D1254" s="31"/>
      <c r="E1254" s="31"/>
      <c r="F1254" s="31"/>
      <c r="G1254" s="31"/>
      <c r="H1254" s="31"/>
      <c r="I1254" s="31"/>
      <c r="J1254" s="31"/>
      <c r="K1254" s="31"/>
      <c r="L1254" s="31"/>
      <c r="M1254" s="31"/>
      <c r="N1254" s="187">
        <f t="shared" si="248"/>
        <v>0</v>
      </c>
      <c r="O1254" s="31"/>
      <c r="P1254" s="31"/>
      <c r="Q1254" s="31"/>
      <c r="R1254" s="187">
        <f t="shared" si="249"/>
        <v>0</v>
      </c>
      <c r="S1254" s="188">
        <f>IF(ISBLANK($B1254),0,VLOOKUP($B1254,Listen!$A$2:$C$44,2,FALSE))</f>
        <v>0</v>
      </c>
      <c r="T1254" s="188">
        <f>IF(ISBLANK($B1254),0,VLOOKUP($B1254,Listen!$A$2:$C$44,3,FALSE))</f>
        <v>0</v>
      </c>
      <c r="U1254" s="189">
        <f t="shared" si="250"/>
        <v>0</v>
      </c>
      <c r="V1254" s="189">
        <f t="shared" si="240"/>
        <v>0</v>
      </c>
      <c r="W1254" s="189">
        <f t="shared" si="240"/>
        <v>0</v>
      </c>
      <c r="X1254" s="189">
        <f t="shared" si="240"/>
        <v>0</v>
      </c>
      <c r="Y1254" s="189">
        <f t="shared" si="240"/>
        <v>0</v>
      </c>
      <c r="Z1254" s="189">
        <f t="shared" si="240"/>
        <v>0</v>
      </c>
      <c r="AA1254" s="189">
        <f t="shared" si="240"/>
        <v>0</v>
      </c>
      <c r="AB1254" s="187">
        <f t="shared" si="251"/>
        <v>0</v>
      </c>
      <c r="AC1254" s="190">
        <f>IF(C1254=A_Stammdaten!$B$14,F_SAV!$R1254-F_SAV!$AD1254,HLOOKUP(A_Stammdaten!$B$14-1,$AE$4:$AK$2004,ROW(C1254)-3,FALSE)-$AD1254)</f>
        <v>0</v>
      </c>
      <c r="AD1254" s="190">
        <f>HLOOKUP(A_Stammdaten!$B$14,$AE$4:$AK$2004,ROW(C1254)-3,FALSE)</f>
        <v>0</v>
      </c>
      <c r="AE1254" s="187">
        <f t="shared" si="241"/>
        <v>0</v>
      </c>
      <c r="AF1254" s="187">
        <f t="shared" si="242"/>
        <v>0</v>
      </c>
      <c r="AG1254" s="187">
        <f t="shared" si="243"/>
        <v>0</v>
      </c>
      <c r="AH1254" s="187">
        <f t="shared" si="244"/>
        <v>0</v>
      </c>
      <c r="AI1254" s="187">
        <f t="shared" si="245"/>
        <v>0</v>
      </c>
      <c r="AJ1254" s="187">
        <f t="shared" si="246"/>
        <v>0</v>
      </c>
      <c r="AK1254" s="187">
        <f t="shared" si="247"/>
        <v>0</v>
      </c>
      <c r="AL1254" s="31"/>
    </row>
    <row r="1255" spans="1:38" ht="15" x14ac:dyDescent="0.25">
      <c r="A1255" s="31"/>
      <c r="B1255" s="31"/>
      <c r="C1255" s="32"/>
      <c r="D1255" s="31"/>
      <c r="E1255" s="31"/>
      <c r="F1255" s="31"/>
      <c r="G1255" s="31"/>
      <c r="H1255" s="31"/>
      <c r="I1255" s="31"/>
      <c r="J1255" s="31"/>
      <c r="K1255" s="31"/>
      <c r="L1255" s="31"/>
      <c r="M1255" s="31"/>
      <c r="N1255" s="187">
        <f t="shared" si="248"/>
        <v>0</v>
      </c>
      <c r="O1255" s="31"/>
      <c r="P1255" s="31"/>
      <c r="Q1255" s="31"/>
      <c r="R1255" s="187">
        <f t="shared" si="249"/>
        <v>0</v>
      </c>
      <c r="S1255" s="188">
        <f>IF(ISBLANK($B1255),0,VLOOKUP($B1255,Listen!$A$2:$C$44,2,FALSE))</f>
        <v>0</v>
      </c>
      <c r="T1255" s="188">
        <f>IF(ISBLANK($B1255),0,VLOOKUP($B1255,Listen!$A$2:$C$44,3,FALSE))</f>
        <v>0</v>
      </c>
      <c r="U1255" s="189">
        <f t="shared" si="250"/>
        <v>0</v>
      </c>
      <c r="V1255" s="189">
        <f t="shared" si="240"/>
        <v>0</v>
      </c>
      <c r="W1255" s="189">
        <f t="shared" si="240"/>
        <v>0</v>
      </c>
      <c r="X1255" s="189">
        <f t="shared" si="240"/>
        <v>0</v>
      </c>
      <c r="Y1255" s="189">
        <f t="shared" si="240"/>
        <v>0</v>
      </c>
      <c r="Z1255" s="189">
        <f t="shared" si="240"/>
        <v>0</v>
      </c>
      <c r="AA1255" s="189">
        <f t="shared" si="240"/>
        <v>0</v>
      </c>
      <c r="AB1255" s="187">
        <f t="shared" si="251"/>
        <v>0</v>
      </c>
      <c r="AC1255" s="190">
        <f>IF(C1255=A_Stammdaten!$B$14,F_SAV!$R1255-F_SAV!$AD1255,HLOOKUP(A_Stammdaten!$B$14-1,$AE$4:$AK$2004,ROW(C1255)-3,FALSE)-$AD1255)</f>
        <v>0</v>
      </c>
      <c r="AD1255" s="190">
        <f>HLOOKUP(A_Stammdaten!$B$14,$AE$4:$AK$2004,ROW(C1255)-3,FALSE)</f>
        <v>0</v>
      </c>
      <c r="AE1255" s="187">
        <f t="shared" si="241"/>
        <v>0</v>
      </c>
      <c r="AF1255" s="187">
        <f t="shared" si="242"/>
        <v>0</v>
      </c>
      <c r="AG1255" s="187">
        <f t="shared" si="243"/>
        <v>0</v>
      </c>
      <c r="AH1255" s="187">
        <f t="shared" si="244"/>
        <v>0</v>
      </c>
      <c r="AI1255" s="187">
        <f t="shared" si="245"/>
        <v>0</v>
      </c>
      <c r="AJ1255" s="187">
        <f t="shared" si="246"/>
        <v>0</v>
      </c>
      <c r="AK1255" s="187">
        <f t="shared" si="247"/>
        <v>0</v>
      </c>
      <c r="AL1255" s="31"/>
    </row>
    <row r="1256" spans="1:38" ht="15" x14ac:dyDescent="0.25">
      <c r="A1256" s="31"/>
      <c r="B1256" s="31"/>
      <c r="C1256" s="32"/>
      <c r="D1256" s="31"/>
      <c r="E1256" s="31"/>
      <c r="F1256" s="31"/>
      <c r="G1256" s="31"/>
      <c r="H1256" s="31"/>
      <c r="I1256" s="31"/>
      <c r="J1256" s="31"/>
      <c r="K1256" s="31"/>
      <c r="L1256" s="31"/>
      <c r="M1256" s="31"/>
      <c r="N1256" s="187">
        <f t="shared" si="248"/>
        <v>0</v>
      </c>
      <c r="O1256" s="31"/>
      <c r="P1256" s="31"/>
      <c r="Q1256" s="31"/>
      <c r="R1256" s="187">
        <f t="shared" si="249"/>
        <v>0</v>
      </c>
      <c r="S1256" s="188">
        <f>IF(ISBLANK($B1256),0,VLOOKUP($B1256,Listen!$A$2:$C$44,2,FALSE))</f>
        <v>0</v>
      </c>
      <c r="T1256" s="188">
        <f>IF(ISBLANK($B1256),0,VLOOKUP($B1256,Listen!$A$2:$C$44,3,FALSE))</f>
        <v>0</v>
      </c>
      <c r="U1256" s="189">
        <f t="shared" si="250"/>
        <v>0</v>
      </c>
      <c r="V1256" s="189">
        <f t="shared" si="240"/>
        <v>0</v>
      </c>
      <c r="W1256" s="189">
        <f t="shared" si="240"/>
        <v>0</v>
      </c>
      <c r="X1256" s="189">
        <f t="shared" si="240"/>
        <v>0</v>
      </c>
      <c r="Y1256" s="189">
        <f t="shared" si="240"/>
        <v>0</v>
      </c>
      <c r="Z1256" s="189">
        <f t="shared" si="240"/>
        <v>0</v>
      </c>
      <c r="AA1256" s="189">
        <f t="shared" si="240"/>
        <v>0</v>
      </c>
      <c r="AB1256" s="187">
        <f t="shared" si="251"/>
        <v>0</v>
      </c>
      <c r="AC1256" s="190">
        <f>IF(C1256=A_Stammdaten!$B$14,F_SAV!$R1256-F_SAV!$AD1256,HLOOKUP(A_Stammdaten!$B$14-1,$AE$4:$AK$2004,ROW(C1256)-3,FALSE)-$AD1256)</f>
        <v>0</v>
      </c>
      <c r="AD1256" s="190">
        <f>HLOOKUP(A_Stammdaten!$B$14,$AE$4:$AK$2004,ROW(C1256)-3,FALSE)</f>
        <v>0</v>
      </c>
      <c r="AE1256" s="187">
        <f t="shared" si="241"/>
        <v>0</v>
      </c>
      <c r="AF1256" s="187">
        <f t="shared" si="242"/>
        <v>0</v>
      </c>
      <c r="AG1256" s="187">
        <f t="shared" si="243"/>
        <v>0</v>
      </c>
      <c r="AH1256" s="187">
        <f t="shared" si="244"/>
        <v>0</v>
      </c>
      <c r="AI1256" s="187">
        <f t="shared" si="245"/>
        <v>0</v>
      </c>
      <c r="AJ1256" s="187">
        <f t="shared" si="246"/>
        <v>0</v>
      </c>
      <c r="AK1256" s="187">
        <f t="shared" si="247"/>
        <v>0</v>
      </c>
      <c r="AL1256" s="31"/>
    </row>
    <row r="1257" spans="1:38" ht="15" x14ac:dyDescent="0.25">
      <c r="A1257" s="31"/>
      <c r="B1257" s="31"/>
      <c r="C1257" s="32"/>
      <c r="D1257" s="31"/>
      <c r="E1257" s="31"/>
      <c r="F1257" s="31"/>
      <c r="G1257" s="31"/>
      <c r="H1257" s="31"/>
      <c r="I1257" s="31"/>
      <c r="J1257" s="31"/>
      <c r="K1257" s="31"/>
      <c r="L1257" s="31"/>
      <c r="M1257" s="31"/>
      <c r="N1257" s="187">
        <f t="shared" si="248"/>
        <v>0</v>
      </c>
      <c r="O1257" s="31"/>
      <c r="P1257" s="31"/>
      <c r="Q1257" s="31"/>
      <c r="R1257" s="187">
        <f t="shared" si="249"/>
        <v>0</v>
      </c>
      <c r="S1257" s="188">
        <f>IF(ISBLANK($B1257),0,VLOOKUP($B1257,Listen!$A$2:$C$44,2,FALSE))</f>
        <v>0</v>
      </c>
      <c r="T1257" s="188">
        <f>IF(ISBLANK($B1257),0,VLOOKUP($B1257,Listen!$A$2:$C$44,3,FALSE))</f>
        <v>0</v>
      </c>
      <c r="U1257" s="189">
        <f t="shared" si="250"/>
        <v>0</v>
      </c>
      <c r="V1257" s="189">
        <f t="shared" si="240"/>
        <v>0</v>
      </c>
      <c r="W1257" s="189">
        <f t="shared" si="240"/>
        <v>0</v>
      </c>
      <c r="X1257" s="189">
        <f t="shared" si="240"/>
        <v>0</v>
      </c>
      <c r="Y1257" s="189">
        <f t="shared" si="240"/>
        <v>0</v>
      </c>
      <c r="Z1257" s="189">
        <f t="shared" si="240"/>
        <v>0</v>
      </c>
      <c r="AA1257" s="189">
        <f t="shared" si="240"/>
        <v>0</v>
      </c>
      <c r="AB1257" s="187">
        <f t="shared" si="251"/>
        <v>0</v>
      </c>
      <c r="AC1257" s="190">
        <f>IF(C1257=A_Stammdaten!$B$14,F_SAV!$R1257-F_SAV!$AD1257,HLOOKUP(A_Stammdaten!$B$14-1,$AE$4:$AK$2004,ROW(C1257)-3,FALSE)-$AD1257)</f>
        <v>0</v>
      </c>
      <c r="AD1257" s="190">
        <f>HLOOKUP(A_Stammdaten!$B$14,$AE$4:$AK$2004,ROW(C1257)-3,FALSE)</f>
        <v>0</v>
      </c>
      <c r="AE1257" s="187">
        <f t="shared" si="241"/>
        <v>0</v>
      </c>
      <c r="AF1257" s="187">
        <f t="shared" si="242"/>
        <v>0</v>
      </c>
      <c r="AG1257" s="187">
        <f t="shared" si="243"/>
        <v>0</v>
      </c>
      <c r="AH1257" s="187">
        <f t="shared" si="244"/>
        <v>0</v>
      </c>
      <c r="AI1257" s="187">
        <f t="shared" si="245"/>
        <v>0</v>
      </c>
      <c r="AJ1257" s="187">
        <f t="shared" si="246"/>
        <v>0</v>
      </c>
      <c r="AK1257" s="187">
        <f t="shared" si="247"/>
        <v>0</v>
      </c>
      <c r="AL1257" s="31"/>
    </row>
    <row r="1258" spans="1:38" ht="15" x14ac:dyDescent="0.25">
      <c r="A1258" s="31"/>
      <c r="B1258" s="31"/>
      <c r="C1258" s="32"/>
      <c r="D1258" s="31"/>
      <c r="E1258" s="31"/>
      <c r="F1258" s="31"/>
      <c r="G1258" s="31"/>
      <c r="H1258" s="31"/>
      <c r="I1258" s="31"/>
      <c r="J1258" s="31"/>
      <c r="K1258" s="31"/>
      <c r="L1258" s="31"/>
      <c r="M1258" s="31"/>
      <c r="N1258" s="187">
        <f t="shared" si="248"/>
        <v>0</v>
      </c>
      <c r="O1258" s="31"/>
      <c r="P1258" s="31"/>
      <c r="Q1258" s="31"/>
      <c r="R1258" s="187">
        <f t="shared" si="249"/>
        <v>0</v>
      </c>
      <c r="S1258" s="188">
        <f>IF(ISBLANK($B1258),0,VLOOKUP($B1258,Listen!$A$2:$C$44,2,FALSE))</f>
        <v>0</v>
      </c>
      <c r="T1258" s="188">
        <f>IF(ISBLANK($B1258),0,VLOOKUP($B1258,Listen!$A$2:$C$44,3,FALSE))</f>
        <v>0</v>
      </c>
      <c r="U1258" s="189">
        <f t="shared" si="250"/>
        <v>0</v>
      </c>
      <c r="V1258" s="189">
        <f t="shared" si="240"/>
        <v>0</v>
      </c>
      <c r="W1258" s="189">
        <f t="shared" si="240"/>
        <v>0</v>
      </c>
      <c r="X1258" s="189">
        <f t="shared" si="240"/>
        <v>0</v>
      </c>
      <c r="Y1258" s="189">
        <f t="shared" si="240"/>
        <v>0</v>
      </c>
      <c r="Z1258" s="189">
        <f t="shared" si="240"/>
        <v>0</v>
      </c>
      <c r="AA1258" s="189">
        <f t="shared" si="240"/>
        <v>0</v>
      </c>
      <c r="AB1258" s="187">
        <f t="shared" si="251"/>
        <v>0</v>
      </c>
      <c r="AC1258" s="190">
        <f>IF(C1258=A_Stammdaten!$B$14,F_SAV!$R1258-F_SAV!$AD1258,HLOOKUP(A_Stammdaten!$B$14-1,$AE$4:$AK$2004,ROW(C1258)-3,FALSE)-$AD1258)</f>
        <v>0</v>
      </c>
      <c r="AD1258" s="190">
        <f>HLOOKUP(A_Stammdaten!$B$14,$AE$4:$AK$2004,ROW(C1258)-3,FALSE)</f>
        <v>0</v>
      </c>
      <c r="AE1258" s="187">
        <f t="shared" si="241"/>
        <v>0</v>
      </c>
      <c r="AF1258" s="187">
        <f t="shared" si="242"/>
        <v>0</v>
      </c>
      <c r="AG1258" s="187">
        <f t="shared" si="243"/>
        <v>0</v>
      </c>
      <c r="AH1258" s="187">
        <f t="shared" si="244"/>
        <v>0</v>
      </c>
      <c r="AI1258" s="187">
        <f t="shared" si="245"/>
        <v>0</v>
      </c>
      <c r="AJ1258" s="187">
        <f t="shared" si="246"/>
        <v>0</v>
      </c>
      <c r="AK1258" s="187">
        <f t="shared" si="247"/>
        <v>0</v>
      </c>
      <c r="AL1258" s="31"/>
    </row>
    <row r="1259" spans="1:38" ht="15" x14ac:dyDescent="0.25">
      <c r="A1259" s="31"/>
      <c r="B1259" s="31"/>
      <c r="C1259" s="32"/>
      <c r="D1259" s="31"/>
      <c r="E1259" s="31"/>
      <c r="F1259" s="31"/>
      <c r="G1259" s="31"/>
      <c r="H1259" s="31"/>
      <c r="I1259" s="31"/>
      <c r="J1259" s="31"/>
      <c r="K1259" s="31"/>
      <c r="L1259" s="31"/>
      <c r="M1259" s="31"/>
      <c r="N1259" s="187">
        <f t="shared" si="248"/>
        <v>0</v>
      </c>
      <c r="O1259" s="31"/>
      <c r="P1259" s="31"/>
      <c r="Q1259" s="31"/>
      <c r="R1259" s="187">
        <f t="shared" si="249"/>
        <v>0</v>
      </c>
      <c r="S1259" s="188">
        <f>IF(ISBLANK($B1259),0,VLOOKUP($B1259,Listen!$A$2:$C$44,2,FALSE))</f>
        <v>0</v>
      </c>
      <c r="T1259" s="188">
        <f>IF(ISBLANK($B1259),0,VLOOKUP($B1259,Listen!$A$2:$C$44,3,FALSE))</f>
        <v>0</v>
      </c>
      <c r="U1259" s="189">
        <f t="shared" si="250"/>
        <v>0</v>
      </c>
      <c r="V1259" s="189">
        <f t="shared" si="240"/>
        <v>0</v>
      </c>
      <c r="W1259" s="189">
        <f t="shared" si="240"/>
        <v>0</v>
      </c>
      <c r="X1259" s="189">
        <f t="shared" si="240"/>
        <v>0</v>
      </c>
      <c r="Y1259" s="189">
        <f t="shared" si="240"/>
        <v>0</v>
      </c>
      <c r="Z1259" s="189">
        <f t="shared" si="240"/>
        <v>0</v>
      </c>
      <c r="AA1259" s="189">
        <f t="shared" si="240"/>
        <v>0</v>
      </c>
      <c r="AB1259" s="187">
        <f t="shared" si="251"/>
        <v>0</v>
      </c>
      <c r="AC1259" s="190">
        <f>IF(C1259=A_Stammdaten!$B$14,F_SAV!$R1259-F_SAV!$AD1259,HLOOKUP(A_Stammdaten!$B$14-1,$AE$4:$AK$2004,ROW(C1259)-3,FALSE)-$AD1259)</f>
        <v>0</v>
      </c>
      <c r="AD1259" s="190">
        <f>HLOOKUP(A_Stammdaten!$B$14,$AE$4:$AK$2004,ROW(C1259)-3,FALSE)</f>
        <v>0</v>
      </c>
      <c r="AE1259" s="187">
        <f t="shared" si="241"/>
        <v>0</v>
      </c>
      <c r="AF1259" s="187">
        <f t="shared" si="242"/>
        <v>0</v>
      </c>
      <c r="AG1259" s="187">
        <f t="shared" si="243"/>
        <v>0</v>
      </c>
      <c r="AH1259" s="187">
        <f t="shared" si="244"/>
        <v>0</v>
      </c>
      <c r="AI1259" s="187">
        <f t="shared" si="245"/>
        <v>0</v>
      </c>
      <c r="AJ1259" s="187">
        <f t="shared" si="246"/>
        <v>0</v>
      </c>
      <c r="AK1259" s="187">
        <f t="shared" si="247"/>
        <v>0</v>
      </c>
      <c r="AL1259" s="31"/>
    </row>
    <row r="1260" spans="1:38" ht="15" x14ac:dyDescent="0.25">
      <c r="A1260" s="31"/>
      <c r="B1260" s="31"/>
      <c r="C1260" s="32"/>
      <c r="D1260" s="31"/>
      <c r="E1260" s="31"/>
      <c r="F1260" s="31"/>
      <c r="G1260" s="31"/>
      <c r="H1260" s="31"/>
      <c r="I1260" s="31"/>
      <c r="J1260" s="31"/>
      <c r="K1260" s="31"/>
      <c r="L1260" s="31"/>
      <c r="M1260" s="31"/>
      <c r="N1260" s="187">
        <f t="shared" si="248"/>
        <v>0</v>
      </c>
      <c r="O1260" s="31"/>
      <c r="P1260" s="31"/>
      <c r="Q1260" s="31"/>
      <c r="R1260" s="187">
        <f t="shared" si="249"/>
        <v>0</v>
      </c>
      <c r="S1260" s="188">
        <f>IF(ISBLANK($B1260),0,VLOOKUP($B1260,Listen!$A$2:$C$44,2,FALSE))</f>
        <v>0</v>
      </c>
      <c r="T1260" s="188">
        <f>IF(ISBLANK($B1260),0,VLOOKUP($B1260,Listen!$A$2:$C$44,3,FALSE))</f>
        <v>0</v>
      </c>
      <c r="U1260" s="189">
        <f t="shared" si="250"/>
        <v>0</v>
      </c>
      <c r="V1260" s="189">
        <f t="shared" si="240"/>
        <v>0</v>
      </c>
      <c r="W1260" s="189">
        <f t="shared" si="240"/>
        <v>0</v>
      </c>
      <c r="X1260" s="189">
        <f t="shared" si="240"/>
        <v>0</v>
      </c>
      <c r="Y1260" s="189">
        <f t="shared" si="240"/>
        <v>0</v>
      </c>
      <c r="Z1260" s="189">
        <f t="shared" si="240"/>
        <v>0</v>
      </c>
      <c r="AA1260" s="189">
        <f t="shared" si="240"/>
        <v>0</v>
      </c>
      <c r="AB1260" s="187">
        <f t="shared" si="251"/>
        <v>0</v>
      </c>
      <c r="AC1260" s="190">
        <f>IF(C1260=A_Stammdaten!$B$14,F_SAV!$R1260-F_SAV!$AD1260,HLOOKUP(A_Stammdaten!$B$14-1,$AE$4:$AK$2004,ROW(C1260)-3,FALSE)-$AD1260)</f>
        <v>0</v>
      </c>
      <c r="AD1260" s="190">
        <f>HLOOKUP(A_Stammdaten!$B$14,$AE$4:$AK$2004,ROW(C1260)-3,FALSE)</f>
        <v>0</v>
      </c>
      <c r="AE1260" s="187">
        <f t="shared" si="241"/>
        <v>0</v>
      </c>
      <c r="AF1260" s="187">
        <f t="shared" si="242"/>
        <v>0</v>
      </c>
      <c r="AG1260" s="187">
        <f t="shared" si="243"/>
        <v>0</v>
      </c>
      <c r="AH1260" s="187">
        <f t="shared" si="244"/>
        <v>0</v>
      </c>
      <c r="AI1260" s="187">
        <f t="shared" si="245"/>
        <v>0</v>
      </c>
      <c r="AJ1260" s="187">
        <f t="shared" si="246"/>
        <v>0</v>
      </c>
      <c r="AK1260" s="187">
        <f t="shared" si="247"/>
        <v>0</v>
      </c>
      <c r="AL1260" s="31"/>
    </row>
    <row r="1261" spans="1:38" ht="15" x14ac:dyDescent="0.25">
      <c r="A1261" s="31"/>
      <c r="B1261" s="31"/>
      <c r="C1261" s="32"/>
      <c r="D1261" s="31"/>
      <c r="E1261" s="31"/>
      <c r="F1261" s="31"/>
      <c r="G1261" s="31"/>
      <c r="H1261" s="31"/>
      <c r="I1261" s="31"/>
      <c r="J1261" s="31"/>
      <c r="K1261" s="31"/>
      <c r="L1261" s="31"/>
      <c r="M1261" s="31"/>
      <c r="N1261" s="187">
        <f t="shared" si="248"/>
        <v>0</v>
      </c>
      <c r="O1261" s="31"/>
      <c r="P1261" s="31"/>
      <c r="Q1261" s="31"/>
      <c r="R1261" s="187">
        <f t="shared" si="249"/>
        <v>0</v>
      </c>
      <c r="S1261" s="188">
        <f>IF(ISBLANK($B1261),0,VLOOKUP($B1261,Listen!$A$2:$C$44,2,FALSE))</f>
        <v>0</v>
      </c>
      <c r="T1261" s="188">
        <f>IF(ISBLANK($B1261),0,VLOOKUP($B1261,Listen!$A$2:$C$44,3,FALSE))</f>
        <v>0</v>
      </c>
      <c r="U1261" s="189">
        <f t="shared" si="250"/>
        <v>0</v>
      </c>
      <c r="V1261" s="189">
        <f t="shared" si="240"/>
        <v>0</v>
      </c>
      <c r="W1261" s="189">
        <f t="shared" si="240"/>
        <v>0</v>
      </c>
      <c r="X1261" s="189">
        <f t="shared" si="240"/>
        <v>0</v>
      </c>
      <c r="Y1261" s="189">
        <f t="shared" si="240"/>
        <v>0</v>
      </c>
      <c r="Z1261" s="189">
        <f t="shared" si="240"/>
        <v>0</v>
      </c>
      <c r="AA1261" s="189">
        <f t="shared" si="240"/>
        <v>0</v>
      </c>
      <c r="AB1261" s="187">
        <f t="shared" si="251"/>
        <v>0</v>
      </c>
      <c r="AC1261" s="190">
        <f>IF(C1261=A_Stammdaten!$B$14,F_SAV!$R1261-F_SAV!$AD1261,HLOOKUP(A_Stammdaten!$B$14-1,$AE$4:$AK$2004,ROW(C1261)-3,FALSE)-$AD1261)</f>
        <v>0</v>
      </c>
      <c r="AD1261" s="190">
        <f>HLOOKUP(A_Stammdaten!$B$14,$AE$4:$AK$2004,ROW(C1261)-3,FALSE)</f>
        <v>0</v>
      </c>
      <c r="AE1261" s="187">
        <f t="shared" si="241"/>
        <v>0</v>
      </c>
      <c r="AF1261" s="187">
        <f t="shared" si="242"/>
        <v>0</v>
      </c>
      <c r="AG1261" s="187">
        <f t="shared" si="243"/>
        <v>0</v>
      </c>
      <c r="AH1261" s="187">
        <f t="shared" si="244"/>
        <v>0</v>
      </c>
      <c r="AI1261" s="187">
        <f t="shared" si="245"/>
        <v>0</v>
      </c>
      <c r="AJ1261" s="187">
        <f t="shared" si="246"/>
        <v>0</v>
      </c>
      <c r="AK1261" s="187">
        <f t="shared" si="247"/>
        <v>0</v>
      </c>
      <c r="AL1261" s="31"/>
    </row>
    <row r="1262" spans="1:38" ht="15" x14ac:dyDescent="0.25">
      <c r="A1262" s="31"/>
      <c r="B1262" s="31"/>
      <c r="C1262" s="32"/>
      <c r="D1262" s="31"/>
      <c r="E1262" s="31"/>
      <c r="F1262" s="31"/>
      <c r="G1262" s="31"/>
      <c r="H1262" s="31"/>
      <c r="I1262" s="31"/>
      <c r="J1262" s="31"/>
      <c r="K1262" s="31"/>
      <c r="L1262" s="31"/>
      <c r="M1262" s="31"/>
      <c r="N1262" s="187">
        <f t="shared" si="248"/>
        <v>0</v>
      </c>
      <c r="O1262" s="31"/>
      <c r="P1262" s="31"/>
      <c r="Q1262" s="31"/>
      <c r="R1262" s="187">
        <f t="shared" si="249"/>
        <v>0</v>
      </c>
      <c r="S1262" s="188">
        <f>IF(ISBLANK($B1262),0,VLOOKUP($B1262,Listen!$A$2:$C$44,2,FALSE))</f>
        <v>0</v>
      </c>
      <c r="T1262" s="188">
        <f>IF(ISBLANK($B1262),0,VLOOKUP($B1262,Listen!$A$2:$C$44,3,FALSE))</f>
        <v>0</v>
      </c>
      <c r="U1262" s="189">
        <f t="shared" si="250"/>
        <v>0</v>
      </c>
      <c r="V1262" s="189">
        <f t="shared" si="240"/>
        <v>0</v>
      </c>
      <c r="W1262" s="189">
        <f t="shared" si="240"/>
        <v>0</v>
      </c>
      <c r="X1262" s="189">
        <f t="shared" si="240"/>
        <v>0</v>
      </c>
      <c r="Y1262" s="189">
        <f t="shared" si="240"/>
        <v>0</v>
      </c>
      <c r="Z1262" s="189">
        <f t="shared" si="240"/>
        <v>0</v>
      </c>
      <c r="AA1262" s="189">
        <f t="shared" si="240"/>
        <v>0</v>
      </c>
      <c r="AB1262" s="187">
        <f t="shared" si="251"/>
        <v>0</v>
      </c>
      <c r="AC1262" s="190">
        <f>IF(C1262=A_Stammdaten!$B$14,F_SAV!$R1262-F_SAV!$AD1262,HLOOKUP(A_Stammdaten!$B$14-1,$AE$4:$AK$2004,ROW(C1262)-3,FALSE)-$AD1262)</f>
        <v>0</v>
      </c>
      <c r="AD1262" s="190">
        <f>HLOOKUP(A_Stammdaten!$B$14,$AE$4:$AK$2004,ROW(C1262)-3,FALSE)</f>
        <v>0</v>
      </c>
      <c r="AE1262" s="187">
        <f t="shared" si="241"/>
        <v>0</v>
      </c>
      <c r="AF1262" s="187">
        <f t="shared" si="242"/>
        <v>0</v>
      </c>
      <c r="AG1262" s="187">
        <f t="shared" si="243"/>
        <v>0</v>
      </c>
      <c r="AH1262" s="187">
        <f t="shared" si="244"/>
        <v>0</v>
      </c>
      <c r="AI1262" s="187">
        <f t="shared" si="245"/>
        <v>0</v>
      </c>
      <c r="AJ1262" s="187">
        <f t="shared" si="246"/>
        <v>0</v>
      </c>
      <c r="AK1262" s="187">
        <f t="shared" si="247"/>
        <v>0</v>
      </c>
      <c r="AL1262" s="31"/>
    </row>
    <row r="1263" spans="1:38" ht="15" x14ac:dyDescent="0.25">
      <c r="A1263" s="31"/>
      <c r="B1263" s="31"/>
      <c r="C1263" s="32"/>
      <c r="D1263" s="31"/>
      <c r="E1263" s="31"/>
      <c r="F1263" s="31"/>
      <c r="G1263" s="31"/>
      <c r="H1263" s="31"/>
      <c r="I1263" s="31"/>
      <c r="J1263" s="31"/>
      <c r="K1263" s="31"/>
      <c r="L1263" s="31"/>
      <c r="M1263" s="31"/>
      <c r="N1263" s="187">
        <f t="shared" si="248"/>
        <v>0</v>
      </c>
      <c r="O1263" s="31"/>
      <c r="P1263" s="31"/>
      <c r="Q1263" s="31"/>
      <c r="R1263" s="187">
        <f t="shared" si="249"/>
        <v>0</v>
      </c>
      <c r="S1263" s="188">
        <f>IF(ISBLANK($B1263),0,VLOOKUP($B1263,Listen!$A$2:$C$44,2,FALSE))</f>
        <v>0</v>
      </c>
      <c r="T1263" s="188">
        <f>IF(ISBLANK($B1263),0,VLOOKUP($B1263,Listen!$A$2:$C$44,3,FALSE))</f>
        <v>0</v>
      </c>
      <c r="U1263" s="189">
        <f t="shared" si="250"/>
        <v>0</v>
      </c>
      <c r="V1263" s="189">
        <f t="shared" si="240"/>
        <v>0</v>
      </c>
      <c r="W1263" s="189">
        <f t="shared" si="240"/>
        <v>0</v>
      </c>
      <c r="X1263" s="189">
        <f t="shared" si="240"/>
        <v>0</v>
      </c>
      <c r="Y1263" s="189">
        <f t="shared" si="240"/>
        <v>0</v>
      </c>
      <c r="Z1263" s="189">
        <f t="shared" si="240"/>
        <v>0</v>
      </c>
      <c r="AA1263" s="189">
        <f t="shared" si="240"/>
        <v>0</v>
      </c>
      <c r="AB1263" s="187">
        <f t="shared" si="251"/>
        <v>0</v>
      </c>
      <c r="AC1263" s="190">
        <f>IF(C1263=A_Stammdaten!$B$14,F_SAV!$R1263-F_SAV!$AD1263,HLOOKUP(A_Stammdaten!$B$14-1,$AE$4:$AK$2004,ROW(C1263)-3,FALSE)-$AD1263)</f>
        <v>0</v>
      </c>
      <c r="AD1263" s="190">
        <f>HLOOKUP(A_Stammdaten!$B$14,$AE$4:$AK$2004,ROW(C1263)-3,FALSE)</f>
        <v>0</v>
      </c>
      <c r="AE1263" s="187">
        <f t="shared" si="241"/>
        <v>0</v>
      </c>
      <c r="AF1263" s="187">
        <f t="shared" si="242"/>
        <v>0</v>
      </c>
      <c r="AG1263" s="187">
        <f t="shared" si="243"/>
        <v>0</v>
      </c>
      <c r="AH1263" s="187">
        <f t="shared" si="244"/>
        <v>0</v>
      </c>
      <c r="AI1263" s="187">
        <f t="shared" si="245"/>
        <v>0</v>
      </c>
      <c r="AJ1263" s="187">
        <f t="shared" si="246"/>
        <v>0</v>
      </c>
      <c r="AK1263" s="187">
        <f t="shared" si="247"/>
        <v>0</v>
      </c>
      <c r="AL1263" s="31"/>
    </row>
    <row r="1264" spans="1:38" ht="15" x14ac:dyDescent="0.25">
      <c r="A1264" s="31"/>
      <c r="B1264" s="31"/>
      <c r="C1264" s="32"/>
      <c r="D1264" s="31"/>
      <c r="E1264" s="31"/>
      <c r="F1264" s="31"/>
      <c r="G1264" s="31"/>
      <c r="H1264" s="31"/>
      <c r="I1264" s="31"/>
      <c r="J1264" s="31"/>
      <c r="K1264" s="31"/>
      <c r="L1264" s="31"/>
      <c r="M1264" s="31"/>
      <c r="N1264" s="187">
        <f t="shared" si="248"/>
        <v>0</v>
      </c>
      <c r="O1264" s="31"/>
      <c r="P1264" s="31"/>
      <c r="Q1264" s="31"/>
      <c r="R1264" s="187">
        <f t="shared" si="249"/>
        <v>0</v>
      </c>
      <c r="S1264" s="188">
        <f>IF(ISBLANK($B1264),0,VLOOKUP($B1264,Listen!$A$2:$C$44,2,FALSE))</f>
        <v>0</v>
      </c>
      <c r="T1264" s="188">
        <f>IF(ISBLANK($B1264),0,VLOOKUP($B1264,Listen!$A$2:$C$44,3,FALSE))</f>
        <v>0</v>
      </c>
      <c r="U1264" s="189">
        <f t="shared" si="250"/>
        <v>0</v>
      </c>
      <c r="V1264" s="189">
        <f t="shared" si="240"/>
        <v>0</v>
      </c>
      <c r="W1264" s="189">
        <f t="shared" si="240"/>
        <v>0</v>
      </c>
      <c r="X1264" s="189">
        <f t="shared" ref="V1264:AA1306" si="252">$S1264</f>
        <v>0</v>
      </c>
      <c r="Y1264" s="189">
        <f t="shared" si="252"/>
        <v>0</v>
      </c>
      <c r="Z1264" s="189">
        <f t="shared" si="252"/>
        <v>0</v>
      </c>
      <c r="AA1264" s="189">
        <f t="shared" si="252"/>
        <v>0</v>
      </c>
      <c r="AB1264" s="187">
        <f t="shared" si="251"/>
        <v>0</v>
      </c>
      <c r="AC1264" s="190">
        <f>IF(C1264=A_Stammdaten!$B$14,F_SAV!$R1264-F_SAV!$AD1264,HLOOKUP(A_Stammdaten!$B$14-1,$AE$4:$AK$2004,ROW(C1264)-3,FALSE)-$AD1264)</f>
        <v>0</v>
      </c>
      <c r="AD1264" s="190">
        <f>HLOOKUP(A_Stammdaten!$B$14,$AE$4:$AK$2004,ROW(C1264)-3,FALSE)</f>
        <v>0</v>
      </c>
      <c r="AE1264" s="187">
        <f t="shared" si="241"/>
        <v>0</v>
      </c>
      <c r="AF1264" s="187">
        <f t="shared" si="242"/>
        <v>0</v>
      </c>
      <c r="AG1264" s="187">
        <f t="shared" si="243"/>
        <v>0</v>
      </c>
      <c r="AH1264" s="187">
        <f t="shared" si="244"/>
        <v>0</v>
      </c>
      <c r="AI1264" s="187">
        <f t="shared" si="245"/>
        <v>0</v>
      </c>
      <c r="AJ1264" s="187">
        <f t="shared" si="246"/>
        <v>0</v>
      </c>
      <c r="AK1264" s="187">
        <f t="shared" si="247"/>
        <v>0</v>
      </c>
      <c r="AL1264" s="31"/>
    </row>
    <row r="1265" spans="1:38" ht="15" x14ac:dyDescent="0.25">
      <c r="A1265" s="31"/>
      <c r="B1265" s="31"/>
      <c r="C1265" s="32"/>
      <c r="D1265" s="31"/>
      <c r="E1265" s="31"/>
      <c r="F1265" s="31"/>
      <c r="G1265" s="31"/>
      <c r="H1265" s="31"/>
      <c r="I1265" s="31"/>
      <c r="J1265" s="31"/>
      <c r="K1265" s="31"/>
      <c r="L1265" s="31"/>
      <c r="M1265" s="31"/>
      <c r="N1265" s="187">
        <f t="shared" si="248"/>
        <v>0</v>
      </c>
      <c r="O1265" s="31"/>
      <c r="P1265" s="31"/>
      <c r="Q1265" s="31"/>
      <c r="R1265" s="187">
        <f t="shared" si="249"/>
        <v>0</v>
      </c>
      <c r="S1265" s="188">
        <f>IF(ISBLANK($B1265),0,VLOOKUP($B1265,Listen!$A$2:$C$44,2,FALSE))</f>
        <v>0</v>
      </c>
      <c r="T1265" s="188">
        <f>IF(ISBLANK($B1265),0,VLOOKUP($B1265,Listen!$A$2:$C$44,3,FALSE))</f>
        <v>0</v>
      </c>
      <c r="U1265" s="189">
        <f t="shared" si="250"/>
        <v>0</v>
      </c>
      <c r="V1265" s="189">
        <f t="shared" si="252"/>
        <v>0</v>
      </c>
      <c r="W1265" s="189">
        <f t="shared" si="252"/>
        <v>0</v>
      </c>
      <c r="X1265" s="189">
        <f t="shared" si="252"/>
        <v>0</v>
      </c>
      <c r="Y1265" s="189">
        <f t="shared" si="252"/>
        <v>0</v>
      </c>
      <c r="Z1265" s="189">
        <f t="shared" si="252"/>
        <v>0</v>
      </c>
      <c r="AA1265" s="189">
        <f t="shared" si="252"/>
        <v>0</v>
      </c>
      <c r="AB1265" s="187">
        <f t="shared" si="251"/>
        <v>0</v>
      </c>
      <c r="AC1265" s="190">
        <f>IF(C1265=A_Stammdaten!$B$14,F_SAV!$R1265-F_SAV!$AD1265,HLOOKUP(A_Stammdaten!$B$14-1,$AE$4:$AK$2004,ROW(C1265)-3,FALSE)-$AD1265)</f>
        <v>0</v>
      </c>
      <c r="AD1265" s="190">
        <f>HLOOKUP(A_Stammdaten!$B$14,$AE$4:$AK$2004,ROW(C1265)-3,FALSE)</f>
        <v>0</v>
      </c>
      <c r="AE1265" s="187">
        <f t="shared" si="241"/>
        <v>0</v>
      </c>
      <c r="AF1265" s="187">
        <f t="shared" si="242"/>
        <v>0</v>
      </c>
      <c r="AG1265" s="187">
        <f t="shared" si="243"/>
        <v>0</v>
      </c>
      <c r="AH1265" s="187">
        <f t="shared" si="244"/>
        <v>0</v>
      </c>
      <c r="AI1265" s="187">
        <f t="shared" si="245"/>
        <v>0</v>
      </c>
      <c r="AJ1265" s="187">
        <f t="shared" si="246"/>
        <v>0</v>
      </c>
      <c r="AK1265" s="187">
        <f t="shared" si="247"/>
        <v>0</v>
      </c>
      <c r="AL1265" s="31"/>
    </row>
    <row r="1266" spans="1:38" ht="15" x14ac:dyDescent="0.25">
      <c r="A1266" s="31"/>
      <c r="B1266" s="31"/>
      <c r="C1266" s="32"/>
      <c r="D1266" s="31"/>
      <c r="E1266" s="31"/>
      <c r="F1266" s="31"/>
      <c r="G1266" s="31"/>
      <c r="H1266" s="31"/>
      <c r="I1266" s="31"/>
      <c r="J1266" s="31"/>
      <c r="K1266" s="31"/>
      <c r="L1266" s="31"/>
      <c r="M1266" s="31"/>
      <c r="N1266" s="187">
        <f t="shared" si="248"/>
        <v>0</v>
      </c>
      <c r="O1266" s="31"/>
      <c r="P1266" s="31"/>
      <c r="Q1266" s="31"/>
      <c r="R1266" s="187">
        <f t="shared" si="249"/>
        <v>0</v>
      </c>
      <c r="S1266" s="188">
        <f>IF(ISBLANK($B1266),0,VLOOKUP($B1266,Listen!$A$2:$C$44,2,FALSE))</f>
        <v>0</v>
      </c>
      <c r="T1266" s="188">
        <f>IF(ISBLANK($B1266),0,VLOOKUP($B1266,Listen!$A$2:$C$44,3,FALSE))</f>
        <v>0</v>
      </c>
      <c r="U1266" s="189">
        <f t="shared" si="250"/>
        <v>0</v>
      </c>
      <c r="V1266" s="189">
        <f t="shared" si="252"/>
        <v>0</v>
      </c>
      <c r="W1266" s="189">
        <f t="shared" si="252"/>
        <v>0</v>
      </c>
      <c r="X1266" s="189">
        <f t="shared" si="252"/>
        <v>0</v>
      </c>
      <c r="Y1266" s="189">
        <f t="shared" si="252"/>
        <v>0</v>
      </c>
      <c r="Z1266" s="189">
        <f t="shared" si="252"/>
        <v>0</v>
      </c>
      <c r="AA1266" s="189">
        <f t="shared" si="252"/>
        <v>0</v>
      </c>
      <c r="AB1266" s="187">
        <f t="shared" si="251"/>
        <v>0</v>
      </c>
      <c r="AC1266" s="190">
        <f>IF(C1266=A_Stammdaten!$B$14,F_SAV!$R1266-F_SAV!$AD1266,HLOOKUP(A_Stammdaten!$B$14-1,$AE$4:$AK$2004,ROW(C1266)-3,FALSE)-$AD1266)</f>
        <v>0</v>
      </c>
      <c r="AD1266" s="190">
        <f>HLOOKUP(A_Stammdaten!$B$14,$AE$4:$AK$2004,ROW(C1266)-3,FALSE)</f>
        <v>0</v>
      </c>
      <c r="AE1266" s="187">
        <f t="shared" si="241"/>
        <v>0</v>
      </c>
      <c r="AF1266" s="187">
        <f t="shared" si="242"/>
        <v>0</v>
      </c>
      <c r="AG1266" s="187">
        <f t="shared" si="243"/>
        <v>0</v>
      </c>
      <c r="AH1266" s="187">
        <f t="shared" si="244"/>
        <v>0</v>
      </c>
      <c r="AI1266" s="187">
        <f t="shared" si="245"/>
        <v>0</v>
      </c>
      <c r="AJ1266" s="187">
        <f t="shared" si="246"/>
        <v>0</v>
      </c>
      <c r="AK1266" s="187">
        <f t="shared" si="247"/>
        <v>0</v>
      </c>
      <c r="AL1266" s="31"/>
    </row>
    <row r="1267" spans="1:38" ht="15" x14ac:dyDescent="0.25">
      <c r="A1267" s="31"/>
      <c r="B1267" s="31"/>
      <c r="C1267" s="32"/>
      <c r="D1267" s="31"/>
      <c r="E1267" s="31"/>
      <c r="F1267" s="31"/>
      <c r="G1267" s="31"/>
      <c r="H1267" s="31"/>
      <c r="I1267" s="31"/>
      <c r="J1267" s="31"/>
      <c r="K1267" s="31"/>
      <c r="L1267" s="31"/>
      <c r="M1267" s="31"/>
      <c r="N1267" s="187">
        <f t="shared" si="248"/>
        <v>0</v>
      </c>
      <c r="O1267" s="31"/>
      <c r="P1267" s="31"/>
      <c r="Q1267" s="31"/>
      <c r="R1267" s="187">
        <f t="shared" si="249"/>
        <v>0</v>
      </c>
      <c r="S1267" s="188">
        <f>IF(ISBLANK($B1267),0,VLOOKUP($B1267,Listen!$A$2:$C$44,2,FALSE))</f>
        <v>0</v>
      </c>
      <c r="T1267" s="188">
        <f>IF(ISBLANK($B1267),0,VLOOKUP($B1267,Listen!$A$2:$C$44,3,FALSE))</f>
        <v>0</v>
      </c>
      <c r="U1267" s="189">
        <f t="shared" si="250"/>
        <v>0</v>
      </c>
      <c r="V1267" s="189">
        <f t="shared" si="252"/>
        <v>0</v>
      </c>
      <c r="W1267" s="189">
        <f t="shared" si="252"/>
        <v>0</v>
      </c>
      <c r="X1267" s="189">
        <f t="shared" si="252"/>
        <v>0</v>
      </c>
      <c r="Y1267" s="189">
        <f t="shared" si="252"/>
        <v>0</v>
      </c>
      <c r="Z1267" s="189">
        <f t="shared" si="252"/>
        <v>0</v>
      </c>
      <c r="AA1267" s="189">
        <f t="shared" si="252"/>
        <v>0</v>
      </c>
      <c r="AB1267" s="187">
        <f t="shared" si="251"/>
        <v>0</v>
      </c>
      <c r="AC1267" s="190">
        <f>IF(C1267=A_Stammdaten!$B$14,F_SAV!$R1267-F_SAV!$AD1267,HLOOKUP(A_Stammdaten!$B$14-1,$AE$4:$AK$2004,ROW(C1267)-3,FALSE)-$AD1267)</f>
        <v>0</v>
      </c>
      <c r="AD1267" s="190">
        <f>HLOOKUP(A_Stammdaten!$B$14,$AE$4:$AK$2004,ROW(C1267)-3,FALSE)</f>
        <v>0</v>
      </c>
      <c r="AE1267" s="187">
        <f t="shared" si="241"/>
        <v>0</v>
      </c>
      <c r="AF1267" s="187">
        <f t="shared" si="242"/>
        <v>0</v>
      </c>
      <c r="AG1267" s="187">
        <f t="shared" si="243"/>
        <v>0</v>
      </c>
      <c r="AH1267" s="187">
        <f t="shared" si="244"/>
        <v>0</v>
      </c>
      <c r="AI1267" s="187">
        <f t="shared" si="245"/>
        <v>0</v>
      </c>
      <c r="AJ1267" s="187">
        <f t="shared" si="246"/>
        <v>0</v>
      </c>
      <c r="AK1267" s="187">
        <f t="shared" si="247"/>
        <v>0</v>
      </c>
      <c r="AL1267" s="31"/>
    </row>
    <row r="1268" spans="1:38" ht="15" x14ac:dyDescent="0.25">
      <c r="A1268" s="31"/>
      <c r="B1268" s="31"/>
      <c r="C1268" s="32"/>
      <c r="D1268" s="31"/>
      <c r="E1268" s="31"/>
      <c r="F1268" s="31"/>
      <c r="G1268" s="31"/>
      <c r="H1268" s="31"/>
      <c r="I1268" s="31"/>
      <c r="J1268" s="31"/>
      <c r="K1268" s="31"/>
      <c r="L1268" s="31"/>
      <c r="M1268" s="31"/>
      <c r="N1268" s="187">
        <f t="shared" si="248"/>
        <v>0</v>
      </c>
      <c r="O1268" s="31"/>
      <c r="P1268" s="31"/>
      <c r="Q1268" s="31"/>
      <c r="R1268" s="187">
        <f t="shared" si="249"/>
        <v>0</v>
      </c>
      <c r="S1268" s="188">
        <f>IF(ISBLANK($B1268),0,VLOOKUP($B1268,Listen!$A$2:$C$44,2,FALSE))</f>
        <v>0</v>
      </c>
      <c r="T1268" s="188">
        <f>IF(ISBLANK($B1268),0,VLOOKUP($B1268,Listen!$A$2:$C$44,3,FALSE))</f>
        <v>0</v>
      </c>
      <c r="U1268" s="189">
        <f t="shared" si="250"/>
        <v>0</v>
      </c>
      <c r="V1268" s="189">
        <f t="shared" si="252"/>
        <v>0</v>
      </c>
      <c r="W1268" s="189">
        <f t="shared" si="252"/>
        <v>0</v>
      </c>
      <c r="X1268" s="189">
        <f t="shared" si="252"/>
        <v>0</v>
      </c>
      <c r="Y1268" s="189">
        <f t="shared" si="252"/>
        <v>0</v>
      </c>
      <c r="Z1268" s="189">
        <f t="shared" si="252"/>
        <v>0</v>
      </c>
      <c r="AA1268" s="189">
        <f t="shared" si="252"/>
        <v>0</v>
      </c>
      <c r="AB1268" s="187">
        <f t="shared" si="251"/>
        <v>0</v>
      </c>
      <c r="AC1268" s="190">
        <f>IF(C1268=A_Stammdaten!$B$14,F_SAV!$R1268-F_SAV!$AD1268,HLOOKUP(A_Stammdaten!$B$14-1,$AE$4:$AK$2004,ROW(C1268)-3,FALSE)-$AD1268)</f>
        <v>0</v>
      </c>
      <c r="AD1268" s="190">
        <f>HLOOKUP(A_Stammdaten!$B$14,$AE$4:$AK$2004,ROW(C1268)-3,FALSE)</f>
        <v>0</v>
      </c>
      <c r="AE1268" s="187">
        <f t="shared" si="241"/>
        <v>0</v>
      </c>
      <c r="AF1268" s="187">
        <f t="shared" si="242"/>
        <v>0</v>
      </c>
      <c r="AG1268" s="187">
        <f t="shared" si="243"/>
        <v>0</v>
      </c>
      <c r="AH1268" s="187">
        <f t="shared" si="244"/>
        <v>0</v>
      </c>
      <c r="AI1268" s="187">
        <f t="shared" si="245"/>
        <v>0</v>
      </c>
      <c r="AJ1268" s="187">
        <f t="shared" si="246"/>
        <v>0</v>
      </c>
      <c r="AK1268" s="187">
        <f t="shared" si="247"/>
        <v>0</v>
      </c>
      <c r="AL1268" s="31"/>
    </row>
    <row r="1269" spans="1:38" ht="15" x14ac:dyDescent="0.25">
      <c r="A1269" s="31"/>
      <c r="B1269" s="31"/>
      <c r="C1269" s="32"/>
      <c r="D1269" s="31"/>
      <c r="E1269" s="31"/>
      <c r="F1269" s="31"/>
      <c r="G1269" s="31"/>
      <c r="H1269" s="31"/>
      <c r="I1269" s="31"/>
      <c r="J1269" s="31"/>
      <c r="K1269" s="31"/>
      <c r="L1269" s="31"/>
      <c r="M1269" s="31"/>
      <c r="N1269" s="187">
        <f t="shared" si="248"/>
        <v>0</v>
      </c>
      <c r="O1269" s="31"/>
      <c r="P1269" s="31"/>
      <c r="Q1269" s="31"/>
      <c r="R1269" s="187">
        <f t="shared" si="249"/>
        <v>0</v>
      </c>
      <c r="S1269" s="188">
        <f>IF(ISBLANK($B1269),0,VLOOKUP($B1269,Listen!$A$2:$C$44,2,FALSE))</f>
        <v>0</v>
      </c>
      <c r="T1269" s="188">
        <f>IF(ISBLANK($B1269),0,VLOOKUP($B1269,Listen!$A$2:$C$44,3,FALSE))</f>
        <v>0</v>
      </c>
      <c r="U1269" s="189">
        <f t="shared" si="250"/>
        <v>0</v>
      </c>
      <c r="V1269" s="189">
        <f t="shared" si="252"/>
        <v>0</v>
      </c>
      <c r="W1269" s="189">
        <f t="shared" si="252"/>
        <v>0</v>
      </c>
      <c r="X1269" s="189">
        <f t="shared" si="252"/>
        <v>0</v>
      </c>
      <c r="Y1269" s="189">
        <f t="shared" si="252"/>
        <v>0</v>
      </c>
      <c r="Z1269" s="189">
        <f t="shared" si="252"/>
        <v>0</v>
      </c>
      <c r="AA1269" s="189">
        <f t="shared" si="252"/>
        <v>0</v>
      </c>
      <c r="AB1269" s="187">
        <f t="shared" si="251"/>
        <v>0</v>
      </c>
      <c r="AC1269" s="190">
        <f>IF(C1269=A_Stammdaten!$B$14,F_SAV!$R1269-F_SAV!$AD1269,HLOOKUP(A_Stammdaten!$B$14-1,$AE$4:$AK$2004,ROW(C1269)-3,FALSE)-$AD1269)</f>
        <v>0</v>
      </c>
      <c r="AD1269" s="190">
        <f>HLOOKUP(A_Stammdaten!$B$14,$AE$4:$AK$2004,ROW(C1269)-3,FALSE)</f>
        <v>0</v>
      </c>
      <c r="AE1269" s="187">
        <f t="shared" si="241"/>
        <v>0</v>
      </c>
      <c r="AF1269" s="187">
        <f t="shared" si="242"/>
        <v>0</v>
      </c>
      <c r="AG1269" s="187">
        <f t="shared" si="243"/>
        <v>0</v>
      </c>
      <c r="AH1269" s="187">
        <f t="shared" si="244"/>
        <v>0</v>
      </c>
      <c r="AI1269" s="187">
        <f t="shared" si="245"/>
        <v>0</v>
      </c>
      <c r="AJ1269" s="187">
        <f t="shared" si="246"/>
        <v>0</v>
      </c>
      <c r="AK1269" s="187">
        <f t="shared" si="247"/>
        <v>0</v>
      </c>
      <c r="AL1269" s="31"/>
    </row>
    <row r="1270" spans="1:38" ht="15" x14ac:dyDescent="0.25">
      <c r="A1270" s="31"/>
      <c r="B1270" s="31"/>
      <c r="C1270" s="32"/>
      <c r="D1270" s="31"/>
      <c r="E1270" s="31"/>
      <c r="F1270" s="31"/>
      <c r="G1270" s="31"/>
      <c r="H1270" s="31"/>
      <c r="I1270" s="31"/>
      <c r="J1270" s="31"/>
      <c r="K1270" s="31"/>
      <c r="L1270" s="31"/>
      <c r="M1270" s="31"/>
      <c r="N1270" s="187">
        <f t="shared" si="248"/>
        <v>0</v>
      </c>
      <c r="O1270" s="31"/>
      <c r="P1270" s="31"/>
      <c r="Q1270" s="31"/>
      <c r="R1270" s="187">
        <f t="shared" si="249"/>
        <v>0</v>
      </c>
      <c r="S1270" s="188">
        <f>IF(ISBLANK($B1270),0,VLOOKUP($B1270,Listen!$A$2:$C$44,2,FALSE))</f>
        <v>0</v>
      </c>
      <c r="T1270" s="188">
        <f>IF(ISBLANK($B1270),0,VLOOKUP($B1270,Listen!$A$2:$C$44,3,FALSE))</f>
        <v>0</v>
      </c>
      <c r="U1270" s="189">
        <f t="shared" si="250"/>
        <v>0</v>
      </c>
      <c r="V1270" s="189">
        <f t="shared" si="252"/>
        <v>0</v>
      </c>
      <c r="W1270" s="189">
        <f t="shared" si="252"/>
        <v>0</v>
      </c>
      <c r="X1270" s="189">
        <f t="shared" si="252"/>
        <v>0</v>
      </c>
      <c r="Y1270" s="189">
        <f t="shared" si="252"/>
        <v>0</v>
      </c>
      <c r="Z1270" s="189">
        <f t="shared" si="252"/>
        <v>0</v>
      </c>
      <c r="AA1270" s="189">
        <f t="shared" si="252"/>
        <v>0</v>
      </c>
      <c r="AB1270" s="187">
        <f t="shared" si="251"/>
        <v>0</v>
      </c>
      <c r="AC1270" s="190">
        <f>IF(C1270=A_Stammdaten!$B$14,F_SAV!$R1270-F_SAV!$AD1270,HLOOKUP(A_Stammdaten!$B$14-1,$AE$4:$AK$2004,ROW(C1270)-3,FALSE)-$AD1270)</f>
        <v>0</v>
      </c>
      <c r="AD1270" s="190">
        <f>HLOOKUP(A_Stammdaten!$B$14,$AE$4:$AK$2004,ROW(C1270)-3,FALSE)</f>
        <v>0</v>
      </c>
      <c r="AE1270" s="187">
        <f t="shared" si="241"/>
        <v>0</v>
      </c>
      <c r="AF1270" s="187">
        <f t="shared" si="242"/>
        <v>0</v>
      </c>
      <c r="AG1270" s="187">
        <f t="shared" si="243"/>
        <v>0</v>
      </c>
      <c r="AH1270" s="187">
        <f t="shared" si="244"/>
        <v>0</v>
      </c>
      <c r="AI1270" s="187">
        <f t="shared" si="245"/>
        <v>0</v>
      </c>
      <c r="AJ1270" s="187">
        <f t="shared" si="246"/>
        <v>0</v>
      </c>
      <c r="AK1270" s="187">
        <f t="shared" si="247"/>
        <v>0</v>
      </c>
      <c r="AL1270" s="31"/>
    </row>
    <row r="1271" spans="1:38" ht="15" x14ac:dyDescent="0.25">
      <c r="A1271" s="31"/>
      <c r="B1271" s="31"/>
      <c r="C1271" s="32"/>
      <c r="D1271" s="31"/>
      <c r="E1271" s="31"/>
      <c r="F1271" s="31"/>
      <c r="G1271" s="31"/>
      <c r="H1271" s="31"/>
      <c r="I1271" s="31"/>
      <c r="J1271" s="31"/>
      <c r="K1271" s="31"/>
      <c r="L1271" s="31"/>
      <c r="M1271" s="31"/>
      <c r="N1271" s="187">
        <f t="shared" si="248"/>
        <v>0</v>
      </c>
      <c r="O1271" s="31"/>
      <c r="P1271" s="31"/>
      <c r="Q1271" s="31"/>
      <c r="R1271" s="187">
        <f t="shared" si="249"/>
        <v>0</v>
      </c>
      <c r="S1271" s="188">
        <f>IF(ISBLANK($B1271),0,VLOOKUP($B1271,Listen!$A$2:$C$44,2,FALSE))</f>
        <v>0</v>
      </c>
      <c r="T1271" s="188">
        <f>IF(ISBLANK($B1271),0,VLOOKUP($B1271,Listen!$A$2:$C$44,3,FALSE))</f>
        <v>0</v>
      </c>
      <c r="U1271" s="189">
        <f t="shared" si="250"/>
        <v>0</v>
      </c>
      <c r="V1271" s="189">
        <f t="shared" si="252"/>
        <v>0</v>
      </c>
      <c r="W1271" s="189">
        <f t="shared" si="252"/>
        <v>0</v>
      </c>
      <c r="X1271" s="189">
        <f t="shared" si="252"/>
        <v>0</v>
      </c>
      <c r="Y1271" s="189">
        <f t="shared" si="252"/>
        <v>0</v>
      </c>
      <c r="Z1271" s="189">
        <f t="shared" si="252"/>
        <v>0</v>
      </c>
      <c r="AA1271" s="189">
        <f t="shared" si="252"/>
        <v>0</v>
      </c>
      <c r="AB1271" s="187">
        <f t="shared" si="251"/>
        <v>0</v>
      </c>
      <c r="AC1271" s="190">
        <f>IF(C1271=A_Stammdaten!$B$14,F_SAV!$R1271-F_SAV!$AD1271,HLOOKUP(A_Stammdaten!$B$14-1,$AE$4:$AK$2004,ROW(C1271)-3,FALSE)-$AD1271)</f>
        <v>0</v>
      </c>
      <c r="AD1271" s="190">
        <f>HLOOKUP(A_Stammdaten!$B$14,$AE$4:$AK$2004,ROW(C1271)-3,FALSE)</f>
        <v>0</v>
      </c>
      <c r="AE1271" s="187">
        <f t="shared" si="241"/>
        <v>0</v>
      </c>
      <c r="AF1271" s="187">
        <f t="shared" si="242"/>
        <v>0</v>
      </c>
      <c r="AG1271" s="187">
        <f t="shared" si="243"/>
        <v>0</v>
      </c>
      <c r="AH1271" s="187">
        <f t="shared" si="244"/>
        <v>0</v>
      </c>
      <c r="AI1271" s="187">
        <f t="shared" si="245"/>
        <v>0</v>
      </c>
      <c r="AJ1271" s="187">
        <f t="shared" si="246"/>
        <v>0</v>
      </c>
      <c r="AK1271" s="187">
        <f t="shared" si="247"/>
        <v>0</v>
      </c>
      <c r="AL1271" s="31"/>
    </row>
    <row r="1272" spans="1:38" ht="15" x14ac:dyDescent="0.25">
      <c r="A1272" s="31"/>
      <c r="B1272" s="31"/>
      <c r="C1272" s="32"/>
      <c r="D1272" s="31"/>
      <c r="E1272" s="31"/>
      <c r="F1272" s="31"/>
      <c r="G1272" s="31"/>
      <c r="H1272" s="31"/>
      <c r="I1272" s="31"/>
      <c r="J1272" s="31"/>
      <c r="K1272" s="31"/>
      <c r="L1272" s="31"/>
      <c r="M1272" s="31"/>
      <c r="N1272" s="187">
        <f t="shared" si="248"/>
        <v>0</v>
      </c>
      <c r="O1272" s="31"/>
      <c r="P1272" s="31"/>
      <c r="Q1272" s="31"/>
      <c r="R1272" s="187">
        <f t="shared" si="249"/>
        <v>0</v>
      </c>
      <c r="S1272" s="188">
        <f>IF(ISBLANK($B1272),0,VLOOKUP($B1272,Listen!$A$2:$C$44,2,FALSE))</f>
        <v>0</v>
      </c>
      <c r="T1272" s="188">
        <f>IF(ISBLANK($B1272),0,VLOOKUP($B1272,Listen!$A$2:$C$44,3,FALSE))</f>
        <v>0</v>
      </c>
      <c r="U1272" s="189">
        <f t="shared" si="250"/>
        <v>0</v>
      </c>
      <c r="V1272" s="189">
        <f t="shared" si="252"/>
        <v>0</v>
      </c>
      <c r="W1272" s="189">
        <f t="shared" si="252"/>
        <v>0</v>
      </c>
      <c r="X1272" s="189">
        <f t="shared" si="252"/>
        <v>0</v>
      </c>
      <c r="Y1272" s="189">
        <f t="shared" si="252"/>
        <v>0</v>
      </c>
      <c r="Z1272" s="189">
        <f t="shared" si="252"/>
        <v>0</v>
      </c>
      <c r="AA1272" s="189">
        <f t="shared" si="252"/>
        <v>0</v>
      </c>
      <c r="AB1272" s="187">
        <f t="shared" si="251"/>
        <v>0</v>
      </c>
      <c r="AC1272" s="190">
        <f>IF(C1272=A_Stammdaten!$B$14,F_SAV!$R1272-F_SAV!$AD1272,HLOOKUP(A_Stammdaten!$B$14-1,$AE$4:$AK$2004,ROW(C1272)-3,FALSE)-$AD1272)</f>
        <v>0</v>
      </c>
      <c r="AD1272" s="190">
        <f>HLOOKUP(A_Stammdaten!$B$14,$AE$4:$AK$2004,ROW(C1272)-3,FALSE)</f>
        <v>0</v>
      </c>
      <c r="AE1272" s="187">
        <f t="shared" si="241"/>
        <v>0</v>
      </c>
      <c r="AF1272" s="187">
        <f t="shared" si="242"/>
        <v>0</v>
      </c>
      <c r="AG1272" s="187">
        <f t="shared" si="243"/>
        <v>0</v>
      </c>
      <c r="AH1272" s="187">
        <f t="shared" si="244"/>
        <v>0</v>
      </c>
      <c r="AI1272" s="187">
        <f t="shared" si="245"/>
        <v>0</v>
      </c>
      <c r="AJ1272" s="187">
        <f t="shared" si="246"/>
        <v>0</v>
      </c>
      <c r="AK1272" s="187">
        <f t="shared" si="247"/>
        <v>0</v>
      </c>
      <c r="AL1272" s="31"/>
    </row>
    <row r="1273" spans="1:38" ht="15" x14ac:dyDescent="0.25">
      <c r="A1273" s="31"/>
      <c r="B1273" s="31"/>
      <c r="C1273" s="32"/>
      <c r="D1273" s="31"/>
      <c r="E1273" s="31"/>
      <c r="F1273" s="31"/>
      <c r="G1273" s="31"/>
      <c r="H1273" s="31"/>
      <c r="I1273" s="31"/>
      <c r="J1273" s="31"/>
      <c r="K1273" s="31"/>
      <c r="L1273" s="31"/>
      <c r="M1273" s="31"/>
      <c r="N1273" s="187">
        <f t="shared" si="248"/>
        <v>0</v>
      </c>
      <c r="O1273" s="31"/>
      <c r="P1273" s="31"/>
      <c r="Q1273" s="31"/>
      <c r="R1273" s="187">
        <f t="shared" si="249"/>
        <v>0</v>
      </c>
      <c r="S1273" s="188">
        <f>IF(ISBLANK($B1273),0,VLOOKUP($B1273,Listen!$A$2:$C$44,2,FALSE))</f>
        <v>0</v>
      </c>
      <c r="T1273" s="188">
        <f>IF(ISBLANK($B1273),0,VLOOKUP($B1273,Listen!$A$2:$C$44,3,FALSE))</f>
        <v>0</v>
      </c>
      <c r="U1273" s="189">
        <f t="shared" si="250"/>
        <v>0</v>
      </c>
      <c r="V1273" s="189">
        <f t="shared" si="252"/>
        <v>0</v>
      </c>
      <c r="W1273" s="189">
        <f t="shared" si="252"/>
        <v>0</v>
      </c>
      <c r="X1273" s="189">
        <f t="shared" si="252"/>
        <v>0</v>
      </c>
      <c r="Y1273" s="189">
        <f t="shared" si="252"/>
        <v>0</v>
      </c>
      <c r="Z1273" s="189">
        <f t="shared" si="252"/>
        <v>0</v>
      </c>
      <c r="AA1273" s="189">
        <f t="shared" si="252"/>
        <v>0</v>
      </c>
      <c r="AB1273" s="187">
        <f t="shared" si="251"/>
        <v>0</v>
      </c>
      <c r="AC1273" s="190">
        <f>IF(C1273=A_Stammdaten!$B$14,F_SAV!$R1273-F_SAV!$AD1273,HLOOKUP(A_Stammdaten!$B$14-1,$AE$4:$AK$2004,ROW(C1273)-3,FALSE)-$AD1273)</f>
        <v>0</v>
      </c>
      <c r="AD1273" s="190">
        <f>HLOOKUP(A_Stammdaten!$B$14,$AE$4:$AK$2004,ROW(C1273)-3,FALSE)</f>
        <v>0</v>
      </c>
      <c r="AE1273" s="187">
        <f t="shared" si="241"/>
        <v>0</v>
      </c>
      <c r="AF1273" s="187">
        <f t="shared" si="242"/>
        <v>0</v>
      </c>
      <c r="AG1273" s="187">
        <f t="shared" si="243"/>
        <v>0</v>
      </c>
      <c r="AH1273" s="187">
        <f t="shared" si="244"/>
        <v>0</v>
      </c>
      <c r="AI1273" s="187">
        <f t="shared" si="245"/>
        <v>0</v>
      </c>
      <c r="AJ1273" s="187">
        <f t="shared" si="246"/>
        <v>0</v>
      </c>
      <c r="AK1273" s="187">
        <f t="shared" si="247"/>
        <v>0</v>
      </c>
      <c r="AL1273" s="31"/>
    </row>
    <row r="1274" spans="1:38" ht="15" x14ac:dyDescent="0.25">
      <c r="A1274" s="31"/>
      <c r="B1274" s="31"/>
      <c r="C1274" s="32"/>
      <c r="D1274" s="31"/>
      <c r="E1274" s="31"/>
      <c r="F1274" s="31"/>
      <c r="G1274" s="31"/>
      <c r="H1274" s="31"/>
      <c r="I1274" s="31"/>
      <c r="J1274" s="31"/>
      <c r="K1274" s="31"/>
      <c r="L1274" s="31"/>
      <c r="M1274" s="31"/>
      <c r="N1274" s="187">
        <f t="shared" si="248"/>
        <v>0</v>
      </c>
      <c r="O1274" s="31"/>
      <c r="P1274" s="31"/>
      <c r="Q1274" s="31"/>
      <c r="R1274" s="187">
        <f t="shared" si="249"/>
        <v>0</v>
      </c>
      <c r="S1274" s="188">
        <f>IF(ISBLANK($B1274),0,VLOOKUP($B1274,Listen!$A$2:$C$44,2,FALSE))</f>
        <v>0</v>
      </c>
      <c r="T1274" s="188">
        <f>IF(ISBLANK($B1274),0,VLOOKUP($B1274,Listen!$A$2:$C$44,3,FALSE))</f>
        <v>0</v>
      </c>
      <c r="U1274" s="189">
        <f t="shared" si="250"/>
        <v>0</v>
      </c>
      <c r="V1274" s="189">
        <f t="shared" si="252"/>
        <v>0</v>
      </c>
      <c r="W1274" s="189">
        <f t="shared" si="252"/>
        <v>0</v>
      </c>
      <c r="X1274" s="189">
        <f t="shared" si="252"/>
        <v>0</v>
      </c>
      <c r="Y1274" s="189">
        <f t="shared" si="252"/>
        <v>0</v>
      </c>
      <c r="Z1274" s="189">
        <f t="shared" si="252"/>
        <v>0</v>
      </c>
      <c r="AA1274" s="189">
        <f t="shared" si="252"/>
        <v>0</v>
      </c>
      <c r="AB1274" s="187">
        <f t="shared" si="251"/>
        <v>0</v>
      </c>
      <c r="AC1274" s="190">
        <f>IF(C1274=A_Stammdaten!$B$14,F_SAV!$R1274-F_SAV!$AD1274,HLOOKUP(A_Stammdaten!$B$14-1,$AE$4:$AK$2004,ROW(C1274)-3,FALSE)-$AD1274)</f>
        <v>0</v>
      </c>
      <c r="AD1274" s="190">
        <f>HLOOKUP(A_Stammdaten!$B$14,$AE$4:$AK$2004,ROW(C1274)-3,FALSE)</f>
        <v>0</v>
      </c>
      <c r="AE1274" s="187">
        <f t="shared" si="241"/>
        <v>0</v>
      </c>
      <c r="AF1274" s="187">
        <f t="shared" si="242"/>
        <v>0</v>
      </c>
      <c r="AG1274" s="187">
        <f t="shared" si="243"/>
        <v>0</v>
      </c>
      <c r="AH1274" s="187">
        <f t="shared" si="244"/>
        <v>0</v>
      </c>
      <c r="AI1274" s="187">
        <f t="shared" si="245"/>
        <v>0</v>
      </c>
      <c r="AJ1274" s="187">
        <f t="shared" si="246"/>
        <v>0</v>
      </c>
      <c r="AK1274" s="187">
        <f t="shared" si="247"/>
        <v>0</v>
      </c>
      <c r="AL1274" s="31"/>
    </row>
    <row r="1275" spans="1:38" ht="15" x14ac:dyDescent="0.25">
      <c r="A1275" s="31"/>
      <c r="B1275" s="31"/>
      <c r="C1275" s="32"/>
      <c r="D1275" s="31"/>
      <c r="E1275" s="31"/>
      <c r="F1275" s="31"/>
      <c r="G1275" s="31"/>
      <c r="H1275" s="31"/>
      <c r="I1275" s="31"/>
      <c r="J1275" s="31"/>
      <c r="K1275" s="31"/>
      <c r="L1275" s="31"/>
      <c r="M1275" s="31"/>
      <c r="N1275" s="187">
        <f t="shared" si="248"/>
        <v>0</v>
      </c>
      <c r="O1275" s="31"/>
      <c r="P1275" s="31"/>
      <c r="Q1275" s="31"/>
      <c r="R1275" s="187">
        <f t="shared" si="249"/>
        <v>0</v>
      </c>
      <c r="S1275" s="188">
        <f>IF(ISBLANK($B1275),0,VLOOKUP($B1275,Listen!$A$2:$C$44,2,FALSE))</f>
        <v>0</v>
      </c>
      <c r="T1275" s="188">
        <f>IF(ISBLANK($B1275),0,VLOOKUP($B1275,Listen!$A$2:$C$44,3,FALSE))</f>
        <v>0</v>
      </c>
      <c r="U1275" s="189">
        <f t="shared" si="250"/>
        <v>0</v>
      </c>
      <c r="V1275" s="189">
        <f t="shared" si="252"/>
        <v>0</v>
      </c>
      <c r="W1275" s="189">
        <f t="shared" si="252"/>
        <v>0</v>
      </c>
      <c r="X1275" s="189">
        <f t="shared" si="252"/>
        <v>0</v>
      </c>
      <c r="Y1275" s="189">
        <f t="shared" si="252"/>
        <v>0</v>
      </c>
      <c r="Z1275" s="189">
        <f t="shared" si="252"/>
        <v>0</v>
      </c>
      <c r="AA1275" s="189">
        <f t="shared" si="252"/>
        <v>0</v>
      </c>
      <c r="AB1275" s="187">
        <f t="shared" si="251"/>
        <v>0</v>
      </c>
      <c r="AC1275" s="190">
        <f>IF(C1275=A_Stammdaten!$B$14,F_SAV!$R1275-F_SAV!$AD1275,HLOOKUP(A_Stammdaten!$B$14-1,$AE$4:$AK$2004,ROW(C1275)-3,FALSE)-$AD1275)</f>
        <v>0</v>
      </c>
      <c r="AD1275" s="190">
        <f>HLOOKUP(A_Stammdaten!$B$14,$AE$4:$AK$2004,ROW(C1275)-3,FALSE)</f>
        <v>0</v>
      </c>
      <c r="AE1275" s="187">
        <f t="shared" si="241"/>
        <v>0</v>
      </c>
      <c r="AF1275" s="187">
        <f t="shared" si="242"/>
        <v>0</v>
      </c>
      <c r="AG1275" s="187">
        <f t="shared" si="243"/>
        <v>0</v>
      </c>
      <c r="AH1275" s="187">
        <f t="shared" si="244"/>
        <v>0</v>
      </c>
      <c r="AI1275" s="187">
        <f t="shared" si="245"/>
        <v>0</v>
      </c>
      <c r="AJ1275" s="187">
        <f t="shared" si="246"/>
        <v>0</v>
      </c>
      <c r="AK1275" s="187">
        <f t="shared" si="247"/>
        <v>0</v>
      </c>
      <c r="AL1275" s="31"/>
    </row>
    <row r="1276" spans="1:38" ht="15" x14ac:dyDescent="0.25">
      <c r="A1276" s="31"/>
      <c r="B1276" s="31"/>
      <c r="C1276" s="32"/>
      <c r="D1276" s="31"/>
      <c r="E1276" s="31"/>
      <c r="F1276" s="31"/>
      <c r="G1276" s="31"/>
      <c r="H1276" s="31"/>
      <c r="I1276" s="31"/>
      <c r="J1276" s="31"/>
      <c r="K1276" s="31"/>
      <c r="L1276" s="31"/>
      <c r="M1276" s="31"/>
      <c r="N1276" s="187">
        <f t="shared" si="248"/>
        <v>0</v>
      </c>
      <c r="O1276" s="31"/>
      <c r="P1276" s="31"/>
      <c r="Q1276" s="31"/>
      <c r="R1276" s="187">
        <f t="shared" si="249"/>
        <v>0</v>
      </c>
      <c r="S1276" s="188">
        <f>IF(ISBLANK($B1276),0,VLOOKUP($B1276,Listen!$A$2:$C$44,2,FALSE))</f>
        <v>0</v>
      </c>
      <c r="T1276" s="188">
        <f>IF(ISBLANK($B1276),0,VLOOKUP($B1276,Listen!$A$2:$C$44,3,FALSE))</f>
        <v>0</v>
      </c>
      <c r="U1276" s="189">
        <f t="shared" si="250"/>
        <v>0</v>
      </c>
      <c r="V1276" s="189">
        <f t="shared" si="252"/>
        <v>0</v>
      </c>
      <c r="W1276" s="189">
        <f t="shared" si="252"/>
        <v>0</v>
      </c>
      <c r="X1276" s="189">
        <f t="shared" si="252"/>
        <v>0</v>
      </c>
      <c r="Y1276" s="189">
        <f t="shared" si="252"/>
        <v>0</v>
      </c>
      <c r="Z1276" s="189">
        <f t="shared" si="252"/>
        <v>0</v>
      </c>
      <c r="AA1276" s="189">
        <f t="shared" si="252"/>
        <v>0</v>
      </c>
      <c r="AB1276" s="187">
        <f t="shared" si="251"/>
        <v>0</v>
      </c>
      <c r="AC1276" s="190">
        <f>IF(C1276=A_Stammdaten!$B$14,F_SAV!$R1276-F_SAV!$AD1276,HLOOKUP(A_Stammdaten!$B$14-1,$AE$4:$AK$2004,ROW(C1276)-3,FALSE)-$AD1276)</f>
        <v>0</v>
      </c>
      <c r="AD1276" s="190">
        <f>HLOOKUP(A_Stammdaten!$B$14,$AE$4:$AK$2004,ROW(C1276)-3,FALSE)</f>
        <v>0</v>
      </c>
      <c r="AE1276" s="187">
        <f t="shared" si="241"/>
        <v>0</v>
      </c>
      <c r="AF1276" s="187">
        <f t="shared" si="242"/>
        <v>0</v>
      </c>
      <c r="AG1276" s="187">
        <f t="shared" si="243"/>
        <v>0</v>
      </c>
      <c r="AH1276" s="187">
        <f t="shared" si="244"/>
        <v>0</v>
      </c>
      <c r="AI1276" s="187">
        <f t="shared" si="245"/>
        <v>0</v>
      </c>
      <c r="AJ1276" s="187">
        <f t="shared" si="246"/>
        <v>0</v>
      </c>
      <c r="AK1276" s="187">
        <f t="shared" si="247"/>
        <v>0</v>
      </c>
      <c r="AL1276" s="31"/>
    </row>
    <row r="1277" spans="1:38" ht="15" x14ac:dyDescent="0.25">
      <c r="A1277" s="31"/>
      <c r="B1277" s="31"/>
      <c r="C1277" s="32"/>
      <c r="D1277" s="31"/>
      <c r="E1277" s="31"/>
      <c r="F1277" s="31"/>
      <c r="G1277" s="31"/>
      <c r="H1277" s="31"/>
      <c r="I1277" s="31"/>
      <c r="J1277" s="31"/>
      <c r="K1277" s="31"/>
      <c r="L1277" s="31"/>
      <c r="M1277" s="31"/>
      <c r="N1277" s="187">
        <f t="shared" si="248"/>
        <v>0</v>
      </c>
      <c r="O1277" s="31"/>
      <c r="P1277" s="31"/>
      <c r="Q1277" s="31"/>
      <c r="R1277" s="187">
        <f t="shared" si="249"/>
        <v>0</v>
      </c>
      <c r="S1277" s="188">
        <f>IF(ISBLANK($B1277),0,VLOOKUP($B1277,Listen!$A$2:$C$44,2,FALSE))</f>
        <v>0</v>
      </c>
      <c r="T1277" s="188">
        <f>IF(ISBLANK($B1277),0,VLOOKUP($B1277,Listen!$A$2:$C$44,3,FALSE))</f>
        <v>0</v>
      </c>
      <c r="U1277" s="189">
        <f t="shared" si="250"/>
        <v>0</v>
      </c>
      <c r="V1277" s="189">
        <f t="shared" si="252"/>
        <v>0</v>
      </c>
      <c r="W1277" s="189">
        <f t="shared" si="252"/>
        <v>0</v>
      </c>
      <c r="X1277" s="189">
        <f t="shared" si="252"/>
        <v>0</v>
      </c>
      <c r="Y1277" s="189">
        <f t="shared" si="252"/>
        <v>0</v>
      </c>
      <c r="Z1277" s="189">
        <f t="shared" si="252"/>
        <v>0</v>
      </c>
      <c r="AA1277" s="189">
        <f t="shared" si="252"/>
        <v>0</v>
      </c>
      <c r="AB1277" s="187">
        <f t="shared" si="251"/>
        <v>0</v>
      </c>
      <c r="AC1277" s="190">
        <f>IF(C1277=A_Stammdaten!$B$14,F_SAV!$R1277-F_SAV!$AD1277,HLOOKUP(A_Stammdaten!$B$14-1,$AE$4:$AK$2004,ROW(C1277)-3,FALSE)-$AD1277)</f>
        <v>0</v>
      </c>
      <c r="AD1277" s="190">
        <f>HLOOKUP(A_Stammdaten!$B$14,$AE$4:$AK$2004,ROW(C1277)-3,FALSE)</f>
        <v>0</v>
      </c>
      <c r="AE1277" s="187">
        <f t="shared" si="241"/>
        <v>0</v>
      </c>
      <c r="AF1277" s="187">
        <f t="shared" si="242"/>
        <v>0</v>
      </c>
      <c r="AG1277" s="187">
        <f t="shared" si="243"/>
        <v>0</v>
      </c>
      <c r="AH1277" s="187">
        <f t="shared" si="244"/>
        <v>0</v>
      </c>
      <c r="AI1277" s="187">
        <f t="shared" si="245"/>
        <v>0</v>
      </c>
      <c r="AJ1277" s="187">
        <f t="shared" si="246"/>
        <v>0</v>
      </c>
      <c r="AK1277" s="187">
        <f t="shared" si="247"/>
        <v>0</v>
      </c>
      <c r="AL1277" s="31"/>
    </row>
    <row r="1278" spans="1:38" ht="15" x14ac:dyDescent="0.25">
      <c r="A1278" s="31"/>
      <c r="B1278" s="31"/>
      <c r="C1278" s="32"/>
      <c r="D1278" s="31"/>
      <c r="E1278" s="31"/>
      <c r="F1278" s="31"/>
      <c r="G1278" s="31"/>
      <c r="H1278" s="31"/>
      <c r="I1278" s="31"/>
      <c r="J1278" s="31"/>
      <c r="K1278" s="31"/>
      <c r="L1278" s="31"/>
      <c r="M1278" s="31"/>
      <c r="N1278" s="187">
        <f t="shared" si="248"/>
        <v>0</v>
      </c>
      <c r="O1278" s="31"/>
      <c r="P1278" s="31"/>
      <c r="Q1278" s="31"/>
      <c r="R1278" s="187">
        <f t="shared" si="249"/>
        <v>0</v>
      </c>
      <c r="S1278" s="188">
        <f>IF(ISBLANK($B1278),0,VLOOKUP($B1278,Listen!$A$2:$C$44,2,FALSE))</f>
        <v>0</v>
      </c>
      <c r="T1278" s="188">
        <f>IF(ISBLANK($B1278),0,VLOOKUP($B1278,Listen!$A$2:$C$44,3,FALSE))</f>
        <v>0</v>
      </c>
      <c r="U1278" s="189">
        <f t="shared" si="250"/>
        <v>0</v>
      </c>
      <c r="V1278" s="189">
        <f t="shared" si="252"/>
        <v>0</v>
      </c>
      <c r="W1278" s="189">
        <f t="shared" si="252"/>
        <v>0</v>
      </c>
      <c r="X1278" s="189">
        <f t="shared" si="252"/>
        <v>0</v>
      </c>
      <c r="Y1278" s="189">
        <f t="shared" si="252"/>
        <v>0</v>
      </c>
      <c r="Z1278" s="189">
        <f t="shared" si="252"/>
        <v>0</v>
      </c>
      <c r="AA1278" s="189">
        <f t="shared" si="252"/>
        <v>0</v>
      </c>
      <c r="AB1278" s="187">
        <f t="shared" si="251"/>
        <v>0</v>
      </c>
      <c r="AC1278" s="190">
        <f>IF(C1278=A_Stammdaten!$B$14,F_SAV!$R1278-F_SAV!$AD1278,HLOOKUP(A_Stammdaten!$B$14-1,$AE$4:$AK$2004,ROW(C1278)-3,FALSE)-$AD1278)</f>
        <v>0</v>
      </c>
      <c r="AD1278" s="190">
        <f>HLOOKUP(A_Stammdaten!$B$14,$AE$4:$AK$2004,ROW(C1278)-3,FALSE)</f>
        <v>0</v>
      </c>
      <c r="AE1278" s="187">
        <f t="shared" si="241"/>
        <v>0</v>
      </c>
      <c r="AF1278" s="187">
        <f t="shared" si="242"/>
        <v>0</v>
      </c>
      <c r="AG1278" s="187">
        <f t="shared" si="243"/>
        <v>0</v>
      </c>
      <c r="AH1278" s="187">
        <f t="shared" si="244"/>
        <v>0</v>
      </c>
      <c r="AI1278" s="187">
        <f t="shared" si="245"/>
        <v>0</v>
      </c>
      <c r="AJ1278" s="187">
        <f t="shared" si="246"/>
        <v>0</v>
      </c>
      <c r="AK1278" s="187">
        <f t="shared" si="247"/>
        <v>0</v>
      </c>
      <c r="AL1278" s="31"/>
    </row>
    <row r="1279" spans="1:38" ht="15" x14ac:dyDescent="0.25">
      <c r="A1279" s="31"/>
      <c r="B1279" s="31"/>
      <c r="C1279" s="32"/>
      <c r="D1279" s="31"/>
      <c r="E1279" s="31"/>
      <c r="F1279" s="31"/>
      <c r="G1279" s="31"/>
      <c r="H1279" s="31"/>
      <c r="I1279" s="31"/>
      <c r="J1279" s="31"/>
      <c r="K1279" s="31"/>
      <c r="L1279" s="31"/>
      <c r="M1279" s="31"/>
      <c r="N1279" s="187">
        <f t="shared" si="248"/>
        <v>0</v>
      </c>
      <c r="O1279" s="31"/>
      <c r="P1279" s="31"/>
      <c r="Q1279" s="31"/>
      <c r="R1279" s="187">
        <f t="shared" si="249"/>
        <v>0</v>
      </c>
      <c r="S1279" s="188">
        <f>IF(ISBLANK($B1279),0,VLOOKUP($B1279,Listen!$A$2:$C$44,2,FALSE))</f>
        <v>0</v>
      </c>
      <c r="T1279" s="188">
        <f>IF(ISBLANK($B1279),0,VLOOKUP($B1279,Listen!$A$2:$C$44,3,FALSE))</f>
        <v>0</v>
      </c>
      <c r="U1279" s="189">
        <f t="shared" si="250"/>
        <v>0</v>
      </c>
      <c r="V1279" s="189">
        <f t="shared" si="252"/>
        <v>0</v>
      </c>
      <c r="W1279" s="189">
        <f t="shared" si="252"/>
        <v>0</v>
      </c>
      <c r="X1279" s="189">
        <f t="shared" si="252"/>
        <v>0</v>
      </c>
      <c r="Y1279" s="189">
        <f t="shared" si="252"/>
        <v>0</v>
      </c>
      <c r="Z1279" s="189">
        <f t="shared" si="252"/>
        <v>0</v>
      </c>
      <c r="AA1279" s="189">
        <f t="shared" si="252"/>
        <v>0</v>
      </c>
      <c r="AB1279" s="187">
        <f t="shared" si="251"/>
        <v>0</v>
      </c>
      <c r="AC1279" s="190">
        <f>IF(C1279=A_Stammdaten!$B$14,F_SAV!$R1279-F_SAV!$AD1279,HLOOKUP(A_Stammdaten!$B$14-1,$AE$4:$AK$2004,ROW(C1279)-3,FALSE)-$AD1279)</f>
        <v>0</v>
      </c>
      <c r="AD1279" s="190">
        <f>HLOOKUP(A_Stammdaten!$B$14,$AE$4:$AK$2004,ROW(C1279)-3,FALSE)</f>
        <v>0</v>
      </c>
      <c r="AE1279" s="187">
        <f t="shared" si="241"/>
        <v>0</v>
      </c>
      <c r="AF1279" s="187">
        <f t="shared" si="242"/>
        <v>0</v>
      </c>
      <c r="AG1279" s="187">
        <f t="shared" si="243"/>
        <v>0</v>
      </c>
      <c r="AH1279" s="187">
        <f t="shared" si="244"/>
        <v>0</v>
      </c>
      <c r="AI1279" s="187">
        <f t="shared" si="245"/>
        <v>0</v>
      </c>
      <c r="AJ1279" s="187">
        <f t="shared" si="246"/>
        <v>0</v>
      </c>
      <c r="AK1279" s="187">
        <f t="shared" si="247"/>
        <v>0</v>
      </c>
      <c r="AL1279" s="31"/>
    </row>
    <row r="1280" spans="1:38" ht="15" x14ac:dyDescent="0.25">
      <c r="A1280" s="31"/>
      <c r="B1280" s="31"/>
      <c r="C1280" s="32"/>
      <c r="D1280" s="31"/>
      <c r="E1280" s="31"/>
      <c r="F1280" s="31"/>
      <c r="G1280" s="31"/>
      <c r="H1280" s="31"/>
      <c r="I1280" s="31"/>
      <c r="J1280" s="31"/>
      <c r="K1280" s="31"/>
      <c r="L1280" s="31"/>
      <c r="M1280" s="31"/>
      <c r="N1280" s="187">
        <f t="shared" si="248"/>
        <v>0</v>
      </c>
      <c r="O1280" s="31"/>
      <c r="P1280" s="31"/>
      <c r="Q1280" s="31"/>
      <c r="R1280" s="187">
        <f t="shared" si="249"/>
        <v>0</v>
      </c>
      <c r="S1280" s="188">
        <f>IF(ISBLANK($B1280),0,VLOOKUP($B1280,Listen!$A$2:$C$44,2,FALSE))</f>
        <v>0</v>
      </c>
      <c r="T1280" s="188">
        <f>IF(ISBLANK($B1280),0,VLOOKUP($B1280,Listen!$A$2:$C$44,3,FALSE))</f>
        <v>0</v>
      </c>
      <c r="U1280" s="189">
        <f t="shared" si="250"/>
        <v>0</v>
      </c>
      <c r="V1280" s="189">
        <f t="shared" si="252"/>
        <v>0</v>
      </c>
      <c r="W1280" s="189">
        <f t="shared" si="252"/>
        <v>0</v>
      </c>
      <c r="X1280" s="189">
        <f t="shared" si="252"/>
        <v>0</v>
      </c>
      <c r="Y1280" s="189">
        <f t="shared" si="252"/>
        <v>0</v>
      </c>
      <c r="Z1280" s="189">
        <f t="shared" si="252"/>
        <v>0</v>
      </c>
      <c r="AA1280" s="189">
        <f t="shared" si="252"/>
        <v>0</v>
      </c>
      <c r="AB1280" s="187">
        <f t="shared" si="251"/>
        <v>0</v>
      </c>
      <c r="AC1280" s="190">
        <f>IF(C1280=A_Stammdaten!$B$14,F_SAV!$R1280-F_SAV!$AD1280,HLOOKUP(A_Stammdaten!$B$14-1,$AE$4:$AK$2004,ROW(C1280)-3,FALSE)-$AD1280)</f>
        <v>0</v>
      </c>
      <c r="AD1280" s="190">
        <f>HLOOKUP(A_Stammdaten!$B$14,$AE$4:$AK$2004,ROW(C1280)-3,FALSE)</f>
        <v>0</v>
      </c>
      <c r="AE1280" s="187">
        <f t="shared" si="241"/>
        <v>0</v>
      </c>
      <c r="AF1280" s="187">
        <f t="shared" si="242"/>
        <v>0</v>
      </c>
      <c r="AG1280" s="187">
        <f t="shared" si="243"/>
        <v>0</v>
      </c>
      <c r="AH1280" s="187">
        <f t="shared" si="244"/>
        <v>0</v>
      </c>
      <c r="AI1280" s="187">
        <f t="shared" si="245"/>
        <v>0</v>
      </c>
      <c r="AJ1280" s="187">
        <f t="shared" si="246"/>
        <v>0</v>
      </c>
      <c r="AK1280" s="187">
        <f t="shared" si="247"/>
        <v>0</v>
      </c>
      <c r="AL1280" s="31"/>
    </row>
    <row r="1281" spans="1:38" ht="15" x14ac:dyDescent="0.25">
      <c r="A1281" s="31"/>
      <c r="B1281" s="31"/>
      <c r="C1281" s="32"/>
      <c r="D1281" s="31"/>
      <c r="E1281" s="31"/>
      <c r="F1281" s="31"/>
      <c r="G1281" s="31"/>
      <c r="H1281" s="31"/>
      <c r="I1281" s="31"/>
      <c r="J1281" s="31"/>
      <c r="K1281" s="31"/>
      <c r="L1281" s="31"/>
      <c r="M1281" s="31"/>
      <c r="N1281" s="187">
        <f t="shared" si="248"/>
        <v>0</v>
      </c>
      <c r="O1281" s="31"/>
      <c r="P1281" s="31"/>
      <c r="Q1281" s="31"/>
      <c r="R1281" s="187">
        <f t="shared" si="249"/>
        <v>0</v>
      </c>
      <c r="S1281" s="188">
        <f>IF(ISBLANK($B1281),0,VLOOKUP($B1281,Listen!$A$2:$C$44,2,FALSE))</f>
        <v>0</v>
      </c>
      <c r="T1281" s="188">
        <f>IF(ISBLANK($B1281),0,VLOOKUP($B1281,Listen!$A$2:$C$44,3,FALSE))</f>
        <v>0</v>
      </c>
      <c r="U1281" s="189">
        <f t="shared" si="250"/>
        <v>0</v>
      </c>
      <c r="V1281" s="189">
        <f t="shared" si="252"/>
        <v>0</v>
      </c>
      <c r="W1281" s="189">
        <f t="shared" si="252"/>
        <v>0</v>
      </c>
      <c r="X1281" s="189">
        <f t="shared" si="252"/>
        <v>0</v>
      </c>
      <c r="Y1281" s="189">
        <f t="shared" si="252"/>
        <v>0</v>
      </c>
      <c r="Z1281" s="189">
        <f t="shared" si="252"/>
        <v>0</v>
      </c>
      <c r="AA1281" s="189">
        <f t="shared" si="252"/>
        <v>0</v>
      </c>
      <c r="AB1281" s="187">
        <f t="shared" si="251"/>
        <v>0</v>
      </c>
      <c r="AC1281" s="190">
        <f>IF(C1281=A_Stammdaten!$B$14,F_SAV!$R1281-F_SAV!$AD1281,HLOOKUP(A_Stammdaten!$B$14-1,$AE$4:$AK$2004,ROW(C1281)-3,FALSE)-$AD1281)</f>
        <v>0</v>
      </c>
      <c r="AD1281" s="190">
        <f>HLOOKUP(A_Stammdaten!$B$14,$AE$4:$AK$2004,ROW(C1281)-3,FALSE)</f>
        <v>0</v>
      </c>
      <c r="AE1281" s="187">
        <f t="shared" si="241"/>
        <v>0</v>
      </c>
      <c r="AF1281" s="187">
        <f t="shared" si="242"/>
        <v>0</v>
      </c>
      <c r="AG1281" s="187">
        <f t="shared" si="243"/>
        <v>0</v>
      </c>
      <c r="AH1281" s="187">
        <f t="shared" si="244"/>
        <v>0</v>
      </c>
      <c r="AI1281" s="187">
        <f t="shared" si="245"/>
        <v>0</v>
      </c>
      <c r="AJ1281" s="187">
        <f t="shared" si="246"/>
        <v>0</v>
      </c>
      <c r="AK1281" s="187">
        <f t="shared" si="247"/>
        <v>0</v>
      </c>
      <c r="AL1281" s="31"/>
    </row>
    <row r="1282" spans="1:38" ht="15" x14ac:dyDescent="0.25">
      <c r="A1282" s="31"/>
      <c r="B1282" s="31"/>
      <c r="C1282" s="32"/>
      <c r="D1282" s="31"/>
      <c r="E1282" s="31"/>
      <c r="F1282" s="31"/>
      <c r="G1282" s="31"/>
      <c r="H1282" s="31"/>
      <c r="I1282" s="31"/>
      <c r="J1282" s="31"/>
      <c r="K1282" s="31"/>
      <c r="L1282" s="31"/>
      <c r="M1282" s="31"/>
      <c r="N1282" s="187">
        <f t="shared" si="248"/>
        <v>0</v>
      </c>
      <c r="O1282" s="31"/>
      <c r="P1282" s="31"/>
      <c r="Q1282" s="31"/>
      <c r="R1282" s="187">
        <f t="shared" si="249"/>
        <v>0</v>
      </c>
      <c r="S1282" s="188">
        <f>IF(ISBLANK($B1282),0,VLOOKUP($B1282,Listen!$A$2:$C$44,2,FALSE))</f>
        <v>0</v>
      </c>
      <c r="T1282" s="188">
        <f>IF(ISBLANK($B1282),0,VLOOKUP($B1282,Listen!$A$2:$C$44,3,FALSE))</f>
        <v>0</v>
      </c>
      <c r="U1282" s="189">
        <f t="shared" si="250"/>
        <v>0</v>
      </c>
      <c r="V1282" s="189">
        <f t="shared" si="252"/>
        <v>0</v>
      </c>
      <c r="W1282" s="189">
        <f t="shared" si="252"/>
        <v>0</v>
      </c>
      <c r="X1282" s="189">
        <f t="shared" si="252"/>
        <v>0</v>
      </c>
      <c r="Y1282" s="189">
        <f t="shared" si="252"/>
        <v>0</v>
      </c>
      <c r="Z1282" s="189">
        <f t="shared" si="252"/>
        <v>0</v>
      </c>
      <c r="AA1282" s="189">
        <f t="shared" si="252"/>
        <v>0</v>
      </c>
      <c r="AB1282" s="187">
        <f t="shared" si="251"/>
        <v>0</v>
      </c>
      <c r="AC1282" s="190">
        <f>IF(C1282=A_Stammdaten!$B$14,F_SAV!$R1282-F_SAV!$AD1282,HLOOKUP(A_Stammdaten!$B$14-1,$AE$4:$AK$2004,ROW(C1282)-3,FALSE)-$AD1282)</f>
        <v>0</v>
      </c>
      <c r="AD1282" s="190">
        <f>HLOOKUP(A_Stammdaten!$B$14,$AE$4:$AK$2004,ROW(C1282)-3,FALSE)</f>
        <v>0</v>
      </c>
      <c r="AE1282" s="187">
        <f t="shared" si="241"/>
        <v>0</v>
      </c>
      <c r="AF1282" s="187">
        <f t="shared" si="242"/>
        <v>0</v>
      </c>
      <c r="AG1282" s="187">
        <f t="shared" si="243"/>
        <v>0</v>
      </c>
      <c r="AH1282" s="187">
        <f t="shared" si="244"/>
        <v>0</v>
      </c>
      <c r="AI1282" s="187">
        <f t="shared" si="245"/>
        <v>0</v>
      </c>
      <c r="AJ1282" s="187">
        <f t="shared" si="246"/>
        <v>0</v>
      </c>
      <c r="AK1282" s="187">
        <f t="shared" si="247"/>
        <v>0</v>
      </c>
      <c r="AL1282" s="31"/>
    </row>
    <row r="1283" spans="1:38" ht="15" x14ac:dyDescent="0.25">
      <c r="A1283" s="31"/>
      <c r="B1283" s="31"/>
      <c r="C1283" s="32"/>
      <c r="D1283" s="31"/>
      <c r="E1283" s="31"/>
      <c r="F1283" s="31"/>
      <c r="G1283" s="31"/>
      <c r="H1283" s="31"/>
      <c r="I1283" s="31"/>
      <c r="J1283" s="31"/>
      <c r="K1283" s="31"/>
      <c r="L1283" s="31"/>
      <c r="M1283" s="31"/>
      <c r="N1283" s="187">
        <f t="shared" si="248"/>
        <v>0</v>
      </c>
      <c r="O1283" s="31"/>
      <c r="P1283" s="31"/>
      <c r="Q1283" s="31"/>
      <c r="R1283" s="187">
        <f t="shared" si="249"/>
        <v>0</v>
      </c>
      <c r="S1283" s="188">
        <f>IF(ISBLANK($B1283),0,VLOOKUP($B1283,Listen!$A$2:$C$44,2,FALSE))</f>
        <v>0</v>
      </c>
      <c r="T1283" s="188">
        <f>IF(ISBLANK($B1283),0,VLOOKUP($B1283,Listen!$A$2:$C$44,3,FALSE))</f>
        <v>0</v>
      </c>
      <c r="U1283" s="189">
        <f t="shared" si="250"/>
        <v>0</v>
      </c>
      <c r="V1283" s="189">
        <f t="shared" si="252"/>
        <v>0</v>
      </c>
      <c r="W1283" s="189">
        <f t="shared" si="252"/>
        <v>0</v>
      </c>
      <c r="X1283" s="189">
        <f t="shared" si="252"/>
        <v>0</v>
      </c>
      <c r="Y1283" s="189">
        <f t="shared" si="252"/>
        <v>0</v>
      </c>
      <c r="Z1283" s="189">
        <f t="shared" si="252"/>
        <v>0</v>
      </c>
      <c r="AA1283" s="189">
        <f t="shared" si="252"/>
        <v>0</v>
      </c>
      <c r="AB1283" s="187">
        <f t="shared" si="251"/>
        <v>0</v>
      </c>
      <c r="AC1283" s="190">
        <f>IF(C1283=A_Stammdaten!$B$14,F_SAV!$R1283-F_SAV!$AD1283,HLOOKUP(A_Stammdaten!$B$14-1,$AE$4:$AK$2004,ROW(C1283)-3,FALSE)-$AD1283)</f>
        <v>0</v>
      </c>
      <c r="AD1283" s="190">
        <f>HLOOKUP(A_Stammdaten!$B$14,$AE$4:$AK$2004,ROW(C1283)-3,FALSE)</f>
        <v>0</v>
      </c>
      <c r="AE1283" s="187">
        <f t="shared" si="241"/>
        <v>0</v>
      </c>
      <c r="AF1283" s="187">
        <f t="shared" si="242"/>
        <v>0</v>
      </c>
      <c r="AG1283" s="187">
        <f t="shared" si="243"/>
        <v>0</v>
      </c>
      <c r="AH1283" s="187">
        <f t="shared" si="244"/>
        <v>0</v>
      </c>
      <c r="AI1283" s="187">
        <f t="shared" si="245"/>
        <v>0</v>
      </c>
      <c r="AJ1283" s="187">
        <f t="shared" si="246"/>
        <v>0</v>
      </c>
      <c r="AK1283" s="187">
        <f t="shared" si="247"/>
        <v>0</v>
      </c>
      <c r="AL1283" s="31"/>
    </row>
    <row r="1284" spans="1:38" ht="15" x14ac:dyDescent="0.25">
      <c r="A1284" s="31"/>
      <c r="B1284" s="31"/>
      <c r="C1284" s="32"/>
      <c r="D1284" s="31"/>
      <c r="E1284" s="31"/>
      <c r="F1284" s="31"/>
      <c r="G1284" s="31"/>
      <c r="H1284" s="31"/>
      <c r="I1284" s="31"/>
      <c r="J1284" s="31"/>
      <c r="K1284" s="31"/>
      <c r="L1284" s="31"/>
      <c r="M1284" s="31"/>
      <c r="N1284" s="187">
        <f t="shared" si="248"/>
        <v>0</v>
      </c>
      <c r="O1284" s="31"/>
      <c r="P1284" s="31"/>
      <c r="Q1284" s="31"/>
      <c r="R1284" s="187">
        <f t="shared" si="249"/>
        <v>0</v>
      </c>
      <c r="S1284" s="188">
        <f>IF(ISBLANK($B1284),0,VLOOKUP($B1284,Listen!$A$2:$C$44,2,FALSE))</f>
        <v>0</v>
      </c>
      <c r="T1284" s="188">
        <f>IF(ISBLANK($B1284),0,VLOOKUP($B1284,Listen!$A$2:$C$44,3,FALSE))</f>
        <v>0</v>
      </c>
      <c r="U1284" s="189">
        <f t="shared" si="250"/>
        <v>0</v>
      </c>
      <c r="V1284" s="189">
        <f t="shared" si="252"/>
        <v>0</v>
      </c>
      <c r="W1284" s="189">
        <f t="shared" si="252"/>
        <v>0</v>
      </c>
      <c r="X1284" s="189">
        <f t="shared" si="252"/>
        <v>0</v>
      </c>
      <c r="Y1284" s="189">
        <f t="shared" si="252"/>
        <v>0</v>
      </c>
      <c r="Z1284" s="189">
        <f t="shared" si="252"/>
        <v>0</v>
      </c>
      <c r="AA1284" s="189">
        <f t="shared" si="252"/>
        <v>0</v>
      </c>
      <c r="AB1284" s="187">
        <f t="shared" si="251"/>
        <v>0</v>
      </c>
      <c r="AC1284" s="190">
        <f>IF(C1284=A_Stammdaten!$B$14,F_SAV!$R1284-F_SAV!$AD1284,HLOOKUP(A_Stammdaten!$B$14-1,$AE$4:$AK$2004,ROW(C1284)-3,FALSE)-$AD1284)</f>
        <v>0</v>
      </c>
      <c r="AD1284" s="190">
        <f>HLOOKUP(A_Stammdaten!$B$14,$AE$4:$AK$2004,ROW(C1284)-3,FALSE)</f>
        <v>0</v>
      </c>
      <c r="AE1284" s="187">
        <f t="shared" si="241"/>
        <v>0</v>
      </c>
      <c r="AF1284" s="187">
        <f t="shared" si="242"/>
        <v>0</v>
      </c>
      <c r="AG1284" s="187">
        <f t="shared" si="243"/>
        <v>0</v>
      </c>
      <c r="AH1284" s="187">
        <f t="shared" si="244"/>
        <v>0</v>
      </c>
      <c r="AI1284" s="187">
        <f t="shared" si="245"/>
        <v>0</v>
      </c>
      <c r="AJ1284" s="187">
        <f t="shared" si="246"/>
        <v>0</v>
      </c>
      <c r="AK1284" s="187">
        <f t="shared" si="247"/>
        <v>0</v>
      </c>
      <c r="AL1284" s="31"/>
    </row>
    <row r="1285" spans="1:38" ht="15" x14ac:dyDescent="0.25">
      <c r="A1285" s="31"/>
      <c r="B1285" s="31"/>
      <c r="C1285" s="32"/>
      <c r="D1285" s="31"/>
      <c r="E1285" s="31"/>
      <c r="F1285" s="31"/>
      <c r="G1285" s="31"/>
      <c r="H1285" s="31"/>
      <c r="I1285" s="31"/>
      <c r="J1285" s="31"/>
      <c r="K1285" s="31"/>
      <c r="L1285" s="31"/>
      <c r="M1285" s="31"/>
      <c r="N1285" s="187">
        <f t="shared" si="248"/>
        <v>0</v>
      </c>
      <c r="O1285" s="31"/>
      <c r="P1285" s="31"/>
      <c r="Q1285" s="31"/>
      <c r="R1285" s="187">
        <f t="shared" si="249"/>
        <v>0</v>
      </c>
      <c r="S1285" s="188">
        <f>IF(ISBLANK($B1285),0,VLOOKUP($B1285,Listen!$A$2:$C$44,2,FALSE))</f>
        <v>0</v>
      </c>
      <c r="T1285" s="188">
        <f>IF(ISBLANK($B1285),0,VLOOKUP($B1285,Listen!$A$2:$C$44,3,FALSE))</f>
        <v>0</v>
      </c>
      <c r="U1285" s="189">
        <f t="shared" si="250"/>
        <v>0</v>
      </c>
      <c r="V1285" s="189">
        <f t="shared" si="252"/>
        <v>0</v>
      </c>
      <c r="W1285" s="189">
        <f t="shared" si="252"/>
        <v>0</v>
      </c>
      <c r="X1285" s="189">
        <f t="shared" si="252"/>
        <v>0</v>
      </c>
      <c r="Y1285" s="189">
        <f t="shared" si="252"/>
        <v>0</v>
      </c>
      <c r="Z1285" s="189">
        <f t="shared" si="252"/>
        <v>0</v>
      </c>
      <c r="AA1285" s="189">
        <f t="shared" si="252"/>
        <v>0</v>
      </c>
      <c r="AB1285" s="187">
        <f t="shared" si="251"/>
        <v>0</v>
      </c>
      <c r="AC1285" s="190">
        <f>IF(C1285=A_Stammdaten!$B$14,F_SAV!$R1285-F_SAV!$AD1285,HLOOKUP(A_Stammdaten!$B$14-1,$AE$4:$AK$2004,ROW(C1285)-3,FALSE)-$AD1285)</f>
        <v>0</v>
      </c>
      <c r="AD1285" s="190">
        <f>HLOOKUP(A_Stammdaten!$B$14,$AE$4:$AK$2004,ROW(C1285)-3,FALSE)</f>
        <v>0</v>
      </c>
      <c r="AE1285" s="187">
        <f t="shared" ref="AE1285:AE1348" si="253">IF(OR($C1285=0,$R1285=0),0,IF($C1285&lt;=AE$4,$R1285-$R1285/U1285*(AE$4-$C1285+1),0))</f>
        <v>0</v>
      </c>
      <c r="AF1285" s="187">
        <f t="shared" ref="AF1285:AF1348" si="254">IF(OR($C1285=0,$R1285=0,V1285-(AF$4-$C1285)=0),0,IF($C1285&lt;AF$4,AE1285-AE1285/(V1285-(AF$4-$C1285)),IF($C1285=AF$4,$R1285-$R1285/V1285,0)))</f>
        <v>0</v>
      </c>
      <c r="AG1285" s="187">
        <f t="shared" ref="AG1285:AG1348" si="255">IF(OR($C1285=0,$R1285=0,W1285-(AG$4-$C1285)=0),0,IF($C1285&lt;AG$4,AF1285-AF1285/(W1285-(AG$4-$C1285)),IF($C1285=AG$4,$R1285-$R1285/W1285,0)))</f>
        <v>0</v>
      </c>
      <c r="AH1285" s="187">
        <f t="shared" ref="AH1285:AH1348" si="256">IF(OR($C1285=0,$R1285=0,X1285-(AH$4-$C1285)=0),0,IF($C1285&lt;AH$4,AG1285-AG1285/(X1285-(AH$4-$C1285)),IF($C1285=AH$4,$R1285-$R1285/X1285,0)))</f>
        <v>0</v>
      </c>
      <c r="AI1285" s="187">
        <f t="shared" ref="AI1285:AI1348" si="257">IF(OR($C1285=0,$R1285=0,Y1285-(AI$4-$C1285)=0),0,IF($C1285&lt;AI$4,AH1285-AH1285/(Y1285-(AI$4-$C1285)),IF($C1285=AI$4,$R1285-$R1285/Y1285,0)))</f>
        <v>0</v>
      </c>
      <c r="AJ1285" s="187">
        <f t="shared" ref="AJ1285:AJ1348" si="258">IF(OR($C1285=0,$R1285=0,Z1285-(AJ$4-$C1285)=0),0,IF($C1285&lt;AJ$4,AI1285-AI1285/(Z1285-(AJ$4-$C1285)),IF($C1285=AJ$4,$R1285-$R1285/Z1285,0)))</f>
        <v>0</v>
      </c>
      <c r="AK1285" s="187">
        <f t="shared" ref="AK1285:AK1348" si="259">IF(OR($C1285=0,$R1285=0,AA1285-(AK$4-$C1285)=0),0,IF($C1285&lt;AK$4,AJ1285-AJ1285/(AA1285-(AK$4-$C1285)),IF($C1285=AK$4,$R1285-$R1285/AA1285,0)))</f>
        <v>0</v>
      </c>
      <c r="AL1285" s="31"/>
    </row>
    <row r="1286" spans="1:38" ht="15" x14ac:dyDescent="0.25">
      <c r="A1286" s="31"/>
      <c r="B1286" s="31"/>
      <c r="C1286" s="32"/>
      <c r="D1286" s="31"/>
      <c r="E1286" s="31"/>
      <c r="F1286" s="31"/>
      <c r="G1286" s="31"/>
      <c r="H1286" s="31"/>
      <c r="I1286" s="31"/>
      <c r="J1286" s="31"/>
      <c r="K1286" s="31"/>
      <c r="L1286" s="31"/>
      <c r="M1286" s="31"/>
      <c r="N1286" s="187">
        <f t="shared" ref="N1286:N1349" si="260">SUM(D1286,E1286,G1286,H1286,J1286,K1286)-SUM(F1286,I1286,L1286,M1286)</f>
        <v>0</v>
      </c>
      <c r="O1286" s="31"/>
      <c r="P1286" s="31"/>
      <c r="Q1286" s="31"/>
      <c r="R1286" s="187">
        <f t="shared" ref="R1286:R1349" si="261">N1286-SUM(O1286:Q1286)</f>
        <v>0</v>
      </c>
      <c r="S1286" s="188">
        <f>IF(ISBLANK($B1286),0,VLOOKUP($B1286,Listen!$A$2:$C$44,2,FALSE))</f>
        <v>0</v>
      </c>
      <c r="T1286" s="188">
        <f>IF(ISBLANK($B1286),0,VLOOKUP($B1286,Listen!$A$2:$C$44,3,FALSE))</f>
        <v>0</v>
      </c>
      <c r="U1286" s="189">
        <f t="shared" si="250"/>
        <v>0</v>
      </c>
      <c r="V1286" s="189">
        <f t="shared" si="252"/>
        <v>0</v>
      </c>
      <c r="W1286" s="189">
        <f t="shared" si="252"/>
        <v>0</v>
      </c>
      <c r="X1286" s="189">
        <f t="shared" si="252"/>
        <v>0</v>
      </c>
      <c r="Y1286" s="189">
        <f t="shared" si="252"/>
        <v>0</v>
      </c>
      <c r="Z1286" s="189">
        <f t="shared" si="252"/>
        <v>0</v>
      </c>
      <c r="AA1286" s="189">
        <f t="shared" si="252"/>
        <v>0</v>
      </c>
      <c r="AB1286" s="187">
        <f t="shared" si="251"/>
        <v>0</v>
      </c>
      <c r="AC1286" s="190">
        <f>IF(C1286=A_Stammdaten!$B$14,F_SAV!$R1286-F_SAV!$AD1286,HLOOKUP(A_Stammdaten!$B$14-1,$AE$4:$AK$2004,ROW(C1286)-3,FALSE)-$AD1286)</f>
        <v>0</v>
      </c>
      <c r="AD1286" s="190">
        <f>HLOOKUP(A_Stammdaten!$B$14,$AE$4:$AK$2004,ROW(C1286)-3,FALSE)</f>
        <v>0</v>
      </c>
      <c r="AE1286" s="187">
        <f t="shared" si="253"/>
        <v>0</v>
      </c>
      <c r="AF1286" s="187">
        <f t="shared" si="254"/>
        <v>0</v>
      </c>
      <c r="AG1286" s="187">
        <f t="shared" si="255"/>
        <v>0</v>
      </c>
      <c r="AH1286" s="187">
        <f t="shared" si="256"/>
        <v>0</v>
      </c>
      <c r="AI1286" s="187">
        <f t="shared" si="257"/>
        <v>0</v>
      </c>
      <c r="AJ1286" s="187">
        <f t="shared" si="258"/>
        <v>0</v>
      </c>
      <c r="AK1286" s="187">
        <f t="shared" si="259"/>
        <v>0</v>
      </c>
      <c r="AL1286" s="31"/>
    </row>
    <row r="1287" spans="1:38" ht="15" x14ac:dyDescent="0.25">
      <c r="A1287" s="31"/>
      <c r="B1287" s="31"/>
      <c r="C1287" s="32"/>
      <c r="D1287" s="31"/>
      <c r="E1287" s="31"/>
      <c r="F1287" s="31"/>
      <c r="G1287" s="31"/>
      <c r="H1287" s="31"/>
      <c r="I1287" s="31"/>
      <c r="J1287" s="31"/>
      <c r="K1287" s="31"/>
      <c r="L1287" s="31"/>
      <c r="M1287" s="31"/>
      <c r="N1287" s="187">
        <f t="shared" si="260"/>
        <v>0</v>
      </c>
      <c r="O1287" s="31"/>
      <c r="P1287" s="31"/>
      <c r="Q1287" s="31"/>
      <c r="R1287" s="187">
        <f t="shared" si="261"/>
        <v>0</v>
      </c>
      <c r="S1287" s="188">
        <f>IF(ISBLANK($B1287),0,VLOOKUP($B1287,Listen!$A$2:$C$44,2,FALSE))</f>
        <v>0</v>
      </c>
      <c r="T1287" s="188">
        <f>IF(ISBLANK($B1287),0,VLOOKUP($B1287,Listen!$A$2:$C$44,3,FALSE))</f>
        <v>0</v>
      </c>
      <c r="U1287" s="189">
        <f t="shared" si="250"/>
        <v>0</v>
      </c>
      <c r="V1287" s="189">
        <f t="shared" si="252"/>
        <v>0</v>
      </c>
      <c r="W1287" s="189">
        <f t="shared" si="252"/>
        <v>0</v>
      </c>
      <c r="X1287" s="189">
        <f t="shared" si="252"/>
        <v>0</v>
      </c>
      <c r="Y1287" s="189">
        <f t="shared" si="252"/>
        <v>0</v>
      </c>
      <c r="Z1287" s="189">
        <f t="shared" si="252"/>
        <v>0</v>
      </c>
      <c r="AA1287" s="189">
        <f t="shared" si="252"/>
        <v>0</v>
      </c>
      <c r="AB1287" s="187">
        <f t="shared" si="251"/>
        <v>0</v>
      </c>
      <c r="AC1287" s="190">
        <f>IF(C1287=A_Stammdaten!$B$14,F_SAV!$R1287-F_SAV!$AD1287,HLOOKUP(A_Stammdaten!$B$14-1,$AE$4:$AK$2004,ROW(C1287)-3,FALSE)-$AD1287)</f>
        <v>0</v>
      </c>
      <c r="AD1287" s="190">
        <f>HLOOKUP(A_Stammdaten!$B$14,$AE$4:$AK$2004,ROW(C1287)-3,FALSE)</f>
        <v>0</v>
      </c>
      <c r="AE1287" s="187">
        <f t="shared" si="253"/>
        <v>0</v>
      </c>
      <c r="AF1287" s="187">
        <f t="shared" si="254"/>
        <v>0</v>
      </c>
      <c r="AG1287" s="187">
        <f t="shared" si="255"/>
        <v>0</v>
      </c>
      <c r="AH1287" s="187">
        <f t="shared" si="256"/>
        <v>0</v>
      </c>
      <c r="AI1287" s="187">
        <f t="shared" si="257"/>
        <v>0</v>
      </c>
      <c r="AJ1287" s="187">
        <f t="shared" si="258"/>
        <v>0</v>
      </c>
      <c r="AK1287" s="187">
        <f t="shared" si="259"/>
        <v>0</v>
      </c>
      <c r="AL1287" s="31"/>
    </row>
    <row r="1288" spans="1:38" ht="15" x14ac:dyDescent="0.25">
      <c r="A1288" s="31"/>
      <c r="B1288" s="31"/>
      <c r="C1288" s="32"/>
      <c r="D1288" s="31"/>
      <c r="E1288" s="31"/>
      <c r="F1288" s="31"/>
      <c r="G1288" s="31"/>
      <c r="H1288" s="31"/>
      <c r="I1288" s="31"/>
      <c r="J1288" s="31"/>
      <c r="K1288" s="31"/>
      <c r="L1288" s="31"/>
      <c r="M1288" s="31"/>
      <c r="N1288" s="187">
        <f t="shared" si="260"/>
        <v>0</v>
      </c>
      <c r="O1288" s="31"/>
      <c r="P1288" s="31"/>
      <c r="Q1288" s="31"/>
      <c r="R1288" s="187">
        <f t="shared" si="261"/>
        <v>0</v>
      </c>
      <c r="S1288" s="188">
        <f>IF(ISBLANK($B1288),0,VLOOKUP($B1288,Listen!$A$2:$C$44,2,FALSE))</f>
        <v>0</v>
      </c>
      <c r="T1288" s="188">
        <f>IF(ISBLANK($B1288),0,VLOOKUP($B1288,Listen!$A$2:$C$44,3,FALSE))</f>
        <v>0</v>
      </c>
      <c r="U1288" s="189">
        <f t="shared" si="250"/>
        <v>0</v>
      </c>
      <c r="V1288" s="189">
        <f t="shared" si="252"/>
        <v>0</v>
      </c>
      <c r="W1288" s="189">
        <f t="shared" si="252"/>
        <v>0</v>
      </c>
      <c r="X1288" s="189">
        <f t="shared" si="252"/>
        <v>0</v>
      </c>
      <c r="Y1288" s="189">
        <f t="shared" si="252"/>
        <v>0</v>
      </c>
      <c r="Z1288" s="189">
        <f t="shared" si="252"/>
        <v>0</v>
      </c>
      <c r="AA1288" s="189">
        <f t="shared" si="252"/>
        <v>0</v>
      </c>
      <c r="AB1288" s="187">
        <f t="shared" si="251"/>
        <v>0</v>
      </c>
      <c r="AC1288" s="190">
        <f>IF(C1288=A_Stammdaten!$B$14,F_SAV!$R1288-F_SAV!$AD1288,HLOOKUP(A_Stammdaten!$B$14-1,$AE$4:$AK$2004,ROW(C1288)-3,FALSE)-$AD1288)</f>
        <v>0</v>
      </c>
      <c r="AD1288" s="190">
        <f>HLOOKUP(A_Stammdaten!$B$14,$AE$4:$AK$2004,ROW(C1288)-3,FALSE)</f>
        <v>0</v>
      </c>
      <c r="AE1288" s="187">
        <f t="shared" si="253"/>
        <v>0</v>
      </c>
      <c r="AF1288" s="187">
        <f t="shared" si="254"/>
        <v>0</v>
      </c>
      <c r="AG1288" s="187">
        <f t="shared" si="255"/>
        <v>0</v>
      </c>
      <c r="AH1288" s="187">
        <f t="shared" si="256"/>
        <v>0</v>
      </c>
      <c r="AI1288" s="187">
        <f t="shared" si="257"/>
        <v>0</v>
      </c>
      <c r="AJ1288" s="187">
        <f t="shared" si="258"/>
        <v>0</v>
      </c>
      <c r="AK1288" s="187">
        <f t="shared" si="259"/>
        <v>0</v>
      </c>
      <c r="AL1288" s="31"/>
    </row>
    <row r="1289" spans="1:38" ht="15" x14ac:dyDescent="0.25">
      <c r="A1289" s="31"/>
      <c r="B1289" s="31"/>
      <c r="C1289" s="32"/>
      <c r="D1289" s="31"/>
      <c r="E1289" s="31"/>
      <c r="F1289" s="31"/>
      <c r="G1289" s="31"/>
      <c r="H1289" s="31"/>
      <c r="I1289" s="31"/>
      <c r="J1289" s="31"/>
      <c r="K1289" s="31"/>
      <c r="L1289" s="31"/>
      <c r="M1289" s="31"/>
      <c r="N1289" s="187">
        <f t="shared" si="260"/>
        <v>0</v>
      </c>
      <c r="O1289" s="31"/>
      <c r="P1289" s="31"/>
      <c r="Q1289" s="31"/>
      <c r="R1289" s="187">
        <f t="shared" si="261"/>
        <v>0</v>
      </c>
      <c r="S1289" s="188">
        <f>IF(ISBLANK($B1289),0,VLOOKUP($B1289,Listen!$A$2:$C$44,2,FALSE))</f>
        <v>0</v>
      </c>
      <c r="T1289" s="188">
        <f>IF(ISBLANK($B1289),0,VLOOKUP($B1289,Listen!$A$2:$C$44,3,FALSE))</f>
        <v>0</v>
      </c>
      <c r="U1289" s="189">
        <f t="shared" si="250"/>
        <v>0</v>
      </c>
      <c r="V1289" s="189">
        <f t="shared" si="252"/>
        <v>0</v>
      </c>
      <c r="W1289" s="189">
        <f t="shared" si="252"/>
        <v>0</v>
      </c>
      <c r="X1289" s="189">
        <f t="shared" si="252"/>
        <v>0</v>
      </c>
      <c r="Y1289" s="189">
        <f t="shared" si="252"/>
        <v>0</v>
      </c>
      <c r="Z1289" s="189">
        <f t="shared" si="252"/>
        <v>0</v>
      </c>
      <c r="AA1289" s="189">
        <f t="shared" si="252"/>
        <v>0</v>
      </c>
      <c r="AB1289" s="187">
        <f t="shared" si="251"/>
        <v>0</v>
      </c>
      <c r="AC1289" s="190">
        <f>IF(C1289=A_Stammdaten!$B$14,F_SAV!$R1289-F_SAV!$AD1289,HLOOKUP(A_Stammdaten!$B$14-1,$AE$4:$AK$2004,ROW(C1289)-3,FALSE)-$AD1289)</f>
        <v>0</v>
      </c>
      <c r="AD1289" s="190">
        <f>HLOOKUP(A_Stammdaten!$B$14,$AE$4:$AK$2004,ROW(C1289)-3,FALSE)</f>
        <v>0</v>
      </c>
      <c r="AE1289" s="187">
        <f t="shared" si="253"/>
        <v>0</v>
      </c>
      <c r="AF1289" s="187">
        <f t="shared" si="254"/>
        <v>0</v>
      </c>
      <c r="AG1289" s="187">
        <f t="shared" si="255"/>
        <v>0</v>
      </c>
      <c r="AH1289" s="187">
        <f t="shared" si="256"/>
        <v>0</v>
      </c>
      <c r="AI1289" s="187">
        <f t="shared" si="257"/>
        <v>0</v>
      </c>
      <c r="AJ1289" s="187">
        <f t="shared" si="258"/>
        <v>0</v>
      </c>
      <c r="AK1289" s="187">
        <f t="shared" si="259"/>
        <v>0</v>
      </c>
      <c r="AL1289" s="31"/>
    </row>
    <row r="1290" spans="1:38" ht="15" x14ac:dyDescent="0.25">
      <c r="A1290" s="31"/>
      <c r="B1290" s="31"/>
      <c r="C1290" s="32"/>
      <c r="D1290" s="31"/>
      <c r="E1290" s="31"/>
      <c r="F1290" s="31"/>
      <c r="G1290" s="31"/>
      <c r="H1290" s="31"/>
      <c r="I1290" s="31"/>
      <c r="J1290" s="31"/>
      <c r="K1290" s="31"/>
      <c r="L1290" s="31"/>
      <c r="M1290" s="31"/>
      <c r="N1290" s="187">
        <f t="shared" si="260"/>
        <v>0</v>
      </c>
      <c r="O1290" s="31"/>
      <c r="P1290" s="31"/>
      <c r="Q1290" s="31"/>
      <c r="R1290" s="187">
        <f t="shared" si="261"/>
        <v>0</v>
      </c>
      <c r="S1290" s="188">
        <f>IF(ISBLANK($B1290),0,VLOOKUP($B1290,Listen!$A$2:$C$44,2,FALSE))</f>
        <v>0</v>
      </c>
      <c r="T1290" s="188">
        <f>IF(ISBLANK($B1290),0,VLOOKUP($B1290,Listen!$A$2:$C$44,3,FALSE))</f>
        <v>0</v>
      </c>
      <c r="U1290" s="189">
        <f t="shared" si="250"/>
        <v>0</v>
      </c>
      <c r="V1290" s="189">
        <f t="shared" si="252"/>
        <v>0</v>
      </c>
      <c r="W1290" s="189">
        <f t="shared" si="252"/>
        <v>0</v>
      </c>
      <c r="X1290" s="189">
        <f t="shared" si="252"/>
        <v>0</v>
      </c>
      <c r="Y1290" s="189">
        <f t="shared" si="252"/>
        <v>0</v>
      </c>
      <c r="Z1290" s="189">
        <f t="shared" si="252"/>
        <v>0</v>
      </c>
      <c r="AA1290" s="189">
        <f t="shared" si="252"/>
        <v>0</v>
      </c>
      <c r="AB1290" s="187">
        <f t="shared" si="251"/>
        <v>0</v>
      </c>
      <c r="AC1290" s="190">
        <f>IF(C1290=A_Stammdaten!$B$14,F_SAV!$R1290-F_SAV!$AD1290,HLOOKUP(A_Stammdaten!$B$14-1,$AE$4:$AK$2004,ROW(C1290)-3,FALSE)-$AD1290)</f>
        <v>0</v>
      </c>
      <c r="AD1290" s="190">
        <f>HLOOKUP(A_Stammdaten!$B$14,$AE$4:$AK$2004,ROW(C1290)-3,FALSE)</f>
        <v>0</v>
      </c>
      <c r="AE1290" s="187">
        <f t="shared" si="253"/>
        <v>0</v>
      </c>
      <c r="AF1290" s="187">
        <f t="shared" si="254"/>
        <v>0</v>
      </c>
      <c r="AG1290" s="187">
        <f t="shared" si="255"/>
        <v>0</v>
      </c>
      <c r="AH1290" s="187">
        <f t="shared" si="256"/>
        <v>0</v>
      </c>
      <c r="AI1290" s="187">
        <f t="shared" si="257"/>
        <v>0</v>
      </c>
      <c r="AJ1290" s="187">
        <f t="shared" si="258"/>
        <v>0</v>
      </c>
      <c r="AK1290" s="187">
        <f t="shared" si="259"/>
        <v>0</v>
      </c>
      <c r="AL1290" s="31"/>
    </row>
    <row r="1291" spans="1:38" ht="15" x14ac:dyDescent="0.25">
      <c r="A1291" s="31"/>
      <c r="B1291" s="31"/>
      <c r="C1291" s="32"/>
      <c r="D1291" s="31"/>
      <c r="E1291" s="31"/>
      <c r="F1291" s="31"/>
      <c r="G1291" s="31"/>
      <c r="H1291" s="31"/>
      <c r="I1291" s="31"/>
      <c r="J1291" s="31"/>
      <c r="K1291" s="31"/>
      <c r="L1291" s="31"/>
      <c r="M1291" s="31"/>
      <c r="N1291" s="187">
        <f t="shared" si="260"/>
        <v>0</v>
      </c>
      <c r="O1291" s="31"/>
      <c r="P1291" s="31"/>
      <c r="Q1291" s="31"/>
      <c r="R1291" s="187">
        <f t="shared" si="261"/>
        <v>0</v>
      </c>
      <c r="S1291" s="188">
        <f>IF(ISBLANK($B1291),0,VLOOKUP($B1291,Listen!$A$2:$C$44,2,FALSE))</f>
        <v>0</v>
      </c>
      <c r="T1291" s="188">
        <f>IF(ISBLANK($B1291),0,VLOOKUP($B1291,Listen!$A$2:$C$44,3,FALSE))</f>
        <v>0</v>
      </c>
      <c r="U1291" s="189">
        <f t="shared" ref="U1291:U1354" si="262">$S1291</f>
        <v>0</v>
      </c>
      <c r="V1291" s="189">
        <f t="shared" si="252"/>
        <v>0</v>
      </c>
      <c r="W1291" s="189">
        <f t="shared" si="252"/>
        <v>0</v>
      </c>
      <c r="X1291" s="189">
        <f t="shared" si="252"/>
        <v>0</v>
      </c>
      <c r="Y1291" s="189">
        <f t="shared" si="252"/>
        <v>0</v>
      </c>
      <c r="Z1291" s="189">
        <f t="shared" si="252"/>
        <v>0</v>
      </c>
      <c r="AA1291" s="189">
        <f t="shared" si="252"/>
        <v>0</v>
      </c>
      <c r="AB1291" s="187">
        <f t="shared" si="251"/>
        <v>0</v>
      </c>
      <c r="AC1291" s="190">
        <f>IF(C1291=A_Stammdaten!$B$14,F_SAV!$R1291-F_SAV!$AD1291,HLOOKUP(A_Stammdaten!$B$14-1,$AE$4:$AK$2004,ROW(C1291)-3,FALSE)-$AD1291)</f>
        <v>0</v>
      </c>
      <c r="AD1291" s="190">
        <f>HLOOKUP(A_Stammdaten!$B$14,$AE$4:$AK$2004,ROW(C1291)-3,FALSE)</f>
        <v>0</v>
      </c>
      <c r="AE1291" s="187">
        <f t="shared" si="253"/>
        <v>0</v>
      </c>
      <c r="AF1291" s="187">
        <f t="shared" si="254"/>
        <v>0</v>
      </c>
      <c r="AG1291" s="187">
        <f t="shared" si="255"/>
        <v>0</v>
      </c>
      <c r="AH1291" s="187">
        <f t="shared" si="256"/>
        <v>0</v>
      </c>
      <c r="AI1291" s="187">
        <f t="shared" si="257"/>
        <v>0</v>
      </c>
      <c r="AJ1291" s="187">
        <f t="shared" si="258"/>
        <v>0</v>
      </c>
      <c r="AK1291" s="187">
        <f t="shared" si="259"/>
        <v>0</v>
      </c>
      <c r="AL1291" s="31"/>
    </row>
    <row r="1292" spans="1:38" ht="15" x14ac:dyDescent="0.25">
      <c r="A1292" s="31"/>
      <c r="B1292" s="31"/>
      <c r="C1292" s="32"/>
      <c r="D1292" s="31"/>
      <c r="E1292" s="31"/>
      <c r="F1292" s="31"/>
      <c r="G1292" s="31"/>
      <c r="H1292" s="31"/>
      <c r="I1292" s="31"/>
      <c r="J1292" s="31"/>
      <c r="K1292" s="31"/>
      <c r="L1292" s="31"/>
      <c r="M1292" s="31"/>
      <c r="N1292" s="187">
        <f t="shared" si="260"/>
        <v>0</v>
      </c>
      <c r="O1292" s="31"/>
      <c r="P1292" s="31"/>
      <c r="Q1292" s="31"/>
      <c r="R1292" s="187">
        <f t="shared" si="261"/>
        <v>0</v>
      </c>
      <c r="S1292" s="188">
        <f>IF(ISBLANK($B1292),0,VLOOKUP($B1292,Listen!$A$2:$C$44,2,FALSE))</f>
        <v>0</v>
      </c>
      <c r="T1292" s="188">
        <f>IF(ISBLANK($B1292),0,VLOOKUP($B1292,Listen!$A$2:$C$44,3,FALSE))</f>
        <v>0</v>
      </c>
      <c r="U1292" s="189">
        <f t="shared" si="262"/>
        <v>0</v>
      </c>
      <c r="V1292" s="189">
        <f t="shared" si="252"/>
        <v>0</v>
      </c>
      <c r="W1292" s="189">
        <f t="shared" si="252"/>
        <v>0</v>
      </c>
      <c r="X1292" s="189">
        <f t="shared" si="252"/>
        <v>0</v>
      </c>
      <c r="Y1292" s="189">
        <f t="shared" si="252"/>
        <v>0</v>
      </c>
      <c r="Z1292" s="189">
        <f t="shared" si="252"/>
        <v>0</v>
      </c>
      <c r="AA1292" s="189">
        <f t="shared" si="252"/>
        <v>0</v>
      </c>
      <c r="AB1292" s="187">
        <f t="shared" si="251"/>
        <v>0</v>
      </c>
      <c r="AC1292" s="190">
        <f>IF(C1292=A_Stammdaten!$B$14,F_SAV!$R1292-F_SAV!$AD1292,HLOOKUP(A_Stammdaten!$B$14-1,$AE$4:$AK$2004,ROW(C1292)-3,FALSE)-$AD1292)</f>
        <v>0</v>
      </c>
      <c r="AD1292" s="190">
        <f>HLOOKUP(A_Stammdaten!$B$14,$AE$4:$AK$2004,ROW(C1292)-3,FALSE)</f>
        <v>0</v>
      </c>
      <c r="AE1292" s="187">
        <f t="shared" si="253"/>
        <v>0</v>
      </c>
      <c r="AF1292" s="187">
        <f t="shared" si="254"/>
        <v>0</v>
      </c>
      <c r="AG1292" s="187">
        <f t="shared" si="255"/>
        <v>0</v>
      </c>
      <c r="AH1292" s="187">
        <f t="shared" si="256"/>
        <v>0</v>
      </c>
      <c r="AI1292" s="187">
        <f t="shared" si="257"/>
        <v>0</v>
      </c>
      <c r="AJ1292" s="187">
        <f t="shared" si="258"/>
        <v>0</v>
      </c>
      <c r="AK1292" s="187">
        <f t="shared" si="259"/>
        <v>0</v>
      </c>
      <c r="AL1292" s="31"/>
    </row>
    <row r="1293" spans="1:38" ht="15" x14ac:dyDescent="0.25">
      <c r="A1293" s="31"/>
      <c r="B1293" s="31"/>
      <c r="C1293" s="32"/>
      <c r="D1293" s="31"/>
      <c r="E1293" s="31"/>
      <c r="F1293" s="31"/>
      <c r="G1293" s="31"/>
      <c r="H1293" s="31"/>
      <c r="I1293" s="31"/>
      <c r="J1293" s="31"/>
      <c r="K1293" s="31"/>
      <c r="L1293" s="31"/>
      <c r="M1293" s="31"/>
      <c r="N1293" s="187">
        <f t="shared" si="260"/>
        <v>0</v>
      </c>
      <c r="O1293" s="31"/>
      <c r="P1293" s="31"/>
      <c r="Q1293" s="31"/>
      <c r="R1293" s="187">
        <f t="shared" si="261"/>
        <v>0</v>
      </c>
      <c r="S1293" s="188">
        <f>IF(ISBLANK($B1293),0,VLOOKUP($B1293,Listen!$A$2:$C$44,2,FALSE))</f>
        <v>0</v>
      </c>
      <c r="T1293" s="188">
        <f>IF(ISBLANK($B1293),0,VLOOKUP($B1293,Listen!$A$2:$C$44,3,FALSE))</f>
        <v>0</v>
      </c>
      <c r="U1293" s="189">
        <f t="shared" si="262"/>
        <v>0</v>
      </c>
      <c r="V1293" s="189">
        <f t="shared" si="252"/>
        <v>0</v>
      </c>
      <c r="W1293" s="189">
        <f t="shared" si="252"/>
        <v>0</v>
      </c>
      <c r="X1293" s="189">
        <f t="shared" si="252"/>
        <v>0</v>
      </c>
      <c r="Y1293" s="189">
        <f t="shared" si="252"/>
        <v>0</v>
      </c>
      <c r="Z1293" s="189">
        <f t="shared" si="252"/>
        <v>0</v>
      </c>
      <c r="AA1293" s="189">
        <f t="shared" si="252"/>
        <v>0</v>
      </c>
      <c r="AB1293" s="187">
        <f t="shared" si="251"/>
        <v>0</v>
      </c>
      <c r="AC1293" s="190">
        <f>IF(C1293=A_Stammdaten!$B$14,F_SAV!$R1293-F_SAV!$AD1293,HLOOKUP(A_Stammdaten!$B$14-1,$AE$4:$AK$2004,ROW(C1293)-3,FALSE)-$AD1293)</f>
        <v>0</v>
      </c>
      <c r="AD1293" s="190">
        <f>HLOOKUP(A_Stammdaten!$B$14,$AE$4:$AK$2004,ROW(C1293)-3,FALSE)</f>
        <v>0</v>
      </c>
      <c r="AE1293" s="187">
        <f t="shared" si="253"/>
        <v>0</v>
      </c>
      <c r="AF1293" s="187">
        <f t="shared" si="254"/>
        <v>0</v>
      </c>
      <c r="AG1293" s="187">
        <f t="shared" si="255"/>
        <v>0</v>
      </c>
      <c r="AH1293" s="187">
        <f t="shared" si="256"/>
        <v>0</v>
      </c>
      <c r="AI1293" s="187">
        <f t="shared" si="257"/>
        <v>0</v>
      </c>
      <c r="AJ1293" s="187">
        <f t="shared" si="258"/>
        <v>0</v>
      </c>
      <c r="AK1293" s="187">
        <f t="shared" si="259"/>
        <v>0</v>
      </c>
      <c r="AL1293" s="31"/>
    </row>
    <row r="1294" spans="1:38" ht="15" x14ac:dyDescent="0.25">
      <c r="A1294" s="31"/>
      <c r="B1294" s="31"/>
      <c r="C1294" s="32"/>
      <c r="D1294" s="31"/>
      <c r="E1294" s="31"/>
      <c r="F1294" s="31"/>
      <c r="G1294" s="31"/>
      <c r="H1294" s="31"/>
      <c r="I1294" s="31"/>
      <c r="J1294" s="31"/>
      <c r="K1294" s="31"/>
      <c r="L1294" s="31"/>
      <c r="M1294" s="31"/>
      <c r="N1294" s="187">
        <f t="shared" si="260"/>
        <v>0</v>
      </c>
      <c r="O1294" s="31"/>
      <c r="P1294" s="31"/>
      <c r="Q1294" s="31"/>
      <c r="R1294" s="187">
        <f t="shared" si="261"/>
        <v>0</v>
      </c>
      <c r="S1294" s="188">
        <f>IF(ISBLANK($B1294),0,VLOOKUP($B1294,Listen!$A$2:$C$44,2,FALSE))</f>
        <v>0</v>
      </c>
      <c r="T1294" s="188">
        <f>IF(ISBLANK($B1294),0,VLOOKUP($B1294,Listen!$A$2:$C$44,3,FALSE))</f>
        <v>0</v>
      </c>
      <c r="U1294" s="189">
        <f t="shared" si="262"/>
        <v>0</v>
      </c>
      <c r="V1294" s="189">
        <f t="shared" si="252"/>
        <v>0</v>
      </c>
      <c r="W1294" s="189">
        <f t="shared" si="252"/>
        <v>0</v>
      </c>
      <c r="X1294" s="189">
        <f t="shared" si="252"/>
        <v>0</v>
      </c>
      <c r="Y1294" s="189">
        <f t="shared" si="252"/>
        <v>0</v>
      </c>
      <c r="Z1294" s="189">
        <f t="shared" si="252"/>
        <v>0</v>
      </c>
      <c r="AA1294" s="189">
        <f t="shared" si="252"/>
        <v>0</v>
      </c>
      <c r="AB1294" s="187">
        <f t="shared" si="251"/>
        <v>0</v>
      </c>
      <c r="AC1294" s="190">
        <f>IF(C1294=A_Stammdaten!$B$14,F_SAV!$R1294-F_SAV!$AD1294,HLOOKUP(A_Stammdaten!$B$14-1,$AE$4:$AK$2004,ROW(C1294)-3,FALSE)-$AD1294)</f>
        <v>0</v>
      </c>
      <c r="AD1294" s="190">
        <f>HLOOKUP(A_Stammdaten!$B$14,$AE$4:$AK$2004,ROW(C1294)-3,FALSE)</f>
        <v>0</v>
      </c>
      <c r="AE1294" s="187">
        <f t="shared" si="253"/>
        <v>0</v>
      </c>
      <c r="AF1294" s="187">
        <f t="shared" si="254"/>
        <v>0</v>
      </c>
      <c r="AG1294" s="187">
        <f t="shared" si="255"/>
        <v>0</v>
      </c>
      <c r="AH1294" s="187">
        <f t="shared" si="256"/>
        <v>0</v>
      </c>
      <c r="AI1294" s="187">
        <f t="shared" si="257"/>
        <v>0</v>
      </c>
      <c r="AJ1294" s="187">
        <f t="shared" si="258"/>
        <v>0</v>
      </c>
      <c r="AK1294" s="187">
        <f t="shared" si="259"/>
        <v>0</v>
      </c>
      <c r="AL1294" s="31"/>
    </row>
    <row r="1295" spans="1:38" ht="15" x14ac:dyDescent="0.25">
      <c r="A1295" s="31"/>
      <c r="B1295" s="31"/>
      <c r="C1295" s="32"/>
      <c r="D1295" s="31"/>
      <c r="E1295" s="31"/>
      <c r="F1295" s="31"/>
      <c r="G1295" s="31"/>
      <c r="H1295" s="31"/>
      <c r="I1295" s="31"/>
      <c r="J1295" s="31"/>
      <c r="K1295" s="31"/>
      <c r="L1295" s="31"/>
      <c r="M1295" s="31"/>
      <c r="N1295" s="187">
        <f t="shared" si="260"/>
        <v>0</v>
      </c>
      <c r="O1295" s="31"/>
      <c r="P1295" s="31"/>
      <c r="Q1295" s="31"/>
      <c r="R1295" s="187">
        <f t="shared" si="261"/>
        <v>0</v>
      </c>
      <c r="S1295" s="188">
        <f>IF(ISBLANK($B1295),0,VLOOKUP($B1295,Listen!$A$2:$C$44,2,FALSE))</f>
        <v>0</v>
      </c>
      <c r="T1295" s="188">
        <f>IF(ISBLANK($B1295),0,VLOOKUP($B1295,Listen!$A$2:$C$44,3,FALSE))</f>
        <v>0</v>
      </c>
      <c r="U1295" s="189">
        <f t="shared" si="262"/>
        <v>0</v>
      </c>
      <c r="V1295" s="189">
        <f t="shared" si="252"/>
        <v>0</v>
      </c>
      <c r="W1295" s="189">
        <f t="shared" si="252"/>
        <v>0</v>
      </c>
      <c r="X1295" s="189">
        <f t="shared" si="252"/>
        <v>0</v>
      </c>
      <c r="Y1295" s="189">
        <f t="shared" si="252"/>
        <v>0</v>
      </c>
      <c r="Z1295" s="189">
        <f t="shared" si="252"/>
        <v>0</v>
      </c>
      <c r="AA1295" s="189">
        <f t="shared" si="252"/>
        <v>0</v>
      </c>
      <c r="AB1295" s="187">
        <f t="shared" si="251"/>
        <v>0</v>
      </c>
      <c r="AC1295" s="190">
        <f>IF(C1295=A_Stammdaten!$B$14,F_SAV!$R1295-F_SAV!$AD1295,HLOOKUP(A_Stammdaten!$B$14-1,$AE$4:$AK$2004,ROW(C1295)-3,FALSE)-$AD1295)</f>
        <v>0</v>
      </c>
      <c r="AD1295" s="190">
        <f>HLOOKUP(A_Stammdaten!$B$14,$AE$4:$AK$2004,ROW(C1295)-3,FALSE)</f>
        <v>0</v>
      </c>
      <c r="AE1295" s="187">
        <f t="shared" si="253"/>
        <v>0</v>
      </c>
      <c r="AF1295" s="187">
        <f t="shared" si="254"/>
        <v>0</v>
      </c>
      <c r="AG1295" s="187">
        <f t="shared" si="255"/>
        <v>0</v>
      </c>
      <c r="AH1295" s="187">
        <f t="shared" si="256"/>
        <v>0</v>
      </c>
      <c r="AI1295" s="187">
        <f t="shared" si="257"/>
        <v>0</v>
      </c>
      <c r="AJ1295" s="187">
        <f t="shared" si="258"/>
        <v>0</v>
      </c>
      <c r="AK1295" s="187">
        <f t="shared" si="259"/>
        <v>0</v>
      </c>
      <c r="AL1295" s="31"/>
    </row>
    <row r="1296" spans="1:38" ht="15" x14ac:dyDescent="0.25">
      <c r="A1296" s="31"/>
      <c r="B1296" s="31"/>
      <c r="C1296" s="32"/>
      <c r="D1296" s="31"/>
      <c r="E1296" s="31"/>
      <c r="F1296" s="31"/>
      <c r="G1296" s="31"/>
      <c r="H1296" s="31"/>
      <c r="I1296" s="31"/>
      <c r="J1296" s="31"/>
      <c r="K1296" s="31"/>
      <c r="L1296" s="31"/>
      <c r="M1296" s="31"/>
      <c r="N1296" s="187">
        <f t="shared" si="260"/>
        <v>0</v>
      </c>
      <c r="O1296" s="31"/>
      <c r="P1296" s="31"/>
      <c r="Q1296" s="31"/>
      <c r="R1296" s="187">
        <f t="shared" si="261"/>
        <v>0</v>
      </c>
      <c r="S1296" s="188">
        <f>IF(ISBLANK($B1296),0,VLOOKUP($B1296,Listen!$A$2:$C$44,2,FALSE))</f>
        <v>0</v>
      </c>
      <c r="T1296" s="188">
        <f>IF(ISBLANK($B1296),0,VLOOKUP($B1296,Listen!$A$2:$C$44,3,FALSE))</f>
        <v>0</v>
      </c>
      <c r="U1296" s="189">
        <f t="shared" si="262"/>
        <v>0</v>
      </c>
      <c r="V1296" s="189">
        <f t="shared" si="252"/>
        <v>0</v>
      </c>
      <c r="W1296" s="189">
        <f t="shared" si="252"/>
        <v>0</v>
      </c>
      <c r="X1296" s="189">
        <f t="shared" si="252"/>
        <v>0</v>
      </c>
      <c r="Y1296" s="189">
        <f t="shared" si="252"/>
        <v>0</v>
      </c>
      <c r="Z1296" s="189">
        <f t="shared" si="252"/>
        <v>0</v>
      </c>
      <c r="AA1296" s="189">
        <f t="shared" si="252"/>
        <v>0</v>
      </c>
      <c r="AB1296" s="187">
        <f t="shared" si="251"/>
        <v>0</v>
      </c>
      <c r="AC1296" s="190">
        <f>IF(C1296=A_Stammdaten!$B$14,F_SAV!$R1296-F_SAV!$AD1296,HLOOKUP(A_Stammdaten!$B$14-1,$AE$4:$AK$2004,ROW(C1296)-3,FALSE)-$AD1296)</f>
        <v>0</v>
      </c>
      <c r="AD1296" s="190">
        <f>HLOOKUP(A_Stammdaten!$B$14,$AE$4:$AK$2004,ROW(C1296)-3,FALSE)</f>
        <v>0</v>
      </c>
      <c r="AE1296" s="187">
        <f t="shared" si="253"/>
        <v>0</v>
      </c>
      <c r="AF1296" s="187">
        <f t="shared" si="254"/>
        <v>0</v>
      </c>
      <c r="AG1296" s="187">
        <f t="shared" si="255"/>
        <v>0</v>
      </c>
      <c r="AH1296" s="187">
        <f t="shared" si="256"/>
        <v>0</v>
      </c>
      <c r="AI1296" s="187">
        <f t="shared" si="257"/>
        <v>0</v>
      </c>
      <c r="AJ1296" s="187">
        <f t="shared" si="258"/>
        <v>0</v>
      </c>
      <c r="AK1296" s="187">
        <f t="shared" si="259"/>
        <v>0</v>
      </c>
      <c r="AL1296" s="31"/>
    </row>
    <row r="1297" spans="1:38" ht="15" x14ac:dyDescent="0.25">
      <c r="A1297" s="31"/>
      <c r="B1297" s="31"/>
      <c r="C1297" s="32"/>
      <c r="D1297" s="31"/>
      <c r="E1297" s="31"/>
      <c r="F1297" s="31"/>
      <c r="G1297" s="31"/>
      <c r="H1297" s="31"/>
      <c r="I1297" s="31"/>
      <c r="J1297" s="31"/>
      <c r="K1297" s="31"/>
      <c r="L1297" s="31"/>
      <c r="M1297" s="31"/>
      <c r="N1297" s="187">
        <f t="shared" si="260"/>
        <v>0</v>
      </c>
      <c r="O1297" s="31"/>
      <c r="P1297" s="31"/>
      <c r="Q1297" s="31"/>
      <c r="R1297" s="187">
        <f t="shared" si="261"/>
        <v>0</v>
      </c>
      <c r="S1297" s="188">
        <f>IF(ISBLANK($B1297),0,VLOOKUP($B1297,Listen!$A$2:$C$44,2,FALSE))</f>
        <v>0</v>
      </c>
      <c r="T1297" s="188">
        <f>IF(ISBLANK($B1297),0,VLOOKUP($B1297,Listen!$A$2:$C$44,3,FALSE))</f>
        <v>0</v>
      </c>
      <c r="U1297" s="189">
        <f t="shared" si="262"/>
        <v>0</v>
      </c>
      <c r="V1297" s="189">
        <f t="shared" si="252"/>
        <v>0</v>
      </c>
      <c r="W1297" s="189">
        <f t="shared" si="252"/>
        <v>0</v>
      </c>
      <c r="X1297" s="189">
        <f t="shared" si="252"/>
        <v>0</v>
      </c>
      <c r="Y1297" s="189">
        <f t="shared" si="252"/>
        <v>0</v>
      </c>
      <c r="Z1297" s="189">
        <f t="shared" si="252"/>
        <v>0</v>
      </c>
      <c r="AA1297" s="189">
        <f t="shared" si="252"/>
        <v>0</v>
      </c>
      <c r="AB1297" s="187">
        <f t="shared" si="251"/>
        <v>0</v>
      </c>
      <c r="AC1297" s="190">
        <f>IF(C1297=A_Stammdaten!$B$14,F_SAV!$R1297-F_SAV!$AD1297,HLOOKUP(A_Stammdaten!$B$14-1,$AE$4:$AK$2004,ROW(C1297)-3,FALSE)-$AD1297)</f>
        <v>0</v>
      </c>
      <c r="AD1297" s="190">
        <f>HLOOKUP(A_Stammdaten!$B$14,$AE$4:$AK$2004,ROW(C1297)-3,FALSE)</f>
        <v>0</v>
      </c>
      <c r="AE1297" s="187">
        <f t="shared" si="253"/>
        <v>0</v>
      </c>
      <c r="AF1297" s="187">
        <f t="shared" si="254"/>
        <v>0</v>
      </c>
      <c r="AG1297" s="187">
        <f t="shared" si="255"/>
        <v>0</v>
      </c>
      <c r="AH1297" s="187">
        <f t="shared" si="256"/>
        <v>0</v>
      </c>
      <c r="AI1297" s="187">
        <f t="shared" si="257"/>
        <v>0</v>
      </c>
      <c r="AJ1297" s="187">
        <f t="shared" si="258"/>
        <v>0</v>
      </c>
      <c r="AK1297" s="187">
        <f t="shared" si="259"/>
        <v>0</v>
      </c>
      <c r="AL1297" s="31"/>
    </row>
    <row r="1298" spans="1:38" ht="15" x14ac:dyDescent="0.25">
      <c r="A1298" s="31"/>
      <c r="B1298" s="31"/>
      <c r="C1298" s="32"/>
      <c r="D1298" s="31"/>
      <c r="E1298" s="31"/>
      <c r="F1298" s="31"/>
      <c r="G1298" s="31"/>
      <c r="H1298" s="31"/>
      <c r="I1298" s="31"/>
      <c r="J1298" s="31"/>
      <c r="K1298" s="31"/>
      <c r="L1298" s="31"/>
      <c r="M1298" s="31"/>
      <c r="N1298" s="187">
        <f t="shared" si="260"/>
        <v>0</v>
      </c>
      <c r="O1298" s="31"/>
      <c r="P1298" s="31"/>
      <c r="Q1298" s="31"/>
      <c r="R1298" s="187">
        <f t="shared" si="261"/>
        <v>0</v>
      </c>
      <c r="S1298" s="188">
        <f>IF(ISBLANK($B1298),0,VLOOKUP($B1298,Listen!$A$2:$C$44,2,FALSE))</f>
        <v>0</v>
      </c>
      <c r="T1298" s="188">
        <f>IF(ISBLANK($B1298),0,VLOOKUP($B1298,Listen!$A$2:$C$44,3,FALSE))</f>
        <v>0</v>
      </c>
      <c r="U1298" s="189">
        <f t="shared" si="262"/>
        <v>0</v>
      </c>
      <c r="V1298" s="189">
        <f t="shared" si="252"/>
        <v>0</v>
      </c>
      <c r="W1298" s="189">
        <f t="shared" si="252"/>
        <v>0</v>
      </c>
      <c r="X1298" s="189">
        <f t="shared" si="252"/>
        <v>0</v>
      </c>
      <c r="Y1298" s="189">
        <f t="shared" si="252"/>
        <v>0</v>
      </c>
      <c r="Z1298" s="189">
        <f t="shared" si="252"/>
        <v>0</v>
      </c>
      <c r="AA1298" s="189">
        <f t="shared" si="252"/>
        <v>0</v>
      </c>
      <c r="AB1298" s="187">
        <f t="shared" si="251"/>
        <v>0</v>
      </c>
      <c r="AC1298" s="190">
        <f>IF(C1298=A_Stammdaten!$B$14,F_SAV!$R1298-F_SAV!$AD1298,HLOOKUP(A_Stammdaten!$B$14-1,$AE$4:$AK$2004,ROW(C1298)-3,FALSE)-$AD1298)</f>
        <v>0</v>
      </c>
      <c r="AD1298" s="190">
        <f>HLOOKUP(A_Stammdaten!$B$14,$AE$4:$AK$2004,ROW(C1298)-3,FALSE)</f>
        <v>0</v>
      </c>
      <c r="AE1298" s="187">
        <f t="shared" si="253"/>
        <v>0</v>
      </c>
      <c r="AF1298" s="187">
        <f t="shared" si="254"/>
        <v>0</v>
      </c>
      <c r="AG1298" s="187">
        <f t="shared" si="255"/>
        <v>0</v>
      </c>
      <c r="AH1298" s="187">
        <f t="shared" si="256"/>
        <v>0</v>
      </c>
      <c r="AI1298" s="187">
        <f t="shared" si="257"/>
        <v>0</v>
      </c>
      <c r="AJ1298" s="187">
        <f t="shared" si="258"/>
        <v>0</v>
      </c>
      <c r="AK1298" s="187">
        <f t="shared" si="259"/>
        <v>0</v>
      </c>
      <c r="AL1298" s="31"/>
    </row>
    <row r="1299" spans="1:38" ht="15" x14ac:dyDescent="0.25">
      <c r="A1299" s="31"/>
      <c r="B1299" s="31"/>
      <c r="C1299" s="32"/>
      <c r="D1299" s="31"/>
      <c r="E1299" s="31"/>
      <c r="F1299" s="31"/>
      <c r="G1299" s="31"/>
      <c r="H1299" s="31"/>
      <c r="I1299" s="31"/>
      <c r="J1299" s="31"/>
      <c r="K1299" s="31"/>
      <c r="L1299" s="31"/>
      <c r="M1299" s="31"/>
      <c r="N1299" s="187">
        <f t="shared" si="260"/>
        <v>0</v>
      </c>
      <c r="O1299" s="31"/>
      <c r="P1299" s="31"/>
      <c r="Q1299" s="31"/>
      <c r="R1299" s="187">
        <f t="shared" si="261"/>
        <v>0</v>
      </c>
      <c r="S1299" s="188">
        <f>IF(ISBLANK($B1299),0,VLOOKUP($B1299,Listen!$A$2:$C$44,2,FALSE))</f>
        <v>0</v>
      </c>
      <c r="T1299" s="188">
        <f>IF(ISBLANK($B1299),0,VLOOKUP($B1299,Listen!$A$2:$C$44,3,FALSE))</f>
        <v>0</v>
      </c>
      <c r="U1299" s="189">
        <f t="shared" si="262"/>
        <v>0</v>
      </c>
      <c r="V1299" s="189">
        <f t="shared" si="252"/>
        <v>0</v>
      </c>
      <c r="W1299" s="189">
        <f t="shared" si="252"/>
        <v>0</v>
      </c>
      <c r="X1299" s="189">
        <f t="shared" si="252"/>
        <v>0</v>
      </c>
      <c r="Y1299" s="189">
        <f t="shared" si="252"/>
        <v>0</v>
      </c>
      <c r="Z1299" s="189">
        <f t="shared" si="252"/>
        <v>0</v>
      </c>
      <c r="AA1299" s="189">
        <f t="shared" si="252"/>
        <v>0</v>
      </c>
      <c r="AB1299" s="187">
        <f t="shared" si="251"/>
        <v>0</v>
      </c>
      <c r="AC1299" s="190">
        <f>IF(C1299=A_Stammdaten!$B$14,F_SAV!$R1299-F_SAV!$AD1299,HLOOKUP(A_Stammdaten!$B$14-1,$AE$4:$AK$2004,ROW(C1299)-3,FALSE)-$AD1299)</f>
        <v>0</v>
      </c>
      <c r="AD1299" s="190">
        <f>HLOOKUP(A_Stammdaten!$B$14,$AE$4:$AK$2004,ROW(C1299)-3,FALSE)</f>
        <v>0</v>
      </c>
      <c r="AE1299" s="187">
        <f t="shared" si="253"/>
        <v>0</v>
      </c>
      <c r="AF1299" s="187">
        <f t="shared" si="254"/>
        <v>0</v>
      </c>
      <c r="AG1299" s="187">
        <f t="shared" si="255"/>
        <v>0</v>
      </c>
      <c r="AH1299" s="187">
        <f t="shared" si="256"/>
        <v>0</v>
      </c>
      <c r="AI1299" s="187">
        <f t="shared" si="257"/>
        <v>0</v>
      </c>
      <c r="AJ1299" s="187">
        <f t="shared" si="258"/>
        <v>0</v>
      </c>
      <c r="AK1299" s="187">
        <f t="shared" si="259"/>
        <v>0</v>
      </c>
      <c r="AL1299" s="31"/>
    </row>
    <row r="1300" spans="1:38" ht="15" x14ac:dyDescent="0.25">
      <c r="A1300" s="31"/>
      <c r="B1300" s="31"/>
      <c r="C1300" s="32"/>
      <c r="D1300" s="31"/>
      <c r="E1300" s="31"/>
      <c r="F1300" s="31"/>
      <c r="G1300" s="31"/>
      <c r="H1300" s="31"/>
      <c r="I1300" s="31"/>
      <c r="J1300" s="31"/>
      <c r="K1300" s="31"/>
      <c r="L1300" s="31"/>
      <c r="M1300" s="31"/>
      <c r="N1300" s="187">
        <f t="shared" si="260"/>
        <v>0</v>
      </c>
      <c r="O1300" s="31"/>
      <c r="P1300" s="31"/>
      <c r="Q1300" s="31"/>
      <c r="R1300" s="187">
        <f t="shared" si="261"/>
        <v>0</v>
      </c>
      <c r="S1300" s="188">
        <f>IF(ISBLANK($B1300),0,VLOOKUP($B1300,Listen!$A$2:$C$44,2,FALSE))</f>
        <v>0</v>
      </c>
      <c r="T1300" s="188">
        <f>IF(ISBLANK($B1300),0,VLOOKUP($B1300,Listen!$A$2:$C$44,3,FALSE))</f>
        <v>0</v>
      </c>
      <c r="U1300" s="189">
        <f t="shared" si="262"/>
        <v>0</v>
      </c>
      <c r="V1300" s="189">
        <f t="shared" si="252"/>
        <v>0</v>
      </c>
      <c r="W1300" s="189">
        <f t="shared" si="252"/>
        <v>0</v>
      </c>
      <c r="X1300" s="189">
        <f t="shared" si="252"/>
        <v>0</v>
      </c>
      <c r="Y1300" s="189">
        <f t="shared" si="252"/>
        <v>0</v>
      </c>
      <c r="Z1300" s="189">
        <f t="shared" si="252"/>
        <v>0</v>
      </c>
      <c r="AA1300" s="189">
        <f t="shared" si="252"/>
        <v>0</v>
      </c>
      <c r="AB1300" s="187">
        <f t="shared" si="251"/>
        <v>0</v>
      </c>
      <c r="AC1300" s="190">
        <f>IF(C1300=A_Stammdaten!$B$14,F_SAV!$R1300-F_SAV!$AD1300,HLOOKUP(A_Stammdaten!$B$14-1,$AE$4:$AK$2004,ROW(C1300)-3,FALSE)-$AD1300)</f>
        <v>0</v>
      </c>
      <c r="AD1300" s="190">
        <f>HLOOKUP(A_Stammdaten!$B$14,$AE$4:$AK$2004,ROW(C1300)-3,FALSE)</f>
        <v>0</v>
      </c>
      <c r="AE1300" s="187">
        <f t="shared" si="253"/>
        <v>0</v>
      </c>
      <c r="AF1300" s="187">
        <f t="shared" si="254"/>
        <v>0</v>
      </c>
      <c r="AG1300" s="187">
        <f t="shared" si="255"/>
        <v>0</v>
      </c>
      <c r="AH1300" s="187">
        <f t="shared" si="256"/>
        <v>0</v>
      </c>
      <c r="AI1300" s="187">
        <f t="shared" si="257"/>
        <v>0</v>
      </c>
      <c r="AJ1300" s="187">
        <f t="shared" si="258"/>
        <v>0</v>
      </c>
      <c r="AK1300" s="187">
        <f t="shared" si="259"/>
        <v>0</v>
      </c>
      <c r="AL1300" s="31"/>
    </row>
    <row r="1301" spans="1:38" ht="15" x14ac:dyDescent="0.25">
      <c r="A1301" s="31"/>
      <c r="B1301" s="31"/>
      <c r="C1301" s="32"/>
      <c r="D1301" s="31"/>
      <c r="E1301" s="31"/>
      <c r="F1301" s="31"/>
      <c r="G1301" s="31"/>
      <c r="H1301" s="31"/>
      <c r="I1301" s="31"/>
      <c r="J1301" s="31"/>
      <c r="K1301" s="31"/>
      <c r="L1301" s="31"/>
      <c r="M1301" s="31"/>
      <c r="N1301" s="187">
        <f t="shared" si="260"/>
        <v>0</v>
      </c>
      <c r="O1301" s="31"/>
      <c r="P1301" s="31"/>
      <c r="Q1301" s="31"/>
      <c r="R1301" s="187">
        <f t="shared" si="261"/>
        <v>0</v>
      </c>
      <c r="S1301" s="188">
        <f>IF(ISBLANK($B1301),0,VLOOKUP($B1301,Listen!$A$2:$C$44,2,FALSE))</f>
        <v>0</v>
      </c>
      <c r="T1301" s="188">
        <f>IF(ISBLANK($B1301),0,VLOOKUP($B1301,Listen!$A$2:$C$44,3,FALSE))</f>
        <v>0</v>
      </c>
      <c r="U1301" s="189">
        <f t="shared" si="262"/>
        <v>0</v>
      </c>
      <c r="V1301" s="189">
        <f t="shared" si="252"/>
        <v>0</v>
      </c>
      <c r="W1301" s="189">
        <f t="shared" si="252"/>
        <v>0</v>
      </c>
      <c r="X1301" s="189">
        <f t="shared" si="252"/>
        <v>0</v>
      </c>
      <c r="Y1301" s="189">
        <f t="shared" si="252"/>
        <v>0</v>
      </c>
      <c r="Z1301" s="189">
        <f t="shared" si="252"/>
        <v>0</v>
      </c>
      <c r="AA1301" s="189">
        <f t="shared" si="252"/>
        <v>0</v>
      </c>
      <c r="AB1301" s="187">
        <f t="shared" si="251"/>
        <v>0</v>
      </c>
      <c r="AC1301" s="190">
        <f>IF(C1301=A_Stammdaten!$B$14,F_SAV!$R1301-F_SAV!$AD1301,HLOOKUP(A_Stammdaten!$B$14-1,$AE$4:$AK$2004,ROW(C1301)-3,FALSE)-$AD1301)</f>
        <v>0</v>
      </c>
      <c r="AD1301" s="190">
        <f>HLOOKUP(A_Stammdaten!$B$14,$AE$4:$AK$2004,ROW(C1301)-3,FALSE)</f>
        <v>0</v>
      </c>
      <c r="AE1301" s="187">
        <f t="shared" si="253"/>
        <v>0</v>
      </c>
      <c r="AF1301" s="187">
        <f t="shared" si="254"/>
        <v>0</v>
      </c>
      <c r="AG1301" s="187">
        <f t="shared" si="255"/>
        <v>0</v>
      </c>
      <c r="AH1301" s="187">
        <f t="shared" si="256"/>
        <v>0</v>
      </c>
      <c r="AI1301" s="187">
        <f t="shared" si="257"/>
        <v>0</v>
      </c>
      <c r="AJ1301" s="187">
        <f t="shared" si="258"/>
        <v>0</v>
      </c>
      <c r="AK1301" s="187">
        <f t="shared" si="259"/>
        <v>0</v>
      </c>
      <c r="AL1301" s="31"/>
    </row>
    <row r="1302" spans="1:38" ht="15" x14ac:dyDescent="0.25">
      <c r="A1302" s="31"/>
      <c r="B1302" s="31"/>
      <c r="C1302" s="32"/>
      <c r="D1302" s="31"/>
      <c r="E1302" s="31"/>
      <c r="F1302" s="31"/>
      <c r="G1302" s="31"/>
      <c r="H1302" s="31"/>
      <c r="I1302" s="31"/>
      <c r="J1302" s="31"/>
      <c r="K1302" s="31"/>
      <c r="L1302" s="31"/>
      <c r="M1302" s="31"/>
      <c r="N1302" s="187">
        <f t="shared" si="260"/>
        <v>0</v>
      </c>
      <c r="O1302" s="31"/>
      <c r="P1302" s="31"/>
      <c r="Q1302" s="31"/>
      <c r="R1302" s="187">
        <f t="shared" si="261"/>
        <v>0</v>
      </c>
      <c r="S1302" s="188">
        <f>IF(ISBLANK($B1302),0,VLOOKUP($B1302,Listen!$A$2:$C$44,2,FALSE))</f>
        <v>0</v>
      </c>
      <c r="T1302" s="188">
        <f>IF(ISBLANK($B1302),0,VLOOKUP($B1302,Listen!$A$2:$C$44,3,FALSE))</f>
        <v>0</v>
      </c>
      <c r="U1302" s="189">
        <f t="shared" si="262"/>
        <v>0</v>
      </c>
      <c r="V1302" s="189">
        <f t="shared" si="252"/>
        <v>0</v>
      </c>
      <c r="W1302" s="189">
        <f t="shared" si="252"/>
        <v>0</v>
      </c>
      <c r="X1302" s="189">
        <f t="shared" si="252"/>
        <v>0</v>
      </c>
      <c r="Y1302" s="189">
        <f t="shared" si="252"/>
        <v>0</v>
      </c>
      <c r="Z1302" s="189">
        <f t="shared" si="252"/>
        <v>0</v>
      </c>
      <c r="AA1302" s="189">
        <f t="shared" si="252"/>
        <v>0</v>
      </c>
      <c r="AB1302" s="187">
        <f t="shared" si="251"/>
        <v>0</v>
      </c>
      <c r="AC1302" s="190">
        <f>IF(C1302=A_Stammdaten!$B$14,F_SAV!$R1302-F_SAV!$AD1302,HLOOKUP(A_Stammdaten!$B$14-1,$AE$4:$AK$2004,ROW(C1302)-3,FALSE)-$AD1302)</f>
        <v>0</v>
      </c>
      <c r="AD1302" s="190">
        <f>HLOOKUP(A_Stammdaten!$B$14,$AE$4:$AK$2004,ROW(C1302)-3,FALSE)</f>
        <v>0</v>
      </c>
      <c r="AE1302" s="187">
        <f t="shared" si="253"/>
        <v>0</v>
      </c>
      <c r="AF1302" s="187">
        <f t="shared" si="254"/>
        <v>0</v>
      </c>
      <c r="AG1302" s="187">
        <f t="shared" si="255"/>
        <v>0</v>
      </c>
      <c r="AH1302" s="187">
        <f t="shared" si="256"/>
        <v>0</v>
      </c>
      <c r="AI1302" s="187">
        <f t="shared" si="257"/>
        <v>0</v>
      </c>
      <c r="AJ1302" s="187">
        <f t="shared" si="258"/>
        <v>0</v>
      </c>
      <c r="AK1302" s="187">
        <f t="shared" si="259"/>
        <v>0</v>
      </c>
      <c r="AL1302" s="31"/>
    </row>
    <row r="1303" spans="1:38" ht="15" x14ac:dyDescent="0.25">
      <c r="A1303" s="31"/>
      <c r="B1303" s="31"/>
      <c r="C1303" s="32"/>
      <c r="D1303" s="31"/>
      <c r="E1303" s="31"/>
      <c r="F1303" s="31"/>
      <c r="G1303" s="31"/>
      <c r="H1303" s="31"/>
      <c r="I1303" s="31"/>
      <c r="J1303" s="31"/>
      <c r="K1303" s="31"/>
      <c r="L1303" s="31"/>
      <c r="M1303" s="31"/>
      <c r="N1303" s="187">
        <f t="shared" si="260"/>
        <v>0</v>
      </c>
      <c r="O1303" s="31"/>
      <c r="P1303" s="31"/>
      <c r="Q1303" s="31"/>
      <c r="R1303" s="187">
        <f t="shared" si="261"/>
        <v>0</v>
      </c>
      <c r="S1303" s="188">
        <f>IF(ISBLANK($B1303),0,VLOOKUP($B1303,Listen!$A$2:$C$44,2,FALSE))</f>
        <v>0</v>
      </c>
      <c r="T1303" s="188">
        <f>IF(ISBLANK($B1303),0,VLOOKUP($B1303,Listen!$A$2:$C$44,3,FALSE))</f>
        <v>0</v>
      </c>
      <c r="U1303" s="189">
        <f t="shared" si="262"/>
        <v>0</v>
      </c>
      <c r="V1303" s="189">
        <f t="shared" si="252"/>
        <v>0</v>
      </c>
      <c r="W1303" s="189">
        <f t="shared" si="252"/>
        <v>0</v>
      </c>
      <c r="X1303" s="189">
        <f t="shared" si="252"/>
        <v>0</v>
      </c>
      <c r="Y1303" s="189">
        <f t="shared" si="252"/>
        <v>0</v>
      </c>
      <c r="Z1303" s="189">
        <f t="shared" si="252"/>
        <v>0</v>
      </c>
      <c r="AA1303" s="189">
        <f t="shared" si="252"/>
        <v>0</v>
      </c>
      <c r="AB1303" s="187">
        <f t="shared" si="251"/>
        <v>0</v>
      </c>
      <c r="AC1303" s="190">
        <f>IF(C1303=A_Stammdaten!$B$14,F_SAV!$R1303-F_SAV!$AD1303,HLOOKUP(A_Stammdaten!$B$14-1,$AE$4:$AK$2004,ROW(C1303)-3,FALSE)-$AD1303)</f>
        <v>0</v>
      </c>
      <c r="AD1303" s="190">
        <f>HLOOKUP(A_Stammdaten!$B$14,$AE$4:$AK$2004,ROW(C1303)-3,FALSE)</f>
        <v>0</v>
      </c>
      <c r="AE1303" s="187">
        <f t="shared" si="253"/>
        <v>0</v>
      </c>
      <c r="AF1303" s="187">
        <f t="shared" si="254"/>
        <v>0</v>
      </c>
      <c r="AG1303" s="187">
        <f t="shared" si="255"/>
        <v>0</v>
      </c>
      <c r="AH1303" s="187">
        <f t="shared" si="256"/>
        <v>0</v>
      </c>
      <c r="AI1303" s="187">
        <f t="shared" si="257"/>
        <v>0</v>
      </c>
      <c r="AJ1303" s="187">
        <f t="shared" si="258"/>
        <v>0</v>
      </c>
      <c r="AK1303" s="187">
        <f t="shared" si="259"/>
        <v>0</v>
      </c>
      <c r="AL1303" s="31"/>
    </row>
    <row r="1304" spans="1:38" ht="15" x14ac:dyDescent="0.25">
      <c r="A1304" s="31"/>
      <c r="B1304" s="31"/>
      <c r="C1304" s="32"/>
      <c r="D1304" s="31"/>
      <c r="E1304" s="31"/>
      <c r="F1304" s="31"/>
      <c r="G1304" s="31"/>
      <c r="H1304" s="31"/>
      <c r="I1304" s="31"/>
      <c r="J1304" s="31"/>
      <c r="K1304" s="31"/>
      <c r="L1304" s="31"/>
      <c r="M1304" s="31"/>
      <c r="N1304" s="187">
        <f t="shared" si="260"/>
        <v>0</v>
      </c>
      <c r="O1304" s="31"/>
      <c r="P1304" s="31"/>
      <c r="Q1304" s="31"/>
      <c r="R1304" s="187">
        <f t="shared" si="261"/>
        <v>0</v>
      </c>
      <c r="S1304" s="188">
        <f>IF(ISBLANK($B1304),0,VLOOKUP($B1304,Listen!$A$2:$C$44,2,FALSE))</f>
        <v>0</v>
      </c>
      <c r="T1304" s="188">
        <f>IF(ISBLANK($B1304),0,VLOOKUP($B1304,Listen!$A$2:$C$44,3,FALSE))</f>
        <v>0</v>
      </c>
      <c r="U1304" s="189">
        <f t="shared" si="262"/>
        <v>0</v>
      </c>
      <c r="V1304" s="189">
        <f t="shared" si="252"/>
        <v>0</v>
      </c>
      <c r="W1304" s="189">
        <f t="shared" si="252"/>
        <v>0</v>
      </c>
      <c r="X1304" s="189">
        <f t="shared" si="252"/>
        <v>0</v>
      </c>
      <c r="Y1304" s="189">
        <f t="shared" si="252"/>
        <v>0</v>
      </c>
      <c r="Z1304" s="189">
        <f t="shared" si="252"/>
        <v>0</v>
      </c>
      <c r="AA1304" s="189">
        <f t="shared" si="252"/>
        <v>0</v>
      </c>
      <c r="AB1304" s="187">
        <f t="shared" si="251"/>
        <v>0</v>
      </c>
      <c r="AC1304" s="190">
        <f>IF(C1304=A_Stammdaten!$B$14,F_SAV!$R1304-F_SAV!$AD1304,HLOOKUP(A_Stammdaten!$B$14-1,$AE$4:$AK$2004,ROW(C1304)-3,FALSE)-$AD1304)</f>
        <v>0</v>
      </c>
      <c r="AD1304" s="190">
        <f>HLOOKUP(A_Stammdaten!$B$14,$AE$4:$AK$2004,ROW(C1304)-3,FALSE)</f>
        <v>0</v>
      </c>
      <c r="AE1304" s="187">
        <f t="shared" si="253"/>
        <v>0</v>
      </c>
      <c r="AF1304" s="187">
        <f t="shared" si="254"/>
        <v>0</v>
      </c>
      <c r="AG1304" s="187">
        <f t="shared" si="255"/>
        <v>0</v>
      </c>
      <c r="AH1304" s="187">
        <f t="shared" si="256"/>
        <v>0</v>
      </c>
      <c r="AI1304" s="187">
        <f t="shared" si="257"/>
        <v>0</v>
      </c>
      <c r="AJ1304" s="187">
        <f t="shared" si="258"/>
        <v>0</v>
      </c>
      <c r="AK1304" s="187">
        <f t="shared" si="259"/>
        <v>0</v>
      </c>
      <c r="AL1304" s="31"/>
    </row>
    <row r="1305" spans="1:38" ht="15" x14ac:dyDescent="0.25">
      <c r="A1305" s="31"/>
      <c r="B1305" s="31"/>
      <c r="C1305" s="32"/>
      <c r="D1305" s="31"/>
      <c r="E1305" s="31"/>
      <c r="F1305" s="31"/>
      <c r="G1305" s="31"/>
      <c r="H1305" s="31"/>
      <c r="I1305" s="31"/>
      <c r="J1305" s="31"/>
      <c r="K1305" s="31"/>
      <c r="L1305" s="31"/>
      <c r="M1305" s="31"/>
      <c r="N1305" s="187">
        <f t="shared" si="260"/>
        <v>0</v>
      </c>
      <c r="O1305" s="31"/>
      <c r="P1305" s="31"/>
      <c r="Q1305" s="31"/>
      <c r="R1305" s="187">
        <f t="shared" si="261"/>
        <v>0</v>
      </c>
      <c r="S1305" s="188">
        <f>IF(ISBLANK($B1305),0,VLOOKUP($B1305,Listen!$A$2:$C$44,2,FALSE))</f>
        <v>0</v>
      </c>
      <c r="T1305" s="188">
        <f>IF(ISBLANK($B1305),0,VLOOKUP($B1305,Listen!$A$2:$C$44,3,FALSE))</f>
        <v>0</v>
      </c>
      <c r="U1305" s="189">
        <f t="shared" si="262"/>
        <v>0</v>
      </c>
      <c r="V1305" s="189">
        <f t="shared" si="252"/>
        <v>0</v>
      </c>
      <c r="W1305" s="189">
        <f t="shared" si="252"/>
        <v>0</v>
      </c>
      <c r="X1305" s="189">
        <f t="shared" si="252"/>
        <v>0</v>
      </c>
      <c r="Y1305" s="189">
        <f t="shared" si="252"/>
        <v>0</v>
      </c>
      <c r="Z1305" s="189">
        <f t="shared" si="252"/>
        <v>0</v>
      </c>
      <c r="AA1305" s="189">
        <f t="shared" si="252"/>
        <v>0</v>
      </c>
      <c r="AB1305" s="187">
        <f t="shared" si="251"/>
        <v>0</v>
      </c>
      <c r="AC1305" s="190">
        <f>IF(C1305=A_Stammdaten!$B$14,F_SAV!$R1305-F_SAV!$AD1305,HLOOKUP(A_Stammdaten!$B$14-1,$AE$4:$AK$2004,ROW(C1305)-3,FALSE)-$AD1305)</f>
        <v>0</v>
      </c>
      <c r="AD1305" s="190">
        <f>HLOOKUP(A_Stammdaten!$B$14,$AE$4:$AK$2004,ROW(C1305)-3,FALSE)</f>
        <v>0</v>
      </c>
      <c r="AE1305" s="187">
        <f t="shared" si="253"/>
        <v>0</v>
      </c>
      <c r="AF1305" s="187">
        <f t="shared" si="254"/>
        <v>0</v>
      </c>
      <c r="AG1305" s="187">
        <f t="shared" si="255"/>
        <v>0</v>
      </c>
      <c r="AH1305" s="187">
        <f t="shared" si="256"/>
        <v>0</v>
      </c>
      <c r="AI1305" s="187">
        <f t="shared" si="257"/>
        <v>0</v>
      </c>
      <c r="AJ1305" s="187">
        <f t="shared" si="258"/>
        <v>0</v>
      </c>
      <c r="AK1305" s="187">
        <f t="shared" si="259"/>
        <v>0</v>
      </c>
      <c r="AL1305" s="31"/>
    </row>
    <row r="1306" spans="1:38" ht="15" x14ac:dyDescent="0.25">
      <c r="A1306" s="31"/>
      <c r="B1306" s="31"/>
      <c r="C1306" s="32"/>
      <c r="D1306" s="31"/>
      <c r="E1306" s="31"/>
      <c r="F1306" s="31"/>
      <c r="G1306" s="31"/>
      <c r="H1306" s="31"/>
      <c r="I1306" s="31"/>
      <c r="J1306" s="31"/>
      <c r="K1306" s="31"/>
      <c r="L1306" s="31"/>
      <c r="M1306" s="31"/>
      <c r="N1306" s="187">
        <f t="shared" si="260"/>
        <v>0</v>
      </c>
      <c r="O1306" s="31"/>
      <c r="P1306" s="31"/>
      <c r="Q1306" s="31"/>
      <c r="R1306" s="187">
        <f t="shared" si="261"/>
        <v>0</v>
      </c>
      <c r="S1306" s="188">
        <f>IF(ISBLANK($B1306),0,VLOOKUP($B1306,Listen!$A$2:$C$44,2,FALSE))</f>
        <v>0</v>
      </c>
      <c r="T1306" s="188">
        <f>IF(ISBLANK($B1306),0,VLOOKUP($B1306,Listen!$A$2:$C$44,3,FALSE))</f>
        <v>0</v>
      </c>
      <c r="U1306" s="189">
        <f t="shared" si="262"/>
        <v>0</v>
      </c>
      <c r="V1306" s="189">
        <f t="shared" si="252"/>
        <v>0</v>
      </c>
      <c r="W1306" s="189">
        <f t="shared" si="252"/>
        <v>0</v>
      </c>
      <c r="X1306" s="189">
        <f t="shared" si="252"/>
        <v>0</v>
      </c>
      <c r="Y1306" s="189">
        <f t="shared" si="252"/>
        <v>0</v>
      </c>
      <c r="Z1306" s="189">
        <f t="shared" si="252"/>
        <v>0</v>
      </c>
      <c r="AA1306" s="189">
        <f t="shared" ref="V1306:AA1349" si="263">$S1306</f>
        <v>0</v>
      </c>
      <c r="AB1306" s="187">
        <f t="shared" si="251"/>
        <v>0</v>
      </c>
      <c r="AC1306" s="190">
        <f>IF(C1306=A_Stammdaten!$B$14,F_SAV!$R1306-F_SAV!$AD1306,HLOOKUP(A_Stammdaten!$B$14-1,$AE$4:$AK$2004,ROW(C1306)-3,FALSE)-$AD1306)</f>
        <v>0</v>
      </c>
      <c r="AD1306" s="190">
        <f>HLOOKUP(A_Stammdaten!$B$14,$AE$4:$AK$2004,ROW(C1306)-3,FALSE)</f>
        <v>0</v>
      </c>
      <c r="AE1306" s="187">
        <f t="shared" si="253"/>
        <v>0</v>
      </c>
      <c r="AF1306" s="187">
        <f t="shared" si="254"/>
        <v>0</v>
      </c>
      <c r="AG1306" s="187">
        <f t="shared" si="255"/>
        <v>0</v>
      </c>
      <c r="AH1306" s="187">
        <f t="shared" si="256"/>
        <v>0</v>
      </c>
      <c r="AI1306" s="187">
        <f t="shared" si="257"/>
        <v>0</v>
      </c>
      <c r="AJ1306" s="187">
        <f t="shared" si="258"/>
        <v>0</v>
      </c>
      <c r="AK1306" s="187">
        <f t="shared" si="259"/>
        <v>0</v>
      </c>
      <c r="AL1306" s="31"/>
    </row>
    <row r="1307" spans="1:38" ht="15" x14ac:dyDescent="0.25">
      <c r="A1307" s="31"/>
      <c r="B1307" s="31"/>
      <c r="C1307" s="32"/>
      <c r="D1307" s="31"/>
      <c r="E1307" s="31"/>
      <c r="F1307" s="31"/>
      <c r="G1307" s="31"/>
      <c r="H1307" s="31"/>
      <c r="I1307" s="31"/>
      <c r="J1307" s="31"/>
      <c r="K1307" s="31"/>
      <c r="L1307" s="31"/>
      <c r="M1307" s="31"/>
      <c r="N1307" s="187">
        <f t="shared" si="260"/>
        <v>0</v>
      </c>
      <c r="O1307" s="31"/>
      <c r="P1307" s="31"/>
      <c r="Q1307" s="31"/>
      <c r="R1307" s="187">
        <f t="shared" si="261"/>
        <v>0</v>
      </c>
      <c r="S1307" s="188">
        <f>IF(ISBLANK($B1307),0,VLOOKUP($B1307,Listen!$A$2:$C$44,2,FALSE))</f>
        <v>0</v>
      </c>
      <c r="T1307" s="188">
        <f>IF(ISBLANK($B1307),0,VLOOKUP($B1307,Listen!$A$2:$C$44,3,FALSE))</f>
        <v>0</v>
      </c>
      <c r="U1307" s="189">
        <f t="shared" si="262"/>
        <v>0</v>
      </c>
      <c r="V1307" s="189">
        <f t="shared" si="263"/>
        <v>0</v>
      </c>
      <c r="W1307" s="189">
        <f t="shared" si="263"/>
        <v>0</v>
      </c>
      <c r="X1307" s="189">
        <f t="shared" si="263"/>
        <v>0</v>
      </c>
      <c r="Y1307" s="189">
        <f t="shared" si="263"/>
        <v>0</v>
      </c>
      <c r="Z1307" s="189">
        <f t="shared" si="263"/>
        <v>0</v>
      </c>
      <c r="AA1307" s="189">
        <f t="shared" si="263"/>
        <v>0</v>
      </c>
      <c r="AB1307" s="187">
        <f t="shared" si="251"/>
        <v>0</v>
      </c>
      <c r="AC1307" s="190">
        <f>IF(C1307=A_Stammdaten!$B$14,F_SAV!$R1307-F_SAV!$AD1307,HLOOKUP(A_Stammdaten!$B$14-1,$AE$4:$AK$2004,ROW(C1307)-3,FALSE)-$AD1307)</f>
        <v>0</v>
      </c>
      <c r="AD1307" s="190">
        <f>HLOOKUP(A_Stammdaten!$B$14,$AE$4:$AK$2004,ROW(C1307)-3,FALSE)</f>
        <v>0</v>
      </c>
      <c r="AE1307" s="187">
        <f t="shared" si="253"/>
        <v>0</v>
      </c>
      <c r="AF1307" s="187">
        <f t="shared" si="254"/>
        <v>0</v>
      </c>
      <c r="AG1307" s="187">
        <f t="shared" si="255"/>
        <v>0</v>
      </c>
      <c r="AH1307" s="187">
        <f t="shared" si="256"/>
        <v>0</v>
      </c>
      <c r="AI1307" s="187">
        <f t="shared" si="257"/>
        <v>0</v>
      </c>
      <c r="AJ1307" s="187">
        <f t="shared" si="258"/>
        <v>0</v>
      </c>
      <c r="AK1307" s="187">
        <f t="shared" si="259"/>
        <v>0</v>
      </c>
      <c r="AL1307" s="31"/>
    </row>
    <row r="1308" spans="1:38" ht="15" x14ac:dyDescent="0.25">
      <c r="A1308" s="31"/>
      <c r="B1308" s="31"/>
      <c r="C1308" s="32"/>
      <c r="D1308" s="31"/>
      <c r="E1308" s="31"/>
      <c r="F1308" s="31"/>
      <c r="G1308" s="31"/>
      <c r="H1308" s="31"/>
      <c r="I1308" s="31"/>
      <c r="J1308" s="31"/>
      <c r="K1308" s="31"/>
      <c r="L1308" s="31"/>
      <c r="M1308" s="31"/>
      <c r="N1308" s="187">
        <f t="shared" si="260"/>
        <v>0</v>
      </c>
      <c r="O1308" s="31"/>
      <c r="P1308" s="31"/>
      <c r="Q1308" s="31"/>
      <c r="R1308" s="187">
        <f t="shared" si="261"/>
        <v>0</v>
      </c>
      <c r="S1308" s="188">
        <f>IF(ISBLANK($B1308),0,VLOOKUP($B1308,Listen!$A$2:$C$44,2,FALSE))</f>
        <v>0</v>
      </c>
      <c r="T1308" s="188">
        <f>IF(ISBLANK($B1308),0,VLOOKUP($B1308,Listen!$A$2:$C$44,3,FALSE))</f>
        <v>0</v>
      </c>
      <c r="U1308" s="189">
        <f t="shared" si="262"/>
        <v>0</v>
      </c>
      <c r="V1308" s="189">
        <f t="shared" si="263"/>
        <v>0</v>
      </c>
      <c r="W1308" s="189">
        <f t="shared" si="263"/>
        <v>0</v>
      </c>
      <c r="X1308" s="189">
        <f t="shared" si="263"/>
        <v>0</v>
      </c>
      <c r="Y1308" s="189">
        <f t="shared" si="263"/>
        <v>0</v>
      </c>
      <c r="Z1308" s="189">
        <f t="shared" si="263"/>
        <v>0</v>
      </c>
      <c r="AA1308" s="189">
        <f t="shared" si="263"/>
        <v>0</v>
      </c>
      <c r="AB1308" s="187">
        <f t="shared" si="251"/>
        <v>0</v>
      </c>
      <c r="AC1308" s="190">
        <f>IF(C1308=A_Stammdaten!$B$14,F_SAV!$R1308-F_SAV!$AD1308,HLOOKUP(A_Stammdaten!$B$14-1,$AE$4:$AK$2004,ROW(C1308)-3,FALSE)-$AD1308)</f>
        <v>0</v>
      </c>
      <c r="AD1308" s="190">
        <f>HLOOKUP(A_Stammdaten!$B$14,$AE$4:$AK$2004,ROW(C1308)-3,FALSE)</f>
        <v>0</v>
      </c>
      <c r="AE1308" s="187">
        <f t="shared" si="253"/>
        <v>0</v>
      </c>
      <c r="AF1308" s="187">
        <f t="shared" si="254"/>
        <v>0</v>
      </c>
      <c r="AG1308" s="187">
        <f t="shared" si="255"/>
        <v>0</v>
      </c>
      <c r="AH1308" s="187">
        <f t="shared" si="256"/>
        <v>0</v>
      </c>
      <c r="AI1308" s="187">
        <f t="shared" si="257"/>
        <v>0</v>
      </c>
      <c r="AJ1308" s="187">
        <f t="shared" si="258"/>
        <v>0</v>
      </c>
      <c r="AK1308" s="187">
        <f t="shared" si="259"/>
        <v>0</v>
      </c>
      <c r="AL1308" s="31"/>
    </row>
    <row r="1309" spans="1:38" ht="15" x14ac:dyDescent="0.25">
      <c r="A1309" s="31"/>
      <c r="B1309" s="31"/>
      <c r="C1309" s="32"/>
      <c r="D1309" s="31"/>
      <c r="E1309" s="31"/>
      <c r="F1309" s="31"/>
      <c r="G1309" s="31"/>
      <c r="H1309" s="31"/>
      <c r="I1309" s="31"/>
      <c r="J1309" s="31"/>
      <c r="K1309" s="31"/>
      <c r="L1309" s="31"/>
      <c r="M1309" s="31"/>
      <c r="N1309" s="187">
        <f t="shared" si="260"/>
        <v>0</v>
      </c>
      <c r="O1309" s="31"/>
      <c r="P1309" s="31"/>
      <c r="Q1309" s="31"/>
      <c r="R1309" s="187">
        <f t="shared" si="261"/>
        <v>0</v>
      </c>
      <c r="S1309" s="188">
        <f>IF(ISBLANK($B1309),0,VLOOKUP($B1309,Listen!$A$2:$C$44,2,FALSE))</f>
        <v>0</v>
      </c>
      <c r="T1309" s="188">
        <f>IF(ISBLANK($B1309),0,VLOOKUP($B1309,Listen!$A$2:$C$44,3,FALSE))</f>
        <v>0</v>
      </c>
      <c r="U1309" s="189">
        <f t="shared" si="262"/>
        <v>0</v>
      </c>
      <c r="V1309" s="189">
        <f t="shared" si="263"/>
        <v>0</v>
      </c>
      <c r="W1309" s="189">
        <f t="shared" si="263"/>
        <v>0</v>
      </c>
      <c r="X1309" s="189">
        <f t="shared" si="263"/>
        <v>0</v>
      </c>
      <c r="Y1309" s="189">
        <f t="shared" si="263"/>
        <v>0</v>
      </c>
      <c r="Z1309" s="189">
        <f t="shared" si="263"/>
        <v>0</v>
      </c>
      <c r="AA1309" s="189">
        <f t="shared" si="263"/>
        <v>0</v>
      </c>
      <c r="AB1309" s="187">
        <f t="shared" si="251"/>
        <v>0</v>
      </c>
      <c r="AC1309" s="190">
        <f>IF(C1309=A_Stammdaten!$B$14,F_SAV!$R1309-F_SAV!$AD1309,HLOOKUP(A_Stammdaten!$B$14-1,$AE$4:$AK$2004,ROW(C1309)-3,FALSE)-$AD1309)</f>
        <v>0</v>
      </c>
      <c r="AD1309" s="190">
        <f>HLOOKUP(A_Stammdaten!$B$14,$AE$4:$AK$2004,ROW(C1309)-3,FALSE)</f>
        <v>0</v>
      </c>
      <c r="AE1309" s="187">
        <f t="shared" si="253"/>
        <v>0</v>
      </c>
      <c r="AF1309" s="187">
        <f t="shared" si="254"/>
        <v>0</v>
      </c>
      <c r="AG1309" s="187">
        <f t="shared" si="255"/>
        <v>0</v>
      </c>
      <c r="AH1309" s="187">
        <f t="shared" si="256"/>
        <v>0</v>
      </c>
      <c r="AI1309" s="187">
        <f t="shared" si="257"/>
        <v>0</v>
      </c>
      <c r="AJ1309" s="187">
        <f t="shared" si="258"/>
        <v>0</v>
      </c>
      <c r="AK1309" s="187">
        <f t="shared" si="259"/>
        <v>0</v>
      </c>
      <c r="AL1309" s="31"/>
    </row>
    <row r="1310" spans="1:38" ht="15" x14ac:dyDescent="0.25">
      <c r="A1310" s="31"/>
      <c r="B1310" s="31"/>
      <c r="C1310" s="32"/>
      <c r="D1310" s="31"/>
      <c r="E1310" s="31"/>
      <c r="F1310" s="31"/>
      <c r="G1310" s="31"/>
      <c r="H1310" s="31"/>
      <c r="I1310" s="31"/>
      <c r="J1310" s="31"/>
      <c r="K1310" s="31"/>
      <c r="L1310" s="31"/>
      <c r="M1310" s="31"/>
      <c r="N1310" s="187">
        <f t="shared" si="260"/>
        <v>0</v>
      </c>
      <c r="O1310" s="31"/>
      <c r="P1310" s="31"/>
      <c r="Q1310" s="31"/>
      <c r="R1310" s="187">
        <f t="shared" si="261"/>
        <v>0</v>
      </c>
      <c r="S1310" s="188">
        <f>IF(ISBLANK($B1310),0,VLOOKUP($B1310,Listen!$A$2:$C$44,2,FALSE))</f>
        <v>0</v>
      </c>
      <c r="T1310" s="188">
        <f>IF(ISBLANK($B1310),0,VLOOKUP($B1310,Listen!$A$2:$C$44,3,FALSE))</f>
        <v>0</v>
      </c>
      <c r="U1310" s="189">
        <f t="shared" si="262"/>
        <v>0</v>
      </c>
      <c r="V1310" s="189">
        <f t="shared" si="263"/>
        <v>0</v>
      </c>
      <c r="W1310" s="189">
        <f t="shared" si="263"/>
        <v>0</v>
      </c>
      <c r="X1310" s="189">
        <f t="shared" si="263"/>
        <v>0</v>
      </c>
      <c r="Y1310" s="189">
        <f t="shared" si="263"/>
        <v>0</v>
      </c>
      <c r="Z1310" s="189">
        <f t="shared" si="263"/>
        <v>0</v>
      </c>
      <c r="AA1310" s="189">
        <f t="shared" si="263"/>
        <v>0</v>
      </c>
      <c r="AB1310" s="187">
        <f t="shared" si="251"/>
        <v>0</v>
      </c>
      <c r="AC1310" s="190">
        <f>IF(C1310=A_Stammdaten!$B$14,F_SAV!$R1310-F_SAV!$AD1310,HLOOKUP(A_Stammdaten!$B$14-1,$AE$4:$AK$2004,ROW(C1310)-3,FALSE)-$AD1310)</f>
        <v>0</v>
      </c>
      <c r="AD1310" s="190">
        <f>HLOOKUP(A_Stammdaten!$B$14,$AE$4:$AK$2004,ROW(C1310)-3,FALSE)</f>
        <v>0</v>
      </c>
      <c r="AE1310" s="187">
        <f t="shared" si="253"/>
        <v>0</v>
      </c>
      <c r="AF1310" s="187">
        <f t="shared" si="254"/>
        <v>0</v>
      </c>
      <c r="AG1310" s="187">
        <f t="shared" si="255"/>
        <v>0</v>
      </c>
      <c r="AH1310" s="187">
        <f t="shared" si="256"/>
        <v>0</v>
      </c>
      <c r="AI1310" s="187">
        <f t="shared" si="257"/>
        <v>0</v>
      </c>
      <c r="AJ1310" s="187">
        <f t="shared" si="258"/>
        <v>0</v>
      </c>
      <c r="AK1310" s="187">
        <f t="shared" si="259"/>
        <v>0</v>
      </c>
      <c r="AL1310" s="31"/>
    </row>
    <row r="1311" spans="1:38" ht="15" x14ac:dyDescent="0.25">
      <c r="A1311" s="31"/>
      <c r="B1311" s="31"/>
      <c r="C1311" s="32"/>
      <c r="D1311" s="31"/>
      <c r="E1311" s="31"/>
      <c r="F1311" s="31"/>
      <c r="G1311" s="31"/>
      <c r="H1311" s="31"/>
      <c r="I1311" s="31"/>
      <c r="J1311" s="31"/>
      <c r="K1311" s="31"/>
      <c r="L1311" s="31"/>
      <c r="M1311" s="31"/>
      <c r="N1311" s="187">
        <f t="shared" si="260"/>
        <v>0</v>
      </c>
      <c r="O1311" s="31"/>
      <c r="P1311" s="31"/>
      <c r="Q1311" s="31"/>
      <c r="R1311" s="187">
        <f t="shared" si="261"/>
        <v>0</v>
      </c>
      <c r="S1311" s="188">
        <f>IF(ISBLANK($B1311),0,VLOOKUP($B1311,Listen!$A$2:$C$44,2,FALSE))</f>
        <v>0</v>
      </c>
      <c r="T1311" s="188">
        <f>IF(ISBLANK($B1311),0,VLOOKUP($B1311,Listen!$A$2:$C$44,3,FALSE))</f>
        <v>0</v>
      </c>
      <c r="U1311" s="189">
        <f t="shared" si="262"/>
        <v>0</v>
      </c>
      <c r="V1311" s="189">
        <f t="shared" si="263"/>
        <v>0</v>
      </c>
      <c r="W1311" s="189">
        <f t="shared" si="263"/>
        <v>0</v>
      </c>
      <c r="X1311" s="189">
        <f t="shared" si="263"/>
        <v>0</v>
      </c>
      <c r="Y1311" s="189">
        <f t="shared" si="263"/>
        <v>0</v>
      </c>
      <c r="Z1311" s="189">
        <f t="shared" si="263"/>
        <v>0</v>
      </c>
      <c r="AA1311" s="189">
        <f t="shared" si="263"/>
        <v>0</v>
      </c>
      <c r="AB1311" s="187">
        <f t="shared" si="251"/>
        <v>0</v>
      </c>
      <c r="AC1311" s="190">
        <f>IF(C1311=A_Stammdaten!$B$14,F_SAV!$R1311-F_SAV!$AD1311,HLOOKUP(A_Stammdaten!$B$14-1,$AE$4:$AK$2004,ROW(C1311)-3,FALSE)-$AD1311)</f>
        <v>0</v>
      </c>
      <c r="AD1311" s="190">
        <f>HLOOKUP(A_Stammdaten!$B$14,$AE$4:$AK$2004,ROW(C1311)-3,FALSE)</f>
        <v>0</v>
      </c>
      <c r="AE1311" s="187">
        <f t="shared" si="253"/>
        <v>0</v>
      </c>
      <c r="AF1311" s="187">
        <f t="shared" si="254"/>
        <v>0</v>
      </c>
      <c r="AG1311" s="187">
        <f t="shared" si="255"/>
        <v>0</v>
      </c>
      <c r="AH1311" s="187">
        <f t="shared" si="256"/>
        <v>0</v>
      </c>
      <c r="AI1311" s="187">
        <f t="shared" si="257"/>
        <v>0</v>
      </c>
      <c r="AJ1311" s="187">
        <f t="shared" si="258"/>
        <v>0</v>
      </c>
      <c r="AK1311" s="187">
        <f t="shared" si="259"/>
        <v>0</v>
      </c>
      <c r="AL1311" s="31"/>
    </row>
    <row r="1312" spans="1:38" ht="15" x14ac:dyDescent="0.25">
      <c r="A1312" s="31"/>
      <c r="B1312" s="31"/>
      <c r="C1312" s="32"/>
      <c r="D1312" s="31"/>
      <c r="E1312" s="31"/>
      <c r="F1312" s="31"/>
      <c r="G1312" s="31"/>
      <c r="H1312" s="31"/>
      <c r="I1312" s="31"/>
      <c r="J1312" s="31"/>
      <c r="K1312" s="31"/>
      <c r="L1312" s="31"/>
      <c r="M1312" s="31"/>
      <c r="N1312" s="187">
        <f t="shared" si="260"/>
        <v>0</v>
      </c>
      <c r="O1312" s="31"/>
      <c r="P1312" s="31"/>
      <c r="Q1312" s="31"/>
      <c r="R1312" s="187">
        <f t="shared" si="261"/>
        <v>0</v>
      </c>
      <c r="S1312" s="188">
        <f>IF(ISBLANK($B1312),0,VLOOKUP($B1312,Listen!$A$2:$C$44,2,FALSE))</f>
        <v>0</v>
      </c>
      <c r="T1312" s="188">
        <f>IF(ISBLANK($B1312),0,VLOOKUP($B1312,Listen!$A$2:$C$44,3,FALSE))</f>
        <v>0</v>
      </c>
      <c r="U1312" s="189">
        <f t="shared" si="262"/>
        <v>0</v>
      </c>
      <c r="V1312" s="189">
        <f t="shared" si="263"/>
        <v>0</v>
      </c>
      <c r="W1312" s="189">
        <f t="shared" si="263"/>
        <v>0</v>
      </c>
      <c r="X1312" s="189">
        <f t="shared" si="263"/>
        <v>0</v>
      </c>
      <c r="Y1312" s="189">
        <f t="shared" si="263"/>
        <v>0</v>
      </c>
      <c r="Z1312" s="189">
        <f t="shared" si="263"/>
        <v>0</v>
      </c>
      <c r="AA1312" s="189">
        <f t="shared" si="263"/>
        <v>0</v>
      </c>
      <c r="AB1312" s="187">
        <f t="shared" si="251"/>
        <v>0</v>
      </c>
      <c r="AC1312" s="190">
        <f>IF(C1312=A_Stammdaten!$B$14,F_SAV!$R1312-F_SAV!$AD1312,HLOOKUP(A_Stammdaten!$B$14-1,$AE$4:$AK$2004,ROW(C1312)-3,FALSE)-$AD1312)</f>
        <v>0</v>
      </c>
      <c r="AD1312" s="190">
        <f>HLOOKUP(A_Stammdaten!$B$14,$AE$4:$AK$2004,ROW(C1312)-3,FALSE)</f>
        <v>0</v>
      </c>
      <c r="AE1312" s="187">
        <f t="shared" si="253"/>
        <v>0</v>
      </c>
      <c r="AF1312" s="187">
        <f t="shared" si="254"/>
        <v>0</v>
      </c>
      <c r="AG1312" s="187">
        <f t="shared" si="255"/>
        <v>0</v>
      </c>
      <c r="AH1312" s="187">
        <f t="shared" si="256"/>
        <v>0</v>
      </c>
      <c r="AI1312" s="187">
        <f t="shared" si="257"/>
        <v>0</v>
      </c>
      <c r="AJ1312" s="187">
        <f t="shared" si="258"/>
        <v>0</v>
      </c>
      <c r="AK1312" s="187">
        <f t="shared" si="259"/>
        <v>0</v>
      </c>
      <c r="AL1312" s="31"/>
    </row>
    <row r="1313" spans="1:38" ht="15" x14ac:dyDescent="0.25">
      <c r="A1313" s="31"/>
      <c r="B1313" s="31"/>
      <c r="C1313" s="32"/>
      <c r="D1313" s="31"/>
      <c r="E1313" s="31"/>
      <c r="F1313" s="31"/>
      <c r="G1313" s="31"/>
      <c r="H1313" s="31"/>
      <c r="I1313" s="31"/>
      <c r="J1313" s="31"/>
      <c r="K1313" s="31"/>
      <c r="L1313" s="31"/>
      <c r="M1313" s="31"/>
      <c r="N1313" s="187">
        <f t="shared" si="260"/>
        <v>0</v>
      </c>
      <c r="O1313" s="31"/>
      <c r="P1313" s="31"/>
      <c r="Q1313" s="31"/>
      <c r="R1313" s="187">
        <f t="shared" si="261"/>
        <v>0</v>
      </c>
      <c r="S1313" s="188">
        <f>IF(ISBLANK($B1313),0,VLOOKUP($B1313,Listen!$A$2:$C$44,2,FALSE))</f>
        <v>0</v>
      </c>
      <c r="T1313" s="188">
        <f>IF(ISBLANK($B1313),0,VLOOKUP($B1313,Listen!$A$2:$C$44,3,FALSE))</f>
        <v>0</v>
      </c>
      <c r="U1313" s="189">
        <f t="shared" si="262"/>
        <v>0</v>
      </c>
      <c r="V1313" s="189">
        <f t="shared" si="263"/>
        <v>0</v>
      </c>
      <c r="W1313" s="189">
        <f t="shared" si="263"/>
        <v>0</v>
      </c>
      <c r="X1313" s="189">
        <f t="shared" si="263"/>
        <v>0</v>
      </c>
      <c r="Y1313" s="189">
        <f t="shared" si="263"/>
        <v>0</v>
      </c>
      <c r="Z1313" s="189">
        <f t="shared" si="263"/>
        <v>0</v>
      </c>
      <c r="AA1313" s="189">
        <f t="shared" si="263"/>
        <v>0</v>
      </c>
      <c r="AB1313" s="187">
        <f t="shared" si="251"/>
        <v>0</v>
      </c>
      <c r="AC1313" s="190">
        <f>IF(C1313=A_Stammdaten!$B$14,F_SAV!$R1313-F_SAV!$AD1313,HLOOKUP(A_Stammdaten!$B$14-1,$AE$4:$AK$2004,ROW(C1313)-3,FALSE)-$AD1313)</f>
        <v>0</v>
      </c>
      <c r="AD1313" s="190">
        <f>HLOOKUP(A_Stammdaten!$B$14,$AE$4:$AK$2004,ROW(C1313)-3,FALSE)</f>
        <v>0</v>
      </c>
      <c r="AE1313" s="187">
        <f t="shared" si="253"/>
        <v>0</v>
      </c>
      <c r="AF1313" s="187">
        <f t="shared" si="254"/>
        <v>0</v>
      </c>
      <c r="AG1313" s="187">
        <f t="shared" si="255"/>
        <v>0</v>
      </c>
      <c r="AH1313" s="187">
        <f t="shared" si="256"/>
        <v>0</v>
      </c>
      <c r="AI1313" s="187">
        <f t="shared" si="257"/>
        <v>0</v>
      </c>
      <c r="AJ1313" s="187">
        <f t="shared" si="258"/>
        <v>0</v>
      </c>
      <c r="AK1313" s="187">
        <f t="shared" si="259"/>
        <v>0</v>
      </c>
      <c r="AL1313" s="31"/>
    </row>
    <row r="1314" spans="1:38" ht="15" x14ac:dyDescent="0.25">
      <c r="A1314" s="31"/>
      <c r="B1314" s="31"/>
      <c r="C1314" s="32"/>
      <c r="D1314" s="31"/>
      <c r="E1314" s="31"/>
      <c r="F1314" s="31"/>
      <c r="G1314" s="31"/>
      <c r="H1314" s="31"/>
      <c r="I1314" s="31"/>
      <c r="J1314" s="31"/>
      <c r="K1314" s="31"/>
      <c r="L1314" s="31"/>
      <c r="M1314" s="31"/>
      <c r="N1314" s="187">
        <f t="shared" si="260"/>
        <v>0</v>
      </c>
      <c r="O1314" s="31"/>
      <c r="P1314" s="31"/>
      <c r="Q1314" s="31"/>
      <c r="R1314" s="187">
        <f t="shared" si="261"/>
        <v>0</v>
      </c>
      <c r="S1314" s="188">
        <f>IF(ISBLANK($B1314),0,VLOOKUP($B1314,Listen!$A$2:$C$44,2,FALSE))</f>
        <v>0</v>
      </c>
      <c r="T1314" s="188">
        <f>IF(ISBLANK($B1314),0,VLOOKUP($B1314,Listen!$A$2:$C$44,3,FALSE))</f>
        <v>0</v>
      </c>
      <c r="U1314" s="189">
        <f t="shared" si="262"/>
        <v>0</v>
      </c>
      <c r="V1314" s="189">
        <f t="shared" si="263"/>
        <v>0</v>
      </c>
      <c r="W1314" s="189">
        <f t="shared" si="263"/>
        <v>0</v>
      </c>
      <c r="X1314" s="189">
        <f t="shared" si="263"/>
        <v>0</v>
      </c>
      <c r="Y1314" s="189">
        <f t="shared" si="263"/>
        <v>0</v>
      </c>
      <c r="Z1314" s="189">
        <f t="shared" si="263"/>
        <v>0</v>
      </c>
      <c r="AA1314" s="189">
        <f t="shared" si="263"/>
        <v>0</v>
      </c>
      <c r="AB1314" s="187">
        <f t="shared" si="251"/>
        <v>0</v>
      </c>
      <c r="AC1314" s="190">
        <f>IF(C1314=A_Stammdaten!$B$14,F_SAV!$R1314-F_SAV!$AD1314,HLOOKUP(A_Stammdaten!$B$14-1,$AE$4:$AK$2004,ROW(C1314)-3,FALSE)-$AD1314)</f>
        <v>0</v>
      </c>
      <c r="AD1314" s="190">
        <f>HLOOKUP(A_Stammdaten!$B$14,$AE$4:$AK$2004,ROW(C1314)-3,FALSE)</f>
        <v>0</v>
      </c>
      <c r="AE1314" s="187">
        <f t="shared" si="253"/>
        <v>0</v>
      </c>
      <c r="AF1314" s="187">
        <f t="shared" si="254"/>
        <v>0</v>
      </c>
      <c r="AG1314" s="187">
        <f t="shared" si="255"/>
        <v>0</v>
      </c>
      <c r="AH1314" s="187">
        <f t="shared" si="256"/>
        <v>0</v>
      </c>
      <c r="AI1314" s="187">
        <f t="shared" si="257"/>
        <v>0</v>
      </c>
      <c r="AJ1314" s="187">
        <f t="shared" si="258"/>
        <v>0</v>
      </c>
      <c r="AK1314" s="187">
        <f t="shared" si="259"/>
        <v>0</v>
      </c>
      <c r="AL1314" s="31"/>
    </row>
    <row r="1315" spans="1:38" ht="15" x14ac:dyDescent="0.25">
      <c r="A1315" s="31"/>
      <c r="B1315" s="31"/>
      <c r="C1315" s="32"/>
      <c r="D1315" s="31"/>
      <c r="E1315" s="31"/>
      <c r="F1315" s="31"/>
      <c r="G1315" s="31"/>
      <c r="H1315" s="31"/>
      <c r="I1315" s="31"/>
      <c r="J1315" s="31"/>
      <c r="K1315" s="31"/>
      <c r="L1315" s="31"/>
      <c r="M1315" s="31"/>
      <c r="N1315" s="187">
        <f t="shared" si="260"/>
        <v>0</v>
      </c>
      <c r="O1315" s="31"/>
      <c r="P1315" s="31"/>
      <c r="Q1315" s="31"/>
      <c r="R1315" s="187">
        <f t="shared" si="261"/>
        <v>0</v>
      </c>
      <c r="S1315" s="188">
        <f>IF(ISBLANK($B1315),0,VLOOKUP($B1315,Listen!$A$2:$C$44,2,FALSE))</f>
        <v>0</v>
      </c>
      <c r="T1315" s="188">
        <f>IF(ISBLANK($B1315),0,VLOOKUP($B1315,Listen!$A$2:$C$44,3,FALSE))</f>
        <v>0</v>
      </c>
      <c r="U1315" s="189">
        <f t="shared" si="262"/>
        <v>0</v>
      </c>
      <c r="V1315" s="189">
        <f t="shared" si="263"/>
        <v>0</v>
      </c>
      <c r="W1315" s="189">
        <f t="shared" si="263"/>
        <v>0</v>
      </c>
      <c r="X1315" s="189">
        <f t="shared" si="263"/>
        <v>0</v>
      </c>
      <c r="Y1315" s="189">
        <f t="shared" si="263"/>
        <v>0</v>
      </c>
      <c r="Z1315" s="189">
        <f t="shared" si="263"/>
        <v>0</v>
      </c>
      <c r="AA1315" s="189">
        <f t="shared" si="263"/>
        <v>0</v>
      </c>
      <c r="AB1315" s="187">
        <f t="shared" ref="AB1315:AB1378" si="264">AD1315+AC1315</f>
        <v>0</v>
      </c>
      <c r="AC1315" s="190">
        <f>IF(C1315=A_Stammdaten!$B$14,F_SAV!$R1315-F_SAV!$AD1315,HLOOKUP(A_Stammdaten!$B$14-1,$AE$4:$AK$2004,ROW(C1315)-3,FALSE)-$AD1315)</f>
        <v>0</v>
      </c>
      <c r="AD1315" s="190">
        <f>HLOOKUP(A_Stammdaten!$B$14,$AE$4:$AK$2004,ROW(C1315)-3,FALSE)</f>
        <v>0</v>
      </c>
      <c r="AE1315" s="187">
        <f t="shared" si="253"/>
        <v>0</v>
      </c>
      <c r="AF1315" s="187">
        <f t="shared" si="254"/>
        <v>0</v>
      </c>
      <c r="AG1315" s="187">
        <f t="shared" si="255"/>
        <v>0</v>
      </c>
      <c r="AH1315" s="187">
        <f t="shared" si="256"/>
        <v>0</v>
      </c>
      <c r="AI1315" s="187">
        <f t="shared" si="257"/>
        <v>0</v>
      </c>
      <c r="AJ1315" s="187">
        <f t="shared" si="258"/>
        <v>0</v>
      </c>
      <c r="AK1315" s="187">
        <f t="shared" si="259"/>
        <v>0</v>
      </c>
      <c r="AL1315" s="31"/>
    </row>
    <row r="1316" spans="1:38" ht="15" x14ac:dyDescent="0.25">
      <c r="A1316" s="31"/>
      <c r="B1316" s="31"/>
      <c r="C1316" s="32"/>
      <c r="D1316" s="31"/>
      <c r="E1316" s="31"/>
      <c r="F1316" s="31"/>
      <c r="G1316" s="31"/>
      <c r="H1316" s="31"/>
      <c r="I1316" s="31"/>
      <c r="J1316" s="31"/>
      <c r="K1316" s="31"/>
      <c r="L1316" s="31"/>
      <c r="M1316" s="31"/>
      <c r="N1316" s="187">
        <f t="shared" si="260"/>
        <v>0</v>
      </c>
      <c r="O1316" s="31"/>
      <c r="P1316" s="31"/>
      <c r="Q1316" s="31"/>
      <c r="R1316" s="187">
        <f t="shared" si="261"/>
        <v>0</v>
      </c>
      <c r="S1316" s="188">
        <f>IF(ISBLANK($B1316),0,VLOOKUP($B1316,Listen!$A$2:$C$44,2,FALSE))</f>
        <v>0</v>
      </c>
      <c r="T1316" s="188">
        <f>IF(ISBLANK($B1316),0,VLOOKUP($B1316,Listen!$A$2:$C$44,3,FALSE))</f>
        <v>0</v>
      </c>
      <c r="U1316" s="189">
        <f t="shared" si="262"/>
        <v>0</v>
      </c>
      <c r="V1316" s="189">
        <f t="shared" si="263"/>
        <v>0</v>
      </c>
      <c r="W1316" s="189">
        <f t="shared" si="263"/>
        <v>0</v>
      </c>
      <c r="X1316" s="189">
        <f t="shared" si="263"/>
        <v>0</v>
      </c>
      <c r="Y1316" s="189">
        <f t="shared" si="263"/>
        <v>0</v>
      </c>
      <c r="Z1316" s="189">
        <f t="shared" si="263"/>
        <v>0</v>
      </c>
      <c r="AA1316" s="189">
        <f t="shared" si="263"/>
        <v>0</v>
      </c>
      <c r="AB1316" s="187">
        <f t="shared" si="264"/>
        <v>0</v>
      </c>
      <c r="AC1316" s="190">
        <f>IF(C1316=A_Stammdaten!$B$14,F_SAV!$R1316-F_SAV!$AD1316,HLOOKUP(A_Stammdaten!$B$14-1,$AE$4:$AK$2004,ROW(C1316)-3,FALSE)-$AD1316)</f>
        <v>0</v>
      </c>
      <c r="AD1316" s="190">
        <f>HLOOKUP(A_Stammdaten!$B$14,$AE$4:$AK$2004,ROW(C1316)-3,FALSE)</f>
        <v>0</v>
      </c>
      <c r="AE1316" s="187">
        <f t="shared" si="253"/>
        <v>0</v>
      </c>
      <c r="AF1316" s="187">
        <f t="shared" si="254"/>
        <v>0</v>
      </c>
      <c r="AG1316" s="187">
        <f t="shared" si="255"/>
        <v>0</v>
      </c>
      <c r="AH1316" s="187">
        <f t="shared" si="256"/>
        <v>0</v>
      </c>
      <c r="AI1316" s="187">
        <f t="shared" si="257"/>
        <v>0</v>
      </c>
      <c r="AJ1316" s="187">
        <f t="shared" si="258"/>
        <v>0</v>
      </c>
      <c r="AK1316" s="187">
        <f t="shared" si="259"/>
        <v>0</v>
      </c>
      <c r="AL1316" s="31"/>
    </row>
    <row r="1317" spans="1:38" ht="15" x14ac:dyDescent="0.25">
      <c r="A1317" s="31"/>
      <c r="B1317" s="31"/>
      <c r="C1317" s="32"/>
      <c r="D1317" s="31"/>
      <c r="E1317" s="31"/>
      <c r="F1317" s="31"/>
      <c r="G1317" s="31"/>
      <c r="H1317" s="31"/>
      <c r="I1317" s="31"/>
      <c r="J1317" s="31"/>
      <c r="K1317" s="31"/>
      <c r="L1317" s="31"/>
      <c r="M1317" s="31"/>
      <c r="N1317" s="187">
        <f t="shared" si="260"/>
        <v>0</v>
      </c>
      <c r="O1317" s="31"/>
      <c r="P1317" s="31"/>
      <c r="Q1317" s="31"/>
      <c r="R1317" s="187">
        <f t="shared" si="261"/>
        <v>0</v>
      </c>
      <c r="S1317" s="188">
        <f>IF(ISBLANK($B1317),0,VLOOKUP($B1317,Listen!$A$2:$C$44,2,FALSE))</f>
        <v>0</v>
      </c>
      <c r="T1317" s="188">
        <f>IF(ISBLANK($B1317),0,VLOOKUP($B1317,Listen!$A$2:$C$44,3,FALSE))</f>
        <v>0</v>
      </c>
      <c r="U1317" s="189">
        <f t="shared" si="262"/>
        <v>0</v>
      </c>
      <c r="V1317" s="189">
        <f t="shared" si="263"/>
        <v>0</v>
      </c>
      <c r="W1317" s="189">
        <f t="shared" si="263"/>
        <v>0</v>
      </c>
      <c r="X1317" s="189">
        <f t="shared" si="263"/>
        <v>0</v>
      </c>
      <c r="Y1317" s="189">
        <f t="shared" si="263"/>
        <v>0</v>
      </c>
      <c r="Z1317" s="189">
        <f t="shared" si="263"/>
        <v>0</v>
      </c>
      <c r="AA1317" s="189">
        <f t="shared" si="263"/>
        <v>0</v>
      </c>
      <c r="AB1317" s="187">
        <f t="shared" si="264"/>
        <v>0</v>
      </c>
      <c r="AC1317" s="190">
        <f>IF(C1317=A_Stammdaten!$B$14,F_SAV!$R1317-F_SAV!$AD1317,HLOOKUP(A_Stammdaten!$B$14-1,$AE$4:$AK$2004,ROW(C1317)-3,FALSE)-$AD1317)</f>
        <v>0</v>
      </c>
      <c r="AD1317" s="190">
        <f>HLOOKUP(A_Stammdaten!$B$14,$AE$4:$AK$2004,ROW(C1317)-3,FALSE)</f>
        <v>0</v>
      </c>
      <c r="AE1317" s="187">
        <f t="shared" si="253"/>
        <v>0</v>
      </c>
      <c r="AF1317" s="187">
        <f t="shared" si="254"/>
        <v>0</v>
      </c>
      <c r="AG1317" s="187">
        <f t="shared" si="255"/>
        <v>0</v>
      </c>
      <c r="AH1317" s="187">
        <f t="shared" si="256"/>
        <v>0</v>
      </c>
      <c r="AI1317" s="187">
        <f t="shared" si="257"/>
        <v>0</v>
      </c>
      <c r="AJ1317" s="187">
        <f t="shared" si="258"/>
        <v>0</v>
      </c>
      <c r="AK1317" s="187">
        <f t="shared" si="259"/>
        <v>0</v>
      </c>
      <c r="AL1317" s="31"/>
    </row>
    <row r="1318" spans="1:38" ht="15" x14ac:dyDescent="0.25">
      <c r="A1318" s="31"/>
      <c r="B1318" s="31"/>
      <c r="C1318" s="32"/>
      <c r="D1318" s="31"/>
      <c r="E1318" s="31"/>
      <c r="F1318" s="31"/>
      <c r="G1318" s="31"/>
      <c r="H1318" s="31"/>
      <c r="I1318" s="31"/>
      <c r="J1318" s="31"/>
      <c r="K1318" s="31"/>
      <c r="L1318" s="31"/>
      <c r="M1318" s="31"/>
      <c r="N1318" s="187">
        <f t="shared" si="260"/>
        <v>0</v>
      </c>
      <c r="O1318" s="31"/>
      <c r="P1318" s="31"/>
      <c r="Q1318" s="31"/>
      <c r="R1318" s="187">
        <f t="shared" si="261"/>
        <v>0</v>
      </c>
      <c r="S1318" s="188">
        <f>IF(ISBLANK($B1318),0,VLOOKUP($B1318,Listen!$A$2:$C$44,2,FALSE))</f>
        <v>0</v>
      </c>
      <c r="T1318" s="188">
        <f>IF(ISBLANK($B1318),0,VLOOKUP($B1318,Listen!$A$2:$C$44,3,FALSE))</f>
        <v>0</v>
      </c>
      <c r="U1318" s="189">
        <f t="shared" si="262"/>
        <v>0</v>
      </c>
      <c r="V1318" s="189">
        <f t="shared" si="263"/>
        <v>0</v>
      </c>
      <c r="W1318" s="189">
        <f t="shared" si="263"/>
        <v>0</v>
      </c>
      <c r="X1318" s="189">
        <f t="shared" si="263"/>
        <v>0</v>
      </c>
      <c r="Y1318" s="189">
        <f t="shared" si="263"/>
        <v>0</v>
      </c>
      <c r="Z1318" s="189">
        <f t="shared" si="263"/>
        <v>0</v>
      </c>
      <c r="AA1318" s="189">
        <f t="shared" si="263"/>
        <v>0</v>
      </c>
      <c r="AB1318" s="187">
        <f t="shared" si="264"/>
        <v>0</v>
      </c>
      <c r="AC1318" s="190">
        <f>IF(C1318=A_Stammdaten!$B$14,F_SAV!$R1318-F_SAV!$AD1318,HLOOKUP(A_Stammdaten!$B$14-1,$AE$4:$AK$2004,ROW(C1318)-3,FALSE)-$AD1318)</f>
        <v>0</v>
      </c>
      <c r="AD1318" s="190">
        <f>HLOOKUP(A_Stammdaten!$B$14,$AE$4:$AK$2004,ROW(C1318)-3,FALSE)</f>
        <v>0</v>
      </c>
      <c r="AE1318" s="187">
        <f t="shared" si="253"/>
        <v>0</v>
      </c>
      <c r="AF1318" s="187">
        <f t="shared" si="254"/>
        <v>0</v>
      </c>
      <c r="AG1318" s="187">
        <f t="shared" si="255"/>
        <v>0</v>
      </c>
      <c r="AH1318" s="187">
        <f t="shared" si="256"/>
        <v>0</v>
      </c>
      <c r="AI1318" s="187">
        <f t="shared" si="257"/>
        <v>0</v>
      </c>
      <c r="AJ1318" s="187">
        <f t="shared" si="258"/>
        <v>0</v>
      </c>
      <c r="AK1318" s="187">
        <f t="shared" si="259"/>
        <v>0</v>
      </c>
      <c r="AL1318" s="31"/>
    </row>
    <row r="1319" spans="1:38" ht="15" x14ac:dyDescent="0.25">
      <c r="A1319" s="31"/>
      <c r="B1319" s="31"/>
      <c r="C1319" s="32"/>
      <c r="D1319" s="31"/>
      <c r="E1319" s="31"/>
      <c r="F1319" s="31"/>
      <c r="G1319" s="31"/>
      <c r="H1319" s="31"/>
      <c r="I1319" s="31"/>
      <c r="J1319" s="31"/>
      <c r="K1319" s="31"/>
      <c r="L1319" s="31"/>
      <c r="M1319" s="31"/>
      <c r="N1319" s="187">
        <f t="shared" si="260"/>
        <v>0</v>
      </c>
      <c r="O1319" s="31"/>
      <c r="P1319" s="31"/>
      <c r="Q1319" s="31"/>
      <c r="R1319" s="187">
        <f t="shared" si="261"/>
        <v>0</v>
      </c>
      <c r="S1319" s="188">
        <f>IF(ISBLANK($B1319),0,VLOOKUP($B1319,Listen!$A$2:$C$44,2,FALSE))</f>
        <v>0</v>
      </c>
      <c r="T1319" s="188">
        <f>IF(ISBLANK($B1319),0,VLOOKUP($B1319,Listen!$A$2:$C$44,3,FALSE))</f>
        <v>0</v>
      </c>
      <c r="U1319" s="189">
        <f t="shared" si="262"/>
        <v>0</v>
      </c>
      <c r="V1319" s="189">
        <f t="shared" si="263"/>
        <v>0</v>
      </c>
      <c r="W1319" s="189">
        <f t="shared" si="263"/>
        <v>0</v>
      </c>
      <c r="X1319" s="189">
        <f t="shared" si="263"/>
        <v>0</v>
      </c>
      <c r="Y1319" s="189">
        <f t="shared" si="263"/>
        <v>0</v>
      </c>
      <c r="Z1319" s="189">
        <f t="shared" si="263"/>
        <v>0</v>
      </c>
      <c r="AA1319" s="189">
        <f t="shared" si="263"/>
        <v>0</v>
      </c>
      <c r="AB1319" s="187">
        <f t="shared" si="264"/>
        <v>0</v>
      </c>
      <c r="AC1319" s="190">
        <f>IF(C1319=A_Stammdaten!$B$14,F_SAV!$R1319-F_SAV!$AD1319,HLOOKUP(A_Stammdaten!$B$14-1,$AE$4:$AK$2004,ROW(C1319)-3,FALSE)-$AD1319)</f>
        <v>0</v>
      </c>
      <c r="AD1319" s="190">
        <f>HLOOKUP(A_Stammdaten!$B$14,$AE$4:$AK$2004,ROW(C1319)-3,FALSE)</f>
        <v>0</v>
      </c>
      <c r="AE1319" s="187">
        <f t="shared" si="253"/>
        <v>0</v>
      </c>
      <c r="AF1319" s="187">
        <f t="shared" si="254"/>
        <v>0</v>
      </c>
      <c r="AG1319" s="187">
        <f t="shared" si="255"/>
        <v>0</v>
      </c>
      <c r="AH1319" s="187">
        <f t="shared" si="256"/>
        <v>0</v>
      </c>
      <c r="AI1319" s="187">
        <f t="shared" si="257"/>
        <v>0</v>
      </c>
      <c r="AJ1319" s="187">
        <f t="shared" si="258"/>
        <v>0</v>
      </c>
      <c r="AK1319" s="187">
        <f t="shared" si="259"/>
        <v>0</v>
      </c>
      <c r="AL1319" s="31"/>
    </row>
    <row r="1320" spans="1:38" ht="15" x14ac:dyDescent="0.25">
      <c r="A1320" s="31"/>
      <c r="B1320" s="31"/>
      <c r="C1320" s="32"/>
      <c r="D1320" s="31"/>
      <c r="E1320" s="31"/>
      <c r="F1320" s="31"/>
      <c r="G1320" s="31"/>
      <c r="H1320" s="31"/>
      <c r="I1320" s="31"/>
      <c r="J1320" s="31"/>
      <c r="K1320" s="31"/>
      <c r="L1320" s="31"/>
      <c r="M1320" s="31"/>
      <c r="N1320" s="187">
        <f t="shared" si="260"/>
        <v>0</v>
      </c>
      <c r="O1320" s="31"/>
      <c r="P1320" s="31"/>
      <c r="Q1320" s="31"/>
      <c r="R1320" s="187">
        <f t="shared" si="261"/>
        <v>0</v>
      </c>
      <c r="S1320" s="188">
        <f>IF(ISBLANK($B1320),0,VLOOKUP($B1320,Listen!$A$2:$C$44,2,FALSE))</f>
        <v>0</v>
      </c>
      <c r="T1320" s="188">
        <f>IF(ISBLANK($B1320),0,VLOOKUP($B1320,Listen!$A$2:$C$44,3,FALSE))</f>
        <v>0</v>
      </c>
      <c r="U1320" s="189">
        <f t="shared" si="262"/>
        <v>0</v>
      </c>
      <c r="V1320" s="189">
        <f t="shared" si="263"/>
        <v>0</v>
      </c>
      <c r="W1320" s="189">
        <f t="shared" si="263"/>
        <v>0</v>
      </c>
      <c r="X1320" s="189">
        <f t="shared" si="263"/>
        <v>0</v>
      </c>
      <c r="Y1320" s="189">
        <f t="shared" si="263"/>
        <v>0</v>
      </c>
      <c r="Z1320" s="189">
        <f t="shared" si="263"/>
        <v>0</v>
      </c>
      <c r="AA1320" s="189">
        <f t="shared" si="263"/>
        <v>0</v>
      </c>
      <c r="AB1320" s="187">
        <f t="shared" si="264"/>
        <v>0</v>
      </c>
      <c r="AC1320" s="190">
        <f>IF(C1320=A_Stammdaten!$B$14,F_SAV!$R1320-F_SAV!$AD1320,HLOOKUP(A_Stammdaten!$B$14-1,$AE$4:$AK$2004,ROW(C1320)-3,FALSE)-$AD1320)</f>
        <v>0</v>
      </c>
      <c r="AD1320" s="190">
        <f>HLOOKUP(A_Stammdaten!$B$14,$AE$4:$AK$2004,ROW(C1320)-3,FALSE)</f>
        <v>0</v>
      </c>
      <c r="AE1320" s="187">
        <f t="shared" si="253"/>
        <v>0</v>
      </c>
      <c r="AF1320" s="187">
        <f t="shared" si="254"/>
        <v>0</v>
      </c>
      <c r="AG1320" s="187">
        <f t="shared" si="255"/>
        <v>0</v>
      </c>
      <c r="AH1320" s="187">
        <f t="shared" si="256"/>
        <v>0</v>
      </c>
      <c r="AI1320" s="187">
        <f t="shared" si="257"/>
        <v>0</v>
      </c>
      <c r="AJ1320" s="187">
        <f t="shared" si="258"/>
        <v>0</v>
      </c>
      <c r="AK1320" s="187">
        <f t="shared" si="259"/>
        <v>0</v>
      </c>
      <c r="AL1320" s="31"/>
    </row>
    <row r="1321" spans="1:38" ht="15" x14ac:dyDescent="0.25">
      <c r="A1321" s="31"/>
      <c r="B1321" s="31"/>
      <c r="C1321" s="32"/>
      <c r="D1321" s="31"/>
      <c r="E1321" s="31"/>
      <c r="F1321" s="31"/>
      <c r="G1321" s="31"/>
      <c r="H1321" s="31"/>
      <c r="I1321" s="31"/>
      <c r="J1321" s="31"/>
      <c r="K1321" s="31"/>
      <c r="L1321" s="31"/>
      <c r="M1321" s="31"/>
      <c r="N1321" s="187">
        <f t="shared" si="260"/>
        <v>0</v>
      </c>
      <c r="O1321" s="31"/>
      <c r="P1321" s="31"/>
      <c r="Q1321" s="31"/>
      <c r="R1321" s="187">
        <f t="shared" si="261"/>
        <v>0</v>
      </c>
      <c r="S1321" s="188">
        <f>IF(ISBLANK($B1321),0,VLOOKUP($B1321,Listen!$A$2:$C$44,2,FALSE))</f>
        <v>0</v>
      </c>
      <c r="T1321" s="188">
        <f>IF(ISBLANK($B1321),0,VLOOKUP($B1321,Listen!$A$2:$C$44,3,FALSE))</f>
        <v>0</v>
      </c>
      <c r="U1321" s="189">
        <f t="shared" si="262"/>
        <v>0</v>
      </c>
      <c r="V1321" s="189">
        <f t="shared" si="263"/>
        <v>0</v>
      </c>
      <c r="W1321" s="189">
        <f t="shared" si="263"/>
        <v>0</v>
      </c>
      <c r="X1321" s="189">
        <f t="shared" si="263"/>
        <v>0</v>
      </c>
      <c r="Y1321" s="189">
        <f t="shared" si="263"/>
        <v>0</v>
      </c>
      <c r="Z1321" s="189">
        <f t="shared" si="263"/>
        <v>0</v>
      </c>
      <c r="AA1321" s="189">
        <f t="shared" si="263"/>
        <v>0</v>
      </c>
      <c r="AB1321" s="187">
        <f t="shared" si="264"/>
        <v>0</v>
      </c>
      <c r="AC1321" s="190">
        <f>IF(C1321=A_Stammdaten!$B$14,F_SAV!$R1321-F_SAV!$AD1321,HLOOKUP(A_Stammdaten!$B$14-1,$AE$4:$AK$2004,ROW(C1321)-3,FALSE)-$AD1321)</f>
        <v>0</v>
      </c>
      <c r="AD1321" s="190">
        <f>HLOOKUP(A_Stammdaten!$B$14,$AE$4:$AK$2004,ROW(C1321)-3,FALSE)</f>
        <v>0</v>
      </c>
      <c r="AE1321" s="187">
        <f t="shared" si="253"/>
        <v>0</v>
      </c>
      <c r="AF1321" s="187">
        <f t="shared" si="254"/>
        <v>0</v>
      </c>
      <c r="AG1321" s="187">
        <f t="shared" si="255"/>
        <v>0</v>
      </c>
      <c r="AH1321" s="187">
        <f t="shared" si="256"/>
        <v>0</v>
      </c>
      <c r="AI1321" s="187">
        <f t="shared" si="257"/>
        <v>0</v>
      </c>
      <c r="AJ1321" s="187">
        <f t="shared" si="258"/>
        <v>0</v>
      </c>
      <c r="AK1321" s="187">
        <f t="shared" si="259"/>
        <v>0</v>
      </c>
      <c r="AL1321" s="31"/>
    </row>
    <row r="1322" spans="1:38" ht="15" x14ac:dyDescent="0.25">
      <c r="A1322" s="31"/>
      <c r="B1322" s="31"/>
      <c r="C1322" s="32"/>
      <c r="D1322" s="31"/>
      <c r="E1322" s="31"/>
      <c r="F1322" s="31"/>
      <c r="G1322" s="31"/>
      <c r="H1322" s="31"/>
      <c r="I1322" s="31"/>
      <c r="J1322" s="31"/>
      <c r="K1322" s="31"/>
      <c r="L1322" s="31"/>
      <c r="M1322" s="31"/>
      <c r="N1322" s="187">
        <f t="shared" si="260"/>
        <v>0</v>
      </c>
      <c r="O1322" s="31"/>
      <c r="P1322" s="31"/>
      <c r="Q1322" s="31"/>
      <c r="R1322" s="187">
        <f t="shared" si="261"/>
        <v>0</v>
      </c>
      <c r="S1322" s="188">
        <f>IF(ISBLANK($B1322),0,VLOOKUP($B1322,Listen!$A$2:$C$44,2,FALSE))</f>
        <v>0</v>
      </c>
      <c r="T1322" s="188">
        <f>IF(ISBLANK($B1322),0,VLOOKUP($B1322,Listen!$A$2:$C$44,3,FALSE))</f>
        <v>0</v>
      </c>
      <c r="U1322" s="189">
        <f t="shared" si="262"/>
        <v>0</v>
      </c>
      <c r="V1322" s="189">
        <f t="shared" si="263"/>
        <v>0</v>
      </c>
      <c r="W1322" s="189">
        <f t="shared" si="263"/>
        <v>0</v>
      </c>
      <c r="X1322" s="189">
        <f t="shared" si="263"/>
        <v>0</v>
      </c>
      <c r="Y1322" s="189">
        <f t="shared" si="263"/>
        <v>0</v>
      </c>
      <c r="Z1322" s="189">
        <f t="shared" si="263"/>
        <v>0</v>
      </c>
      <c r="AA1322" s="189">
        <f t="shared" si="263"/>
        <v>0</v>
      </c>
      <c r="AB1322" s="187">
        <f t="shared" si="264"/>
        <v>0</v>
      </c>
      <c r="AC1322" s="190">
        <f>IF(C1322=A_Stammdaten!$B$14,F_SAV!$R1322-F_SAV!$AD1322,HLOOKUP(A_Stammdaten!$B$14-1,$AE$4:$AK$2004,ROW(C1322)-3,FALSE)-$AD1322)</f>
        <v>0</v>
      </c>
      <c r="AD1322" s="190">
        <f>HLOOKUP(A_Stammdaten!$B$14,$AE$4:$AK$2004,ROW(C1322)-3,FALSE)</f>
        <v>0</v>
      </c>
      <c r="AE1322" s="187">
        <f t="shared" si="253"/>
        <v>0</v>
      </c>
      <c r="AF1322" s="187">
        <f t="shared" si="254"/>
        <v>0</v>
      </c>
      <c r="AG1322" s="187">
        <f t="shared" si="255"/>
        <v>0</v>
      </c>
      <c r="AH1322" s="187">
        <f t="shared" si="256"/>
        <v>0</v>
      </c>
      <c r="AI1322" s="187">
        <f t="shared" si="257"/>
        <v>0</v>
      </c>
      <c r="AJ1322" s="187">
        <f t="shared" si="258"/>
        <v>0</v>
      </c>
      <c r="AK1322" s="187">
        <f t="shared" si="259"/>
        <v>0</v>
      </c>
      <c r="AL1322" s="31"/>
    </row>
    <row r="1323" spans="1:38" ht="15" x14ac:dyDescent="0.25">
      <c r="A1323" s="31"/>
      <c r="B1323" s="31"/>
      <c r="C1323" s="32"/>
      <c r="D1323" s="31"/>
      <c r="E1323" s="31"/>
      <c r="F1323" s="31"/>
      <c r="G1323" s="31"/>
      <c r="H1323" s="31"/>
      <c r="I1323" s="31"/>
      <c r="J1323" s="31"/>
      <c r="K1323" s="31"/>
      <c r="L1323" s="31"/>
      <c r="M1323" s="31"/>
      <c r="N1323" s="187">
        <f t="shared" si="260"/>
        <v>0</v>
      </c>
      <c r="O1323" s="31"/>
      <c r="P1323" s="31"/>
      <c r="Q1323" s="31"/>
      <c r="R1323" s="187">
        <f t="shared" si="261"/>
        <v>0</v>
      </c>
      <c r="S1323" s="188">
        <f>IF(ISBLANK($B1323),0,VLOOKUP($B1323,Listen!$A$2:$C$44,2,FALSE))</f>
        <v>0</v>
      </c>
      <c r="T1323" s="188">
        <f>IF(ISBLANK($B1323),0,VLOOKUP($B1323,Listen!$A$2:$C$44,3,FALSE))</f>
        <v>0</v>
      </c>
      <c r="U1323" s="189">
        <f t="shared" si="262"/>
        <v>0</v>
      </c>
      <c r="V1323" s="189">
        <f t="shared" si="263"/>
        <v>0</v>
      </c>
      <c r="W1323" s="189">
        <f t="shared" si="263"/>
        <v>0</v>
      </c>
      <c r="X1323" s="189">
        <f t="shared" si="263"/>
        <v>0</v>
      </c>
      <c r="Y1323" s="189">
        <f t="shared" si="263"/>
        <v>0</v>
      </c>
      <c r="Z1323" s="189">
        <f t="shared" si="263"/>
        <v>0</v>
      </c>
      <c r="AA1323" s="189">
        <f t="shared" si="263"/>
        <v>0</v>
      </c>
      <c r="AB1323" s="187">
        <f t="shared" si="264"/>
        <v>0</v>
      </c>
      <c r="AC1323" s="190">
        <f>IF(C1323=A_Stammdaten!$B$14,F_SAV!$R1323-F_SAV!$AD1323,HLOOKUP(A_Stammdaten!$B$14-1,$AE$4:$AK$2004,ROW(C1323)-3,FALSE)-$AD1323)</f>
        <v>0</v>
      </c>
      <c r="AD1323" s="190">
        <f>HLOOKUP(A_Stammdaten!$B$14,$AE$4:$AK$2004,ROW(C1323)-3,FALSE)</f>
        <v>0</v>
      </c>
      <c r="AE1323" s="187">
        <f t="shared" si="253"/>
        <v>0</v>
      </c>
      <c r="AF1323" s="187">
        <f t="shared" si="254"/>
        <v>0</v>
      </c>
      <c r="AG1323" s="187">
        <f t="shared" si="255"/>
        <v>0</v>
      </c>
      <c r="AH1323" s="187">
        <f t="shared" si="256"/>
        <v>0</v>
      </c>
      <c r="AI1323" s="187">
        <f t="shared" si="257"/>
        <v>0</v>
      </c>
      <c r="AJ1323" s="187">
        <f t="shared" si="258"/>
        <v>0</v>
      </c>
      <c r="AK1323" s="187">
        <f t="shared" si="259"/>
        <v>0</v>
      </c>
      <c r="AL1323" s="31"/>
    </row>
    <row r="1324" spans="1:38" ht="15" x14ac:dyDescent="0.25">
      <c r="A1324" s="31"/>
      <c r="B1324" s="31"/>
      <c r="C1324" s="32"/>
      <c r="D1324" s="31"/>
      <c r="E1324" s="31"/>
      <c r="F1324" s="31"/>
      <c r="G1324" s="31"/>
      <c r="H1324" s="31"/>
      <c r="I1324" s="31"/>
      <c r="J1324" s="31"/>
      <c r="K1324" s="31"/>
      <c r="L1324" s="31"/>
      <c r="M1324" s="31"/>
      <c r="N1324" s="187">
        <f t="shared" si="260"/>
        <v>0</v>
      </c>
      <c r="O1324" s="31"/>
      <c r="P1324" s="31"/>
      <c r="Q1324" s="31"/>
      <c r="R1324" s="187">
        <f t="shared" si="261"/>
        <v>0</v>
      </c>
      <c r="S1324" s="188">
        <f>IF(ISBLANK($B1324),0,VLOOKUP($B1324,Listen!$A$2:$C$44,2,FALSE))</f>
        <v>0</v>
      </c>
      <c r="T1324" s="188">
        <f>IF(ISBLANK($B1324),0,VLOOKUP($B1324,Listen!$A$2:$C$44,3,FALSE))</f>
        <v>0</v>
      </c>
      <c r="U1324" s="189">
        <f t="shared" si="262"/>
        <v>0</v>
      </c>
      <c r="V1324" s="189">
        <f t="shared" si="263"/>
        <v>0</v>
      </c>
      <c r="W1324" s="189">
        <f t="shared" si="263"/>
        <v>0</v>
      </c>
      <c r="X1324" s="189">
        <f t="shared" si="263"/>
        <v>0</v>
      </c>
      <c r="Y1324" s="189">
        <f t="shared" si="263"/>
        <v>0</v>
      </c>
      <c r="Z1324" s="189">
        <f t="shared" si="263"/>
        <v>0</v>
      </c>
      <c r="AA1324" s="189">
        <f t="shared" si="263"/>
        <v>0</v>
      </c>
      <c r="AB1324" s="187">
        <f t="shared" si="264"/>
        <v>0</v>
      </c>
      <c r="AC1324" s="190">
        <f>IF(C1324=A_Stammdaten!$B$14,F_SAV!$R1324-F_SAV!$AD1324,HLOOKUP(A_Stammdaten!$B$14-1,$AE$4:$AK$2004,ROW(C1324)-3,FALSE)-$AD1324)</f>
        <v>0</v>
      </c>
      <c r="AD1324" s="190">
        <f>HLOOKUP(A_Stammdaten!$B$14,$AE$4:$AK$2004,ROW(C1324)-3,FALSE)</f>
        <v>0</v>
      </c>
      <c r="AE1324" s="187">
        <f t="shared" si="253"/>
        <v>0</v>
      </c>
      <c r="AF1324" s="187">
        <f t="shared" si="254"/>
        <v>0</v>
      </c>
      <c r="AG1324" s="187">
        <f t="shared" si="255"/>
        <v>0</v>
      </c>
      <c r="AH1324" s="187">
        <f t="shared" si="256"/>
        <v>0</v>
      </c>
      <c r="AI1324" s="187">
        <f t="shared" si="257"/>
        <v>0</v>
      </c>
      <c r="AJ1324" s="187">
        <f t="shared" si="258"/>
        <v>0</v>
      </c>
      <c r="AK1324" s="187">
        <f t="shared" si="259"/>
        <v>0</v>
      </c>
      <c r="AL1324" s="31"/>
    </row>
    <row r="1325" spans="1:38" ht="15" x14ac:dyDescent="0.25">
      <c r="A1325" s="31"/>
      <c r="B1325" s="31"/>
      <c r="C1325" s="32"/>
      <c r="D1325" s="31"/>
      <c r="E1325" s="31"/>
      <c r="F1325" s="31"/>
      <c r="G1325" s="31"/>
      <c r="H1325" s="31"/>
      <c r="I1325" s="31"/>
      <c r="J1325" s="31"/>
      <c r="K1325" s="31"/>
      <c r="L1325" s="31"/>
      <c r="M1325" s="31"/>
      <c r="N1325" s="187">
        <f t="shared" si="260"/>
        <v>0</v>
      </c>
      <c r="O1325" s="31"/>
      <c r="P1325" s="31"/>
      <c r="Q1325" s="31"/>
      <c r="R1325" s="187">
        <f t="shared" si="261"/>
        <v>0</v>
      </c>
      <c r="S1325" s="188">
        <f>IF(ISBLANK($B1325),0,VLOOKUP($B1325,Listen!$A$2:$C$44,2,FALSE))</f>
        <v>0</v>
      </c>
      <c r="T1325" s="188">
        <f>IF(ISBLANK($B1325),0,VLOOKUP($B1325,Listen!$A$2:$C$44,3,FALSE))</f>
        <v>0</v>
      </c>
      <c r="U1325" s="189">
        <f t="shared" si="262"/>
        <v>0</v>
      </c>
      <c r="V1325" s="189">
        <f t="shared" si="263"/>
        <v>0</v>
      </c>
      <c r="W1325" s="189">
        <f t="shared" si="263"/>
        <v>0</v>
      </c>
      <c r="X1325" s="189">
        <f t="shared" si="263"/>
        <v>0</v>
      </c>
      <c r="Y1325" s="189">
        <f t="shared" si="263"/>
        <v>0</v>
      </c>
      <c r="Z1325" s="189">
        <f t="shared" si="263"/>
        <v>0</v>
      </c>
      <c r="AA1325" s="189">
        <f t="shared" si="263"/>
        <v>0</v>
      </c>
      <c r="AB1325" s="187">
        <f t="shared" si="264"/>
        <v>0</v>
      </c>
      <c r="AC1325" s="190">
        <f>IF(C1325=A_Stammdaten!$B$14,F_SAV!$R1325-F_SAV!$AD1325,HLOOKUP(A_Stammdaten!$B$14-1,$AE$4:$AK$2004,ROW(C1325)-3,FALSE)-$AD1325)</f>
        <v>0</v>
      </c>
      <c r="AD1325" s="190">
        <f>HLOOKUP(A_Stammdaten!$B$14,$AE$4:$AK$2004,ROW(C1325)-3,FALSE)</f>
        <v>0</v>
      </c>
      <c r="AE1325" s="187">
        <f t="shared" si="253"/>
        <v>0</v>
      </c>
      <c r="AF1325" s="187">
        <f t="shared" si="254"/>
        <v>0</v>
      </c>
      <c r="AG1325" s="187">
        <f t="shared" si="255"/>
        <v>0</v>
      </c>
      <c r="AH1325" s="187">
        <f t="shared" si="256"/>
        <v>0</v>
      </c>
      <c r="AI1325" s="187">
        <f t="shared" si="257"/>
        <v>0</v>
      </c>
      <c r="AJ1325" s="187">
        <f t="shared" si="258"/>
        <v>0</v>
      </c>
      <c r="AK1325" s="187">
        <f t="shared" si="259"/>
        <v>0</v>
      </c>
      <c r="AL1325" s="31"/>
    </row>
    <row r="1326" spans="1:38" ht="15" x14ac:dyDescent="0.25">
      <c r="A1326" s="31"/>
      <c r="B1326" s="31"/>
      <c r="C1326" s="32"/>
      <c r="D1326" s="31"/>
      <c r="E1326" s="31"/>
      <c r="F1326" s="31"/>
      <c r="G1326" s="31"/>
      <c r="H1326" s="31"/>
      <c r="I1326" s="31"/>
      <c r="J1326" s="31"/>
      <c r="K1326" s="31"/>
      <c r="L1326" s="31"/>
      <c r="M1326" s="31"/>
      <c r="N1326" s="187">
        <f t="shared" si="260"/>
        <v>0</v>
      </c>
      <c r="O1326" s="31"/>
      <c r="P1326" s="31"/>
      <c r="Q1326" s="31"/>
      <c r="R1326" s="187">
        <f t="shared" si="261"/>
        <v>0</v>
      </c>
      <c r="S1326" s="188">
        <f>IF(ISBLANK($B1326),0,VLOOKUP($B1326,Listen!$A$2:$C$44,2,FALSE))</f>
        <v>0</v>
      </c>
      <c r="T1326" s="188">
        <f>IF(ISBLANK($B1326),0,VLOOKUP($B1326,Listen!$A$2:$C$44,3,FALSE))</f>
        <v>0</v>
      </c>
      <c r="U1326" s="189">
        <f t="shared" si="262"/>
        <v>0</v>
      </c>
      <c r="V1326" s="189">
        <f t="shared" si="263"/>
        <v>0</v>
      </c>
      <c r="W1326" s="189">
        <f t="shared" si="263"/>
        <v>0</v>
      </c>
      <c r="X1326" s="189">
        <f t="shared" si="263"/>
        <v>0</v>
      </c>
      <c r="Y1326" s="189">
        <f t="shared" si="263"/>
        <v>0</v>
      </c>
      <c r="Z1326" s="189">
        <f t="shared" si="263"/>
        <v>0</v>
      </c>
      <c r="AA1326" s="189">
        <f t="shared" si="263"/>
        <v>0</v>
      </c>
      <c r="AB1326" s="187">
        <f t="shared" si="264"/>
        <v>0</v>
      </c>
      <c r="AC1326" s="190">
        <f>IF(C1326=A_Stammdaten!$B$14,F_SAV!$R1326-F_SAV!$AD1326,HLOOKUP(A_Stammdaten!$B$14-1,$AE$4:$AK$2004,ROW(C1326)-3,FALSE)-$AD1326)</f>
        <v>0</v>
      </c>
      <c r="AD1326" s="190">
        <f>HLOOKUP(A_Stammdaten!$B$14,$AE$4:$AK$2004,ROW(C1326)-3,FALSE)</f>
        <v>0</v>
      </c>
      <c r="AE1326" s="187">
        <f t="shared" si="253"/>
        <v>0</v>
      </c>
      <c r="AF1326" s="187">
        <f t="shared" si="254"/>
        <v>0</v>
      </c>
      <c r="AG1326" s="187">
        <f t="shared" si="255"/>
        <v>0</v>
      </c>
      <c r="AH1326" s="187">
        <f t="shared" si="256"/>
        <v>0</v>
      </c>
      <c r="AI1326" s="187">
        <f t="shared" si="257"/>
        <v>0</v>
      </c>
      <c r="AJ1326" s="187">
        <f t="shared" si="258"/>
        <v>0</v>
      </c>
      <c r="AK1326" s="187">
        <f t="shared" si="259"/>
        <v>0</v>
      </c>
      <c r="AL1326" s="31"/>
    </row>
    <row r="1327" spans="1:38" ht="15" x14ac:dyDescent="0.25">
      <c r="A1327" s="31"/>
      <c r="B1327" s="31"/>
      <c r="C1327" s="32"/>
      <c r="D1327" s="31"/>
      <c r="E1327" s="31"/>
      <c r="F1327" s="31"/>
      <c r="G1327" s="31"/>
      <c r="H1327" s="31"/>
      <c r="I1327" s="31"/>
      <c r="J1327" s="31"/>
      <c r="K1327" s="31"/>
      <c r="L1327" s="31"/>
      <c r="M1327" s="31"/>
      <c r="N1327" s="187">
        <f t="shared" si="260"/>
        <v>0</v>
      </c>
      <c r="O1327" s="31"/>
      <c r="P1327" s="31"/>
      <c r="Q1327" s="31"/>
      <c r="R1327" s="187">
        <f t="shared" si="261"/>
        <v>0</v>
      </c>
      <c r="S1327" s="188">
        <f>IF(ISBLANK($B1327),0,VLOOKUP($B1327,Listen!$A$2:$C$44,2,FALSE))</f>
        <v>0</v>
      </c>
      <c r="T1327" s="188">
        <f>IF(ISBLANK($B1327),0,VLOOKUP($B1327,Listen!$A$2:$C$44,3,FALSE))</f>
        <v>0</v>
      </c>
      <c r="U1327" s="189">
        <f t="shared" si="262"/>
        <v>0</v>
      </c>
      <c r="V1327" s="189">
        <f t="shared" si="263"/>
        <v>0</v>
      </c>
      <c r="W1327" s="189">
        <f t="shared" si="263"/>
        <v>0</v>
      </c>
      <c r="X1327" s="189">
        <f t="shared" si="263"/>
        <v>0</v>
      </c>
      <c r="Y1327" s="189">
        <f t="shared" si="263"/>
        <v>0</v>
      </c>
      <c r="Z1327" s="189">
        <f t="shared" si="263"/>
        <v>0</v>
      </c>
      <c r="AA1327" s="189">
        <f t="shared" si="263"/>
        <v>0</v>
      </c>
      <c r="AB1327" s="187">
        <f t="shared" si="264"/>
        <v>0</v>
      </c>
      <c r="AC1327" s="190">
        <f>IF(C1327=A_Stammdaten!$B$14,F_SAV!$R1327-F_SAV!$AD1327,HLOOKUP(A_Stammdaten!$B$14-1,$AE$4:$AK$2004,ROW(C1327)-3,FALSE)-$AD1327)</f>
        <v>0</v>
      </c>
      <c r="AD1327" s="190">
        <f>HLOOKUP(A_Stammdaten!$B$14,$AE$4:$AK$2004,ROW(C1327)-3,FALSE)</f>
        <v>0</v>
      </c>
      <c r="AE1327" s="187">
        <f t="shared" si="253"/>
        <v>0</v>
      </c>
      <c r="AF1327" s="187">
        <f t="shared" si="254"/>
        <v>0</v>
      </c>
      <c r="AG1327" s="187">
        <f t="shared" si="255"/>
        <v>0</v>
      </c>
      <c r="AH1327" s="187">
        <f t="shared" si="256"/>
        <v>0</v>
      </c>
      <c r="AI1327" s="187">
        <f t="shared" si="257"/>
        <v>0</v>
      </c>
      <c r="AJ1327" s="187">
        <f t="shared" si="258"/>
        <v>0</v>
      </c>
      <c r="AK1327" s="187">
        <f t="shared" si="259"/>
        <v>0</v>
      </c>
      <c r="AL1327" s="31"/>
    </row>
    <row r="1328" spans="1:38" ht="15" x14ac:dyDescent="0.25">
      <c r="A1328" s="31"/>
      <c r="B1328" s="31"/>
      <c r="C1328" s="32"/>
      <c r="D1328" s="31"/>
      <c r="E1328" s="31"/>
      <c r="F1328" s="31"/>
      <c r="G1328" s="31"/>
      <c r="H1328" s="31"/>
      <c r="I1328" s="31"/>
      <c r="J1328" s="31"/>
      <c r="K1328" s="31"/>
      <c r="L1328" s="31"/>
      <c r="M1328" s="31"/>
      <c r="N1328" s="187">
        <f t="shared" si="260"/>
        <v>0</v>
      </c>
      <c r="O1328" s="31"/>
      <c r="P1328" s="31"/>
      <c r="Q1328" s="31"/>
      <c r="R1328" s="187">
        <f t="shared" si="261"/>
        <v>0</v>
      </c>
      <c r="S1328" s="188">
        <f>IF(ISBLANK($B1328),0,VLOOKUP($B1328,Listen!$A$2:$C$44,2,FALSE))</f>
        <v>0</v>
      </c>
      <c r="T1328" s="188">
        <f>IF(ISBLANK($B1328),0,VLOOKUP($B1328,Listen!$A$2:$C$44,3,FALSE))</f>
        <v>0</v>
      </c>
      <c r="U1328" s="189">
        <f t="shared" si="262"/>
        <v>0</v>
      </c>
      <c r="V1328" s="189">
        <f t="shared" si="263"/>
        <v>0</v>
      </c>
      <c r="W1328" s="189">
        <f t="shared" si="263"/>
        <v>0</v>
      </c>
      <c r="X1328" s="189">
        <f t="shared" si="263"/>
        <v>0</v>
      </c>
      <c r="Y1328" s="189">
        <f t="shared" si="263"/>
        <v>0</v>
      </c>
      <c r="Z1328" s="189">
        <f t="shared" si="263"/>
        <v>0</v>
      </c>
      <c r="AA1328" s="189">
        <f t="shared" si="263"/>
        <v>0</v>
      </c>
      <c r="AB1328" s="187">
        <f t="shared" si="264"/>
        <v>0</v>
      </c>
      <c r="AC1328" s="190">
        <f>IF(C1328=A_Stammdaten!$B$14,F_SAV!$R1328-F_SAV!$AD1328,HLOOKUP(A_Stammdaten!$B$14-1,$AE$4:$AK$2004,ROW(C1328)-3,FALSE)-$AD1328)</f>
        <v>0</v>
      </c>
      <c r="AD1328" s="190">
        <f>HLOOKUP(A_Stammdaten!$B$14,$AE$4:$AK$2004,ROW(C1328)-3,FALSE)</f>
        <v>0</v>
      </c>
      <c r="AE1328" s="187">
        <f t="shared" si="253"/>
        <v>0</v>
      </c>
      <c r="AF1328" s="187">
        <f t="shared" si="254"/>
        <v>0</v>
      </c>
      <c r="AG1328" s="187">
        <f t="shared" si="255"/>
        <v>0</v>
      </c>
      <c r="AH1328" s="187">
        <f t="shared" si="256"/>
        <v>0</v>
      </c>
      <c r="AI1328" s="187">
        <f t="shared" si="257"/>
        <v>0</v>
      </c>
      <c r="AJ1328" s="187">
        <f t="shared" si="258"/>
        <v>0</v>
      </c>
      <c r="AK1328" s="187">
        <f t="shared" si="259"/>
        <v>0</v>
      </c>
      <c r="AL1328" s="31"/>
    </row>
    <row r="1329" spans="1:38" ht="15" x14ac:dyDescent="0.25">
      <c r="A1329" s="31"/>
      <c r="B1329" s="31"/>
      <c r="C1329" s="32"/>
      <c r="D1329" s="31"/>
      <c r="E1329" s="31"/>
      <c r="F1329" s="31"/>
      <c r="G1329" s="31"/>
      <c r="H1329" s="31"/>
      <c r="I1329" s="31"/>
      <c r="J1329" s="31"/>
      <c r="K1329" s="31"/>
      <c r="L1329" s="31"/>
      <c r="M1329" s="31"/>
      <c r="N1329" s="187">
        <f t="shared" si="260"/>
        <v>0</v>
      </c>
      <c r="O1329" s="31"/>
      <c r="P1329" s="31"/>
      <c r="Q1329" s="31"/>
      <c r="R1329" s="187">
        <f t="shared" si="261"/>
        <v>0</v>
      </c>
      <c r="S1329" s="188">
        <f>IF(ISBLANK($B1329),0,VLOOKUP($B1329,Listen!$A$2:$C$44,2,FALSE))</f>
        <v>0</v>
      </c>
      <c r="T1329" s="188">
        <f>IF(ISBLANK($B1329),0,VLOOKUP($B1329,Listen!$A$2:$C$44,3,FALSE))</f>
        <v>0</v>
      </c>
      <c r="U1329" s="189">
        <f t="shared" si="262"/>
        <v>0</v>
      </c>
      <c r="V1329" s="189">
        <f t="shared" si="263"/>
        <v>0</v>
      </c>
      <c r="W1329" s="189">
        <f t="shared" si="263"/>
        <v>0</v>
      </c>
      <c r="X1329" s="189">
        <f t="shared" si="263"/>
        <v>0</v>
      </c>
      <c r="Y1329" s="189">
        <f t="shared" si="263"/>
        <v>0</v>
      </c>
      <c r="Z1329" s="189">
        <f t="shared" si="263"/>
        <v>0</v>
      </c>
      <c r="AA1329" s="189">
        <f t="shared" si="263"/>
        <v>0</v>
      </c>
      <c r="AB1329" s="187">
        <f t="shared" si="264"/>
        <v>0</v>
      </c>
      <c r="AC1329" s="190">
        <f>IF(C1329=A_Stammdaten!$B$14,F_SAV!$R1329-F_SAV!$AD1329,HLOOKUP(A_Stammdaten!$B$14-1,$AE$4:$AK$2004,ROW(C1329)-3,FALSE)-$AD1329)</f>
        <v>0</v>
      </c>
      <c r="AD1329" s="190">
        <f>HLOOKUP(A_Stammdaten!$B$14,$AE$4:$AK$2004,ROW(C1329)-3,FALSE)</f>
        <v>0</v>
      </c>
      <c r="AE1329" s="187">
        <f t="shared" si="253"/>
        <v>0</v>
      </c>
      <c r="AF1329" s="187">
        <f t="shared" si="254"/>
        <v>0</v>
      </c>
      <c r="AG1329" s="187">
        <f t="shared" si="255"/>
        <v>0</v>
      </c>
      <c r="AH1329" s="187">
        <f t="shared" si="256"/>
        <v>0</v>
      </c>
      <c r="AI1329" s="187">
        <f t="shared" si="257"/>
        <v>0</v>
      </c>
      <c r="AJ1329" s="187">
        <f t="shared" si="258"/>
        <v>0</v>
      </c>
      <c r="AK1329" s="187">
        <f t="shared" si="259"/>
        <v>0</v>
      </c>
      <c r="AL1329" s="31"/>
    </row>
    <row r="1330" spans="1:38" ht="15" x14ac:dyDescent="0.25">
      <c r="A1330" s="31"/>
      <c r="B1330" s="31"/>
      <c r="C1330" s="32"/>
      <c r="D1330" s="31"/>
      <c r="E1330" s="31"/>
      <c r="F1330" s="31"/>
      <c r="G1330" s="31"/>
      <c r="H1330" s="31"/>
      <c r="I1330" s="31"/>
      <c r="J1330" s="31"/>
      <c r="K1330" s="31"/>
      <c r="L1330" s="31"/>
      <c r="M1330" s="31"/>
      <c r="N1330" s="187">
        <f t="shared" si="260"/>
        <v>0</v>
      </c>
      <c r="O1330" s="31"/>
      <c r="P1330" s="31"/>
      <c r="Q1330" s="31"/>
      <c r="R1330" s="187">
        <f t="shared" si="261"/>
        <v>0</v>
      </c>
      <c r="S1330" s="188">
        <f>IF(ISBLANK($B1330),0,VLOOKUP($B1330,Listen!$A$2:$C$44,2,FALSE))</f>
        <v>0</v>
      </c>
      <c r="T1330" s="188">
        <f>IF(ISBLANK($B1330),0,VLOOKUP($B1330,Listen!$A$2:$C$44,3,FALSE))</f>
        <v>0</v>
      </c>
      <c r="U1330" s="189">
        <f t="shared" si="262"/>
        <v>0</v>
      </c>
      <c r="V1330" s="189">
        <f t="shared" si="263"/>
        <v>0</v>
      </c>
      <c r="W1330" s="189">
        <f t="shared" si="263"/>
        <v>0</v>
      </c>
      <c r="X1330" s="189">
        <f t="shared" si="263"/>
        <v>0</v>
      </c>
      <c r="Y1330" s="189">
        <f t="shared" si="263"/>
        <v>0</v>
      </c>
      <c r="Z1330" s="189">
        <f t="shared" si="263"/>
        <v>0</v>
      </c>
      <c r="AA1330" s="189">
        <f t="shared" si="263"/>
        <v>0</v>
      </c>
      <c r="AB1330" s="187">
        <f t="shared" si="264"/>
        <v>0</v>
      </c>
      <c r="AC1330" s="190">
        <f>IF(C1330=A_Stammdaten!$B$14,F_SAV!$R1330-F_SAV!$AD1330,HLOOKUP(A_Stammdaten!$B$14-1,$AE$4:$AK$2004,ROW(C1330)-3,FALSE)-$AD1330)</f>
        <v>0</v>
      </c>
      <c r="AD1330" s="190">
        <f>HLOOKUP(A_Stammdaten!$B$14,$AE$4:$AK$2004,ROW(C1330)-3,FALSE)</f>
        <v>0</v>
      </c>
      <c r="AE1330" s="187">
        <f t="shared" si="253"/>
        <v>0</v>
      </c>
      <c r="AF1330" s="187">
        <f t="shared" si="254"/>
        <v>0</v>
      </c>
      <c r="AG1330" s="187">
        <f t="shared" si="255"/>
        <v>0</v>
      </c>
      <c r="AH1330" s="187">
        <f t="shared" si="256"/>
        <v>0</v>
      </c>
      <c r="AI1330" s="187">
        <f t="shared" si="257"/>
        <v>0</v>
      </c>
      <c r="AJ1330" s="187">
        <f t="shared" si="258"/>
        <v>0</v>
      </c>
      <c r="AK1330" s="187">
        <f t="shared" si="259"/>
        <v>0</v>
      </c>
      <c r="AL1330" s="31"/>
    </row>
    <row r="1331" spans="1:38" ht="15" x14ac:dyDescent="0.25">
      <c r="A1331" s="31"/>
      <c r="B1331" s="31"/>
      <c r="C1331" s="32"/>
      <c r="D1331" s="31"/>
      <c r="E1331" s="31"/>
      <c r="F1331" s="31"/>
      <c r="G1331" s="31"/>
      <c r="H1331" s="31"/>
      <c r="I1331" s="31"/>
      <c r="J1331" s="31"/>
      <c r="K1331" s="31"/>
      <c r="L1331" s="31"/>
      <c r="M1331" s="31"/>
      <c r="N1331" s="187">
        <f t="shared" si="260"/>
        <v>0</v>
      </c>
      <c r="O1331" s="31"/>
      <c r="P1331" s="31"/>
      <c r="Q1331" s="31"/>
      <c r="R1331" s="187">
        <f t="shared" si="261"/>
        <v>0</v>
      </c>
      <c r="S1331" s="188">
        <f>IF(ISBLANK($B1331),0,VLOOKUP($B1331,Listen!$A$2:$C$44,2,FALSE))</f>
        <v>0</v>
      </c>
      <c r="T1331" s="188">
        <f>IF(ISBLANK($B1331),0,VLOOKUP($B1331,Listen!$A$2:$C$44,3,FALSE))</f>
        <v>0</v>
      </c>
      <c r="U1331" s="189">
        <f t="shared" si="262"/>
        <v>0</v>
      </c>
      <c r="V1331" s="189">
        <f t="shared" si="263"/>
        <v>0</v>
      </c>
      <c r="W1331" s="189">
        <f t="shared" si="263"/>
        <v>0</v>
      </c>
      <c r="X1331" s="189">
        <f t="shared" si="263"/>
        <v>0</v>
      </c>
      <c r="Y1331" s="189">
        <f t="shared" si="263"/>
        <v>0</v>
      </c>
      <c r="Z1331" s="189">
        <f t="shared" si="263"/>
        <v>0</v>
      </c>
      <c r="AA1331" s="189">
        <f t="shared" si="263"/>
        <v>0</v>
      </c>
      <c r="AB1331" s="187">
        <f t="shared" si="264"/>
        <v>0</v>
      </c>
      <c r="AC1331" s="190">
        <f>IF(C1331=A_Stammdaten!$B$14,F_SAV!$R1331-F_SAV!$AD1331,HLOOKUP(A_Stammdaten!$B$14-1,$AE$4:$AK$2004,ROW(C1331)-3,FALSE)-$AD1331)</f>
        <v>0</v>
      </c>
      <c r="AD1331" s="190">
        <f>HLOOKUP(A_Stammdaten!$B$14,$AE$4:$AK$2004,ROW(C1331)-3,FALSE)</f>
        <v>0</v>
      </c>
      <c r="AE1331" s="187">
        <f t="shared" si="253"/>
        <v>0</v>
      </c>
      <c r="AF1331" s="187">
        <f t="shared" si="254"/>
        <v>0</v>
      </c>
      <c r="AG1331" s="187">
        <f t="shared" si="255"/>
        <v>0</v>
      </c>
      <c r="AH1331" s="187">
        <f t="shared" si="256"/>
        <v>0</v>
      </c>
      <c r="AI1331" s="187">
        <f t="shared" si="257"/>
        <v>0</v>
      </c>
      <c r="AJ1331" s="187">
        <f t="shared" si="258"/>
        <v>0</v>
      </c>
      <c r="AK1331" s="187">
        <f t="shared" si="259"/>
        <v>0</v>
      </c>
      <c r="AL1331" s="31"/>
    </row>
    <row r="1332" spans="1:38" ht="15" x14ac:dyDescent="0.25">
      <c r="A1332" s="31"/>
      <c r="B1332" s="31"/>
      <c r="C1332" s="32"/>
      <c r="D1332" s="31"/>
      <c r="E1332" s="31"/>
      <c r="F1332" s="31"/>
      <c r="G1332" s="31"/>
      <c r="H1332" s="31"/>
      <c r="I1332" s="31"/>
      <c r="J1332" s="31"/>
      <c r="K1332" s="31"/>
      <c r="L1332" s="31"/>
      <c r="M1332" s="31"/>
      <c r="N1332" s="187">
        <f t="shared" si="260"/>
        <v>0</v>
      </c>
      <c r="O1332" s="31"/>
      <c r="P1332" s="31"/>
      <c r="Q1332" s="31"/>
      <c r="R1332" s="187">
        <f t="shared" si="261"/>
        <v>0</v>
      </c>
      <c r="S1332" s="188">
        <f>IF(ISBLANK($B1332),0,VLOOKUP($B1332,Listen!$A$2:$C$44,2,FALSE))</f>
        <v>0</v>
      </c>
      <c r="T1332" s="188">
        <f>IF(ISBLANK($B1332),0,VLOOKUP($B1332,Listen!$A$2:$C$44,3,FALSE))</f>
        <v>0</v>
      </c>
      <c r="U1332" s="189">
        <f t="shared" si="262"/>
        <v>0</v>
      </c>
      <c r="V1332" s="189">
        <f t="shared" si="263"/>
        <v>0</v>
      </c>
      <c r="W1332" s="189">
        <f t="shared" si="263"/>
        <v>0</v>
      </c>
      <c r="X1332" s="189">
        <f t="shared" si="263"/>
        <v>0</v>
      </c>
      <c r="Y1332" s="189">
        <f t="shared" si="263"/>
        <v>0</v>
      </c>
      <c r="Z1332" s="189">
        <f t="shared" si="263"/>
        <v>0</v>
      </c>
      <c r="AA1332" s="189">
        <f t="shared" si="263"/>
        <v>0</v>
      </c>
      <c r="AB1332" s="187">
        <f t="shared" si="264"/>
        <v>0</v>
      </c>
      <c r="AC1332" s="190">
        <f>IF(C1332=A_Stammdaten!$B$14,F_SAV!$R1332-F_SAV!$AD1332,HLOOKUP(A_Stammdaten!$B$14-1,$AE$4:$AK$2004,ROW(C1332)-3,FALSE)-$AD1332)</f>
        <v>0</v>
      </c>
      <c r="AD1332" s="190">
        <f>HLOOKUP(A_Stammdaten!$B$14,$AE$4:$AK$2004,ROW(C1332)-3,FALSE)</f>
        <v>0</v>
      </c>
      <c r="AE1332" s="187">
        <f t="shared" si="253"/>
        <v>0</v>
      </c>
      <c r="AF1332" s="187">
        <f t="shared" si="254"/>
        <v>0</v>
      </c>
      <c r="AG1332" s="187">
        <f t="shared" si="255"/>
        <v>0</v>
      </c>
      <c r="AH1332" s="187">
        <f t="shared" si="256"/>
        <v>0</v>
      </c>
      <c r="AI1332" s="187">
        <f t="shared" si="257"/>
        <v>0</v>
      </c>
      <c r="AJ1332" s="187">
        <f t="shared" si="258"/>
        <v>0</v>
      </c>
      <c r="AK1332" s="187">
        <f t="shared" si="259"/>
        <v>0</v>
      </c>
      <c r="AL1332" s="31"/>
    </row>
    <row r="1333" spans="1:38" ht="15" x14ac:dyDescent="0.25">
      <c r="A1333" s="31"/>
      <c r="B1333" s="31"/>
      <c r="C1333" s="32"/>
      <c r="D1333" s="31"/>
      <c r="E1333" s="31"/>
      <c r="F1333" s="31"/>
      <c r="G1333" s="31"/>
      <c r="H1333" s="31"/>
      <c r="I1333" s="31"/>
      <c r="J1333" s="31"/>
      <c r="K1333" s="31"/>
      <c r="L1333" s="31"/>
      <c r="M1333" s="31"/>
      <c r="N1333" s="187">
        <f t="shared" si="260"/>
        <v>0</v>
      </c>
      <c r="O1333" s="31"/>
      <c r="P1333" s="31"/>
      <c r="Q1333" s="31"/>
      <c r="R1333" s="187">
        <f t="shared" si="261"/>
        <v>0</v>
      </c>
      <c r="S1333" s="188">
        <f>IF(ISBLANK($B1333),0,VLOOKUP($B1333,Listen!$A$2:$C$44,2,FALSE))</f>
        <v>0</v>
      </c>
      <c r="T1333" s="188">
        <f>IF(ISBLANK($B1333),0,VLOOKUP($B1333,Listen!$A$2:$C$44,3,FALSE))</f>
        <v>0</v>
      </c>
      <c r="U1333" s="189">
        <f t="shared" si="262"/>
        <v>0</v>
      </c>
      <c r="V1333" s="189">
        <f t="shared" si="263"/>
        <v>0</v>
      </c>
      <c r="W1333" s="189">
        <f t="shared" si="263"/>
        <v>0</v>
      </c>
      <c r="X1333" s="189">
        <f t="shared" si="263"/>
        <v>0</v>
      </c>
      <c r="Y1333" s="189">
        <f t="shared" si="263"/>
        <v>0</v>
      </c>
      <c r="Z1333" s="189">
        <f t="shared" si="263"/>
        <v>0</v>
      </c>
      <c r="AA1333" s="189">
        <f t="shared" si="263"/>
        <v>0</v>
      </c>
      <c r="AB1333" s="187">
        <f t="shared" si="264"/>
        <v>0</v>
      </c>
      <c r="AC1333" s="190">
        <f>IF(C1333=A_Stammdaten!$B$14,F_SAV!$R1333-F_SAV!$AD1333,HLOOKUP(A_Stammdaten!$B$14-1,$AE$4:$AK$2004,ROW(C1333)-3,FALSE)-$AD1333)</f>
        <v>0</v>
      </c>
      <c r="AD1333" s="190">
        <f>HLOOKUP(A_Stammdaten!$B$14,$AE$4:$AK$2004,ROW(C1333)-3,FALSE)</f>
        <v>0</v>
      </c>
      <c r="AE1333" s="187">
        <f t="shared" si="253"/>
        <v>0</v>
      </c>
      <c r="AF1333" s="187">
        <f t="shared" si="254"/>
        <v>0</v>
      </c>
      <c r="AG1333" s="187">
        <f t="shared" si="255"/>
        <v>0</v>
      </c>
      <c r="AH1333" s="187">
        <f t="shared" si="256"/>
        <v>0</v>
      </c>
      <c r="AI1333" s="187">
        <f t="shared" si="257"/>
        <v>0</v>
      </c>
      <c r="AJ1333" s="187">
        <f t="shared" si="258"/>
        <v>0</v>
      </c>
      <c r="AK1333" s="187">
        <f t="shared" si="259"/>
        <v>0</v>
      </c>
      <c r="AL1333" s="31"/>
    </row>
    <row r="1334" spans="1:38" ht="15" x14ac:dyDescent="0.25">
      <c r="A1334" s="31"/>
      <c r="B1334" s="31"/>
      <c r="C1334" s="32"/>
      <c r="D1334" s="31"/>
      <c r="E1334" s="31"/>
      <c r="F1334" s="31"/>
      <c r="G1334" s="31"/>
      <c r="H1334" s="31"/>
      <c r="I1334" s="31"/>
      <c r="J1334" s="31"/>
      <c r="K1334" s="31"/>
      <c r="L1334" s="31"/>
      <c r="M1334" s="31"/>
      <c r="N1334" s="187">
        <f t="shared" si="260"/>
        <v>0</v>
      </c>
      <c r="O1334" s="31"/>
      <c r="P1334" s="31"/>
      <c r="Q1334" s="31"/>
      <c r="R1334" s="187">
        <f t="shared" si="261"/>
        <v>0</v>
      </c>
      <c r="S1334" s="188">
        <f>IF(ISBLANK($B1334),0,VLOOKUP($B1334,Listen!$A$2:$C$44,2,FALSE))</f>
        <v>0</v>
      </c>
      <c r="T1334" s="188">
        <f>IF(ISBLANK($B1334),0,VLOOKUP($B1334,Listen!$A$2:$C$44,3,FALSE))</f>
        <v>0</v>
      </c>
      <c r="U1334" s="189">
        <f t="shared" si="262"/>
        <v>0</v>
      </c>
      <c r="V1334" s="189">
        <f t="shared" si="263"/>
        <v>0</v>
      </c>
      <c r="W1334" s="189">
        <f t="shared" si="263"/>
        <v>0</v>
      </c>
      <c r="X1334" s="189">
        <f t="shared" si="263"/>
        <v>0</v>
      </c>
      <c r="Y1334" s="189">
        <f t="shared" si="263"/>
        <v>0</v>
      </c>
      <c r="Z1334" s="189">
        <f t="shared" si="263"/>
        <v>0</v>
      </c>
      <c r="AA1334" s="189">
        <f t="shared" si="263"/>
        <v>0</v>
      </c>
      <c r="AB1334" s="187">
        <f t="shared" si="264"/>
        <v>0</v>
      </c>
      <c r="AC1334" s="190">
        <f>IF(C1334=A_Stammdaten!$B$14,F_SAV!$R1334-F_SAV!$AD1334,HLOOKUP(A_Stammdaten!$B$14-1,$AE$4:$AK$2004,ROW(C1334)-3,FALSE)-$AD1334)</f>
        <v>0</v>
      </c>
      <c r="AD1334" s="190">
        <f>HLOOKUP(A_Stammdaten!$B$14,$AE$4:$AK$2004,ROW(C1334)-3,FALSE)</f>
        <v>0</v>
      </c>
      <c r="AE1334" s="187">
        <f t="shared" si="253"/>
        <v>0</v>
      </c>
      <c r="AF1334" s="187">
        <f t="shared" si="254"/>
        <v>0</v>
      </c>
      <c r="AG1334" s="187">
        <f t="shared" si="255"/>
        <v>0</v>
      </c>
      <c r="AH1334" s="187">
        <f t="shared" si="256"/>
        <v>0</v>
      </c>
      <c r="AI1334" s="187">
        <f t="shared" si="257"/>
        <v>0</v>
      </c>
      <c r="AJ1334" s="187">
        <f t="shared" si="258"/>
        <v>0</v>
      </c>
      <c r="AK1334" s="187">
        <f t="shared" si="259"/>
        <v>0</v>
      </c>
      <c r="AL1334" s="31"/>
    </row>
    <row r="1335" spans="1:38" ht="15" x14ac:dyDescent="0.25">
      <c r="A1335" s="31"/>
      <c r="B1335" s="31"/>
      <c r="C1335" s="32"/>
      <c r="D1335" s="31"/>
      <c r="E1335" s="31"/>
      <c r="F1335" s="31"/>
      <c r="G1335" s="31"/>
      <c r="H1335" s="31"/>
      <c r="I1335" s="31"/>
      <c r="J1335" s="31"/>
      <c r="K1335" s="31"/>
      <c r="L1335" s="31"/>
      <c r="M1335" s="31"/>
      <c r="N1335" s="187">
        <f t="shared" si="260"/>
        <v>0</v>
      </c>
      <c r="O1335" s="31"/>
      <c r="P1335" s="31"/>
      <c r="Q1335" s="31"/>
      <c r="R1335" s="187">
        <f t="shared" si="261"/>
        <v>0</v>
      </c>
      <c r="S1335" s="188">
        <f>IF(ISBLANK($B1335),0,VLOOKUP($B1335,Listen!$A$2:$C$44,2,FALSE))</f>
        <v>0</v>
      </c>
      <c r="T1335" s="188">
        <f>IF(ISBLANK($B1335),0,VLOOKUP($B1335,Listen!$A$2:$C$44,3,FALSE))</f>
        <v>0</v>
      </c>
      <c r="U1335" s="189">
        <f t="shared" si="262"/>
        <v>0</v>
      </c>
      <c r="V1335" s="189">
        <f t="shared" si="263"/>
        <v>0</v>
      </c>
      <c r="W1335" s="189">
        <f t="shared" si="263"/>
        <v>0</v>
      </c>
      <c r="X1335" s="189">
        <f t="shared" si="263"/>
        <v>0</v>
      </c>
      <c r="Y1335" s="189">
        <f t="shared" si="263"/>
        <v>0</v>
      </c>
      <c r="Z1335" s="189">
        <f t="shared" si="263"/>
        <v>0</v>
      </c>
      <c r="AA1335" s="189">
        <f t="shared" si="263"/>
        <v>0</v>
      </c>
      <c r="AB1335" s="187">
        <f t="shared" si="264"/>
        <v>0</v>
      </c>
      <c r="AC1335" s="190">
        <f>IF(C1335=A_Stammdaten!$B$14,F_SAV!$R1335-F_SAV!$AD1335,HLOOKUP(A_Stammdaten!$B$14-1,$AE$4:$AK$2004,ROW(C1335)-3,FALSE)-$AD1335)</f>
        <v>0</v>
      </c>
      <c r="AD1335" s="190">
        <f>HLOOKUP(A_Stammdaten!$B$14,$AE$4:$AK$2004,ROW(C1335)-3,FALSE)</f>
        <v>0</v>
      </c>
      <c r="AE1335" s="187">
        <f t="shared" si="253"/>
        <v>0</v>
      </c>
      <c r="AF1335" s="187">
        <f t="shared" si="254"/>
        <v>0</v>
      </c>
      <c r="AG1335" s="187">
        <f t="shared" si="255"/>
        <v>0</v>
      </c>
      <c r="AH1335" s="187">
        <f t="shared" si="256"/>
        <v>0</v>
      </c>
      <c r="AI1335" s="187">
        <f t="shared" si="257"/>
        <v>0</v>
      </c>
      <c r="AJ1335" s="187">
        <f t="shared" si="258"/>
        <v>0</v>
      </c>
      <c r="AK1335" s="187">
        <f t="shared" si="259"/>
        <v>0</v>
      </c>
      <c r="AL1335" s="31"/>
    </row>
    <row r="1336" spans="1:38" ht="15" x14ac:dyDescent="0.25">
      <c r="A1336" s="31"/>
      <c r="B1336" s="31"/>
      <c r="C1336" s="32"/>
      <c r="D1336" s="31"/>
      <c r="E1336" s="31"/>
      <c r="F1336" s="31"/>
      <c r="G1336" s="31"/>
      <c r="H1336" s="31"/>
      <c r="I1336" s="31"/>
      <c r="J1336" s="31"/>
      <c r="K1336" s="31"/>
      <c r="L1336" s="31"/>
      <c r="M1336" s="31"/>
      <c r="N1336" s="187">
        <f t="shared" si="260"/>
        <v>0</v>
      </c>
      <c r="O1336" s="31"/>
      <c r="P1336" s="31"/>
      <c r="Q1336" s="31"/>
      <c r="R1336" s="187">
        <f t="shared" si="261"/>
        <v>0</v>
      </c>
      <c r="S1336" s="188">
        <f>IF(ISBLANK($B1336),0,VLOOKUP($B1336,Listen!$A$2:$C$44,2,FALSE))</f>
        <v>0</v>
      </c>
      <c r="T1336" s="188">
        <f>IF(ISBLANK($B1336),0,VLOOKUP($B1336,Listen!$A$2:$C$44,3,FALSE))</f>
        <v>0</v>
      </c>
      <c r="U1336" s="189">
        <f t="shared" si="262"/>
        <v>0</v>
      </c>
      <c r="V1336" s="189">
        <f t="shared" si="263"/>
        <v>0</v>
      </c>
      <c r="W1336" s="189">
        <f t="shared" si="263"/>
        <v>0</v>
      </c>
      <c r="X1336" s="189">
        <f t="shared" si="263"/>
        <v>0</v>
      </c>
      <c r="Y1336" s="189">
        <f t="shared" si="263"/>
        <v>0</v>
      </c>
      <c r="Z1336" s="189">
        <f t="shared" si="263"/>
        <v>0</v>
      </c>
      <c r="AA1336" s="189">
        <f t="shared" si="263"/>
        <v>0</v>
      </c>
      <c r="AB1336" s="187">
        <f t="shared" si="264"/>
        <v>0</v>
      </c>
      <c r="AC1336" s="190">
        <f>IF(C1336=A_Stammdaten!$B$14,F_SAV!$R1336-F_SAV!$AD1336,HLOOKUP(A_Stammdaten!$B$14-1,$AE$4:$AK$2004,ROW(C1336)-3,FALSE)-$AD1336)</f>
        <v>0</v>
      </c>
      <c r="AD1336" s="190">
        <f>HLOOKUP(A_Stammdaten!$B$14,$AE$4:$AK$2004,ROW(C1336)-3,FALSE)</f>
        <v>0</v>
      </c>
      <c r="AE1336" s="187">
        <f t="shared" si="253"/>
        <v>0</v>
      </c>
      <c r="AF1336" s="187">
        <f t="shared" si="254"/>
        <v>0</v>
      </c>
      <c r="AG1336" s="187">
        <f t="shared" si="255"/>
        <v>0</v>
      </c>
      <c r="AH1336" s="187">
        <f t="shared" si="256"/>
        <v>0</v>
      </c>
      <c r="AI1336" s="187">
        <f t="shared" si="257"/>
        <v>0</v>
      </c>
      <c r="AJ1336" s="187">
        <f t="shared" si="258"/>
        <v>0</v>
      </c>
      <c r="AK1336" s="187">
        <f t="shared" si="259"/>
        <v>0</v>
      </c>
      <c r="AL1336" s="31"/>
    </row>
    <row r="1337" spans="1:38" ht="15" x14ac:dyDescent="0.25">
      <c r="A1337" s="31"/>
      <c r="B1337" s="31"/>
      <c r="C1337" s="32"/>
      <c r="D1337" s="31"/>
      <c r="E1337" s="31"/>
      <c r="F1337" s="31"/>
      <c r="G1337" s="31"/>
      <c r="H1337" s="31"/>
      <c r="I1337" s="31"/>
      <c r="J1337" s="31"/>
      <c r="K1337" s="31"/>
      <c r="L1337" s="31"/>
      <c r="M1337" s="31"/>
      <c r="N1337" s="187">
        <f t="shared" si="260"/>
        <v>0</v>
      </c>
      <c r="O1337" s="31"/>
      <c r="P1337" s="31"/>
      <c r="Q1337" s="31"/>
      <c r="R1337" s="187">
        <f t="shared" si="261"/>
        <v>0</v>
      </c>
      <c r="S1337" s="188">
        <f>IF(ISBLANK($B1337),0,VLOOKUP($B1337,Listen!$A$2:$C$44,2,FALSE))</f>
        <v>0</v>
      </c>
      <c r="T1337" s="188">
        <f>IF(ISBLANK($B1337),0,VLOOKUP($B1337,Listen!$A$2:$C$44,3,FALSE))</f>
        <v>0</v>
      </c>
      <c r="U1337" s="189">
        <f t="shared" si="262"/>
        <v>0</v>
      </c>
      <c r="V1337" s="189">
        <f t="shared" si="263"/>
        <v>0</v>
      </c>
      <c r="W1337" s="189">
        <f t="shared" si="263"/>
        <v>0</v>
      </c>
      <c r="X1337" s="189">
        <f t="shared" si="263"/>
        <v>0</v>
      </c>
      <c r="Y1337" s="189">
        <f t="shared" si="263"/>
        <v>0</v>
      </c>
      <c r="Z1337" s="189">
        <f t="shared" si="263"/>
        <v>0</v>
      </c>
      <c r="AA1337" s="189">
        <f t="shared" si="263"/>
        <v>0</v>
      </c>
      <c r="AB1337" s="187">
        <f t="shared" si="264"/>
        <v>0</v>
      </c>
      <c r="AC1337" s="190">
        <f>IF(C1337=A_Stammdaten!$B$14,F_SAV!$R1337-F_SAV!$AD1337,HLOOKUP(A_Stammdaten!$B$14-1,$AE$4:$AK$2004,ROW(C1337)-3,FALSE)-$AD1337)</f>
        <v>0</v>
      </c>
      <c r="AD1337" s="190">
        <f>HLOOKUP(A_Stammdaten!$B$14,$AE$4:$AK$2004,ROW(C1337)-3,FALSE)</f>
        <v>0</v>
      </c>
      <c r="AE1337" s="187">
        <f t="shared" si="253"/>
        <v>0</v>
      </c>
      <c r="AF1337" s="187">
        <f t="shared" si="254"/>
        <v>0</v>
      </c>
      <c r="AG1337" s="187">
        <f t="shared" si="255"/>
        <v>0</v>
      </c>
      <c r="AH1337" s="187">
        <f t="shared" si="256"/>
        <v>0</v>
      </c>
      <c r="AI1337" s="187">
        <f t="shared" si="257"/>
        <v>0</v>
      </c>
      <c r="AJ1337" s="187">
        <f t="shared" si="258"/>
        <v>0</v>
      </c>
      <c r="AK1337" s="187">
        <f t="shared" si="259"/>
        <v>0</v>
      </c>
      <c r="AL1337" s="31"/>
    </row>
    <row r="1338" spans="1:38" ht="15" x14ac:dyDescent="0.25">
      <c r="A1338" s="31"/>
      <c r="B1338" s="31"/>
      <c r="C1338" s="32"/>
      <c r="D1338" s="31"/>
      <c r="E1338" s="31"/>
      <c r="F1338" s="31"/>
      <c r="G1338" s="31"/>
      <c r="H1338" s="31"/>
      <c r="I1338" s="31"/>
      <c r="J1338" s="31"/>
      <c r="K1338" s="31"/>
      <c r="L1338" s="31"/>
      <c r="M1338" s="31"/>
      <c r="N1338" s="187">
        <f t="shared" si="260"/>
        <v>0</v>
      </c>
      <c r="O1338" s="31"/>
      <c r="P1338" s="31"/>
      <c r="Q1338" s="31"/>
      <c r="R1338" s="187">
        <f t="shared" si="261"/>
        <v>0</v>
      </c>
      <c r="S1338" s="188">
        <f>IF(ISBLANK($B1338),0,VLOOKUP($B1338,Listen!$A$2:$C$44,2,FALSE))</f>
        <v>0</v>
      </c>
      <c r="T1338" s="188">
        <f>IF(ISBLANK($B1338),0,VLOOKUP($B1338,Listen!$A$2:$C$44,3,FALSE))</f>
        <v>0</v>
      </c>
      <c r="U1338" s="189">
        <f t="shared" si="262"/>
        <v>0</v>
      </c>
      <c r="V1338" s="189">
        <f t="shared" si="263"/>
        <v>0</v>
      </c>
      <c r="W1338" s="189">
        <f t="shared" si="263"/>
        <v>0</v>
      </c>
      <c r="X1338" s="189">
        <f t="shared" si="263"/>
        <v>0</v>
      </c>
      <c r="Y1338" s="189">
        <f t="shared" si="263"/>
        <v>0</v>
      </c>
      <c r="Z1338" s="189">
        <f t="shared" si="263"/>
        <v>0</v>
      </c>
      <c r="AA1338" s="189">
        <f t="shared" si="263"/>
        <v>0</v>
      </c>
      <c r="AB1338" s="187">
        <f t="shared" si="264"/>
        <v>0</v>
      </c>
      <c r="AC1338" s="190">
        <f>IF(C1338=A_Stammdaten!$B$14,F_SAV!$R1338-F_SAV!$AD1338,HLOOKUP(A_Stammdaten!$B$14-1,$AE$4:$AK$2004,ROW(C1338)-3,FALSE)-$AD1338)</f>
        <v>0</v>
      </c>
      <c r="AD1338" s="190">
        <f>HLOOKUP(A_Stammdaten!$B$14,$AE$4:$AK$2004,ROW(C1338)-3,FALSE)</f>
        <v>0</v>
      </c>
      <c r="AE1338" s="187">
        <f t="shared" si="253"/>
        <v>0</v>
      </c>
      <c r="AF1338" s="187">
        <f t="shared" si="254"/>
        <v>0</v>
      </c>
      <c r="AG1338" s="187">
        <f t="shared" si="255"/>
        <v>0</v>
      </c>
      <c r="AH1338" s="187">
        <f t="shared" si="256"/>
        <v>0</v>
      </c>
      <c r="AI1338" s="187">
        <f t="shared" si="257"/>
        <v>0</v>
      </c>
      <c r="AJ1338" s="187">
        <f t="shared" si="258"/>
        <v>0</v>
      </c>
      <c r="AK1338" s="187">
        <f t="shared" si="259"/>
        <v>0</v>
      </c>
      <c r="AL1338" s="31"/>
    </row>
    <row r="1339" spans="1:38" ht="15" x14ac:dyDescent="0.25">
      <c r="A1339" s="31"/>
      <c r="B1339" s="31"/>
      <c r="C1339" s="32"/>
      <c r="D1339" s="31"/>
      <c r="E1339" s="31"/>
      <c r="F1339" s="31"/>
      <c r="G1339" s="31"/>
      <c r="H1339" s="31"/>
      <c r="I1339" s="31"/>
      <c r="J1339" s="31"/>
      <c r="K1339" s="31"/>
      <c r="L1339" s="31"/>
      <c r="M1339" s="31"/>
      <c r="N1339" s="187">
        <f t="shared" si="260"/>
        <v>0</v>
      </c>
      <c r="O1339" s="31"/>
      <c r="P1339" s="31"/>
      <c r="Q1339" s="31"/>
      <c r="R1339" s="187">
        <f t="shared" si="261"/>
        <v>0</v>
      </c>
      <c r="S1339" s="188">
        <f>IF(ISBLANK($B1339),0,VLOOKUP($B1339,Listen!$A$2:$C$44,2,FALSE))</f>
        <v>0</v>
      </c>
      <c r="T1339" s="188">
        <f>IF(ISBLANK($B1339),0,VLOOKUP($B1339,Listen!$A$2:$C$44,3,FALSE))</f>
        <v>0</v>
      </c>
      <c r="U1339" s="189">
        <f t="shared" si="262"/>
        <v>0</v>
      </c>
      <c r="V1339" s="189">
        <f t="shared" si="263"/>
        <v>0</v>
      </c>
      <c r="W1339" s="189">
        <f t="shared" si="263"/>
        <v>0</v>
      </c>
      <c r="X1339" s="189">
        <f t="shared" si="263"/>
        <v>0</v>
      </c>
      <c r="Y1339" s="189">
        <f t="shared" si="263"/>
        <v>0</v>
      </c>
      <c r="Z1339" s="189">
        <f t="shared" si="263"/>
        <v>0</v>
      </c>
      <c r="AA1339" s="189">
        <f t="shared" si="263"/>
        <v>0</v>
      </c>
      <c r="AB1339" s="187">
        <f t="shared" si="264"/>
        <v>0</v>
      </c>
      <c r="AC1339" s="190">
        <f>IF(C1339=A_Stammdaten!$B$14,F_SAV!$R1339-F_SAV!$AD1339,HLOOKUP(A_Stammdaten!$B$14-1,$AE$4:$AK$2004,ROW(C1339)-3,FALSE)-$AD1339)</f>
        <v>0</v>
      </c>
      <c r="AD1339" s="190">
        <f>HLOOKUP(A_Stammdaten!$B$14,$AE$4:$AK$2004,ROW(C1339)-3,FALSE)</f>
        <v>0</v>
      </c>
      <c r="AE1339" s="187">
        <f t="shared" si="253"/>
        <v>0</v>
      </c>
      <c r="AF1339" s="187">
        <f t="shared" si="254"/>
        <v>0</v>
      </c>
      <c r="AG1339" s="187">
        <f t="shared" si="255"/>
        <v>0</v>
      </c>
      <c r="AH1339" s="187">
        <f t="shared" si="256"/>
        <v>0</v>
      </c>
      <c r="AI1339" s="187">
        <f t="shared" si="257"/>
        <v>0</v>
      </c>
      <c r="AJ1339" s="187">
        <f t="shared" si="258"/>
        <v>0</v>
      </c>
      <c r="AK1339" s="187">
        <f t="shared" si="259"/>
        <v>0</v>
      </c>
      <c r="AL1339" s="31"/>
    </row>
    <row r="1340" spans="1:38" ht="15" x14ac:dyDescent="0.25">
      <c r="A1340" s="31"/>
      <c r="B1340" s="31"/>
      <c r="C1340" s="32"/>
      <c r="D1340" s="31"/>
      <c r="E1340" s="31"/>
      <c r="F1340" s="31"/>
      <c r="G1340" s="31"/>
      <c r="H1340" s="31"/>
      <c r="I1340" s="31"/>
      <c r="J1340" s="31"/>
      <c r="K1340" s="31"/>
      <c r="L1340" s="31"/>
      <c r="M1340" s="31"/>
      <c r="N1340" s="187">
        <f t="shared" si="260"/>
        <v>0</v>
      </c>
      <c r="O1340" s="31"/>
      <c r="P1340" s="31"/>
      <c r="Q1340" s="31"/>
      <c r="R1340" s="187">
        <f t="shared" si="261"/>
        <v>0</v>
      </c>
      <c r="S1340" s="188">
        <f>IF(ISBLANK($B1340),0,VLOOKUP($B1340,Listen!$A$2:$C$44,2,FALSE))</f>
        <v>0</v>
      </c>
      <c r="T1340" s="188">
        <f>IF(ISBLANK($B1340),0,VLOOKUP($B1340,Listen!$A$2:$C$44,3,FALSE))</f>
        <v>0</v>
      </c>
      <c r="U1340" s="189">
        <f t="shared" si="262"/>
        <v>0</v>
      </c>
      <c r="V1340" s="189">
        <f t="shared" si="263"/>
        <v>0</v>
      </c>
      <c r="W1340" s="189">
        <f t="shared" si="263"/>
        <v>0</v>
      </c>
      <c r="X1340" s="189">
        <f t="shared" si="263"/>
        <v>0</v>
      </c>
      <c r="Y1340" s="189">
        <f t="shared" si="263"/>
        <v>0</v>
      </c>
      <c r="Z1340" s="189">
        <f t="shared" si="263"/>
        <v>0</v>
      </c>
      <c r="AA1340" s="189">
        <f t="shared" si="263"/>
        <v>0</v>
      </c>
      <c r="AB1340" s="187">
        <f t="shared" si="264"/>
        <v>0</v>
      </c>
      <c r="AC1340" s="190">
        <f>IF(C1340=A_Stammdaten!$B$14,F_SAV!$R1340-F_SAV!$AD1340,HLOOKUP(A_Stammdaten!$B$14-1,$AE$4:$AK$2004,ROW(C1340)-3,FALSE)-$AD1340)</f>
        <v>0</v>
      </c>
      <c r="AD1340" s="190">
        <f>HLOOKUP(A_Stammdaten!$B$14,$AE$4:$AK$2004,ROW(C1340)-3,FALSE)</f>
        <v>0</v>
      </c>
      <c r="AE1340" s="187">
        <f t="shared" si="253"/>
        <v>0</v>
      </c>
      <c r="AF1340" s="187">
        <f t="shared" si="254"/>
        <v>0</v>
      </c>
      <c r="AG1340" s="187">
        <f t="shared" si="255"/>
        <v>0</v>
      </c>
      <c r="AH1340" s="187">
        <f t="shared" si="256"/>
        <v>0</v>
      </c>
      <c r="AI1340" s="187">
        <f t="shared" si="257"/>
        <v>0</v>
      </c>
      <c r="AJ1340" s="187">
        <f t="shared" si="258"/>
        <v>0</v>
      </c>
      <c r="AK1340" s="187">
        <f t="shared" si="259"/>
        <v>0</v>
      </c>
      <c r="AL1340" s="31"/>
    </row>
    <row r="1341" spans="1:38" ht="15" x14ac:dyDescent="0.25">
      <c r="A1341" s="31"/>
      <c r="B1341" s="31"/>
      <c r="C1341" s="32"/>
      <c r="D1341" s="31"/>
      <c r="E1341" s="31"/>
      <c r="F1341" s="31"/>
      <c r="G1341" s="31"/>
      <c r="H1341" s="31"/>
      <c r="I1341" s="31"/>
      <c r="J1341" s="31"/>
      <c r="K1341" s="31"/>
      <c r="L1341" s="31"/>
      <c r="M1341" s="31"/>
      <c r="N1341" s="187">
        <f t="shared" si="260"/>
        <v>0</v>
      </c>
      <c r="O1341" s="31"/>
      <c r="P1341" s="31"/>
      <c r="Q1341" s="31"/>
      <c r="R1341" s="187">
        <f t="shared" si="261"/>
        <v>0</v>
      </c>
      <c r="S1341" s="188">
        <f>IF(ISBLANK($B1341),0,VLOOKUP($B1341,Listen!$A$2:$C$44,2,FALSE))</f>
        <v>0</v>
      </c>
      <c r="T1341" s="188">
        <f>IF(ISBLANK($B1341),0,VLOOKUP($B1341,Listen!$A$2:$C$44,3,FALSE))</f>
        <v>0</v>
      </c>
      <c r="U1341" s="189">
        <f t="shared" si="262"/>
        <v>0</v>
      </c>
      <c r="V1341" s="189">
        <f t="shared" si="263"/>
        <v>0</v>
      </c>
      <c r="W1341" s="189">
        <f t="shared" si="263"/>
        <v>0</v>
      </c>
      <c r="X1341" s="189">
        <f t="shared" si="263"/>
        <v>0</v>
      </c>
      <c r="Y1341" s="189">
        <f t="shared" si="263"/>
        <v>0</v>
      </c>
      <c r="Z1341" s="189">
        <f t="shared" si="263"/>
        <v>0</v>
      </c>
      <c r="AA1341" s="189">
        <f t="shared" si="263"/>
        <v>0</v>
      </c>
      <c r="AB1341" s="187">
        <f t="shared" si="264"/>
        <v>0</v>
      </c>
      <c r="AC1341" s="190">
        <f>IF(C1341=A_Stammdaten!$B$14,F_SAV!$R1341-F_SAV!$AD1341,HLOOKUP(A_Stammdaten!$B$14-1,$AE$4:$AK$2004,ROW(C1341)-3,FALSE)-$AD1341)</f>
        <v>0</v>
      </c>
      <c r="AD1341" s="190">
        <f>HLOOKUP(A_Stammdaten!$B$14,$AE$4:$AK$2004,ROW(C1341)-3,FALSE)</f>
        <v>0</v>
      </c>
      <c r="AE1341" s="187">
        <f t="shared" si="253"/>
        <v>0</v>
      </c>
      <c r="AF1341" s="187">
        <f t="shared" si="254"/>
        <v>0</v>
      </c>
      <c r="AG1341" s="187">
        <f t="shared" si="255"/>
        <v>0</v>
      </c>
      <c r="AH1341" s="187">
        <f t="shared" si="256"/>
        <v>0</v>
      </c>
      <c r="AI1341" s="187">
        <f t="shared" si="257"/>
        <v>0</v>
      </c>
      <c r="AJ1341" s="187">
        <f t="shared" si="258"/>
        <v>0</v>
      </c>
      <c r="AK1341" s="187">
        <f t="shared" si="259"/>
        <v>0</v>
      </c>
      <c r="AL1341" s="31"/>
    </row>
    <row r="1342" spans="1:38" ht="15" x14ac:dyDescent="0.25">
      <c r="A1342" s="31"/>
      <c r="B1342" s="31"/>
      <c r="C1342" s="32"/>
      <c r="D1342" s="31"/>
      <c r="E1342" s="31"/>
      <c r="F1342" s="31"/>
      <c r="G1342" s="31"/>
      <c r="H1342" s="31"/>
      <c r="I1342" s="31"/>
      <c r="J1342" s="31"/>
      <c r="K1342" s="31"/>
      <c r="L1342" s="31"/>
      <c r="M1342" s="31"/>
      <c r="N1342" s="187">
        <f t="shared" si="260"/>
        <v>0</v>
      </c>
      <c r="O1342" s="31"/>
      <c r="P1342" s="31"/>
      <c r="Q1342" s="31"/>
      <c r="R1342" s="187">
        <f t="shared" si="261"/>
        <v>0</v>
      </c>
      <c r="S1342" s="188">
        <f>IF(ISBLANK($B1342),0,VLOOKUP($B1342,Listen!$A$2:$C$44,2,FALSE))</f>
        <v>0</v>
      </c>
      <c r="T1342" s="188">
        <f>IF(ISBLANK($B1342),0,VLOOKUP($B1342,Listen!$A$2:$C$44,3,FALSE))</f>
        <v>0</v>
      </c>
      <c r="U1342" s="189">
        <f t="shared" si="262"/>
        <v>0</v>
      </c>
      <c r="V1342" s="189">
        <f t="shared" si="263"/>
        <v>0</v>
      </c>
      <c r="W1342" s="189">
        <f t="shared" si="263"/>
        <v>0</v>
      </c>
      <c r="X1342" s="189">
        <f t="shared" si="263"/>
        <v>0</v>
      </c>
      <c r="Y1342" s="189">
        <f t="shared" si="263"/>
        <v>0</v>
      </c>
      <c r="Z1342" s="189">
        <f t="shared" si="263"/>
        <v>0</v>
      </c>
      <c r="AA1342" s="189">
        <f t="shared" si="263"/>
        <v>0</v>
      </c>
      <c r="AB1342" s="187">
        <f t="shared" si="264"/>
        <v>0</v>
      </c>
      <c r="AC1342" s="190">
        <f>IF(C1342=A_Stammdaten!$B$14,F_SAV!$R1342-F_SAV!$AD1342,HLOOKUP(A_Stammdaten!$B$14-1,$AE$4:$AK$2004,ROW(C1342)-3,FALSE)-$AD1342)</f>
        <v>0</v>
      </c>
      <c r="AD1342" s="190">
        <f>HLOOKUP(A_Stammdaten!$B$14,$AE$4:$AK$2004,ROW(C1342)-3,FALSE)</f>
        <v>0</v>
      </c>
      <c r="AE1342" s="187">
        <f t="shared" si="253"/>
        <v>0</v>
      </c>
      <c r="AF1342" s="187">
        <f t="shared" si="254"/>
        <v>0</v>
      </c>
      <c r="AG1342" s="187">
        <f t="shared" si="255"/>
        <v>0</v>
      </c>
      <c r="AH1342" s="187">
        <f t="shared" si="256"/>
        <v>0</v>
      </c>
      <c r="AI1342" s="187">
        <f t="shared" si="257"/>
        <v>0</v>
      </c>
      <c r="AJ1342" s="187">
        <f t="shared" si="258"/>
        <v>0</v>
      </c>
      <c r="AK1342" s="187">
        <f t="shared" si="259"/>
        <v>0</v>
      </c>
      <c r="AL1342" s="31"/>
    </row>
    <row r="1343" spans="1:38" ht="15" x14ac:dyDescent="0.25">
      <c r="A1343" s="31"/>
      <c r="B1343" s="31"/>
      <c r="C1343" s="32"/>
      <c r="D1343" s="31"/>
      <c r="E1343" s="31"/>
      <c r="F1343" s="31"/>
      <c r="G1343" s="31"/>
      <c r="H1343" s="31"/>
      <c r="I1343" s="31"/>
      <c r="J1343" s="31"/>
      <c r="K1343" s="31"/>
      <c r="L1343" s="31"/>
      <c r="M1343" s="31"/>
      <c r="N1343" s="187">
        <f t="shared" si="260"/>
        <v>0</v>
      </c>
      <c r="O1343" s="31"/>
      <c r="P1343" s="31"/>
      <c r="Q1343" s="31"/>
      <c r="R1343" s="187">
        <f t="shared" si="261"/>
        <v>0</v>
      </c>
      <c r="S1343" s="188">
        <f>IF(ISBLANK($B1343),0,VLOOKUP($B1343,Listen!$A$2:$C$44,2,FALSE))</f>
        <v>0</v>
      </c>
      <c r="T1343" s="188">
        <f>IF(ISBLANK($B1343),0,VLOOKUP($B1343,Listen!$A$2:$C$44,3,FALSE))</f>
        <v>0</v>
      </c>
      <c r="U1343" s="189">
        <f t="shared" si="262"/>
        <v>0</v>
      </c>
      <c r="V1343" s="189">
        <f t="shared" si="263"/>
        <v>0</v>
      </c>
      <c r="W1343" s="189">
        <f t="shared" si="263"/>
        <v>0</v>
      </c>
      <c r="X1343" s="189">
        <f t="shared" si="263"/>
        <v>0</v>
      </c>
      <c r="Y1343" s="189">
        <f t="shared" si="263"/>
        <v>0</v>
      </c>
      <c r="Z1343" s="189">
        <f t="shared" si="263"/>
        <v>0</v>
      </c>
      <c r="AA1343" s="189">
        <f t="shared" si="263"/>
        <v>0</v>
      </c>
      <c r="AB1343" s="187">
        <f t="shared" si="264"/>
        <v>0</v>
      </c>
      <c r="AC1343" s="190">
        <f>IF(C1343=A_Stammdaten!$B$14,F_SAV!$R1343-F_SAV!$AD1343,HLOOKUP(A_Stammdaten!$B$14-1,$AE$4:$AK$2004,ROW(C1343)-3,FALSE)-$AD1343)</f>
        <v>0</v>
      </c>
      <c r="AD1343" s="190">
        <f>HLOOKUP(A_Stammdaten!$B$14,$AE$4:$AK$2004,ROW(C1343)-3,FALSE)</f>
        <v>0</v>
      </c>
      <c r="AE1343" s="187">
        <f t="shared" si="253"/>
        <v>0</v>
      </c>
      <c r="AF1343" s="187">
        <f t="shared" si="254"/>
        <v>0</v>
      </c>
      <c r="AG1343" s="187">
        <f t="shared" si="255"/>
        <v>0</v>
      </c>
      <c r="AH1343" s="187">
        <f t="shared" si="256"/>
        <v>0</v>
      </c>
      <c r="AI1343" s="187">
        <f t="shared" si="257"/>
        <v>0</v>
      </c>
      <c r="AJ1343" s="187">
        <f t="shared" si="258"/>
        <v>0</v>
      </c>
      <c r="AK1343" s="187">
        <f t="shared" si="259"/>
        <v>0</v>
      </c>
      <c r="AL1343" s="31"/>
    </row>
    <row r="1344" spans="1:38" ht="15" x14ac:dyDescent="0.25">
      <c r="A1344" s="31"/>
      <c r="B1344" s="31"/>
      <c r="C1344" s="32"/>
      <c r="D1344" s="31"/>
      <c r="E1344" s="31"/>
      <c r="F1344" s="31"/>
      <c r="G1344" s="31"/>
      <c r="H1344" s="31"/>
      <c r="I1344" s="31"/>
      <c r="J1344" s="31"/>
      <c r="K1344" s="31"/>
      <c r="L1344" s="31"/>
      <c r="M1344" s="31"/>
      <c r="N1344" s="187">
        <f t="shared" si="260"/>
        <v>0</v>
      </c>
      <c r="O1344" s="31"/>
      <c r="P1344" s="31"/>
      <c r="Q1344" s="31"/>
      <c r="R1344" s="187">
        <f t="shared" si="261"/>
        <v>0</v>
      </c>
      <c r="S1344" s="188">
        <f>IF(ISBLANK($B1344),0,VLOOKUP($B1344,Listen!$A$2:$C$44,2,FALSE))</f>
        <v>0</v>
      </c>
      <c r="T1344" s="188">
        <f>IF(ISBLANK($B1344),0,VLOOKUP($B1344,Listen!$A$2:$C$44,3,FALSE))</f>
        <v>0</v>
      </c>
      <c r="U1344" s="189">
        <f t="shared" si="262"/>
        <v>0</v>
      </c>
      <c r="V1344" s="189">
        <f t="shared" si="263"/>
        <v>0</v>
      </c>
      <c r="W1344" s="189">
        <f t="shared" si="263"/>
        <v>0</v>
      </c>
      <c r="X1344" s="189">
        <f t="shared" si="263"/>
        <v>0</v>
      </c>
      <c r="Y1344" s="189">
        <f t="shared" si="263"/>
        <v>0</v>
      </c>
      <c r="Z1344" s="189">
        <f t="shared" si="263"/>
        <v>0</v>
      </c>
      <c r="AA1344" s="189">
        <f t="shared" si="263"/>
        <v>0</v>
      </c>
      <c r="AB1344" s="187">
        <f t="shared" si="264"/>
        <v>0</v>
      </c>
      <c r="AC1344" s="190">
        <f>IF(C1344=A_Stammdaten!$B$14,F_SAV!$R1344-F_SAV!$AD1344,HLOOKUP(A_Stammdaten!$B$14-1,$AE$4:$AK$2004,ROW(C1344)-3,FALSE)-$AD1344)</f>
        <v>0</v>
      </c>
      <c r="AD1344" s="190">
        <f>HLOOKUP(A_Stammdaten!$B$14,$AE$4:$AK$2004,ROW(C1344)-3,FALSE)</f>
        <v>0</v>
      </c>
      <c r="AE1344" s="187">
        <f t="shared" si="253"/>
        <v>0</v>
      </c>
      <c r="AF1344" s="187">
        <f t="shared" si="254"/>
        <v>0</v>
      </c>
      <c r="AG1344" s="187">
        <f t="shared" si="255"/>
        <v>0</v>
      </c>
      <c r="AH1344" s="187">
        <f t="shared" si="256"/>
        <v>0</v>
      </c>
      <c r="AI1344" s="187">
        <f t="shared" si="257"/>
        <v>0</v>
      </c>
      <c r="AJ1344" s="187">
        <f t="shared" si="258"/>
        <v>0</v>
      </c>
      <c r="AK1344" s="187">
        <f t="shared" si="259"/>
        <v>0</v>
      </c>
      <c r="AL1344" s="31"/>
    </row>
    <row r="1345" spans="1:38" ht="15" x14ac:dyDescent="0.25">
      <c r="A1345" s="31"/>
      <c r="B1345" s="31"/>
      <c r="C1345" s="32"/>
      <c r="D1345" s="31"/>
      <c r="E1345" s="31"/>
      <c r="F1345" s="31"/>
      <c r="G1345" s="31"/>
      <c r="H1345" s="31"/>
      <c r="I1345" s="31"/>
      <c r="J1345" s="31"/>
      <c r="K1345" s="31"/>
      <c r="L1345" s="31"/>
      <c r="M1345" s="31"/>
      <c r="N1345" s="187">
        <f t="shared" si="260"/>
        <v>0</v>
      </c>
      <c r="O1345" s="31"/>
      <c r="P1345" s="31"/>
      <c r="Q1345" s="31"/>
      <c r="R1345" s="187">
        <f t="shared" si="261"/>
        <v>0</v>
      </c>
      <c r="S1345" s="188">
        <f>IF(ISBLANK($B1345),0,VLOOKUP($B1345,Listen!$A$2:$C$44,2,FALSE))</f>
        <v>0</v>
      </c>
      <c r="T1345" s="188">
        <f>IF(ISBLANK($B1345),0,VLOOKUP($B1345,Listen!$A$2:$C$44,3,FALSE))</f>
        <v>0</v>
      </c>
      <c r="U1345" s="189">
        <f t="shared" si="262"/>
        <v>0</v>
      </c>
      <c r="V1345" s="189">
        <f t="shared" si="263"/>
        <v>0</v>
      </c>
      <c r="W1345" s="189">
        <f t="shared" si="263"/>
        <v>0</v>
      </c>
      <c r="X1345" s="189">
        <f t="shared" si="263"/>
        <v>0</v>
      </c>
      <c r="Y1345" s="189">
        <f t="shared" si="263"/>
        <v>0</v>
      </c>
      <c r="Z1345" s="189">
        <f t="shared" si="263"/>
        <v>0</v>
      </c>
      <c r="AA1345" s="189">
        <f t="shared" si="263"/>
        <v>0</v>
      </c>
      <c r="AB1345" s="187">
        <f t="shared" si="264"/>
        <v>0</v>
      </c>
      <c r="AC1345" s="190">
        <f>IF(C1345=A_Stammdaten!$B$14,F_SAV!$R1345-F_SAV!$AD1345,HLOOKUP(A_Stammdaten!$B$14-1,$AE$4:$AK$2004,ROW(C1345)-3,FALSE)-$AD1345)</f>
        <v>0</v>
      </c>
      <c r="AD1345" s="190">
        <f>HLOOKUP(A_Stammdaten!$B$14,$AE$4:$AK$2004,ROW(C1345)-3,FALSE)</f>
        <v>0</v>
      </c>
      <c r="AE1345" s="187">
        <f t="shared" si="253"/>
        <v>0</v>
      </c>
      <c r="AF1345" s="187">
        <f t="shared" si="254"/>
        <v>0</v>
      </c>
      <c r="AG1345" s="187">
        <f t="shared" si="255"/>
        <v>0</v>
      </c>
      <c r="AH1345" s="187">
        <f t="shared" si="256"/>
        <v>0</v>
      </c>
      <c r="AI1345" s="187">
        <f t="shared" si="257"/>
        <v>0</v>
      </c>
      <c r="AJ1345" s="187">
        <f t="shared" si="258"/>
        <v>0</v>
      </c>
      <c r="AK1345" s="187">
        <f t="shared" si="259"/>
        <v>0</v>
      </c>
      <c r="AL1345" s="31"/>
    </row>
    <row r="1346" spans="1:38" ht="15" x14ac:dyDescent="0.25">
      <c r="A1346" s="31"/>
      <c r="B1346" s="31"/>
      <c r="C1346" s="32"/>
      <c r="D1346" s="31"/>
      <c r="E1346" s="31"/>
      <c r="F1346" s="31"/>
      <c r="G1346" s="31"/>
      <c r="H1346" s="31"/>
      <c r="I1346" s="31"/>
      <c r="J1346" s="31"/>
      <c r="K1346" s="31"/>
      <c r="L1346" s="31"/>
      <c r="M1346" s="31"/>
      <c r="N1346" s="187">
        <f t="shared" si="260"/>
        <v>0</v>
      </c>
      <c r="O1346" s="31"/>
      <c r="P1346" s="31"/>
      <c r="Q1346" s="31"/>
      <c r="R1346" s="187">
        <f t="shared" si="261"/>
        <v>0</v>
      </c>
      <c r="S1346" s="188">
        <f>IF(ISBLANK($B1346),0,VLOOKUP($B1346,Listen!$A$2:$C$44,2,FALSE))</f>
        <v>0</v>
      </c>
      <c r="T1346" s="188">
        <f>IF(ISBLANK($B1346),0,VLOOKUP($B1346,Listen!$A$2:$C$44,3,FALSE))</f>
        <v>0</v>
      </c>
      <c r="U1346" s="189">
        <f t="shared" si="262"/>
        <v>0</v>
      </c>
      <c r="V1346" s="189">
        <f t="shared" si="263"/>
        <v>0</v>
      </c>
      <c r="W1346" s="189">
        <f t="shared" si="263"/>
        <v>0</v>
      </c>
      <c r="X1346" s="189">
        <f t="shared" si="263"/>
        <v>0</v>
      </c>
      <c r="Y1346" s="189">
        <f t="shared" si="263"/>
        <v>0</v>
      </c>
      <c r="Z1346" s="189">
        <f t="shared" si="263"/>
        <v>0</v>
      </c>
      <c r="AA1346" s="189">
        <f t="shared" si="263"/>
        <v>0</v>
      </c>
      <c r="AB1346" s="187">
        <f t="shared" si="264"/>
        <v>0</v>
      </c>
      <c r="AC1346" s="190">
        <f>IF(C1346=A_Stammdaten!$B$14,F_SAV!$R1346-F_SAV!$AD1346,HLOOKUP(A_Stammdaten!$B$14-1,$AE$4:$AK$2004,ROW(C1346)-3,FALSE)-$AD1346)</f>
        <v>0</v>
      </c>
      <c r="AD1346" s="190">
        <f>HLOOKUP(A_Stammdaten!$B$14,$AE$4:$AK$2004,ROW(C1346)-3,FALSE)</f>
        <v>0</v>
      </c>
      <c r="AE1346" s="187">
        <f t="shared" si="253"/>
        <v>0</v>
      </c>
      <c r="AF1346" s="187">
        <f t="shared" si="254"/>
        <v>0</v>
      </c>
      <c r="AG1346" s="187">
        <f t="shared" si="255"/>
        <v>0</v>
      </c>
      <c r="AH1346" s="187">
        <f t="shared" si="256"/>
        <v>0</v>
      </c>
      <c r="AI1346" s="187">
        <f t="shared" si="257"/>
        <v>0</v>
      </c>
      <c r="AJ1346" s="187">
        <f t="shared" si="258"/>
        <v>0</v>
      </c>
      <c r="AK1346" s="187">
        <f t="shared" si="259"/>
        <v>0</v>
      </c>
      <c r="AL1346" s="31"/>
    </row>
    <row r="1347" spans="1:38" ht="15" x14ac:dyDescent="0.25">
      <c r="A1347" s="31"/>
      <c r="B1347" s="31"/>
      <c r="C1347" s="32"/>
      <c r="D1347" s="31"/>
      <c r="E1347" s="31"/>
      <c r="F1347" s="31"/>
      <c r="G1347" s="31"/>
      <c r="H1347" s="31"/>
      <c r="I1347" s="31"/>
      <c r="J1347" s="31"/>
      <c r="K1347" s="31"/>
      <c r="L1347" s="31"/>
      <c r="M1347" s="31"/>
      <c r="N1347" s="187">
        <f t="shared" si="260"/>
        <v>0</v>
      </c>
      <c r="O1347" s="31"/>
      <c r="P1347" s="31"/>
      <c r="Q1347" s="31"/>
      <c r="R1347" s="187">
        <f t="shared" si="261"/>
        <v>0</v>
      </c>
      <c r="S1347" s="188">
        <f>IF(ISBLANK($B1347),0,VLOOKUP($B1347,Listen!$A$2:$C$44,2,FALSE))</f>
        <v>0</v>
      </c>
      <c r="T1347" s="188">
        <f>IF(ISBLANK($B1347),0,VLOOKUP($B1347,Listen!$A$2:$C$44,3,FALSE))</f>
        <v>0</v>
      </c>
      <c r="U1347" s="189">
        <f t="shared" si="262"/>
        <v>0</v>
      </c>
      <c r="V1347" s="189">
        <f t="shared" si="263"/>
        <v>0</v>
      </c>
      <c r="W1347" s="189">
        <f t="shared" si="263"/>
        <v>0</v>
      </c>
      <c r="X1347" s="189">
        <f t="shared" si="263"/>
        <v>0</v>
      </c>
      <c r="Y1347" s="189">
        <f t="shared" si="263"/>
        <v>0</v>
      </c>
      <c r="Z1347" s="189">
        <f t="shared" si="263"/>
        <v>0</v>
      </c>
      <c r="AA1347" s="189">
        <f t="shared" si="263"/>
        <v>0</v>
      </c>
      <c r="AB1347" s="187">
        <f t="shared" si="264"/>
        <v>0</v>
      </c>
      <c r="AC1347" s="190">
        <f>IF(C1347=A_Stammdaten!$B$14,F_SAV!$R1347-F_SAV!$AD1347,HLOOKUP(A_Stammdaten!$B$14-1,$AE$4:$AK$2004,ROW(C1347)-3,FALSE)-$AD1347)</f>
        <v>0</v>
      </c>
      <c r="AD1347" s="190">
        <f>HLOOKUP(A_Stammdaten!$B$14,$AE$4:$AK$2004,ROW(C1347)-3,FALSE)</f>
        <v>0</v>
      </c>
      <c r="AE1347" s="187">
        <f t="shared" si="253"/>
        <v>0</v>
      </c>
      <c r="AF1347" s="187">
        <f t="shared" si="254"/>
        <v>0</v>
      </c>
      <c r="AG1347" s="187">
        <f t="shared" si="255"/>
        <v>0</v>
      </c>
      <c r="AH1347" s="187">
        <f t="shared" si="256"/>
        <v>0</v>
      </c>
      <c r="AI1347" s="187">
        <f t="shared" si="257"/>
        <v>0</v>
      </c>
      <c r="AJ1347" s="187">
        <f t="shared" si="258"/>
        <v>0</v>
      </c>
      <c r="AK1347" s="187">
        <f t="shared" si="259"/>
        <v>0</v>
      </c>
      <c r="AL1347" s="31"/>
    </row>
    <row r="1348" spans="1:38" ht="15" x14ac:dyDescent="0.25">
      <c r="A1348" s="31"/>
      <c r="B1348" s="31"/>
      <c r="C1348" s="32"/>
      <c r="D1348" s="31"/>
      <c r="E1348" s="31"/>
      <c r="F1348" s="31"/>
      <c r="G1348" s="31"/>
      <c r="H1348" s="31"/>
      <c r="I1348" s="31"/>
      <c r="J1348" s="31"/>
      <c r="K1348" s="31"/>
      <c r="L1348" s="31"/>
      <c r="M1348" s="31"/>
      <c r="N1348" s="187">
        <f t="shared" si="260"/>
        <v>0</v>
      </c>
      <c r="O1348" s="31"/>
      <c r="P1348" s="31"/>
      <c r="Q1348" s="31"/>
      <c r="R1348" s="187">
        <f t="shared" si="261"/>
        <v>0</v>
      </c>
      <c r="S1348" s="188">
        <f>IF(ISBLANK($B1348),0,VLOOKUP($B1348,Listen!$A$2:$C$44,2,FALSE))</f>
        <v>0</v>
      </c>
      <c r="T1348" s="188">
        <f>IF(ISBLANK($B1348),0,VLOOKUP($B1348,Listen!$A$2:$C$44,3,FALSE))</f>
        <v>0</v>
      </c>
      <c r="U1348" s="189">
        <f t="shared" si="262"/>
        <v>0</v>
      </c>
      <c r="V1348" s="189">
        <f t="shared" si="263"/>
        <v>0</v>
      </c>
      <c r="W1348" s="189">
        <f t="shared" si="263"/>
        <v>0</v>
      </c>
      <c r="X1348" s="189">
        <f t="shared" si="263"/>
        <v>0</v>
      </c>
      <c r="Y1348" s="189">
        <f t="shared" si="263"/>
        <v>0</v>
      </c>
      <c r="Z1348" s="189">
        <f t="shared" si="263"/>
        <v>0</v>
      </c>
      <c r="AA1348" s="189">
        <f t="shared" si="263"/>
        <v>0</v>
      </c>
      <c r="AB1348" s="187">
        <f t="shared" si="264"/>
        <v>0</v>
      </c>
      <c r="AC1348" s="190">
        <f>IF(C1348=A_Stammdaten!$B$14,F_SAV!$R1348-F_SAV!$AD1348,HLOOKUP(A_Stammdaten!$B$14-1,$AE$4:$AK$2004,ROW(C1348)-3,FALSE)-$AD1348)</f>
        <v>0</v>
      </c>
      <c r="AD1348" s="190">
        <f>HLOOKUP(A_Stammdaten!$B$14,$AE$4:$AK$2004,ROW(C1348)-3,FALSE)</f>
        <v>0</v>
      </c>
      <c r="AE1348" s="187">
        <f t="shared" si="253"/>
        <v>0</v>
      </c>
      <c r="AF1348" s="187">
        <f t="shared" si="254"/>
        <v>0</v>
      </c>
      <c r="AG1348" s="187">
        <f t="shared" si="255"/>
        <v>0</v>
      </c>
      <c r="AH1348" s="187">
        <f t="shared" si="256"/>
        <v>0</v>
      </c>
      <c r="AI1348" s="187">
        <f t="shared" si="257"/>
        <v>0</v>
      </c>
      <c r="AJ1348" s="187">
        <f t="shared" si="258"/>
        <v>0</v>
      </c>
      <c r="AK1348" s="187">
        <f t="shared" si="259"/>
        <v>0</v>
      </c>
      <c r="AL1348" s="31"/>
    </row>
    <row r="1349" spans="1:38" ht="15" x14ac:dyDescent="0.25">
      <c r="A1349" s="31"/>
      <c r="B1349" s="31"/>
      <c r="C1349" s="32"/>
      <c r="D1349" s="31"/>
      <c r="E1349" s="31"/>
      <c r="F1349" s="31"/>
      <c r="G1349" s="31"/>
      <c r="H1349" s="31"/>
      <c r="I1349" s="31"/>
      <c r="J1349" s="31"/>
      <c r="K1349" s="31"/>
      <c r="L1349" s="31"/>
      <c r="M1349" s="31"/>
      <c r="N1349" s="187">
        <f t="shared" si="260"/>
        <v>0</v>
      </c>
      <c r="O1349" s="31"/>
      <c r="P1349" s="31"/>
      <c r="Q1349" s="31"/>
      <c r="R1349" s="187">
        <f t="shared" si="261"/>
        <v>0</v>
      </c>
      <c r="S1349" s="188">
        <f>IF(ISBLANK($B1349),0,VLOOKUP($B1349,Listen!$A$2:$C$44,2,FALSE))</f>
        <v>0</v>
      </c>
      <c r="T1349" s="188">
        <f>IF(ISBLANK($B1349),0,VLOOKUP($B1349,Listen!$A$2:$C$44,3,FALSE))</f>
        <v>0</v>
      </c>
      <c r="U1349" s="189">
        <f t="shared" si="262"/>
        <v>0</v>
      </c>
      <c r="V1349" s="189">
        <f t="shared" si="263"/>
        <v>0</v>
      </c>
      <c r="W1349" s="189">
        <f t="shared" si="263"/>
        <v>0</v>
      </c>
      <c r="X1349" s="189">
        <f t="shared" ref="V1349:AA1391" si="265">$S1349</f>
        <v>0</v>
      </c>
      <c r="Y1349" s="189">
        <f t="shared" si="265"/>
        <v>0</v>
      </c>
      <c r="Z1349" s="189">
        <f t="shared" si="265"/>
        <v>0</v>
      </c>
      <c r="AA1349" s="189">
        <f t="shared" si="265"/>
        <v>0</v>
      </c>
      <c r="AB1349" s="187">
        <f t="shared" si="264"/>
        <v>0</v>
      </c>
      <c r="AC1349" s="190">
        <f>IF(C1349=A_Stammdaten!$B$14,F_SAV!$R1349-F_SAV!$AD1349,HLOOKUP(A_Stammdaten!$B$14-1,$AE$4:$AK$2004,ROW(C1349)-3,FALSE)-$AD1349)</f>
        <v>0</v>
      </c>
      <c r="AD1349" s="190">
        <f>HLOOKUP(A_Stammdaten!$B$14,$AE$4:$AK$2004,ROW(C1349)-3,FALSE)</f>
        <v>0</v>
      </c>
      <c r="AE1349" s="187">
        <f t="shared" ref="AE1349:AE1412" si="266">IF(OR($C1349=0,$R1349=0),0,IF($C1349&lt;=AE$4,$R1349-$R1349/U1349*(AE$4-$C1349+1),0))</f>
        <v>0</v>
      </c>
      <c r="AF1349" s="187">
        <f t="shared" ref="AF1349:AF1412" si="267">IF(OR($C1349=0,$R1349=0,V1349-(AF$4-$C1349)=0),0,IF($C1349&lt;AF$4,AE1349-AE1349/(V1349-(AF$4-$C1349)),IF($C1349=AF$4,$R1349-$R1349/V1349,0)))</f>
        <v>0</v>
      </c>
      <c r="AG1349" s="187">
        <f t="shared" ref="AG1349:AG1412" si="268">IF(OR($C1349=0,$R1349=0,W1349-(AG$4-$C1349)=0),0,IF($C1349&lt;AG$4,AF1349-AF1349/(W1349-(AG$4-$C1349)),IF($C1349=AG$4,$R1349-$R1349/W1349,0)))</f>
        <v>0</v>
      </c>
      <c r="AH1349" s="187">
        <f t="shared" ref="AH1349:AH1412" si="269">IF(OR($C1349=0,$R1349=0,X1349-(AH$4-$C1349)=0),0,IF($C1349&lt;AH$4,AG1349-AG1349/(X1349-(AH$4-$C1349)),IF($C1349=AH$4,$R1349-$R1349/X1349,0)))</f>
        <v>0</v>
      </c>
      <c r="AI1349" s="187">
        <f t="shared" ref="AI1349:AI1412" si="270">IF(OR($C1349=0,$R1349=0,Y1349-(AI$4-$C1349)=0),0,IF($C1349&lt;AI$4,AH1349-AH1349/(Y1349-(AI$4-$C1349)),IF($C1349=AI$4,$R1349-$R1349/Y1349,0)))</f>
        <v>0</v>
      </c>
      <c r="AJ1349" s="187">
        <f t="shared" ref="AJ1349:AJ1412" si="271">IF(OR($C1349=0,$R1349=0,Z1349-(AJ$4-$C1349)=0),0,IF($C1349&lt;AJ$4,AI1349-AI1349/(Z1349-(AJ$4-$C1349)),IF($C1349=AJ$4,$R1349-$R1349/Z1349,0)))</f>
        <v>0</v>
      </c>
      <c r="AK1349" s="187">
        <f t="shared" ref="AK1349:AK1412" si="272">IF(OR($C1349=0,$R1349=0,AA1349-(AK$4-$C1349)=0),0,IF($C1349&lt;AK$4,AJ1349-AJ1349/(AA1349-(AK$4-$C1349)),IF($C1349=AK$4,$R1349-$R1349/AA1349,0)))</f>
        <v>0</v>
      </c>
      <c r="AL1349" s="31"/>
    </row>
    <row r="1350" spans="1:38" ht="15" x14ac:dyDescent="0.25">
      <c r="A1350" s="31"/>
      <c r="B1350" s="31"/>
      <c r="C1350" s="32"/>
      <c r="D1350" s="31"/>
      <c r="E1350" s="31"/>
      <c r="F1350" s="31"/>
      <c r="G1350" s="31"/>
      <c r="H1350" s="31"/>
      <c r="I1350" s="31"/>
      <c r="J1350" s="31"/>
      <c r="K1350" s="31"/>
      <c r="L1350" s="31"/>
      <c r="M1350" s="31"/>
      <c r="N1350" s="187">
        <f t="shared" ref="N1350:N1413" si="273">SUM(D1350,E1350,G1350,H1350,J1350,K1350)-SUM(F1350,I1350,L1350,M1350)</f>
        <v>0</v>
      </c>
      <c r="O1350" s="31"/>
      <c r="P1350" s="31"/>
      <c r="Q1350" s="31"/>
      <c r="R1350" s="187">
        <f t="shared" ref="R1350:R1413" si="274">N1350-SUM(O1350:Q1350)</f>
        <v>0</v>
      </c>
      <c r="S1350" s="188">
        <f>IF(ISBLANK($B1350),0,VLOOKUP($B1350,Listen!$A$2:$C$44,2,FALSE))</f>
        <v>0</v>
      </c>
      <c r="T1350" s="188">
        <f>IF(ISBLANK($B1350),0,VLOOKUP($B1350,Listen!$A$2:$C$44,3,FALSE))</f>
        <v>0</v>
      </c>
      <c r="U1350" s="189">
        <f t="shared" si="262"/>
        <v>0</v>
      </c>
      <c r="V1350" s="189">
        <f t="shared" si="265"/>
        <v>0</v>
      </c>
      <c r="W1350" s="189">
        <f t="shared" si="265"/>
        <v>0</v>
      </c>
      <c r="X1350" s="189">
        <f t="shared" si="265"/>
        <v>0</v>
      </c>
      <c r="Y1350" s="189">
        <f t="shared" si="265"/>
        <v>0</v>
      </c>
      <c r="Z1350" s="189">
        <f t="shared" si="265"/>
        <v>0</v>
      </c>
      <c r="AA1350" s="189">
        <f t="shared" si="265"/>
        <v>0</v>
      </c>
      <c r="AB1350" s="187">
        <f t="shared" si="264"/>
        <v>0</v>
      </c>
      <c r="AC1350" s="190">
        <f>IF(C1350=A_Stammdaten!$B$14,F_SAV!$R1350-F_SAV!$AD1350,HLOOKUP(A_Stammdaten!$B$14-1,$AE$4:$AK$2004,ROW(C1350)-3,FALSE)-$AD1350)</f>
        <v>0</v>
      </c>
      <c r="AD1350" s="190">
        <f>HLOOKUP(A_Stammdaten!$B$14,$AE$4:$AK$2004,ROW(C1350)-3,FALSE)</f>
        <v>0</v>
      </c>
      <c r="AE1350" s="187">
        <f t="shared" si="266"/>
        <v>0</v>
      </c>
      <c r="AF1350" s="187">
        <f t="shared" si="267"/>
        <v>0</v>
      </c>
      <c r="AG1350" s="187">
        <f t="shared" si="268"/>
        <v>0</v>
      </c>
      <c r="AH1350" s="187">
        <f t="shared" si="269"/>
        <v>0</v>
      </c>
      <c r="AI1350" s="187">
        <f t="shared" si="270"/>
        <v>0</v>
      </c>
      <c r="AJ1350" s="187">
        <f t="shared" si="271"/>
        <v>0</v>
      </c>
      <c r="AK1350" s="187">
        <f t="shared" si="272"/>
        <v>0</v>
      </c>
      <c r="AL1350" s="31"/>
    </row>
    <row r="1351" spans="1:38" ht="15" x14ac:dyDescent="0.25">
      <c r="A1351" s="31"/>
      <c r="B1351" s="31"/>
      <c r="C1351" s="32"/>
      <c r="D1351" s="31"/>
      <c r="E1351" s="31"/>
      <c r="F1351" s="31"/>
      <c r="G1351" s="31"/>
      <c r="H1351" s="31"/>
      <c r="I1351" s="31"/>
      <c r="J1351" s="31"/>
      <c r="K1351" s="31"/>
      <c r="L1351" s="31"/>
      <c r="M1351" s="31"/>
      <c r="N1351" s="187">
        <f t="shared" si="273"/>
        <v>0</v>
      </c>
      <c r="O1351" s="31"/>
      <c r="P1351" s="31"/>
      <c r="Q1351" s="31"/>
      <c r="R1351" s="187">
        <f t="shared" si="274"/>
        <v>0</v>
      </c>
      <c r="S1351" s="188">
        <f>IF(ISBLANK($B1351),0,VLOOKUP($B1351,Listen!$A$2:$C$44,2,FALSE))</f>
        <v>0</v>
      </c>
      <c r="T1351" s="188">
        <f>IF(ISBLANK($B1351),0,VLOOKUP($B1351,Listen!$A$2:$C$44,3,FALSE))</f>
        <v>0</v>
      </c>
      <c r="U1351" s="189">
        <f t="shared" si="262"/>
        <v>0</v>
      </c>
      <c r="V1351" s="189">
        <f t="shared" si="265"/>
        <v>0</v>
      </c>
      <c r="W1351" s="189">
        <f t="shared" si="265"/>
        <v>0</v>
      </c>
      <c r="X1351" s="189">
        <f t="shared" si="265"/>
        <v>0</v>
      </c>
      <c r="Y1351" s="189">
        <f t="shared" si="265"/>
        <v>0</v>
      </c>
      <c r="Z1351" s="189">
        <f t="shared" si="265"/>
        <v>0</v>
      </c>
      <c r="AA1351" s="189">
        <f t="shared" si="265"/>
        <v>0</v>
      </c>
      <c r="AB1351" s="187">
        <f t="shared" si="264"/>
        <v>0</v>
      </c>
      <c r="AC1351" s="190">
        <f>IF(C1351=A_Stammdaten!$B$14,F_SAV!$R1351-F_SAV!$AD1351,HLOOKUP(A_Stammdaten!$B$14-1,$AE$4:$AK$2004,ROW(C1351)-3,FALSE)-$AD1351)</f>
        <v>0</v>
      </c>
      <c r="AD1351" s="190">
        <f>HLOOKUP(A_Stammdaten!$B$14,$AE$4:$AK$2004,ROW(C1351)-3,FALSE)</f>
        <v>0</v>
      </c>
      <c r="AE1351" s="187">
        <f t="shared" si="266"/>
        <v>0</v>
      </c>
      <c r="AF1351" s="187">
        <f t="shared" si="267"/>
        <v>0</v>
      </c>
      <c r="AG1351" s="187">
        <f t="shared" si="268"/>
        <v>0</v>
      </c>
      <c r="AH1351" s="187">
        <f t="shared" si="269"/>
        <v>0</v>
      </c>
      <c r="AI1351" s="187">
        <f t="shared" si="270"/>
        <v>0</v>
      </c>
      <c r="AJ1351" s="187">
        <f t="shared" si="271"/>
        <v>0</v>
      </c>
      <c r="AK1351" s="187">
        <f t="shared" si="272"/>
        <v>0</v>
      </c>
      <c r="AL1351" s="31"/>
    </row>
    <row r="1352" spans="1:38" ht="15" x14ac:dyDescent="0.25">
      <c r="A1352" s="31"/>
      <c r="B1352" s="31"/>
      <c r="C1352" s="32"/>
      <c r="D1352" s="31"/>
      <c r="E1352" s="31"/>
      <c r="F1352" s="31"/>
      <c r="G1352" s="31"/>
      <c r="H1352" s="31"/>
      <c r="I1352" s="31"/>
      <c r="J1352" s="31"/>
      <c r="K1352" s="31"/>
      <c r="L1352" s="31"/>
      <c r="M1352" s="31"/>
      <c r="N1352" s="187">
        <f t="shared" si="273"/>
        <v>0</v>
      </c>
      <c r="O1352" s="31"/>
      <c r="P1352" s="31"/>
      <c r="Q1352" s="31"/>
      <c r="R1352" s="187">
        <f t="shared" si="274"/>
        <v>0</v>
      </c>
      <c r="S1352" s="188">
        <f>IF(ISBLANK($B1352),0,VLOOKUP($B1352,Listen!$A$2:$C$44,2,FALSE))</f>
        <v>0</v>
      </c>
      <c r="T1352" s="188">
        <f>IF(ISBLANK($B1352),0,VLOOKUP($B1352,Listen!$A$2:$C$44,3,FALSE))</f>
        <v>0</v>
      </c>
      <c r="U1352" s="189">
        <f t="shared" si="262"/>
        <v>0</v>
      </c>
      <c r="V1352" s="189">
        <f t="shared" si="265"/>
        <v>0</v>
      </c>
      <c r="W1352" s="189">
        <f t="shared" si="265"/>
        <v>0</v>
      </c>
      <c r="X1352" s="189">
        <f t="shared" si="265"/>
        <v>0</v>
      </c>
      <c r="Y1352" s="189">
        <f t="shared" si="265"/>
        <v>0</v>
      </c>
      <c r="Z1352" s="189">
        <f t="shared" si="265"/>
        <v>0</v>
      </c>
      <c r="AA1352" s="189">
        <f t="shared" si="265"/>
        <v>0</v>
      </c>
      <c r="AB1352" s="187">
        <f t="shared" si="264"/>
        <v>0</v>
      </c>
      <c r="AC1352" s="190">
        <f>IF(C1352=A_Stammdaten!$B$14,F_SAV!$R1352-F_SAV!$AD1352,HLOOKUP(A_Stammdaten!$B$14-1,$AE$4:$AK$2004,ROW(C1352)-3,FALSE)-$AD1352)</f>
        <v>0</v>
      </c>
      <c r="AD1352" s="190">
        <f>HLOOKUP(A_Stammdaten!$B$14,$AE$4:$AK$2004,ROW(C1352)-3,FALSE)</f>
        <v>0</v>
      </c>
      <c r="AE1352" s="187">
        <f t="shared" si="266"/>
        <v>0</v>
      </c>
      <c r="AF1352" s="187">
        <f t="shared" si="267"/>
        <v>0</v>
      </c>
      <c r="AG1352" s="187">
        <f t="shared" si="268"/>
        <v>0</v>
      </c>
      <c r="AH1352" s="187">
        <f t="shared" si="269"/>
        <v>0</v>
      </c>
      <c r="AI1352" s="187">
        <f t="shared" si="270"/>
        <v>0</v>
      </c>
      <c r="AJ1352" s="187">
        <f t="shared" si="271"/>
        <v>0</v>
      </c>
      <c r="AK1352" s="187">
        <f t="shared" si="272"/>
        <v>0</v>
      </c>
      <c r="AL1352" s="31"/>
    </row>
    <row r="1353" spans="1:38" ht="15" x14ac:dyDescent="0.25">
      <c r="A1353" s="31"/>
      <c r="B1353" s="31"/>
      <c r="C1353" s="32"/>
      <c r="D1353" s="31"/>
      <c r="E1353" s="31"/>
      <c r="F1353" s="31"/>
      <c r="G1353" s="31"/>
      <c r="H1353" s="31"/>
      <c r="I1353" s="31"/>
      <c r="J1353" s="31"/>
      <c r="K1353" s="31"/>
      <c r="L1353" s="31"/>
      <c r="M1353" s="31"/>
      <c r="N1353" s="187">
        <f t="shared" si="273"/>
        <v>0</v>
      </c>
      <c r="O1353" s="31"/>
      <c r="P1353" s="31"/>
      <c r="Q1353" s="31"/>
      <c r="R1353" s="187">
        <f t="shared" si="274"/>
        <v>0</v>
      </c>
      <c r="S1353" s="188">
        <f>IF(ISBLANK($B1353),0,VLOOKUP($B1353,Listen!$A$2:$C$44,2,FALSE))</f>
        <v>0</v>
      </c>
      <c r="T1353" s="188">
        <f>IF(ISBLANK($B1353),0,VLOOKUP($B1353,Listen!$A$2:$C$44,3,FALSE))</f>
        <v>0</v>
      </c>
      <c r="U1353" s="189">
        <f t="shared" si="262"/>
        <v>0</v>
      </c>
      <c r="V1353" s="189">
        <f t="shared" si="265"/>
        <v>0</v>
      </c>
      <c r="W1353" s="189">
        <f t="shared" si="265"/>
        <v>0</v>
      </c>
      <c r="X1353" s="189">
        <f t="shared" si="265"/>
        <v>0</v>
      </c>
      <c r="Y1353" s="189">
        <f t="shared" si="265"/>
        <v>0</v>
      </c>
      <c r="Z1353" s="189">
        <f t="shared" si="265"/>
        <v>0</v>
      </c>
      <c r="AA1353" s="189">
        <f t="shared" si="265"/>
        <v>0</v>
      </c>
      <c r="AB1353" s="187">
        <f t="shared" si="264"/>
        <v>0</v>
      </c>
      <c r="AC1353" s="190">
        <f>IF(C1353=A_Stammdaten!$B$14,F_SAV!$R1353-F_SAV!$AD1353,HLOOKUP(A_Stammdaten!$B$14-1,$AE$4:$AK$2004,ROW(C1353)-3,FALSE)-$AD1353)</f>
        <v>0</v>
      </c>
      <c r="AD1353" s="190">
        <f>HLOOKUP(A_Stammdaten!$B$14,$AE$4:$AK$2004,ROW(C1353)-3,FALSE)</f>
        <v>0</v>
      </c>
      <c r="AE1353" s="187">
        <f t="shared" si="266"/>
        <v>0</v>
      </c>
      <c r="AF1353" s="187">
        <f t="shared" si="267"/>
        <v>0</v>
      </c>
      <c r="AG1353" s="187">
        <f t="shared" si="268"/>
        <v>0</v>
      </c>
      <c r="AH1353" s="187">
        <f t="shared" si="269"/>
        <v>0</v>
      </c>
      <c r="AI1353" s="187">
        <f t="shared" si="270"/>
        <v>0</v>
      </c>
      <c r="AJ1353" s="187">
        <f t="shared" si="271"/>
        <v>0</v>
      </c>
      <c r="AK1353" s="187">
        <f t="shared" si="272"/>
        <v>0</v>
      </c>
      <c r="AL1353" s="31"/>
    </row>
    <row r="1354" spans="1:38" ht="15" x14ac:dyDescent="0.25">
      <c r="A1354" s="31"/>
      <c r="B1354" s="31"/>
      <c r="C1354" s="32"/>
      <c r="D1354" s="31"/>
      <c r="E1354" s="31"/>
      <c r="F1354" s="31"/>
      <c r="G1354" s="31"/>
      <c r="H1354" s="31"/>
      <c r="I1354" s="31"/>
      <c r="J1354" s="31"/>
      <c r="K1354" s="31"/>
      <c r="L1354" s="31"/>
      <c r="M1354" s="31"/>
      <c r="N1354" s="187">
        <f t="shared" si="273"/>
        <v>0</v>
      </c>
      <c r="O1354" s="31"/>
      <c r="P1354" s="31"/>
      <c r="Q1354" s="31"/>
      <c r="R1354" s="187">
        <f t="shared" si="274"/>
        <v>0</v>
      </c>
      <c r="S1354" s="188">
        <f>IF(ISBLANK($B1354),0,VLOOKUP($B1354,Listen!$A$2:$C$44,2,FALSE))</f>
        <v>0</v>
      </c>
      <c r="T1354" s="188">
        <f>IF(ISBLANK($B1354),0,VLOOKUP($B1354,Listen!$A$2:$C$44,3,FALSE))</f>
        <v>0</v>
      </c>
      <c r="U1354" s="189">
        <f t="shared" si="262"/>
        <v>0</v>
      </c>
      <c r="V1354" s="189">
        <f t="shared" si="265"/>
        <v>0</v>
      </c>
      <c r="W1354" s="189">
        <f t="shared" si="265"/>
        <v>0</v>
      </c>
      <c r="X1354" s="189">
        <f t="shared" si="265"/>
        <v>0</v>
      </c>
      <c r="Y1354" s="189">
        <f t="shared" si="265"/>
        <v>0</v>
      </c>
      <c r="Z1354" s="189">
        <f t="shared" si="265"/>
        <v>0</v>
      </c>
      <c r="AA1354" s="189">
        <f t="shared" si="265"/>
        <v>0</v>
      </c>
      <c r="AB1354" s="187">
        <f t="shared" si="264"/>
        <v>0</v>
      </c>
      <c r="AC1354" s="190">
        <f>IF(C1354=A_Stammdaten!$B$14,F_SAV!$R1354-F_SAV!$AD1354,HLOOKUP(A_Stammdaten!$B$14-1,$AE$4:$AK$2004,ROW(C1354)-3,FALSE)-$AD1354)</f>
        <v>0</v>
      </c>
      <c r="AD1354" s="190">
        <f>HLOOKUP(A_Stammdaten!$B$14,$AE$4:$AK$2004,ROW(C1354)-3,FALSE)</f>
        <v>0</v>
      </c>
      <c r="AE1354" s="187">
        <f t="shared" si="266"/>
        <v>0</v>
      </c>
      <c r="AF1354" s="187">
        <f t="shared" si="267"/>
        <v>0</v>
      </c>
      <c r="AG1354" s="187">
        <f t="shared" si="268"/>
        <v>0</v>
      </c>
      <c r="AH1354" s="187">
        <f t="shared" si="269"/>
        <v>0</v>
      </c>
      <c r="AI1354" s="187">
        <f t="shared" si="270"/>
        <v>0</v>
      </c>
      <c r="AJ1354" s="187">
        <f t="shared" si="271"/>
        <v>0</v>
      </c>
      <c r="AK1354" s="187">
        <f t="shared" si="272"/>
        <v>0</v>
      </c>
      <c r="AL1354" s="31"/>
    </row>
    <row r="1355" spans="1:38" ht="15" x14ac:dyDescent="0.25">
      <c r="A1355" s="31"/>
      <c r="B1355" s="31"/>
      <c r="C1355" s="32"/>
      <c r="D1355" s="31"/>
      <c r="E1355" s="31"/>
      <c r="F1355" s="31"/>
      <c r="G1355" s="31"/>
      <c r="H1355" s="31"/>
      <c r="I1355" s="31"/>
      <c r="J1355" s="31"/>
      <c r="K1355" s="31"/>
      <c r="L1355" s="31"/>
      <c r="M1355" s="31"/>
      <c r="N1355" s="187">
        <f t="shared" si="273"/>
        <v>0</v>
      </c>
      <c r="O1355" s="31"/>
      <c r="P1355" s="31"/>
      <c r="Q1355" s="31"/>
      <c r="R1355" s="187">
        <f t="shared" si="274"/>
        <v>0</v>
      </c>
      <c r="S1355" s="188">
        <f>IF(ISBLANK($B1355),0,VLOOKUP($B1355,Listen!$A$2:$C$44,2,FALSE))</f>
        <v>0</v>
      </c>
      <c r="T1355" s="188">
        <f>IF(ISBLANK($B1355),0,VLOOKUP($B1355,Listen!$A$2:$C$44,3,FALSE))</f>
        <v>0</v>
      </c>
      <c r="U1355" s="189">
        <f t="shared" ref="U1355:U1418" si="275">$S1355</f>
        <v>0</v>
      </c>
      <c r="V1355" s="189">
        <f t="shared" si="265"/>
        <v>0</v>
      </c>
      <c r="W1355" s="189">
        <f t="shared" si="265"/>
        <v>0</v>
      </c>
      <c r="X1355" s="189">
        <f t="shared" si="265"/>
        <v>0</v>
      </c>
      <c r="Y1355" s="189">
        <f t="shared" si="265"/>
        <v>0</v>
      </c>
      <c r="Z1355" s="189">
        <f t="shared" si="265"/>
        <v>0</v>
      </c>
      <c r="AA1355" s="189">
        <f t="shared" si="265"/>
        <v>0</v>
      </c>
      <c r="AB1355" s="187">
        <f t="shared" si="264"/>
        <v>0</v>
      </c>
      <c r="AC1355" s="190">
        <f>IF(C1355=A_Stammdaten!$B$14,F_SAV!$R1355-F_SAV!$AD1355,HLOOKUP(A_Stammdaten!$B$14-1,$AE$4:$AK$2004,ROW(C1355)-3,FALSE)-$AD1355)</f>
        <v>0</v>
      </c>
      <c r="AD1355" s="190">
        <f>HLOOKUP(A_Stammdaten!$B$14,$AE$4:$AK$2004,ROW(C1355)-3,FALSE)</f>
        <v>0</v>
      </c>
      <c r="AE1355" s="187">
        <f t="shared" si="266"/>
        <v>0</v>
      </c>
      <c r="AF1355" s="187">
        <f t="shared" si="267"/>
        <v>0</v>
      </c>
      <c r="AG1355" s="187">
        <f t="shared" si="268"/>
        <v>0</v>
      </c>
      <c r="AH1355" s="187">
        <f t="shared" si="269"/>
        <v>0</v>
      </c>
      <c r="AI1355" s="187">
        <f t="shared" si="270"/>
        <v>0</v>
      </c>
      <c r="AJ1355" s="187">
        <f t="shared" si="271"/>
        <v>0</v>
      </c>
      <c r="AK1355" s="187">
        <f t="shared" si="272"/>
        <v>0</v>
      </c>
      <c r="AL1355" s="31"/>
    </row>
    <row r="1356" spans="1:38" ht="15" x14ac:dyDescent="0.25">
      <c r="A1356" s="31"/>
      <c r="B1356" s="31"/>
      <c r="C1356" s="32"/>
      <c r="D1356" s="31"/>
      <c r="E1356" s="31"/>
      <c r="F1356" s="31"/>
      <c r="G1356" s="31"/>
      <c r="H1356" s="31"/>
      <c r="I1356" s="31"/>
      <c r="J1356" s="31"/>
      <c r="K1356" s="31"/>
      <c r="L1356" s="31"/>
      <c r="M1356" s="31"/>
      <c r="N1356" s="187">
        <f t="shared" si="273"/>
        <v>0</v>
      </c>
      <c r="O1356" s="31"/>
      <c r="P1356" s="31"/>
      <c r="Q1356" s="31"/>
      <c r="R1356" s="187">
        <f t="shared" si="274"/>
        <v>0</v>
      </c>
      <c r="S1356" s="188">
        <f>IF(ISBLANK($B1356),0,VLOOKUP($B1356,Listen!$A$2:$C$44,2,FALSE))</f>
        <v>0</v>
      </c>
      <c r="T1356" s="188">
        <f>IF(ISBLANK($B1356),0,VLOOKUP($B1356,Listen!$A$2:$C$44,3,FALSE))</f>
        <v>0</v>
      </c>
      <c r="U1356" s="189">
        <f t="shared" si="275"/>
        <v>0</v>
      </c>
      <c r="V1356" s="189">
        <f t="shared" si="265"/>
        <v>0</v>
      </c>
      <c r="W1356" s="189">
        <f t="shared" si="265"/>
        <v>0</v>
      </c>
      <c r="X1356" s="189">
        <f t="shared" si="265"/>
        <v>0</v>
      </c>
      <c r="Y1356" s="189">
        <f t="shared" si="265"/>
        <v>0</v>
      </c>
      <c r="Z1356" s="189">
        <f t="shared" si="265"/>
        <v>0</v>
      </c>
      <c r="AA1356" s="189">
        <f t="shared" si="265"/>
        <v>0</v>
      </c>
      <c r="AB1356" s="187">
        <f t="shared" si="264"/>
        <v>0</v>
      </c>
      <c r="AC1356" s="190">
        <f>IF(C1356=A_Stammdaten!$B$14,F_SAV!$R1356-F_SAV!$AD1356,HLOOKUP(A_Stammdaten!$B$14-1,$AE$4:$AK$2004,ROW(C1356)-3,FALSE)-$AD1356)</f>
        <v>0</v>
      </c>
      <c r="AD1356" s="190">
        <f>HLOOKUP(A_Stammdaten!$B$14,$AE$4:$AK$2004,ROW(C1356)-3,FALSE)</f>
        <v>0</v>
      </c>
      <c r="AE1356" s="187">
        <f t="shared" si="266"/>
        <v>0</v>
      </c>
      <c r="AF1356" s="187">
        <f t="shared" si="267"/>
        <v>0</v>
      </c>
      <c r="AG1356" s="187">
        <f t="shared" si="268"/>
        <v>0</v>
      </c>
      <c r="AH1356" s="187">
        <f t="shared" si="269"/>
        <v>0</v>
      </c>
      <c r="AI1356" s="187">
        <f t="shared" si="270"/>
        <v>0</v>
      </c>
      <c r="AJ1356" s="187">
        <f t="shared" si="271"/>
        <v>0</v>
      </c>
      <c r="AK1356" s="187">
        <f t="shared" si="272"/>
        <v>0</v>
      </c>
      <c r="AL1356" s="31"/>
    </row>
    <row r="1357" spans="1:38" ht="15" x14ac:dyDescent="0.25">
      <c r="A1357" s="31"/>
      <c r="B1357" s="31"/>
      <c r="C1357" s="32"/>
      <c r="D1357" s="31"/>
      <c r="E1357" s="31"/>
      <c r="F1357" s="31"/>
      <c r="G1357" s="31"/>
      <c r="H1357" s="31"/>
      <c r="I1357" s="31"/>
      <c r="J1357" s="31"/>
      <c r="K1357" s="31"/>
      <c r="L1357" s="31"/>
      <c r="M1357" s="31"/>
      <c r="N1357" s="187">
        <f t="shared" si="273"/>
        <v>0</v>
      </c>
      <c r="O1357" s="31"/>
      <c r="P1357" s="31"/>
      <c r="Q1357" s="31"/>
      <c r="R1357" s="187">
        <f t="shared" si="274"/>
        <v>0</v>
      </c>
      <c r="S1357" s="188">
        <f>IF(ISBLANK($B1357),0,VLOOKUP($B1357,Listen!$A$2:$C$44,2,FALSE))</f>
        <v>0</v>
      </c>
      <c r="T1357" s="188">
        <f>IF(ISBLANK($B1357),0,VLOOKUP($B1357,Listen!$A$2:$C$44,3,FALSE))</f>
        <v>0</v>
      </c>
      <c r="U1357" s="189">
        <f t="shared" si="275"/>
        <v>0</v>
      </c>
      <c r="V1357" s="189">
        <f t="shared" si="265"/>
        <v>0</v>
      </c>
      <c r="W1357" s="189">
        <f t="shared" si="265"/>
        <v>0</v>
      </c>
      <c r="X1357" s="189">
        <f t="shared" si="265"/>
        <v>0</v>
      </c>
      <c r="Y1357" s="189">
        <f t="shared" si="265"/>
        <v>0</v>
      </c>
      <c r="Z1357" s="189">
        <f t="shared" si="265"/>
        <v>0</v>
      </c>
      <c r="AA1357" s="189">
        <f t="shared" si="265"/>
        <v>0</v>
      </c>
      <c r="AB1357" s="187">
        <f t="shared" si="264"/>
        <v>0</v>
      </c>
      <c r="AC1357" s="190">
        <f>IF(C1357=A_Stammdaten!$B$14,F_SAV!$R1357-F_SAV!$AD1357,HLOOKUP(A_Stammdaten!$B$14-1,$AE$4:$AK$2004,ROW(C1357)-3,FALSE)-$AD1357)</f>
        <v>0</v>
      </c>
      <c r="AD1357" s="190">
        <f>HLOOKUP(A_Stammdaten!$B$14,$AE$4:$AK$2004,ROW(C1357)-3,FALSE)</f>
        <v>0</v>
      </c>
      <c r="AE1357" s="187">
        <f t="shared" si="266"/>
        <v>0</v>
      </c>
      <c r="AF1357" s="187">
        <f t="shared" si="267"/>
        <v>0</v>
      </c>
      <c r="AG1357" s="187">
        <f t="shared" si="268"/>
        <v>0</v>
      </c>
      <c r="AH1357" s="187">
        <f t="shared" si="269"/>
        <v>0</v>
      </c>
      <c r="AI1357" s="187">
        <f t="shared" si="270"/>
        <v>0</v>
      </c>
      <c r="AJ1357" s="187">
        <f t="shared" si="271"/>
        <v>0</v>
      </c>
      <c r="AK1357" s="187">
        <f t="shared" si="272"/>
        <v>0</v>
      </c>
      <c r="AL1357" s="31"/>
    </row>
    <row r="1358" spans="1:38" ht="15" x14ac:dyDescent="0.25">
      <c r="A1358" s="31"/>
      <c r="B1358" s="31"/>
      <c r="C1358" s="32"/>
      <c r="D1358" s="31"/>
      <c r="E1358" s="31"/>
      <c r="F1358" s="31"/>
      <c r="G1358" s="31"/>
      <c r="H1358" s="31"/>
      <c r="I1358" s="31"/>
      <c r="J1358" s="31"/>
      <c r="K1358" s="31"/>
      <c r="L1358" s="31"/>
      <c r="M1358" s="31"/>
      <c r="N1358" s="187">
        <f t="shared" si="273"/>
        <v>0</v>
      </c>
      <c r="O1358" s="31"/>
      <c r="P1358" s="31"/>
      <c r="Q1358" s="31"/>
      <c r="R1358" s="187">
        <f t="shared" si="274"/>
        <v>0</v>
      </c>
      <c r="S1358" s="188">
        <f>IF(ISBLANK($B1358),0,VLOOKUP($B1358,Listen!$A$2:$C$44,2,FALSE))</f>
        <v>0</v>
      </c>
      <c r="T1358" s="188">
        <f>IF(ISBLANK($B1358),0,VLOOKUP($B1358,Listen!$A$2:$C$44,3,FALSE))</f>
        <v>0</v>
      </c>
      <c r="U1358" s="189">
        <f t="shared" si="275"/>
        <v>0</v>
      </c>
      <c r="V1358" s="189">
        <f t="shared" si="265"/>
        <v>0</v>
      </c>
      <c r="W1358" s="189">
        <f t="shared" si="265"/>
        <v>0</v>
      </c>
      <c r="X1358" s="189">
        <f t="shared" si="265"/>
        <v>0</v>
      </c>
      <c r="Y1358" s="189">
        <f t="shared" si="265"/>
        <v>0</v>
      </c>
      <c r="Z1358" s="189">
        <f t="shared" si="265"/>
        <v>0</v>
      </c>
      <c r="AA1358" s="189">
        <f t="shared" si="265"/>
        <v>0</v>
      </c>
      <c r="AB1358" s="187">
        <f t="shared" si="264"/>
        <v>0</v>
      </c>
      <c r="AC1358" s="190">
        <f>IF(C1358=A_Stammdaten!$B$14,F_SAV!$R1358-F_SAV!$AD1358,HLOOKUP(A_Stammdaten!$B$14-1,$AE$4:$AK$2004,ROW(C1358)-3,FALSE)-$AD1358)</f>
        <v>0</v>
      </c>
      <c r="AD1358" s="190">
        <f>HLOOKUP(A_Stammdaten!$B$14,$AE$4:$AK$2004,ROW(C1358)-3,FALSE)</f>
        <v>0</v>
      </c>
      <c r="AE1358" s="187">
        <f t="shared" si="266"/>
        <v>0</v>
      </c>
      <c r="AF1358" s="187">
        <f t="shared" si="267"/>
        <v>0</v>
      </c>
      <c r="AG1358" s="187">
        <f t="shared" si="268"/>
        <v>0</v>
      </c>
      <c r="AH1358" s="187">
        <f t="shared" si="269"/>
        <v>0</v>
      </c>
      <c r="AI1358" s="187">
        <f t="shared" si="270"/>
        <v>0</v>
      </c>
      <c r="AJ1358" s="187">
        <f t="shared" si="271"/>
        <v>0</v>
      </c>
      <c r="AK1358" s="187">
        <f t="shared" si="272"/>
        <v>0</v>
      </c>
      <c r="AL1358" s="31"/>
    </row>
    <row r="1359" spans="1:38" ht="15" x14ac:dyDescent="0.25">
      <c r="A1359" s="31"/>
      <c r="B1359" s="31"/>
      <c r="C1359" s="32"/>
      <c r="D1359" s="31"/>
      <c r="E1359" s="31"/>
      <c r="F1359" s="31"/>
      <c r="G1359" s="31"/>
      <c r="H1359" s="31"/>
      <c r="I1359" s="31"/>
      <c r="J1359" s="31"/>
      <c r="K1359" s="31"/>
      <c r="L1359" s="31"/>
      <c r="M1359" s="31"/>
      <c r="N1359" s="187">
        <f t="shared" si="273"/>
        <v>0</v>
      </c>
      <c r="O1359" s="31"/>
      <c r="P1359" s="31"/>
      <c r="Q1359" s="31"/>
      <c r="R1359" s="187">
        <f t="shared" si="274"/>
        <v>0</v>
      </c>
      <c r="S1359" s="188">
        <f>IF(ISBLANK($B1359),0,VLOOKUP($B1359,Listen!$A$2:$C$44,2,FALSE))</f>
        <v>0</v>
      </c>
      <c r="T1359" s="188">
        <f>IF(ISBLANK($B1359),0,VLOOKUP($B1359,Listen!$A$2:$C$44,3,FALSE))</f>
        <v>0</v>
      </c>
      <c r="U1359" s="189">
        <f t="shared" si="275"/>
        <v>0</v>
      </c>
      <c r="V1359" s="189">
        <f t="shared" si="265"/>
        <v>0</v>
      </c>
      <c r="W1359" s="189">
        <f t="shared" si="265"/>
        <v>0</v>
      </c>
      <c r="X1359" s="189">
        <f t="shared" si="265"/>
        <v>0</v>
      </c>
      <c r="Y1359" s="189">
        <f t="shared" si="265"/>
        <v>0</v>
      </c>
      <c r="Z1359" s="189">
        <f t="shared" si="265"/>
        <v>0</v>
      </c>
      <c r="AA1359" s="189">
        <f t="shared" si="265"/>
        <v>0</v>
      </c>
      <c r="AB1359" s="187">
        <f t="shared" si="264"/>
        <v>0</v>
      </c>
      <c r="AC1359" s="190">
        <f>IF(C1359=A_Stammdaten!$B$14,F_SAV!$R1359-F_SAV!$AD1359,HLOOKUP(A_Stammdaten!$B$14-1,$AE$4:$AK$2004,ROW(C1359)-3,FALSE)-$AD1359)</f>
        <v>0</v>
      </c>
      <c r="AD1359" s="190">
        <f>HLOOKUP(A_Stammdaten!$B$14,$AE$4:$AK$2004,ROW(C1359)-3,FALSE)</f>
        <v>0</v>
      </c>
      <c r="AE1359" s="187">
        <f t="shared" si="266"/>
        <v>0</v>
      </c>
      <c r="AF1359" s="187">
        <f t="shared" si="267"/>
        <v>0</v>
      </c>
      <c r="AG1359" s="187">
        <f t="shared" si="268"/>
        <v>0</v>
      </c>
      <c r="AH1359" s="187">
        <f t="shared" si="269"/>
        <v>0</v>
      </c>
      <c r="AI1359" s="187">
        <f t="shared" si="270"/>
        <v>0</v>
      </c>
      <c r="AJ1359" s="187">
        <f t="shared" si="271"/>
        <v>0</v>
      </c>
      <c r="AK1359" s="187">
        <f t="shared" si="272"/>
        <v>0</v>
      </c>
      <c r="AL1359" s="31"/>
    </row>
    <row r="1360" spans="1:38" ht="15" x14ac:dyDescent="0.25">
      <c r="A1360" s="31"/>
      <c r="B1360" s="31"/>
      <c r="C1360" s="32"/>
      <c r="D1360" s="31"/>
      <c r="E1360" s="31"/>
      <c r="F1360" s="31"/>
      <c r="G1360" s="31"/>
      <c r="H1360" s="31"/>
      <c r="I1360" s="31"/>
      <c r="J1360" s="31"/>
      <c r="K1360" s="31"/>
      <c r="L1360" s="31"/>
      <c r="M1360" s="31"/>
      <c r="N1360" s="187">
        <f t="shared" si="273"/>
        <v>0</v>
      </c>
      <c r="O1360" s="31"/>
      <c r="P1360" s="31"/>
      <c r="Q1360" s="31"/>
      <c r="R1360" s="187">
        <f t="shared" si="274"/>
        <v>0</v>
      </c>
      <c r="S1360" s="188">
        <f>IF(ISBLANK($B1360),0,VLOOKUP($B1360,Listen!$A$2:$C$44,2,FALSE))</f>
        <v>0</v>
      </c>
      <c r="T1360" s="188">
        <f>IF(ISBLANK($B1360),0,VLOOKUP($B1360,Listen!$A$2:$C$44,3,FALSE))</f>
        <v>0</v>
      </c>
      <c r="U1360" s="189">
        <f t="shared" si="275"/>
        <v>0</v>
      </c>
      <c r="V1360" s="189">
        <f t="shared" si="265"/>
        <v>0</v>
      </c>
      <c r="W1360" s="189">
        <f t="shared" si="265"/>
        <v>0</v>
      </c>
      <c r="X1360" s="189">
        <f t="shared" si="265"/>
        <v>0</v>
      </c>
      <c r="Y1360" s="189">
        <f t="shared" si="265"/>
        <v>0</v>
      </c>
      <c r="Z1360" s="189">
        <f t="shared" si="265"/>
        <v>0</v>
      </c>
      <c r="AA1360" s="189">
        <f t="shared" si="265"/>
        <v>0</v>
      </c>
      <c r="AB1360" s="187">
        <f t="shared" si="264"/>
        <v>0</v>
      </c>
      <c r="AC1360" s="190">
        <f>IF(C1360=A_Stammdaten!$B$14,F_SAV!$R1360-F_SAV!$AD1360,HLOOKUP(A_Stammdaten!$B$14-1,$AE$4:$AK$2004,ROW(C1360)-3,FALSE)-$AD1360)</f>
        <v>0</v>
      </c>
      <c r="AD1360" s="190">
        <f>HLOOKUP(A_Stammdaten!$B$14,$AE$4:$AK$2004,ROW(C1360)-3,FALSE)</f>
        <v>0</v>
      </c>
      <c r="AE1360" s="187">
        <f t="shared" si="266"/>
        <v>0</v>
      </c>
      <c r="AF1360" s="187">
        <f t="shared" si="267"/>
        <v>0</v>
      </c>
      <c r="AG1360" s="187">
        <f t="shared" si="268"/>
        <v>0</v>
      </c>
      <c r="AH1360" s="187">
        <f t="shared" si="269"/>
        <v>0</v>
      </c>
      <c r="AI1360" s="187">
        <f t="shared" si="270"/>
        <v>0</v>
      </c>
      <c r="AJ1360" s="187">
        <f t="shared" si="271"/>
        <v>0</v>
      </c>
      <c r="AK1360" s="187">
        <f t="shared" si="272"/>
        <v>0</v>
      </c>
      <c r="AL1360" s="31"/>
    </row>
    <row r="1361" spans="1:38" ht="15" x14ac:dyDescent="0.25">
      <c r="A1361" s="31"/>
      <c r="B1361" s="31"/>
      <c r="C1361" s="32"/>
      <c r="D1361" s="31"/>
      <c r="E1361" s="31"/>
      <c r="F1361" s="31"/>
      <c r="G1361" s="31"/>
      <c r="H1361" s="31"/>
      <c r="I1361" s="31"/>
      <c r="J1361" s="31"/>
      <c r="K1361" s="31"/>
      <c r="L1361" s="31"/>
      <c r="M1361" s="31"/>
      <c r="N1361" s="187">
        <f t="shared" si="273"/>
        <v>0</v>
      </c>
      <c r="O1361" s="31"/>
      <c r="P1361" s="31"/>
      <c r="Q1361" s="31"/>
      <c r="R1361" s="187">
        <f t="shared" si="274"/>
        <v>0</v>
      </c>
      <c r="S1361" s="188">
        <f>IF(ISBLANK($B1361),0,VLOOKUP($B1361,Listen!$A$2:$C$44,2,FALSE))</f>
        <v>0</v>
      </c>
      <c r="T1361" s="188">
        <f>IF(ISBLANK($B1361),0,VLOOKUP($B1361,Listen!$A$2:$C$44,3,FALSE))</f>
        <v>0</v>
      </c>
      <c r="U1361" s="189">
        <f t="shared" si="275"/>
        <v>0</v>
      </c>
      <c r="V1361" s="189">
        <f t="shared" si="265"/>
        <v>0</v>
      </c>
      <c r="W1361" s="189">
        <f t="shared" si="265"/>
        <v>0</v>
      </c>
      <c r="X1361" s="189">
        <f t="shared" si="265"/>
        <v>0</v>
      </c>
      <c r="Y1361" s="189">
        <f t="shared" si="265"/>
        <v>0</v>
      </c>
      <c r="Z1361" s="189">
        <f t="shared" si="265"/>
        <v>0</v>
      </c>
      <c r="AA1361" s="189">
        <f t="shared" si="265"/>
        <v>0</v>
      </c>
      <c r="AB1361" s="187">
        <f t="shared" si="264"/>
        <v>0</v>
      </c>
      <c r="AC1361" s="190">
        <f>IF(C1361=A_Stammdaten!$B$14,F_SAV!$R1361-F_SAV!$AD1361,HLOOKUP(A_Stammdaten!$B$14-1,$AE$4:$AK$2004,ROW(C1361)-3,FALSE)-$AD1361)</f>
        <v>0</v>
      </c>
      <c r="AD1361" s="190">
        <f>HLOOKUP(A_Stammdaten!$B$14,$AE$4:$AK$2004,ROW(C1361)-3,FALSE)</f>
        <v>0</v>
      </c>
      <c r="AE1361" s="187">
        <f t="shared" si="266"/>
        <v>0</v>
      </c>
      <c r="AF1361" s="187">
        <f t="shared" si="267"/>
        <v>0</v>
      </c>
      <c r="AG1361" s="187">
        <f t="shared" si="268"/>
        <v>0</v>
      </c>
      <c r="AH1361" s="187">
        <f t="shared" si="269"/>
        <v>0</v>
      </c>
      <c r="AI1361" s="187">
        <f t="shared" si="270"/>
        <v>0</v>
      </c>
      <c r="AJ1361" s="187">
        <f t="shared" si="271"/>
        <v>0</v>
      </c>
      <c r="AK1361" s="187">
        <f t="shared" si="272"/>
        <v>0</v>
      </c>
      <c r="AL1361" s="31"/>
    </row>
    <row r="1362" spans="1:38" ht="15" x14ac:dyDescent="0.25">
      <c r="A1362" s="31"/>
      <c r="B1362" s="31"/>
      <c r="C1362" s="32"/>
      <c r="D1362" s="31"/>
      <c r="E1362" s="31"/>
      <c r="F1362" s="31"/>
      <c r="G1362" s="31"/>
      <c r="H1362" s="31"/>
      <c r="I1362" s="31"/>
      <c r="J1362" s="31"/>
      <c r="K1362" s="31"/>
      <c r="L1362" s="31"/>
      <c r="M1362" s="31"/>
      <c r="N1362" s="187">
        <f t="shared" si="273"/>
        <v>0</v>
      </c>
      <c r="O1362" s="31"/>
      <c r="P1362" s="31"/>
      <c r="Q1362" s="31"/>
      <c r="R1362" s="187">
        <f t="shared" si="274"/>
        <v>0</v>
      </c>
      <c r="S1362" s="188">
        <f>IF(ISBLANK($B1362),0,VLOOKUP($B1362,Listen!$A$2:$C$44,2,FALSE))</f>
        <v>0</v>
      </c>
      <c r="T1362" s="188">
        <f>IF(ISBLANK($B1362),0,VLOOKUP($B1362,Listen!$A$2:$C$44,3,FALSE))</f>
        <v>0</v>
      </c>
      <c r="U1362" s="189">
        <f t="shared" si="275"/>
        <v>0</v>
      </c>
      <c r="V1362" s="189">
        <f t="shared" si="265"/>
        <v>0</v>
      </c>
      <c r="W1362" s="189">
        <f t="shared" si="265"/>
        <v>0</v>
      </c>
      <c r="X1362" s="189">
        <f t="shared" si="265"/>
        <v>0</v>
      </c>
      <c r="Y1362" s="189">
        <f t="shared" si="265"/>
        <v>0</v>
      </c>
      <c r="Z1362" s="189">
        <f t="shared" si="265"/>
        <v>0</v>
      </c>
      <c r="AA1362" s="189">
        <f t="shared" si="265"/>
        <v>0</v>
      </c>
      <c r="AB1362" s="187">
        <f t="shared" si="264"/>
        <v>0</v>
      </c>
      <c r="AC1362" s="190">
        <f>IF(C1362=A_Stammdaten!$B$14,F_SAV!$R1362-F_SAV!$AD1362,HLOOKUP(A_Stammdaten!$B$14-1,$AE$4:$AK$2004,ROW(C1362)-3,FALSE)-$AD1362)</f>
        <v>0</v>
      </c>
      <c r="AD1362" s="190">
        <f>HLOOKUP(A_Stammdaten!$B$14,$AE$4:$AK$2004,ROW(C1362)-3,FALSE)</f>
        <v>0</v>
      </c>
      <c r="AE1362" s="187">
        <f t="shared" si="266"/>
        <v>0</v>
      </c>
      <c r="AF1362" s="187">
        <f t="shared" si="267"/>
        <v>0</v>
      </c>
      <c r="AG1362" s="187">
        <f t="shared" si="268"/>
        <v>0</v>
      </c>
      <c r="AH1362" s="187">
        <f t="shared" si="269"/>
        <v>0</v>
      </c>
      <c r="AI1362" s="187">
        <f t="shared" si="270"/>
        <v>0</v>
      </c>
      <c r="AJ1362" s="187">
        <f t="shared" si="271"/>
        <v>0</v>
      </c>
      <c r="AK1362" s="187">
        <f t="shared" si="272"/>
        <v>0</v>
      </c>
      <c r="AL1362" s="31"/>
    </row>
    <row r="1363" spans="1:38" ht="15" x14ac:dyDescent="0.25">
      <c r="A1363" s="31"/>
      <c r="B1363" s="31"/>
      <c r="C1363" s="32"/>
      <c r="D1363" s="31"/>
      <c r="E1363" s="31"/>
      <c r="F1363" s="31"/>
      <c r="G1363" s="31"/>
      <c r="H1363" s="31"/>
      <c r="I1363" s="31"/>
      <c r="J1363" s="31"/>
      <c r="K1363" s="31"/>
      <c r="L1363" s="31"/>
      <c r="M1363" s="31"/>
      <c r="N1363" s="187">
        <f t="shared" si="273"/>
        <v>0</v>
      </c>
      <c r="O1363" s="31"/>
      <c r="P1363" s="31"/>
      <c r="Q1363" s="31"/>
      <c r="R1363" s="187">
        <f t="shared" si="274"/>
        <v>0</v>
      </c>
      <c r="S1363" s="188">
        <f>IF(ISBLANK($B1363),0,VLOOKUP($B1363,Listen!$A$2:$C$44,2,FALSE))</f>
        <v>0</v>
      </c>
      <c r="T1363" s="188">
        <f>IF(ISBLANK($B1363),0,VLOOKUP($B1363,Listen!$A$2:$C$44,3,FALSE))</f>
        <v>0</v>
      </c>
      <c r="U1363" s="189">
        <f t="shared" si="275"/>
        <v>0</v>
      </c>
      <c r="V1363" s="189">
        <f t="shared" si="265"/>
        <v>0</v>
      </c>
      <c r="W1363" s="189">
        <f t="shared" si="265"/>
        <v>0</v>
      </c>
      <c r="X1363" s="189">
        <f t="shared" si="265"/>
        <v>0</v>
      </c>
      <c r="Y1363" s="189">
        <f t="shared" si="265"/>
        <v>0</v>
      </c>
      <c r="Z1363" s="189">
        <f t="shared" si="265"/>
        <v>0</v>
      </c>
      <c r="AA1363" s="189">
        <f t="shared" si="265"/>
        <v>0</v>
      </c>
      <c r="AB1363" s="187">
        <f t="shared" si="264"/>
        <v>0</v>
      </c>
      <c r="AC1363" s="190">
        <f>IF(C1363=A_Stammdaten!$B$14,F_SAV!$R1363-F_SAV!$AD1363,HLOOKUP(A_Stammdaten!$B$14-1,$AE$4:$AK$2004,ROW(C1363)-3,FALSE)-$AD1363)</f>
        <v>0</v>
      </c>
      <c r="AD1363" s="190">
        <f>HLOOKUP(A_Stammdaten!$B$14,$AE$4:$AK$2004,ROW(C1363)-3,FALSE)</f>
        <v>0</v>
      </c>
      <c r="AE1363" s="187">
        <f t="shared" si="266"/>
        <v>0</v>
      </c>
      <c r="AF1363" s="187">
        <f t="shared" si="267"/>
        <v>0</v>
      </c>
      <c r="AG1363" s="187">
        <f t="shared" si="268"/>
        <v>0</v>
      </c>
      <c r="AH1363" s="187">
        <f t="shared" si="269"/>
        <v>0</v>
      </c>
      <c r="AI1363" s="187">
        <f t="shared" si="270"/>
        <v>0</v>
      </c>
      <c r="AJ1363" s="187">
        <f t="shared" si="271"/>
        <v>0</v>
      </c>
      <c r="AK1363" s="187">
        <f t="shared" si="272"/>
        <v>0</v>
      </c>
      <c r="AL1363" s="31"/>
    </row>
    <row r="1364" spans="1:38" ht="15" x14ac:dyDescent="0.25">
      <c r="A1364" s="31"/>
      <c r="B1364" s="31"/>
      <c r="C1364" s="32"/>
      <c r="D1364" s="31"/>
      <c r="E1364" s="31"/>
      <c r="F1364" s="31"/>
      <c r="G1364" s="31"/>
      <c r="H1364" s="31"/>
      <c r="I1364" s="31"/>
      <c r="J1364" s="31"/>
      <c r="K1364" s="31"/>
      <c r="L1364" s="31"/>
      <c r="M1364" s="31"/>
      <c r="N1364" s="187">
        <f t="shared" si="273"/>
        <v>0</v>
      </c>
      <c r="O1364" s="31"/>
      <c r="P1364" s="31"/>
      <c r="Q1364" s="31"/>
      <c r="R1364" s="187">
        <f t="shared" si="274"/>
        <v>0</v>
      </c>
      <c r="S1364" s="188">
        <f>IF(ISBLANK($B1364),0,VLOOKUP($B1364,Listen!$A$2:$C$44,2,FALSE))</f>
        <v>0</v>
      </c>
      <c r="T1364" s="188">
        <f>IF(ISBLANK($B1364),0,VLOOKUP($B1364,Listen!$A$2:$C$44,3,FALSE))</f>
        <v>0</v>
      </c>
      <c r="U1364" s="189">
        <f t="shared" si="275"/>
        <v>0</v>
      </c>
      <c r="V1364" s="189">
        <f t="shared" si="265"/>
        <v>0</v>
      </c>
      <c r="W1364" s="189">
        <f t="shared" si="265"/>
        <v>0</v>
      </c>
      <c r="X1364" s="189">
        <f t="shared" si="265"/>
        <v>0</v>
      </c>
      <c r="Y1364" s="189">
        <f t="shared" si="265"/>
        <v>0</v>
      </c>
      <c r="Z1364" s="189">
        <f t="shared" si="265"/>
        <v>0</v>
      </c>
      <c r="AA1364" s="189">
        <f t="shared" si="265"/>
        <v>0</v>
      </c>
      <c r="AB1364" s="187">
        <f t="shared" si="264"/>
        <v>0</v>
      </c>
      <c r="AC1364" s="190">
        <f>IF(C1364=A_Stammdaten!$B$14,F_SAV!$R1364-F_SAV!$AD1364,HLOOKUP(A_Stammdaten!$B$14-1,$AE$4:$AK$2004,ROW(C1364)-3,FALSE)-$AD1364)</f>
        <v>0</v>
      </c>
      <c r="AD1364" s="190">
        <f>HLOOKUP(A_Stammdaten!$B$14,$AE$4:$AK$2004,ROW(C1364)-3,FALSE)</f>
        <v>0</v>
      </c>
      <c r="AE1364" s="187">
        <f t="shared" si="266"/>
        <v>0</v>
      </c>
      <c r="AF1364" s="187">
        <f t="shared" si="267"/>
        <v>0</v>
      </c>
      <c r="AG1364" s="187">
        <f t="shared" si="268"/>
        <v>0</v>
      </c>
      <c r="AH1364" s="187">
        <f t="shared" si="269"/>
        <v>0</v>
      </c>
      <c r="AI1364" s="187">
        <f t="shared" si="270"/>
        <v>0</v>
      </c>
      <c r="AJ1364" s="187">
        <f t="shared" si="271"/>
        <v>0</v>
      </c>
      <c r="AK1364" s="187">
        <f t="shared" si="272"/>
        <v>0</v>
      </c>
      <c r="AL1364" s="31"/>
    </row>
    <row r="1365" spans="1:38" ht="15" x14ac:dyDescent="0.25">
      <c r="A1365" s="31"/>
      <c r="B1365" s="31"/>
      <c r="C1365" s="32"/>
      <c r="D1365" s="31"/>
      <c r="E1365" s="31"/>
      <c r="F1365" s="31"/>
      <c r="G1365" s="31"/>
      <c r="H1365" s="31"/>
      <c r="I1365" s="31"/>
      <c r="J1365" s="31"/>
      <c r="K1365" s="31"/>
      <c r="L1365" s="31"/>
      <c r="M1365" s="31"/>
      <c r="N1365" s="187">
        <f t="shared" si="273"/>
        <v>0</v>
      </c>
      <c r="O1365" s="31"/>
      <c r="P1365" s="31"/>
      <c r="Q1365" s="31"/>
      <c r="R1365" s="187">
        <f t="shared" si="274"/>
        <v>0</v>
      </c>
      <c r="S1365" s="188">
        <f>IF(ISBLANK($B1365),0,VLOOKUP($B1365,Listen!$A$2:$C$44,2,FALSE))</f>
        <v>0</v>
      </c>
      <c r="T1365" s="188">
        <f>IF(ISBLANK($B1365),0,VLOOKUP($B1365,Listen!$A$2:$C$44,3,FALSE))</f>
        <v>0</v>
      </c>
      <c r="U1365" s="189">
        <f t="shared" si="275"/>
        <v>0</v>
      </c>
      <c r="V1365" s="189">
        <f t="shared" si="265"/>
        <v>0</v>
      </c>
      <c r="W1365" s="189">
        <f t="shared" si="265"/>
        <v>0</v>
      </c>
      <c r="X1365" s="189">
        <f t="shared" si="265"/>
        <v>0</v>
      </c>
      <c r="Y1365" s="189">
        <f t="shared" si="265"/>
        <v>0</v>
      </c>
      <c r="Z1365" s="189">
        <f t="shared" si="265"/>
        <v>0</v>
      </c>
      <c r="AA1365" s="189">
        <f t="shared" si="265"/>
        <v>0</v>
      </c>
      <c r="AB1365" s="187">
        <f t="shared" si="264"/>
        <v>0</v>
      </c>
      <c r="AC1365" s="190">
        <f>IF(C1365=A_Stammdaten!$B$14,F_SAV!$R1365-F_SAV!$AD1365,HLOOKUP(A_Stammdaten!$B$14-1,$AE$4:$AK$2004,ROW(C1365)-3,FALSE)-$AD1365)</f>
        <v>0</v>
      </c>
      <c r="AD1365" s="190">
        <f>HLOOKUP(A_Stammdaten!$B$14,$AE$4:$AK$2004,ROW(C1365)-3,FALSE)</f>
        <v>0</v>
      </c>
      <c r="AE1365" s="187">
        <f t="shared" si="266"/>
        <v>0</v>
      </c>
      <c r="AF1365" s="187">
        <f t="shared" si="267"/>
        <v>0</v>
      </c>
      <c r="AG1365" s="187">
        <f t="shared" si="268"/>
        <v>0</v>
      </c>
      <c r="AH1365" s="187">
        <f t="shared" si="269"/>
        <v>0</v>
      </c>
      <c r="AI1365" s="187">
        <f t="shared" si="270"/>
        <v>0</v>
      </c>
      <c r="AJ1365" s="187">
        <f t="shared" si="271"/>
        <v>0</v>
      </c>
      <c r="AK1365" s="187">
        <f t="shared" si="272"/>
        <v>0</v>
      </c>
      <c r="AL1365" s="31"/>
    </row>
    <row r="1366" spans="1:38" ht="15" x14ac:dyDescent="0.25">
      <c r="A1366" s="31"/>
      <c r="B1366" s="31"/>
      <c r="C1366" s="32"/>
      <c r="D1366" s="31"/>
      <c r="E1366" s="31"/>
      <c r="F1366" s="31"/>
      <c r="G1366" s="31"/>
      <c r="H1366" s="31"/>
      <c r="I1366" s="31"/>
      <c r="J1366" s="31"/>
      <c r="K1366" s="31"/>
      <c r="L1366" s="31"/>
      <c r="M1366" s="31"/>
      <c r="N1366" s="187">
        <f t="shared" si="273"/>
        <v>0</v>
      </c>
      <c r="O1366" s="31"/>
      <c r="P1366" s="31"/>
      <c r="Q1366" s="31"/>
      <c r="R1366" s="187">
        <f t="shared" si="274"/>
        <v>0</v>
      </c>
      <c r="S1366" s="188">
        <f>IF(ISBLANK($B1366),0,VLOOKUP($B1366,Listen!$A$2:$C$44,2,FALSE))</f>
        <v>0</v>
      </c>
      <c r="T1366" s="188">
        <f>IF(ISBLANK($B1366),0,VLOOKUP($B1366,Listen!$A$2:$C$44,3,FALSE))</f>
        <v>0</v>
      </c>
      <c r="U1366" s="189">
        <f t="shared" si="275"/>
        <v>0</v>
      </c>
      <c r="V1366" s="189">
        <f t="shared" si="265"/>
        <v>0</v>
      </c>
      <c r="W1366" s="189">
        <f t="shared" si="265"/>
        <v>0</v>
      </c>
      <c r="X1366" s="189">
        <f t="shared" si="265"/>
        <v>0</v>
      </c>
      <c r="Y1366" s="189">
        <f t="shared" si="265"/>
        <v>0</v>
      </c>
      <c r="Z1366" s="189">
        <f t="shared" si="265"/>
        <v>0</v>
      </c>
      <c r="AA1366" s="189">
        <f t="shared" si="265"/>
        <v>0</v>
      </c>
      <c r="AB1366" s="187">
        <f t="shared" si="264"/>
        <v>0</v>
      </c>
      <c r="AC1366" s="190">
        <f>IF(C1366=A_Stammdaten!$B$14,F_SAV!$R1366-F_SAV!$AD1366,HLOOKUP(A_Stammdaten!$B$14-1,$AE$4:$AK$2004,ROW(C1366)-3,FALSE)-$AD1366)</f>
        <v>0</v>
      </c>
      <c r="AD1366" s="190">
        <f>HLOOKUP(A_Stammdaten!$B$14,$AE$4:$AK$2004,ROW(C1366)-3,FALSE)</f>
        <v>0</v>
      </c>
      <c r="AE1366" s="187">
        <f t="shared" si="266"/>
        <v>0</v>
      </c>
      <c r="AF1366" s="187">
        <f t="shared" si="267"/>
        <v>0</v>
      </c>
      <c r="AG1366" s="187">
        <f t="shared" si="268"/>
        <v>0</v>
      </c>
      <c r="AH1366" s="187">
        <f t="shared" si="269"/>
        <v>0</v>
      </c>
      <c r="AI1366" s="187">
        <f t="shared" si="270"/>
        <v>0</v>
      </c>
      <c r="AJ1366" s="187">
        <f t="shared" si="271"/>
        <v>0</v>
      </c>
      <c r="AK1366" s="187">
        <f t="shared" si="272"/>
        <v>0</v>
      </c>
      <c r="AL1366" s="31"/>
    </row>
    <row r="1367" spans="1:38" ht="15" x14ac:dyDescent="0.25">
      <c r="A1367" s="31"/>
      <c r="B1367" s="31"/>
      <c r="C1367" s="32"/>
      <c r="D1367" s="31"/>
      <c r="E1367" s="31"/>
      <c r="F1367" s="31"/>
      <c r="G1367" s="31"/>
      <c r="H1367" s="31"/>
      <c r="I1367" s="31"/>
      <c r="J1367" s="31"/>
      <c r="K1367" s="31"/>
      <c r="L1367" s="31"/>
      <c r="M1367" s="31"/>
      <c r="N1367" s="187">
        <f t="shared" si="273"/>
        <v>0</v>
      </c>
      <c r="O1367" s="31"/>
      <c r="P1367" s="31"/>
      <c r="Q1367" s="31"/>
      <c r="R1367" s="187">
        <f t="shared" si="274"/>
        <v>0</v>
      </c>
      <c r="S1367" s="188">
        <f>IF(ISBLANK($B1367),0,VLOOKUP($B1367,Listen!$A$2:$C$44,2,FALSE))</f>
        <v>0</v>
      </c>
      <c r="T1367" s="188">
        <f>IF(ISBLANK($B1367),0,VLOOKUP($B1367,Listen!$A$2:$C$44,3,FALSE))</f>
        <v>0</v>
      </c>
      <c r="U1367" s="189">
        <f t="shared" si="275"/>
        <v>0</v>
      </c>
      <c r="V1367" s="189">
        <f t="shared" si="265"/>
        <v>0</v>
      </c>
      <c r="W1367" s="189">
        <f t="shared" si="265"/>
        <v>0</v>
      </c>
      <c r="X1367" s="189">
        <f t="shared" si="265"/>
        <v>0</v>
      </c>
      <c r="Y1367" s="189">
        <f t="shared" si="265"/>
        <v>0</v>
      </c>
      <c r="Z1367" s="189">
        <f t="shared" si="265"/>
        <v>0</v>
      </c>
      <c r="AA1367" s="189">
        <f t="shared" si="265"/>
        <v>0</v>
      </c>
      <c r="AB1367" s="187">
        <f t="shared" si="264"/>
        <v>0</v>
      </c>
      <c r="AC1367" s="190">
        <f>IF(C1367=A_Stammdaten!$B$14,F_SAV!$R1367-F_SAV!$AD1367,HLOOKUP(A_Stammdaten!$B$14-1,$AE$4:$AK$2004,ROW(C1367)-3,FALSE)-$AD1367)</f>
        <v>0</v>
      </c>
      <c r="AD1367" s="190">
        <f>HLOOKUP(A_Stammdaten!$B$14,$AE$4:$AK$2004,ROW(C1367)-3,FALSE)</f>
        <v>0</v>
      </c>
      <c r="AE1367" s="187">
        <f t="shared" si="266"/>
        <v>0</v>
      </c>
      <c r="AF1367" s="187">
        <f t="shared" si="267"/>
        <v>0</v>
      </c>
      <c r="AG1367" s="187">
        <f t="shared" si="268"/>
        <v>0</v>
      </c>
      <c r="AH1367" s="187">
        <f t="shared" si="269"/>
        <v>0</v>
      </c>
      <c r="AI1367" s="187">
        <f t="shared" si="270"/>
        <v>0</v>
      </c>
      <c r="AJ1367" s="187">
        <f t="shared" si="271"/>
        <v>0</v>
      </c>
      <c r="AK1367" s="187">
        <f t="shared" si="272"/>
        <v>0</v>
      </c>
      <c r="AL1367" s="31"/>
    </row>
    <row r="1368" spans="1:38" ht="15" x14ac:dyDescent="0.25">
      <c r="A1368" s="31"/>
      <c r="B1368" s="31"/>
      <c r="C1368" s="32"/>
      <c r="D1368" s="31"/>
      <c r="E1368" s="31"/>
      <c r="F1368" s="31"/>
      <c r="G1368" s="31"/>
      <c r="H1368" s="31"/>
      <c r="I1368" s="31"/>
      <c r="J1368" s="31"/>
      <c r="K1368" s="31"/>
      <c r="L1368" s="31"/>
      <c r="M1368" s="31"/>
      <c r="N1368" s="187">
        <f t="shared" si="273"/>
        <v>0</v>
      </c>
      <c r="O1368" s="31"/>
      <c r="P1368" s="31"/>
      <c r="Q1368" s="31"/>
      <c r="R1368" s="187">
        <f t="shared" si="274"/>
        <v>0</v>
      </c>
      <c r="S1368" s="188">
        <f>IF(ISBLANK($B1368),0,VLOOKUP($B1368,Listen!$A$2:$C$44,2,FALSE))</f>
        <v>0</v>
      </c>
      <c r="T1368" s="188">
        <f>IF(ISBLANK($B1368),0,VLOOKUP($B1368,Listen!$A$2:$C$44,3,FALSE))</f>
        <v>0</v>
      </c>
      <c r="U1368" s="189">
        <f t="shared" si="275"/>
        <v>0</v>
      </c>
      <c r="V1368" s="189">
        <f t="shared" si="265"/>
        <v>0</v>
      </c>
      <c r="W1368" s="189">
        <f t="shared" si="265"/>
        <v>0</v>
      </c>
      <c r="X1368" s="189">
        <f t="shared" si="265"/>
        <v>0</v>
      </c>
      <c r="Y1368" s="189">
        <f t="shared" si="265"/>
        <v>0</v>
      </c>
      <c r="Z1368" s="189">
        <f t="shared" si="265"/>
        <v>0</v>
      </c>
      <c r="AA1368" s="189">
        <f t="shared" si="265"/>
        <v>0</v>
      </c>
      <c r="AB1368" s="187">
        <f t="shared" si="264"/>
        <v>0</v>
      </c>
      <c r="AC1368" s="190">
        <f>IF(C1368=A_Stammdaten!$B$14,F_SAV!$R1368-F_SAV!$AD1368,HLOOKUP(A_Stammdaten!$B$14-1,$AE$4:$AK$2004,ROW(C1368)-3,FALSE)-$AD1368)</f>
        <v>0</v>
      </c>
      <c r="AD1368" s="190">
        <f>HLOOKUP(A_Stammdaten!$B$14,$AE$4:$AK$2004,ROW(C1368)-3,FALSE)</f>
        <v>0</v>
      </c>
      <c r="AE1368" s="187">
        <f t="shared" si="266"/>
        <v>0</v>
      </c>
      <c r="AF1368" s="187">
        <f t="shared" si="267"/>
        <v>0</v>
      </c>
      <c r="AG1368" s="187">
        <f t="shared" si="268"/>
        <v>0</v>
      </c>
      <c r="AH1368" s="187">
        <f t="shared" si="269"/>
        <v>0</v>
      </c>
      <c r="AI1368" s="187">
        <f t="shared" si="270"/>
        <v>0</v>
      </c>
      <c r="AJ1368" s="187">
        <f t="shared" si="271"/>
        <v>0</v>
      </c>
      <c r="AK1368" s="187">
        <f t="shared" si="272"/>
        <v>0</v>
      </c>
      <c r="AL1368" s="31"/>
    </row>
    <row r="1369" spans="1:38" ht="15" x14ac:dyDescent="0.25">
      <c r="A1369" s="31"/>
      <c r="B1369" s="31"/>
      <c r="C1369" s="32"/>
      <c r="D1369" s="31"/>
      <c r="E1369" s="31"/>
      <c r="F1369" s="31"/>
      <c r="G1369" s="31"/>
      <c r="H1369" s="31"/>
      <c r="I1369" s="31"/>
      <c r="J1369" s="31"/>
      <c r="K1369" s="31"/>
      <c r="L1369" s="31"/>
      <c r="M1369" s="31"/>
      <c r="N1369" s="187">
        <f t="shared" si="273"/>
        <v>0</v>
      </c>
      <c r="O1369" s="31"/>
      <c r="P1369" s="31"/>
      <c r="Q1369" s="31"/>
      <c r="R1369" s="187">
        <f t="shared" si="274"/>
        <v>0</v>
      </c>
      <c r="S1369" s="188">
        <f>IF(ISBLANK($B1369),0,VLOOKUP($B1369,Listen!$A$2:$C$44,2,FALSE))</f>
        <v>0</v>
      </c>
      <c r="T1369" s="188">
        <f>IF(ISBLANK($B1369),0,VLOOKUP($B1369,Listen!$A$2:$C$44,3,FALSE))</f>
        <v>0</v>
      </c>
      <c r="U1369" s="189">
        <f t="shared" si="275"/>
        <v>0</v>
      </c>
      <c r="V1369" s="189">
        <f t="shared" si="265"/>
        <v>0</v>
      </c>
      <c r="W1369" s="189">
        <f t="shared" si="265"/>
        <v>0</v>
      </c>
      <c r="X1369" s="189">
        <f t="shared" si="265"/>
        <v>0</v>
      </c>
      <c r="Y1369" s="189">
        <f t="shared" si="265"/>
        <v>0</v>
      </c>
      <c r="Z1369" s="189">
        <f t="shared" si="265"/>
        <v>0</v>
      </c>
      <c r="AA1369" s="189">
        <f t="shared" si="265"/>
        <v>0</v>
      </c>
      <c r="AB1369" s="187">
        <f t="shared" si="264"/>
        <v>0</v>
      </c>
      <c r="AC1369" s="190">
        <f>IF(C1369=A_Stammdaten!$B$14,F_SAV!$R1369-F_SAV!$AD1369,HLOOKUP(A_Stammdaten!$B$14-1,$AE$4:$AK$2004,ROW(C1369)-3,FALSE)-$AD1369)</f>
        <v>0</v>
      </c>
      <c r="AD1369" s="190">
        <f>HLOOKUP(A_Stammdaten!$B$14,$AE$4:$AK$2004,ROW(C1369)-3,FALSE)</f>
        <v>0</v>
      </c>
      <c r="AE1369" s="187">
        <f t="shared" si="266"/>
        <v>0</v>
      </c>
      <c r="AF1369" s="187">
        <f t="shared" si="267"/>
        <v>0</v>
      </c>
      <c r="AG1369" s="187">
        <f t="shared" si="268"/>
        <v>0</v>
      </c>
      <c r="AH1369" s="187">
        <f t="shared" si="269"/>
        <v>0</v>
      </c>
      <c r="AI1369" s="187">
        <f t="shared" si="270"/>
        <v>0</v>
      </c>
      <c r="AJ1369" s="187">
        <f t="shared" si="271"/>
        <v>0</v>
      </c>
      <c r="AK1369" s="187">
        <f t="shared" si="272"/>
        <v>0</v>
      </c>
      <c r="AL1369" s="31"/>
    </row>
    <row r="1370" spans="1:38" ht="15" x14ac:dyDescent="0.25">
      <c r="A1370" s="31"/>
      <c r="B1370" s="31"/>
      <c r="C1370" s="32"/>
      <c r="D1370" s="31"/>
      <c r="E1370" s="31"/>
      <c r="F1370" s="31"/>
      <c r="G1370" s="31"/>
      <c r="H1370" s="31"/>
      <c r="I1370" s="31"/>
      <c r="J1370" s="31"/>
      <c r="K1370" s="31"/>
      <c r="L1370" s="31"/>
      <c r="M1370" s="31"/>
      <c r="N1370" s="187">
        <f t="shared" si="273"/>
        <v>0</v>
      </c>
      <c r="O1370" s="31"/>
      <c r="P1370" s="31"/>
      <c r="Q1370" s="31"/>
      <c r="R1370" s="187">
        <f t="shared" si="274"/>
        <v>0</v>
      </c>
      <c r="S1370" s="188">
        <f>IF(ISBLANK($B1370),0,VLOOKUP($B1370,Listen!$A$2:$C$44,2,FALSE))</f>
        <v>0</v>
      </c>
      <c r="T1370" s="188">
        <f>IF(ISBLANK($B1370),0,VLOOKUP($B1370,Listen!$A$2:$C$44,3,FALSE))</f>
        <v>0</v>
      </c>
      <c r="U1370" s="189">
        <f t="shared" si="275"/>
        <v>0</v>
      </c>
      <c r="V1370" s="189">
        <f t="shared" si="265"/>
        <v>0</v>
      </c>
      <c r="W1370" s="189">
        <f t="shared" si="265"/>
        <v>0</v>
      </c>
      <c r="X1370" s="189">
        <f t="shared" si="265"/>
        <v>0</v>
      </c>
      <c r="Y1370" s="189">
        <f t="shared" si="265"/>
        <v>0</v>
      </c>
      <c r="Z1370" s="189">
        <f t="shared" si="265"/>
        <v>0</v>
      </c>
      <c r="AA1370" s="189">
        <f t="shared" si="265"/>
        <v>0</v>
      </c>
      <c r="AB1370" s="187">
        <f t="shared" si="264"/>
        <v>0</v>
      </c>
      <c r="AC1370" s="190">
        <f>IF(C1370=A_Stammdaten!$B$14,F_SAV!$R1370-F_SAV!$AD1370,HLOOKUP(A_Stammdaten!$B$14-1,$AE$4:$AK$2004,ROW(C1370)-3,FALSE)-$AD1370)</f>
        <v>0</v>
      </c>
      <c r="AD1370" s="190">
        <f>HLOOKUP(A_Stammdaten!$B$14,$AE$4:$AK$2004,ROW(C1370)-3,FALSE)</f>
        <v>0</v>
      </c>
      <c r="AE1370" s="187">
        <f t="shared" si="266"/>
        <v>0</v>
      </c>
      <c r="AF1370" s="187">
        <f t="shared" si="267"/>
        <v>0</v>
      </c>
      <c r="AG1370" s="187">
        <f t="shared" si="268"/>
        <v>0</v>
      </c>
      <c r="AH1370" s="187">
        <f t="shared" si="269"/>
        <v>0</v>
      </c>
      <c r="AI1370" s="187">
        <f t="shared" si="270"/>
        <v>0</v>
      </c>
      <c r="AJ1370" s="187">
        <f t="shared" si="271"/>
        <v>0</v>
      </c>
      <c r="AK1370" s="187">
        <f t="shared" si="272"/>
        <v>0</v>
      </c>
      <c r="AL1370" s="31"/>
    </row>
    <row r="1371" spans="1:38" ht="15" x14ac:dyDescent="0.25">
      <c r="A1371" s="31"/>
      <c r="B1371" s="31"/>
      <c r="C1371" s="32"/>
      <c r="D1371" s="31"/>
      <c r="E1371" s="31"/>
      <c r="F1371" s="31"/>
      <c r="G1371" s="31"/>
      <c r="H1371" s="31"/>
      <c r="I1371" s="31"/>
      <c r="J1371" s="31"/>
      <c r="K1371" s="31"/>
      <c r="L1371" s="31"/>
      <c r="M1371" s="31"/>
      <c r="N1371" s="187">
        <f t="shared" si="273"/>
        <v>0</v>
      </c>
      <c r="O1371" s="31"/>
      <c r="P1371" s="31"/>
      <c r="Q1371" s="31"/>
      <c r="R1371" s="187">
        <f t="shared" si="274"/>
        <v>0</v>
      </c>
      <c r="S1371" s="188">
        <f>IF(ISBLANK($B1371),0,VLOOKUP($B1371,Listen!$A$2:$C$44,2,FALSE))</f>
        <v>0</v>
      </c>
      <c r="T1371" s="188">
        <f>IF(ISBLANK($B1371),0,VLOOKUP($B1371,Listen!$A$2:$C$44,3,FALSE))</f>
        <v>0</v>
      </c>
      <c r="U1371" s="189">
        <f t="shared" si="275"/>
        <v>0</v>
      </c>
      <c r="V1371" s="189">
        <f t="shared" si="265"/>
        <v>0</v>
      </c>
      <c r="W1371" s="189">
        <f t="shared" si="265"/>
        <v>0</v>
      </c>
      <c r="X1371" s="189">
        <f t="shared" si="265"/>
        <v>0</v>
      </c>
      <c r="Y1371" s="189">
        <f t="shared" si="265"/>
        <v>0</v>
      </c>
      <c r="Z1371" s="189">
        <f t="shared" si="265"/>
        <v>0</v>
      </c>
      <c r="AA1371" s="189">
        <f t="shared" si="265"/>
        <v>0</v>
      </c>
      <c r="AB1371" s="187">
        <f t="shared" si="264"/>
        <v>0</v>
      </c>
      <c r="AC1371" s="190">
        <f>IF(C1371=A_Stammdaten!$B$14,F_SAV!$R1371-F_SAV!$AD1371,HLOOKUP(A_Stammdaten!$B$14-1,$AE$4:$AK$2004,ROW(C1371)-3,FALSE)-$AD1371)</f>
        <v>0</v>
      </c>
      <c r="AD1371" s="190">
        <f>HLOOKUP(A_Stammdaten!$B$14,$AE$4:$AK$2004,ROW(C1371)-3,FALSE)</f>
        <v>0</v>
      </c>
      <c r="AE1371" s="187">
        <f t="shared" si="266"/>
        <v>0</v>
      </c>
      <c r="AF1371" s="187">
        <f t="shared" si="267"/>
        <v>0</v>
      </c>
      <c r="AG1371" s="187">
        <f t="shared" si="268"/>
        <v>0</v>
      </c>
      <c r="AH1371" s="187">
        <f t="shared" si="269"/>
        <v>0</v>
      </c>
      <c r="AI1371" s="187">
        <f t="shared" si="270"/>
        <v>0</v>
      </c>
      <c r="AJ1371" s="187">
        <f t="shared" si="271"/>
        <v>0</v>
      </c>
      <c r="AK1371" s="187">
        <f t="shared" si="272"/>
        <v>0</v>
      </c>
      <c r="AL1371" s="31"/>
    </row>
    <row r="1372" spans="1:38" ht="15" x14ac:dyDescent="0.25">
      <c r="A1372" s="31"/>
      <c r="B1372" s="31"/>
      <c r="C1372" s="32"/>
      <c r="D1372" s="31"/>
      <c r="E1372" s="31"/>
      <c r="F1372" s="31"/>
      <c r="G1372" s="31"/>
      <c r="H1372" s="31"/>
      <c r="I1372" s="31"/>
      <c r="J1372" s="31"/>
      <c r="K1372" s="31"/>
      <c r="L1372" s="31"/>
      <c r="M1372" s="31"/>
      <c r="N1372" s="187">
        <f t="shared" si="273"/>
        <v>0</v>
      </c>
      <c r="O1372" s="31"/>
      <c r="P1372" s="31"/>
      <c r="Q1372" s="31"/>
      <c r="R1372" s="187">
        <f t="shared" si="274"/>
        <v>0</v>
      </c>
      <c r="S1372" s="188">
        <f>IF(ISBLANK($B1372),0,VLOOKUP($B1372,Listen!$A$2:$C$44,2,FALSE))</f>
        <v>0</v>
      </c>
      <c r="T1372" s="188">
        <f>IF(ISBLANK($B1372),0,VLOOKUP($B1372,Listen!$A$2:$C$44,3,FALSE))</f>
        <v>0</v>
      </c>
      <c r="U1372" s="189">
        <f t="shared" si="275"/>
        <v>0</v>
      </c>
      <c r="V1372" s="189">
        <f t="shared" si="265"/>
        <v>0</v>
      </c>
      <c r="W1372" s="189">
        <f t="shared" si="265"/>
        <v>0</v>
      </c>
      <c r="X1372" s="189">
        <f t="shared" si="265"/>
        <v>0</v>
      </c>
      <c r="Y1372" s="189">
        <f t="shared" si="265"/>
        <v>0</v>
      </c>
      <c r="Z1372" s="189">
        <f t="shared" si="265"/>
        <v>0</v>
      </c>
      <c r="AA1372" s="189">
        <f t="shared" si="265"/>
        <v>0</v>
      </c>
      <c r="AB1372" s="187">
        <f t="shared" si="264"/>
        <v>0</v>
      </c>
      <c r="AC1372" s="190">
        <f>IF(C1372=A_Stammdaten!$B$14,F_SAV!$R1372-F_SAV!$AD1372,HLOOKUP(A_Stammdaten!$B$14-1,$AE$4:$AK$2004,ROW(C1372)-3,FALSE)-$AD1372)</f>
        <v>0</v>
      </c>
      <c r="AD1372" s="190">
        <f>HLOOKUP(A_Stammdaten!$B$14,$AE$4:$AK$2004,ROW(C1372)-3,FALSE)</f>
        <v>0</v>
      </c>
      <c r="AE1372" s="187">
        <f t="shared" si="266"/>
        <v>0</v>
      </c>
      <c r="AF1372" s="187">
        <f t="shared" si="267"/>
        <v>0</v>
      </c>
      <c r="AG1372" s="187">
        <f t="shared" si="268"/>
        <v>0</v>
      </c>
      <c r="AH1372" s="187">
        <f t="shared" si="269"/>
        <v>0</v>
      </c>
      <c r="AI1372" s="187">
        <f t="shared" si="270"/>
        <v>0</v>
      </c>
      <c r="AJ1372" s="187">
        <f t="shared" si="271"/>
        <v>0</v>
      </c>
      <c r="AK1372" s="187">
        <f t="shared" si="272"/>
        <v>0</v>
      </c>
      <c r="AL1372" s="31"/>
    </row>
    <row r="1373" spans="1:38" ht="15" x14ac:dyDescent="0.25">
      <c r="A1373" s="31"/>
      <c r="B1373" s="31"/>
      <c r="C1373" s="32"/>
      <c r="D1373" s="31"/>
      <c r="E1373" s="31"/>
      <c r="F1373" s="31"/>
      <c r="G1373" s="31"/>
      <c r="H1373" s="31"/>
      <c r="I1373" s="31"/>
      <c r="J1373" s="31"/>
      <c r="K1373" s="31"/>
      <c r="L1373" s="31"/>
      <c r="M1373" s="31"/>
      <c r="N1373" s="187">
        <f t="shared" si="273"/>
        <v>0</v>
      </c>
      <c r="O1373" s="31"/>
      <c r="P1373" s="31"/>
      <c r="Q1373" s="31"/>
      <c r="R1373" s="187">
        <f t="shared" si="274"/>
        <v>0</v>
      </c>
      <c r="S1373" s="188">
        <f>IF(ISBLANK($B1373),0,VLOOKUP($B1373,Listen!$A$2:$C$44,2,FALSE))</f>
        <v>0</v>
      </c>
      <c r="T1373" s="188">
        <f>IF(ISBLANK($B1373),0,VLOOKUP($B1373,Listen!$A$2:$C$44,3,FALSE))</f>
        <v>0</v>
      </c>
      <c r="U1373" s="189">
        <f t="shared" si="275"/>
        <v>0</v>
      </c>
      <c r="V1373" s="189">
        <f t="shared" si="265"/>
        <v>0</v>
      </c>
      <c r="W1373" s="189">
        <f t="shared" si="265"/>
        <v>0</v>
      </c>
      <c r="X1373" s="189">
        <f t="shared" si="265"/>
        <v>0</v>
      </c>
      <c r="Y1373" s="189">
        <f t="shared" si="265"/>
        <v>0</v>
      </c>
      <c r="Z1373" s="189">
        <f t="shared" si="265"/>
        <v>0</v>
      </c>
      <c r="AA1373" s="189">
        <f t="shared" si="265"/>
        <v>0</v>
      </c>
      <c r="AB1373" s="187">
        <f t="shared" si="264"/>
        <v>0</v>
      </c>
      <c r="AC1373" s="190">
        <f>IF(C1373=A_Stammdaten!$B$14,F_SAV!$R1373-F_SAV!$AD1373,HLOOKUP(A_Stammdaten!$B$14-1,$AE$4:$AK$2004,ROW(C1373)-3,FALSE)-$AD1373)</f>
        <v>0</v>
      </c>
      <c r="AD1373" s="190">
        <f>HLOOKUP(A_Stammdaten!$B$14,$AE$4:$AK$2004,ROW(C1373)-3,FALSE)</f>
        <v>0</v>
      </c>
      <c r="AE1373" s="187">
        <f t="shared" si="266"/>
        <v>0</v>
      </c>
      <c r="AF1373" s="187">
        <f t="shared" si="267"/>
        <v>0</v>
      </c>
      <c r="AG1373" s="187">
        <f t="shared" si="268"/>
        <v>0</v>
      </c>
      <c r="AH1373" s="187">
        <f t="shared" si="269"/>
        <v>0</v>
      </c>
      <c r="AI1373" s="187">
        <f t="shared" si="270"/>
        <v>0</v>
      </c>
      <c r="AJ1373" s="187">
        <f t="shared" si="271"/>
        <v>0</v>
      </c>
      <c r="AK1373" s="187">
        <f t="shared" si="272"/>
        <v>0</v>
      </c>
      <c r="AL1373" s="31"/>
    </row>
    <row r="1374" spans="1:38" ht="15" x14ac:dyDescent="0.25">
      <c r="A1374" s="31"/>
      <c r="B1374" s="31"/>
      <c r="C1374" s="32"/>
      <c r="D1374" s="31"/>
      <c r="E1374" s="31"/>
      <c r="F1374" s="31"/>
      <c r="G1374" s="31"/>
      <c r="H1374" s="31"/>
      <c r="I1374" s="31"/>
      <c r="J1374" s="31"/>
      <c r="K1374" s="31"/>
      <c r="L1374" s="31"/>
      <c r="M1374" s="31"/>
      <c r="N1374" s="187">
        <f t="shared" si="273"/>
        <v>0</v>
      </c>
      <c r="O1374" s="31"/>
      <c r="P1374" s="31"/>
      <c r="Q1374" s="31"/>
      <c r="R1374" s="187">
        <f t="shared" si="274"/>
        <v>0</v>
      </c>
      <c r="S1374" s="188">
        <f>IF(ISBLANK($B1374),0,VLOOKUP($B1374,Listen!$A$2:$C$44,2,FALSE))</f>
        <v>0</v>
      </c>
      <c r="T1374" s="188">
        <f>IF(ISBLANK($B1374),0,VLOOKUP($B1374,Listen!$A$2:$C$44,3,FALSE))</f>
        <v>0</v>
      </c>
      <c r="U1374" s="189">
        <f t="shared" si="275"/>
        <v>0</v>
      </c>
      <c r="V1374" s="189">
        <f t="shared" si="265"/>
        <v>0</v>
      </c>
      <c r="W1374" s="189">
        <f t="shared" si="265"/>
        <v>0</v>
      </c>
      <c r="X1374" s="189">
        <f t="shared" si="265"/>
        <v>0</v>
      </c>
      <c r="Y1374" s="189">
        <f t="shared" si="265"/>
        <v>0</v>
      </c>
      <c r="Z1374" s="189">
        <f t="shared" si="265"/>
        <v>0</v>
      </c>
      <c r="AA1374" s="189">
        <f t="shared" si="265"/>
        <v>0</v>
      </c>
      <c r="AB1374" s="187">
        <f t="shared" si="264"/>
        <v>0</v>
      </c>
      <c r="AC1374" s="190">
        <f>IF(C1374=A_Stammdaten!$B$14,F_SAV!$R1374-F_SAV!$AD1374,HLOOKUP(A_Stammdaten!$B$14-1,$AE$4:$AK$2004,ROW(C1374)-3,FALSE)-$AD1374)</f>
        <v>0</v>
      </c>
      <c r="AD1374" s="190">
        <f>HLOOKUP(A_Stammdaten!$B$14,$AE$4:$AK$2004,ROW(C1374)-3,FALSE)</f>
        <v>0</v>
      </c>
      <c r="AE1374" s="187">
        <f t="shared" si="266"/>
        <v>0</v>
      </c>
      <c r="AF1374" s="187">
        <f t="shared" si="267"/>
        <v>0</v>
      </c>
      <c r="AG1374" s="187">
        <f t="shared" si="268"/>
        <v>0</v>
      </c>
      <c r="AH1374" s="187">
        <f t="shared" si="269"/>
        <v>0</v>
      </c>
      <c r="AI1374" s="187">
        <f t="shared" si="270"/>
        <v>0</v>
      </c>
      <c r="AJ1374" s="187">
        <f t="shared" si="271"/>
        <v>0</v>
      </c>
      <c r="AK1374" s="187">
        <f t="shared" si="272"/>
        <v>0</v>
      </c>
      <c r="AL1374" s="31"/>
    </row>
    <row r="1375" spans="1:38" ht="15" x14ac:dyDescent="0.25">
      <c r="A1375" s="31"/>
      <c r="B1375" s="31"/>
      <c r="C1375" s="32"/>
      <c r="D1375" s="31"/>
      <c r="E1375" s="31"/>
      <c r="F1375" s="31"/>
      <c r="G1375" s="31"/>
      <c r="H1375" s="31"/>
      <c r="I1375" s="31"/>
      <c r="J1375" s="31"/>
      <c r="K1375" s="31"/>
      <c r="L1375" s="31"/>
      <c r="M1375" s="31"/>
      <c r="N1375" s="187">
        <f t="shared" si="273"/>
        <v>0</v>
      </c>
      <c r="O1375" s="31"/>
      <c r="P1375" s="31"/>
      <c r="Q1375" s="31"/>
      <c r="R1375" s="187">
        <f t="shared" si="274"/>
        <v>0</v>
      </c>
      <c r="S1375" s="188">
        <f>IF(ISBLANK($B1375),0,VLOOKUP($B1375,Listen!$A$2:$C$44,2,FALSE))</f>
        <v>0</v>
      </c>
      <c r="T1375" s="188">
        <f>IF(ISBLANK($B1375),0,VLOOKUP($B1375,Listen!$A$2:$C$44,3,FALSE))</f>
        <v>0</v>
      </c>
      <c r="U1375" s="189">
        <f t="shared" si="275"/>
        <v>0</v>
      </c>
      <c r="V1375" s="189">
        <f t="shared" si="265"/>
        <v>0</v>
      </c>
      <c r="W1375" s="189">
        <f t="shared" si="265"/>
        <v>0</v>
      </c>
      <c r="X1375" s="189">
        <f t="shared" si="265"/>
        <v>0</v>
      </c>
      <c r="Y1375" s="189">
        <f t="shared" si="265"/>
        <v>0</v>
      </c>
      <c r="Z1375" s="189">
        <f t="shared" si="265"/>
        <v>0</v>
      </c>
      <c r="AA1375" s="189">
        <f t="shared" si="265"/>
        <v>0</v>
      </c>
      <c r="AB1375" s="187">
        <f t="shared" si="264"/>
        <v>0</v>
      </c>
      <c r="AC1375" s="190">
        <f>IF(C1375=A_Stammdaten!$B$14,F_SAV!$R1375-F_SAV!$AD1375,HLOOKUP(A_Stammdaten!$B$14-1,$AE$4:$AK$2004,ROW(C1375)-3,FALSE)-$AD1375)</f>
        <v>0</v>
      </c>
      <c r="AD1375" s="190">
        <f>HLOOKUP(A_Stammdaten!$B$14,$AE$4:$AK$2004,ROW(C1375)-3,FALSE)</f>
        <v>0</v>
      </c>
      <c r="AE1375" s="187">
        <f t="shared" si="266"/>
        <v>0</v>
      </c>
      <c r="AF1375" s="187">
        <f t="shared" si="267"/>
        <v>0</v>
      </c>
      <c r="AG1375" s="187">
        <f t="shared" si="268"/>
        <v>0</v>
      </c>
      <c r="AH1375" s="187">
        <f t="shared" si="269"/>
        <v>0</v>
      </c>
      <c r="AI1375" s="187">
        <f t="shared" si="270"/>
        <v>0</v>
      </c>
      <c r="AJ1375" s="187">
        <f t="shared" si="271"/>
        <v>0</v>
      </c>
      <c r="AK1375" s="187">
        <f t="shared" si="272"/>
        <v>0</v>
      </c>
      <c r="AL1375" s="31"/>
    </row>
    <row r="1376" spans="1:38" ht="15" x14ac:dyDescent="0.25">
      <c r="A1376" s="31"/>
      <c r="B1376" s="31"/>
      <c r="C1376" s="32"/>
      <c r="D1376" s="31"/>
      <c r="E1376" s="31"/>
      <c r="F1376" s="31"/>
      <c r="G1376" s="31"/>
      <c r="H1376" s="31"/>
      <c r="I1376" s="31"/>
      <c r="J1376" s="31"/>
      <c r="K1376" s="31"/>
      <c r="L1376" s="31"/>
      <c r="M1376" s="31"/>
      <c r="N1376" s="187">
        <f t="shared" si="273"/>
        <v>0</v>
      </c>
      <c r="O1376" s="31"/>
      <c r="P1376" s="31"/>
      <c r="Q1376" s="31"/>
      <c r="R1376" s="187">
        <f t="shared" si="274"/>
        <v>0</v>
      </c>
      <c r="S1376" s="188">
        <f>IF(ISBLANK($B1376),0,VLOOKUP($B1376,Listen!$A$2:$C$44,2,FALSE))</f>
        <v>0</v>
      </c>
      <c r="T1376" s="188">
        <f>IF(ISBLANK($B1376),0,VLOOKUP($B1376,Listen!$A$2:$C$44,3,FALSE))</f>
        <v>0</v>
      </c>
      <c r="U1376" s="189">
        <f t="shared" si="275"/>
        <v>0</v>
      </c>
      <c r="V1376" s="189">
        <f t="shared" si="265"/>
        <v>0</v>
      </c>
      <c r="W1376" s="189">
        <f t="shared" si="265"/>
        <v>0</v>
      </c>
      <c r="X1376" s="189">
        <f t="shared" si="265"/>
        <v>0</v>
      </c>
      <c r="Y1376" s="189">
        <f t="shared" si="265"/>
        <v>0</v>
      </c>
      <c r="Z1376" s="189">
        <f t="shared" si="265"/>
        <v>0</v>
      </c>
      <c r="AA1376" s="189">
        <f t="shared" si="265"/>
        <v>0</v>
      </c>
      <c r="AB1376" s="187">
        <f t="shared" si="264"/>
        <v>0</v>
      </c>
      <c r="AC1376" s="190">
        <f>IF(C1376=A_Stammdaten!$B$14,F_SAV!$R1376-F_SAV!$AD1376,HLOOKUP(A_Stammdaten!$B$14-1,$AE$4:$AK$2004,ROW(C1376)-3,FALSE)-$AD1376)</f>
        <v>0</v>
      </c>
      <c r="AD1376" s="190">
        <f>HLOOKUP(A_Stammdaten!$B$14,$AE$4:$AK$2004,ROW(C1376)-3,FALSE)</f>
        <v>0</v>
      </c>
      <c r="AE1376" s="187">
        <f t="shared" si="266"/>
        <v>0</v>
      </c>
      <c r="AF1376" s="187">
        <f t="shared" si="267"/>
        <v>0</v>
      </c>
      <c r="AG1376" s="187">
        <f t="shared" si="268"/>
        <v>0</v>
      </c>
      <c r="AH1376" s="187">
        <f t="shared" si="269"/>
        <v>0</v>
      </c>
      <c r="AI1376" s="187">
        <f t="shared" si="270"/>
        <v>0</v>
      </c>
      <c r="AJ1376" s="187">
        <f t="shared" si="271"/>
        <v>0</v>
      </c>
      <c r="AK1376" s="187">
        <f t="shared" si="272"/>
        <v>0</v>
      </c>
      <c r="AL1376" s="31"/>
    </row>
    <row r="1377" spans="1:38" ht="15" x14ac:dyDescent="0.25">
      <c r="A1377" s="31"/>
      <c r="B1377" s="31"/>
      <c r="C1377" s="32"/>
      <c r="D1377" s="31"/>
      <c r="E1377" s="31"/>
      <c r="F1377" s="31"/>
      <c r="G1377" s="31"/>
      <c r="H1377" s="31"/>
      <c r="I1377" s="31"/>
      <c r="J1377" s="31"/>
      <c r="K1377" s="31"/>
      <c r="L1377" s="31"/>
      <c r="M1377" s="31"/>
      <c r="N1377" s="187">
        <f t="shared" si="273"/>
        <v>0</v>
      </c>
      <c r="O1377" s="31"/>
      <c r="P1377" s="31"/>
      <c r="Q1377" s="31"/>
      <c r="R1377" s="187">
        <f t="shared" si="274"/>
        <v>0</v>
      </c>
      <c r="S1377" s="188">
        <f>IF(ISBLANK($B1377),0,VLOOKUP($B1377,Listen!$A$2:$C$44,2,FALSE))</f>
        <v>0</v>
      </c>
      <c r="T1377" s="188">
        <f>IF(ISBLANK($B1377),0,VLOOKUP($B1377,Listen!$A$2:$C$44,3,FALSE))</f>
        <v>0</v>
      </c>
      <c r="U1377" s="189">
        <f t="shared" si="275"/>
        <v>0</v>
      </c>
      <c r="V1377" s="189">
        <f t="shared" si="265"/>
        <v>0</v>
      </c>
      <c r="W1377" s="189">
        <f t="shared" si="265"/>
        <v>0</v>
      </c>
      <c r="X1377" s="189">
        <f t="shared" si="265"/>
        <v>0</v>
      </c>
      <c r="Y1377" s="189">
        <f t="shared" si="265"/>
        <v>0</v>
      </c>
      <c r="Z1377" s="189">
        <f t="shared" si="265"/>
        <v>0</v>
      </c>
      <c r="AA1377" s="189">
        <f t="shared" si="265"/>
        <v>0</v>
      </c>
      <c r="AB1377" s="187">
        <f t="shared" si="264"/>
        <v>0</v>
      </c>
      <c r="AC1377" s="190">
        <f>IF(C1377=A_Stammdaten!$B$14,F_SAV!$R1377-F_SAV!$AD1377,HLOOKUP(A_Stammdaten!$B$14-1,$AE$4:$AK$2004,ROW(C1377)-3,FALSE)-$AD1377)</f>
        <v>0</v>
      </c>
      <c r="AD1377" s="190">
        <f>HLOOKUP(A_Stammdaten!$B$14,$AE$4:$AK$2004,ROW(C1377)-3,FALSE)</f>
        <v>0</v>
      </c>
      <c r="AE1377" s="187">
        <f t="shared" si="266"/>
        <v>0</v>
      </c>
      <c r="AF1377" s="187">
        <f t="shared" si="267"/>
        <v>0</v>
      </c>
      <c r="AG1377" s="187">
        <f t="shared" si="268"/>
        <v>0</v>
      </c>
      <c r="AH1377" s="187">
        <f t="shared" si="269"/>
        <v>0</v>
      </c>
      <c r="AI1377" s="187">
        <f t="shared" si="270"/>
        <v>0</v>
      </c>
      <c r="AJ1377" s="187">
        <f t="shared" si="271"/>
        <v>0</v>
      </c>
      <c r="AK1377" s="187">
        <f t="shared" si="272"/>
        <v>0</v>
      </c>
      <c r="AL1377" s="31"/>
    </row>
    <row r="1378" spans="1:38" ht="15" x14ac:dyDescent="0.25">
      <c r="A1378" s="31"/>
      <c r="B1378" s="31"/>
      <c r="C1378" s="32"/>
      <c r="D1378" s="31"/>
      <c r="E1378" s="31"/>
      <c r="F1378" s="31"/>
      <c r="G1378" s="31"/>
      <c r="H1378" s="31"/>
      <c r="I1378" s="31"/>
      <c r="J1378" s="31"/>
      <c r="K1378" s="31"/>
      <c r="L1378" s="31"/>
      <c r="M1378" s="31"/>
      <c r="N1378" s="187">
        <f t="shared" si="273"/>
        <v>0</v>
      </c>
      <c r="O1378" s="31"/>
      <c r="P1378" s="31"/>
      <c r="Q1378" s="31"/>
      <c r="R1378" s="187">
        <f t="shared" si="274"/>
        <v>0</v>
      </c>
      <c r="S1378" s="188">
        <f>IF(ISBLANK($B1378),0,VLOOKUP($B1378,Listen!$A$2:$C$44,2,FALSE))</f>
        <v>0</v>
      </c>
      <c r="T1378" s="188">
        <f>IF(ISBLANK($B1378),0,VLOOKUP($B1378,Listen!$A$2:$C$44,3,FALSE))</f>
        <v>0</v>
      </c>
      <c r="U1378" s="189">
        <f t="shared" si="275"/>
        <v>0</v>
      </c>
      <c r="V1378" s="189">
        <f t="shared" si="265"/>
        <v>0</v>
      </c>
      <c r="W1378" s="189">
        <f t="shared" si="265"/>
        <v>0</v>
      </c>
      <c r="X1378" s="189">
        <f t="shared" si="265"/>
        <v>0</v>
      </c>
      <c r="Y1378" s="189">
        <f t="shared" si="265"/>
        <v>0</v>
      </c>
      <c r="Z1378" s="189">
        <f t="shared" si="265"/>
        <v>0</v>
      </c>
      <c r="AA1378" s="189">
        <f t="shared" si="265"/>
        <v>0</v>
      </c>
      <c r="AB1378" s="187">
        <f t="shared" si="264"/>
        <v>0</v>
      </c>
      <c r="AC1378" s="190">
        <f>IF(C1378=A_Stammdaten!$B$14,F_SAV!$R1378-F_SAV!$AD1378,HLOOKUP(A_Stammdaten!$B$14-1,$AE$4:$AK$2004,ROW(C1378)-3,FALSE)-$AD1378)</f>
        <v>0</v>
      </c>
      <c r="AD1378" s="190">
        <f>HLOOKUP(A_Stammdaten!$B$14,$AE$4:$AK$2004,ROW(C1378)-3,FALSE)</f>
        <v>0</v>
      </c>
      <c r="AE1378" s="187">
        <f t="shared" si="266"/>
        <v>0</v>
      </c>
      <c r="AF1378" s="187">
        <f t="shared" si="267"/>
        <v>0</v>
      </c>
      <c r="AG1378" s="187">
        <f t="shared" si="268"/>
        <v>0</v>
      </c>
      <c r="AH1378" s="187">
        <f t="shared" si="269"/>
        <v>0</v>
      </c>
      <c r="AI1378" s="187">
        <f t="shared" si="270"/>
        <v>0</v>
      </c>
      <c r="AJ1378" s="187">
        <f t="shared" si="271"/>
        <v>0</v>
      </c>
      <c r="AK1378" s="187">
        <f t="shared" si="272"/>
        <v>0</v>
      </c>
      <c r="AL1378" s="31"/>
    </row>
    <row r="1379" spans="1:38" ht="15" x14ac:dyDescent="0.25">
      <c r="A1379" s="31"/>
      <c r="B1379" s="31"/>
      <c r="C1379" s="32"/>
      <c r="D1379" s="31"/>
      <c r="E1379" s="31"/>
      <c r="F1379" s="31"/>
      <c r="G1379" s="31"/>
      <c r="H1379" s="31"/>
      <c r="I1379" s="31"/>
      <c r="J1379" s="31"/>
      <c r="K1379" s="31"/>
      <c r="L1379" s="31"/>
      <c r="M1379" s="31"/>
      <c r="N1379" s="187">
        <f t="shared" si="273"/>
        <v>0</v>
      </c>
      <c r="O1379" s="31"/>
      <c r="P1379" s="31"/>
      <c r="Q1379" s="31"/>
      <c r="R1379" s="187">
        <f t="shared" si="274"/>
        <v>0</v>
      </c>
      <c r="S1379" s="188">
        <f>IF(ISBLANK($B1379),0,VLOOKUP($B1379,Listen!$A$2:$C$44,2,FALSE))</f>
        <v>0</v>
      </c>
      <c r="T1379" s="188">
        <f>IF(ISBLANK($B1379),0,VLOOKUP($B1379,Listen!$A$2:$C$44,3,FALSE))</f>
        <v>0</v>
      </c>
      <c r="U1379" s="189">
        <f t="shared" si="275"/>
        <v>0</v>
      </c>
      <c r="V1379" s="189">
        <f t="shared" si="265"/>
        <v>0</v>
      </c>
      <c r="W1379" s="189">
        <f t="shared" si="265"/>
        <v>0</v>
      </c>
      <c r="X1379" s="189">
        <f t="shared" si="265"/>
        <v>0</v>
      </c>
      <c r="Y1379" s="189">
        <f t="shared" si="265"/>
        <v>0</v>
      </c>
      <c r="Z1379" s="189">
        <f t="shared" si="265"/>
        <v>0</v>
      </c>
      <c r="AA1379" s="189">
        <f t="shared" si="265"/>
        <v>0</v>
      </c>
      <c r="AB1379" s="187">
        <f t="shared" ref="AB1379:AB1442" si="276">AD1379+AC1379</f>
        <v>0</v>
      </c>
      <c r="AC1379" s="190">
        <f>IF(C1379=A_Stammdaten!$B$14,F_SAV!$R1379-F_SAV!$AD1379,HLOOKUP(A_Stammdaten!$B$14-1,$AE$4:$AK$2004,ROW(C1379)-3,FALSE)-$AD1379)</f>
        <v>0</v>
      </c>
      <c r="AD1379" s="190">
        <f>HLOOKUP(A_Stammdaten!$B$14,$AE$4:$AK$2004,ROW(C1379)-3,FALSE)</f>
        <v>0</v>
      </c>
      <c r="AE1379" s="187">
        <f t="shared" si="266"/>
        <v>0</v>
      </c>
      <c r="AF1379" s="187">
        <f t="shared" si="267"/>
        <v>0</v>
      </c>
      <c r="AG1379" s="187">
        <f t="shared" si="268"/>
        <v>0</v>
      </c>
      <c r="AH1379" s="187">
        <f t="shared" si="269"/>
        <v>0</v>
      </c>
      <c r="AI1379" s="187">
        <f t="shared" si="270"/>
        <v>0</v>
      </c>
      <c r="AJ1379" s="187">
        <f t="shared" si="271"/>
        <v>0</v>
      </c>
      <c r="AK1379" s="187">
        <f t="shared" si="272"/>
        <v>0</v>
      </c>
      <c r="AL1379" s="31"/>
    </row>
    <row r="1380" spans="1:38" ht="15" x14ac:dyDescent="0.25">
      <c r="A1380" s="31"/>
      <c r="B1380" s="31"/>
      <c r="C1380" s="32"/>
      <c r="D1380" s="31"/>
      <c r="E1380" s="31"/>
      <c r="F1380" s="31"/>
      <c r="G1380" s="31"/>
      <c r="H1380" s="31"/>
      <c r="I1380" s="31"/>
      <c r="J1380" s="31"/>
      <c r="K1380" s="31"/>
      <c r="L1380" s="31"/>
      <c r="M1380" s="31"/>
      <c r="N1380" s="187">
        <f t="shared" si="273"/>
        <v>0</v>
      </c>
      <c r="O1380" s="31"/>
      <c r="P1380" s="31"/>
      <c r="Q1380" s="31"/>
      <c r="R1380" s="187">
        <f t="shared" si="274"/>
        <v>0</v>
      </c>
      <c r="S1380" s="188">
        <f>IF(ISBLANK($B1380),0,VLOOKUP($B1380,Listen!$A$2:$C$44,2,FALSE))</f>
        <v>0</v>
      </c>
      <c r="T1380" s="188">
        <f>IF(ISBLANK($B1380),0,VLOOKUP($B1380,Listen!$A$2:$C$44,3,FALSE))</f>
        <v>0</v>
      </c>
      <c r="U1380" s="189">
        <f t="shared" si="275"/>
        <v>0</v>
      </c>
      <c r="V1380" s="189">
        <f t="shared" si="265"/>
        <v>0</v>
      </c>
      <c r="W1380" s="189">
        <f t="shared" si="265"/>
        <v>0</v>
      </c>
      <c r="X1380" s="189">
        <f t="shared" si="265"/>
        <v>0</v>
      </c>
      <c r="Y1380" s="189">
        <f t="shared" si="265"/>
        <v>0</v>
      </c>
      <c r="Z1380" s="189">
        <f t="shared" si="265"/>
        <v>0</v>
      </c>
      <c r="AA1380" s="189">
        <f t="shared" si="265"/>
        <v>0</v>
      </c>
      <c r="AB1380" s="187">
        <f t="shared" si="276"/>
        <v>0</v>
      </c>
      <c r="AC1380" s="190">
        <f>IF(C1380=A_Stammdaten!$B$14,F_SAV!$R1380-F_SAV!$AD1380,HLOOKUP(A_Stammdaten!$B$14-1,$AE$4:$AK$2004,ROW(C1380)-3,FALSE)-$AD1380)</f>
        <v>0</v>
      </c>
      <c r="AD1380" s="190">
        <f>HLOOKUP(A_Stammdaten!$B$14,$AE$4:$AK$2004,ROW(C1380)-3,FALSE)</f>
        <v>0</v>
      </c>
      <c r="AE1380" s="187">
        <f t="shared" si="266"/>
        <v>0</v>
      </c>
      <c r="AF1380" s="187">
        <f t="shared" si="267"/>
        <v>0</v>
      </c>
      <c r="AG1380" s="187">
        <f t="shared" si="268"/>
        <v>0</v>
      </c>
      <c r="AH1380" s="187">
        <f t="shared" si="269"/>
        <v>0</v>
      </c>
      <c r="AI1380" s="187">
        <f t="shared" si="270"/>
        <v>0</v>
      </c>
      <c r="AJ1380" s="187">
        <f t="shared" si="271"/>
        <v>0</v>
      </c>
      <c r="AK1380" s="187">
        <f t="shared" si="272"/>
        <v>0</v>
      </c>
      <c r="AL1380" s="31"/>
    </row>
    <row r="1381" spans="1:38" ht="15" x14ac:dyDescent="0.25">
      <c r="A1381" s="31"/>
      <c r="B1381" s="31"/>
      <c r="C1381" s="32"/>
      <c r="D1381" s="31"/>
      <c r="E1381" s="31"/>
      <c r="F1381" s="31"/>
      <c r="G1381" s="31"/>
      <c r="H1381" s="31"/>
      <c r="I1381" s="31"/>
      <c r="J1381" s="31"/>
      <c r="K1381" s="31"/>
      <c r="L1381" s="31"/>
      <c r="M1381" s="31"/>
      <c r="N1381" s="187">
        <f t="shared" si="273"/>
        <v>0</v>
      </c>
      <c r="O1381" s="31"/>
      <c r="P1381" s="31"/>
      <c r="Q1381" s="31"/>
      <c r="R1381" s="187">
        <f t="shared" si="274"/>
        <v>0</v>
      </c>
      <c r="S1381" s="188">
        <f>IF(ISBLANK($B1381),0,VLOOKUP($B1381,Listen!$A$2:$C$44,2,FALSE))</f>
        <v>0</v>
      </c>
      <c r="T1381" s="188">
        <f>IF(ISBLANK($B1381),0,VLOOKUP($B1381,Listen!$A$2:$C$44,3,FALSE))</f>
        <v>0</v>
      </c>
      <c r="U1381" s="189">
        <f t="shared" si="275"/>
        <v>0</v>
      </c>
      <c r="V1381" s="189">
        <f t="shared" si="265"/>
        <v>0</v>
      </c>
      <c r="W1381" s="189">
        <f t="shared" si="265"/>
        <v>0</v>
      </c>
      <c r="X1381" s="189">
        <f t="shared" si="265"/>
        <v>0</v>
      </c>
      <c r="Y1381" s="189">
        <f t="shared" si="265"/>
        <v>0</v>
      </c>
      <c r="Z1381" s="189">
        <f t="shared" si="265"/>
        <v>0</v>
      </c>
      <c r="AA1381" s="189">
        <f t="shared" si="265"/>
        <v>0</v>
      </c>
      <c r="AB1381" s="187">
        <f t="shared" si="276"/>
        <v>0</v>
      </c>
      <c r="AC1381" s="190">
        <f>IF(C1381=A_Stammdaten!$B$14,F_SAV!$R1381-F_SAV!$AD1381,HLOOKUP(A_Stammdaten!$B$14-1,$AE$4:$AK$2004,ROW(C1381)-3,FALSE)-$AD1381)</f>
        <v>0</v>
      </c>
      <c r="AD1381" s="190">
        <f>HLOOKUP(A_Stammdaten!$B$14,$AE$4:$AK$2004,ROW(C1381)-3,FALSE)</f>
        <v>0</v>
      </c>
      <c r="AE1381" s="187">
        <f t="shared" si="266"/>
        <v>0</v>
      </c>
      <c r="AF1381" s="187">
        <f t="shared" si="267"/>
        <v>0</v>
      </c>
      <c r="AG1381" s="187">
        <f t="shared" si="268"/>
        <v>0</v>
      </c>
      <c r="AH1381" s="187">
        <f t="shared" si="269"/>
        <v>0</v>
      </c>
      <c r="AI1381" s="187">
        <f t="shared" si="270"/>
        <v>0</v>
      </c>
      <c r="AJ1381" s="187">
        <f t="shared" si="271"/>
        <v>0</v>
      </c>
      <c r="AK1381" s="187">
        <f t="shared" si="272"/>
        <v>0</v>
      </c>
      <c r="AL1381" s="31"/>
    </row>
    <row r="1382" spans="1:38" ht="15" x14ac:dyDescent="0.25">
      <c r="A1382" s="31"/>
      <c r="B1382" s="31"/>
      <c r="C1382" s="32"/>
      <c r="D1382" s="31"/>
      <c r="E1382" s="31"/>
      <c r="F1382" s="31"/>
      <c r="G1382" s="31"/>
      <c r="H1382" s="31"/>
      <c r="I1382" s="31"/>
      <c r="J1382" s="31"/>
      <c r="K1382" s="31"/>
      <c r="L1382" s="31"/>
      <c r="M1382" s="31"/>
      <c r="N1382" s="187">
        <f t="shared" si="273"/>
        <v>0</v>
      </c>
      <c r="O1382" s="31"/>
      <c r="P1382" s="31"/>
      <c r="Q1382" s="31"/>
      <c r="R1382" s="187">
        <f t="shared" si="274"/>
        <v>0</v>
      </c>
      <c r="S1382" s="188">
        <f>IF(ISBLANK($B1382),0,VLOOKUP($B1382,Listen!$A$2:$C$44,2,FALSE))</f>
        <v>0</v>
      </c>
      <c r="T1382" s="188">
        <f>IF(ISBLANK($B1382),0,VLOOKUP($B1382,Listen!$A$2:$C$44,3,FALSE))</f>
        <v>0</v>
      </c>
      <c r="U1382" s="189">
        <f t="shared" si="275"/>
        <v>0</v>
      </c>
      <c r="V1382" s="189">
        <f t="shared" si="265"/>
        <v>0</v>
      </c>
      <c r="W1382" s="189">
        <f t="shared" si="265"/>
        <v>0</v>
      </c>
      <c r="X1382" s="189">
        <f t="shared" si="265"/>
        <v>0</v>
      </c>
      <c r="Y1382" s="189">
        <f t="shared" si="265"/>
        <v>0</v>
      </c>
      <c r="Z1382" s="189">
        <f t="shared" si="265"/>
        <v>0</v>
      </c>
      <c r="AA1382" s="189">
        <f t="shared" si="265"/>
        <v>0</v>
      </c>
      <c r="AB1382" s="187">
        <f t="shared" si="276"/>
        <v>0</v>
      </c>
      <c r="AC1382" s="190">
        <f>IF(C1382=A_Stammdaten!$B$14,F_SAV!$R1382-F_SAV!$AD1382,HLOOKUP(A_Stammdaten!$B$14-1,$AE$4:$AK$2004,ROW(C1382)-3,FALSE)-$AD1382)</f>
        <v>0</v>
      </c>
      <c r="AD1382" s="190">
        <f>HLOOKUP(A_Stammdaten!$B$14,$AE$4:$AK$2004,ROW(C1382)-3,FALSE)</f>
        <v>0</v>
      </c>
      <c r="AE1382" s="187">
        <f t="shared" si="266"/>
        <v>0</v>
      </c>
      <c r="AF1382" s="187">
        <f t="shared" si="267"/>
        <v>0</v>
      </c>
      <c r="AG1382" s="187">
        <f t="shared" si="268"/>
        <v>0</v>
      </c>
      <c r="AH1382" s="187">
        <f t="shared" si="269"/>
        <v>0</v>
      </c>
      <c r="AI1382" s="187">
        <f t="shared" si="270"/>
        <v>0</v>
      </c>
      <c r="AJ1382" s="187">
        <f t="shared" si="271"/>
        <v>0</v>
      </c>
      <c r="AK1382" s="187">
        <f t="shared" si="272"/>
        <v>0</v>
      </c>
      <c r="AL1382" s="31"/>
    </row>
    <row r="1383" spans="1:38" ht="15" x14ac:dyDescent="0.25">
      <c r="A1383" s="31"/>
      <c r="B1383" s="31"/>
      <c r="C1383" s="32"/>
      <c r="D1383" s="31"/>
      <c r="E1383" s="31"/>
      <c r="F1383" s="31"/>
      <c r="G1383" s="31"/>
      <c r="H1383" s="31"/>
      <c r="I1383" s="31"/>
      <c r="J1383" s="31"/>
      <c r="K1383" s="31"/>
      <c r="L1383" s="31"/>
      <c r="M1383" s="31"/>
      <c r="N1383" s="187">
        <f t="shared" si="273"/>
        <v>0</v>
      </c>
      <c r="O1383" s="31"/>
      <c r="P1383" s="31"/>
      <c r="Q1383" s="31"/>
      <c r="R1383" s="187">
        <f t="shared" si="274"/>
        <v>0</v>
      </c>
      <c r="S1383" s="188">
        <f>IF(ISBLANK($B1383),0,VLOOKUP($B1383,Listen!$A$2:$C$44,2,FALSE))</f>
        <v>0</v>
      </c>
      <c r="T1383" s="188">
        <f>IF(ISBLANK($B1383),0,VLOOKUP($B1383,Listen!$A$2:$C$44,3,FALSE))</f>
        <v>0</v>
      </c>
      <c r="U1383" s="189">
        <f t="shared" si="275"/>
        <v>0</v>
      </c>
      <c r="V1383" s="189">
        <f t="shared" si="265"/>
        <v>0</v>
      </c>
      <c r="W1383" s="189">
        <f t="shared" si="265"/>
        <v>0</v>
      </c>
      <c r="X1383" s="189">
        <f t="shared" si="265"/>
        <v>0</v>
      </c>
      <c r="Y1383" s="189">
        <f t="shared" si="265"/>
        <v>0</v>
      </c>
      <c r="Z1383" s="189">
        <f t="shared" si="265"/>
        <v>0</v>
      </c>
      <c r="AA1383" s="189">
        <f t="shared" si="265"/>
        <v>0</v>
      </c>
      <c r="AB1383" s="187">
        <f t="shared" si="276"/>
        <v>0</v>
      </c>
      <c r="AC1383" s="190">
        <f>IF(C1383=A_Stammdaten!$B$14,F_SAV!$R1383-F_SAV!$AD1383,HLOOKUP(A_Stammdaten!$B$14-1,$AE$4:$AK$2004,ROW(C1383)-3,FALSE)-$AD1383)</f>
        <v>0</v>
      </c>
      <c r="AD1383" s="190">
        <f>HLOOKUP(A_Stammdaten!$B$14,$AE$4:$AK$2004,ROW(C1383)-3,FALSE)</f>
        <v>0</v>
      </c>
      <c r="AE1383" s="187">
        <f t="shared" si="266"/>
        <v>0</v>
      </c>
      <c r="AF1383" s="187">
        <f t="shared" si="267"/>
        <v>0</v>
      </c>
      <c r="AG1383" s="187">
        <f t="shared" si="268"/>
        <v>0</v>
      </c>
      <c r="AH1383" s="187">
        <f t="shared" si="269"/>
        <v>0</v>
      </c>
      <c r="AI1383" s="187">
        <f t="shared" si="270"/>
        <v>0</v>
      </c>
      <c r="AJ1383" s="187">
        <f t="shared" si="271"/>
        <v>0</v>
      </c>
      <c r="AK1383" s="187">
        <f t="shared" si="272"/>
        <v>0</v>
      </c>
      <c r="AL1383" s="31"/>
    </row>
    <row r="1384" spans="1:38" ht="15" x14ac:dyDescent="0.25">
      <c r="A1384" s="31"/>
      <c r="B1384" s="31"/>
      <c r="C1384" s="32"/>
      <c r="D1384" s="31"/>
      <c r="E1384" s="31"/>
      <c r="F1384" s="31"/>
      <c r="G1384" s="31"/>
      <c r="H1384" s="31"/>
      <c r="I1384" s="31"/>
      <c r="J1384" s="31"/>
      <c r="K1384" s="31"/>
      <c r="L1384" s="31"/>
      <c r="M1384" s="31"/>
      <c r="N1384" s="187">
        <f t="shared" si="273"/>
        <v>0</v>
      </c>
      <c r="O1384" s="31"/>
      <c r="P1384" s="31"/>
      <c r="Q1384" s="31"/>
      <c r="R1384" s="187">
        <f t="shared" si="274"/>
        <v>0</v>
      </c>
      <c r="S1384" s="188">
        <f>IF(ISBLANK($B1384),0,VLOOKUP($B1384,Listen!$A$2:$C$44,2,FALSE))</f>
        <v>0</v>
      </c>
      <c r="T1384" s="188">
        <f>IF(ISBLANK($B1384),0,VLOOKUP($B1384,Listen!$A$2:$C$44,3,FALSE))</f>
        <v>0</v>
      </c>
      <c r="U1384" s="189">
        <f t="shared" si="275"/>
        <v>0</v>
      </c>
      <c r="V1384" s="189">
        <f t="shared" si="265"/>
        <v>0</v>
      </c>
      <c r="W1384" s="189">
        <f t="shared" si="265"/>
        <v>0</v>
      </c>
      <c r="X1384" s="189">
        <f t="shared" si="265"/>
        <v>0</v>
      </c>
      <c r="Y1384" s="189">
        <f t="shared" si="265"/>
        <v>0</v>
      </c>
      <c r="Z1384" s="189">
        <f t="shared" si="265"/>
        <v>0</v>
      </c>
      <c r="AA1384" s="189">
        <f t="shared" si="265"/>
        <v>0</v>
      </c>
      <c r="AB1384" s="187">
        <f t="shared" si="276"/>
        <v>0</v>
      </c>
      <c r="AC1384" s="190">
        <f>IF(C1384=A_Stammdaten!$B$14,F_SAV!$R1384-F_SAV!$AD1384,HLOOKUP(A_Stammdaten!$B$14-1,$AE$4:$AK$2004,ROW(C1384)-3,FALSE)-$AD1384)</f>
        <v>0</v>
      </c>
      <c r="AD1384" s="190">
        <f>HLOOKUP(A_Stammdaten!$B$14,$AE$4:$AK$2004,ROW(C1384)-3,FALSE)</f>
        <v>0</v>
      </c>
      <c r="AE1384" s="187">
        <f t="shared" si="266"/>
        <v>0</v>
      </c>
      <c r="AF1384" s="187">
        <f t="shared" si="267"/>
        <v>0</v>
      </c>
      <c r="AG1384" s="187">
        <f t="shared" si="268"/>
        <v>0</v>
      </c>
      <c r="AH1384" s="187">
        <f t="shared" si="269"/>
        <v>0</v>
      </c>
      <c r="AI1384" s="187">
        <f t="shared" si="270"/>
        <v>0</v>
      </c>
      <c r="AJ1384" s="187">
        <f t="shared" si="271"/>
        <v>0</v>
      </c>
      <c r="AK1384" s="187">
        <f t="shared" si="272"/>
        <v>0</v>
      </c>
      <c r="AL1384" s="31"/>
    </row>
    <row r="1385" spans="1:38" ht="15" x14ac:dyDescent="0.25">
      <c r="A1385" s="31"/>
      <c r="B1385" s="31"/>
      <c r="C1385" s="32"/>
      <c r="D1385" s="31"/>
      <c r="E1385" s="31"/>
      <c r="F1385" s="31"/>
      <c r="G1385" s="31"/>
      <c r="H1385" s="31"/>
      <c r="I1385" s="31"/>
      <c r="J1385" s="31"/>
      <c r="K1385" s="31"/>
      <c r="L1385" s="31"/>
      <c r="M1385" s="31"/>
      <c r="N1385" s="187">
        <f t="shared" si="273"/>
        <v>0</v>
      </c>
      <c r="O1385" s="31"/>
      <c r="P1385" s="31"/>
      <c r="Q1385" s="31"/>
      <c r="R1385" s="187">
        <f t="shared" si="274"/>
        <v>0</v>
      </c>
      <c r="S1385" s="188">
        <f>IF(ISBLANK($B1385),0,VLOOKUP($B1385,Listen!$A$2:$C$44,2,FALSE))</f>
        <v>0</v>
      </c>
      <c r="T1385" s="188">
        <f>IF(ISBLANK($B1385),0,VLOOKUP($B1385,Listen!$A$2:$C$44,3,FALSE))</f>
        <v>0</v>
      </c>
      <c r="U1385" s="189">
        <f t="shared" si="275"/>
        <v>0</v>
      </c>
      <c r="V1385" s="189">
        <f t="shared" si="265"/>
        <v>0</v>
      </c>
      <c r="W1385" s="189">
        <f t="shared" si="265"/>
        <v>0</v>
      </c>
      <c r="X1385" s="189">
        <f t="shared" si="265"/>
        <v>0</v>
      </c>
      <c r="Y1385" s="189">
        <f t="shared" si="265"/>
        <v>0</v>
      </c>
      <c r="Z1385" s="189">
        <f t="shared" si="265"/>
        <v>0</v>
      </c>
      <c r="AA1385" s="189">
        <f t="shared" si="265"/>
        <v>0</v>
      </c>
      <c r="AB1385" s="187">
        <f t="shared" si="276"/>
        <v>0</v>
      </c>
      <c r="AC1385" s="190">
        <f>IF(C1385=A_Stammdaten!$B$14,F_SAV!$R1385-F_SAV!$AD1385,HLOOKUP(A_Stammdaten!$B$14-1,$AE$4:$AK$2004,ROW(C1385)-3,FALSE)-$AD1385)</f>
        <v>0</v>
      </c>
      <c r="AD1385" s="190">
        <f>HLOOKUP(A_Stammdaten!$B$14,$AE$4:$AK$2004,ROW(C1385)-3,FALSE)</f>
        <v>0</v>
      </c>
      <c r="AE1385" s="187">
        <f t="shared" si="266"/>
        <v>0</v>
      </c>
      <c r="AF1385" s="187">
        <f t="shared" si="267"/>
        <v>0</v>
      </c>
      <c r="AG1385" s="187">
        <f t="shared" si="268"/>
        <v>0</v>
      </c>
      <c r="AH1385" s="187">
        <f t="shared" si="269"/>
        <v>0</v>
      </c>
      <c r="AI1385" s="187">
        <f t="shared" si="270"/>
        <v>0</v>
      </c>
      <c r="AJ1385" s="187">
        <f t="shared" si="271"/>
        <v>0</v>
      </c>
      <c r="AK1385" s="187">
        <f t="shared" si="272"/>
        <v>0</v>
      </c>
      <c r="AL1385" s="31"/>
    </row>
    <row r="1386" spans="1:38" ht="15" x14ac:dyDescent="0.25">
      <c r="A1386" s="31"/>
      <c r="B1386" s="31"/>
      <c r="C1386" s="32"/>
      <c r="D1386" s="31"/>
      <c r="E1386" s="31"/>
      <c r="F1386" s="31"/>
      <c r="G1386" s="31"/>
      <c r="H1386" s="31"/>
      <c r="I1386" s="31"/>
      <c r="J1386" s="31"/>
      <c r="K1386" s="31"/>
      <c r="L1386" s="31"/>
      <c r="M1386" s="31"/>
      <c r="N1386" s="187">
        <f t="shared" si="273"/>
        <v>0</v>
      </c>
      <c r="O1386" s="31"/>
      <c r="P1386" s="31"/>
      <c r="Q1386" s="31"/>
      <c r="R1386" s="187">
        <f t="shared" si="274"/>
        <v>0</v>
      </c>
      <c r="S1386" s="188">
        <f>IF(ISBLANK($B1386),0,VLOOKUP($B1386,Listen!$A$2:$C$44,2,FALSE))</f>
        <v>0</v>
      </c>
      <c r="T1386" s="188">
        <f>IF(ISBLANK($B1386),0,VLOOKUP($B1386,Listen!$A$2:$C$44,3,FALSE))</f>
        <v>0</v>
      </c>
      <c r="U1386" s="189">
        <f t="shared" si="275"/>
        <v>0</v>
      </c>
      <c r="V1386" s="189">
        <f t="shared" si="265"/>
        <v>0</v>
      </c>
      <c r="W1386" s="189">
        <f t="shared" si="265"/>
        <v>0</v>
      </c>
      <c r="X1386" s="189">
        <f t="shared" si="265"/>
        <v>0</v>
      </c>
      <c r="Y1386" s="189">
        <f t="shared" si="265"/>
        <v>0</v>
      </c>
      <c r="Z1386" s="189">
        <f t="shared" si="265"/>
        <v>0</v>
      </c>
      <c r="AA1386" s="189">
        <f t="shared" si="265"/>
        <v>0</v>
      </c>
      <c r="AB1386" s="187">
        <f t="shared" si="276"/>
        <v>0</v>
      </c>
      <c r="AC1386" s="190">
        <f>IF(C1386=A_Stammdaten!$B$14,F_SAV!$R1386-F_SAV!$AD1386,HLOOKUP(A_Stammdaten!$B$14-1,$AE$4:$AK$2004,ROW(C1386)-3,FALSE)-$AD1386)</f>
        <v>0</v>
      </c>
      <c r="AD1386" s="190">
        <f>HLOOKUP(A_Stammdaten!$B$14,$AE$4:$AK$2004,ROW(C1386)-3,FALSE)</f>
        <v>0</v>
      </c>
      <c r="AE1386" s="187">
        <f t="shared" si="266"/>
        <v>0</v>
      </c>
      <c r="AF1386" s="187">
        <f t="shared" si="267"/>
        <v>0</v>
      </c>
      <c r="AG1386" s="187">
        <f t="shared" si="268"/>
        <v>0</v>
      </c>
      <c r="AH1386" s="187">
        <f t="shared" si="269"/>
        <v>0</v>
      </c>
      <c r="AI1386" s="187">
        <f t="shared" si="270"/>
        <v>0</v>
      </c>
      <c r="AJ1386" s="187">
        <f t="shared" si="271"/>
        <v>0</v>
      </c>
      <c r="AK1386" s="187">
        <f t="shared" si="272"/>
        <v>0</v>
      </c>
      <c r="AL1386" s="31"/>
    </row>
    <row r="1387" spans="1:38" ht="15" x14ac:dyDescent="0.25">
      <c r="A1387" s="31"/>
      <c r="B1387" s="31"/>
      <c r="C1387" s="32"/>
      <c r="D1387" s="31"/>
      <c r="E1387" s="31"/>
      <c r="F1387" s="31"/>
      <c r="G1387" s="31"/>
      <c r="H1387" s="31"/>
      <c r="I1387" s="31"/>
      <c r="J1387" s="31"/>
      <c r="K1387" s="31"/>
      <c r="L1387" s="31"/>
      <c r="M1387" s="31"/>
      <c r="N1387" s="187">
        <f t="shared" si="273"/>
        <v>0</v>
      </c>
      <c r="O1387" s="31"/>
      <c r="P1387" s="31"/>
      <c r="Q1387" s="31"/>
      <c r="R1387" s="187">
        <f t="shared" si="274"/>
        <v>0</v>
      </c>
      <c r="S1387" s="188">
        <f>IF(ISBLANK($B1387),0,VLOOKUP($B1387,Listen!$A$2:$C$44,2,FALSE))</f>
        <v>0</v>
      </c>
      <c r="T1387" s="188">
        <f>IF(ISBLANK($B1387),0,VLOOKUP($B1387,Listen!$A$2:$C$44,3,FALSE))</f>
        <v>0</v>
      </c>
      <c r="U1387" s="189">
        <f t="shared" si="275"/>
        <v>0</v>
      </c>
      <c r="V1387" s="189">
        <f t="shared" si="265"/>
        <v>0</v>
      </c>
      <c r="W1387" s="189">
        <f t="shared" si="265"/>
        <v>0</v>
      </c>
      <c r="X1387" s="189">
        <f t="shared" si="265"/>
        <v>0</v>
      </c>
      <c r="Y1387" s="189">
        <f t="shared" si="265"/>
        <v>0</v>
      </c>
      <c r="Z1387" s="189">
        <f t="shared" si="265"/>
        <v>0</v>
      </c>
      <c r="AA1387" s="189">
        <f t="shared" si="265"/>
        <v>0</v>
      </c>
      <c r="AB1387" s="187">
        <f t="shared" si="276"/>
        <v>0</v>
      </c>
      <c r="AC1387" s="190">
        <f>IF(C1387=A_Stammdaten!$B$14,F_SAV!$R1387-F_SAV!$AD1387,HLOOKUP(A_Stammdaten!$B$14-1,$AE$4:$AK$2004,ROW(C1387)-3,FALSE)-$AD1387)</f>
        <v>0</v>
      </c>
      <c r="AD1387" s="190">
        <f>HLOOKUP(A_Stammdaten!$B$14,$AE$4:$AK$2004,ROW(C1387)-3,FALSE)</f>
        <v>0</v>
      </c>
      <c r="AE1387" s="187">
        <f t="shared" si="266"/>
        <v>0</v>
      </c>
      <c r="AF1387" s="187">
        <f t="shared" si="267"/>
        <v>0</v>
      </c>
      <c r="AG1387" s="187">
        <f t="shared" si="268"/>
        <v>0</v>
      </c>
      <c r="AH1387" s="187">
        <f t="shared" si="269"/>
        <v>0</v>
      </c>
      <c r="AI1387" s="187">
        <f t="shared" si="270"/>
        <v>0</v>
      </c>
      <c r="AJ1387" s="187">
        <f t="shared" si="271"/>
        <v>0</v>
      </c>
      <c r="AK1387" s="187">
        <f t="shared" si="272"/>
        <v>0</v>
      </c>
      <c r="AL1387" s="31"/>
    </row>
    <row r="1388" spans="1:38" ht="15" x14ac:dyDescent="0.25">
      <c r="A1388" s="31"/>
      <c r="B1388" s="31"/>
      <c r="C1388" s="32"/>
      <c r="D1388" s="31"/>
      <c r="E1388" s="31"/>
      <c r="F1388" s="31"/>
      <c r="G1388" s="31"/>
      <c r="H1388" s="31"/>
      <c r="I1388" s="31"/>
      <c r="J1388" s="31"/>
      <c r="K1388" s="31"/>
      <c r="L1388" s="31"/>
      <c r="M1388" s="31"/>
      <c r="N1388" s="187">
        <f t="shared" si="273"/>
        <v>0</v>
      </c>
      <c r="O1388" s="31"/>
      <c r="P1388" s="31"/>
      <c r="Q1388" s="31"/>
      <c r="R1388" s="187">
        <f t="shared" si="274"/>
        <v>0</v>
      </c>
      <c r="S1388" s="188">
        <f>IF(ISBLANK($B1388),0,VLOOKUP($B1388,Listen!$A$2:$C$44,2,FALSE))</f>
        <v>0</v>
      </c>
      <c r="T1388" s="188">
        <f>IF(ISBLANK($B1388),0,VLOOKUP($B1388,Listen!$A$2:$C$44,3,FALSE))</f>
        <v>0</v>
      </c>
      <c r="U1388" s="189">
        <f t="shared" si="275"/>
        <v>0</v>
      </c>
      <c r="V1388" s="189">
        <f t="shared" si="265"/>
        <v>0</v>
      </c>
      <c r="W1388" s="189">
        <f t="shared" si="265"/>
        <v>0</v>
      </c>
      <c r="X1388" s="189">
        <f t="shared" si="265"/>
        <v>0</v>
      </c>
      <c r="Y1388" s="189">
        <f t="shared" si="265"/>
        <v>0</v>
      </c>
      <c r="Z1388" s="189">
        <f t="shared" si="265"/>
        <v>0</v>
      </c>
      <c r="AA1388" s="189">
        <f t="shared" si="265"/>
        <v>0</v>
      </c>
      <c r="AB1388" s="187">
        <f t="shared" si="276"/>
        <v>0</v>
      </c>
      <c r="AC1388" s="190">
        <f>IF(C1388=A_Stammdaten!$B$14,F_SAV!$R1388-F_SAV!$AD1388,HLOOKUP(A_Stammdaten!$B$14-1,$AE$4:$AK$2004,ROW(C1388)-3,FALSE)-$AD1388)</f>
        <v>0</v>
      </c>
      <c r="AD1388" s="190">
        <f>HLOOKUP(A_Stammdaten!$B$14,$AE$4:$AK$2004,ROW(C1388)-3,FALSE)</f>
        <v>0</v>
      </c>
      <c r="AE1388" s="187">
        <f t="shared" si="266"/>
        <v>0</v>
      </c>
      <c r="AF1388" s="187">
        <f t="shared" si="267"/>
        <v>0</v>
      </c>
      <c r="AG1388" s="187">
        <f t="shared" si="268"/>
        <v>0</v>
      </c>
      <c r="AH1388" s="187">
        <f t="shared" si="269"/>
        <v>0</v>
      </c>
      <c r="AI1388" s="187">
        <f t="shared" si="270"/>
        <v>0</v>
      </c>
      <c r="AJ1388" s="187">
        <f t="shared" si="271"/>
        <v>0</v>
      </c>
      <c r="AK1388" s="187">
        <f t="shared" si="272"/>
        <v>0</v>
      </c>
      <c r="AL1388" s="31"/>
    </row>
    <row r="1389" spans="1:38" ht="15" x14ac:dyDescent="0.25">
      <c r="A1389" s="31"/>
      <c r="B1389" s="31"/>
      <c r="C1389" s="32"/>
      <c r="D1389" s="31"/>
      <c r="E1389" s="31"/>
      <c r="F1389" s="31"/>
      <c r="G1389" s="31"/>
      <c r="H1389" s="31"/>
      <c r="I1389" s="31"/>
      <c r="J1389" s="31"/>
      <c r="K1389" s="31"/>
      <c r="L1389" s="31"/>
      <c r="M1389" s="31"/>
      <c r="N1389" s="187">
        <f t="shared" si="273"/>
        <v>0</v>
      </c>
      <c r="O1389" s="31"/>
      <c r="P1389" s="31"/>
      <c r="Q1389" s="31"/>
      <c r="R1389" s="187">
        <f t="shared" si="274"/>
        <v>0</v>
      </c>
      <c r="S1389" s="188">
        <f>IF(ISBLANK($B1389),0,VLOOKUP($B1389,Listen!$A$2:$C$44,2,FALSE))</f>
        <v>0</v>
      </c>
      <c r="T1389" s="188">
        <f>IF(ISBLANK($B1389),0,VLOOKUP($B1389,Listen!$A$2:$C$44,3,FALSE))</f>
        <v>0</v>
      </c>
      <c r="U1389" s="189">
        <f t="shared" si="275"/>
        <v>0</v>
      </c>
      <c r="V1389" s="189">
        <f t="shared" si="265"/>
        <v>0</v>
      </c>
      <c r="W1389" s="189">
        <f t="shared" si="265"/>
        <v>0</v>
      </c>
      <c r="X1389" s="189">
        <f t="shared" si="265"/>
        <v>0</v>
      </c>
      <c r="Y1389" s="189">
        <f t="shared" si="265"/>
        <v>0</v>
      </c>
      <c r="Z1389" s="189">
        <f t="shared" si="265"/>
        <v>0</v>
      </c>
      <c r="AA1389" s="189">
        <f t="shared" si="265"/>
        <v>0</v>
      </c>
      <c r="AB1389" s="187">
        <f t="shared" si="276"/>
        <v>0</v>
      </c>
      <c r="AC1389" s="190">
        <f>IF(C1389=A_Stammdaten!$B$14,F_SAV!$R1389-F_SAV!$AD1389,HLOOKUP(A_Stammdaten!$B$14-1,$AE$4:$AK$2004,ROW(C1389)-3,FALSE)-$AD1389)</f>
        <v>0</v>
      </c>
      <c r="AD1389" s="190">
        <f>HLOOKUP(A_Stammdaten!$B$14,$AE$4:$AK$2004,ROW(C1389)-3,FALSE)</f>
        <v>0</v>
      </c>
      <c r="AE1389" s="187">
        <f t="shared" si="266"/>
        <v>0</v>
      </c>
      <c r="AF1389" s="187">
        <f t="shared" si="267"/>
        <v>0</v>
      </c>
      <c r="AG1389" s="187">
        <f t="shared" si="268"/>
        <v>0</v>
      </c>
      <c r="AH1389" s="187">
        <f t="shared" si="269"/>
        <v>0</v>
      </c>
      <c r="AI1389" s="187">
        <f t="shared" si="270"/>
        <v>0</v>
      </c>
      <c r="AJ1389" s="187">
        <f t="shared" si="271"/>
        <v>0</v>
      </c>
      <c r="AK1389" s="187">
        <f t="shared" si="272"/>
        <v>0</v>
      </c>
      <c r="AL1389" s="31"/>
    </row>
    <row r="1390" spans="1:38" ht="15" x14ac:dyDescent="0.25">
      <c r="A1390" s="31"/>
      <c r="B1390" s="31"/>
      <c r="C1390" s="32"/>
      <c r="D1390" s="31"/>
      <c r="E1390" s="31"/>
      <c r="F1390" s="31"/>
      <c r="G1390" s="31"/>
      <c r="H1390" s="31"/>
      <c r="I1390" s="31"/>
      <c r="J1390" s="31"/>
      <c r="K1390" s="31"/>
      <c r="L1390" s="31"/>
      <c r="M1390" s="31"/>
      <c r="N1390" s="187">
        <f t="shared" si="273"/>
        <v>0</v>
      </c>
      <c r="O1390" s="31"/>
      <c r="P1390" s="31"/>
      <c r="Q1390" s="31"/>
      <c r="R1390" s="187">
        <f t="shared" si="274"/>
        <v>0</v>
      </c>
      <c r="S1390" s="188">
        <f>IF(ISBLANK($B1390),0,VLOOKUP($B1390,Listen!$A$2:$C$44,2,FALSE))</f>
        <v>0</v>
      </c>
      <c r="T1390" s="188">
        <f>IF(ISBLANK($B1390),0,VLOOKUP($B1390,Listen!$A$2:$C$44,3,FALSE))</f>
        <v>0</v>
      </c>
      <c r="U1390" s="189">
        <f t="shared" si="275"/>
        <v>0</v>
      </c>
      <c r="V1390" s="189">
        <f t="shared" si="265"/>
        <v>0</v>
      </c>
      <c r="W1390" s="189">
        <f t="shared" si="265"/>
        <v>0</v>
      </c>
      <c r="X1390" s="189">
        <f t="shared" si="265"/>
        <v>0</v>
      </c>
      <c r="Y1390" s="189">
        <f t="shared" si="265"/>
        <v>0</v>
      </c>
      <c r="Z1390" s="189">
        <f t="shared" si="265"/>
        <v>0</v>
      </c>
      <c r="AA1390" s="189">
        <f t="shared" si="265"/>
        <v>0</v>
      </c>
      <c r="AB1390" s="187">
        <f t="shared" si="276"/>
        <v>0</v>
      </c>
      <c r="AC1390" s="190">
        <f>IF(C1390=A_Stammdaten!$B$14,F_SAV!$R1390-F_SAV!$AD1390,HLOOKUP(A_Stammdaten!$B$14-1,$AE$4:$AK$2004,ROW(C1390)-3,FALSE)-$AD1390)</f>
        <v>0</v>
      </c>
      <c r="AD1390" s="190">
        <f>HLOOKUP(A_Stammdaten!$B$14,$AE$4:$AK$2004,ROW(C1390)-3,FALSE)</f>
        <v>0</v>
      </c>
      <c r="AE1390" s="187">
        <f t="shared" si="266"/>
        <v>0</v>
      </c>
      <c r="AF1390" s="187">
        <f t="shared" si="267"/>
        <v>0</v>
      </c>
      <c r="AG1390" s="187">
        <f t="shared" si="268"/>
        <v>0</v>
      </c>
      <c r="AH1390" s="187">
        <f t="shared" si="269"/>
        <v>0</v>
      </c>
      <c r="AI1390" s="187">
        <f t="shared" si="270"/>
        <v>0</v>
      </c>
      <c r="AJ1390" s="187">
        <f t="shared" si="271"/>
        <v>0</v>
      </c>
      <c r="AK1390" s="187">
        <f t="shared" si="272"/>
        <v>0</v>
      </c>
      <c r="AL1390" s="31"/>
    </row>
    <row r="1391" spans="1:38" ht="15" x14ac:dyDescent="0.25">
      <c r="A1391" s="31"/>
      <c r="B1391" s="31"/>
      <c r="C1391" s="32"/>
      <c r="D1391" s="31"/>
      <c r="E1391" s="31"/>
      <c r="F1391" s="31"/>
      <c r="G1391" s="31"/>
      <c r="H1391" s="31"/>
      <c r="I1391" s="31"/>
      <c r="J1391" s="31"/>
      <c r="K1391" s="31"/>
      <c r="L1391" s="31"/>
      <c r="M1391" s="31"/>
      <c r="N1391" s="187">
        <f t="shared" si="273"/>
        <v>0</v>
      </c>
      <c r="O1391" s="31"/>
      <c r="P1391" s="31"/>
      <c r="Q1391" s="31"/>
      <c r="R1391" s="187">
        <f t="shared" si="274"/>
        <v>0</v>
      </c>
      <c r="S1391" s="188">
        <f>IF(ISBLANK($B1391),0,VLOOKUP($B1391,Listen!$A$2:$C$44,2,FALSE))</f>
        <v>0</v>
      </c>
      <c r="T1391" s="188">
        <f>IF(ISBLANK($B1391),0,VLOOKUP($B1391,Listen!$A$2:$C$44,3,FALSE))</f>
        <v>0</v>
      </c>
      <c r="U1391" s="189">
        <f t="shared" si="275"/>
        <v>0</v>
      </c>
      <c r="V1391" s="189">
        <f t="shared" si="265"/>
        <v>0</v>
      </c>
      <c r="W1391" s="189">
        <f t="shared" si="265"/>
        <v>0</v>
      </c>
      <c r="X1391" s="189">
        <f t="shared" si="265"/>
        <v>0</v>
      </c>
      <c r="Y1391" s="189">
        <f t="shared" si="265"/>
        <v>0</v>
      </c>
      <c r="Z1391" s="189">
        <f t="shared" si="265"/>
        <v>0</v>
      </c>
      <c r="AA1391" s="189">
        <f t="shared" ref="V1391:AA1434" si="277">$S1391</f>
        <v>0</v>
      </c>
      <c r="AB1391" s="187">
        <f t="shared" si="276"/>
        <v>0</v>
      </c>
      <c r="AC1391" s="190">
        <f>IF(C1391=A_Stammdaten!$B$14,F_SAV!$R1391-F_SAV!$AD1391,HLOOKUP(A_Stammdaten!$B$14-1,$AE$4:$AK$2004,ROW(C1391)-3,FALSE)-$AD1391)</f>
        <v>0</v>
      </c>
      <c r="AD1391" s="190">
        <f>HLOOKUP(A_Stammdaten!$B$14,$AE$4:$AK$2004,ROW(C1391)-3,FALSE)</f>
        <v>0</v>
      </c>
      <c r="AE1391" s="187">
        <f t="shared" si="266"/>
        <v>0</v>
      </c>
      <c r="AF1391" s="187">
        <f t="shared" si="267"/>
        <v>0</v>
      </c>
      <c r="AG1391" s="187">
        <f t="shared" si="268"/>
        <v>0</v>
      </c>
      <c r="AH1391" s="187">
        <f t="shared" si="269"/>
        <v>0</v>
      </c>
      <c r="AI1391" s="187">
        <f t="shared" si="270"/>
        <v>0</v>
      </c>
      <c r="AJ1391" s="187">
        <f t="shared" si="271"/>
        <v>0</v>
      </c>
      <c r="AK1391" s="187">
        <f t="shared" si="272"/>
        <v>0</v>
      </c>
      <c r="AL1391" s="31"/>
    </row>
    <row r="1392" spans="1:38" ht="15" x14ac:dyDescent="0.25">
      <c r="A1392" s="31"/>
      <c r="B1392" s="31"/>
      <c r="C1392" s="32"/>
      <c r="D1392" s="31"/>
      <c r="E1392" s="31"/>
      <c r="F1392" s="31"/>
      <c r="G1392" s="31"/>
      <c r="H1392" s="31"/>
      <c r="I1392" s="31"/>
      <c r="J1392" s="31"/>
      <c r="K1392" s="31"/>
      <c r="L1392" s="31"/>
      <c r="M1392" s="31"/>
      <c r="N1392" s="187">
        <f t="shared" si="273"/>
        <v>0</v>
      </c>
      <c r="O1392" s="31"/>
      <c r="P1392" s="31"/>
      <c r="Q1392" s="31"/>
      <c r="R1392" s="187">
        <f t="shared" si="274"/>
        <v>0</v>
      </c>
      <c r="S1392" s="188">
        <f>IF(ISBLANK($B1392),0,VLOOKUP($B1392,Listen!$A$2:$C$44,2,FALSE))</f>
        <v>0</v>
      </c>
      <c r="T1392" s="188">
        <f>IF(ISBLANK($B1392),0,VLOOKUP($B1392,Listen!$A$2:$C$44,3,FALSE))</f>
        <v>0</v>
      </c>
      <c r="U1392" s="189">
        <f t="shared" si="275"/>
        <v>0</v>
      </c>
      <c r="V1392" s="189">
        <f t="shared" si="277"/>
        <v>0</v>
      </c>
      <c r="W1392" s="189">
        <f t="shared" si="277"/>
        <v>0</v>
      </c>
      <c r="X1392" s="189">
        <f t="shared" si="277"/>
        <v>0</v>
      </c>
      <c r="Y1392" s="189">
        <f t="shared" si="277"/>
        <v>0</v>
      </c>
      <c r="Z1392" s="189">
        <f t="shared" si="277"/>
        <v>0</v>
      </c>
      <c r="AA1392" s="189">
        <f t="shared" si="277"/>
        <v>0</v>
      </c>
      <c r="AB1392" s="187">
        <f t="shared" si="276"/>
        <v>0</v>
      </c>
      <c r="AC1392" s="190">
        <f>IF(C1392=A_Stammdaten!$B$14,F_SAV!$R1392-F_SAV!$AD1392,HLOOKUP(A_Stammdaten!$B$14-1,$AE$4:$AK$2004,ROW(C1392)-3,FALSE)-$AD1392)</f>
        <v>0</v>
      </c>
      <c r="AD1392" s="190">
        <f>HLOOKUP(A_Stammdaten!$B$14,$AE$4:$AK$2004,ROW(C1392)-3,FALSE)</f>
        <v>0</v>
      </c>
      <c r="AE1392" s="187">
        <f t="shared" si="266"/>
        <v>0</v>
      </c>
      <c r="AF1392" s="187">
        <f t="shared" si="267"/>
        <v>0</v>
      </c>
      <c r="AG1392" s="187">
        <f t="shared" si="268"/>
        <v>0</v>
      </c>
      <c r="AH1392" s="187">
        <f t="shared" si="269"/>
        <v>0</v>
      </c>
      <c r="AI1392" s="187">
        <f t="shared" si="270"/>
        <v>0</v>
      </c>
      <c r="AJ1392" s="187">
        <f t="shared" si="271"/>
        <v>0</v>
      </c>
      <c r="AK1392" s="187">
        <f t="shared" si="272"/>
        <v>0</v>
      </c>
      <c r="AL1392" s="31"/>
    </row>
    <row r="1393" spans="1:38" ht="15" x14ac:dyDescent="0.25">
      <c r="A1393" s="31"/>
      <c r="B1393" s="31"/>
      <c r="C1393" s="32"/>
      <c r="D1393" s="31"/>
      <c r="E1393" s="31"/>
      <c r="F1393" s="31"/>
      <c r="G1393" s="31"/>
      <c r="H1393" s="31"/>
      <c r="I1393" s="31"/>
      <c r="J1393" s="31"/>
      <c r="K1393" s="31"/>
      <c r="L1393" s="31"/>
      <c r="M1393" s="31"/>
      <c r="N1393" s="187">
        <f t="shared" si="273"/>
        <v>0</v>
      </c>
      <c r="O1393" s="31"/>
      <c r="P1393" s="31"/>
      <c r="Q1393" s="31"/>
      <c r="R1393" s="187">
        <f t="shared" si="274"/>
        <v>0</v>
      </c>
      <c r="S1393" s="188">
        <f>IF(ISBLANK($B1393),0,VLOOKUP($B1393,Listen!$A$2:$C$44,2,FALSE))</f>
        <v>0</v>
      </c>
      <c r="T1393" s="188">
        <f>IF(ISBLANK($B1393),0,VLOOKUP($B1393,Listen!$A$2:$C$44,3,FALSE))</f>
        <v>0</v>
      </c>
      <c r="U1393" s="189">
        <f t="shared" si="275"/>
        <v>0</v>
      </c>
      <c r="V1393" s="189">
        <f t="shared" si="277"/>
        <v>0</v>
      </c>
      <c r="W1393" s="189">
        <f t="shared" si="277"/>
        <v>0</v>
      </c>
      <c r="X1393" s="189">
        <f t="shared" si="277"/>
        <v>0</v>
      </c>
      <c r="Y1393" s="189">
        <f t="shared" si="277"/>
        <v>0</v>
      </c>
      <c r="Z1393" s="189">
        <f t="shared" si="277"/>
        <v>0</v>
      </c>
      <c r="AA1393" s="189">
        <f t="shared" si="277"/>
        <v>0</v>
      </c>
      <c r="AB1393" s="187">
        <f t="shared" si="276"/>
        <v>0</v>
      </c>
      <c r="AC1393" s="190">
        <f>IF(C1393=A_Stammdaten!$B$14,F_SAV!$R1393-F_SAV!$AD1393,HLOOKUP(A_Stammdaten!$B$14-1,$AE$4:$AK$2004,ROW(C1393)-3,FALSE)-$AD1393)</f>
        <v>0</v>
      </c>
      <c r="AD1393" s="190">
        <f>HLOOKUP(A_Stammdaten!$B$14,$AE$4:$AK$2004,ROW(C1393)-3,FALSE)</f>
        <v>0</v>
      </c>
      <c r="AE1393" s="187">
        <f t="shared" si="266"/>
        <v>0</v>
      </c>
      <c r="AF1393" s="187">
        <f t="shared" si="267"/>
        <v>0</v>
      </c>
      <c r="AG1393" s="187">
        <f t="shared" si="268"/>
        <v>0</v>
      </c>
      <c r="AH1393" s="187">
        <f t="shared" si="269"/>
        <v>0</v>
      </c>
      <c r="AI1393" s="187">
        <f t="shared" si="270"/>
        <v>0</v>
      </c>
      <c r="AJ1393" s="187">
        <f t="shared" si="271"/>
        <v>0</v>
      </c>
      <c r="AK1393" s="187">
        <f t="shared" si="272"/>
        <v>0</v>
      </c>
      <c r="AL1393" s="31"/>
    </row>
    <row r="1394" spans="1:38" ht="15" x14ac:dyDescent="0.25">
      <c r="A1394" s="31"/>
      <c r="B1394" s="31"/>
      <c r="C1394" s="32"/>
      <c r="D1394" s="31"/>
      <c r="E1394" s="31"/>
      <c r="F1394" s="31"/>
      <c r="G1394" s="31"/>
      <c r="H1394" s="31"/>
      <c r="I1394" s="31"/>
      <c r="J1394" s="31"/>
      <c r="K1394" s="31"/>
      <c r="L1394" s="31"/>
      <c r="M1394" s="31"/>
      <c r="N1394" s="187">
        <f t="shared" si="273"/>
        <v>0</v>
      </c>
      <c r="O1394" s="31"/>
      <c r="P1394" s="31"/>
      <c r="Q1394" s="31"/>
      <c r="R1394" s="187">
        <f t="shared" si="274"/>
        <v>0</v>
      </c>
      <c r="S1394" s="188">
        <f>IF(ISBLANK($B1394),0,VLOOKUP($B1394,Listen!$A$2:$C$44,2,FALSE))</f>
        <v>0</v>
      </c>
      <c r="T1394" s="188">
        <f>IF(ISBLANK($B1394),0,VLOOKUP($B1394,Listen!$A$2:$C$44,3,FALSE))</f>
        <v>0</v>
      </c>
      <c r="U1394" s="189">
        <f t="shared" si="275"/>
        <v>0</v>
      </c>
      <c r="V1394" s="189">
        <f t="shared" si="277"/>
        <v>0</v>
      </c>
      <c r="W1394" s="189">
        <f t="shared" si="277"/>
        <v>0</v>
      </c>
      <c r="X1394" s="189">
        <f t="shared" si="277"/>
        <v>0</v>
      </c>
      <c r="Y1394" s="189">
        <f t="shared" si="277"/>
        <v>0</v>
      </c>
      <c r="Z1394" s="189">
        <f t="shared" si="277"/>
        <v>0</v>
      </c>
      <c r="AA1394" s="189">
        <f t="shared" si="277"/>
        <v>0</v>
      </c>
      <c r="AB1394" s="187">
        <f t="shared" si="276"/>
        <v>0</v>
      </c>
      <c r="AC1394" s="190">
        <f>IF(C1394=A_Stammdaten!$B$14,F_SAV!$R1394-F_SAV!$AD1394,HLOOKUP(A_Stammdaten!$B$14-1,$AE$4:$AK$2004,ROW(C1394)-3,FALSE)-$AD1394)</f>
        <v>0</v>
      </c>
      <c r="AD1394" s="190">
        <f>HLOOKUP(A_Stammdaten!$B$14,$AE$4:$AK$2004,ROW(C1394)-3,FALSE)</f>
        <v>0</v>
      </c>
      <c r="AE1394" s="187">
        <f t="shared" si="266"/>
        <v>0</v>
      </c>
      <c r="AF1394" s="187">
        <f t="shared" si="267"/>
        <v>0</v>
      </c>
      <c r="AG1394" s="187">
        <f t="shared" si="268"/>
        <v>0</v>
      </c>
      <c r="AH1394" s="187">
        <f t="shared" si="269"/>
        <v>0</v>
      </c>
      <c r="AI1394" s="187">
        <f t="shared" si="270"/>
        <v>0</v>
      </c>
      <c r="AJ1394" s="187">
        <f t="shared" si="271"/>
        <v>0</v>
      </c>
      <c r="AK1394" s="187">
        <f t="shared" si="272"/>
        <v>0</v>
      </c>
      <c r="AL1394" s="31"/>
    </row>
    <row r="1395" spans="1:38" ht="15" x14ac:dyDescent="0.25">
      <c r="A1395" s="31"/>
      <c r="B1395" s="31"/>
      <c r="C1395" s="32"/>
      <c r="D1395" s="31"/>
      <c r="E1395" s="31"/>
      <c r="F1395" s="31"/>
      <c r="G1395" s="31"/>
      <c r="H1395" s="31"/>
      <c r="I1395" s="31"/>
      <c r="J1395" s="31"/>
      <c r="K1395" s="31"/>
      <c r="L1395" s="31"/>
      <c r="M1395" s="31"/>
      <c r="N1395" s="187">
        <f t="shared" si="273"/>
        <v>0</v>
      </c>
      <c r="O1395" s="31"/>
      <c r="P1395" s="31"/>
      <c r="Q1395" s="31"/>
      <c r="R1395" s="187">
        <f t="shared" si="274"/>
        <v>0</v>
      </c>
      <c r="S1395" s="188">
        <f>IF(ISBLANK($B1395),0,VLOOKUP($B1395,Listen!$A$2:$C$44,2,FALSE))</f>
        <v>0</v>
      </c>
      <c r="T1395" s="188">
        <f>IF(ISBLANK($B1395),0,VLOOKUP($B1395,Listen!$A$2:$C$44,3,FALSE))</f>
        <v>0</v>
      </c>
      <c r="U1395" s="189">
        <f t="shared" si="275"/>
        <v>0</v>
      </c>
      <c r="V1395" s="189">
        <f t="shared" si="277"/>
        <v>0</v>
      </c>
      <c r="W1395" s="189">
        <f t="shared" si="277"/>
        <v>0</v>
      </c>
      <c r="X1395" s="189">
        <f t="shared" si="277"/>
        <v>0</v>
      </c>
      <c r="Y1395" s="189">
        <f t="shared" si="277"/>
        <v>0</v>
      </c>
      <c r="Z1395" s="189">
        <f t="shared" si="277"/>
        <v>0</v>
      </c>
      <c r="AA1395" s="189">
        <f t="shared" si="277"/>
        <v>0</v>
      </c>
      <c r="AB1395" s="187">
        <f t="shared" si="276"/>
        <v>0</v>
      </c>
      <c r="AC1395" s="190">
        <f>IF(C1395=A_Stammdaten!$B$14,F_SAV!$R1395-F_SAV!$AD1395,HLOOKUP(A_Stammdaten!$B$14-1,$AE$4:$AK$2004,ROW(C1395)-3,FALSE)-$AD1395)</f>
        <v>0</v>
      </c>
      <c r="AD1395" s="190">
        <f>HLOOKUP(A_Stammdaten!$B$14,$AE$4:$AK$2004,ROW(C1395)-3,FALSE)</f>
        <v>0</v>
      </c>
      <c r="AE1395" s="187">
        <f t="shared" si="266"/>
        <v>0</v>
      </c>
      <c r="AF1395" s="187">
        <f t="shared" si="267"/>
        <v>0</v>
      </c>
      <c r="AG1395" s="187">
        <f t="shared" si="268"/>
        <v>0</v>
      </c>
      <c r="AH1395" s="187">
        <f t="shared" si="269"/>
        <v>0</v>
      </c>
      <c r="AI1395" s="187">
        <f t="shared" si="270"/>
        <v>0</v>
      </c>
      <c r="AJ1395" s="187">
        <f t="shared" si="271"/>
        <v>0</v>
      </c>
      <c r="AK1395" s="187">
        <f t="shared" si="272"/>
        <v>0</v>
      </c>
      <c r="AL1395" s="31"/>
    </row>
    <row r="1396" spans="1:38" ht="15" x14ac:dyDescent="0.25">
      <c r="A1396" s="31"/>
      <c r="B1396" s="31"/>
      <c r="C1396" s="32"/>
      <c r="D1396" s="31"/>
      <c r="E1396" s="31"/>
      <c r="F1396" s="31"/>
      <c r="G1396" s="31"/>
      <c r="H1396" s="31"/>
      <c r="I1396" s="31"/>
      <c r="J1396" s="31"/>
      <c r="K1396" s="31"/>
      <c r="L1396" s="31"/>
      <c r="M1396" s="31"/>
      <c r="N1396" s="187">
        <f t="shared" si="273"/>
        <v>0</v>
      </c>
      <c r="O1396" s="31"/>
      <c r="P1396" s="31"/>
      <c r="Q1396" s="31"/>
      <c r="R1396" s="187">
        <f t="shared" si="274"/>
        <v>0</v>
      </c>
      <c r="S1396" s="188">
        <f>IF(ISBLANK($B1396),0,VLOOKUP($B1396,Listen!$A$2:$C$44,2,FALSE))</f>
        <v>0</v>
      </c>
      <c r="T1396" s="188">
        <f>IF(ISBLANK($B1396),0,VLOOKUP($B1396,Listen!$A$2:$C$44,3,FALSE))</f>
        <v>0</v>
      </c>
      <c r="U1396" s="189">
        <f t="shared" si="275"/>
        <v>0</v>
      </c>
      <c r="V1396" s="189">
        <f t="shared" si="277"/>
        <v>0</v>
      </c>
      <c r="W1396" s="189">
        <f t="shared" si="277"/>
        <v>0</v>
      </c>
      <c r="X1396" s="189">
        <f t="shared" si="277"/>
        <v>0</v>
      </c>
      <c r="Y1396" s="189">
        <f t="shared" si="277"/>
        <v>0</v>
      </c>
      <c r="Z1396" s="189">
        <f t="shared" si="277"/>
        <v>0</v>
      </c>
      <c r="AA1396" s="189">
        <f t="shared" si="277"/>
        <v>0</v>
      </c>
      <c r="AB1396" s="187">
        <f t="shared" si="276"/>
        <v>0</v>
      </c>
      <c r="AC1396" s="190">
        <f>IF(C1396=A_Stammdaten!$B$14,F_SAV!$R1396-F_SAV!$AD1396,HLOOKUP(A_Stammdaten!$B$14-1,$AE$4:$AK$2004,ROW(C1396)-3,FALSE)-$AD1396)</f>
        <v>0</v>
      </c>
      <c r="AD1396" s="190">
        <f>HLOOKUP(A_Stammdaten!$B$14,$AE$4:$AK$2004,ROW(C1396)-3,FALSE)</f>
        <v>0</v>
      </c>
      <c r="AE1396" s="187">
        <f t="shared" si="266"/>
        <v>0</v>
      </c>
      <c r="AF1396" s="187">
        <f t="shared" si="267"/>
        <v>0</v>
      </c>
      <c r="AG1396" s="187">
        <f t="shared" si="268"/>
        <v>0</v>
      </c>
      <c r="AH1396" s="187">
        <f t="shared" si="269"/>
        <v>0</v>
      </c>
      <c r="AI1396" s="187">
        <f t="shared" si="270"/>
        <v>0</v>
      </c>
      <c r="AJ1396" s="187">
        <f t="shared" si="271"/>
        <v>0</v>
      </c>
      <c r="AK1396" s="187">
        <f t="shared" si="272"/>
        <v>0</v>
      </c>
      <c r="AL1396" s="31"/>
    </row>
    <row r="1397" spans="1:38" ht="15" x14ac:dyDescent="0.25">
      <c r="A1397" s="31"/>
      <c r="B1397" s="31"/>
      <c r="C1397" s="32"/>
      <c r="D1397" s="31"/>
      <c r="E1397" s="31"/>
      <c r="F1397" s="31"/>
      <c r="G1397" s="31"/>
      <c r="H1397" s="31"/>
      <c r="I1397" s="31"/>
      <c r="J1397" s="31"/>
      <c r="K1397" s="31"/>
      <c r="L1397" s="31"/>
      <c r="M1397" s="31"/>
      <c r="N1397" s="187">
        <f t="shared" si="273"/>
        <v>0</v>
      </c>
      <c r="O1397" s="31"/>
      <c r="P1397" s="31"/>
      <c r="Q1397" s="31"/>
      <c r="R1397" s="187">
        <f t="shared" si="274"/>
        <v>0</v>
      </c>
      <c r="S1397" s="188">
        <f>IF(ISBLANK($B1397),0,VLOOKUP($B1397,Listen!$A$2:$C$44,2,FALSE))</f>
        <v>0</v>
      </c>
      <c r="T1397" s="188">
        <f>IF(ISBLANK($B1397),0,VLOOKUP($B1397,Listen!$A$2:$C$44,3,FALSE))</f>
        <v>0</v>
      </c>
      <c r="U1397" s="189">
        <f t="shared" si="275"/>
        <v>0</v>
      </c>
      <c r="V1397" s="189">
        <f t="shared" si="277"/>
        <v>0</v>
      </c>
      <c r="W1397" s="189">
        <f t="shared" si="277"/>
        <v>0</v>
      </c>
      <c r="X1397" s="189">
        <f t="shared" si="277"/>
        <v>0</v>
      </c>
      <c r="Y1397" s="189">
        <f t="shared" si="277"/>
        <v>0</v>
      </c>
      <c r="Z1397" s="189">
        <f t="shared" si="277"/>
        <v>0</v>
      </c>
      <c r="AA1397" s="189">
        <f t="shared" si="277"/>
        <v>0</v>
      </c>
      <c r="AB1397" s="187">
        <f t="shared" si="276"/>
        <v>0</v>
      </c>
      <c r="AC1397" s="190">
        <f>IF(C1397=A_Stammdaten!$B$14,F_SAV!$R1397-F_SAV!$AD1397,HLOOKUP(A_Stammdaten!$B$14-1,$AE$4:$AK$2004,ROW(C1397)-3,FALSE)-$AD1397)</f>
        <v>0</v>
      </c>
      <c r="AD1397" s="190">
        <f>HLOOKUP(A_Stammdaten!$B$14,$AE$4:$AK$2004,ROW(C1397)-3,FALSE)</f>
        <v>0</v>
      </c>
      <c r="AE1397" s="187">
        <f t="shared" si="266"/>
        <v>0</v>
      </c>
      <c r="AF1397" s="187">
        <f t="shared" si="267"/>
        <v>0</v>
      </c>
      <c r="AG1397" s="187">
        <f t="shared" si="268"/>
        <v>0</v>
      </c>
      <c r="AH1397" s="187">
        <f t="shared" si="269"/>
        <v>0</v>
      </c>
      <c r="AI1397" s="187">
        <f t="shared" si="270"/>
        <v>0</v>
      </c>
      <c r="AJ1397" s="187">
        <f t="shared" si="271"/>
        <v>0</v>
      </c>
      <c r="AK1397" s="187">
        <f t="shared" si="272"/>
        <v>0</v>
      </c>
      <c r="AL1397" s="31"/>
    </row>
    <row r="1398" spans="1:38" ht="15" x14ac:dyDescent="0.25">
      <c r="A1398" s="31"/>
      <c r="B1398" s="31"/>
      <c r="C1398" s="32"/>
      <c r="D1398" s="31"/>
      <c r="E1398" s="31"/>
      <c r="F1398" s="31"/>
      <c r="G1398" s="31"/>
      <c r="H1398" s="31"/>
      <c r="I1398" s="31"/>
      <c r="J1398" s="31"/>
      <c r="K1398" s="31"/>
      <c r="L1398" s="31"/>
      <c r="M1398" s="31"/>
      <c r="N1398" s="187">
        <f t="shared" si="273"/>
        <v>0</v>
      </c>
      <c r="O1398" s="31"/>
      <c r="P1398" s="31"/>
      <c r="Q1398" s="31"/>
      <c r="R1398" s="187">
        <f t="shared" si="274"/>
        <v>0</v>
      </c>
      <c r="S1398" s="188">
        <f>IF(ISBLANK($B1398),0,VLOOKUP($B1398,Listen!$A$2:$C$44,2,FALSE))</f>
        <v>0</v>
      </c>
      <c r="T1398" s="188">
        <f>IF(ISBLANK($B1398),0,VLOOKUP($B1398,Listen!$A$2:$C$44,3,FALSE))</f>
        <v>0</v>
      </c>
      <c r="U1398" s="189">
        <f t="shared" si="275"/>
        <v>0</v>
      </c>
      <c r="V1398" s="189">
        <f t="shared" si="277"/>
        <v>0</v>
      </c>
      <c r="W1398" s="189">
        <f t="shared" si="277"/>
        <v>0</v>
      </c>
      <c r="X1398" s="189">
        <f t="shared" si="277"/>
        <v>0</v>
      </c>
      <c r="Y1398" s="189">
        <f t="shared" si="277"/>
        <v>0</v>
      </c>
      <c r="Z1398" s="189">
        <f t="shared" si="277"/>
        <v>0</v>
      </c>
      <c r="AA1398" s="189">
        <f t="shared" si="277"/>
        <v>0</v>
      </c>
      <c r="AB1398" s="187">
        <f t="shared" si="276"/>
        <v>0</v>
      </c>
      <c r="AC1398" s="190">
        <f>IF(C1398=A_Stammdaten!$B$14,F_SAV!$R1398-F_SAV!$AD1398,HLOOKUP(A_Stammdaten!$B$14-1,$AE$4:$AK$2004,ROW(C1398)-3,FALSE)-$AD1398)</f>
        <v>0</v>
      </c>
      <c r="AD1398" s="190">
        <f>HLOOKUP(A_Stammdaten!$B$14,$AE$4:$AK$2004,ROW(C1398)-3,FALSE)</f>
        <v>0</v>
      </c>
      <c r="AE1398" s="187">
        <f t="shared" si="266"/>
        <v>0</v>
      </c>
      <c r="AF1398" s="187">
        <f t="shared" si="267"/>
        <v>0</v>
      </c>
      <c r="AG1398" s="187">
        <f t="shared" si="268"/>
        <v>0</v>
      </c>
      <c r="AH1398" s="187">
        <f t="shared" si="269"/>
        <v>0</v>
      </c>
      <c r="AI1398" s="187">
        <f t="shared" si="270"/>
        <v>0</v>
      </c>
      <c r="AJ1398" s="187">
        <f t="shared" si="271"/>
        <v>0</v>
      </c>
      <c r="AK1398" s="187">
        <f t="shared" si="272"/>
        <v>0</v>
      </c>
      <c r="AL1398" s="31"/>
    </row>
    <row r="1399" spans="1:38" ht="15" x14ac:dyDescent="0.25">
      <c r="A1399" s="31"/>
      <c r="B1399" s="31"/>
      <c r="C1399" s="32"/>
      <c r="D1399" s="31"/>
      <c r="E1399" s="31"/>
      <c r="F1399" s="31"/>
      <c r="G1399" s="31"/>
      <c r="H1399" s="31"/>
      <c r="I1399" s="31"/>
      <c r="J1399" s="31"/>
      <c r="K1399" s="31"/>
      <c r="L1399" s="31"/>
      <c r="M1399" s="31"/>
      <c r="N1399" s="187">
        <f t="shared" si="273"/>
        <v>0</v>
      </c>
      <c r="O1399" s="31"/>
      <c r="P1399" s="31"/>
      <c r="Q1399" s="31"/>
      <c r="R1399" s="187">
        <f t="shared" si="274"/>
        <v>0</v>
      </c>
      <c r="S1399" s="188">
        <f>IF(ISBLANK($B1399),0,VLOOKUP($B1399,Listen!$A$2:$C$44,2,FALSE))</f>
        <v>0</v>
      </c>
      <c r="T1399" s="188">
        <f>IF(ISBLANK($B1399),0,VLOOKUP($B1399,Listen!$A$2:$C$44,3,FALSE))</f>
        <v>0</v>
      </c>
      <c r="U1399" s="189">
        <f t="shared" si="275"/>
        <v>0</v>
      </c>
      <c r="V1399" s="189">
        <f t="shared" si="277"/>
        <v>0</v>
      </c>
      <c r="W1399" s="189">
        <f t="shared" si="277"/>
        <v>0</v>
      </c>
      <c r="X1399" s="189">
        <f t="shared" si="277"/>
        <v>0</v>
      </c>
      <c r="Y1399" s="189">
        <f t="shared" si="277"/>
        <v>0</v>
      </c>
      <c r="Z1399" s="189">
        <f t="shared" si="277"/>
        <v>0</v>
      </c>
      <c r="AA1399" s="189">
        <f t="shared" si="277"/>
        <v>0</v>
      </c>
      <c r="AB1399" s="187">
        <f t="shared" si="276"/>
        <v>0</v>
      </c>
      <c r="AC1399" s="190">
        <f>IF(C1399=A_Stammdaten!$B$14,F_SAV!$R1399-F_SAV!$AD1399,HLOOKUP(A_Stammdaten!$B$14-1,$AE$4:$AK$2004,ROW(C1399)-3,FALSE)-$AD1399)</f>
        <v>0</v>
      </c>
      <c r="AD1399" s="190">
        <f>HLOOKUP(A_Stammdaten!$B$14,$AE$4:$AK$2004,ROW(C1399)-3,FALSE)</f>
        <v>0</v>
      </c>
      <c r="AE1399" s="187">
        <f t="shared" si="266"/>
        <v>0</v>
      </c>
      <c r="AF1399" s="187">
        <f t="shared" si="267"/>
        <v>0</v>
      </c>
      <c r="AG1399" s="187">
        <f t="shared" si="268"/>
        <v>0</v>
      </c>
      <c r="AH1399" s="187">
        <f t="shared" si="269"/>
        <v>0</v>
      </c>
      <c r="AI1399" s="187">
        <f t="shared" si="270"/>
        <v>0</v>
      </c>
      <c r="AJ1399" s="187">
        <f t="shared" si="271"/>
        <v>0</v>
      </c>
      <c r="AK1399" s="187">
        <f t="shared" si="272"/>
        <v>0</v>
      </c>
      <c r="AL1399" s="31"/>
    </row>
    <row r="1400" spans="1:38" ht="15" x14ac:dyDescent="0.25">
      <c r="A1400" s="31"/>
      <c r="B1400" s="31"/>
      <c r="C1400" s="32"/>
      <c r="D1400" s="31"/>
      <c r="E1400" s="31"/>
      <c r="F1400" s="31"/>
      <c r="G1400" s="31"/>
      <c r="H1400" s="31"/>
      <c r="I1400" s="31"/>
      <c r="J1400" s="31"/>
      <c r="K1400" s="31"/>
      <c r="L1400" s="31"/>
      <c r="M1400" s="31"/>
      <c r="N1400" s="187">
        <f t="shared" si="273"/>
        <v>0</v>
      </c>
      <c r="O1400" s="31"/>
      <c r="P1400" s="31"/>
      <c r="Q1400" s="31"/>
      <c r="R1400" s="187">
        <f t="shared" si="274"/>
        <v>0</v>
      </c>
      <c r="S1400" s="188">
        <f>IF(ISBLANK($B1400),0,VLOOKUP($B1400,Listen!$A$2:$C$44,2,FALSE))</f>
        <v>0</v>
      </c>
      <c r="T1400" s="188">
        <f>IF(ISBLANK($B1400),0,VLOOKUP($B1400,Listen!$A$2:$C$44,3,FALSE))</f>
        <v>0</v>
      </c>
      <c r="U1400" s="189">
        <f t="shared" si="275"/>
        <v>0</v>
      </c>
      <c r="V1400" s="189">
        <f t="shared" si="277"/>
        <v>0</v>
      </c>
      <c r="W1400" s="189">
        <f t="shared" si="277"/>
        <v>0</v>
      </c>
      <c r="X1400" s="189">
        <f t="shared" si="277"/>
        <v>0</v>
      </c>
      <c r="Y1400" s="189">
        <f t="shared" si="277"/>
        <v>0</v>
      </c>
      <c r="Z1400" s="189">
        <f t="shared" si="277"/>
        <v>0</v>
      </c>
      <c r="AA1400" s="189">
        <f t="shared" si="277"/>
        <v>0</v>
      </c>
      <c r="AB1400" s="187">
        <f t="shared" si="276"/>
        <v>0</v>
      </c>
      <c r="AC1400" s="190">
        <f>IF(C1400=A_Stammdaten!$B$14,F_SAV!$R1400-F_SAV!$AD1400,HLOOKUP(A_Stammdaten!$B$14-1,$AE$4:$AK$2004,ROW(C1400)-3,FALSE)-$AD1400)</f>
        <v>0</v>
      </c>
      <c r="AD1400" s="190">
        <f>HLOOKUP(A_Stammdaten!$B$14,$AE$4:$AK$2004,ROW(C1400)-3,FALSE)</f>
        <v>0</v>
      </c>
      <c r="AE1400" s="187">
        <f t="shared" si="266"/>
        <v>0</v>
      </c>
      <c r="AF1400" s="187">
        <f t="shared" si="267"/>
        <v>0</v>
      </c>
      <c r="AG1400" s="187">
        <f t="shared" si="268"/>
        <v>0</v>
      </c>
      <c r="AH1400" s="187">
        <f t="shared" si="269"/>
        <v>0</v>
      </c>
      <c r="AI1400" s="187">
        <f t="shared" si="270"/>
        <v>0</v>
      </c>
      <c r="AJ1400" s="187">
        <f t="shared" si="271"/>
        <v>0</v>
      </c>
      <c r="AK1400" s="187">
        <f t="shared" si="272"/>
        <v>0</v>
      </c>
      <c r="AL1400" s="31"/>
    </row>
    <row r="1401" spans="1:38" ht="15" x14ac:dyDescent="0.25">
      <c r="A1401" s="31"/>
      <c r="B1401" s="31"/>
      <c r="C1401" s="32"/>
      <c r="D1401" s="31"/>
      <c r="E1401" s="31"/>
      <c r="F1401" s="31"/>
      <c r="G1401" s="31"/>
      <c r="H1401" s="31"/>
      <c r="I1401" s="31"/>
      <c r="J1401" s="31"/>
      <c r="K1401" s="31"/>
      <c r="L1401" s="31"/>
      <c r="M1401" s="31"/>
      <c r="N1401" s="187">
        <f t="shared" si="273"/>
        <v>0</v>
      </c>
      <c r="O1401" s="31"/>
      <c r="P1401" s="31"/>
      <c r="Q1401" s="31"/>
      <c r="R1401" s="187">
        <f t="shared" si="274"/>
        <v>0</v>
      </c>
      <c r="S1401" s="188">
        <f>IF(ISBLANK($B1401),0,VLOOKUP($B1401,Listen!$A$2:$C$44,2,FALSE))</f>
        <v>0</v>
      </c>
      <c r="T1401" s="188">
        <f>IF(ISBLANK($B1401),0,VLOOKUP($B1401,Listen!$A$2:$C$44,3,FALSE))</f>
        <v>0</v>
      </c>
      <c r="U1401" s="189">
        <f t="shared" si="275"/>
        <v>0</v>
      </c>
      <c r="V1401" s="189">
        <f t="shared" si="277"/>
        <v>0</v>
      </c>
      <c r="W1401" s="189">
        <f t="shared" si="277"/>
        <v>0</v>
      </c>
      <c r="X1401" s="189">
        <f t="shared" si="277"/>
        <v>0</v>
      </c>
      <c r="Y1401" s="189">
        <f t="shared" si="277"/>
        <v>0</v>
      </c>
      <c r="Z1401" s="189">
        <f t="shared" si="277"/>
        <v>0</v>
      </c>
      <c r="AA1401" s="189">
        <f t="shared" si="277"/>
        <v>0</v>
      </c>
      <c r="AB1401" s="187">
        <f t="shared" si="276"/>
        <v>0</v>
      </c>
      <c r="AC1401" s="190">
        <f>IF(C1401=A_Stammdaten!$B$14,F_SAV!$R1401-F_SAV!$AD1401,HLOOKUP(A_Stammdaten!$B$14-1,$AE$4:$AK$2004,ROW(C1401)-3,FALSE)-$AD1401)</f>
        <v>0</v>
      </c>
      <c r="AD1401" s="190">
        <f>HLOOKUP(A_Stammdaten!$B$14,$AE$4:$AK$2004,ROW(C1401)-3,FALSE)</f>
        <v>0</v>
      </c>
      <c r="AE1401" s="187">
        <f t="shared" si="266"/>
        <v>0</v>
      </c>
      <c r="AF1401" s="187">
        <f t="shared" si="267"/>
        <v>0</v>
      </c>
      <c r="AG1401" s="187">
        <f t="shared" si="268"/>
        <v>0</v>
      </c>
      <c r="AH1401" s="187">
        <f t="shared" si="269"/>
        <v>0</v>
      </c>
      <c r="AI1401" s="187">
        <f t="shared" si="270"/>
        <v>0</v>
      </c>
      <c r="AJ1401" s="187">
        <f t="shared" si="271"/>
        <v>0</v>
      </c>
      <c r="AK1401" s="187">
        <f t="shared" si="272"/>
        <v>0</v>
      </c>
      <c r="AL1401" s="31"/>
    </row>
    <row r="1402" spans="1:38" ht="15" x14ac:dyDescent="0.25">
      <c r="A1402" s="31"/>
      <c r="B1402" s="31"/>
      <c r="C1402" s="32"/>
      <c r="D1402" s="31"/>
      <c r="E1402" s="31"/>
      <c r="F1402" s="31"/>
      <c r="G1402" s="31"/>
      <c r="H1402" s="31"/>
      <c r="I1402" s="31"/>
      <c r="J1402" s="31"/>
      <c r="K1402" s="31"/>
      <c r="L1402" s="31"/>
      <c r="M1402" s="31"/>
      <c r="N1402" s="187">
        <f t="shared" si="273"/>
        <v>0</v>
      </c>
      <c r="O1402" s="31"/>
      <c r="P1402" s="31"/>
      <c r="Q1402" s="31"/>
      <c r="R1402" s="187">
        <f t="shared" si="274"/>
        <v>0</v>
      </c>
      <c r="S1402" s="188">
        <f>IF(ISBLANK($B1402),0,VLOOKUP($B1402,Listen!$A$2:$C$44,2,FALSE))</f>
        <v>0</v>
      </c>
      <c r="T1402" s="188">
        <f>IF(ISBLANK($B1402),0,VLOOKUP($B1402,Listen!$A$2:$C$44,3,FALSE))</f>
        <v>0</v>
      </c>
      <c r="U1402" s="189">
        <f t="shared" si="275"/>
        <v>0</v>
      </c>
      <c r="V1402" s="189">
        <f t="shared" si="277"/>
        <v>0</v>
      </c>
      <c r="W1402" s="189">
        <f t="shared" si="277"/>
        <v>0</v>
      </c>
      <c r="X1402" s="189">
        <f t="shared" si="277"/>
        <v>0</v>
      </c>
      <c r="Y1402" s="189">
        <f t="shared" si="277"/>
        <v>0</v>
      </c>
      <c r="Z1402" s="189">
        <f t="shared" si="277"/>
        <v>0</v>
      </c>
      <c r="AA1402" s="189">
        <f t="shared" si="277"/>
        <v>0</v>
      </c>
      <c r="AB1402" s="187">
        <f t="shared" si="276"/>
        <v>0</v>
      </c>
      <c r="AC1402" s="190">
        <f>IF(C1402=A_Stammdaten!$B$14,F_SAV!$R1402-F_SAV!$AD1402,HLOOKUP(A_Stammdaten!$B$14-1,$AE$4:$AK$2004,ROW(C1402)-3,FALSE)-$AD1402)</f>
        <v>0</v>
      </c>
      <c r="AD1402" s="190">
        <f>HLOOKUP(A_Stammdaten!$B$14,$AE$4:$AK$2004,ROW(C1402)-3,FALSE)</f>
        <v>0</v>
      </c>
      <c r="AE1402" s="187">
        <f t="shared" si="266"/>
        <v>0</v>
      </c>
      <c r="AF1402" s="187">
        <f t="shared" si="267"/>
        <v>0</v>
      </c>
      <c r="AG1402" s="187">
        <f t="shared" si="268"/>
        <v>0</v>
      </c>
      <c r="AH1402" s="187">
        <f t="shared" si="269"/>
        <v>0</v>
      </c>
      <c r="AI1402" s="187">
        <f t="shared" si="270"/>
        <v>0</v>
      </c>
      <c r="AJ1402" s="187">
        <f t="shared" si="271"/>
        <v>0</v>
      </c>
      <c r="AK1402" s="187">
        <f t="shared" si="272"/>
        <v>0</v>
      </c>
      <c r="AL1402" s="31"/>
    </row>
    <row r="1403" spans="1:38" ht="15" x14ac:dyDescent="0.25">
      <c r="A1403" s="31"/>
      <c r="B1403" s="31"/>
      <c r="C1403" s="32"/>
      <c r="D1403" s="31"/>
      <c r="E1403" s="31"/>
      <c r="F1403" s="31"/>
      <c r="G1403" s="31"/>
      <c r="H1403" s="31"/>
      <c r="I1403" s="31"/>
      <c r="J1403" s="31"/>
      <c r="K1403" s="31"/>
      <c r="L1403" s="31"/>
      <c r="M1403" s="31"/>
      <c r="N1403" s="187">
        <f t="shared" si="273"/>
        <v>0</v>
      </c>
      <c r="O1403" s="31"/>
      <c r="P1403" s="31"/>
      <c r="Q1403" s="31"/>
      <c r="R1403" s="187">
        <f t="shared" si="274"/>
        <v>0</v>
      </c>
      <c r="S1403" s="188">
        <f>IF(ISBLANK($B1403),0,VLOOKUP($B1403,Listen!$A$2:$C$44,2,FALSE))</f>
        <v>0</v>
      </c>
      <c r="T1403" s="188">
        <f>IF(ISBLANK($B1403),0,VLOOKUP($B1403,Listen!$A$2:$C$44,3,FALSE))</f>
        <v>0</v>
      </c>
      <c r="U1403" s="189">
        <f t="shared" si="275"/>
        <v>0</v>
      </c>
      <c r="V1403" s="189">
        <f t="shared" si="277"/>
        <v>0</v>
      </c>
      <c r="W1403" s="189">
        <f t="shared" si="277"/>
        <v>0</v>
      </c>
      <c r="X1403" s="189">
        <f t="shared" si="277"/>
        <v>0</v>
      </c>
      <c r="Y1403" s="189">
        <f t="shared" si="277"/>
        <v>0</v>
      </c>
      <c r="Z1403" s="189">
        <f t="shared" si="277"/>
        <v>0</v>
      </c>
      <c r="AA1403" s="189">
        <f t="shared" si="277"/>
        <v>0</v>
      </c>
      <c r="AB1403" s="187">
        <f t="shared" si="276"/>
        <v>0</v>
      </c>
      <c r="AC1403" s="190">
        <f>IF(C1403=A_Stammdaten!$B$14,F_SAV!$R1403-F_SAV!$AD1403,HLOOKUP(A_Stammdaten!$B$14-1,$AE$4:$AK$2004,ROW(C1403)-3,FALSE)-$AD1403)</f>
        <v>0</v>
      </c>
      <c r="AD1403" s="190">
        <f>HLOOKUP(A_Stammdaten!$B$14,$AE$4:$AK$2004,ROW(C1403)-3,FALSE)</f>
        <v>0</v>
      </c>
      <c r="AE1403" s="187">
        <f t="shared" si="266"/>
        <v>0</v>
      </c>
      <c r="AF1403" s="187">
        <f t="shared" si="267"/>
        <v>0</v>
      </c>
      <c r="AG1403" s="187">
        <f t="shared" si="268"/>
        <v>0</v>
      </c>
      <c r="AH1403" s="187">
        <f t="shared" si="269"/>
        <v>0</v>
      </c>
      <c r="AI1403" s="187">
        <f t="shared" si="270"/>
        <v>0</v>
      </c>
      <c r="AJ1403" s="187">
        <f t="shared" si="271"/>
        <v>0</v>
      </c>
      <c r="AK1403" s="187">
        <f t="shared" si="272"/>
        <v>0</v>
      </c>
      <c r="AL1403" s="31"/>
    </row>
    <row r="1404" spans="1:38" ht="15" x14ac:dyDescent="0.25">
      <c r="A1404" s="31"/>
      <c r="B1404" s="31"/>
      <c r="C1404" s="32"/>
      <c r="D1404" s="31"/>
      <c r="E1404" s="31"/>
      <c r="F1404" s="31"/>
      <c r="G1404" s="31"/>
      <c r="H1404" s="31"/>
      <c r="I1404" s="31"/>
      <c r="J1404" s="31"/>
      <c r="K1404" s="31"/>
      <c r="L1404" s="31"/>
      <c r="M1404" s="31"/>
      <c r="N1404" s="187">
        <f t="shared" si="273"/>
        <v>0</v>
      </c>
      <c r="O1404" s="31"/>
      <c r="P1404" s="31"/>
      <c r="Q1404" s="31"/>
      <c r="R1404" s="187">
        <f t="shared" si="274"/>
        <v>0</v>
      </c>
      <c r="S1404" s="188">
        <f>IF(ISBLANK($B1404),0,VLOOKUP($B1404,Listen!$A$2:$C$44,2,FALSE))</f>
        <v>0</v>
      </c>
      <c r="T1404" s="188">
        <f>IF(ISBLANK($B1404),0,VLOOKUP($B1404,Listen!$A$2:$C$44,3,FALSE))</f>
        <v>0</v>
      </c>
      <c r="U1404" s="189">
        <f t="shared" si="275"/>
        <v>0</v>
      </c>
      <c r="V1404" s="189">
        <f t="shared" si="277"/>
        <v>0</v>
      </c>
      <c r="W1404" s="189">
        <f t="shared" si="277"/>
        <v>0</v>
      </c>
      <c r="X1404" s="189">
        <f t="shared" si="277"/>
        <v>0</v>
      </c>
      <c r="Y1404" s="189">
        <f t="shared" si="277"/>
        <v>0</v>
      </c>
      <c r="Z1404" s="189">
        <f t="shared" si="277"/>
        <v>0</v>
      </c>
      <c r="AA1404" s="189">
        <f t="shared" si="277"/>
        <v>0</v>
      </c>
      <c r="AB1404" s="187">
        <f t="shared" si="276"/>
        <v>0</v>
      </c>
      <c r="AC1404" s="190">
        <f>IF(C1404=A_Stammdaten!$B$14,F_SAV!$R1404-F_SAV!$AD1404,HLOOKUP(A_Stammdaten!$B$14-1,$AE$4:$AK$2004,ROW(C1404)-3,FALSE)-$AD1404)</f>
        <v>0</v>
      </c>
      <c r="AD1404" s="190">
        <f>HLOOKUP(A_Stammdaten!$B$14,$AE$4:$AK$2004,ROW(C1404)-3,FALSE)</f>
        <v>0</v>
      </c>
      <c r="AE1404" s="187">
        <f t="shared" si="266"/>
        <v>0</v>
      </c>
      <c r="AF1404" s="187">
        <f t="shared" si="267"/>
        <v>0</v>
      </c>
      <c r="AG1404" s="187">
        <f t="shared" si="268"/>
        <v>0</v>
      </c>
      <c r="AH1404" s="187">
        <f t="shared" si="269"/>
        <v>0</v>
      </c>
      <c r="AI1404" s="187">
        <f t="shared" si="270"/>
        <v>0</v>
      </c>
      <c r="AJ1404" s="187">
        <f t="shared" si="271"/>
        <v>0</v>
      </c>
      <c r="AK1404" s="187">
        <f t="shared" si="272"/>
        <v>0</v>
      </c>
      <c r="AL1404" s="31"/>
    </row>
    <row r="1405" spans="1:38" ht="15" x14ac:dyDescent="0.25">
      <c r="A1405" s="31"/>
      <c r="B1405" s="31"/>
      <c r="C1405" s="32"/>
      <c r="D1405" s="31"/>
      <c r="E1405" s="31"/>
      <c r="F1405" s="31"/>
      <c r="G1405" s="31"/>
      <c r="H1405" s="31"/>
      <c r="I1405" s="31"/>
      <c r="J1405" s="31"/>
      <c r="K1405" s="31"/>
      <c r="L1405" s="31"/>
      <c r="M1405" s="31"/>
      <c r="N1405" s="187">
        <f t="shared" si="273"/>
        <v>0</v>
      </c>
      <c r="O1405" s="31"/>
      <c r="P1405" s="31"/>
      <c r="Q1405" s="31"/>
      <c r="R1405" s="187">
        <f t="shared" si="274"/>
        <v>0</v>
      </c>
      <c r="S1405" s="188">
        <f>IF(ISBLANK($B1405),0,VLOOKUP($B1405,Listen!$A$2:$C$44,2,FALSE))</f>
        <v>0</v>
      </c>
      <c r="T1405" s="188">
        <f>IF(ISBLANK($B1405),0,VLOOKUP($B1405,Listen!$A$2:$C$44,3,FALSE))</f>
        <v>0</v>
      </c>
      <c r="U1405" s="189">
        <f t="shared" si="275"/>
        <v>0</v>
      </c>
      <c r="V1405" s="189">
        <f t="shared" si="277"/>
        <v>0</v>
      </c>
      <c r="W1405" s="189">
        <f t="shared" si="277"/>
        <v>0</v>
      </c>
      <c r="X1405" s="189">
        <f t="shared" si="277"/>
        <v>0</v>
      </c>
      <c r="Y1405" s="189">
        <f t="shared" si="277"/>
        <v>0</v>
      </c>
      <c r="Z1405" s="189">
        <f t="shared" si="277"/>
        <v>0</v>
      </c>
      <c r="AA1405" s="189">
        <f t="shared" si="277"/>
        <v>0</v>
      </c>
      <c r="AB1405" s="187">
        <f t="shared" si="276"/>
        <v>0</v>
      </c>
      <c r="AC1405" s="190">
        <f>IF(C1405=A_Stammdaten!$B$14,F_SAV!$R1405-F_SAV!$AD1405,HLOOKUP(A_Stammdaten!$B$14-1,$AE$4:$AK$2004,ROW(C1405)-3,FALSE)-$AD1405)</f>
        <v>0</v>
      </c>
      <c r="AD1405" s="190">
        <f>HLOOKUP(A_Stammdaten!$B$14,$AE$4:$AK$2004,ROW(C1405)-3,FALSE)</f>
        <v>0</v>
      </c>
      <c r="AE1405" s="187">
        <f t="shared" si="266"/>
        <v>0</v>
      </c>
      <c r="AF1405" s="187">
        <f t="shared" si="267"/>
        <v>0</v>
      </c>
      <c r="AG1405" s="187">
        <f t="shared" si="268"/>
        <v>0</v>
      </c>
      <c r="AH1405" s="187">
        <f t="shared" si="269"/>
        <v>0</v>
      </c>
      <c r="AI1405" s="187">
        <f t="shared" si="270"/>
        <v>0</v>
      </c>
      <c r="AJ1405" s="187">
        <f t="shared" si="271"/>
        <v>0</v>
      </c>
      <c r="AK1405" s="187">
        <f t="shared" si="272"/>
        <v>0</v>
      </c>
      <c r="AL1405" s="31"/>
    </row>
    <row r="1406" spans="1:38" ht="15" x14ac:dyDescent="0.25">
      <c r="A1406" s="31"/>
      <c r="B1406" s="31"/>
      <c r="C1406" s="32"/>
      <c r="D1406" s="31"/>
      <c r="E1406" s="31"/>
      <c r="F1406" s="31"/>
      <c r="G1406" s="31"/>
      <c r="H1406" s="31"/>
      <c r="I1406" s="31"/>
      <c r="J1406" s="31"/>
      <c r="K1406" s="31"/>
      <c r="L1406" s="31"/>
      <c r="M1406" s="31"/>
      <c r="N1406" s="187">
        <f t="shared" si="273"/>
        <v>0</v>
      </c>
      <c r="O1406" s="31"/>
      <c r="P1406" s="31"/>
      <c r="Q1406" s="31"/>
      <c r="R1406" s="187">
        <f t="shared" si="274"/>
        <v>0</v>
      </c>
      <c r="S1406" s="188">
        <f>IF(ISBLANK($B1406),0,VLOOKUP($B1406,Listen!$A$2:$C$44,2,FALSE))</f>
        <v>0</v>
      </c>
      <c r="T1406" s="188">
        <f>IF(ISBLANK($B1406),0,VLOOKUP($B1406,Listen!$A$2:$C$44,3,FALSE))</f>
        <v>0</v>
      </c>
      <c r="U1406" s="189">
        <f t="shared" si="275"/>
        <v>0</v>
      </c>
      <c r="V1406" s="189">
        <f t="shared" si="277"/>
        <v>0</v>
      </c>
      <c r="W1406" s="189">
        <f t="shared" si="277"/>
        <v>0</v>
      </c>
      <c r="X1406" s="189">
        <f t="shared" si="277"/>
        <v>0</v>
      </c>
      <c r="Y1406" s="189">
        <f t="shared" si="277"/>
        <v>0</v>
      </c>
      <c r="Z1406" s="189">
        <f t="shared" si="277"/>
        <v>0</v>
      </c>
      <c r="AA1406" s="189">
        <f t="shared" si="277"/>
        <v>0</v>
      </c>
      <c r="AB1406" s="187">
        <f t="shared" si="276"/>
        <v>0</v>
      </c>
      <c r="AC1406" s="190">
        <f>IF(C1406=A_Stammdaten!$B$14,F_SAV!$R1406-F_SAV!$AD1406,HLOOKUP(A_Stammdaten!$B$14-1,$AE$4:$AK$2004,ROW(C1406)-3,FALSE)-$AD1406)</f>
        <v>0</v>
      </c>
      <c r="AD1406" s="190">
        <f>HLOOKUP(A_Stammdaten!$B$14,$AE$4:$AK$2004,ROW(C1406)-3,FALSE)</f>
        <v>0</v>
      </c>
      <c r="AE1406" s="187">
        <f t="shared" si="266"/>
        <v>0</v>
      </c>
      <c r="AF1406" s="187">
        <f t="shared" si="267"/>
        <v>0</v>
      </c>
      <c r="AG1406" s="187">
        <f t="shared" si="268"/>
        <v>0</v>
      </c>
      <c r="AH1406" s="187">
        <f t="shared" si="269"/>
        <v>0</v>
      </c>
      <c r="AI1406" s="187">
        <f t="shared" si="270"/>
        <v>0</v>
      </c>
      <c r="AJ1406" s="187">
        <f t="shared" si="271"/>
        <v>0</v>
      </c>
      <c r="AK1406" s="187">
        <f t="shared" si="272"/>
        <v>0</v>
      </c>
      <c r="AL1406" s="31"/>
    </row>
    <row r="1407" spans="1:38" ht="15" x14ac:dyDescent="0.25">
      <c r="A1407" s="31"/>
      <c r="B1407" s="31"/>
      <c r="C1407" s="32"/>
      <c r="D1407" s="31"/>
      <c r="E1407" s="31"/>
      <c r="F1407" s="31"/>
      <c r="G1407" s="31"/>
      <c r="H1407" s="31"/>
      <c r="I1407" s="31"/>
      <c r="J1407" s="31"/>
      <c r="K1407" s="31"/>
      <c r="L1407" s="31"/>
      <c r="M1407" s="31"/>
      <c r="N1407" s="187">
        <f t="shared" si="273"/>
        <v>0</v>
      </c>
      <c r="O1407" s="31"/>
      <c r="P1407" s="31"/>
      <c r="Q1407" s="31"/>
      <c r="R1407" s="187">
        <f t="shared" si="274"/>
        <v>0</v>
      </c>
      <c r="S1407" s="188">
        <f>IF(ISBLANK($B1407),0,VLOOKUP($B1407,Listen!$A$2:$C$44,2,FALSE))</f>
        <v>0</v>
      </c>
      <c r="T1407" s="188">
        <f>IF(ISBLANK($B1407),0,VLOOKUP($B1407,Listen!$A$2:$C$44,3,FALSE))</f>
        <v>0</v>
      </c>
      <c r="U1407" s="189">
        <f t="shared" si="275"/>
        <v>0</v>
      </c>
      <c r="V1407" s="189">
        <f t="shared" si="277"/>
        <v>0</v>
      </c>
      <c r="W1407" s="189">
        <f t="shared" si="277"/>
        <v>0</v>
      </c>
      <c r="X1407" s="189">
        <f t="shared" si="277"/>
        <v>0</v>
      </c>
      <c r="Y1407" s="189">
        <f t="shared" si="277"/>
        <v>0</v>
      </c>
      <c r="Z1407" s="189">
        <f t="shared" si="277"/>
        <v>0</v>
      </c>
      <c r="AA1407" s="189">
        <f t="shared" si="277"/>
        <v>0</v>
      </c>
      <c r="AB1407" s="187">
        <f t="shared" si="276"/>
        <v>0</v>
      </c>
      <c r="AC1407" s="190">
        <f>IF(C1407=A_Stammdaten!$B$14,F_SAV!$R1407-F_SAV!$AD1407,HLOOKUP(A_Stammdaten!$B$14-1,$AE$4:$AK$2004,ROW(C1407)-3,FALSE)-$AD1407)</f>
        <v>0</v>
      </c>
      <c r="AD1407" s="190">
        <f>HLOOKUP(A_Stammdaten!$B$14,$AE$4:$AK$2004,ROW(C1407)-3,FALSE)</f>
        <v>0</v>
      </c>
      <c r="AE1407" s="187">
        <f t="shared" si="266"/>
        <v>0</v>
      </c>
      <c r="AF1407" s="187">
        <f t="shared" si="267"/>
        <v>0</v>
      </c>
      <c r="AG1407" s="187">
        <f t="shared" si="268"/>
        <v>0</v>
      </c>
      <c r="AH1407" s="187">
        <f t="shared" si="269"/>
        <v>0</v>
      </c>
      <c r="AI1407" s="187">
        <f t="shared" si="270"/>
        <v>0</v>
      </c>
      <c r="AJ1407" s="187">
        <f t="shared" si="271"/>
        <v>0</v>
      </c>
      <c r="AK1407" s="187">
        <f t="shared" si="272"/>
        <v>0</v>
      </c>
      <c r="AL1407" s="31"/>
    </row>
    <row r="1408" spans="1:38" ht="15" x14ac:dyDescent="0.25">
      <c r="A1408" s="31"/>
      <c r="B1408" s="31"/>
      <c r="C1408" s="32"/>
      <c r="D1408" s="31"/>
      <c r="E1408" s="31"/>
      <c r="F1408" s="31"/>
      <c r="G1408" s="31"/>
      <c r="H1408" s="31"/>
      <c r="I1408" s="31"/>
      <c r="J1408" s="31"/>
      <c r="K1408" s="31"/>
      <c r="L1408" s="31"/>
      <c r="M1408" s="31"/>
      <c r="N1408" s="187">
        <f t="shared" si="273"/>
        <v>0</v>
      </c>
      <c r="O1408" s="31"/>
      <c r="P1408" s="31"/>
      <c r="Q1408" s="31"/>
      <c r="R1408" s="187">
        <f t="shared" si="274"/>
        <v>0</v>
      </c>
      <c r="S1408" s="188">
        <f>IF(ISBLANK($B1408),0,VLOOKUP($B1408,Listen!$A$2:$C$44,2,FALSE))</f>
        <v>0</v>
      </c>
      <c r="T1408" s="188">
        <f>IF(ISBLANK($B1408),0,VLOOKUP($B1408,Listen!$A$2:$C$44,3,FALSE))</f>
        <v>0</v>
      </c>
      <c r="U1408" s="189">
        <f t="shared" si="275"/>
        <v>0</v>
      </c>
      <c r="V1408" s="189">
        <f t="shared" si="277"/>
        <v>0</v>
      </c>
      <c r="W1408" s="189">
        <f t="shared" si="277"/>
        <v>0</v>
      </c>
      <c r="X1408" s="189">
        <f t="shared" si="277"/>
        <v>0</v>
      </c>
      <c r="Y1408" s="189">
        <f t="shared" si="277"/>
        <v>0</v>
      </c>
      <c r="Z1408" s="189">
        <f t="shared" si="277"/>
        <v>0</v>
      </c>
      <c r="AA1408" s="189">
        <f t="shared" si="277"/>
        <v>0</v>
      </c>
      <c r="AB1408" s="187">
        <f t="shared" si="276"/>
        <v>0</v>
      </c>
      <c r="AC1408" s="190">
        <f>IF(C1408=A_Stammdaten!$B$14,F_SAV!$R1408-F_SAV!$AD1408,HLOOKUP(A_Stammdaten!$B$14-1,$AE$4:$AK$2004,ROW(C1408)-3,FALSE)-$AD1408)</f>
        <v>0</v>
      </c>
      <c r="AD1408" s="190">
        <f>HLOOKUP(A_Stammdaten!$B$14,$AE$4:$AK$2004,ROW(C1408)-3,FALSE)</f>
        <v>0</v>
      </c>
      <c r="AE1408" s="187">
        <f t="shared" si="266"/>
        <v>0</v>
      </c>
      <c r="AF1408" s="187">
        <f t="shared" si="267"/>
        <v>0</v>
      </c>
      <c r="AG1408" s="187">
        <f t="shared" si="268"/>
        <v>0</v>
      </c>
      <c r="AH1408" s="187">
        <f t="shared" si="269"/>
        <v>0</v>
      </c>
      <c r="AI1408" s="187">
        <f t="shared" si="270"/>
        <v>0</v>
      </c>
      <c r="AJ1408" s="187">
        <f t="shared" si="271"/>
        <v>0</v>
      </c>
      <c r="AK1408" s="187">
        <f t="shared" si="272"/>
        <v>0</v>
      </c>
      <c r="AL1408" s="31"/>
    </row>
    <row r="1409" spans="1:38" ht="15" x14ac:dyDescent="0.25">
      <c r="A1409" s="31"/>
      <c r="B1409" s="31"/>
      <c r="C1409" s="32"/>
      <c r="D1409" s="31"/>
      <c r="E1409" s="31"/>
      <c r="F1409" s="31"/>
      <c r="G1409" s="31"/>
      <c r="H1409" s="31"/>
      <c r="I1409" s="31"/>
      <c r="J1409" s="31"/>
      <c r="K1409" s="31"/>
      <c r="L1409" s="31"/>
      <c r="M1409" s="31"/>
      <c r="N1409" s="187">
        <f t="shared" si="273"/>
        <v>0</v>
      </c>
      <c r="O1409" s="31"/>
      <c r="P1409" s="31"/>
      <c r="Q1409" s="31"/>
      <c r="R1409" s="187">
        <f t="shared" si="274"/>
        <v>0</v>
      </c>
      <c r="S1409" s="188">
        <f>IF(ISBLANK($B1409),0,VLOOKUP($B1409,Listen!$A$2:$C$44,2,FALSE))</f>
        <v>0</v>
      </c>
      <c r="T1409" s="188">
        <f>IF(ISBLANK($B1409),0,VLOOKUP($B1409,Listen!$A$2:$C$44,3,FALSE))</f>
        <v>0</v>
      </c>
      <c r="U1409" s="189">
        <f t="shared" si="275"/>
        <v>0</v>
      </c>
      <c r="V1409" s="189">
        <f t="shared" si="277"/>
        <v>0</v>
      </c>
      <c r="W1409" s="189">
        <f t="shared" si="277"/>
        <v>0</v>
      </c>
      <c r="X1409" s="189">
        <f t="shared" si="277"/>
        <v>0</v>
      </c>
      <c r="Y1409" s="189">
        <f t="shared" si="277"/>
        <v>0</v>
      </c>
      <c r="Z1409" s="189">
        <f t="shared" si="277"/>
        <v>0</v>
      </c>
      <c r="AA1409" s="189">
        <f t="shared" si="277"/>
        <v>0</v>
      </c>
      <c r="AB1409" s="187">
        <f t="shared" si="276"/>
        <v>0</v>
      </c>
      <c r="AC1409" s="190">
        <f>IF(C1409=A_Stammdaten!$B$14,F_SAV!$R1409-F_SAV!$AD1409,HLOOKUP(A_Stammdaten!$B$14-1,$AE$4:$AK$2004,ROW(C1409)-3,FALSE)-$AD1409)</f>
        <v>0</v>
      </c>
      <c r="AD1409" s="190">
        <f>HLOOKUP(A_Stammdaten!$B$14,$AE$4:$AK$2004,ROW(C1409)-3,FALSE)</f>
        <v>0</v>
      </c>
      <c r="AE1409" s="187">
        <f t="shared" si="266"/>
        <v>0</v>
      </c>
      <c r="AF1409" s="187">
        <f t="shared" si="267"/>
        <v>0</v>
      </c>
      <c r="AG1409" s="187">
        <f t="shared" si="268"/>
        <v>0</v>
      </c>
      <c r="AH1409" s="187">
        <f t="shared" si="269"/>
        <v>0</v>
      </c>
      <c r="AI1409" s="187">
        <f t="shared" si="270"/>
        <v>0</v>
      </c>
      <c r="AJ1409" s="187">
        <f t="shared" si="271"/>
        <v>0</v>
      </c>
      <c r="AK1409" s="187">
        <f t="shared" si="272"/>
        <v>0</v>
      </c>
      <c r="AL1409" s="31"/>
    </row>
    <row r="1410" spans="1:38" ht="15" x14ac:dyDescent="0.25">
      <c r="A1410" s="31"/>
      <c r="B1410" s="31"/>
      <c r="C1410" s="32"/>
      <c r="D1410" s="31"/>
      <c r="E1410" s="31"/>
      <c r="F1410" s="31"/>
      <c r="G1410" s="31"/>
      <c r="H1410" s="31"/>
      <c r="I1410" s="31"/>
      <c r="J1410" s="31"/>
      <c r="K1410" s="31"/>
      <c r="L1410" s="31"/>
      <c r="M1410" s="31"/>
      <c r="N1410" s="187">
        <f t="shared" si="273"/>
        <v>0</v>
      </c>
      <c r="O1410" s="31"/>
      <c r="P1410" s="31"/>
      <c r="Q1410" s="31"/>
      <c r="R1410" s="187">
        <f t="shared" si="274"/>
        <v>0</v>
      </c>
      <c r="S1410" s="188">
        <f>IF(ISBLANK($B1410),0,VLOOKUP($B1410,Listen!$A$2:$C$44,2,FALSE))</f>
        <v>0</v>
      </c>
      <c r="T1410" s="188">
        <f>IF(ISBLANK($B1410),0,VLOOKUP($B1410,Listen!$A$2:$C$44,3,FALSE))</f>
        <v>0</v>
      </c>
      <c r="U1410" s="189">
        <f t="shared" si="275"/>
        <v>0</v>
      </c>
      <c r="V1410" s="189">
        <f t="shared" si="277"/>
        <v>0</v>
      </c>
      <c r="W1410" s="189">
        <f t="shared" si="277"/>
        <v>0</v>
      </c>
      <c r="X1410" s="189">
        <f t="shared" si="277"/>
        <v>0</v>
      </c>
      <c r="Y1410" s="189">
        <f t="shared" si="277"/>
        <v>0</v>
      </c>
      <c r="Z1410" s="189">
        <f t="shared" si="277"/>
        <v>0</v>
      </c>
      <c r="AA1410" s="189">
        <f t="shared" si="277"/>
        <v>0</v>
      </c>
      <c r="AB1410" s="187">
        <f t="shared" si="276"/>
        <v>0</v>
      </c>
      <c r="AC1410" s="190">
        <f>IF(C1410=A_Stammdaten!$B$14,F_SAV!$R1410-F_SAV!$AD1410,HLOOKUP(A_Stammdaten!$B$14-1,$AE$4:$AK$2004,ROW(C1410)-3,FALSE)-$AD1410)</f>
        <v>0</v>
      </c>
      <c r="AD1410" s="190">
        <f>HLOOKUP(A_Stammdaten!$B$14,$AE$4:$AK$2004,ROW(C1410)-3,FALSE)</f>
        <v>0</v>
      </c>
      <c r="AE1410" s="187">
        <f t="shared" si="266"/>
        <v>0</v>
      </c>
      <c r="AF1410" s="187">
        <f t="shared" si="267"/>
        <v>0</v>
      </c>
      <c r="AG1410" s="187">
        <f t="shared" si="268"/>
        <v>0</v>
      </c>
      <c r="AH1410" s="187">
        <f t="shared" si="269"/>
        <v>0</v>
      </c>
      <c r="AI1410" s="187">
        <f t="shared" si="270"/>
        <v>0</v>
      </c>
      <c r="AJ1410" s="187">
        <f t="shared" si="271"/>
        <v>0</v>
      </c>
      <c r="AK1410" s="187">
        <f t="shared" si="272"/>
        <v>0</v>
      </c>
      <c r="AL1410" s="31"/>
    </row>
    <row r="1411" spans="1:38" ht="15" x14ac:dyDescent="0.25">
      <c r="A1411" s="31"/>
      <c r="B1411" s="31"/>
      <c r="C1411" s="32"/>
      <c r="D1411" s="31"/>
      <c r="E1411" s="31"/>
      <c r="F1411" s="31"/>
      <c r="G1411" s="31"/>
      <c r="H1411" s="31"/>
      <c r="I1411" s="31"/>
      <c r="J1411" s="31"/>
      <c r="K1411" s="31"/>
      <c r="L1411" s="31"/>
      <c r="M1411" s="31"/>
      <c r="N1411" s="187">
        <f t="shared" si="273"/>
        <v>0</v>
      </c>
      <c r="O1411" s="31"/>
      <c r="P1411" s="31"/>
      <c r="Q1411" s="31"/>
      <c r="R1411" s="187">
        <f t="shared" si="274"/>
        <v>0</v>
      </c>
      <c r="S1411" s="188">
        <f>IF(ISBLANK($B1411),0,VLOOKUP($B1411,Listen!$A$2:$C$44,2,FALSE))</f>
        <v>0</v>
      </c>
      <c r="T1411" s="188">
        <f>IF(ISBLANK($B1411),0,VLOOKUP($B1411,Listen!$A$2:$C$44,3,FALSE))</f>
        <v>0</v>
      </c>
      <c r="U1411" s="189">
        <f t="shared" si="275"/>
        <v>0</v>
      </c>
      <c r="V1411" s="189">
        <f t="shared" si="277"/>
        <v>0</v>
      </c>
      <c r="W1411" s="189">
        <f t="shared" si="277"/>
        <v>0</v>
      </c>
      <c r="X1411" s="189">
        <f t="shared" si="277"/>
        <v>0</v>
      </c>
      <c r="Y1411" s="189">
        <f t="shared" si="277"/>
        <v>0</v>
      </c>
      <c r="Z1411" s="189">
        <f t="shared" si="277"/>
        <v>0</v>
      </c>
      <c r="AA1411" s="189">
        <f t="shared" si="277"/>
        <v>0</v>
      </c>
      <c r="AB1411" s="187">
        <f t="shared" si="276"/>
        <v>0</v>
      </c>
      <c r="AC1411" s="190">
        <f>IF(C1411=A_Stammdaten!$B$14,F_SAV!$R1411-F_SAV!$AD1411,HLOOKUP(A_Stammdaten!$B$14-1,$AE$4:$AK$2004,ROW(C1411)-3,FALSE)-$AD1411)</f>
        <v>0</v>
      </c>
      <c r="AD1411" s="190">
        <f>HLOOKUP(A_Stammdaten!$B$14,$AE$4:$AK$2004,ROW(C1411)-3,FALSE)</f>
        <v>0</v>
      </c>
      <c r="AE1411" s="187">
        <f t="shared" si="266"/>
        <v>0</v>
      </c>
      <c r="AF1411" s="187">
        <f t="shared" si="267"/>
        <v>0</v>
      </c>
      <c r="AG1411" s="187">
        <f t="shared" si="268"/>
        <v>0</v>
      </c>
      <c r="AH1411" s="187">
        <f t="shared" si="269"/>
        <v>0</v>
      </c>
      <c r="AI1411" s="187">
        <f t="shared" si="270"/>
        <v>0</v>
      </c>
      <c r="AJ1411" s="187">
        <f t="shared" si="271"/>
        <v>0</v>
      </c>
      <c r="AK1411" s="187">
        <f t="shared" si="272"/>
        <v>0</v>
      </c>
      <c r="AL1411" s="31"/>
    </row>
    <row r="1412" spans="1:38" ht="15" x14ac:dyDescent="0.25">
      <c r="A1412" s="31"/>
      <c r="B1412" s="31"/>
      <c r="C1412" s="32"/>
      <c r="D1412" s="31"/>
      <c r="E1412" s="31"/>
      <c r="F1412" s="31"/>
      <c r="G1412" s="31"/>
      <c r="H1412" s="31"/>
      <c r="I1412" s="31"/>
      <c r="J1412" s="31"/>
      <c r="K1412" s="31"/>
      <c r="L1412" s="31"/>
      <c r="M1412" s="31"/>
      <c r="N1412" s="187">
        <f t="shared" si="273"/>
        <v>0</v>
      </c>
      <c r="O1412" s="31"/>
      <c r="P1412" s="31"/>
      <c r="Q1412" s="31"/>
      <c r="R1412" s="187">
        <f t="shared" si="274"/>
        <v>0</v>
      </c>
      <c r="S1412" s="188">
        <f>IF(ISBLANK($B1412),0,VLOOKUP($B1412,Listen!$A$2:$C$44,2,FALSE))</f>
        <v>0</v>
      </c>
      <c r="T1412" s="188">
        <f>IF(ISBLANK($B1412),0,VLOOKUP($B1412,Listen!$A$2:$C$44,3,FALSE))</f>
        <v>0</v>
      </c>
      <c r="U1412" s="189">
        <f t="shared" si="275"/>
        <v>0</v>
      </c>
      <c r="V1412" s="189">
        <f t="shared" si="277"/>
        <v>0</v>
      </c>
      <c r="W1412" s="189">
        <f t="shared" si="277"/>
        <v>0</v>
      </c>
      <c r="X1412" s="189">
        <f t="shared" si="277"/>
        <v>0</v>
      </c>
      <c r="Y1412" s="189">
        <f t="shared" si="277"/>
        <v>0</v>
      </c>
      <c r="Z1412" s="189">
        <f t="shared" si="277"/>
        <v>0</v>
      </c>
      <c r="AA1412" s="189">
        <f t="shared" si="277"/>
        <v>0</v>
      </c>
      <c r="AB1412" s="187">
        <f t="shared" si="276"/>
        <v>0</v>
      </c>
      <c r="AC1412" s="190">
        <f>IF(C1412=A_Stammdaten!$B$14,F_SAV!$R1412-F_SAV!$AD1412,HLOOKUP(A_Stammdaten!$B$14-1,$AE$4:$AK$2004,ROW(C1412)-3,FALSE)-$AD1412)</f>
        <v>0</v>
      </c>
      <c r="AD1412" s="190">
        <f>HLOOKUP(A_Stammdaten!$B$14,$AE$4:$AK$2004,ROW(C1412)-3,FALSE)</f>
        <v>0</v>
      </c>
      <c r="AE1412" s="187">
        <f t="shared" si="266"/>
        <v>0</v>
      </c>
      <c r="AF1412" s="187">
        <f t="shared" si="267"/>
        <v>0</v>
      </c>
      <c r="AG1412" s="187">
        <f t="shared" si="268"/>
        <v>0</v>
      </c>
      <c r="AH1412" s="187">
        <f t="shared" si="269"/>
        <v>0</v>
      </c>
      <c r="AI1412" s="187">
        <f t="shared" si="270"/>
        <v>0</v>
      </c>
      <c r="AJ1412" s="187">
        <f t="shared" si="271"/>
        <v>0</v>
      </c>
      <c r="AK1412" s="187">
        <f t="shared" si="272"/>
        <v>0</v>
      </c>
      <c r="AL1412" s="31"/>
    </row>
    <row r="1413" spans="1:38" ht="15" x14ac:dyDescent="0.25">
      <c r="A1413" s="31"/>
      <c r="B1413" s="31"/>
      <c r="C1413" s="32"/>
      <c r="D1413" s="31"/>
      <c r="E1413" s="31"/>
      <c r="F1413" s="31"/>
      <c r="G1413" s="31"/>
      <c r="H1413" s="31"/>
      <c r="I1413" s="31"/>
      <c r="J1413" s="31"/>
      <c r="K1413" s="31"/>
      <c r="L1413" s="31"/>
      <c r="M1413" s="31"/>
      <c r="N1413" s="187">
        <f t="shared" si="273"/>
        <v>0</v>
      </c>
      <c r="O1413" s="31"/>
      <c r="P1413" s="31"/>
      <c r="Q1413" s="31"/>
      <c r="R1413" s="187">
        <f t="shared" si="274"/>
        <v>0</v>
      </c>
      <c r="S1413" s="188">
        <f>IF(ISBLANK($B1413),0,VLOOKUP($B1413,Listen!$A$2:$C$44,2,FALSE))</f>
        <v>0</v>
      </c>
      <c r="T1413" s="188">
        <f>IF(ISBLANK($B1413),0,VLOOKUP($B1413,Listen!$A$2:$C$44,3,FALSE))</f>
        <v>0</v>
      </c>
      <c r="U1413" s="189">
        <f t="shared" si="275"/>
        <v>0</v>
      </c>
      <c r="V1413" s="189">
        <f t="shared" si="277"/>
        <v>0</v>
      </c>
      <c r="W1413" s="189">
        <f t="shared" si="277"/>
        <v>0</v>
      </c>
      <c r="X1413" s="189">
        <f t="shared" si="277"/>
        <v>0</v>
      </c>
      <c r="Y1413" s="189">
        <f t="shared" si="277"/>
        <v>0</v>
      </c>
      <c r="Z1413" s="189">
        <f t="shared" si="277"/>
        <v>0</v>
      </c>
      <c r="AA1413" s="189">
        <f t="shared" si="277"/>
        <v>0</v>
      </c>
      <c r="AB1413" s="187">
        <f t="shared" si="276"/>
        <v>0</v>
      </c>
      <c r="AC1413" s="190">
        <f>IF(C1413=A_Stammdaten!$B$14,F_SAV!$R1413-F_SAV!$AD1413,HLOOKUP(A_Stammdaten!$B$14-1,$AE$4:$AK$2004,ROW(C1413)-3,FALSE)-$AD1413)</f>
        <v>0</v>
      </c>
      <c r="AD1413" s="190">
        <f>HLOOKUP(A_Stammdaten!$B$14,$AE$4:$AK$2004,ROW(C1413)-3,FALSE)</f>
        <v>0</v>
      </c>
      <c r="AE1413" s="187">
        <f t="shared" ref="AE1413:AE1476" si="278">IF(OR($C1413=0,$R1413=0),0,IF($C1413&lt;=AE$4,$R1413-$R1413/U1413*(AE$4-$C1413+1),0))</f>
        <v>0</v>
      </c>
      <c r="AF1413" s="187">
        <f t="shared" ref="AF1413:AF1476" si="279">IF(OR($C1413=0,$R1413=0,V1413-(AF$4-$C1413)=0),0,IF($C1413&lt;AF$4,AE1413-AE1413/(V1413-(AF$4-$C1413)),IF($C1413=AF$4,$R1413-$R1413/V1413,0)))</f>
        <v>0</v>
      </c>
      <c r="AG1413" s="187">
        <f t="shared" ref="AG1413:AG1476" si="280">IF(OR($C1413=0,$R1413=0,W1413-(AG$4-$C1413)=0),0,IF($C1413&lt;AG$4,AF1413-AF1413/(W1413-(AG$4-$C1413)),IF($C1413=AG$4,$R1413-$R1413/W1413,0)))</f>
        <v>0</v>
      </c>
      <c r="AH1413" s="187">
        <f t="shared" ref="AH1413:AH1476" si="281">IF(OR($C1413=0,$R1413=0,X1413-(AH$4-$C1413)=0),0,IF($C1413&lt;AH$4,AG1413-AG1413/(X1413-(AH$4-$C1413)),IF($C1413=AH$4,$R1413-$R1413/X1413,0)))</f>
        <v>0</v>
      </c>
      <c r="AI1413" s="187">
        <f t="shared" ref="AI1413:AI1476" si="282">IF(OR($C1413=0,$R1413=0,Y1413-(AI$4-$C1413)=0),0,IF($C1413&lt;AI$4,AH1413-AH1413/(Y1413-(AI$4-$C1413)),IF($C1413=AI$4,$R1413-$R1413/Y1413,0)))</f>
        <v>0</v>
      </c>
      <c r="AJ1413" s="187">
        <f t="shared" ref="AJ1413:AJ1476" si="283">IF(OR($C1413=0,$R1413=0,Z1413-(AJ$4-$C1413)=0),0,IF($C1413&lt;AJ$4,AI1413-AI1413/(Z1413-(AJ$4-$C1413)),IF($C1413=AJ$4,$R1413-$R1413/Z1413,0)))</f>
        <v>0</v>
      </c>
      <c r="AK1413" s="187">
        <f t="shared" ref="AK1413:AK1476" si="284">IF(OR($C1413=0,$R1413=0,AA1413-(AK$4-$C1413)=0),0,IF($C1413&lt;AK$4,AJ1413-AJ1413/(AA1413-(AK$4-$C1413)),IF($C1413=AK$4,$R1413-$R1413/AA1413,0)))</f>
        <v>0</v>
      </c>
      <c r="AL1413" s="31"/>
    </row>
    <row r="1414" spans="1:38" ht="15" x14ac:dyDescent="0.25">
      <c r="A1414" s="31"/>
      <c r="B1414" s="31"/>
      <c r="C1414" s="32"/>
      <c r="D1414" s="31"/>
      <c r="E1414" s="31"/>
      <c r="F1414" s="31"/>
      <c r="G1414" s="31"/>
      <c r="H1414" s="31"/>
      <c r="I1414" s="31"/>
      <c r="J1414" s="31"/>
      <c r="K1414" s="31"/>
      <c r="L1414" s="31"/>
      <c r="M1414" s="31"/>
      <c r="N1414" s="187">
        <f t="shared" ref="N1414:N1477" si="285">SUM(D1414,E1414,G1414,H1414,J1414,K1414)-SUM(F1414,I1414,L1414,M1414)</f>
        <v>0</v>
      </c>
      <c r="O1414" s="31"/>
      <c r="P1414" s="31"/>
      <c r="Q1414" s="31"/>
      <c r="R1414" s="187">
        <f t="shared" ref="R1414:R1477" si="286">N1414-SUM(O1414:Q1414)</f>
        <v>0</v>
      </c>
      <c r="S1414" s="188">
        <f>IF(ISBLANK($B1414),0,VLOOKUP($B1414,Listen!$A$2:$C$44,2,FALSE))</f>
        <v>0</v>
      </c>
      <c r="T1414" s="188">
        <f>IF(ISBLANK($B1414),0,VLOOKUP($B1414,Listen!$A$2:$C$44,3,FALSE))</f>
        <v>0</v>
      </c>
      <c r="U1414" s="189">
        <f t="shared" si="275"/>
        <v>0</v>
      </c>
      <c r="V1414" s="189">
        <f t="shared" si="277"/>
        <v>0</v>
      </c>
      <c r="W1414" s="189">
        <f t="shared" si="277"/>
        <v>0</v>
      </c>
      <c r="X1414" s="189">
        <f t="shared" si="277"/>
        <v>0</v>
      </c>
      <c r="Y1414" s="189">
        <f t="shared" si="277"/>
        <v>0</v>
      </c>
      <c r="Z1414" s="189">
        <f t="shared" si="277"/>
        <v>0</v>
      </c>
      <c r="AA1414" s="189">
        <f t="shared" si="277"/>
        <v>0</v>
      </c>
      <c r="AB1414" s="187">
        <f t="shared" si="276"/>
        <v>0</v>
      </c>
      <c r="AC1414" s="190">
        <f>IF(C1414=A_Stammdaten!$B$14,F_SAV!$R1414-F_SAV!$AD1414,HLOOKUP(A_Stammdaten!$B$14-1,$AE$4:$AK$2004,ROW(C1414)-3,FALSE)-$AD1414)</f>
        <v>0</v>
      </c>
      <c r="AD1414" s="190">
        <f>HLOOKUP(A_Stammdaten!$B$14,$AE$4:$AK$2004,ROW(C1414)-3,FALSE)</f>
        <v>0</v>
      </c>
      <c r="AE1414" s="187">
        <f t="shared" si="278"/>
        <v>0</v>
      </c>
      <c r="AF1414" s="187">
        <f t="shared" si="279"/>
        <v>0</v>
      </c>
      <c r="AG1414" s="187">
        <f t="shared" si="280"/>
        <v>0</v>
      </c>
      <c r="AH1414" s="187">
        <f t="shared" si="281"/>
        <v>0</v>
      </c>
      <c r="AI1414" s="187">
        <f t="shared" si="282"/>
        <v>0</v>
      </c>
      <c r="AJ1414" s="187">
        <f t="shared" si="283"/>
        <v>0</v>
      </c>
      <c r="AK1414" s="187">
        <f t="shared" si="284"/>
        <v>0</v>
      </c>
      <c r="AL1414" s="31"/>
    </row>
    <row r="1415" spans="1:38" ht="15" x14ac:dyDescent="0.25">
      <c r="A1415" s="31"/>
      <c r="B1415" s="31"/>
      <c r="C1415" s="32"/>
      <c r="D1415" s="31"/>
      <c r="E1415" s="31"/>
      <c r="F1415" s="31"/>
      <c r="G1415" s="31"/>
      <c r="H1415" s="31"/>
      <c r="I1415" s="31"/>
      <c r="J1415" s="31"/>
      <c r="K1415" s="31"/>
      <c r="L1415" s="31"/>
      <c r="M1415" s="31"/>
      <c r="N1415" s="187">
        <f t="shared" si="285"/>
        <v>0</v>
      </c>
      <c r="O1415" s="31"/>
      <c r="P1415" s="31"/>
      <c r="Q1415" s="31"/>
      <c r="R1415" s="187">
        <f t="shared" si="286"/>
        <v>0</v>
      </c>
      <c r="S1415" s="188">
        <f>IF(ISBLANK($B1415),0,VLOOKUP($B1415,Listen!$A$2:$C$44,2,FALSE))</f>
        <v>0</v>
      </c>
      <c r="T1415" s="188">
        <f>IF(ISBLANK($B1415),0,VLOOKUP($B1415,Listen!$A$2:$C$44,3,FALSE))</f>
        <v>0</v>
      </c>
      <c r="U1415" s="189">
        <f t="shared" si="275"/>
        <v>0</v>
      </c>
      <c r="V1415" s="189">
        <f t="shared" si="277"/>
        <v>0</v>
      </c>
      <c r="W1415" s="189">
        <f t="shared" si="277"/>
        <v>0</v>
      </c>
      <c r="X1415" s="189">
        <f t="shared" si="277"/>
        <v>0</v>
      </c>
      <c r="Y1415" s="189">
        <f t="shared" si="277"/>
        <v>0</v>
      </c>
      <c r="Z1415" s="189">
        <f t="shared" si="277"/>
        <v>0</v>
      </c>
      <c r="AA1415" s="189">
        <f t="shared" si="277"/>
        <v>0</v>
      </c>
      <c r="AB1415" s="187">
        <f t="shared" si="276"/>
        <v>0</v>
      </c>
      <c r="AC1415" s="190">
        <f>IF(C1415=A_Stammdaten!$B$14,F_SAV!$R1415-F_SAV!$AD1415,HLOOKUP(A_Stammdaten!$B$14-1,$AE$4:$AK$2004,ROW(C1415)-3,FALSE)-$AD1415)</f>
        <v>0</v>
      </c>
      <c r="AD1415" s="190">
        <f>HLOOKUP(A_Stammdaten!$B$14,$AE$4:$AK$2004,ROW(C1415)-3,FALSE)</f>
        <v>0</v>
      </c>
      <c r="AE1415" s="187">
        <f t="shared" si="278"/>
        <v>0</v>
      </c>
      <c r="AF1415" s="187">
        <f t="shared" si="279"/>
        <v>0</v>
      </c>
      <c r="AG1415" s="187">
        <f t="shared" si="280"/>
        <v>0</v>
      </c>
      <c r="AH1415" s="187">
        <f t="shared" si="281"/>
        <v>0</v>
      </c>
      <c r="AI1415" s="187">
        <f t="shared" si="282"/>
        <v>0</v>
      </c>
      <c r="AJ1415" s="187">
        <f t="shared" si="283"/>
        <v>0</v>
      </c>
      <c r="AK1415" s="187">
        <f t="shared" si="284"/>
        <v>0</v>
      </c>
      <c r="AL1415" s="31"/>
    </row>
    <row r="1416" spans="1:38" ht="15" x14ac:dyDescent="0.25">
      <c r="A1416" s="31"/>
      <c r="B1416" s="31"/>
      <c r="C1416" s="32"/>
      <c r="D1416" s="31"/>
      <c r="E1416" s="31"/>
      <c r="F1416" s="31"/>
      <c r="G1416" s="31"/>
      <c r="H1416" s="31"/>
      <c r="I1416" s="31"/>
      <c r="J1416" s="31"/>
      <c r="K1416" s="31"/>
      <c r="L1416" s="31"/>
      <c r="M1416" s="31"/>
      <c r="N1416" s="187">
        <f t="shared" si="285"/>
        <v>0</v>
      </c>
      <c r="O1416" s="31"/>
      <c r="P1416" s="31"/>
      <c r="Q1416" s="31"/>
      <c r="R1416" s="187">
        <f t="shared" si="286"/>
        <v>0</v>
      </c>
      <c r="S1416" s="188">
        <f>IF(ISBLANK($B1416),0,VLOOKUP($B1416,Listen!$A$2:$C$44,2,FALSE))</f>
        <v>0</v>
      </c>
      <c r="T1416" s="188">
        <f>IF(ISBLANK($B1416),0,VLOOKUP($B1416,Listen!$A$2:$C$44,3,FALSE))</f>
        <v>0</v>
      </c>
      <c r="U1416" s="189">
        <f t="shared" si="275"/>
        <v>0</v>
      </c>
      <c r="V1416" s="189">
        <f t="shared" si="277"/>
        <v>0</v>
      </c>
      <c r="W1416" s="189">
        <f t="shared" si="277"/>
        <v>0</v>
      </c>
      <c r="X1416" s="189">
        <f t="shared" si="277"/>
        <v>0</v>
      </c>
      <c r="Y1416" s="189">
        <f t="shared" si="277"/>
        <v>0</v>
      </c>
      <c r="Z1416" s="189">
        <f t="shared" si="277"/>
        <v>0</v>
      </c>
      <c r="AA1416" s="189">
        <f t="shared" si="277"/>
        <v>0</v>
      </c>
      <c r="AB1416" s="187">
        <f t="shared" si="276"/>
        <v>0</v>
      </c>
      <c r="AC1416" s="190">
        <f>IF(C1416=A_Stammdaten!$B$14,F_SAV!$R1416-F_SAV!$AD1416,HLOOKUP(A_Stammdaten!$B$14-1,$AE$4:$AK$2004,ROW(C1416)-3,FALSE)-$AD1416)</f>
        <v>0</v>
      </c>
      <c r="AD1416" s="190">
        <f>HLOOKUP(A_Stammdaten!$B$14,$AE$4:$AK$2004,ROW(C1416)-3,FALSE)</f>
        <v>0</v>
      </c>
      <c r="AE1416" s="187">
        <f t="shared" si="278"/>
        <v>0</v>
      </c>
      <c r="AF1416" s="187">
        <f t="shared" si="279"/>
        <v>0</v>
      </c>
      <c r="AG1416" s="187">
        <f t="shared" si="280"/>
        <v>0</v>
      </c>
      <c r="AH1416" s="187">
        <f t="shared" si="281"/>
        <v>0</v>
      </c>
      <c r="AI1416" s="187">
        <f t="shared" si="282"/>
        <v>0</v>
      </c>
      <c r="AJ1416" s="187">
        <f t="shared" si="283"/>
        <v>0</v>
      </c>
      <c r="AK1416" s="187">
        <f t="shared" si="284"/>
        <v>0</v>
      </c>
      <c r="AL1416" s="31"/>
    </row>
    <row r="1417" spans="1:38" ht="15" x14ac:dyDescent="0.25">
      <c r="A1417" s="31"/>
      <c r="B1417" s="31"/>
      <c r="C1417" s="32"/>
      <c r="D1417" s="31"/>
      <c r="E1417" s="31"/>
      <c r="F1417" s="31"/>
      <c r="G1417" s="31"/>
      <c r="H1417" s="31"/>
      <c r="I1417" s="31"/>
      <c r="J1417" s="31"/>
      <c r="K1417" s="31"/>
      <c r="L1417" s="31"/>
      <c r="M1417" s="31"/>
      <c r="N1417" s="187">
        <f t="shared" si="285"/>
        <v>0</v>
      </c>
      <c r="O1417" s="31"/>
      <c r="P1417" s="31"/>
      <c r="Q1417" s="31"/>
      <c r="R1417" s="187">
        <f t="shared" si="286"/>
        <v>0</v>
      </c>
      <c r="S1417" s="188">
        <f>IF(ISBLANK($B1417),0,VLOOKUP($B1417,Listen!$A$2:$C$44,2,FALSE))</f>
        <v>0</v>
      </c>
      <c r="T1417" s="188">
        <f>IF(ISBLANK($B1417),0,VLOOKUP($B1417,Listen!$A$2:$C$44,3,FALSE))</f>
        <v>0</v>
      </c>
      <c r="U1417" s="189">
        <f t="shared" si="275"/>
        <v>0</v>
      </c>
      <c r="V1417" s="189">
        <f t="shared" si="277"/>
        <v>0</v>
      </c>
      <c r="W1417" s="189">
        <f t="shared" si="277"/>
        <v>0</v>
      </c>
      <c r="X1417" s="189">
        <f t="shared" si="277"/>
        <v>0</v>
      </c>
      <c r="Y1417" s="189">
        <f t="shared" si="277"/>
        <v>0</v>
      </c>
      <c r="Z1417" s="189">
        <f t="shared" si="277"/>
        <v>0</v>
      </c>
      <c r="AA1417" s="189">
        <f t="shared" si="277"/>
        <v>0</v>
      </c>
      <c r="AB1417" s="187">
        <f t="shared" si="276"/>
        <v>0</v>
      </c>
      <c r="AC1417" s="190">
        <f>IF(C1417=A_Stammdaten!$B$14,F_SAV!$R1417-F_SAV!$AD1417,HLOOKUP(A_Stammdaten!$B$14-1,$AE$4:$AK$2004,ROW(C1417)-3,FALSE)-$AD1417)</f>
        <v>0</v>
      </c>
      <c r="AD1417" s="190">
        <f>HLOOKUP(A_Stammdaten!$B$14,$AE$4:$AK$2004,ROW(C1417)-3,FALSE)</f>
        <v>0</v>
      </c>
      <c r="AE1417" s="187">
        <f t="shared" si="278"/>
        <v>0</v>
      </c>
      <c r="AF1417" s="187">
        <f t="shared" si="279"/>
        <v>0</v>
      </c>
      <c r="AG1417" s="187">
        <f t="shared" si="280"/>
        <v>0</v>
      </c>
      <c r="AH1417" s="187">
        <f t="shared" si="281"/>
        <v>0</v>
      </c>
      <c r="AI1417" s="187">
        <f t="shared" si="282"/>
        <v>0</v>
      </c>
      <c r="AJ1417" s="187">
        <f t="shared" si="283"/>
        <v>0</v>
      </c>
      <c r="AK1417" s="187">
        <f t="shared" si="284"/>
        <v>0</v>
      </c>
      <c r="AL1417" s="31"/>
    </row>
    <row r="1418" spans="1:38" ht="15" x14ac:dyDescent="0.25">
      <c r="A1418" s="31"/>
      <c r="B1418" s="31"/>
      <c r="C1418" s="32"/>
      <c r="D1418" s="31"/>
      <c r="E1418" s="31"/>
      <c r="F1418" s="31"/>
      <c r="G1418" s="31"/>
      <c r="H1418" s="31"/>
      <c r="I1418" s="31"/>
      <c r="J1418" s="31"/>
      <c r="K1418" s="31"/>
      <c r="L1418" s="31"/>
      <c r="M1418" s="31"/>
      <c r="N1418" s="187">
        <f t="shared" si="285"/>
        <v>0</v>
      </c>
      <c r="O1418" s="31"/>
      <c r="P1418" s="31"/>
      <c r="Q1418" s="31"/>
      <c r="R1418" s="187">
        <f t="shared" si="286"/>
        <v>0</v>
      </c>
      <c r="S1418" s="188">
        <f>IF(ISBLANK($B1418),0,VLOOKUP($B1418,Listen!$A$2:$C$44,2,FALSE))</f>
        <v>0</v>
      </c>
      <c r="T1418" s="188">
        <f>IF(ISBLANK($B1418),0,VLOOKUP($B1418,Listen!$A$2:$C$44,3,FALSE))</f>
        <v>0</v>
      </c>
      <c r="U1418" s="189">
        <f t="shared" si="275"/>
        <v>0</v>
      </c>
      <c r="V1418" s="189">
        <f t="shared" si="277"/>
        <v>0</v>
      </c>
      <c r="W1418" s="189">
        <f t="shared" si="277"/>
        <v>0</v>
      </c>
      <c r="X1418" s="189">
        <f t="shared" si="277"/>
        <v>0</v>
      </c>
      <c r="Y1418" s="189">
        <f t="shared" si="277"/>
        <v>0</v>
      </c>
      <c r="Z1418" s="189">
        <f t="shared" si="277"/>
        <v>0</v>
      </c>
      <c r="AA1418" s="189">
        <f t="shared" si="277"/>
        <v>0</v>
      </c>
      <c r="AB1418" s="187">
        <f t="shared" si="276"/>
        <v>0</v>
      </c>
      <c r="AC1418" s="190">
        <f>IF(C1418=A_Stammdaten!$B$14,F_SAV!$R1418-F_SAV!$AD1418,HLOOKUP(A_Stammdaten!$B$14-1,$AE$4:$AK$2004,ROW(C1418)-3,FALSE)-$AD1418)</f>
        <v>0</v>
      </c>
      <c r="AD1418" s="190">
        <f>HLOOKUP(A_Stammdaten!$B$14,$AE$4:$AK$2004,ROW(C1418)-3,FALSE)</f>
        <v>0</v>
      </c>
      <c r="AE1418" s="187">
        <f t="shared" si="278"/>
        <v>0</v>
      </c>
      <c r="AF1418" s="187">
        <f t="shared" si="279"/>
        <v>0</v>
      </c>
      <c r="AG1418" s="187">
        <f t="shared" si="280"/>
        <v>0</v>
      </c>
      <c r="AH1418" s="187">
        <f t="shared" si="281"/>
        <v>0</v>
      </c>
      <c r="AI1418" s="187">
        <f t="shared" si="282"/>
        <v>0</v>
      </c>
      <c r="AJ1418" s="187">
        <f t="shared" si="283"/>
        <v>0</v>
      </c>
      <c r="AK1418" s="187">
        <f t="shared" si="284"/>
        <v>0</v>
      </c>
      <c r="AL1418" s="31"/>
    </row>
    <row r="1419" spans="1:38" ht="15" x14ac:dyDescent="0.25">
      <c r="A1419" s="31"/>
      <c r="B1419" s="31"/>
      <c r="C1419" s="32"/>
      <c r="D1419" s="31"/>
      <c r="E1419" s="31"/>
      <c r="F1419" s="31"/>
      <c r="G1419" s="31"/>
      <c r="H1419" s="31"/>
      <c r="I1419" s="31"/>
      <c r="J1419" s="31"/>
      <c r="K1419" s="31"/>
      <c r="L1419" s="31"/>
      <c r="M1419" s="31"/>
      <c r="N1419" s="187">
        <f t="shared" si="285"/>
        <v>0</v>
      </c>
      <c r="O1419" s="31"/>
      <c r="P1419" s="31"/>
      <c r="Q1419" s="31"/>
      <c r="R1419" s="187">
        <f t="shared" si="286"/>
        <v>0</v>
      </c>
      <c r="S1419" s="188">
        <f>IF(ISBLANK($B1419),0,VLOOKUP($B1419,Listen!$A$2:$C$44,2,FALSE))</f>
        <v>0</v>
      </c>
      <c r="T1419" s="188">
        <f>IF(ISBLANK($B1419),0,VLOOKUP($B1419,Listen!$A$2:$C$44,3,FALSE))</f>
        <v>0</v>
      </c>
      <c r="U1419" s="189">
        <f t="shared" ref="U1419:U1482" si="287">$S1419</f>
        <v>0</v>
      </c>
      <c r="V1419" s="189">
        <f t="shared" si="277"/>
        <v>0</v>
      </c>
      <c r="W1419" s="189">
        <f t="shared" si="277"/>
        <v>0</v>
      </c>
      <c r="X1419" s="189">
        <f t="shared" si="277"/>
        <v>0</v>
      </c>
      <c r="Y1419" s="189">
        <f t="shared" si="277"/>
        <v>0</v>
      </c>
      <c r="Z1419" s="189">
        <f t="shared" si="277"/>
        <v>0</v>
      </c>
      <c r="AA1419" s="189">
        <f t="shared" si="277"/>
        <v>0</v>
      </c>
      <c r="AB1419" s="187">
        <f t="shared" si="276"/>
        <v>0</v>
      </c>
      <c r="AC1419" s="190">
        <f>IF(C1419=A_Stammdaten!$B$14,F_SAV!$R1419-F_SAV!$AD1419,HLOOKUP(A_Stammdaten!$B$14-1,$AE$4:$AK$2004,ROW(C1419)-3,FALSE)-$AD1419)</f>
        <v>0</v>
      </c>
      <c r="AD1419" s="190">
        <f>HLOOKUP(A_Stammdaten!$B$14,$AE$4:$AK$2004,ROW(C1419)-3,FALSE)</f>
        <v>0</v>
      </c>
      <c r="AE1419" s="187">
        <f t="shared" si="278"/>
        <v>0</v>
      </c>
      <c r="AF1419" s="187">
        <f t="shared" si="279"/>
        <v>0</v>
      </c>
      <c r="AG1419" s="187">
        <f t="shared" si="280"/>
        <v>0</v>
      </c>
      <c r="AH1419" s="187">
        <f t="shared" si="281"/>
        <v>0</v>
      </c>
      <c r="AI1419" s="187">
        <f t="shared" si="282"/>
        <v>0</v>
      </c>
      <c r="AJ1419" s="187">
        <f t="shared" si="283"/>
        <v>0</v>
      </c>
      <c r="AK1419" s="187">
        <f t="shared" si="284"/>
        <v>0</v>
      </c>
      <c r="AL1419" s="31"/>
    </row>
    <row r="1420" spans="1:38" ht="15" x14ac:dyDescent="0.25">
      <c r="A1420" s="31"/>
      <c r="B1420" s="31"/>
      <c r="C1420" s="32"/>
      <c r="D1420" s="31"/>
      <c r="E1420" s="31"/>
      <c r="F1420" s="31"/>
      <c r="G1420" s="31"/>
      <c r="H1420" s="31"/>
      <c r="I1420" s="31"/>
      <c r="J1420" s="31"/>
      <c r="K1420" s="31"/>
      <c r="L1420" s="31"/>
      <c r="M1420" s="31"/>
      <c r="N1420" s="187">
        <f t="shared" si="285"/>
        <v>0</v>
      </c>
      <c r="O1420" s="31"/>
      <c r="P1420" s="31"/>
      <c r="Q1420" s="31"/>
      <c r="R1420" s="187">
        <f t="shared" si="286"/>
        <v>0</v>
      </c>
      <c r="S1420" s="188">
        <f>IF(ISBLANK($B1420),0,VLOOKUP($B1420,Listen!$A$2:$C$44,2,FALSE))</f>
        <v>0</v>
      </c>
      <c r="T1420" s="188">
        <f>IF(ISBLANK($B1420),0,VLOOKUP($B1420,Listen!$A$2:$C$44,3,FALSE))</f>
        <v>0</v>
      </c>
      <c r="U1420" s="189">
        <f t="shared" si="287"/>
        <v>0</v>
      </c>
      <c r="V1420" s="189">
        <f t="shared" si="277"/>
        <v>0</v>
      </c>
      <c r="W1420" s="189">
        <f t="shared" si="277"/>
        <v>0</v>
      </c>
      <c r="X1420" s="189">
        <f t="shared" si="277"/>
        <v>0</v>
      </c>
      <c r="Y1420" s="189">
        <f t="shared" si="277"/>
        <v>0</v>
      </c>
      <c r="Z1420" s="189">
        <f t="shared" si="277"/>
        <v>0</v>
      </c>
      <c r="AA1420" s="189">
        <f t="shared" si="277"/>
        <v>0</v>
      </c>
      <c r="AB1420" s="187">
        <f t="shared" si="276"/>
        <v>0</v>
      </c>
      <c r="AC1420" s="190">
        <f>IF(C1420=A_Stammdaten!$B$14,F_SAV!$R1420-F_SAV!$AD1420,HLOOKUP(A_Stammdaten!$B$14-1,$AE$4:$AK$2004,ROW(C1420)-3,FALSE)-$AD1420)</f>
        <v>0</v>
      </c>
      <c r="AD1420" s="190">
        <f>HLOOKUP(A_Stammdaten!$B$14,$AE$4:$AK$2004,ROW(C1420)-3,FALSE)</f>
        <v>0</v>
      </c>
      <c r="AE1420" s="187">
        <f t="shared" si="278"/>
        <v>0</v>
      </c>
      <c r="AF1420" s="187">
        <f t="shared" si="279"/>
        <v>0</v>
      </c>
      <c r="AG1420" s="187">
        <f t="shared" si="280"/>
        <v>0</v>
      </c>
      <c r="AH1420" s="187">
        <f t="shared" si="281"/>
        <v>0</v>
      </c>
      <c r="AI1420" s="187">
        <f t="shared" si="282"/>
        <v>0</v>
      </c>
      <c r="AJ1420" s="187">
        <f t="shared" si="283"/>
        <v>0</v>
      </c>
      <c r="AK1420" s="187">
        <f t="shared" si="284"/>
        <v>0</v>
      </c>
      <c r="AL1420" s="31"/>
    </row>
    <row r="1421" spans="1:38" ht="15" x14ac:dyDescent="0.25">
      <c r="A1421" s="31"/>
      <c r="B1421" s="31"/>
      <c r="C1421" s="32"/>
      <c r="D1421" s="31"/>
      <c r="E1421" s="31"/>
      <c r="F1421" s="31"/>
      <c r="G1421" s="31"/>
      <c r="H1421" s="31"/>
      <c r="I1421" s="31"/>
      <c r="J1421" s="31"/>
      <c r="K1421" s="31"/>
      <c r="L1421" s="31"/>
      <c r="M1421" s="31"/>
      <c r="N1421" s="187">
        <f t="shared" si="285"/>
        <v>0</v>
      </c>
      <c r="O1421" s="31"/>
      <c r="P1421" s="31"/>
      <c r="Q1421" s="31"/>
      <c r="R1421" s="187">
        <f t="shared" si="286"/>
        <v>0</v>
      </c>
      <c r="S1421" s="188">
        <f>IF(ISBLANK($B1421),0,VLOOKUP($B1421,Listen!$A$2:$C$44,2,FALSE))</f>
        <v>0</v>
      </c>
      <c r="T1421" s="188">
        <f>IF(ISBLANK($B1421),0,VLOOKUP($B1421,Listen!$A$2:$C$44,3,FALSE))</f>
        <v>0</v>
      </c>
      <c r="U1421" s="189">
        <f t="shared" si="287"/>
        <v>0</v>
      </c>
      <c r="V1421" s="189">
        <f t="shared" si="277"/>
        <v>0</v>
      </c>
      <c r="W1421" s="189">
        <f t="shared" si="277"/>
        <v>0</v>
      </c>
      <c r="X1421" s="189">
        <f t="shared" si="277"/>
        <v>0</v>
      </c>
      <c r="Y1421" s="189">
        <f t="shared" si="277"/>
        <v>0</v>
      </c>
      <c r="Z1421" s="189">
        <f t="shared" si="277"/>
        <v>0</v>
      </c>
      <c r="AA1421" s="189">
        <f t="shared" si="277"/>
        <v>0</v>
      </c>
      <c r="AB1421" s="187">
        <f t="shared" si="276"/>
        <v>0</v>
      </c>
      <c r="AC1421" s="190">
        <f>IF(C1421=A_Stammdaten!$B$14,F_SAV!$R1421-F_SAV!$AD1421,HLOOKUP(A_Stammdaten!$B$14-1,$AE$4:$AK$2004,ROW(C1421)-3,FALSE)-$AD1421)</f>
        <v>0</v>
      </c>
      <c r="AD1421" s="190">
        <f>HLOOKUP(A_Stammdaten!$B$14,$AE$4:$AK$2004,ROW(C1421)-3,FALSE)</f>
        <v>0</v>
      </c>
      <c r="AE1421" s="187">
        <f t="shared" si="278"/>
        <v>0</v>
      </c>
      <c r="AF1421" s="187">
        <f t="shared" si="279"/>
        <v>0</v>
      </c>
      <c r="AG1421" s="187">
        <f t="shared" si="280"/>
        <v>0</v>
      </c>
      <c r="AH1421" s="187">
        <f t="shared" si="281"/>
        <v>0</v>
      </c>
      <c r="AI1421" s="187">
        <f t="shared" si="282"/>
        <v>0</v>
      </c>
      <c r="AJ1421" s="187">
        <f t="shared" si="283"/>
        <v>0</v>
      </c>
      <c r="AK1421" s="187">
        <f t="shared" si="284"/>
        <v>0</v>
      </c>
      <c r="AL1421" s="31"/>
    </row>
    <row r="1422" spans="1:38" ht="15" x14ac:dyDescent="0.25">
      <c r="A1422" s="31"/>
      <c r="B1422" s="31"/>
      <c r="C1422" s="32"/>
      <c r="D1422" s="31"/>
      <c r="E1422" s="31"/>
      <c r="F1422" s="31"/>
      <c r="G1422" s="31"/>
      <c r="H1422" s="31"/>
      <c r="I1422" s="31"/>
      <c r="J1422" s="31"/>
      <c r="K1422" s="31"/>
      <c r="L1422" s="31"/>
      <c r="M1422" s="31"/>
      <c r="N1422" s="187">
        <f t="shared" si="285"/>
        <v>0</v>
      </c>
      <c r="O1422" s="31"/>
      <c r="P1422" s="31"/>
      <c r="Q1422" s="31"/>
      <c r="R1422" s="187">
        <f t="shared" si="286"/>
        <v>0</v>
      </c>
      <c r="S1422" s="188">
        <f>IF(ISBLANK($B1422),0,VLOOKUP($B1422,Listen!$A$2:$C$44,2,FALSE))</f>
        <v>0</v>
      </c>
      <c r="T1422" s="188">
        <f>IF(ISBLANK($B1422),0,VLOOKUP($B1422,Listen!$A$2:$C$44,3,FALSE))</f>
        <v>0</v>
      </c>
      <c r="U1422" s="189">
        <f t="shared" si="287"/>
        <v>0</v>
      </c>
      <c r="V1422" s="189">
        <f t="shared" si="277"/>
        <v>0</v>
      </c>
      <c r="W1422" s="189">
        <f t="shared" si="277"/>
        <v>0</v>
      </c>
      <c r="X1422" s="189">
        <f t="shared" si="277"/>
        <v>0</v>
      </c>
      <c r="Y1422" s="189">
        <f t="shared" si="277"/>
        <v>0</v>
      </c>
      <c r="Z1422" s="189">
        <f t="shared" si="277"/>
        <v>0</v>
      </c>
      <c r="AA1422" s="189">
        <f t="shared" si="277"/>
        <v>0</v>
      </c>
      <c r="AB1422" s="187">
        <f t="shared" si="276"/>
        <v>0</v>
      </c>
      <c r="AC1422" s="190">
        <f>IF(C1422=A_Stammdaten!$B$14,F_SAV!$R1422-F_SAV!$AD1422,HLOOKUP(A_Stammdaten!$B$14-1,$AE$4:$AK$2004,ROW(C1422)-3,FALSE)-$AD1422)</f>
        <v>0</v>
      </c>
      <c r="AD1422" s="190">
        <f>HLOOKUP(A_Stammdaten!$B$14,$AE$4:$AK$2004,ROW(C1422)-3,FALSE)</f>
        <v>0</v>
      </c>
      <c r="AE1422" s="187">
        <f t="shared" si="278"/>
        <v>0</v>
      </c>
      <c r="AF1422" s="187">
        <f t="shared" si="279"/>
        <v>0</v>
      </c>
      <c r="AG1422" s="187">
        <f t="shared" si="280"/>
        <v>0</v>
      </c>
      <c r="AH1422" s="187">
        <f t="shared" si="281"/>
        <v>0</v>
      </c>
      <c r="AI1422" s="187">
        <f t="shared" si="282"/>
        <v>0</v>
      </c>
      <c r="AJ1422" s="187">
        <f t="shared" si="283"/>
        <v>0</v>
      </c>
      <c r="AK1422" s="187">
        <f t="shared" si="284"/>
        <v>0</v>
      </c>
      <c r="AL1422" s="31"/>
    </row>
    <row r="1423" spans="1:38" ht="15" x14ac:dyDescent="0.25">
      <c r="A1423" s="31"/>
      <c r="B1423" s="31"/>
      <c r="C1423" s="32"/>
      <c r="D1423" s="31"/>
      <c r="E1423" s="31"/>
      <c r="F1423" s="31"/>
      <c r="G1423" s="31"/>
      <c r="H1423" s="31"/>
      <c r="I1423" s="31"/>
      <c r="J1423" s="31"/>
      <c r="K1423" s="31"/>
      <c r="L1423" s="31"/>
      <c r="M1423" s="31"/>
      <c r="N1423" s="187">
        <f t="shared" si="285"/>
        <v>0</v>
      </c>
      <c r="O1423" s="31"/>
      <c r="P1423" s="31"/>
      <c r="Q1423" s="31"/>
      <c r="R1423" s="187">
        <f t="shared" si="286"/>
        <v>0</v>
      </c>
      <c r="S1423" s="188">
        <f>IF(ISBLANK($B1423),0,VLOOKUP($B1423,Listen!$A$2:$C$44,2,FALSE))</f>
        <v>0</v>
      </c>
      <c r="T1423" s="188">
        <f>IF(ISBLANK($B1423),0,VLOOKUP($B1423,Listen!$A$2:$C$44,3,FALSE))</f>
        <v>0</v>
      </c>
      <c r="U1423" s="189">
        <f t="shared" si="287"/>
        <v>0</v>
      </c>
      <c r="V1423" s="189">
        <f t="shared" si="277"/>
        <v>0</v>
      </c>
      <c r="W1423" s="189">
        <f t="shared" si="277"/>
        <v>0</v>
      </c>
      <c r="X1423" s="189">
        <f t="shared" si="277"/>
        <v>0</v>
      </c>
      <c r="Y1423" s="189">
        <f t="shared" si="277"/>
        <v>0</v>
      </c>
      <c r="Z1423" s="189">
        <f t="shared" si="277"/>
        <v>0</v>
      </c>
      <c r="AA1423" s="189">
        <f t="shared" si="277"/>
        <v>0</v>
      </c>
      <c r="AB1423" s="187">
        <f t="shared" si="276"/>
        <v>0</v>
      </c>
      <c r="AC1423" s="190">
        <f>IF(C1423=A_Stammdaten!$B$14,F_SAV!$R1423-F_SAV!$AD1423,HLOOKUP(A_Stammdaten!$B$14-1,$AE$4:$AK$2004,ROW(C1423)-3,FALSE)-$AD1423)</f>
        <v>0</v>
      </c>
      <c r="AD1423" s="190">
        <f>HLOOKUP(A_Stammdaten!$B$14,$AE$4:$AK$2004,ROW(C1423)-3,FALSE)</f>
        <v>0</v>
      </c>
      <c r="AE1423" s="187">
        <f t="shared" si="278"/>
        <v>0</v>
      </c>
      <c r="AF1423" s="187">
        <f t="shared" si="279"/>
        <v>0</v>
      </c>
      <c r="AG1423" s="187">
        <f t="shared" si="280"/>
        <v>0</v>
      </c>
      <c r="AH1423" s="187">
        <f t="shared" si="281"/>
        <v>0</v>
      </c>
      <c r="AI1423" s="187">
        <f t="shared" si="282"/>
        <v>0</v>
      </c>
      <c r="AJ1423" s="187">
        <f t="shared" si="283"/>
        <v>0</v>
      </c>
      <c r="AK1423" s="187">
        <f t="shared" si="284"/>
        <v>0</v>
      </c>
      <c r="AL1423" s="31"/>
    </row>
    <row r="1424" spans="1:38" ht="15" x14ac:dyDescent="0.25">
      <c r="A1424" s="31"/>
      <c r="B1424" s="31"/>
      <c r="C1424" s="32"/>
      <c r="D1424" s="31"/>
      <c r="E1424" s="31"/>
      <c r="F1424" s="31"/>
      <c r="G1424" s="31"/>
      <c r="H1424" s="31"/>
      <c r="I1424" s="31"/>
      <c r="J1424" s="31"/>
      <c r="K1424" s="31"/>
      <c r="L1424" s="31"/>
      <c r="M1424" s="31"/>
      <c r="N1424" s="187">
        <f t="shared" si="285"/>
        <v>0</v>
      </c>
      <c r="O1424" s="31"/>
      <c r="P1424" s="31"/>
      <c r="Q1424" s="31"/>
      <c r="R1424" s="187">
        <f t="shared" si="286"/>
        <v>0</v>
      </c>
      <c r="S1424" s="188">
        <f>IF(ISBLANK($B1424),0,VLOOKUP($B1424,Listen!$A$2:$C$44,2,FALSE))</f>
        <v>0</v>
      </c>
      <c r="T1424" s="188">
        <f>IF(ISBLANK($B1424),0,VLOOKUP($B1424,Listen!$A$2:$C$44,3,FALSE))</f>
        <v>0</v>
      </c>
      <c r="U1424" s="189">
        <f t="shared" si="287"/>
        <v>0</v>
      </c>
      <c r="V1424" s="189">
        <f t="shared" si="277"/>
        <v>0</v>
      </c>
      <c r="W1424" s="189">
        <f t="shared" si="277"/>
        <v>0</v>
      </c>
      <c r="X1424" s="189">
        <f t="shared" si="277"/>
        <v>0</v>
      </c>
      <c r="Y1424" s="189">
        <f t="shared" si="277"/>
        <v>0</v>
      </c>
      <c r="Z1424" s="189">
        <f t="shared" si="277"/>
        <v>0</v>
      </c>
      <c r="AA1424" s="189">
        <f t="shared" si="277"/>
        <v>0</v>
      </c>
      <c r="AB1424" s="187">
        <f t="shared" si="276"/>
        <v>0</v>
      </c>
      <c r="AC1424" s="190">
        <f>IF(C1424=A_Stammdaten!$B$14,F_SAV!$R1424-F_SAV!$AD1424,HLOOKUP(A_Stammdaten!$B$14-1,$AE$4:$AK$2004,ROW(C1424)-3,FALSE)-$AD1424)</f>
        <v>0</v>
      </c>
      <c r="AD1424" s="190">
        <f>HLOOKUP(A_Stammdaten!$B$14,$AE$4:$AK$2004,ROW(C1424)-3,FALSE)</f>
        <v>0</v>
      </c>
      <c r="AE1424" s="187">
        <f t="shared" si="278"/>
        <v>0</v>
      </c>
      <c r="AF1424" s="187">
        <f t="shared" si="279"/>
        <v>0</v>
      </c>
      <c r="AG1424" s="187">
        <f t="shared" si="280"/>
        <v>0</v>
      </c>
      <c r="AH1424" s="187">
        <f t="shared" si="281"/>
        <v>0</v>
      </c>
      <c r="AI1424" s="187">
        <f t="shared" si="282"/>
        <v>0</v>
      </c>
      <c r="AJ1424" s="187">
        <f t="shared" si="283"/>
        <v>0</v>
      </c>
      <c r="AK1424" s="187">
        <f t="shared" si="284"/>
        <v>0</v>
      </c>
      <c r="AL1424" s="31"/>
    </row>
    <row r="1425" spans="1:38" ht="15" x14ac:dyDescent="0.25">
      <c r="A1425" s="31"/>
      <c r="B1425" s="31"/>
      <c r="C1425" s="32"/>
      <c r="D1425" s="31"/>
      <c r="E1425" s="31"/>
      <c r="F1425" s="31"/>
      <c r="G1425" s="31"/>
      <c r="H1425" s="31"/>
      <c r="I1425" s="31"/>
      <c r="J1425" s="31"/>
      <c r="K1425" s="31"/>
      <c r="L1425" s="31"/>
      <c r="M1425" s="31"/>
      <c r="N1425" s="187">
        <f t="shared" si="285"/>
        <v>0</v>
      </c>
      <c r="O1425" s="31"/>
      <c r="P1425" s="31"/>
      <c r="Q1425" s="31"/>
      <c r="R1425" s="187">
        <f t="shared" si="286"/>
        <v>0</v>
      </c>
      <c r="S1425" s="188">
        <f>IF(ISBLANK($B1425),0,VLOOKUP($B1425,Listen!$A$2:$C$44,2,FALSE))</f>
        <v>0</v>
      </c>
      <c r="T1425" s="188">
        <f>IF(ISBLANK($B1425),0,VLOOKUP($B1425,Listen!$A$2:$C$44,3,FALSE))</f>
        <v>0</v>
      </c>
      <c r="U1425" s="189">
        <f t="shared" si="287"/>
        <v>0</v>
      </c>
      <c r="V1425" s="189">
        <f t="shared" si="277"/>
        <v>0</v>
      </c>
      <c r="W1425" s="189">
        <f t="shared" si="277"/>
        <v>0</v>
      </c>
      <c r="X1425" s="189">
        <f t="shared" si="277"/>
        <v>0</v>
      </c>
      <c r="Y1425" s="189">
        <f t="shared" si="277"/>
        <v>0</v>
      </c>
      <c r="Z1425" s="189">
        <f t="shared" si="277"/>
        <v>0</v>
      </c>
      <c r="AA1425" s="189">
        <f t="shared" si="277"/>
        <v>0</v>
      </c>
      <c r="AB1425" s="187">
        <f t="shared" si="276"/>
        <v>0</v>
      </c>
      <c r="AC1425" s="190">
        <f>IF(C1425=A_Stammdaten!$B$14,F_SAV!$R1425-F_SAV!$AD1425,HLOOKUP(A_Stammdaten!$B$14-1,$AE$4:$AK$2004,ROW(C1425)-3,FALSE)-$AD1425)</f>
        <v>0</v>
      </c>
      <c r="AD1425" s="190">
        <f>HLOOKUP(A_Stammdaten!$B$14,$AE$4:$AK$2004,ROW(C1425)-3,FALSE)</f>
        <v>0</v>
      </c>
      <c r="AE1425" s="187">
        <f t="shared" si="278"/>
        <v>0</v>
      </c>
      <c r="AF1425" s="187">
        <f t="shared" si="279"/>
        <v>0</v>
      </c>
      <c r="AG1425" s="187">
        <f t="shared" si="280"/>
        <v>0</v>
      </c>
      <c r="AH1425" s="187">
        <f t="shared" si="281"/>
        <v>0</v>
      </c>
      <c r="AI1425" s="187">
        <f t="shared" si="282"/>
        <v>0</v>
      </c>
      <c r="AJ1425" s="187">
        <f t="shared" si="283"/>
        <v>0</v>
      </c>
      <c r="AK1425" s="187">
        <f t="shared" si="284"/>
        <v>0</v>
      </c>
      <c r="AL1425" s="31"/>
    </row>
    <row r="1426" spans="1:38" ht="15" x14ac:dyDescent="0.25">
      <c r="A1426" s="31"/>
      <c r="B1426" s="31"/>
      <c r="C1426" s="32"/>
      <c r="D1426" s="31"/>
      <c r="E1426" s="31"/>
      <c r="F1426" s="31"/>
      <c r="G1426" s="31"/>
      <c r="H1426" s="31"/>
      <c r="I1426" s="31"/>
      <c r="J1426" s="31"/>
      <c r="K1426" s="31"/>
      <c r="L1426" s="31"/>
      <c r="M1426" s="31"/>
      <c r="N1426" s="187">
        <f t="shared" si="285"/>
        <v>0</v>
      </c>
      <c r="O1426" s="31"/>
      <c r="P1426" s="31"/>
      <c r="Q1426" s="31"/>
      <c r="R1426" s="187">
        <f t="shared" si="286"/>
        <v>0</v>
      </c>
      <c r="S1426" s="188">
        <f>IF(ISBLANK($B1426),0,VLOOKUP($B1426,Listen!$A$2:$C$44,2,FALSE))</f>
        <v>0</v>
      </c>
      <c r="T1426" s="188">
        <f>IF(ISBLANK($B1426),0,VLOOKUP($B1426,Listen!$A$2:$C$44,3,FALSE))</f>
        <v>0</v>
      </c>
      <c r="U1426" s="189">
        <f t="shared" si="287"/>
        <v>0</v>
      </c>
      <c r="V1426" s="189">
        <f t="shared" si="277"/>
        <v>0</v>
      </c>
      <c r="W1426" s="189">
        <f t="shared" si="277"/>
        <v>0</v>
      </c>
      <c r="X1426" s="189">
        <f t="shared" si="277"/>
        <v>0</v>
      </c>
      <c r="Y1426" s="189">
        <f t="shared" si="277"/>
        <v>0</v>
      </c>
      <c r="Z1426" s="189">
        <f t="shared" si="277"/>
        <v>0</v>
      </c>
      <c r="AA1426" s="189">
        <f t="shared" si="277"/>
        <v>0</v>
      </c>
      <c r="AB1426" s="187">
        <f t="shared" si="276"/>
        <v>0</v>
      </c>
      <c r="AC1426" s="190">
        <f>IF(C1426=A_Stammdaten!$B$14,F_SAV!$R1426-F_SAV!$AD1426,HLOOKUP(A_Stammdaten!$B$14-1,$AE$4:$AK$2004,ROW(C1426)-3,FALSE)-$AD1426)</f>
        <v>0</v>
      </c>
      <c r="AD1426" s="190">
        <f>HLOOKUP(A_Stammdaten!$B$14,$AE$4:$AK$2004,ROW(C1426)-3,FALSE)</f>
        <v>0</v>
      </c>
      <c r="AE1426" s="187">
        <f t="shared" si="278"/>
        <v>0</v>
      </c>
      <c r="AF1426" s="187">
        <f t="shared" si="279"/>
        <v>0</v>
      </c>
      <c r="AG1426" s="187">
        <f t="shared" si="280"/>
        <v>0</v>
      </c>
      <c r="AH1426" s="187">
        <f t="shared" si="281"/>
        <v>0</v>
      </c>
      <c r="AI1426" s="187">
        <f t="shared" si="282"/>
        <v>0</v>
      </c>
      <c r="AJ1426" s="187">
        <f t="shared" si="283"/>
        <v>0</v>
      </c>
      <c r="AK1426" s="187">
        <f t="shared" si="284"/>
        <v>0</v>
      </c>
      <c r="AL1426" s="31"/>
    </row>
    <row r="1427" spans="1:38" ht="15" x14ac:dyDescent="0.25">
      <c r="A1427" s="31"/>
      <c r="B1427" s="31"/>
      <c r="C1427" s="32"/>
      <c r="D1427" s="31"/>
      <c r="E1427" s="31"/>
      <c r="F1427" s="31"/>
      <c r="G1427" s="31"/>
      <c r="H1427" s="31"/>
      <c r="I1427" s="31"/>
      <c r="J1427" s="31"/>
      <c r="K1427" s="31"/>
      <c r="L1427" s="31"/>
      <c r="M1427" s="31"/>
      <c r="N1427" s="187">
        <f t="shared" si="285"/>
        <v>0</v>
      </c>
      <c r="O1427" s="31"/>
      <c r="P1427" s="31"/>
      <c r="Q1427" s="31"/>
      <c r="R1427" s="187">
        <f t="shared" si="286"/>
        <v>0</v>
      </c>
      <c r="S1427" s="188">
        <f>IF(ISBLANK($B1427),0,VLOOKUP($B1427,Listen!$A$2:$C$44,2,FALSE))</f>
        <v>0</v>
      </c>
      <c r="T1427" s="188">
        <f>IF(ISBLANK($B1427),0,VLOOKUP($B1427,Listen!$A$2:$C$44,3,FALSE))</f>
        <v>0</v>
      </c>
      <c r="U1427" s="189">
        <f t="shared" si="287"/>
        <v>0</v>
      </c>
      <c r="V1427" s="189">
        <f t="shared" si="277"/>
        <v>0</v>
      </c>
      <c r="W1427" s="189">
        <f t="shared" si="277"/>
        <v>0</v>
      </c>
      <c r="X1427" s="189">
        <f t="shared" si="277"/>
        <v>0</v>
      </c>
      <c r="Y1427" s="189">
        <f t="shared" si="277"/>
        <v>0</v>
      </c>
      <c r="Z1427" s="189">
        <f t="shared" si="277"/>
        <v>0</v>
      </c>
      <c r="AA1427" s="189">
        <f t="shared" si="277"/>
        <v>0</v>
      </c>
      <c r="AB1427" s="187">
        <f t="shared" si="276"/>
        <v>0</v>
      </c>
      <c r="AC1427" s="190">
        <f>IF(C1427=A_Stammdaten!$B$14,F_SAV!$R1427-F_SAV!$AD1427,HLOOKUP(A_Stammdaten!$B$14-1,$AE$4:$AK$2004,ROW(C1427)-3,FALSE)-$AD1427)</f>
        <v>0</v>
      </c>
      <c r="AD1427" s="190">
        <f>HLOOKUP(A_Stammdaten!$B$14,$AE$4:$AK$2004,ROW(C1427)-3,FALSE)</f>
        <v>0</v>
      </c>
      <c r="AE1427" s="187">
        <f t="shared" si="278"/>
        <v>0</v>
      </c>
      <c r="AF1427" s="187">
        <f t="shared" si="279"/>
        <v>0</v>
      </c>
      <c r="AG1427" s="187">
        <f t="shared" si="280"/>
        <v>0</v>
      </c>
      <c r="AH1427" s="187">
        <f t="shared" si="281"/>
        <v>0</v>
      </c>
      <c r="AI1427" s="187">
        <f t="shared" si="282"/>
        <v>0</v>
      </c>
      <c r="AJ1427" s="187">
        <f t="shared" si="283"/>
        <v>0</v>
      </c>
      <c r="AK1427" s="187">
        <f t="shared" si="284"/>
        <v>0</v>
      </c>
      <c r="AL1427" s="31"/>
    </row>
    <row r="1428" spans="1:38" ht="15" x14ac:dyDescent="0.25">
      <c r="A1428" s="31"/>
      <c r="B1428" s="31"/>
      <c r="C1428" s="32"/>
      <c r="D1428" s="31"/>
      <c r="E1428" s="31"/>
      <c r="F1428" s="31"/>
      <c r="G1428" s="31"/>
      <c r="H1428" s="31"/>
      <c r="I1428" s="31"/>
      <c r="J1428" s="31"/>
      <c r="K1428" s="31"/>
      <c r="L1428" s="31"/>
      <c r="M1428" s="31"/>
      <c r="N1428" s="187">
        <f t="shared" si="285"/>
        <v>0</v>
      </c>
      <c r="O1428" s="31"/>
      <c r="P1428" s="31"/>
      <c r="Q1428" s="31"/>
      <c r="R1428" s="187">
        <f t="shared" si="286"/>
        <v>0</v>
      </c>
      <c r="S1428" s="188">
        <f>IF(ISBLANK($B1428),0,VLOOKUP($B1428,Listen!$A$2:$C$44,2,FALSE))</f>
        <v>0</v>
      </c>
      <c r="T1428" s="188">
        <f>IF(ISBLANK($B1428),0,VLOOKUP($B1428,Listen!$A$2:$C$44,3,FALSE))</f>
        <v>0</v>
      </c>
      <c r="U1428" s="189">
        <f t="shared" si="287"/>
        <v>0</v>
      </c>
      <c r="V1428" s="189">
        <f t="shared" si="277"/>
        <v>0</v>
      </c>
      <c r="W1428" s="189">
        <f t="shared" si="277"/>
        <v>0</v>
      </c>
      <c r="X1428" s="189">
        <f t="shared" si="277"/>
        <v>0</v>
      </c>
      <c r="Y1428" s="189">
        <f t="shared" si="277"/>
        <v>0</v>
      </c>
      <c r="Z1428" s="189">
        <f t="shared" si="277"/>
        <v>0</v>
      </c>
      <c r="AA1428" s="189">
        <f t="shared" si="277"/>
        <v>0</v>
      </c>
      <c r="AB1428" s="187">
        <f t="shared" si="276"/>
        <v>0</v>
      </c>
      <c r="AC1428" s="190">
        <f>IF(C1428=A_Stammdaten!$B$14,F_SAV!$R1428-F_SAV!$AD1428,HLOOKUP(A_Stammdaten!$B$14-1,$AE$4:$AK$2004,ROW(C1428)-3,FALSE)-$AD1428)</f>
        <v>0</v>
      </c>
      <c r="AD1428" s="190">
        <f>HLOOKUP(A_Stammdaten!$B$14,$AE$4:$AK$2004,ROW(C1428)-3,FALSE)</f>
        <v>0</v>
      </c>
      <c r="AE1428" s="187">
        <f t="shared" si="278"/>
        <v>0</v>
      </c>
      <c r="AF1428" s="187">
        <f t="shared" si="279"/>
        <v>0</v>
      </c>
      <c r="AG1428" s="187">
        <f t="shared" si="280"/>
        <v>0</v>
      </c>
      <c r="AH1428" s="187">
        <f t="shared" si="281"/>
        <v>0</v>
      </c>
      <c r="AI1428" s="187">
        <f t="shared" si="282"/>
        <v>0</v>
      </c>
      <c r="AJ1428" s="187">
        <f t="shared" si="283"/>
        <v>0</v>
      </c>
      <c r="AK1428" s="187">
        <f t="shared" si="284"/>
        <v>0</v>
      </c>
      <c r="AL1428" s="31"/>
    </row>
    <row r="1429" spans="1:38" ht="15" x14ac:dyDescent="0.25">
      <c r="A1429" s="31"/>
      <c r="B1429" s="31"/>
      <c r="C1429" s="32"/>
      <c r="D1429" s="31"/>
      <c r="E1429" s="31"/>
      <c r="F1429" s="31"/>
      <c r="G1429" s="31"/>
      <c r="H1429" s="31"/>
      <c r="I1429" s="31"/>
      <c r="J1429" s="31"/>
      <c r="K1429" s="31"/>
      <c r="L1429" s="31"/>
      <c r="M1429" s="31"/>
      <c r="N1429" s="187">
        <f t="shared" si="285"/>
        <v>0</v>
      </c>
      <c r="O1429" s="31"/>
      <c r="P1429" s="31"/>
      <c r="Q1429" s="31"/>
      <c r="R1429" s="187">
        <f t="shared" si="286"/>
        <v>0</v>
      </c>
      <c r="S1429" s="188">
        <f>IF(ISBLANK($B1429),0,VLOOKUP($B1429,Listen!$A$2:$C$44,2,FALSE))</f>
        <v>0</v>
      </c>
      <c r="T1429" s="188">
        <f>IF(ISBLANK($B1429),0,VLOOKUP($B1429,Listen!$A$2:$C$44,3,FALSE))</f>
        <v>0</v>
      </c>
      <c r="U1429" s="189">
        <f t="shared" si="287"/>
        <v>0</v>
      </c>
      <c r="V1429" s="189">
        <f t="shared" si="277"/>
        <v>0</v>
      </c>
      <c r="W1429" s="189">
        <f t="shared" si="277"/>
        <v>0</v>
      </c>
      <c r="X1429" s="189">
        <f t="shared" si="277"/>
        <v>0</v>
      </c>
      <c r="Y1429" s="189">
        <f t="shared" si="277"/>
        <v>0</v>
      </c>
      <c r="Z1429" s="189">
        <f t="shared" si="277"/>
        <v>0</v>
      </c>
      <c r="AA1429" s="189">
        <f t="shared" si="277"/>
        <v>0</v>
      </c>
      <c r="AB1429" s="187">
        <f t="shared" si="276"/>
        <v>0</v>
      </c>
      <c r="AC1429" s="190">
        <f>IF(C1429=A_Stammdaten!$B$14,F_SAV!$R1429-F_SAV!$AD1429,HLOOKUP(A_Stammdaten!$B$14-1,$AE$4:$AK$2004,ROW(C1429)-3,FALSE)-$AD1429)</f>
        <v>0</v>
      </c>
      <c r="AD1429" s="190">
        <f>HLOOKUP(A_Stammdaten!$B$14,$AE$4:$AK$2004,ROW(C1429)-3,FALSE)</f>
        <v>0</v>
      </c>
      <c r="AE1429" s="187">
        <f t="shared" si="278"/>
        <v>0</v>
      </c>
      <c r="AF1429" s="187">
        <f t="shared" si="279"/>
        <v>0</v>
      </c>
      <c r="AG1429" s="187">
        <f t="shared" si="280"/>
        <v>0</v>
      </c>
      <c r="AH1429" s="187">
        <f t="shared" si="281"/>
        <v>0</v>
      </c>
      <c r="AI1429" s="187">
        <f t="shared" si="282"/>
        <v>0</v>
      </c>
      <c r="AJ1429" s="187">
        <f t="shared" si="283"/>
        <v>0</v>
      </c>
      <c r="AK1429" s="187">
        <f t="shared" si="284"/>
        <v>0</v>
      </c>
      <c r="AL1429" s="31"/>
    </row>
    <row r="1430" spans="1:38" ht="15" x14ac:dyDescent="0.25">
      <c r="A1430" s="31"/>
      <c r="B1430" s="31"/>
      <c r="C1430" s="32"/>
      <c r="D1430" s="31"/>
      <c r="E1430" s="31"/>
      <c r="F1430" s="31"/>
      <c r="G1430" s="31"/>
      <c r="H1430" s="31"/>
      <c r="I1430" s="31"/>
      <c r="J1430" s="31"/>
      <c r="K1430" s="31"/>
      <c r="L1430" s="31"/>
      <c r="M1430" s="31"/>
      <c r="N1430" s="187">
        <f t="shared" si="285"/>
        <v>0</v>
      </c>
      <c r="O1430" s="31"/>
      <c r="P1430" s="31"/>
      <c r="Q1430" s="31"/>
      <c r="R1430" s="187">
        <f t="shared" si="286"/>
        <v>0</v>
      </c>
      <c r="S1430" s="188">
        <f>IF(ISBLANK($B1430),0,VLOOKUP($B1430,Listen!$A$2:$C$44,2,FALSE))</f>
        <v>0</v>
      </c>
      <c r="T1430" s="188">
        <f>IF(ISBLANK($B1430),0,VLOOKUP($B1430,Listen!$A$2:$C$44,3,FALSE))</f>
        <v>0</v>
      </c>
      <c r="U1430" s="189">
        <f t="shared" si="287"/>
        <v>0</v>
      </c>
      <c r="V1430" s="189">
        <f t="shared" si="277"/>
        <v>0</v>
      </c>
      <c r="W1430" s="189">
        <f t="shared" si="277"/>
        <v>0</v>
      </c>
      <c r="X1430" s="189">
        <f t="shared" si="277"/>
        <v>0</v>
      </c>
      <c r="Y1430" s="189">
        <f t="shared" si="277"/>
        <v>0</v>
      </c>
      <c r="Z1430" s="189">
        <f t="shared" si="277"/>
        <v>0</v>
      </c>
      <c r="AA1430" s="189">
        <f t="shared" si="277"/>
        <v>0</v>
      </c>
      <c r="AB1430" s="187">
        <f t="shared" si="276"/>
        <v>0</v>
      </c>
      <c r="AC1430" s="190">
        <f>IF(C1430=A_Stammdaten!$B$14,F_SAV!$R1430-F_SAV!$AD1430,HLOOKUP(A_Stammdaten!$B$14-1,$AE$4:$AK$2004,ROW(C1430)-3,FALSE)-$AD1430)</f>
        <v>0</v>
      </c>
      <c r="AD1430" s="190">
        <f>HLOOKUP(A_Stammdaten!$B$14,$AE$4:$AK$2004,ROW(C1430)-3,FALSE)</f>
        <v>0</v>
      </c>
      <c r="AE1430" s="187">
        <f t="shared" si="278"/>
        <v>0</v>
      </c>
      <c r="AF1430" s="187">
        <f t="shared" si="279"/>
        <v>0</v>
      </c>
      <c r="AG1430" s="187">
        <f t="shared" si="280"/>
        <v>0</v>
      </c>
      <c r="AH1430" s="187">
        <f t="shared" si="281"/>
        <v>0</v>
      </c>
      <c r="AI1430" s="187">
        <f t="shared" si="282"/>
        <v>0</v>
      </c>
      <c r="AJ1430" s="187">
        <f t="shared" si="283"/>
        <v>0</v>
      </c>
      <c r="AK1430" s="187">
        <f t="shared" si="284"/>
        <v>0</v>
      </c>
      <c r="AL1430" s="31"/>
    </row>
    <row r="1431" spans="1:38" ht="15" x14ac:dyDescent="0.25">
      <c r="A1431" s="31"/>
      <c r="B1431" s="31"/>
      <c r="C1431" s="32"/>
      <c r="D1431" s="31"/>
      <c r="E1431" s="31"/>
      <c r="F1431" s="31"/>
      <c r="G1431" s="31"/>
      <c r="H1431" s="31"/>
      <c r="I1431" s="31"/>
      <c r="J1431" s="31"/>
      <c r="K1431" s="31"/>
      <c r="L1431" s="31"/>
      <c r="M1431" s="31"/>
      <c r="N1431" s="187">
        <f t="shared" si="285"/>
        <v>0</v>
      </c>
      <c r="O1431" s="31"/>
      <c r="P1431" s="31"/>
      <c r="Q1431" s="31"/>
      <c r="R1431" s="187">
        <f t="shared" si="286"/>
        <v>0</v>
      </c>
      <c r="S1431" s="188">
        <f>IF(ISBLANK($B1431),0,VLOOKUP($B1431,Listen!$A$2:$C$44,2,FALSE))</f>
        <v>0</v>
      </c>
      <c r="T1431" s="188">
        <f>IF(ISBLANK($B1431),0,VLOOKUP($B1431,Listen!$A$2:$C$44,3,FALSE))</f>
        <v>0</v>
      </c>
      <c r="U1431" s="189">
        <f t="shared" si="287"/>
        <v>0</v>
      </c>
      <c r="V1431" s="189">
        <f t="shared" si="277"/>
        <v>0</v>
      </c>
      <c r="W1431" s="189">
        <f t="shared" si="277"/>
        <v>0</v>
      </c>
      <c r="X1431" s="189">
        <f t="shared" si="277"/>
        <v>0</v>
      </c>
      <c r="Y1431" s="189">
        <f t="shared" si="277"/>
        <v>0</v>
      </c>
      <c r="Z1431" s="189">
        <f t="shared" si="277"/>
        <v>0</v>
      </c>
      <c r="AA1431" s="189">
        <f t="shared" si="277"/>
        <v>0</v>
      </c>
      <c r="AB1431" s="187">
        <f t="shared" si="276"/>
        <v>0</v>
      </c>
      <c r="AC1431" s="190">
        <f>IF(C1431=A_Stammdaten!$B$14,F_SAV!$R1431-F_SAV!$AD1431,HLOOKUP(A_Stammdaten!$B$14-1,$AE$4:$AK$2004,ROW(C1431)-3,FALSE)-$AD1431)</f>
        <v>0</v>
      </c>
      <c r="AD1431" s="190">
        <f>HLOOKUP(A_Stammdaten!$B$14,$AE$4:$AK$2004,ROW(C1431)-3,FALSE)</f>
        <v>0</v>
      </c>
      <c r="AE1431" s="187">
        <f t="shared" si="278"/>
        <v>0</v>
      </c>
      <c r="AF1431" s="187">
        <f t="shared" si="279"/>
        <v>0</v>
      </c>
      <c r="AG1431" s="187">
        <f t="shared" si="280"/>
        <v>0</v>
      </c>
      <c r="AH1431" s="187">
        <f t="shared" si="281"/>
        <v>0</v>
      </c>
      <c r="AI1431" s="187">
        <f t="shared" si="282"/>
        <v>0</v>
      </c>
      <c r="AJ1431" s="187">
        <f t="shared" si="283"/>
        <v>0</v>
      </c>
      <c r="AK1431" s="187">
        <f t="shared" si="284"/>
        <v>0</v>
      </c>
      <c r="AL1431" s="31"/>
    </row>
    <row r="1432" spans="1:38" ht="15" x14ac:dyDescent="0.25">
      <c r="A1432" s="31"/>
      <c r="B1432" s="31"/>
      <c r="C1432" s="32"/>
      <c r="D1432" s="31"/>
      <c r="E1432" s="31"/>
      <c r="F1432" s="31"/>
      <c r="G1432" s="31"/>
      <c r="H1432" s="31"/>
      <c r="I1432" s="31"/>
      <c r="J1432" s="31"/>
      <c r="K1432" s="31"/>
      <c r="L1432" s="31"/>
      <c r="M1432" s="31"/>
      <c r="N1432" s="187">
        <f t="shared" si="285"/>
        <v>0</v>
      </c>
      <c r="O1432" s="31"/>
      <c r="P1432" s="31"/>
      <c r="Q1432" s="31"/>
      <c r="R1432" s="187">
        <f t="shared" si="286"/>
        <v>0</v>
      </c>
      <c r="S1432" s="188">
        <f>IF(ISBLANK($B1432),0,VLOOKUP($B1432,Listen!$A$2:$C$44,2,FALSE))</f>
        <v>0</v>
      </c>
      <c r="T1432" s="188">
        <f>IF(ISBLANK($B1432),0,VLOOKUP($B1432,Listen!$A$2:$C$44,3,FALSE))</f>
        <v>0</v>
      </c>
      <c r="U1432" s="189">
        <f t="shared" si="287"/>
        <v>0</v>
      </c>
      <c r="V1432" s="189">
        <f t="shared" si="277"/>
        <v>0</v>
      </c>
      <c r="W1432" s="189">
        <f t="shared" si="277"/>
        <v>0</v>
      </c>
      <c r="X1432" s="189">
        <f t="shared" si="277"/>
        <v>0</v>
      </c>
      <c r="Y1432" s="189">
        <f t="shared" si="277"/>
        <v>0</v>
      </c>
      <c r="Z1432" s="189">
        <f t="shared" si="277"/>
        <v>0</v>
      </c>
      <c r="AA1432" s="189">
        <f t="shared" si="277"/>
        <v>0</v>
      </c>
      <c r="AB1432" s="187">
        <f t="shared" si="276"/>
        <v>0</v>
      </c>
      <c r="AC1432" s="190">
        <f>IF(C1432=A_Stammdaten!$B$14,F_SAV!$R1432-F_SAV!$AD1432,HLOOKUP(A_Stammdaten!$B$14-1,$AE$4:$AK$2004,ROW(C1432)-3,FALSE)-$AD1432)</f>
        <v>0</v>
      </c>
      <c r="AD1432" s="190">
        <f>HLOOKUP(A_Stammdaten!$B$14,$AE$4:$AK$2004,ROW(C1432)-3,FALSE)</f>
        <v>0</v>
      </c>
      <c r="AE1432" s="187">
        <f t="shared" si="278"/>
        <v>0</v>
      </c>
      <c r="AF1432" s="187">
        <f t="shared" si="279"/>
        <v>0</v>
      </c>
      <c r="AG1432" s="187">
        <f t="shared" si="280"/>
        <v>0</v>
      </c>
      <c r="AH1432" s="187">
        <f t="shared" si="281"/>
        <v>0</v>
      </c>
      <c r="AI1432" s="187">
        <f t="shared" si="282"/>
        <v>0</v>
      </c>
      <c r="AJ1432" s="187">
        <f t="shared" si="283"/>
        <v>0</v>
      </c>
      <c r="AK1432" s="187">
        <f t="shared" si="284"/>
        <v>0</v>
      </c>
      <c r="AL1432" s="31"/>
    </row>
    <row r="1433" spans="1:38" ht="15" x14ac:dyDescent="0.25">
      <c r="A1433" s="31"/>
      <c r="B1433" s="31"/>
      <c r="C1433" s="32"/>
      <c r="D1433" s="31"/>
      <c r="E1433" s="31"/>
      <c r="F1433" s="31"/>
      <c r="G1433" s="31"/>
      <c r="H1433" s="31"/>
      <c r="I1433" s="31"/>
      <c r="J1433" s="31"/>
      <c r="K1433" s="31"/>
      <c r="L1433" s="31"/>
      <c r="M1433" s="31"/>
      <c r="N1433" s="187">
        <f t="shared" si="285"/>
        <v>0</v>
      </c>
      <c r="O1433" s="31"/>
      <c r="P1433" s="31"/>
      <c r="Q1433" s="31"/>
      <c r="R1433" s="187">
        <f t="shared" si="286"/>
        <v>0</v>
      </c>
      <c r="S1433" s="188">
        <f>IF(ISBLANK($B1433),0,VLOOKUP($B1433,Listen!$A$2:$C$44,2,FALSE))</f>
        <v>0</v>
      </c>
      <c r="T1433" s="188">
        <f>IF(ISBLANK($B1433),0,VLOOKUP($B1433,Listen!$A$2:$C$44,3,FALSE))</f>
        <v>0</v>
      </c>
      <c r="U1433" s="189">
        <f t="shared" si="287"/>
        <v>0</v>
      </c>
      <c r="V1433" s="189">
        <f t="shared" si="277"/>
        <v>0</v>
      </c>
      <c r="W1433" s="189">
        <f t="shared" si="277"/>
        <v>0</v>
      </c>
      <c r="X1433" s="189">
        <f t="shared" si="277"/>
        <v>0</v>
      </c>
      <c r="Y1433" s="189">
        <f t="shared" si="277"/>
        <v>0</v>
      </c>
      <c r="Z1433" s="189">
        <f t="shared" si="277"/>
        <v>0</v>
      </c>
      <c r="AA1433" s="189">
        <f t="shared" si="277"/>
        <v>0</v>
      </c>
      <c r="AB1433" s="187">
        <f t="shared" si="276"/>
        <v>0</v>
      </c>
      <c r="AC1433" s="190">
        <f>IF(C1433=A_Stammdaten!$B$14,F_SAV!$R1433-F_SAV!$AD1433,HLOOKUP(A_Stammdaten!$B$14-1,$AE$4:$AK$2004,ROW(C1433)-3,FALSE)-$AD1433)</f>
        <v>0</v>
      </c>
      <c r="AD1433" s="190">
        <f>HLOOKUP(A_Stammdaten!$B$14,$AE$4:$AK$2004,ROW(C1433)-3,FALSE)</f>
        <v>0</v>
      </c>
      <c r="AE1433" s="187">
        <f t="shared" si="278"/>
        <v>0</v>
      </c>
      <c r="AF1433" s="187">
        <f t="shared" si="279"/>
        <v>0</v>
      </c>
      <c r="AG1433" s="187">
        <f t="shared" si="280"/>
        <v>0</v>
      </c>
      <c r="AH1433" s="187">
        <f t="shared" si="281"/>
        <v>0</v>
      </c>
      <c r="AI1433" s="187">
        <f t="shared" si="282"/>
        <v>0</v>
      </c>
      <c r="AJ1433" s="187">
        <f t="shared" si="283"/>
        <v>0</v>
      </c>
      <c r="AK1433" s="187">
        <f t="shared" si="284"/>
        <v>0</v>
      </c>
      <c r="AL1433" s="31"/>
    </row>
    <row r="1434" spans="1:38" ht="15" x14ac:dyDescent="0.25">
      <c r="A1434" s="31"/>
      <c r="B1434" s="31"/>
      <c r="C1434" s="32"/>
      <c r="D1434" s="31"/>
      <c r="E1434" s="31"/>
      <c r="F1434" s="31"/>
      <c r="G1434" s="31"/>
      <c r="H1434" s="31"/>
      <c r="I1434" s="31"/>
      <c r="J1434" s="31"/>
      <c r="K1434" s="31"/>
      <c r="L1434" s="31"/>
      <c r="M1434" s="31"/>
      <c r="N1434" s="187">
        <f t="shared" si="285"/>
        <v>0</v>
      </c>
      <c r="O1434" s="31"/>
      <c r="P1434" s="31"/>
      <c r="Q1434" s="31"/>
      <c r="R1434" s="187">
        <f t="shared" si="286"/>
        <v>0</v>
      </c>
      <c r="S1434" s="188">
        <f>IF(ISBLANK($B1434),0,VLOOKUP($B1434,Listen!$A$2:$C$44,2,FALSE))</f>
        <v>0</v>
      </c>
      <c r="T1434" s="188">
        <f>IF(ISBLANK($B1434),0,VLOOKUP($B1434,Listen!$A$2:$C$44,3,FALSE))</f>
        <v>0</v>
      </c>
      <c r="U1434" s="189">
        <f t="shared" si="287"/>
        <v>0</v>
      </c>
      <c r="V1434" s="189">
        <f t="shared" si="277"/>
        <v>0</v>
      </c>
      <c r="W1434" s="189">
        <f t="shared" si="277"/>
        <v>0</v>
      </c>
      <c r="X1434" s="189">
        <f t="shared" ref="V1434:AA1476" si="288">$S1434</f>
        <v>0</v>
      </c>
      <c r="Y1434" s="189">
        <f t="shared" si="288"/>
        <v>0</v>
      </c>
      <c r="Z1434" s="189">
        <f t="shared" si="288"/>
        <v>0</v>
      </c>
      <c r="AA1434" s="189">
        <f t="shared" si="288"/>
        <v>0</v>
      </c>
      <c r="AB1434" s="187">
        <f t="shared" si="276"/>
        <v>0</v>
      </c>
      <c r="AC1434" s="190">
        <f>IF(C1434=A_Stammdaten!$B$14,F_SAV!$R1434-F_SAV!$AD1434,HLOOKUP(A_Stammdaten!$B$14-1,$AE$4:$AK$2004,ROW(C1434)-3,FALSE)-$AD1434)</f>
        <v>0</v>
      </c>
      <c r="AD1434" s="190">
        <f>HLOOKUP(A_Stammdaten!$B$14,$AE$4:$AK$2004,ROW(C1434)-3,FALSE)</f>
        <v>0</v>
      </c>
      <c r="AE1434" s="187">
        <f t="shared" si="278"/>
        <v>0</v>
      </c>
      <c r="AF1434" s="187">
        <f t="shared" si="279"/>
        <v>0</v>
      </c>
      <c r="AG1434" s="187">
        <f t="shared" si="280"/>
        <v>0</v>
      </c>
      <c r="AH1434" s="187">
        <f t="shared" si="281"/>
        <v>0</v>
      </c>
      <c r="AI1434" s="187">
        <f t="shared" si="282"/>
        <v>0</v>
      </c>
      <c r="AJ1434" s="187">
        <f t="shared" si="283"/>
        <v>0</v>
      </c>
      <c r="AK1434" s="187">
        <f t="shared" si="284"/>
        <v>0</v>
      </c>
      <c r="AL1434" s="31"/>
    </row>
    <row r="1435" spans="1:38" ht="15" x14ac:dyDescent="0.25">
      <c r="A1435" s="31"/>
      <c r="B1435" s="31"/>
      <c r="C1435" s="32"/>
      <c r="D1435" s="31"/>
      <c r="E1435" s="31"/>
      <c r="F1435" s="31"/>
      <c r="G1435" s="31"/>
      <c r="H1435" s="31"/>
      <c r="I1435" s="31"/>
      <c r="J1435" s="31"/>
      <c r="K1435" s="31"/>
      <c r="L1435" s="31"/>
      <c r="M1435" s="31"/>
      <c r="N1435" s="187">
        <f t="shared" si="285"/>
        <v>0</v>
      </c>
      <c r="O1435" s="31"/>
      <c r="P1435" s="31"/>
      <c r="Q1435" s="31"/>
      <c r="R1435" s="187">
        <f t="shared" si="286"/>
        <v>0</v>
      </c>
      <c r="S1435" s="188">
        <f>IF(ISBLANK($B1435),0,VLOOKUP($B1435,Listen!$A$2:$C$44,2,FALSE))</f>
        <v>0</v>
      </c>
      <c r="T1435" s="188">
        <f>IF(ISBLANK($B1435),0,VLOOKUP($B1435,Listen!$A$2:$C$44,3,FALSE))</f>
        <v>0</v>
      </c>
      <c r="U1435" s="189">
        <f t="shared" si="287"/>
        <v>0</v>
      </c>
      <c r="V1435" s="189">
        <f t="shared" si="288"/>
        <v>0</v>
      </c>
      <c r="W1435" s="189">
        <f t="shared" si="288"/>
        <v>0</v>
      </c>
      <c r="X1435" s="189">
        <f t="shared" si="288"/>
        <v>0</v>
      </c>
      <c r="Y1435" s="189">
        <f t="shared" si="288"/>
        <v>0</v>
      </c>
      <c r="Z1435" s="189">
        <f t="shared" si="288"/>
        <v>0</v>
      </c>
      <c r="AA1435" s="189">
        <f t="shared" si="288"/>
        <v>0</v>
      </c>
      <c r="AB1435" s="187">
        <f t="shared" si="276"/>
        <v>0</v>
      </c>
      <c r="AC1435" s="190">
        <f>IF(C1435=A_Stammdaten!$B$14,F_SAV!$R1435-F_SAV!$AD1435,HLOOKUP(A_Stammdaten!$B$14-1,$AE$4:$AK$2004,ROW(C1435)-3,FALSE)-$AD1435)</f>
        <v>0</v>
      </c>
      <c r="AD1435" s="190">
        <f>HLOOKUP(A_Stammdaten!$B$14,$AE$4:$AK$2004,ROW(C1435)-3,FALSE)</f>
        <v>0</v>
      </c>
      <c r="AE1435" s="187">
        <f t="shared" si="278"/>
        <v>0</v>
      </c>
      <c r="AF1435" s="187">
        <f t="shared" si="279"/>
        <v>0</v>
      </c>
      <c r="AG1435" s="187">
        <f t="shared" si="280"/>
        <v>0</v>
      </c>
      <c r="AH1435" s="187">
        <f t="shared" si="281"/>
        <v>0</v>
      </c>
      <c r="AI1435" s="187">
        <f t="shared" si="282"/>
        <v>0</v>
      </c>
      <c r="AJ1435" s="187">
        <f t="shared" si="283"/>
        <v>0</v>
      </c>
      <c r="AK1435" s="187">
        <f t="shared" si="284"/>
        <v>0</v>
      </c>
      <c r="AL1435" s="31"/>
    </row>
    <row r="1436" spans="1:38" ht="15" x14ac:dyDescent="0.25">
      <c r="A1436" s="31"/>
      <c r="B1436" s="31"/>
      <c r="C1436" s="32"/>
      <c r="D1436" s="31"/>
      <c r="E1436" s="31"/>
      <c r="F1436" s="31"/>
      <c r="G1436" s="31"/>
      <c r="H1436" s="31"/>
      <c r="I1436" s="31"/>
      <c r="J1436" s="31"/>
      <c r="K1436" s="31"/>
      <c r="L1436" s="31"/>
      <c r="M1436" s="31"/>
      <c r="N1436" s="187">
        <f t="shared" si="285"/>
        <v>0</v>
      </c>
      <c r="O1436" s="31"/>
      <c r="P1436" s="31"/>
      <c r="Q1436" s="31"/>
      <c r="R1436" s="187">
        <f t="shared" si="286"/>
        <v>0</v>
      </c>
      <c r="S1436" s="188">
        <f>IF(ISBLANK($B1436),0,VLOOKUP($B1436,Listen!$A$2:$C$44,2,FALSE))</f>
        <v>0</v>
      </c>
      <c r="T1436" s="188">
        <f>IF(ISBLANK($B1436),0,VLOOKUP($B1436,Listen!$A$2:$C$44,3,FALSE))</f>
        <v>0</v>
      </c>
      <c r="U1436" s="189">
        <f t="shared" si="287"/>
        <v>0</v>
      </c>
      <c r="V1436" s="189">
        <f t="shared" si="288"/>
        <v>0</v>
      </c>
      <c r="W1436" s="189">
        <f t="shared" si="288"/>
        <v>0</v>
      </c>
      <c r="X1436" s="189">
        <f t="shared" si="288"/>
        <v>0</v>
      </c>
      <c r="Y1436" s="189">
        <f t="shared" si="288"/>
        <v>0</v>
      </c>
      <c r="Z1436" s="189">
        <f t="shared" si="288"/>
        <v>0</v>
      </c>
      <c r="AA1436" s="189">
        <f t="shared" si="288"/>
        <v>0</v>
      </c>
      <c r="AB1436" s="187">
        <f t="shared" si="276"/>
        <v>0</v>
      </c>
      <c r="AC1436" s="190">
        <f>IF(C1436=A_Stammdaten!$B$14,F_SAV!$R1436-F_SAV!$AD1436,HLOOKUP(A_Stammdaten!$B$14-1,$AE$4:$AK$2004,ROW(C1436)-3,FALSE)-$AD1436)</f>
        <v>0</v>
      </c>
      <c r="AD1436" s="190">
        <f>HLOOKUP(A_Stammdaten!$B$14,$AE$4:$AK$2004,ROW(C1436)-3,FALSE)</f>
        <v>0</v>
      </c>
      <c r="AE1436" s="187">
        <f t="shared" si="278"/>
        <v>0</v>
      </c>
      <c r="AF1436" s="187">
        <f t="shared" si="279"/>
        <v>0</v>
      </c>
      <c r="AG1436" s="187">
        <f t="shared" si="280"/>
        <v>0</v>
      </c>
      <c r="AH1436" s="187">
        <f t="shared" si="281"/>
        <v>0</v>
      </c>
      <c r="AI1436" s="187">
        <f t="shared" si="282"/>
        <v>0</v>
      </c>
      <c r="AJ1436" s="187">
        <f t="shared" si="283"/>
        <v>0</v>
      </c>
      <c r="AK1436" s="187">
        <f t="shared" si="284"/>
        <v>0</v>
      </c>
      <c r="AL1436" s="31"/>
    </row>
    <row r="1437" spans="1:38" ht="15" x14ac:dyDescent="0.25">
      <c r="A1437" s="31"/>
      <c r="B1437" s="31"/>
      <c r="C1437" s="32"/>
      <c r="D1437" s="31"/>
      <c r="E1437" s="31"/>
      <c r="F1437" s="31"/>
      <c r="G1437" s="31"/>
      <c r="H1437" s="31"/>
      <c r="I1437" s="31"/>
      <c r="J1437" s="31"/>
      <c r="K1437" s="31"/>
      <c r="L1437" s="31"/>
      <c r="M1437" s="31"/>
      <c r="N1437" s="187">
        <f t="shared" si="285"/>
        <v>0</v>
      </c>
      <c r="O1437" s="31"/>
      <c r="P1437" s="31"/>
      <c r="Q1437" s="31"/>
      <c r="R1437" s="187">
        <f t="shared" si="286"/>
        <v>0</v>
      </c>
      <c r="S1437" s="188">
        <f>IF(ISBLANK($B1437),0,VLOOKUP($B1437,Listen!$A$2:$C$44,2,FALSE))</f>
        <v>0</v>
      </c>
      <c r="T1437" s="188">
        <f>IF(ISBLANK($B1437),0,VLOOKUP($B1437,Listen!$A$2:$C$44,3,FALSE))</f>
        <v>0</v>
      </c>
      <c r="U1437" s="189">
        <f t="shared" si="287"/>
        <v>0</v>
      </c>
      <c r="V1437" s="189">
        <f t="shared" si="288"/>
        <v>0</v>
      </c>
      <c r="W1437" s="189">
        <f t="shared" si="288"/>
        <v>0</v>
      </c>
      <c r="X1437" s="189">
        <f t="shared" si="288"/>
        <v>0</v>
      </c>
      <c r="Y1437" s="189">
        <f t="shared" si="288"/>
        <v>0</v>
      </c>
      <c r="Z1437" s="189">
        <f t="shared" si="288"/>
        <v>0</v>
      </c>
      <c r="AA1437" s="189">
        <f t="shared" si="288"/>
        <v>0</v>
      </c>
      <c r="AB1437" s="187">
        <f t="shared" si="276"/>
        <v>0</v>
      </c>
      <c r="AC1437" s="190">
        <f>IF(C1437=A_Stammdaten!$B$14,F_SAV!$R1437-F_SAV!$AD1437,HLOOKUP(A_Stammdaten!$B$14-1,$AE$4:$AK$2004,ROW(C1437)-3,FALSE)-$AD1437)</f>
        <v>0</v>
      </c>
      <c r="AD1437" s="190">
        <f>HLOOKUP(A_Stammdaten!$B$14,$AE$4:$AK$2004,ROW(C1437)-3,FALSE)</f>
        <v>0</v>
      </c>
      <c r="AE1437" s="187">
        <f t="shared" si="278"/>
        <v>0</v>
      </c>
      <c r="AF1437" s="187">
        <f t="shared" si="279"/>
        <v>0</v>
      </c>
      <c r="AG1437" s="187">
        <f t="shared" si="280"/>
        <v>0</v>
      </c>
      <c r="AH1437" s="187">
        <f t="shared" si="281"/>
        <v>0</v>
      </c>
      <c r="AI1437" s="187">
        <f t="shared" si="282"/>
        <v>0</v>
      </c>
      <c r="AJ1437" s="187">
        <f t="shared" si="283"/>
        <v>0</v>
      </c>
      <c r="AK1437" s="187">
        <f t="shared" si="284"/>
        <v>0</v>
      </c>
      <c r="AL1437" s="31"/>
    </row>
    <row r="1438" spans="1:38" ht="15" x14ac:dyDescent="0.25">
      <c r="A1438" s="31"/>
      <c r="B1438" s="31"/>
      <c r="C1438" s="32"/>
      <c r="D1438" s="31"/>
      <c r="E1438" s="31"/>
      <c r="F1438" s="31"/>
      <c r="G1438" s="31"/>
      <c r="H1438" s="31"/>
      <c r="I1438" s="31"/>
      <c r="J1438" s="31"/>
      <c r="K1438" s="31"/>
      <c r="L1438" s="31"/>
      <c r="M1438" s="31"/>
      <c r="N1438" s="187">
        <f t="shared" si="285"/>
        <v>0</v>
      </c>
      <c r="O1438" s="31"/>
      <c r="P1438" s="31"/>
      <c r="Q1438" s="31"/>
      <c r="R1438" s="187">
        <f t="shared" si="286"/>
        <v>0</v>
      </c>
      <c r="S1438" s="188">
        <f>IF(ISBLANK($B1438),0,VLOOKUP($B1438,Listen!$A$2:$C$44,2,FALSE))</f>
        <v>0</v>
      </c>
      <c r="T1438" s="188">
        <f>IF(ISBLANK($B1438),0,VLOOKUP($B1438,Listen!$A$2:$C$44,3,FALSE))</f>
        <v>0</v>
      </c>
      <c r="U1438" s="189">
        <f t="shared" si="287"/>
        <v>0</v>
      </c>
      <c r="V1438" s="189">
        <f t="shared" si="288"/>
        <v>0</v>
      </c>
      <c r="W1438" s="189">
        <f t="shared" si="288"/>
        <v>0</v>
      </c>
      <c r="X1438" s="189">
        <f t="shared" si="288"/>
        <v>0</v>
      </c>
      <c r="Y1438" s="189">
        <f t="shared" si="288"/>
        <v>0</v>
      </c>
      <c r="Z1438" s="189">
        <f t="shared" si="288"/>
        <v>0</v>
      </c>
      <c r="AA1438" s="189">
        <f t="shared" si="288"/>
        <v>0</v>
      </c>
      <c r="AB1438" s="187">
        <f t="shared" si="276"/>
        <v>0</v>
      </c>
      <c r="AC1438" s="190">
        <f>IF(C1438=A_Stammdaten!$B$14,F_SAV!$R1438-F_SAV!$AD1438,HLOOKUP(A_Stammdaten!$B$14-1,$AE$4:$AK$2004,ROW(C1438)-3,FALSE)-$AD1438)</f>
        <v>0</v>
      </c>
      <c r="AD1438" s="190">
        <f>HLOOKUP(A_Stammdaten!$B$14,$AE$4:$AK$2004,ROW(C1438)-3,FALSE)</f>
        <v>0</v>
      </c>
      <c r="AE1438" s="187">
        <f t="shared" si="278"/>
        <v>0</v>
      </c>
      <c r="AF1438" s="187">
        <f t="shared" si="279"/>
        <v>0</v>
      </c>
      <c r="AG1438" s="187">
        <f t="shared" si="280"/>
        <v>0</v>
      </c>
      <c r="AH1438" s="187">
        <f t="shared" si="281"/>
        <v>0</v>
      </c>
      <c r="AI1438" s="187">
        <f t="shared" si="282"/>
        <v>0</v>
      </c>
      <c r="AJ1438" s="187">
        <f t="shared" si="283"/>
        <v>0</v>
      </c>
      <c r="AK1438" s="187">
        <f t="shared" si="284"/>
        <v>0</v>
      </c>
      <c r="AL1438" s="31"/>
    </row>
    <row r="1439" spans="1:38" ht="15" x14ac:dyDescent="0.25">
      <c r="A1439" s="31"/>
      <c r="B1439" s="31"/>
      <c r="C1439" s="32"/>
      <c r="D1439" s="31"/>
      <c r="E1439" s="31"/>
      <c r="F1439" s="31"/>
      <c r="G1439" s="31"/>
      <c r="H1439" s="31"/>
      <c r="I1439" s="31"/>
      <c r="J1439" s="31"/>
      <c r="K1439" s="31"/>
      <c r="L1439" s="31"/>
      <c r="M1439" s="31"/>
      <c r="N1439" s="187">
        <f t="shared" si="285"/>
        <v>0</v>
      </c>
      <c r="O1439" s="31"/>
      <c r="P1439" s="31"/>
      <c r="Q1439" s="31"/>
      <c r="R1439" s="187">
        <f t="shared" si="286"/>
        <v>0</v>
      </c>
      <c r="S1439" s="188">
        <f>IF(ISBLANK($B1439),0,VLOOKUP($B1439,Listen!$A$2:$C$44,2,FALSE))</f>
        <v>0</v>
      </c>
      <c r="T1439" s="188">
        <f>IF(ISBLANK($B1439),0,VLOOKUP($B1439,Listen!$A$2:$C$44,3,FALSE))</f>
        <v>0</v>
      </c>
      <c r="U1439" s="189">
        <f t="shared" si="287"/>
        <v>0</v>
      </c>
      <c r="V1439" s="189">
        <f t="shared" si="288"/>
        <v>0</v>
      </c>
      <c r="W1439" s="189">
        <f t="shared" si="288"/>
        <v>0</v>
      </c>
      <c r="X1439" s="189">
        <f t="shared" si="288"/>
        <v>0</v>
      </c>
      <c r="Y1439" s="189">
        <f t="shared" si="288"/>
        <v>0</v>
      </c>
      <c r="Z1439" s="189">
        <f t="shared" si="288"/>
        <v>0</v>
      </c>
      <c r="AA1439" s="189">
        <f t="shared" si="288"/>
        <v>0</v>
      </c>
      <c r="AB1439" s="187">
        <f t="shared" si="276"/>
        <v>0</v>
      </c>
      <c r="AC1439" s="190">
        <f>IF(C1439=A_Stammdaten!$B$14,F_SAV!$R1439-F_SAV!$AD1439,HLOOKUP(A_Stammdaten!$B$14-1,$AE$4:$AK$2004,ROW(C1439)-3,FALSE)-$AD1439)</f>
        <v>0</v>
      </c>
      <c r="AD1439" s="190">
        <f>HLOOKUP(A_Stammdaten!$B$14,$AE$4:$AK$2004,ROW(C1439)-3,FALSE)</f>
        <v>0</v>
      </c>
      <c r="AE1439" s="187">
        <f t="shared" si="278"/>
        <v>0</v>
      </c>
      <c r="AF1439" s="187">
        <f t="shared" si="279"/>
        <v>0</v>
      </c>
      <c r="AG1439" s="187">
        <f t="shared" si="280"/>
        <v>0</v>
      </c>
      <c r="AH1439" s="187">
        <f t="shared" si="281"/>
        <v>0</v>
      </c>
      <c r="AI1439" s="187">
        <f t="shared" si="282"/>
        <v>0</v>
      </c>
      <c r="AJ1439" s="187">
        <f t="shared" si="283"/>
        <v>0</v>
      </c>
      <c r="AK1439" s="187">
        <f t="shared" si="284"/>
        <v>0</v>
      </c>
      <c r="AL1439" s="31"/>
    </row>
    <row r="1440" spans="1:38" ht="15" x14ac:dyDescent="0.25">
      <c r="A1440" s="31"/>
      <c r="B1440" s="31"/>
      <c r="C1440" s="32"/>
      <c r="D1440" s="31"/>
      <c r="E1440" s="31"/>
      <c r="F1440" s="31"/>
      <c r="G1440" s="31"/>
      <c r="H1440" s="31"/>
      <c r="I1440" s="31"/>
      <c r="J1440" s="31"/>
      <c r="K1440" s="31"/>
      <c r="L1440" s="31"/>
      <c r="M1440" s="31"/>
      <c r="N1440" s="187">
        <f t="shared" si="285"/>
        <v>0</v>
      </c>
      <c r="O1440" s="31"/>
      <c r="P1440" s="31"/>
      <c r="Q1440" s="31"/>
      <c r="R1440" s="187">
        <f t="shared" si="286"/>
        <v>0</v>
      </c>
      <c r="S1440" s="188">
        <f>IF(ISBLANK($B1440),0,VLOOKUP($B1440,Listen!$A$2:$C$44,2,FALSE))</f>
        <v>0</v>
      </c>
      <c r="T1440" s="188">
        <f>IF(ISBLANK($B1440),0,VLOOKUP($B1440,Listen!$A$2:$C$44,3,FALSE))</f>
        <v>0</v>
      </c>
      <c r="U1440" s="189">
        <f t="shared" si="287"/>
        <v>0</v>
      </c>
      <c r="V1440" s="189">
        <f t="shared" si="288"/>
        <v>0</v>
      </c>
      <c r="W1440" s="189">
        <f t="shared" si="288"/>
        <v>0</v>
      </c>
      <c r="X1440" s="189">
        <f t="shared" si="288"/>
        <v>0</v>
      </c>
      <c r="Y1440" s="189">
        <f t="shared" si="288"/>
        <v>0</v>
      </c>
      <c r="Z1440" s="189">
        <f t="shared" si="288"/>
        <v>0</v>
      </c>
      <c r="AA1440" s="189">
        <f t="shared" si="288"/>
        <v>0</v>
      </c>
      <c r="AB1440" s="187">
        <f t="shared" si="276"/>
        <v>0</v>
      </c>
      <c r="AC1440" s="190">
        <f>IF(C1440=A_Stammdaten!$B$14,F_SAV!$R1440-F_SAV!$AD1440,HLOOKUP(A_Stammdaten!$B$14-1,$AE$4:$AK$2004,ROW(C1440)-3,FALSE)-$AD1440)</f>
        <v>0</v>
      </c>
      <c r="AD1440" s="190">
        <f>HLOOKUP(A_Stammdaten!$B$14,$AE$4:$AK$2004,ROW(C1440)-3,FALSE)</f>
        <v>0</v>
      </c>
      <c r="AE1440" s="187">
        <f t="shared" si="278"/>
        <v>0</v>
      </c>
      <c r="AF1440" s="187">
        <f t="shared" si="279"/>
        <v>0</v>
      </c>
      <c r="AG1440" s="187">
        <f t="shared" si="280"/>
        <v>0</v>
      </c>
      <c r="AH1440" s="187">
        <f t="shared" si="281"/>
        <v>0</v>
      </c>
      <c r="AI1440" s="187">
        <f t="shared" si="282"/>
        <v>0</v>
      </c>
      <c r="AJ1440" s="187">
        <f t="shared" si="283"/>
        <v>0</v>
      </c>
      <c r="AK1440" s="187">
        <f t="shared" si="284"/>
        <v>0</v>
      </c>
      <c r="AL1440" s="31"/>
    </row>
    <row r="1441" spans="1:38" ht="15" x14ac:dyDescent="0.25">
      <c r="A1441" s="31"/>
      <c r="B1441" s="31"/>
      <c r="C1441" s="32"/>
      <c r="D1441" s="31"/>
      <c r="E1441" s="31"/>
      <c r="F1441" s="31"/>
      <c r="G1441" s="31"/>
      <c r="H1441" s="31"/>
      <c r="I1441" s="31"/>
      <c r="J1441" s="31"/>
      <c r="K1441" s="31"/>
      <c r="L1441" s="31"/>
      <c r="M1441" s="31"/>
      <c r="N1441" s="187">
        <f t="shared" si="285"/>
        <v>0</v>
      </c>
      <c r="O1441" s="31"/>
      <c r="P1441" s="31"/>
      <c r="Q1441" s="31"/>
      <c r="R1441" s="187">
        <f t="shared" si="286"/>
        <v>0</v>
      </c>
      <c r="S1441" s="188">
        <f>IF(ISBLANK($B1441),0,VLOOKUP($B1441,Listen!$A$2:$C$44,2,FALSE))</f>
        <v>0</v>
      </c>
      <c r="T1441" s="188">
        <f>IF(ISBLANK($B1441),0,VLOOKUP($B1441,Listen!$A$2:$C$44,3,FALSE))</f>
        <v>0</v>
      </c>
      <c r="U1441" s="189">
        <f t="shared" si="287"/>
        <v>0</v>
      </c>
      <c r="V1441" s="189">
        <f t="shared" si="288"/>
        <v>0</v>
      </c>
      <c r="W1441" s="189">
        <f t="shared" si="288"/>
        <v>0</v>
      </c>
      <c r="X1441" s="189">
        <f t="shared" si="288"/>
        <v>0</v>
      </c>
      <c r="Y1441" s="189">
        <f t="shared" si="288"/>
        <v>0</v>
      </c>
      <c r="Z1441" s="189">
        <f t="shared" si="288"/>
        <v>0</v>
      </c>
      <c r="AA1441" s="189">
        <f t="shared" si="288"/>
        <v>0</v>
      </c>
      <c r="AB1441" s="187">
        <f t="shared" si="276"/>
        <v>0</v>
      </c>
      <c r="AC1441" s="190">
        <f>IF(C1441=A_Stammdaten!$B$14,F_SAV!$R1441-F_SAV!$AD1441,HLOOKUP(A_Stammdaten!$B$14-1,$AE$4:$AK$2004,ROW(C1441)-3,FALSE)-$AD1441)</f>
        <v>0</v>
      </c>
      <c r="AD1441" s="190">
        <f>HLOOKUP(A_Stammdaten!$B$14,$AE$4:$AK$2004,ROW(C1441)-3,FALSE)</f>
        <v>0</v>
      </c>
      <c r="AE1441" s="187">
        <f t="shared" si="278"/>
        <v>0</v>
      </c>
      <c r="AF1441" s="187">
        <f t="shared" si="279"/>
        <v>0</v>
      </c>
      <c r="AG1441" s="187">
        <f t="shared" si="280"/>
        <v>0</v>
      </c>
      <c r="AH1441" s="187">
        <f t="shared" si="281"/>
        <v>0</v>
      </c>
      <c r="AI1441" s="187">
        <f t="shared" si="282"/>
        <v>0</v>
      </c>
      <c r="AJ1441" s="187">
        <f t="shared" si="283"/>
        <v>0</v>
      </c>
      <c r="AK1441" s="187">
        <f t="shared" si="284"/>
        <v>0</v>
      </c>
      <c r="AL1441" s="31"/>
    </row>
    <row r="1442" spans="1:38" ht="15" x14ac:dyDescent="0.25">
      <c r="A1442" s="31"/>
      <c r="B1442" s="31"/>
      <c r="C1442" s="32"/>
      <c r="D1442" s="31"/>
      <c r="E1442" s="31"/>
      <c r="F1442" s="31"/>
      <c r="G1442" s="31"/>
      <c r="H1442" s="31"/>
      <c r="I1442" s="31"/>
      <c r="J1442" s="31"/>
      <c r="K1442" s="31"/>
      <c r="L1442" s="31"/>
      <c r="M1442" s="31"/>
      <c r="N1442" s="187">
        <f t="shared" si="285"/>
        <v>0</v>
      </c>
      <c r="O1442" s="31"/>
      <c r="P1442" s="31"/>
      <c r="Q1442" s="31"/>
      <c r="R1442" s="187">
        <f t="shared" si="286"/>
        <v>0</v>
      </c>
      <c r="S1442" s="188">
        <f>IF(ISBLANK($B1442),0,VLOOKUP($B1442,Listen!$A$2:$C$44,2,FALSE))</f>
        <v>0</v>
      </c>
      <c r="T1442" s="188">
        <f>IF(ISBLANK($B1442),0,VLOOKUP($B1442,Listen!$A$2:$C$44,3,FALSE))</f>
        <v>0</v>
      </c>
      <c r="U1442" s="189">
        <f t="shared" si="287"/>
        <v>0</v>
      </c>
      <c r="V1442" s="189">
        <f t="shared" si="288"/>
        <v>0</v>
      </c>
      <c r="W1442" s="189">
        <f t="shared" si="288"/>
        <v>0</v>
      </c>
      <c r="X1442" s="189">
        <f t="shared" si="288"/>
        <v>0</v>
      </c>
      <c r="Y1442" s="189">
        <f t="shared" si="288"/>
        <v>0</v>
      </c>
      <c r="Z1442" s="189">
        <f t="shared" si="288"/>
        <v>0</v>
      </c>
      <c r="AA1442" s="189">
        <f t="shared" si="288"/>
        <v>0</v>
      </c>
      <c r="AB1442" s="187">
        <f t="shared" si="276"/>
        <v>0</v>
      </c>
      <c r="AC1442" s="190">
        <f>IF(C1442=A_Stammdaten!$B$14,F_SAV!$R1442-F_SAV!$AD1442,HLOOKUP(A_Stammdaten!$B$14-1,$AE$4:$AK$2004,ROW(C1442)-3,FALSE)-$AD1442)</f>
        <v>0</v>
      </c>
      <c r="AD1442" s="190">
        <f>HLOOKUP(A_Stammdaten!$B$14,$AE$4:$AK$2004,ROW(C1442)-3,FALSE)</f>
        <v>0</v>
      </c>
      <c r="AE1442" s="187">
        <f t="shared" si="278"/>
        <v>0</v>
      </c>
      <c r="AF1442" s="187">
        <f t="shared" si="279"/>
        <v>0</v>
      </c>
      <c r="AG1442" s="187">
        <f t="shared" si="280"/>
        <v>0</v>
      </c>
      <c r="AH1442" s="187">
        <f t="shared" si="281"/>
        <v>0</v>
      </c>
      <c r="AI1442" s="187">
        <f t="shared" si="282"/>
        <v>0</v>
      </c>
      <c r="AJ1442" s="187">
        <f t="shared" si="283"/>
        <v>0</v>
      </c>
      <c r="AK1442" s="187">
        <f t="shared" si="284"/>
        <v>0</v>
      </c>
      <c r="AL1442" s="31"/>
    </row>
    <row r="1443" spans="1:38" ht="15" x14ac:dyDescent="0.25">
      <c r="A1443" s="31"/>
      <c r="B1443" s="31"/>
      <c r="C1443" s="32"/>
      <c r="D1443" s="31"/>
      <c r="E1443" s="31"/>
      <c r="F1443" s="31"/>
      <c r="G1443" s="31"/>
      <c r="H1443" s="31"/>
      <c r="I1443" s="31"/>
      <c r="J1443" s="31"/>
      <c r="K1443" s="31"/>
      <c r="L1443" s="31"/>
      <c r="M1443" s="31"/>
      <c r="N1443" s="187">
        <f t="shared" si="285"/>
        <v>0</v>
      </c>
      <c r="O1443" s="31"/>
      <c r="P1443" s="31"/>
      <c r="Q1443" s="31"/>
      <c r="R1443" s="187">
        <f t="shared" si="286"/>
        <v>0</v>
      </c>
      <c r="S1443" s="188">
        <f>IF(ISBLANK($B1443),0,VLOOKUP($B1443,Listen!$A$2:$C$44,2,FALSE))</f>
        <v>0</v>
      </c>
      <c r="T1443" s="188">
        <f>IF(ISBLANK($B1443),0,VLOOKUP($B1443,Listen!$A$2:$C$44,3,FALSE))</f>
        <v>0</v>
      </c>
      <c r="U1443" s="189">
        <f t="shared" si="287"/>
        <v>0</v>
      </c>
      <c r="V1443" s="189">
        <f t="shared" si="288"/>
        <v>0</v>
      </c>
      <c r="W1443" s="189">
        <f t="shared" si="288"/>
        <v>0</v>
      </c>
      <c r="X1443" s="189">
        <f t="shared" si="288"/>
        <v>0</v>
      </c>
      <c r="Y1443" s="189">
        <f t="shared" si="288"/>
        <v>0</v>
      </c>
      <c r="Z1443" s="189">
        <f t="shared" si="288"/>
        <v>0</v>
      </c>
      <c r="AA1443" s="189">
        <f t="shared" si="288"/>
        <v>0</v>
      </c>
      <c r="AB1443" s="187">
        <f t="shared" ref="AB1443:AB1506" si="289">AD1443+AC1443</f>
        <v>0</v>
      </c>
      <c r="AC1443" s="190">
        <f>IF(C1443=A_Stammdaten!$B$14,F_SAV!$R1443-F_SAV!$AD1443,HLOOKUP(A_Stammdaten!$B$14-1,$AE$4:$AK$2004,ROW(C1443)-3,FALSE)-$AD1443)</f>
        <v>0</v>
      </c>
      <c r="AD1443" s="190">
        <f>HLOOKUP(A_Stammdaten!$B$14,$AE$4:$AK$2004,ROW(C1443)-3,FALSE)</f>
        <v>0</v>
      </c>
      <c r="AE1443" s="187">
        <f t="shared" si="278"/>
        <v>0</v>
      </c>
      <c r="AF1443" s="187">
        <f t="shared" si="279"/>
        <v>0</v>
      </c>
      <c r="AG1443" s="187">
        <f t="shared" si="280"/>
        <v>0</v>
      </c>
      <c r="AH1443" s="187">
        <f t="shared" si="281"/>
        <v>0</v>
      </c>
      <c r="AI1443" s="187">
        <f t="shared" si="282"/>
        <v>0</v>
      </c>
      <c r="AJ1443" s="187">
        <f t="shared" si="283"/>
        <v>0</v>
      </c>
      <c r="AK1443" s="187">
        <f t="shared" si="284"/>
        <v>0</v>
      </c>
      <c r="AL1443" s="31"/>
    </row>
    <row r="1444" spans="1:38" ht="15" x14ac:dyDescent="0.25">
      <c r="A1444" s="31"/>
      <c r="B1444" s="31"/>
      <c r="C1444" s="32"/>
      <c r="D1444" s="31"/>
      <c r="E1444" s="31"/>
      <c r="F1444" s="31"/>
      <c r="G1444" s="31"/>
      <c r="H1444" s="31"/>
      <c r="I1444" s="31"/>
      <c r="J1444" s="31"/>
      <c r="K1444" s="31"/>
      <c r="L1444" s="31"/>
      <c r="M1444" s="31"/>
      <c r="N1444" s="187">
        <f t="shared" si="285"/>
        <v>0</v>
      </c>
      <c r="O1444" s="31"/>
      <c r="P1444" s="31"/>
      <c r="Q1444" s="31"/>
      <c r="R1444" s="187">
        <f t="shared" si="286"/>
        <v>0</v>
      </c>
      <c r="S1444" s="188">
        <f>IF(ISBLANK($B1444),0,VLOOKUP($B1444,Listen!$A$2:$C$44,2,FALSE))</f>
        <v>0</v>
      </c>
      <c r="T1444" s="188">
        <f>IF(ISBLANK($B1444),0,VLOOKUP($B1444,Listen!$A$2:$C$44,3,FALSE))</f>
        <v>0</v>
      </c>
      <c r="U1444" s="189">
        <f t="shared" si="287"/>
        <v>0</v>
      </c>
      <c r="V1444" s="189">
        <f t="shared" si="288"/>
        <v>0</v>
      </c>
      <c r="W1444" s="189">
        <f t="shared" si="288"/>
        <v>0</v>
      </c>
      <c r="X1444" s="189">
        <f t="shared" si="288"/>
        <v>0</v>
      </c>
      <c r="Y1444" s="189">
        <f t="shared" si="288"/>
        <v>0</v>
      </c>
      <c r="Z1444" s="189">
        <f t="shared" si="288"/>
        <v>0</v>
      </c>
      <c r="AA1444" s="189">
        <f t="shared" si="288"/>
        <v>0</v>
      </c>
      <c r="AB1444" s="187">
        <f t="shared" si="289"/>
        <v>0</v>
      </c>
      <c r="AC1444" s="190">
        <f>IF(C1444=A_Stammdaten!$B$14,F_SAV!$R1444-F_SAV!$AD1444,HLOOKUP(A_Stammdaten!$B$14-1,$AE$4:$AK$2004,ROW(C1444)-3,FALSE)-$AD1444)</f>
        <v>0</v>
      </c>
      <c r="AD1444" s="190">
        <f>HLOOKUP(A_Stammdaten!$B$14,$AE$4:$AK$2004,ROW(C1444)-3,FALSE)</f>
        <v>0</v>
      </c>
      <c r="AE1444" s="187">
        <f t="shared" si="278"/>
        <v>0</v>
      </c>
      <c r="AF1444" s="187">
        <f t="shared" si="279"/>
        <v>0</v>
      </c>
      <c r="AG1444" s="187">
        <f t="shared" si="280"/>
        <v>0</v>
      </c>
      <c r="AH1444" s="187">
        <f t="shared" si="281"/>
        <v>0</v>
      </c>
      <c r="AI1444" s="187">
        <f t="shared" si="282"/>
        <v>0</v>
      </c>
      <c r="AJ1444" s="187">
        <f t="shared" si="283"/>
        <v>0</v>
      </c>
      <c r="AK1444" s="187">
        <f t="shared" si="284"/>
        <v>0</v>
      </c>
      <c r="AL1444" s="31"/>
    </row>
    <row r="1445" spans="1:38" ht="15" x14ac:dyDescent="0.25">
      <c r="A1445" s="31"/>
      <c r="B1445" s="31"/>
      <c r="C1445" s="32"/>
      <c r="D1445" s="31"/>
      <c r="E1445" s="31"/>
      <c r="F1445" s="31"/>
      <c r="G1445" s="31"/>
      <c r="H1445" s="31"/>
      <c r="I1445" s="31"/>
      <c r="J1445" s="31"/>
      <c r="K1445" s="31"/>
      <c r="L1445" s="31"/>
      <c r="M1445" s="31"/>
      <c r="N1445" s="187">
        <f t="shared" si="285"/>
        <v>0</v>
      </c>
      <c r="O1445" s="31"/>
      <c r="P1445" s="31"/>
      <c r="Q1445" s="31"/>
      <c r="R1445" s="187">
        <f t="shared" si="286"/>
        <v>0</v>
      </c>
      <c r="S1445" s="188">
        <f>IF(ISBLANK($B1445),0,VLOOKUP($B1445,Listen!$A$2:$C$44,2,FALSE))</f>
        <v>0</v>
      </c>
      <c r="T1445" s="188">
        <f>IF(ISBLANK($B1445),0,VLOOKUP($B1445,Listen!$A$2:$C$44,3,FALSE))</f>
        <v>0</v>
      </c>
      <c r="U1445" s="189">
        <f t="shared" si="287"/>
        <v>0</v>
      </c>
      <c r="V1445" s="189">
        <f t="shared" si="288"/>
        <v>0</v>
      </c>
      <c r="W1445" s="189">
        <f t="shared" si="288"/>
        <v>0</v>
      </c>
      <c r="X1445" s="189">
        <f t="shared" si="288"/>
        <v>0</v>
      </c>
      <c r="Y1445" s="189">
        <f t="shared" si="288"/>
        <v>0</v>
      </c>
      <c r="Z1445" s="189">
        <f t="shared" si="288"/>
        <v>0</v>
      </c>
      <c r="AA1445" s="189">
        <f t="shared" si="288"/>
        <v>0</v>
      </c>
      <c r="AB1445" s="187">
        <f t="shared" si="289"/>
        <v>0</v>
      </c>
      <c r="AC1445" s="190">
        <f>IF(C1445=A_Stammdaten!$B$14,F_SAV!$R1445-F_SAV!$AD1445,HLOOKUP(A_Stammdaten!$B$14-1,$AE$4:$AK$2004,ROW(C1445)-3,FALSE)-$AD1445)</f>
        <v>0</v>
      </c>
      <c r="AD1445" s="190">
        <f>HLOOKUP(A_Stammdaten!$B$14,$AE$4:$AK$2004,ROW(C1445)-3,FALSE)</f>
        <v>0</v>
      </c>
      <c r="AE1445" s="187">
        <f t="shared" si="278"/>
        <v>0</v>
      </c>
      <c r="AF1445" s="187">
        <f t="shared" si="279"/>
        <v>0</v>
      </c>
      <c r="AG1445" s="187">
        <f t="shared" si="280"/>
        <v>0</v>
      </c>
      <c r="AH1445" s="187">
        <f t="shared" si="281"/>
        <v>0</v>
      </c>
      <c r="AI1445" s="187">
        <f t="shared" si="282"/>
        <v>0</v>
      </c>
      <c r="AJ1445" s="187">
        <f t="shared" si="283"/>
        <v>0</v>
      </c>
      <c r="AK1445" s="187">
        <f t="shared" si="284"/>
        <v>0</v>
      </c>
      <c r="AL1445" s="31"/>
    </row>
    <row r="1446" spans="1:38" ht="15" x14ac:dyDescent="0.25">
      <c r="A1446" s="31"/>
      <c r="B1446" s="31"/>
      <c r="C1446" s="32"/>
      <c r="D1446" s="31"/>
      <c r="E1446" s="31"/>
      <c r="F1446" s="31"/>
      <c r="G1446" s="31"/>
      <c r="H1446" s="31"/>
      <c r="I1446" s="31"/>
      <c r="J1446" s="31"/>
      <c r="K1446" s="31"/>
      <c r="L1446" s="31"/>
      <c r="M1446" s="31"/>
      <c r="N1446" s="187">
        <f t="shared" si="285"/>
        <v>0</v>
      </c>
      <c r="O1446" s="31"/>
      <c r="P1446" s="31"/>
      <c r="Q1446" s="31"/>
      <c r="R1446" s="187">
        <f t="shared" si="286"/>
        <v>0</v>
      </c>
      <c r="S1446" s="188">
        <f>IF(ISBLANK($B1446),0,VLOOKUP($B1446,Listen!$A$2:$C$44,2,FALSE))</f>
        <v>0</v>
      </c>
      <c r="T1446" s="188">
        <f>IF(ISBLANK($B1446),0,VLOOKUP($B1446,Listen!$A$2:$C$44,3,FALSE))</f>
        <v>0</v>
      </c>
      <c r="U1446" s="189">
        <f t="shared" si="287"/>
        <v>0</v>
      </c>
      <c r="V1446" s="189">
        <f t="shared" si="288"/>
        <v>0</v>
      </c>
      <c r="W1446" s="189">
        <f t="shared" si="288"/>
        <v>0</v>
      </c>
      <c r="X1446" s="189">
        <f t="shared" si="288"/>
        <v>0</v>
      </c>
      <c r="Y1446" s="189">
        <f t="shared" si="288"/>
        <v>0</v>
      </c>
      <c r="Z1446" s="189">
        <f t="shared" si="288"/>
        <v>0</v>
      </c>
      <c r="AA1446" s="189">
        <f t="shared" si="288"/>
        <v>0</v>
      </c>
      <c r="AB1446" s="187">
        <f t="shared" si="289"/>
        <v>0</v>
      </c>
      <c r="AC1446" s="190">
        <f>IF(C1446=A_Stammdaten!$B$14,F_SAV!$R1446-F_SAV!$AD1446,HLOOKUP(A_Stammdaten!$B$14-1,$AE$4:$AK$2004,ROW(C1446)-3,FALSE)-$AD1446)</f>
        <v>0</v>
      </c>
      <c r="AD1446" s="190">
        <f>HLOOKUP(A_Stammdaten!$B$14,$AE$4:$AK$2004,ROW(C1446)-3,FALSE)</f>
        <v>0</v>
      </c>
      <c r="AE1446" s="187">
        <f t="shared" si="278"/>
        <v>0</v>
      </c>
      <c r="AF1446" s="187">
        <f t="shared" si="279"/>
        <v>0</v>
      </c>
      <c r="AG1446" s="187">
        <f t="shared" si="280"/>
        <v>0</v>
      </c>
      <c r="AH1446" s="187">
        <f t="shared" si="281"/>
        <v>0</v>
      </c>
      <c r="AI1446" s="187">
        <f t="shared" si="282"/>
        <v>0</v>
      </c>
      <c r="AJ1446" s="187">
        <f t="shared" si="283"/>
        <v>0</v>
      </c>
      <c r="AK1446" s="187">
        <f t="shared" si="284"/>
        <v>0</v>
      </c>
      <c r="AL1446" s="31"/>
    </row>
    <row r="1447" spans="1:38" ht="15" x14ac:dyDescent="0.25">
      <c r="A1447" s="31"/>
      <c r="B1447" s="31"/>
      <c r="C1447" s="32"/>
      <c r="D1447" s="31"/>
      <c r="E1447" s="31"/>
      <c r="F1447" s="31"/>
      <c r="G1447" s="31"/>
      <c r="H1447" s="31"/>
      <c r="I1447" s="31"/>
      <c r="J1447" s="31"/>
      <c r="K1447" s="31"/>
      <c r="L1447" s="31"/>
      <c r="M1447" s="31"/>
      <c r="N1447" s="187">
        <f t="shared" si="285"/>
        <v>0</v>
      </c>
      <c r="O1447" s="31"/>
      <c r="P1447" s="31"/>
      <c r="Q1447" s="31"/>
      <c r="R1447" s="187">
        <f t="shared" si="286"/>
        <v>0</v>
      </c>
      <c r="S1447" s="188">
        <f>IF(ISBLANK($B1447),0,VLOOKUP($B1447,Listen!$A$2:$C$44,2,FALSE))</f>
        <v>0</v>
      </c>
      <c r="T1447" s="188">
        <f>IF(ISBLANK($B1447),0,VLOOKUP($B1447,Listen!$A$2:$C$44,3,FALSE))</f>
        <v>0</v>
      </c>
      <c r="U1447" s="189">
        <f t="shared" si="287"/>
        <v>0</v>
      </c>
      <c r="V1447" s="189">
        <f t="shared" si="288"/>
        <v>0</v>
      </c>
      <c r="W1447" s="189">
        <f t="shared" si="288"/>
        <v>0</v>
      </c>
      <c r="X1447" s="189">
        <f t="shared" si="288"/>
        <v>0</v>
      </c>
      <c r="Y1447" s="189">
        <f t="shared" si="288"/>
        <v>0</v>
      </c>
      <c r="Z1447" s="189">
        <f t="shared" si="288"/>
        <v>0</v>
      </c>
      <c r="AA1447" s="189">
        <f t="shared" si="288"/>
        <v>0</v>
      </c>
      <c r="AB1447" s="187">
        <f t="shared" si="289"/>
        <v>0</v>
      </c>
      <c r="AC1447" s="190">
        <f>IF(C1447=A_Stammdaten!$B$14,F_SAV!$R1447-F_SAV!$AD1447,HLOOKUP(A_Stammdaten!$B$14-1,$AE$4:$AK$2004,ROW(C1447)-3,FALSE)-$AD1447)</f>
        <v>0</v>
      </c>
      <c r="AD1447" s="190">
        <f>HLOOKUP(A_Stammdaten!$B$14,$AE$4:$AK$2004,ROW(C1447)-3,FALSE)</f>
        <v>0</v>
      </c>
      <c r="AE1447" s="187">
        <f t="shared" si="278"/>
        <v>0</v>
      </c>
      <c r="AF1447" s="187">
        <f t="shared" si="279"/>
        <v>0</v>
      </c>
      <c r="AG1447" s="187">
        <f t="shared" si="280"/>
        <v>0</v>
      </c>
      <c r="AH1447" s="187">
        <f t="shared" si="281"/>
        <v>0</v>
      </c>
      <c r="AI1447" s="187">
        <f t="shared" si="282"/>
        <v>0</v>
      </c>
      <c r="AJ1447" s="187">
        <f t="shared" si="283"/>
        <v>0</v>
      </c>
      <c r="AK1447" s="187">
        <f t="shared" si="284"/>
        <v>0</v>
      </c>
      <c r="AL1447" s="31"/>
    </row>
    <row r="1448" spans="1:38" ht="15" x14ac:dyDescent="0.25">
      <c r="A1448" s="31"/>
      <c r="B1448" s="31"/>
      <c r="C1448" s="32"/>
      <c r="D1448" s="31"/>
      <c r="E1448" s="31"/>
      <c r="F1448" s="31"/>
      <c r="G1448" s="31"/>
      <c r="H1448" s="31"/>
      <c r="I1448" s="31"/>
      <c r="J1448" s="31"/>
      <c r="K1448" s="31"/>
      <c r="L1448" s="31"/>
      <c r="M1448" s="31"/>
      <c r="N1448" s="187">
        <f t="shared" si="285"/>
        <v>0</v>
      </c>
      <c r="O1448" s="31"/>
      <c r="P1448" s="31"/>
      <c r="Q1448" s="31"/>
      <c r="R1448" s="187">
        <f t="shared" si="286"/>
        <v>0</v>
      </c>
      <c r="S1448" s="188">
        <f>IF(ISBLANK($B1448),0,VLOOKUP($B1448,Listen!$A$2:$C$44,2,FALSE))</f>
        <v>0</v>
      </c>
      <c r="T1448" s="188">
        <f>IF(ISBLANK($B1448),0,VLOOKUP($B1448,Listen!$A$2:$C$44,3,FALSE))</f>
        <v>0</v>
      </c>
      <c r="U1448" s="189">
        <f t="shared" si="287"/>
        <v>0</v>
      </c>
      <c r="V1448" s="189">
        <f t="shared" si="288"/>
        <v>0</v>
      </c>
      <c r="W1448" s="189">
        <f t="shared" si="288"/>
        <v>0</v>
      </c>
      <c r="X1448" s="189">
        <f t="shared" si="288"/>
        <v>0</v>
      </c>
      <c r="Y1448" s="189">
        <f t="shared" si="288"/>
        <v>0</v>
      </c>
      <c r="Z1448" s="189">
        <f t="shared" si="288"/>
        <v>0</v>
      </c>
      <c r="AA1448" s="189">
        <f t="shared" si="288"/>
        <v>0</v>
      </c>
      <c r="AB1448" s="187">
        <f t="shared" si="289"/>
        <v>0</v>
      </c>
      <c r="AC1448" s="190">
        <f>IF(C1448=A_Stammdaten!$B$14,F_SAV!$R1448-F_SAV!$AD1448,HLOOKUP(A_Stammdaten!$B$14-1,$AE$4:$AK$2004,ROW(C1448)-3,FALSE)-$AD1448)</f>
        <v>0</v>
      </c>
      <c r="AD1448" s="190">
        <f>HLOOKUP(A_Stammdaten!$B$14,$AE$4:$AK$2004,ROW(C1448)-3,FALSE)</f>
        <v>0</v>
      </c>
      <c r="AE1448" s="187">
        <f t="shared" si="278"/>
        <v>0</v>
      </c>
      <c r="AF1448" s="187">
        <f t="shared" si="279"/>
        <v>0</v>
      </c>
      <c r="AG1448" s="187">
        <f t="shared" si="280"/>
        <v>0</v>
      </c>
      <c r="AH1448" s="187">
        <f t="shared" si="281"/>
        <v>0</v>
      </c>
      <c r="AI1448" s="187">
        <f t="shared" si="282"/>
        <v>0</v>
      </c>
      <c r="AJ1448" s="187">
        <f t="shared" si="283"/>
        <v>0</v>
      </c>
      <c r="AK1448" s="187">
        <f t="shared" si="284"/>
        <v>0</v>
      </c>
      <c r="AL1448" s="31"/>
    </row>
    <row r="1449" spans="1:38" ht="15" x14ac:dyDescent="0.25">
      <c r="A1449" s="31"/>
      <c r="B1449" s="31"/>
      <c r="C1449" s="32"/>
      <c r="D1449" s="31"/>
      <c r="E1449" s="31"/>
      <c r="F1449" s="31"/>
      <c r="G1449" s="31"/>
      <c r="H1449" s="31"/>
      <c r="I1449" s="31"/>
      <c r="J1449" s="31"/>
      <c r="K1449" s="31"/>
      <c r="L1449" s="31"/>
      <c r="M1449" s="31"/>
      <c r="N1449" s="187">
        <f t="shared" si="285"/>
        <v>0</v>
      </c>
      <c r="O1449" s="31"/>
      <c r="P1449" s="31"/>
      <c r="Q1449" s="31"/>
      <c r="R1449" s="187">
        <f t="shared" si="286"/>
        <v>0</v>
      </c>
      <c r="S1449" s="188">
        <f>IF(ISBLANK($B1449),0,VLOOKUP($B1449,Listen!$A$2:$C$44,2,FALSE))</f>
        <v>0</v>
      </c>
      <c r="T1449" s="188">
        <f>IF(ISBLANK($B1449),0,VLOOKUP($B1449,Listen!$A$2:$C$44,3,FALSE))</f>
        <v>0</v>
      </c>
      <c r="U1449" s="189">
        <f t="shared" si="287"/>
        <v>0</v>
      </c>
      <c r="V1449" s="189">
        <f t="shared" si="288"/>
        <v>0</v>
      </c>
      <c r="W1449" s="189">
        <f t="shared" si="288"/>
        <v>0</v>
      </c>
      <c r="X1449" s="189">
        <f t="shared" si="288"/>
        <v>0</v>
      </c>
      <c r="Y1449" s="189">
        <f t="shared" si="288"/>
        <v>0</v>
      </c>
      <c r="Z1449" s="189">
        <f t="shared" si="288"/>
        <v>0</v>
      </c>
      <c r="AA1449" s="189">
        <f t="shared" si="288"/>
        <v>0</v>
      </c>
      <c r="AB1449" s="187">
        <f t="shared" si="289"/>
        <v>0</v>
      </c>
      <c r="AC1449" s="190">
        <f>IF(C1449=A_Stammdaten!$B$14,F_SAV!$R1449-F_SAV!$AD1449,HLOOKUP(A_Stammdaten!$B$14-1,$AE$4:$AK$2004,ROW(C1449)-3,FALSE)-$AD1449)</f>
        <v>0</v>
      </c>
      <c r="AD1449" s="190">
        <f>HLOOKUP(A_Stammdaten!$B$14,$AE$4:$AK$2004,ROW(C1449)-3,FALSE)</f>
        <v>0</v>
      </c>
      <c r="AE1449" s="187">
        <f t="shared" si="278"/>
        <v>0</v>
      </c>
      <c r="AF1449" s="187">
        <f t="shared" si="279"/>
        <v>0</v>
      </c>
      <c r="AG1449" s="187">
        <f t="shared" si="280"/>
        <v>0</v>
      </c>
      <c r="AH1449" s="187">
        <f t="shared" si="281"/>
        <v>0</v>
      </c>
      <c r="AI1449" s="187">
        <f t="shared" si="282"/>
        <v>0</v>
      </c>
      <c r="AJ1449" s="187">
        <f t="shared" si="283"/>
        <v>0</v>
      </c>
      <c r="AK1449" s="187">
        <f t="shared" si="284"/>
        <v>0</v>
      </c>
      <c r="AL1449" s="31"/>
    </row>
    <row r="1450" spans="1:38" ht="15" x14ac:dyDescent="0.25">
      <c r="A1450" s="31"/>
      <c r="B1450" s="31"/>
      <c r="C1450" s="32"/>
      <c r="D1450" s="31"/>
      <c r="E1450" s="31"/>
      <c r="F1450" s="31"/>
      <c r="G1450" s="31"/>
      <c r="H1450" s="31"/>
      <c r="I1450" s="31"/>
      <c r="J1450" s="31"/>
      <c r="K1450" s="31"/>
      <c r="L1450" s="31"/>
      <c r="M1450" s="31"/>
      <c r="N1450" s="187">
        <f t="shared" si="285"/>
        <v>0</v>
      </c>
      <c r="O1450" s="31"/>
      <c r="P1450" s="31"/>
      <c r="Q1450" s="31"/>
      <c r="R1450" s="187">
        <f t="shared" si="286"/>
        <v>0</v>
      </c>
      <c r="S1450" s="188">
        <f>IF(ISBLANK($B1450),0,VLOOKUP($B1450,Listen!$A$2:$C$44,2,FALSE))</f>
        <v>0</v>
      </c>
      <c r="T1450" s="188">
        <f>IF(ISBLANK($B1450),0,VLOOKUP($B1450,Listen!$A$2:$C$44,3,FALSE))</f>
        <v>0</v>
      </c>
      <c r="U1450" s="189">
        <f t="shared" si="287"/>
        <v>0</v>
      </c>
      <c r="V1450" s="189">
        <f t="shared" si="288"/>
        <v>0</v>
      </c>
      <c r="W1450" s="189">
        <f t="shared" si="288"/>
        <v>0</v>
      </c>
      <c r="X1450" s="189">
        <f t="shared" si="288"/>
        <v>0</v>
      </c>
      <c r="Y1450" s="189">
        <f t="shared" si="288"/>
        <v>0</v>
      </c>
      <c r="Z1450" s="189">
        <f t="shared" si="288"/>
        <v>0</v>
      </c>
      <c r="AA1450" s="189">
        <f t="shared" si="288"/>
        <v>0</v>
      </c>
      <c r="AB1450" s="187">
        <f t="shared" si="289"/>
        <v>0</v>
      </c>
      <c r="AC1450" s="190">
        <f>IF(C1450=A_Stammdaten!$B$14,F_SAV!$R1450-F_SAV!$AD1450,HLOOKUP(A_Stammdaten!$B$14-1,$AE$4:$AK$2004,ROW(C1450)-3,FALSE)-$AD1450)</f>
        <v>0</v>
      </c>
      <c r="AD1450" s="190">
        <f>HLOOKUP(A_Stammdaten!$B$14,$AE$4:$AK$2004,ROW(C1450)-3,FALSE)</f>
        <v>0</v>
      </c>
      <c r="AE1450" s="187">
        <f t="shared" si="278"/>
        <v>0</v>
      </c>
      <c r="AF1450" s="187">
        <f t="shared" si="279"/>
        <v>0</v>
      </c>
      <c r="AG1450" s="187">
        <f t="shared" si="280"/>
        <v>0</v>
      </c>
      <c r="AH1450" s="187">
        <f t="shared" si="281"/>
        <v>0</v>
      </c>
      <c r="AI1450" s="187">
        <f t="shared" si="282"/>
        <v>0</v>
      </c>
      <c r="AJ1450" s="187">
        <f t="shared" si="283"/>
        <v>0</v>
      </c>
      <c r="AK1450" s="187">
        <f t="shared" si="284"/>
        <v>0</v>
      </c>
      <c r="AL1450" s="31"/>
    </row>
    <row r="1451" spans="1:38" ht="15" x14ac:dyDescent="0.25">
      <c r="A1451" s="31"/>
      <c r="B1451" s="31"/>
      <c r="C1451" s="32"/>
      <c r="D1451" s="31"/>
      <c r="E1451" s="31"/>
      <c r="F1451" s="31"/>
      <c r="G1451" s="31"/>
      <c r="H1451" s="31"/>
      <c r="I1451" s="31"/>
      <c r="J1451" s="31"/>
      <c r="K1451" s="31"/>
      <c r="L1451" s="31"/>
      <c r="M1451" s="31"/>
      <c r="N1451" s="187">
        <f t="shared" si="285"/>
        <v>0</v>
      </c>
      <c r="O1451" s="31"/>
      <c r="P1451" s="31"/>
      <c r="Q1451" s="31"/>
      <c r="R1451" s="187">
        <f t="shared" si="286"/>
        <v>0</v>
      </c>
      <c r="S1451" s="188">
        <f>IF(ISBLANK($B1451),0,VLOOKUP($B1451,Listen!$A$2:$C$44,2,FALSE))</f>
        <v>0</v>
      </c>
      <c r="T1451" s="188">
        <f>IF(ISBLANK($B1451),0,VLOOKUP($B1451,Listen!$A$2:$C$44,3,FALSE))</f>
        <v>0</v>
      </c>
      <c r="U1451" s="189">
        <f t="shared" si="287"/>
        <v>0</v>
      </c>
      <c r="V1451" s="189">
        <f t="shared" si="288"/>
        <v>0</v>
      </c>
      <c r="W1451" s="189">
        <f t="shared" si="288"/>
        <v>0</v>
      </c>
      <c r="X1451" s="189">
        <f t="shared" si="288"/>
        <v>0</v>
      </c>
      <c r="Y1451" s="189">
        <f t="shared" si="288"/>
        <v>0</v>
      </c>
      <c r="Z1451" s="189">
        <f t="shared" si="288"/>
        <v>0</v>
      </c>
      <c r="AA1451" s="189">
        <f t="shared" si="288"/>
        <v>0</v>
      </c>
      <c r="AB1451" s="187">
        <f t="shared" si="289"/>
        <v>0</v>
      </c>
      <c r="AC1451" s="190">
        <f>IF(C1451=A_Stammdaten!$B$14,F_SAV!$R1451-F_SAV!$AD1451,HLOOKUP(A_Stammdaten!$B$14-1,$AE$4:$AK$2004,ROW(C1451)-3,FALSE)-$AD1451)</f>
        <v>0</v>
      </c>
      <c r="AD1451" s="190">
        <f>HLOOKUP(A_Stammdaten!$B$14,$AE$4:$AK$2004,ROW(C1451)-3,FALSE)</f>
        <v>0</v>
      </c>
      <c r="AE1451" s="187">
        <f t="shared" si="278"/>
        <v>0</v>
      </c>
      <c r="AF1451" s="187">
        <f t="shared" si="279"/>
        <v>0</v>
      </c>
      <c r="AG1451" s="187">
        <f t="shared" si="280"/>
        <v>0</v>
      </c>
      <c r="AH1451" s="187">
        <f t="shared" si="281"/>
        <v>0</v>
      </c>
      <c r="AI1451" s="187">
        <f t="shared" si="282"/>
        <v>0</v>
      </c>
      <c r="AJ1451" s="187">
        <f t="shared" si="283"/>
        <v>0</v>
      </c>
      <c r="AK1451" s="187">
        <f t="shared" si="284"/>
        <v>0</v>
      </c>
      <c r="AL1451" s="31"/>
    </row>
    <row r="1452" spans="1:38" ht="15" x14ac:dyDescent="0.25">
      <c r="A1452" s="31"/>
      <c r="B1452" s="31"/>
      <c r="C1452" s="32"/>
      <c r="D1452" s="31"/>
      <c r="E1452" s="31"/>
      <c r="F1452" s="31"/>
      <c r="G1452" s="31"/>
      <c r="H1452" s="31"/>
      <c r="I1452" s="31"/>
      <c r="J1452" s="31"/>
      <c r="K1452" s="31"/>
      <c r="L1452" s="31"/>
      <c r="M1452" s="31"/>
      <c r="N1452" s="187">
        <f t="shared" si="285"/>
        <v>0</v>
      </c>
      <c r="O1452" s="31"/>
      <c r="P1452" s="31"/>
      <c r="Q1452" s="31"/>
      <c r="R1452" s="187">
        <f t="shared" si="286"/>
        <v>0</v>
      </c>
      <c r="S1452" s="188">
        <f>IF(ISBLANK($B1452),0,VLOOKUP($B1452,Listen!$A$2:$C$44,2,FALSE))</f>
        <v>0</v>
      </c>
      <c r="T1452" s="188">
        <f>IF(ISBLANK($B1452),0,VLOOKUP($B1452,Listen!$A$2:$C$44,3,FALSE))</f>
        <v>0</v>
      </c>
      <c r="U1452" s="189">
        <f t="shared" si="287"/>
        <v>0</v>
      </c>
      <c r="V1452" s="189">
        <f t="shared" si="288"/>
        <v>0</v>
      </c>
      <c r="W1452" s="189">
        <f t="shared" si="288"/>
        <v>0</v>
      </c>
      <c r="X1452" s="189">
        <f t="shared" si="288"/>
        <v>0</v>
      </c>
      <c r="Y1452" s="189">
        <f t="shared" si="288"/>
        <v>0</v>
      </c>
      <c r="Z1452" s="189">
        <f t="shared" si="288"/>
        <v>0</v>
      </c>
      <c r="AA1452" s="189">
        <f t="shared" si="288"/>
        <v>0</v>
      </c>
      <c r="AB1452" s="187">
        <f t="shared" si="289"/>
        <v>0</v>
      </c>
      <c r="AC1452" s="190">
        <f>IF(C1452=A_Stammdaten!$B$14,F_SAV!$R1452-F_SAV!$AD1452,HLOOKUP(A_Stammdaten!$B$14-1,$AE$4:$AK$2004,ROW(C1452)-3,FALSE)-$AD1452)</f>
        <v>0</v>
      </c>
      <c r="AD1452" s="190">
        <f>HLOOKUP(A_Stammdaten!$B$14,$AE$4:$AK$2004,ROW(C1452)-3,FALSE)</f>
        <v>0</v>
      </c>
      <c r="AE1452" s="187">
        <f t="shared" si="278"/>
        <v>0</v>
      </c>
      <c r="AF1452" s="187">
        <f t="shared" si="279"/>
        <v>0</v>
      </c>
      <c r="AG1452" s="187">
        <f t="shared" si="280"/>
        <v>0</v>
      </c>
      <c r="AH1452" s="187">
        <f t="shared" si="281"/>
        <v>0</v>
      </c>
      <c r="AI1452" s="187">
        <f t="shared" si="282"/>
        <v>0</v>
      </c>
      <c r="AJ1452" s="187">
        <f t="shared" si="283"/>
        <v>0</v>
      </c>
      <c r="AK1452" s="187">
        <f t="shared" si="284"/>
        <v>0</v>
      </c>
      <c r="AL1452" s="31"/>
    </row>
    <row r="1453" spans="1:38" ht="15" x14ac:dyDescent="0.25">
      <c r="A1453" s="31"/>
      <c r="B1453" s="31"/>
      <c r="C1453" s="32"/>
      <c r="D1453" s="31"/>
      <c r="E1453" s="31"/>
      <c r="F1453" s="31"/>
      <c r="G1453" s="31"/>
      <c r="H1453" s="31"/>
      <c r="I1453" s="31"/>
      <c r="J1453" s="31"/>
      <c r="K1453" s="31"/>
      <c r="L1453" s="31"/>
      <c r="M1453" s="31"/>
      <c r="N1453" s="187">
        <f t="shared" si="285"/>
        <v>0</v>
      </c>
      <c r="O1453" s="31"/>
      <c r="P1453" s="31"/>
      <c r="Q1453" s="31"/>
      <c r="R1453" s="187">
        <f t="shared" si="286"/>
        <v>0</v>
      </c>
      <c r="S1453" s="188">
        <f>IF(ISBLANK($B1453),0,VLOOKUP($B1453,Listen!$A$2:$C$44,2,FALSE))</f>
        <v>0</v>
      </c>
      <c r="T1453" s="188">
        <f>IF(ISBLANK($B1453),0,VLOOKUP($B1453,Listen!$A$2:$C$44,3,FALSE))</f>
        <v>0</v>
      </c>
      <c r="U1453" s="189">
        <f t="shared" si="287"/>
        <v>0</v>
      </c>
      <c r="V1453" s="189">
        <f t="shared" si="288"/>
        <v>0</v>
      </c>
      <c r="W1453" s="189">
        <f t="shared" si="288"/>
        <v>0</v>
      </c>
      <c r="X1453" s="189">
        <f t="shared" si="288"/>
        <v>0</v>
      </c>
      <c r="Y1453" s="189">
        <f t="shared" si="288"/>
        <v>0</v>
      </c>
      <c r="Z1453" s="189">
        <f t="shared" si="288"/>
        <v>0</v>
      </c>
      <c r="AA1453" s="189">
        <f t="shared" si="288"/>
        <v>0</v>
      </c>
      <c r="AB1453" s="187">
        <f t="shared" si="289"/>
        <v>0</v>
      </c>
      <c r="AC1453" s="190">
        <f>IF(C1453=A_Stammdaten!$B$14,F_SAV!$R1453-F_SAV!$AD1453,HLOOKUP(A_Stammdaten!$B$14-1,$AE$4:$AK$2004,ROW(C1453)-3,FALSE)-$AD1453)</f>
        <v>0</v>
      </c>
      <c r="AD1453" s="190">
        <f>HLOOKUP(A_Stammdaten!$B$14,$AE$4:$AK$2004,ROW(C1453)-3,FALSE)</f>
        <v>0</v>
      </c>
      <c r="AE1453" s="187">
        <f t="shared" si="278"/>
        <v>0</v>
      </c>
      <c r="AF1453" s="187">
        <f t="shared" si="279"/>
        <v>0</v>
      </c>
      <c r="AG1453" s="187">
        <f t="shared" si="280"/>
        <v>0</v>
      </c>
      <c r="AH1453" s="187">
        <f t="shared" si="281"/>
        <v>0</v>
      </c>
      <c r="AI1453" s="187">
        <f t="shared" si="282"/>
        <v>0</v>
      </c>
      <c r="AJ1453" s="187">
        <f t="shared" si="283"/>
        <v>0</v>
      </c>
      <c r="AK1453" s="187">
        <f t="shared" si="284"/>
        <v>0</v>
      </c>
      <c r="AL1453" s="31"/>
    </row>
    <row r="1454" spans="1:38" ht="15" x14ac:dyDescent="0.25">
      <c r="A1454" s="31"/>
      <c r="B1454" s="31"/>
      <c r="C1454" s="32"/>
      <c r="D1454" s="31"/>
      <c r="E1454" s="31"/>
      <c r="F1454" s="31"/>
      <c r="G1454" s="31"/>
      <c r="H1454" s="31"/>
      <c r="I1454" s="31"/>
      <c r="J1454" s="31"/>
      <c r="K1454" s="31"/>
      <c r="L1454" s="31"/>
      <c r="M1454" s="31"/>
      <c r="N1454" s="187">
        <f t="shared" si="285"/>
        <v>0</v>
      </c>
      <c r="O1454" s="31"/>
      <c r="P1454" s="31"/>
      <c r="Q1454" s="31"/>
      <c r="R1454" s="187">
        <f t="shared" si="286"/>
        <v>0</v>
      </c>
      <c r="S1454" s="188">
        <f>IF(ISBLANK($B1454),0,VLOOKUP($B1454,Listen!$A$2:$C$44,2,FALSE))</f>
        <v>0</v>
      </c>
      <c r="T1454" s="188">
        <f>IF(ISBLANK($B1454),0,VLOOKUP($B1454,Listen!$A$2:$C$44,3,FALSE))</f>
        <v>0</v>
      </c>
      <c r="U1454" s="189">
        <f t="shared" si="287"/>
        <v>0</v>
      </c>
      <c r="V1454" s="189">
        <f t="shared" si="288"/>
        <v>0</v>
      </c>
      <c r="W1454" s="189">
        <f t="shared" si="288"/>
        <v>0</v>
      </c>
      <c r="X1454" s="189">
        <f t="shared" si="288"/>
        <v>0</v>
      </c>
      <c r="Y1454" s="189">
        <f t="shared" si="288"/>
        <v>0</v>
      </c>
      <c r="Z1454" s="189">
        <f t="shared" si="288"/>
        <v>0</v>
      </c>
      <c r="AA1454" s="189">
        <f t="shared" si="288"/>
        <v>0</v>
      </c>
      <c r="AB1454" s="187">
        <f t="shared" si="289"/>
        <v>0</v>
      </c>
      <c r="AC1454" s="190">
        <f>IF(C1454=A_Stammdaten!$B$14,F_SAV!$R1454-F_SAV!$AD1454,HLOOKUP(A_Stammdaten!$B$14-1,$AE$4:$AK$2004,ROW(C1454)-3,FALSE)-$AD1454)</f>
        <v>0</v>
      </c>
      <c r="AD1454" s="190">
        <f>HLOOKUP(A_Stammdaten!$B$14,$AE$4:$AK$2004,ROW(C1454)-3,FALSE)</f>
        <v>0</v>
      </c>
      <c r="AE1454" s="187">
        <f t="shared" si="278"/>
        <v>0</v>
      </c>
      <c r="AF1454" s="187">
        <f t="shared" si="279"/>
        <v>0</v>
      </c>
      <c r="AG1454" s="187">
        <f t="shared" si="280"/>
        <v>0</v>
      </c>
      <c r="AH1454" s="187">
        <f t="shared" si="281"/>
        <v>0</v>
      </c>
      <c r="AI1454" s="187">
        <f t="shared" si="282"/>
        <v>0</v>
      </c>
      <c r="AJ1454" s="187">
        <f t="shared" si="283"/>
        <v>0</v>
      </c>
      <c r="AK1454" s="187">
        <f t="shared" si="284"/>
        <v>0</v>
      </c>
      <c r="AL1454" s="31"/>
    </row>
    <row r="1455" spans="1:38" ht="15" x14ac:dyDescent="0.25">
      <c r="A1455" s="31"/>
      <c r="B1455" s="31"/>
      <c r="C1455" s="32"/>
      <c r="D1455" s="31"/>
      <c r="E1455" s="31"/>
      <c r="F1455" s="31"/>
      <c r="G1455" s="31"/>
      <c r="H1455" s="31"/>
      <c r="I1455" s="31"/>
      <c r="J1455" s="31"/>
      <c r="K1455" s="31"/>
      <c r="L1455" s="31"/>
      <c r="M1455" s="31"/>
      <c r="N1455" s="187">
        <f t="shared" si="285"/>
        <v>0</v>
      </c>
      <c r="O1455" s="31"/>
      <c r="P1455" s="31"/>
      <c r="Q1455" s="31"/>
      <c r="R1455" s="187">
        <f t="shared" si="286"/>
        <v>0</v>
      </c>
      <c r="S1455" s="188">
        <f>IF(ISBLANK($B1455),0,VLOOKUP($B1455,Listen!$A$2:$C$44,2,FALSE))</f>
        <v>0</v>
      </c>
      <c r="T1455" s="188">
        <f>IF(ISBLANK($B1455),0,VLOOKUP($B1455,Listen!$A$2:$C$44,3,FALSE))</f>
        <v>0</v>
      </c>
      <c r="U1455" s="189">
        <f t="shared" si="287"/>
        <v>0</v>
      </c>
      <c r="V1455" s="189">
        <f t="shared" si="288"/>
        <v>0</v>
      </c>
      <c r="W1455" s="189">
        <f t="shared" si="288"/>
        <v>0</v>
      </c>
      <c r="X1455" s="189">
        <f t="shared" si="288"/>
        <v>0</v>
      </c>
      <c r="Y1455" s="189">
        <f t="shared" si="288"/>
        <v>0</v>
      </c>
      <c r="Z1455" s="189">
        <f t="shared" si="288"/>
        <v>0</v>
      </c>
      <c r="AA1455" s="189">
        <f t="shared" si="288"/>
        <v>0</v>
      </c>
      <c r="AB1455" s="187">
        <f t="shared" si="289"/>
        <v>0</v>
      </c>
      <c r="AC1455" s="190">
        <f>IF(C1455=A_Stammdaten!$B$14,F_SAV!$R1455-F_SAV!$AD1455,HLOOKUP(A_Stammdaten!$B$14-1,$AE$4:$AK$2004,ROW(C1455)-3,FALSE)-$AD1455)</f>
        <v>0</v>
      </c>
      <c r="AD1455" s="190">
        <f>HLOOKUP(A_Stammdaten!$B$14,$AE$4:$AK$2004,ROW(C1455)-3,FALSE)</f>
        <v>0</v>
      </c>
      <c r="AE1455" s="187">
        <f t="shared" si="278"/>
        <v>0</v>
      </c>
      <c r="AF1455" s="187">
        <f t="shared" si="279"/>
        <v>0</v>
      </c>
      <c r="AG1455" s="187">
        <f t="shared" si="280"/>
        <v>0</v>
      </c>
      <c r="AH1455" s="187">
        <f t="shared" si="281"/>
        <v>0</v>
      </c>
      <c r="AI1455" s="187">
        <f t="shared" si="282"/>
        <v>0</v>
      </c>
      <c r="AJ1455" s="187">
        <f t="shared" si="283"/>
        <v>0</v>
      </c>
      <c r="AK1455" s="187">
        <f t="shared" si="284"/>
        <v>0</v>
      </c>
      <c r="AL1455" s="31"/>
    </row>
    <row r="1456" spans="1:38" ht="15" x14ac:dyDescent="0.25">
      <c r="A1456" s="31"/>
      <c r="B1456" s="31"/>
      <c r="C1456" s="32"/>
      <c r="D1456" s="31"/>
      <c r="E1456" s="31"/>
      <c r="F1456" s="31"/>
      <c r="G1456" s="31"/>
      <c r="H1456" s="31"/>
      <c r="I1456" s="31"/>
      <c r="J1456" s="31"/>
      <c r="K1456" s="31"/>
      <c r="L1456" s="31"/>
      <c r="M1456" s="31"/>
      <c r="N1456" s="187">
        <f t="shared" si="285"/>
        <v>0</v>
      </c>
      <c r="O1456" s="31"/>
      <c r="P1456" s="31"/>
      <c r="Q1456" s="31"/>
      <c r="R1456" s="187">
        <f t="shared" si="286"/>
        <v>0</v>
      </c>
      <c r="S1456" s="188">
        <f>IF(ISBLANK($B1456),0,VLOOKUP($B1456,Listen!$A$2:$C$44,2,FALSE))</f>
        <v>0</v>
      </c>
      <c r="T1456" s="188">
        <f>IF(ISBLANK($B1456),0,VLOOKUP($B1456,Listen!$A$2:$C$44,3,FALSE))</f>
        <v>0</v>
      </c>
      <c r="U1456" s="189">
        <f t="shared" si="287"/>
        <v>0</v>
      </c>
      <c r="V1456" s="189">
        <f t="shared" si="288"/>
        <v>0</v>
      </c>
      <c r="W1456" s="189">
        <f t="shared" si="288"/>
        <v>0</v>
      </c>
      <c r="X1456" s="189">
        <f t="shared" si="288"/>
        <v>0</v>
      </c>
      <c r="Y1456" s="189">
        <f t="shared" si="288"/>
        <v>0</v>
      </c>
      <c r="Z1456" s="189">
        <f t="shared" si="288"/>
        <v>0</v>
      </c>
      <c r="AA1456" s="189">
        <f t="shared" si="288"/>
        <v>0</v>
      </c>
      <c r="AB1456" s="187">
        <f t="shared" si="289"/>
        <v>0</v>
      </c>
      <c r="AC1456" s="190">
        <f>IF(C1456=A_Stammdaten!$B$14,F_SAV!$R1456-F_SAV!$AD1456,HLOOKUP(A_Stammdaten!$B$14-1,$AE$4:$AK$2004,ROW(C1456)-3,FALSE)-$AD1456)</f>
        <v>0</v>
      </c>
      <c r="AD1456" s="190">
        <f>HLOOKUP(A_Stammdaten!$B$14,$AE$4:$AK$2004,ROW(C1456)-3,FALSE)</f>
        <v>0</v>
      </c>
      <c r="AE1456" s="187">
        <f t="shared" si="278"/>
        <v>0</v>
      </c>
      <c r="AF1456" s="187">
        <f t="shared" si="279"/>
        <v>0</v>
      </c>
      <c r="AG1456" s="187">
        <f t="shared" si="280"/>
        <v>0</v>
      </c>
      <c r="AH1456" s="187">
        <f t="shared" si="281"/>
        <v>0</v>
      </c>
      <c r="AI1456" s="187">
        <f t="shared" si="282"/>
        <v>0</v>
      </c>
      <c r="AJ1456" s="187">
        <f t="shared" si="283"/>
        <v>0</v>
      </c>
      <c r="AK1456" s="187">
        <f t="shared" si="284"/>
        <v>0</v>
      </c>
      <c r="AL1456" s="31"/>
    </row>
    <row r="1457" spans="1:38" ht="15" x14ac:dyDescent="0.25">
      <c r="A1457" s="31"/>
      <c r="B1457" s="31"/>
      <c r="C1457" s="32"/>
      <c r="D1457" s="31"/>
      <c r="E1457" s="31"/>
      <c r="F1457" s="31"/>
      <c r="G1457" s="31"/>
      <c r="H1457" s="31"/>
      <c r="I1457" s="31"/>
      <c r="J1457" s="31"/>
      <c r="K1457" s="31"/>
      <c r="L1457" s="31"/>
      <c r="M1457" s="31"/>
      <c r="N1457" s="187">
        <f t="shared" si="285"/>
        <v>0</v>
      </c>
      <c r="O1457" s="31"/>
      <c r="P1457" s="31"/>
      <c r="Q1457" s="31"/>
      <c r="R1457" s="187">
        <f t="shared" si="286"/>
        <v>0</v>
      </c>
      <c r="S1457" s="188">
        <f>IF(ISBLANK($B1457),0,VLOOKUP($B1457,Listen!$A$2:$C$44,2,FALSE))</f>
        <v>0</v>
      </c>
      <c r="T1457" s="188">
        <f>IF(ISBLANK($B1457),0,VLOOKUP($B1457,Listen!$A$2:$C$44,3,FALSE))</f>
        <v>0</v>
      </c>
      <c r="U1457" s="189">
        <f t="shared" si="287"/>
        <v>0</v>
      </c>
      <c r="V1457" s="189">
        <f t="shared" si="288"/>
        <v>0</v>
      </c>
      <c r="W1457" s="189">
        <f t="shared" si="288"/>
        <v>0</v>
      </c>
      <c r="X1457" s="189">
        <f t="shared" si="288"/>
        <v>0</v>
      </c>
      <c r="Y1457" s="189">
        <f t="shared" si="288"/>
        <v>0</v>
      </c>
      <c r="Z1457" s="189">
        <f t="shared" si="288"/>
        <v>0</v>
      </c>
      <c r="AA1457" s="189">
        <f t="shared" si="288"/>
        <v>0</v>
      </c>
      <c r="AB1457" s="187">
        <f t="shared" si="289"/>
        <v>0</v>
      </c>
      <c r="AC1457" s="190">
        <f>IF(C1457=A_Stammdaten!$B$14,F_SAV!$R1457-F_SAV!$AD1457,HLOOKUP(A_Stammdaten!$B$14-1,$AE$4:$AK$2004,ROW(C1457)-3,FALSE)-$AD1457)</f>
        <v>0</v>
      </c>
      <c r="AD1457" s="190">
        <f>HLOOKUP(A_Stammdaten!$B$14,$AE$4:$AK$2004,ROW(C1457)-3,FALSE)</f>
        <v>0</v>
      </c>
      <c r="AE1457" s="187">
        <f t="shared" si="278"/>
        <v>0</v>
      </c>
      <c r="AF1457" s="187">
        <f t="shared" si="279"/>
        <v>0</v>
      </c>
      <c r="AG1457" s="187">
        <f t="shared" si="280"/>
        <v>0</v>
      </c>
      <c r="AH1457" s="187">
        <f t="shared" si="281"/>
        <v>0</v>
      </c>
      <c r="AI1457" s="187">
        <f t="shared" si="282"/>
        <v>0</v>
      </c>
      <c r="AJ1457" s="187">
        <f t="shared" si="283"/>
        <v>0</v>
      </c>
      <c r="AK1457" s="187">
        <f t="shared" si="284"/>
        <v>0</v>
      </c>
      <c r="AL1457" s="31"/>
    </row>
    <row r="1458" spans="1:38" ht="15" x14ac:dyDescent="0.25">
      <c r="A1458" s="31"/>
      <c r="B1458" s="31"/>
      <c r="C1458" s="32"/>
      <c r="D1458" s="31"/>
      <c r="E1458" s="31"/>
      <c r="F1458" s="31"/>
      <c r="G1458" s="31"/>
      <c r="H1458" s="31"/>
      <c r="I1458" s="31"/>
      <c r="J1458" s="31"/>
      <c r="K1458" s="31"/>
      <c r="L1458" s="31"/>
      <c r="M1458" s="31"/>
      <c r="N1458" s="187">
        <f t="shared" si="285"/>
        <v>0</v>
      </c>
      <c r="O1458" s="31"/>
      <c r="P1458" s="31"/>
      <c r="Q1458" s="31"/>
      <c r="R1458" s="187">
        <f t="shared" si="286"/>
        <v>0</v>
      </c>
      <c r="S1458" s="188">
        <f>IF(ISBLANK($B1458),0,VLOOKUP($B1458,Listen!$A$2:$C$44,2,FALSE))</f>
        <v>0</v>
      </c>
      <c r="T1458" s="188">
        <f>IF(ISBLANK($B1458),0,VLOOKUP($B1458,Listen!$A$2:$C$44,3,FALSE))</f>
        <v>0</v>
      </c>
      <c r="U1458" s="189">
        <f t="shared" si="287"/>
        <v>0</v>
      </c>
      <c r="V1458" s="189">
        <f t="shared" si="288"/>
        <v>0</v>
      </c>
      <c r="W1458" s="189">
        <f t="shared" si="288"/>
        <v>0</v>
      </c>
      <c r="X1458" s="189">
        <f t="shared" si="288"/>
        <v>0</v>
      </c>
      <c r="Y1458" s="189">
        <f t="shared" si="288"/>
        <v>0</v>
      </c>
      <c r="Z1458" s="189">
        <f t="shared" si="288"/>
        <v>0</v>
      </c>
      <c r="AA1458" s="189">
        <f t="shared" si="288"/>
        <v>0</v>
      </c>
      <c r="AB1458" s="187">
        <f t="shared" si="289"/>
        <v>0</v>
      </c>
      <c r="AC1458" s="190">
        <f>IF(C1458=A_Stammdaten!$B$14,F_SAV!$R1458-F_SAV!$AD1458,HLOOKUP(A_Stammdaten!$B$14-1,$AE$4:$AK$2004,ROW(C1458)-3,FALSE)-$AD1458)</f>
        <v>0</v>
      </c>
      <c r="AD1458" s="190">
        <f>HLOOKUP(A_Stammdaten!$B$14,$AE$4:$AK$2004,ROW(C1458)-3,FALSE)</f>
        <v>0</v>
      </c>
      <c r="AE1458" s="187">
        <f t="shared" si="278"/>
        <v>0</v>
      </c>
      <c r="AF1458" s="187">
        <f t="shared" si="279"/>
        <v>0</v>
      </c>
      <c r="AG1458" s="187">
        <f t="shared" si="280"/>
        <v>0</v>
      </c>
      <c r="AH1458" s="187">
        <f t="shared" si="281"/>
        <v>0</v>
      </c>
      <c r="AI1458" s="187">
        <f t="shared" si="282"/>
        <v>0</v>
      </c>
      <c r="AJ1458" s="187">
        <f t="shared" si="283"/>
        <v>0</v>
      </c>
      <c r="AK1458" s="187">
        <f t="shared" si="284"/>
        <v>0</v>
      </c>
      <c r="AL1458" s="31"/>
    </row>
    <row r="1459" spans="1:38" ht="15" x14ac:dyDescent="0.25">
      <c r="A1459" s="31"/>
      <c r="B1459" s="31"/>
      <c r="C1459" s="32"/>
      <c r="D1459" s="31"/>
      <c r="E1459" s="31"/>
      <c r="F1459" s="31"/>
      <c r="G1459" s="31"/>
      <c r="H1459" s="31"/>
      <c r="I1459" s="31"/>
      <c r="J1459" s="31"/>
      <c r="K1459" s="31"/>
      <c r="L1459" s="31"/>
      <c r="M1459" s="31"/>
      <c r="N1459" s="187">
        <f t="shared" si="285"/>
        <v>0</v>
      </c>
      <c r="O1459" s="31"/>
      <c r="P1459" s="31"/>
      <c r="Q1459" s="31"/>
      <c r="R1459" s="187">
        <f t="shared" si="286"/>
        <v>0</v>
      </c>
      <c r="S1459" s="188">
        <f>IF(ISBLANK($B1459),0,VLOOKUP($B1459,Listen!$A$2:$C$44,2,FALSE))</f>
        <v>0</v>
      </c>
      <c r="T1459" s="188">
        <f>IF(ISBLANK($B1459),0,VLOOKUP($B1459,Listen!$A$2:$C$44,3,FALSE))</f>
        <v>0</v>
      </c>
      <c r="U1459" s="189">
        <f t="shared" si="287"/>
        <v>0</v>
      </c>
      <c r="V1459" s="189">
        <f t="shared" si="288"/>
        <v>0</v>
      </c>
      <c r="W1459" s="189">
        <f t="shared" si="288"/>
        <v>0</v>
      </c>
      <c r="X1459" s="189">
        <f t="shared" si="288"/>
        <v>0</v>
      </c>
      <c r="Y1459" s="189">
        <f t="shared" si="288"/>
        <v>0</v>
      </c>
      <c r="Z1459" s="189">
        <f t="shared" si="288"/>
        <v>0</v>
      </c>
      <c r="AA1459" s="189">
        <f t="shared" si="288"/>
        <v>0</v>
      </c>
      <c r="AB1459" s="187">
        <f t="shared" si="289"/>
        <v>0</v>
      </c>
      <c r="AC1459" s="190">
        <f>IF(C1459=A_Stammdaten!$B$14,F_SAV!$R1459-F_SAV!$AD1459,HLOOKUP(A_Stammdaten!$B$14-1,$AE$4:$AK$2004,ROW(C1459)-3,FALSE)-$AD1459)</f>
        <v>0</v>
      </c>
      <c r="AD1459" s="190">
        <f>HLOOKUP(A_Stammdaten!$B$14,$AE$4:$AK$2004,ROW(C1459)-3,FALSE)</f>
        <v>0</v>
      </c>
      <c r="AE1459" s="187">
        <f t="shared" si="278"/>
        <v>0</v>
      </c>
      <c r="AF1459" s="187">
        <f t="shared" si="279"/>
        <v>0</v>
      </c>
      <c r="AG1459" s="187">
        <f t="shared" si="280"/>
        <v>0</v>
      </c>
      <c r="AH1459" s="187">
        <f t="shared" si="281"/>
        <v>0</v>
      </c>
      <c r="AI1459" s="187">
        <f t="shared" si="282"/>
        <v>0</v>
      </c>
      <c r="AJ1459" s="187">
        <f t="shared" si="283"/>
        <v>0</v>
      </c>
      <c r="AK1459" s="187">
        <f t="shared" si="284"/>
        <v>0</v>
      </c>
      <c r="AL1459" s="31"/>
    </row>
    <row r="1460" spans="1:38" ht="15" x14ac:dyDescent="0.25">
      <c r="A1460" s="31"/>
      <c r="B1460" s="31"/>
      <c r="C1460" s="32"/>
      <c r="D1460" s="31"/>
      <c r="E1460" s="31"/>
      <c r="F1460" s="31"/>
      <c r="G1460" s="31"/>
      <c r="H1460" s="31"/>
      <c r="I1460" s="31"/>
      <c r="J1460" s="31"/>
      <c r="K1460" s="31"/>
      <c r="L1460" s="31"/>
      <c r="M1460" s="31"/>
      <c r="N1460" s="187">
        <f t="shared" si="285"/>
        <v>0</v>
      </c>
      <c r="O1460" s="31"/>
      <c r="P1460" s="31"/>
      <c r="Q1460" s="31"/>
      <c r="R1460" s="187">
        <f t="shared" si="286"/>
        <v>0</v>
      </c>
      <c r="S1460" s="188">
        <f>IF(ISBLANK($B1460),0,VLOOKUP($B1460,Listen!$A$2:$C$44,2,FALSE))</f>
        <v>0</v>
      </c>
      <c r="T1460" s="188">
        <f>IF(ISBLANK($B1460),0,VLOOKUP($B1460,Listen!$A$2:$C$44,3,FALSE))</f>
        <v>0</v>
      </c>
      <c r="U1460" s="189">
        <f t="shared" si="287"/>
        <v>0</v>
      </c>
      <c r="V1460" s="189">
        <f t="shared" si="288"/>
        <v>0</v>
      </c>
      <c r="W1460" s="189">
        <f t="shared" si="288"/>
        <v>0</v>
      </c>
      <c r="X1460" s="189">
        <f t="shared" si="288"/>
        <v>0</v>
      </c>
      <c r="Y1460" s="189">
        <f t="shared" si="288"/>
        <v>0</v>
      </c>
      <c r="Z1460" s="189">
        <f t="shared" si="288"/>
        <v>0</v>
      </c>
      <c r="AA1460" s="189">
        <f t="shared" si="288"/>
        <v>0</v>
      </c>
      <c r="AB1460" s="187">
        <f t="shared" si="289"/>
        <v>0</v>
      </c>
      <c r="AC1460" s="190">
        <f>IF(C1460=A_Stammdaten!$B$14,F_SAV!$R1460-F_SAV!$AD1460,HLOOKUP(A_Stammdaten!$B$14-1,$AE$4:$AK$2004,ROW(C1460)-3,FALSE)-$AD1460)</f>
        <v>0</v>
      </c>
      <c r="AD1460" s="190">
        <f>HLOOKUP(A_Stammdaten!$B$14,$AE$4:$AK$2004,ROW(C1460)-3,FALSE)</f>
        <v>0</v>
      </c>
      <c r="AE1460" s="187">
        <f t="shared" si="278"/>
        <v>0</v>
      </c>
      <c r="AF1460" s="187">
        <f t="shared" si="279"/>
        <v>0</v>
      </c>
      <c r="AG1460" s="187">
        <f t="shared" si="280"/>
        <v>0</v>
      </c>
      <c r="AH1460" s="187">
        <f t="shared" si="281"/>
        <v>0</v>
      </c>
      <c r="AI1460" s="187">
        <f t="shared" si="282"/>
        <v>0</v>
      </c>
      <c r="AJ1460" s="187">
        <f t="shared" si="283"/>
        <v>0</v>
      </c>
      <c r="AK1460" s="187">
        <f t="shared" si="284"/>
        <v>0</v>
      </c>
      <c r="AL1460" s="31"/>
    </row>
    <row r="1461" spans="1:38" ht="15" x14ac:dyDescent="0.25">
      <c r="A1461" s="31"/>
      <c r="B1461" s="31"/>
      <c r="C1461" s="32"/>
      <c r="D1461" s="31"/>
      <c r="E1461" s="31"/>
      <c r="F1461" s="31"/>
      <c r="G1461" s="31"/>
      <c r="H1461" s="31"/>
      <c r="I1461" s="31"/>
      <c r="J1461" s="31"/>
      <c r="K1461" s="31"/>
      <c r="L1461" s="31"/>
      <c r="M1461" s="31"/>
      <c r="N1461" s="187">
        <f t="shared" si="285"/>
        <v>0</v>
      </c>
      <c r="O1461" s="31"/>
      <c r="P1461" s="31"/>
      <c r="Q1461" s="31"/>
      <c r="R1461" s="187">
        <f t="shared" si="286"/>
        <v>0</v>
      </c>
      <c r="S1461" s="188">
        <f>IF(ISBLANK($B1461),0,VLOOKUP($B1461,Listen!$A$2:$C$44,2,FALSE))</f>
        <v>0</v>
      </c>
      <c r="T1461" s="188">
        <f>IF(ISBLANK($B1461),0,VLOOKUP($B1461,Listen!$A$2:$C$44,3,FALSE))</f>
        <v>0</v>
      </c>
      <c r="U1461" s="189">
        <f t="shared" si="287"/>
        <v>0</v>
      </c>
      <c r="V1461" s="189">
        <f t="shared" si="288"/>
        <v>0</v>
      </c>
      <c r="W1461" s="189">
        <f t="shared" si="288"/>
        <v>0</v>
      </c>
      <c r="X1461" s="189">
        <f t="shared" si="288"/>
        <v>0</v>
      </c>
      <c r="Y1461" s="189">
        <f t="shared" si="288"/>
        <v>0</v>
      </c>
      <c r="Z1461" s="189">
        <f t="shared" si="288"/>
        <v>0</v>
      </c>
      <c r="AA1461" s="189">
        <f t="shared" si="288"/>
        <v>0</v>
      </c>
      <c r="AB1461" s="187">
        <f t="shared" si="289"/>
        <v>0</v>
      </c>
      <c r="AC1461" s="190">
        <f>IF(C1461=A_Stammdaten!$B$14,F_SAV!$R1461-F_SAV!$AD1461,HLOOKUP(A_Stammdaten!$B$14-1,$AE$4:$AK$2004,ROW(C1461)-3,FALSE)-$AD1461)</f>
        <v>0</v>
      </c>
      <c r="AD1461" s="190">
        <f>HLOOKUP(A_Stammdaten!$B$14,$AE$4:$AK$2004,ROW(C1461)-3,FALSE)</f>
        <v>0</v>
      </c>
      <c r="AE1461" s="187">
        <f t="shared" si="278"/>
        <v>0</v>
      </c>
      <c r="AF1461" s="187">
        <f t="shared" si="279"/>
        <v>0</v>
      </c>
      <c r="AG1461" s="187">
        <f t="shared" si="280"/>
        <v>0</v>
      </c>
      <c r="AH1461" s="187">
        <f t="shared" si="281"/>
        <v>0</v>
      </c>
      <c r="AI1461" s="187">
        <f t="shared" si="282"/>
        <v>0</v>
      </c>
      <c r="AJ1461" s="187">
        <f t="shared" si="283"/>
        <v>0</v>
      </c>
      <c r="AK1461" s="187">
        <f t="shared" si="284"/>
        <v>0</v>
      </c>
      <c r="AL1461" s="31"/>
    </row>
    <row r="1462" spans="1:38" ht="15" x14ac:dyDescent="0.25">
      <c r="A1462" s="31"/>
      <c r="B1462" s="31"/>
      <c r="C1462" s="32"/>
      <c r="D1462" s="31"/>
      <c r="E1462" s="31"/>
      <c r="F1462" s="31"/>
      <c r="G1462" s="31"/>
      <c r="H1462" s="31"/>
      <c r="I1462" s="31"/>
      <c r="J1462" s="31"/>
      <c r="K1462" s="31"/>
      <c r="L1462" s="31"/>
      <c r="M1462" s="31"/>
      <c r="N1462" s="187">
        <f t="shared" si="285"/>
        <v>0</v>
      </c>
      <c r="O1462" s="31"/>
      <c r="P1462" s="31"/>
      <c r="Q1462" s="31"/>
      <c r="R1462" s="187">
        <f t="shared" si="286"/>
        <v>0</v>
      </c>
      <c r="S1462" s="188">
        <f>IF(ISBLANK($B1462),0,VLOOKUP($B1462,Listen!$A$2:$C$44,2,FALSE))</f>
        <v>0</v>
      </c>
      <c r="T1462" s="188">
        <f>IF(ISBLANK($B1462),0,VLOOKUP($B1462,Listen!$A$2:$C$44,3,FALSE))</f>
        <v>0</v>
      </c>
      <c r="U1462" s="189">
        <f t="shared" si="287"/>
        <v>0</v>
      </c>
      <c r="V1462" s="189">
        <f t="shared" si="288"/>
        <v>0</v>
      </c>
      <c r="W1462" s="189">
        <f t="shared" si="288"/>
        <v>0</v>
      </c>
      <c r="X1462" s="189">
        <f t="shared" si="288"/>
        <v>0</v>
      </c>
      <c r="Y1462" s="189">
        <f t="shared" si="288"/>
        <v>0</v>
      </c>
      <c r="Z1462" s="189">
        <f t="shared" si="288"/>
        <v>0</v>
      </c>
      <c r="AA1462" s="189">
        <f t="shared" si="288"/>
        <v>0</v>
      </c>
      <c r="AB1462" s="187">
        <f t="shared" si="289"/>
        <v>0</v>
      </c>
      <c r="AC1462" s="190">
        <f>IF(C1462=A_Stammdaten!$B$14,F_SAV!$R1462-F_SAV!$AD1462,HLOOKUP(A_Stammdaten!$B$14-1,$AE$4:$AK$2004,ROW(C1462)-3,FALSE)-$AD1462)</f>
        <v>0</v>
      </c>
      <c r="AD1462" s="190">
        <f>HLOOKUP(A_Stammdaten!$B$14,$AE$4:$AK$2004,ROW(C1462)-3,FALSE)</f>
        <v>0</v>
      </c>
      <c r="AE1462" s="187">
        <f t="shared" si="278"/>
        <v>0</v>
      </c>
      <c r="AF1462" s="187">
        <f t="shared" si="279"/>
        <v>0</v>
      </c>
      <c r="AG1462" s="187">
        <f t="shared" si="280"/>
        <v>0</v>
      </c>
      <c r="AH1462" s="187">
        <f t="shared" si="281"/>
        <v>0</v>
      </c>
      <c r="AI1462" s="187">
        <f t="shared" si="282"/>
        <v>0</v>
      </c>
      <c r="AJ1462" s="187">
        <f t="shared" si="283"/>
        <v>0</v>
      </c>
      <c r="AK1462" s="187">
        <f t="shared" si="284"/>
        <v>0</v>
      </c>
      <c r="AL1462" s="31"/>
    </row>
    <row r="1463" spans="1:38" ht="15" x14ac:dyDescent="0.25">
      <c r="A1463" s="31"/>
      <c r="B1463" s="31"/>
      <c r="C1463" s="32"/>
      <c r="D1463" s="31"/>
      <c r="E1463" s="31"/>
      <c r="F1463" s="31"/>
      <c r="G1463" s="31"/>
      <c r="H1463" s="31"/>
      <c r="I1463" s="31"/>
      <c r="J1463" s="31"/>
      <c r="K1463" s="31"/>
      <c r="L1463" s="31"/>
      <c r="M1463" s="31"/>
      <c r="N1463" s="187">
        <f t="shared" si="285"/>
        <v>0</v>
      </c>
      <c r="O1463" s="31"/>
      <c r="P1463" s="31"/>
      <c r="Q1463" s="31"/>
      <c r="R1463" s="187">
        <f t="shared" si="286"/>
        <v>0</v>
      </c>
      <c r="S1463" s="188">
        <f>IF(ISBLANK($B1463),0,VLOOKUP($B1463,Listen!$A$2:$C$44,2,FALSE))</f>
        <v>0</v>
      </c>
      <c r="T1463" s="188">
        <f>IF(ISBLANK($B1463),0,VLOOKUP($B1463,Listen!$A$2:$C$44,3,FALSE))</f>
        <v>0</v>
      </c>
      <c r="U1463" s="189">
        <f t="shared" si="287"/>
        <v>0</v>
      </c>
      <c r="V1463" s="189">
        <f t="shared" si="288"/>
        <v>0</v>
      </c>
      <c r="W1463" s="189">
        <f t="shared" si="288"/>
        <v>0</v>
      </c>
      <c r="X1463" s="189">
        <f t="shared" si="288"/>
        <v>0</v>
      </c>
      <c r="Y1463" s="189">
        <f t="shared" si="288"/>
        <v>0</v>
      </c>
      <c r="Z1463" s="189">
        <f t="shared" si="288"/>
        <v>0</v>
      </c>
      <c r="AA1463" s="189">
        <f t="shared" si="288"/>
        <v>0</v>
      </c>
      <c r="AB1463" s="187">
        <f t="shared" si="289"/>
        <v>0</v>
      </c>
      <c r="AC1463" s="190">
        <f>IF(C1463=A_Stammdaten!$B$14,F_SAV!$R1463-F_SAV!$AD1463,HLOOKUP(A_Stammdaten!$B$14-1,$AE$4:$AK$2004,ROW(C1463)-3,FALSE)-$AD1463)</f>
        <v>0</v>
      </c>
      <c r="AD1463" s="190">
        <f>HLOOKUP(A_Stammdaten!$B$14,$AE$4:$AK$2004,ROW(C1463)-3,FALSE)</f>
        <v>0</v>
      </c>
      <c r="AE1463" s="187">
        <f t="shared" si="278"/>
        <v>0</v>
      </c>
      <c r="AF1463" s="187">
        <f t="shared" si="279"/>
        <v>0</v>
      </c>
      <c r="AG1463" s="187">
        <f t="shared" si="280"/>
        <v>0</v>
      </c>
      <c r="AH1463" s="187">
        <f t="shared" si="281"/>
        <v>0</v>
      </c>
      <c r="AI1463" s="187">
        <f t="shared" si="282"/>
        <v>0</v>
      </c>
      <c r="AJ1463" s="187">
        <f t="shared" si="283"/>
        <v>0</v>
      </c>
      <c r="AK1463" s="187">
        <f t="shared" si="284"/>
        <v>0</v>
      </c>
      <c r="AL1463" s="31"/>
    </row>
    <row r="1464" spans="1:38" ht="15" x14ac:dyDescent="0.25">
      <c r="A1464" s="31"/>
      <c r="B1464" s="31"/>
      <c r="C1464" s="32"/>
      <c r="D1464" s="31"/>
      <c r="E1464" s="31"/>
      <c r="F1464" s="31"/>
      <c r="G1464" s="31"/>
      <c r="H1464" s="31"/>
      <c r="I1464" s="31"/>
      <c r="J1464" s="31"/>
      <c r="K1464" s="31"/>
      <c r="L1464" s="31"/>
      <c r="M1464" s="31"/>
      <c r="N1464" s="187">
        <f t="shared" si="285"/>
        <v>0</v>
      </c>
      <c r="O1464" s="31"/>
      <c r="P1464" s="31"/>
      <c r="Q1464" s="31"/>
      <c r="R1464" s="187">
        <f t="shared" si="286"/>
        <v>0</v>
      </c>
      <c r="S1464" s="188">
        <f>IF(ISBLANK($B1464),0,VLOOKUP($B1464,Listen!$A$2:$C$44,2,FALSE))</f>
        <v>0</v>
      </c>
      <c r="T1464" s="188">
        <f>IF(ISBLANK($B1464),0,VLOOKUP($B1464,Listen!$A$2:$C$44,3,FALSE))</f>
        <v>0</v>
      </c>
      <c r="U1464" s="189">
        <f t="shared" si="287"/>
        <v>0</v>
      </c>
      <c r="V1464" s="189">
        <f t="shared" si="288"/>
        <v>0</v>
      </c>
      <c r="W1464" s="189">
        <f t="shared" si="288"/>
        <v>0</v>
      </c>
      <c r="X1464" s="189">
        <f t="shared" si="288"/>
        <v>0</v>
      </c>
      <c r="Y1464" s="189">
        <f t="shared" si="288"/>
        <v>0</v>
      </c>
      <c r="Z1464" s="189">
        <f t="shared" si="288"/>
        <v>0</v>
      </c>
      <c r="AA1464" s="189">
        <f t="shared" si="288"/>
        <v>0</v>
      </c>
      <c r="AB1464" s="187">
        <f t="shared" si="289"/>
        <v>0</v>
      </c>
      <c r="AC1464" s="190">
        <f>IF(C1464=A_Stammdaten!$B$14,F_SAV!$R1464-F_SAV!$AD1464,HLOOKUP(A_Stammdaten!$B$14-1,$AE$4:$AK$2004,ROW(C1464)-3,FALSE)-$AD1464)</f>
        <v>0</v>
      </c>
      <c r="AD1464" s="190">
        <f>HLOOKUP(A_Stammdaten!$B$14,$AE$4:$AK$2004,ROW(C1464)-3,FALSE)</f>
        <v>0</v>
      </c>
      <c r="AE1464" s="187">
        <f t="shared" si="278"/>
        <v>0</v>
      </c>
      <c r="AF1464" s="187">
        <f t="shared" si="279"/>
        <v>0</v>
      </c>
      <c r="AG1464" s="187">
        <f t="shared" si="280"/>
        <v>0</v>
      </c>
      <c r="AH1464" s="187">
        <f t="shared" si="281"/>
        <v>0</v>
      </c>
      <c r="AI1464" s="187">
        <f t="shared" si="282"/>
        <v>0</v>
      </c>
      <c r="AJ1464" s="187">
        <f t="shared" si="283"/>
        <v>0</v>
      </c>
      <c r="AK1464" s="187">
        <f t="shared" si="284"/>
        <v>0</v>
      </c>
      <c r="AL1464" s="31"/>
    </row>
    <row r="1465" spans="1:38" ht="15" x14ac:dyDescent="0.25">
      <c r="A1465" s="31"/>
      <c r="B1465" s="31"/>
      <c r="C1465" s="32"/>
      <c r="D1465" s="31"/>
      <c r="E1465" s="31"/>
      <c r="F1465" s="31"/>
      <c r="G1465" s="31"/>
      <c r="H1465" s="31"/>
      <c r="I1465" s="31"/>
      <c r="J1465" s="31"/>
      <c r="K1465" s="31"/>
      <c r="L1465" s="31"/>
      <c r="M1465" s="31"/>
      <c r="N1465" s="187">
        <f t="shared" si="285"/>
        <v>0</v>
      </c>
      <c r="O1465" s="31"/>
      <c r="P1465" s="31"/>
      <c r="Q1465" s="31"/>
      <c r="R1465" s="187">
        <f t="shared" si="286"/>
        <v>0</v>
      </c>
      <c r="S1465" s="188">
        <f>IF(ISBLANK($B1465),0,VLOOKUP($B1465,Listen!$A$2:$C$44,2,FALSE))</f>
        <v>0</v>
      </c>
      <c r="T1465" s="188">
        <f>IF(ISBLANK($B1465),0,VLOOKUP($B1465,Listen!$A$2:$C$44,3,FALSE))</f>
        <v>0</v>
      </c>
      <c r="U1465" s="189">
        <f t="shared" si="287"/>
        <v>0</v>
      </c>
      <c r="V1465" s="189">
        <f t="shared" si="288"/>
        <v>0</v>
      </c>
      <c r="W1465" s="189">
        <f t="shared" si="288"/>
        <v>0</v>
      </c>
      <c r="X1465" s="189">
        <f t="shared" si="288"/>
        <v>0</v>
      </c>
      <c r="Y1465" s="189">
        <f t="shared" si="288"/>
        <v>0</v>
      </c>
      <c r="Z1465" s="189">
        <f t="shared" si="288"/>
        <v>0</v>
      </c>
      <c r="AA1465" s="189">
        <f t="shared" si="288"/>
        <v>0</v>
      </c>
      <c r="AB1465" s="187">
        <f t="shared" si="289"/>
        <v>0</v>
      </c>
      <c r="AC1465" s="190">
        <f>IF(C1465=A_Stammdaten!$B$14,F_SAV!$R1465-F_SAV!$AD1465,HLOOKUP(A_Stammdaten!$B$14-1,$AE$4:$AK$2004,ROW(C1465)-3,FALSE)-$AD1465)</f>
        <v>0</v>
      </c>
      <c r="AD1465" s="190">
        <f>HLOOKUP(A_Stammdaten!$B$14,$AE$4:$AK$2004,ROW(C1465)-3,FALSE)</f>
        <v>0</v>
      </c>
      <c r="AE1465" s="187">
        <f t="shared" si="278"/>
        <v>0</v>
      </c>
      <c r="AF1465" s="187">
        <f t="shared" si="279"/>
        <v>0</v>
      </c>
      <c r="AG1465" s="187">
        <f t="shared" si="280"/>
        <v>0</v>
      </c>
      <c r="AH1465" s="187">
        <f t="shared" si="281"/>
        <v>0</v>
      </c>
      <c r="AI1465" s="187">
        <f t="shared" si="282"/>
        <v>0</v>
      </c>
      <c r="AJ1465" s="187">
        <f t="shared" si="283"/>
        <v>0</v>
      </c>
      <c r="AK1465" s="187">
        <f t="shared" si="284"/>
        <v>0</v>
      </c>
      <c r="AL1465" s="31"/>
    </row>
    <row r="1466" spans="1:38" ht="15" x14ac:dyDescent="0.25">
      <c r="A1466" s="31"/>
      <c r="B1466" s="31"/>
      <c r="C1466" s="32"/>
      <c r="D1466" s="31"/>
      <c r="E1466" s="31"/>
      <c r="F1466" s="31"/>
      <c r="G1466" s="31"/>
      <c r="H1466" s="31"/>
      <c r="I1466" s="31"/>
      <c r="J1466" s="31"/>
      <c r="K1466" s="31"/>
      <c r="L1466" s="31"/>
      <c r="M1466" s="31"/>
      <c r="N1466" s="187">
        <f t="shared" si="285"/>
        <v>0</v>
      </c>
      <c r="O1466" s="31"/>
      <c r="P1466" s="31"/>
      <c r="Q1466" s="31"/>
      <c r="R1466" s="187">
        <f t="shared" si="286"/>
        <v>0</v>
      </c>
      <c r="S1466" s="188">
        <f>IF(ISBLANK($B1466),0,VLOOKUP($B1466,Listen!$A$2:$C$44,2,FALSE))</f>
        <v>0</v>
      </c>
      <c r="T1466" s="188">
        <f>IF(ISBLANK($B1466),0,VLOOKUP($B1466,Listen!$A$2:$C$44,3,FALSE))</f>
        <v>0</v>
      </c>
      <c r="U1466" s="189">
        <f t="shared" si="287"/>
        <v>0</v>
      </c>
      <c r="V1466" s="189">
        <f t="shared" si="288"/>
        <v>0</v>
      </c>
      <c r="W1466" s="189">
        <f t="shared" si="288"/>
        <v>0</v>
      </c>
      <c r="X1466" s="189">
        <f t="shared" si="288"/>
        <v>0</v>
      </c>
      <c r="Y1466" s="189">
        <f t="shared" si="288"/>
        <v>0</v>
      </c>
      <c r="Z1466" s="189">
        <f t="shared" si="288"/>
        <v>0</v>
      </c>
      <c r="AA1466" s="189">
        <f t="shared" si="288"/>
        <v>0</v>
      </c>
      <c r="AB1466" s="187">
        <f t="shared" si="289"/>
        <v>0</v>
      </c>
      <c r="AC1466" s="190">
        <f>IF(C1466=A_Stammdaten!$B$14,F_SAV!$R1466-F_SAV!$AD1466,HLOOKUP(A_Stammdaten!$B$14-1,$AE$4:$AK$2004,ROW(C1466)-3,FALSE)-$AD1466)</f>
        <v>0</v>
      </c>
      <c r="AD1466" s="190">
        <f>HLOOKUP(A_Stammdaten!$B$14,$AE$4:$AK$2004,ROW(C1466)-3,FALSE)</f>
        <v>0</v>
      </c>
      <c r="AE1466" s="187">
        <f t="shared" si="278"/>
        <v>0</v>
      </c>
      <c r="AF1466" s="187">
        <f t="shared" si="279"/>
        <v>0</v>
      </c>
      <c r="AG1466" s="187">
        <f t="shared" si="280"/>
        <v>0</v>
      </c>
      <c r="AH1466" s="187">
        <f t="shared" si="281"/>
        <v>0</v>
      </c>
      <c r="AI1466" s="187">
        <f t="shared" si="282"/>
        <v>0</v>
      </c>
      <c r="AJ1466" s="187">
        <f t="shared" si="283"/>
        <v>0</v>
      </c>
      <c r="AK1466" s="187">
        <f t="shared" si="284"/>
        <v>0</v>
      </c>
      <c r="AL1466" s="31"/>
    </row>
    <row r="1467" spans="1:38" ht="15" x14ac:dyDescent="0.25">
      <c r="A1467" s="31"/>
      <c r="B1467" s="31"/>
      <c r="C1467" s="32"/>
      <c r="D1467" s="31"/>
      <c r="E1467" s="31"/>
      <c r="F1467" s="31"/>
      <c r="G1467" s="31"/>
      <c r="H1467" s="31"/>
      <c r="I1467" s="31"/>
      <c r="J1467" s="31"/>
      <c r="K1467" s="31"/>
      <c r="L1467" s="31"/>
      <c r="M1467" s="31"/>
      <c r="N1467" s="187">
        <f t="shared" si="285"/>
        <v>0</v>
      </c>
      <c r="O1467" s="31"/>
      <c r="P1467" s="31"/>
      <c r="Q1467" s="31"/>
      <c r="R1467" s="187">
        <f t="shared" si="286"/>
        <v>0</v>
      </c>
      <c r="S1467" s="188">
        <f>IF(ISBLANK($B1467),0,VLOOKUP($B1467,Listen!$A$2:$C$44,2,FALSE))</f>
        <v>0</v>
      </c>
      <c r="T1467" s="188">
        <f>IF(ISBLANK($B1467),0,VLOOKUP($B1467,Listen!$A$2:$C$44,3,FALSE))</f>
        <v>0</v>
      </c>
      <c r="U1467" s="189">
        <f t="shared" si="287"/>
        <v>0</v>
      </c>
      <c r="V1467" s="189">
        <f t="shared" si="288"/>
        <v>0</v>
      </c>
      <c r="W1467" s="189">
        <f t="shared" si="288"/>
        <v>0</v>
      </c>
      <c r="X1467" s="189">
        <f t="shared" si="288"/>
        <v>0</v>
      </c>
      <c r="Y1467" s="189">
        <f t="shared" si="288"/>
        <v>0</v>
      </c>
      <c r="Z1467" s="189">
        <f t="shared" si="288"/>
        <v>0</v>
      </c>
      <c r="AA1467" s="189">
        <f t="shared" si="288"/>
        <v>0</v>
      </c>
      <c r="AB1467" s="187">
        <f t="shared" si="289"/>
        <v>0</v>
      </c>
      <c r="AC1467" s="190">
        <f>IF(C1467=A_Stammdaten!$B$14,F_SAV!$R1467-F_SAV!$AD1467,HLOOKUP(A_Stammdaten!$B$14-1,$AE$4:$AK$2004,ROW(C1467)-3,FALSE)-$AD1467)</f>
        <v>0</v>
      </c>
      <c r="AD1467" s="190">
        <f>HLOOKUP(A_Stammdaten!$B$14,$AE$4:$AK$2004,ROW(C1467)-3,FALSE)</f>
        <v>0</v>
      </c>
      <c r="AE1467" s="187">
        <f t="shared" si="278"/>
        <v>0</v>
      </c>
      <c r="AF1467" s="187">
        <f t="shared" si="279"/>
        <v>0</v>
      </c>
      <c r="AG1467" s="187">
        <f t="shared" si="280"/>
        <v>0</v>
      </c>
      <c r="AH1467" s="187">
        <f t="shared" si="281"/>
        <v>0</v>
      </c>
      <c r="AI1467" s="187">
        <f t="shared" si="282"/>
        <v>0</v>
      </c>
      <c r="AJ1467" s="187">
        <f t="shared" si="283"/>
        <v>0</v>
      </c>
      <c r="AK1467" s="187">
        <f t="shared" si="284"/>
        <v>0</v>
      </c>
      <c r="AL1467" s="31"/>
    </row>
    <row r="1468" spans="1:38" ht="15" x14ac:dyDescent="0.25">
      <c r="A1468" s="31"/>
      <c r="B1468" s="31"/>
      <c r="C1468" s="32"/>
      <c r="D1468" s="31"/>
      <c r="E1468" s="31"/>
      <c r="F1468" s="31"/>
      <c r="G1468" s="31"/>
      <c r="H1468" s="31"/>
      <c r="I1468" s="31"/>
      <c r="J1468" s="31"/>
      <c r="K1468" s="31"/>
      <c r="L1468" s="31"/>
      <c r="M1468" s="31"/>
      <c r="N1468" s="187">
        <f t="shared" si="285"/>
        <v>0</v>
      </c>
      <c r="O1468" s="31"/>
      <c r="P1468" s="31"/>
      <c r="Q1468" s="31"/>
      <c r="R1468" s="187">
        <f t="shared" si="286"/>
        <v>0</v>
      </c>
      <c r="S1468" s="188">
        <f>IF(ISBLANK($B1468),0,VLOOKUP($B1468,Listen!$A$2:$C$44,2,FALSE))</f>
        <v>0</v>
      </c>
      <c r="T1468" s="188">
        <f>IF(ISBLANK($B1468),0,VLOOKUP($B1468,Listen!$A$2:$C$44,3,FALSE))</f>
        <v>0</v>
      </c>
      <c r="U1468" s="189">
        <f t="shared" si="287"/>
        <v>0</v>
      </c>
      <c r="V1468" s="189">
        <f t="shared" si="288"/>
        <v>0</v>
      </c>
      <c r="W1468" s="189">
        <f t="shared" si="288"/>
        <v>0</v>
      </c>
      <c r="X1468" s="189">
        <f t="shared" si="288"/>
        <v>0</v>
      </c>
      <c r="Y1468" s="189">
        <f t="shared" si="288"/>
        <v>0</v>
      </c>
      <c r="Z1468" s="189">
        <f t="shared" si="288"/>
        <v>0</v>
      </c>
      <c r="AA1468" s="189">
        <f t="shared" si="288"/>
        <v>0</v>
      </c>
      <c r="AB1468" s="187">
        <f t="shared" si="289"/>
        <v>0</v>
      </c>
      <c r="AC1468" s="190">
        <f>IF(C1468=A_Stammdaten!$B$14,F_SAV!$R1468-F_SAV!$AD1468,HLOOKUP(A_Stammdaten!$B$14-1,$AE$4:$AK$2004,ROW(C1468)-3,FALSE)-$AD1468)</f>
        <v>0</v>
      </c>
      <c r="AD1468" s="190">
        <f>HLOOKUP(A_Stammdaten!$B$14,$AE$4:$AK$2004,ROW(C1468)-3,FALSE)</f>
        <v>0</v>
      </c>
      <c r="AE1468" s="187">
        <f t="shared" si="278"/>
        <v>0</v>
      </c>
      <c r="AF1468" s="187">
        <f t="shared" si="279"/>
        <v>0</v>
      </c>
      <c r="AG1468" s="187">
        <f t="shared" si="280"/>
        <v>0</v>
      </c>
      <c r="AH1468" s="187">
        <f t="shared" si="281"/>
        <v>0</v>
      </c>
      <c r="AI1468" s="187">
        <f t="shared" si="282"/>
        <v>0</v>
      </c>
      <c r="AJ1468" s="187">
        <f t="shared" si="283"/>
        <v>0</v>
      </c>
      <c r="AK1468" s="187">
        <f t="shared" si="284"/>
        <v>0</v>
      </c>
      <c r="AL1468" s="31"/>
    </row>
    <row r="1469" spans="1:38" ht="15" x14ac:dyDescent="0.25">
      <c r="A1469" s="31"/>
      <c r="B1469" s="31"/>
      <c r="C1469" s="32"/>
      <c r="D1469" s="31"/>
      <c r="E1469" s="31"/>
      <c r="F1469" s="31"/>
      <c r="G1469" s="31"/>
      <c r="H1469" s="31"/>
      <c r="I1469" s="31"/>
      <c r="J1469" s="31"/>
      <c r="K1469" s="31"/>
      <c r="L1469" s="31"/>
      <c r="M1469" s="31"/>
      <c r="N1469" s="187">
        <f t="shared" si="285"/>
        <v>0</v>
      </c>
      <c r="O1469" s="31"/>
      <c r="P1469" s="31"/>
      <c r="Q1469" s="31"/>
      <c r="R1469" s="187">
        <f t="shared" si="286"/>
        <v>0</v>
      </c>
      <c r="S1469" s="188">
        <f>IF(ISBLANK($B1469),0,VLOOKUP($B1469,Listen!$A$2:$C$44,2,FALSE))</f>
        <v>0</v>
      </c>
      <c r="T1469" s="188">
        <f>IF(ISBLANK($B1469),0,VLOOKUP($B1469,Listen!$A$2:$C$44,3,FALSE))</f>
        <v>0</v>
      </c>
      <c r="U1469" s="189">
        <f t="shared" si="287"/>
        <v>0</v>
      </c>
      <c r="V1469" s="189">
        <f t="shared" si="288"/>
        <v>0</v>
      </c>
      <c r="W1469" s="189">
        <f t="shared" si="288"/>
        <v>0</v>
      </c>
      <c r="X1469" s="189">
        <f t="shared" si="288"/>
        <v>0</v>
      </c>
      <c r="Y1469" s="189">
        <f t="shared" si="288"/>
        <v>0</v>
      </c>
      <c r="Z1469" s="189">
        <f t="shared" si="288"/>
        <v>0</v>
      </c>
      <c r="AA1469" s="189">
        <f t="shared" si="288"/>
        <v>0</v>
      </c>
      <c r="AB1469" s="187">
        <f t="shared" si="289"/>
        <v>0</v>
      </c>
      <c r="AC1469" s="190">
        <f>IF(C1469=A_Stammdaten!$B$14,F_SAV!$R1469-F_SAV!$AD1469,HLOOKUP(A_Stammdaten!$B$14-1,$AE$4:$AK$2004,ROW(C1469)-3,FALSE)-$AD1469)</f>
        <v>0</v>
      </c>
      <c r="AD1469" s="190">
        <f>HLOOKUP(A_Stammdaten!$B$14,$AE$4:$AK$2004,ROW(C1469)-3,FALSE)</f>
        <v>0</v>
      </c>
      <c r="AE1469" s="187">
        <f t="shared" si="278"/>
        <v>0</v>
      </c>
      <c r="AF1469" s="187">
        <f t="shared" si="279"/>
        <v>0</v>
      </c>
      <c r="AG1469" s="187">
        <f t="shared" si="280"/>
        <v>0</v>
      </c>
      <c r="AH1469" s="187">
        <f t="shared" si="281"/>
        <v>0</v>
      </c>
      <c r="AI1469" s="187">
        <f t="shared" si="282"/>
        <v>0</v>
      </c>
      <c r="AJ1469" s="187">
        <f t="shared" si="283"/>
        <v>0</v>
      </c>
      <c r="AK1469" s="187">
        <f t="shared" si="284"/>
        <v>0</v>
      </c>
      <c r="AL1469" s="31"/>
    </row>
    <row r="1470" spans="1:38" ht="15" x14ac:dyDescent="0.25">
      <c r="A1470" s="31"/>
      <c r="B1470" s="31"/>
      <c r="C1470" s="32"/>
      <c r="D1470" s="31"/>
      <c r="E1470" s="31"/>
      <c r="F1470" s="31"/>
      <c r="G1470" s="31"/>
      <c r="H1470" s="31"/>
      <c r="I1470" s="31"/>
      <c r="J1470" s="31"/>
      <c r="K1470" s="31"/>
      <c r="L1470" s="31"/>
      <c r="M1470" s="31"/>
      <c r="N1470" s="187">
        <f t="shared" si="285"/>
        <v>0</v>
      </c>
      <c r="O1470" s="31"/>
      <c r="P1470" s="31"/>
      <c r="Q1470" s="31"/>
      <c r="R1470" s="187">
        <f t="shared" si="286"/>
        <v>0</v>
      </c>
      <c r="S1470" s="188">
        <f>IF(ISBLANK($B1470),0,VLOOKUP($B1470,Listen!$A$2:$C$44,2,FALSE))</f>
        <v>0</v>
      </c>
      <c r="T1470" s="188">
        <f>IF(ISBLANK($B1470),0,VLOOKUP($B1470,Listen!$A$2:$C$44,3,FALSE))</f>
        <v>0</v>
      </c>
      <c r="U1470" s="189">
        <f t="shared" si="287"/>
        <v>0</v>
      </c>
      <c r="V1470" s="189">
        <f t="shared" si="288"/>
        <v>0</v>
      </c>
      <c r="W1470" s="189">
        <f t="shared" si="288"/>
        <v>0</v>
      </c>
      <c r="X1470" s="189">
        <f t="shared" si="288"/>
        <v>0</v>
      </c>
      <c r="Y1470" s="189">
        <f t="shared" si="288"/>
        <v>0</v>
      </c>
      <c r="Z1470" s="189">
        <f t="shared" si="288"/>
        <v>0</v>
      </c>
      <c r="AA1470" s="189">
        <f t="shared" si="288"/>
        <v>0</v>
      </c>
      <c r="AB1470" s="187">
        <f t="shared" si="289"/>
        <v>0</v>
      </c>
      <c r="AC1470" s="190">
        <f>IF(C1470=A_Stammdaten!$B$14,F_SAV!$R1470-F_SAV!$AD1470,HLOOKUP(A_Stammdaten!$B$14-1,$AE$4:$AK$2004,ROW(C1470)-3,FALSE)-$AD1470)</f>
        <v>0</v>
      </c>
      <c r="AD1470" s="190">
        <f>HLOOKUP(A_Stammdaten!$B$14,$AE$4:$AK$2004,ROW(C1470)-3,FALSE)</f>
        <v>0</v>
      </c>
      <c r="AE1470" s="187">
        <f t="shared" si="278"/>
        <v>0</v>
      </c>
      <c r="AF1470" s="187">
        <f t="shared" si="279"/>
        <v>0</v>
      </c>
      <c r="AG1470" s="187">
        <f t="shared" si="280"/>
        <v>0</v>
      </c>
      <c r="AH1470" s="187">
        <f t="shared" si="281"/>
        <v>0</v>
      </c>
      <c r="AI1470" s="187">
        <f t="shared" si="282"/>
        <v>0</v>
      </c>
      <c r="AJ1470" s="187">
        <f t="shared" si="283"/>
        <v>0</v>
      </c>
      <c r="AK1470" s="187">
        <f t="shared" si="284"/>
        <v>0</v>
      </c>
      <c r="AL1470" s="31"/>
    </row>
    <row r="1471" spans="1:38" ht="15" x14ac:dyDescent="0.25">
      <c r="A1471" s="31"/>
      <c r="B1471" s="31"/>
      <c r="C1471" s="32"/>
      <c r="D1471" s="31"/>
      <c r="E1471" s="31"/>
      <c r="F1471" s="31"/>
      <c r="G1471" s="31"/>
      <c r="H1471" s="31"/>
      <c r="I1471" s="31"/>
      <c r="J1471" s="31"/>
      <c r="K1471" s="31"/>
      <c r="L1471" s="31"/>
      <c r="M1471" s="31"/>
      <c r="N1471" s="187">
        <f t="shared" si="285"/>
        <v>0</v>
      </c>
      <c r="O1471" s="31"/>
      <c r="P1471" s="31"/>
      <c r="Q1471" s="31"/>
      <c r="R1471" s="187">
        <f t="shared" si="286"/>
        <v>0</v>
      </c>
      <c r="S1471" s="188">
        <f>IF(ISBLANK($B1471),0,VLOOKUP($B1471,Listen!$A$2:$C$44,2,FALSE))</f>
        <v>0</v>
      </c>
      <c r="T1471" s="188">
        <f>IF(ISBLANK($B1471),0,VLOOKUP($B1471,Listen!$A$2:$C$44,3,FALSE))</f>
        <v>0</v>
      </c>
      <c r="U1471" s="189">
        <f t="shared" si="287"/>
        <v>0</v>
      </c>
      <c r="V1471" s="189">
        <f t="shared" si="288"/>
        <v>0</v>
      </c>
      <c r="W1471" s="189">
        <f t="shared" si="288"/>
        <v>0</v>
      </c>
      <c r="X1471" s="189">
        <f t="shared" si="288"/>
        <v>0</v>
      </c>
      <c r="Y1471" s="189">
        <f t="shared" si="288"/>
        <v>0</v>
      </c>
      <c r="Z1471" s="189">
        <f t="shared" si="288"/>
        <v>0</v>
      </c>
      <c r="AA1471" s="189">
        <f t="shared" si="288"/>
        <v>0</v>
      </c>
      <c r="AB1471" s="187">
        <f t="shared" si="289"/>
        <v>0</v>
      </c>
      <c r="AC1471" s="190">
        <f>IF(C1471=A_Stammdaten!$B$14,F_SAV!$R1471-F_SAV!$AD1471,HLOOKUP(A_Stammdaten!$B$14-1,$AE$4:$AK$2004,ROW(C1471)-3,FALSE)-$AD1471)</f>
        <v>0</v>
      </c>
      <c r="AD1471" s="190">
        <f>HLOOKUP(A_Stammdaten!$B$14,$AE$4:$AK$2004,ROW(C1471)-3,FALSE)</f>
        <v>0</v>
      </c>
      <c r="AE1471" s="187">
        <f t="shared" si="278"/>
        <v>0</v>
      </c>
      <c r="AF1471" s="187">
        <f t="shared" si="279"/>
        <v>0</v>
      </c>
      <c r="AG1471" s="187">
        <f t="shared" si="280"/>
        <v>0</v>
      </c>
      <c r="AH1471" s="187">
        <f t="shared" si="281"/>
        <v>0</v>
      </c>
      <c r="AI1471" s="187">
        <f t="shared" si="282"/>
        <v>0</v>
      </c>
      <c r="AJ1471" s="187">
        <f t="shared" si="283"/>
        <v>0</v>
      </c>
      <c r="AK1471" s="187">
        <f t="shared" si="284"/>
        <v>0</v>
      </c>
      <c r="AL1471" s="31"/>
    </row>
    <row r="1472" spans="1:38" ht="15" x14ac:dyDescent="0.25">
      <c r="A1472" s="31"/>
      <c r="B1472" s="31"/>
      <c r="C1472" s="32"/>
      <c r="D1472" s="31"/>
      <c r="E1472" s="31"/>
      <c r="F1472" s="31"/>
      <c r="G1472" s="31"/>
      <c r="H1472" s="31"/>
      <c r="I1472" s="31"/>
      <c r="J1472" s="31"/>
      <c r="K1472" s="31"/>
      <c r="L1472" s="31"/>
      <c r="M1472" s="31"/>
      <c r="N1472" s="187">
        <f t="shared" si="285"/>
        <v>0</v>
      </c>
      <c r="O1472" s="31"/>
      <c r="P1472" s="31"/>
      <c r="Q1472" s="31"/>
      <c r="R1472" s="187">
        <f t="shared" si="286"/>
        <v>0</v>
      </c>
      <c r="S1472" s="188">
        <f>IF(ISBLANK($B1472),0,VLOOKUP($B1472,Listen!$A$2:$C$44,2,FALSE))</f>
        <v>0</v>
      </c>
      <c r="T1472" s="188">
        <f>IF(ISBLANK($B1472),0,VLOOKUP($B1472,Listen!$A$2:$C$44,3,FALSE))</f>
        <v>0</v>
      </c>
      <c r="U1472" s="189">
        <f t="shared" si="287"/>
        <v>0</v>
      </c>
      <c r="V1472" s="189">
        <f t="shared" si="288"/>
        <v>0</v>
      </c>
      <c r="W1472" s="189">
        <f t="shared" si="288"/>
        <v>0</v>
      </c>
      <c r="X1472" s="189">
        <f t="shared" si="288"/>
        <v>0</v>
      </c>
      <c r="Y1472" s="189">
        <f t="shared" si="288"/>
        <v>0</v>
      </c>
      <c r="Z1472" s="189">
        <f t="shared" si="288"/>
        <v>0</v>
      </c>
      <c r="AA1472" s="189">
        <f t="shared" si="288"/>
        <v>0</v>
      </c>
      <c r="AB1472" s="187">
        <f t="shared" si="289"/>
        <v>0</v>
      </c>
      <c r="AC1472" s="190">
        <f>IF(C1472=A_Stammdaten!$B$14,F_SAV!$R1472-F_SAV!$AD1472,HLOOKUP(A_Stammdaten!$B$14-1,$AE$4:$AK$2004,ROW(C1472)-3,FALSE)-$AD1472)</f>
        <v>0</v>
      </c>
      <c r="AD1472" s="190">
        <f>HLOOKUP(A_Stammdaten!$B$14,$AE$4:$AK$2004,ROW(C1472)-3,FALSE)</f>
        <v>0</v>
      </c>
      <c r="AE1472" s="187">
        <f t="shared" si="278"/>
        <v>0</v>
      </c>
      <c r="AF1472" s="187">
        <f t="shared" si="279"/>
        <v>0</v>
      </c>
      <c r="AG1472" s="187">
        <f t="shared" si="280"/>
        <v>0</v>
      </c>
      <c r="AH1472" s="187">
        <f t="shared" si="281"/>
        <v>0</v>
      </c>
      <c r="AI1472" s="187">
        <f t="shared" si="282"/>
        <v>0</v>
      </c>
      <c r="AJ1472" s="187">
        <f t="shared" si="283"/>
        <v>0</v>
      </c>
      <c r="AK1472" s="187">
        <f t="shared" si="284"/>
        <v>0</v>
      </c>
      <c r="AL1472" s="31"/>
    </row>
    <row r="1473" spans="1:38" ht="15" x14ac:dyDescent="0.25">
      <c r="A1473" s="31"/>
      <c r="B1473" s="31"/>
      <c r="C1473" s="32"/>
      <c r="D1473" s="31"/>
      <c r="E1473" s="31"/>
      <c r="F1473" s="31"/>
      <c r="G1473" s="31"/>
      <c r="H1473" s="31"/>
      <c r="I1473" s="31"/>
      <c r="J1473" s="31"/>
      <c r="K1473" s="31"/>
      <c r="L1473" s="31"/>
      <c r="M1473" s="31"/>
      <c r="N1473" s="187">
        <f t="shared" si="285"/>
        <v>0</v>
      </c>
      <c r="O1473" s="31"/>
      <c r="P1473" s="31"/>
      <c r="Q1473" s="31"/>
      <c r="R1473" s="187">
        <f t="shared" si="286"/>
        <v>0</v>
      </c>
      <c r="S1473" s="188">
        <f>IF(ISBLANK($B1473),0,VLOOKUP($B1473,Listen!$A$2:$C$44,2,FALSE))</f>
        <v>0</v>
      </c>
      <c r="T1473" s="188">
        <f>IF(ISBLANK($B1473),0,VLOOKUP($B1473,Listen!$A$2:$C$44,3,FALSE))</f>
        <v>0</v>
      </c>
      <c r="U1473" s="189">
        <f t="shared" si="287"/>
        <v>0</v>
      </c>
      <c r="V1473" s="189">
        <f t="shared" si="288"/>
        <v>0</v>
      </c>
      <c r="W1473" s="189">
        <f t="shared" si="288"/>
        <v>0</v>
      </c>
      <c r="X1473" s="189">
        <f t="shared" si="288"/>
        <v>0</v>
      </c>
      <c r="Y1473" s="189">
        <f t="shared" si="288"/>
        <v>0</v>
      </c>
      <c r="Z1473" s="189">
        <f t="shared" si="288"/>
        <v>0</v>
      </c>
      <c r="AA1473" s="189">
        <f t="shared" si="288"/>
        <v>0</v>
      </c>
      <c r="AB1473" s="187">
        <f t="shared" si="289"/>
        <v>0</v>
      </c>
      <c r="AC1473" s="190">
        <f>IF(C1473=A_Stammdaten!$B$14,F_SAV!$R1473-F_SAV!$AD1473,HLOOKUP(A_Stammdaten!$B$14-1,$AE$4:$AK$2004,ROW(C1473)-3,FALSE)-$AD1473)</f>
        <v>0</v>
      </c>
      <c r="AD1473" s="190">
        <f>HLOOKUP(A_Stammdaten!$B$14,$AE$4:$AK$2004,ROW(C1473)-3,FALSE)</f>
        <v>0</v>
      </c>
      <c r="AE1473" s="187">
        <f t="shared" si="278"/>
        <v>0</v>
      </c>
      <c r="AF1473" s="187">
        <f t="shared" si="279"/>
        <v>0</v>
      </c>
      <c r="AG1473" s="187">
        <f t="shared" si="280"/>
        <v>0</v>
      </c>
      <c r="AH1473" s="187">
        <f t="shared" si="281"/>
        <v>0</v>
      </c>
      <c r="AI1473" s="187">
        <f t="shared" si="282"/>
        <v>0</v>
      </c>
      <c r="AJ1473" s="187">
        <f t="shared" si="283"/>
        <v>0</v>
      </c>
      <c r="AK1473" s="187">
        <f t="shared" si="284"/>
        <v>0</v>
      </c>
      <c r="AL1473" s="31"/>
    </row>
    <row r="1474" spans="1:38" ht="15" x14ac:dyDescent="0.25">
      <c r="A1474" s="31"/>
      <c r="B1474" s="31"/>
      <c r="C1474" s="32"/>
      <c r="D1474" s="31"/>
      <c r="E1474" s="31"/>
      <c r="F1474" s="31"/>
      <c r="G1474" s="31"/>
      <c r="H1474" s="31"/>
      <c r="I1474" s="31"/>
      <c r="J1474" s="31"/>
      <c r="K1474" s="31"/>
      <c r="L1474" s="31"/>
      <c r="M1474" s="31"/>
      <c r="N1474" s="187">
        <f t="shared" si="285"/>
        <v>0</v>
      </c>
      <c r="O1474" s="31"/>
      <c r="P1474" s="31"/>
      <c r="Q1474" s="31"/>
      <c r="R1474" s="187">
        <f t="shared" si="286"/>
        <v>0</v>
      </c>
      <c r="S1474" s="188">
        <f>IF(ISBLANK($B1474),0,VLOOKUP($B1474,Listen!$A$2:$C$44,2,FALSE))</f>
        <v>0</v>
      </c>
      <c r="T1474" s="188">
        <f>IF(ISBLANK($B1474),0,VLOOKUP($B1474,Listen!$A$2:$C$44,3,FALSE))</f>
        <v>0</v>
      </c>
      <c r="U1474" s="189">
        <f t="shared" si="287"/>
        <v>0</v>
      </c>
      <c r="V1474" s="189">
        <f t="shared" si="288"/>
        <v>0</v>
      </c>
      <c r="W1474" s="189">
        <f t="shared" si="288"/>
        <v>0</v>
      </c>
      <c r="X1474" s="189">
        <f t="shared" si="288"/>
        <v>0</v>
      </c>
      <c r="Y1474" s="189">
        <f t="shared" si="288"/>
        <v>0</v>
      </c>
      <c r="Z1474" s="189">
        <f t="shared" si="288"/>
        <v>0</v>
      </c>
      <c r="AA1474" s="189">
        <f t="shared" si="288"/>
        <v>0</v>
      </c>
      <c r="AB1474" s="187">
        <f t="shared" si="289"/>
        <v>0</v>
      </c>
      <c r="AC1474" s="190">
        <f>IF(C1474=A_Stammdaten!$B$14,F_SAV!$R1474-F_SAV!$AD1474,HLOOKUP(A_Stammdaten!$B$14-1,$AE$4:$AK$2004,ROW(C1474)-3,FALSE)-$AD1474)</f>
        <v>0</v>
      </c>
      <c r="AD1474" s="190">
        <f>HLOOKUP(A_Stammdaten!$B$14,$AE$4:$AK$2004,ROW(C1474)-3,FALSE)</f>
        <v>0</v>
      </c>
      <c r="AE1474" s="187">
        <f t="shared" si="278"/>
        <v>0</v>
      </c>
      <c r="AF1474" s="187">
        <f t="shared" si="279"/>
        <v>0</v>
      </c>
      <c r="AG1474" s="187">
        <f t="shared" si="280"/>
        <v>0</v>
      </c>
      <c r="AH1474" s="187">
        <f t="shared" si="281"/>
        <v>0</v>
      </c>
      <c r="AI1474" s="187">
        <f t="shared" si="282"/>
        <v>0</v>
      </c>
      <c r="AJ1474" s="187">
        <f t="shared" si="283"/>
        <v>0</v>
      </c>
      <c r="AK1474" s="187">
        <f t="shared" si="284"/>
        <v>0</v>
      </c>
      <c r="AL1474" s="31"/>
    </row>
    <row r="1475" spans="1:38" ht="15" x14ac:dyDescent="0.25">
      <c r="A1475" s="31"/>
      <c r="B1475" s="31"/>
      <c r="C1475" s="32"/>
      <c r="D1475" s="31"/>
      <c r="E1475" s="31"/>
      <c r="F1475" s="31"/>
      <c r="G1475" s="31"/>
      <c r="H1475" s="31"/>
      <c r="I1475" s="31"/>
      <c r="J1475" s="31"/>
      <c r="K1475" s="31"/>
      <c r="L1475" s="31"/>
      <c r="M1475" s="31"/>
      <c r="N1475" s="187">
        <f t="shared" si="285"/>
        <v>0</v>
      </c>
      <c r="O1475" s="31"/>
      <c r="P1475" s="31"/>
      <c r="Q1475" s="31"/>
      <c r="R1475" s="187">
        <f t="shared" si="286"/>
        <v>0</v>
      </c>
      <c r="S1475" s="188">
        <f>IF(ISBLANK($B1475),0,VLOOKUP($B1475,Listen!$A$2:$C$44,2,FALSE))</f>
        <v>0</v>
      </c>
      <c r="T1475" s="188">
        <f>IF(ISBLANK($B1475),0,VLOOKUP($B1475,Listen!$A$2:$C$44,3,FALSE))</f>
        <v>0</v>
      </c>
      <c r="U1475" s="189">
        <f t="shared" si="287"/>
        <v>0</v>
      </c>
      <c r="V1475" s="189">
        <f t="shared" si="288"/>
        <v>0</v>
      </c>
      <c r="W1475" s="189">
        <f t="shared" si="288"/>
        <v>0</v>
      </c>
      <c r="X1475" s="189">
        <f t="shared" si="288"/>
        <v>0</v>
      </c>
      <c r="Y1475" s="189">
        <f t="shared" si="288"/>
        <v>0</v>
      </c>
      <c r="Z1475" s="189">
        <f t="shared" si="288"/>
        <v>0</v>
      </c>
      <c r="AA1475" s="189">
        <f t="shared" si="288"/>
        <v>0</v>
      </c>
      <c r="AB1475" s="187">
        <f t="shared" si="289"/>
        <v>0</v>
      </c>
      <c r="AC1475" s="190">
        <f>IF(C1475=A_Stammdaten!$B$14,F_SAV!$R1475-F_SAV!$AD1475,HLOOKUP(A_Stammdaten!$B$14-1,$AE$4:$AK$2004,ROW(C1475)-3,FALSE)-$AD1475)</f>
        <v>0</v>
      </c>
      <c r="AD1475" s="190">
        <f>HLOOKUP(A_Stammdaten!$B$14,$AE$4:$AK$2004,ROW(C1475)-3,FALSE)</f>
        <v>0</v>
      </c>
      <c r="AE1475" s="187">
        <f t="shared" si="278"/>
        <v>0</v>
      </c>
      <c r="AF1475" s="187">
        <f t="shared" si="279"/>
        <v>0</v>
      </c>
      <c r="AG1475" s="187">
        <f t="shared" si="280"/>
        <v>0</v>
      </c>
      <c r="AH1475" s="187">
        <f t="shared" si="281"/>
        <v>0</v>
      </c>
      <c r="AI1475" s="187">
        <f t="shared" si="282"/>
        <v>0</v>
      </c>
      <c r="AJ1475" s="187">
        <f t="shared" si="283"/>
        <v>0</v>
      </c>
      <c r="AK1475" s="187">
        <f t="shared" si="284"/>
        <v>0</v>
      </c>
      <c r="AL1475" s="31"/>
    </row>
    <row r="1476" spans="1:38" ht="15" x14ac:dyDescent="0.25">
      <c r="A1476" s="31"/>
      <c r="B1476" s="31"/>
      <c r="C1476" s="32"/>
      <c r="D1476" s="31"/>
      <c r="E1476" s="31"/>
      <c r="F1476" s="31"/>
      <c r="G1476" s="31"/>
      <c r="H1476" s="31"/>
      <c r="I1476" s="31"/>
      <c r="J1476" s="31"/>
      <c r="K1476" s="31"/>
      <c r="L1476" s="31"/>
      <c r="M1476" s="31"/>
      <c r="N1476" s="187">
        <f t="shared" si="285"/>
        <v>0</v>
      </c>
      <c r="O1476" s="31"/>
      <c r="P1476" s="31"/>
      <c r="Q1476" s="31"/>
      <c r="R1476" s="187">
        <f t="shared" si="286"/>
        <v>0</v>
      </c>
      <c r="S1476" s="188">
        <f>IF(ISBLANK($B1476),0,VLOOKUP($B1476,Listen!$A$2:$C$44,2,FALSE))</f>
        <v>0</v>
      </c>
      <c r="T1476" s="188">
        <f>IF(ISBLANK($B1476),0,VLOOKUP($B1476,Listen!$A$2:$C$44,3,FALSE))</f>
        <v>0</v>
      </c>
      <c r="U1476" s="189">
        <f t="shared" si="287"/>
        <v>0</v>
      </c>
      <c r="V1476" s="189">
        <f t="shared" si="288"/>
        <v>0</v>
      </c>
      <c r="W1476" s="189">
        <f t="shared" si="288"/>
        <v>0</v>
      </c>
      <c r="X1476" s="189">
        <f t="shared" si="288"/>
        <v>0</v>
      </c>
      <c r="Y1476" s="189">
        <f t="shared" si="288"/>
        <v>0</v>
      </c>
      <c r="Z1476" s="189">
        <f t="shared" si="288"/>
        <v>0</v>
      </c>
      <c r="AA1476" s="189">
        <f t="shared" ref="V1476:AA1519" si="290">$S1476</f>
        <v>0</v>
      </c>
      <c r="AB1476" s="187">
        <f t="shared" si="289"/>
        <v>0</v>
      </c>
      <c r="AC1476" s="190">
        <f>IF(C1476=A_Stammdaten!$B$14,F_SAV!$R1476-F_SAV!$AD1476,HLOOKUP(A_Stammdaten!$B$14-1,$AE$4:$AK$2004,ROW(C1476)-3,FALSE)-$AD1476)</f>
        <v>0</v>
      </c>
      <c r="AD1476" s="190">
        <f>HLOOKUP(A_Stammdaten!$B$14,$AE$4:$AK$2004,ROW(C1476)-3,FALSE)</f>
        <v>0</v>
      </c>
      <c r="AE1476" s="187">
        <f t="shared" si="278"/>
        <v>0</v>
      </c>
      <c r="AF1476" s="187">
        <f t="shared" si="279"/>
        <v>0</v>
      </c>
      <c r="AG1476" s="187">
        <f t="shared" si="280"/>
        <v>0</v>
      </c>
      <c r="AH1476" s="187">
        <f t="shared" si="281"/>
        <v>0</v>
      </c>
      <c r="AI1476" s="187">
        <f t="shared" si="282"/>
        <v>0</v>
      </c>
      <c r="AJ1476" s="187">
        <f t="shared" si="283"/>
        <v>0</v>
      </c>
      <c r="AK1476" s="187">
        <f t="shared" si="284"/>
        <v>0</v>
      </c>
      <c r="AL1476" s="31"/>
    </row>
    <row r="1477" spans="1:38" ht="15" x14ac:dyDescent="0.25">
      <c r="A1477" s="31"/>
      <c r="B1477" s="31"/>
      <c r="C1477" s="32"/>
      <c r="D1477" s="31"/>
      <c r="E1477" s="31"/>
      <c r="F1477" s="31"/>
      <c r="G1477" s="31"/>
      <c r="H1477" s="31"/>
      <c r="I1477" s="31"/>
      <c r="J1477" s="31"/>
      <c r="K1477" s="31"/>
      <c r="L1477" s="31"/>
      <c r="M1477" s="31"/>
      <c r="N1477" s="187">
        <f t="shared" si="285"/>
        <v>0</v>
      </c>
      <c r="O1477" s="31"/>
      <c r="P1477" s="31"/>
      <c r="Q1477" s="31"/>
      <c r="R1477" s="187">
        <f t="shared" si="286"/>
        <v>0</v>
      </c>
      <c r="S1477" s="188">
        <f>IF(ISBLANK($B1477),0,VLOOKUP($B1477,Listen!$A$2:$C$44,2,FALSE))</f>
        <v>0</v>
      </c>
      <c r="T1477" s="188">
        <f>IF(ISBLANK($B1477),0,VLOOKUP($B1477,Listen!$A$2:$C$44,3,FALSE))</f>
        <v>0</v>
      </c>
      <c r="U1477" s="189">
        <f t="shared" si="287"/>
        <v>0</v>
      </c>
      <c r="V1477" s="189">
        <f t="shared" si="290"/>
        <v>0</v>
      </c>
      <c r="W1477" s="189">
        <f t="shared" si="290"/>
        <v>0</v>
      </c>
      <c r="X1477" s="189">
        <f t="shared" si="290"/>
        <v>0</v>
      </c>
      <c r="Y1477" s="189">
        <f t="shared" si="290"/>
        <v>0</v>
      </c>
      <c r="Z1477" s="189">
        <f t="shared" si="290"/>
        <v>0</v>
      </c>
      <c r="AA1477" s="189">
        <f t="shared" si="290"/>
        <v>0</v>
      </c>
      <c r="AB1477" s="187">
        <f t="shared" si="289"/>
        <v>0</v>
      </c>
      <c r="AC1477" s="190">
        <f>IF(C1477=A_Stammdaten!$B$14,F_SAV!$R1477-F_SAV!$AD1477,HLOOKUP(A_Stammdaten!$B$14-1,$AE$4:$AK$2004,ROW(C1477)-3,FALSE)-$AD1477)</f>
        <v>0</v>
      </c>
      <c r="AD1477" s="190">
        <f>HLOOKUP(A_Stammdaten!$B$14,$AE$4:$AK$2004,ROW(C1477)-3,FALSE)</f>
        <v>0</v>
      </c>
      <c r="AE1477" s="187">
        <f t="shared" ref="AE1477:AE1540" si="291">IF(OR($C1477=0,$R1477=0),0,IF($C1477&lt;=AE$4,$R1477-$R1477/U1477*(AE$4-$C1477+1),0))</f>
        <v>0</v>
      </c>
      <c r="AF1477" s="187">
        <f t="shared" ref="AF1477:AF1540" si="292">IF(OR($C1477=0,$R1477=0,V1477-(AF$4-$C1477)=0),0,IF($C1477&lt;AF$4,AE1477-AE1477/(V1477-(AF$4-$C1477)),IF($C1477=AF$4,$R1477-$R1477/V1477,0)))</f>
        <v>0</v>
      </c>
      <c r="AG1477" s="187">
        <f t="shared" ref="AG1477:AG1540" si="293">IF(OR($C1477=0,$R1477=0,W1477-(AG$4-$C1477)=0),0,IF($C1477&lt;AG$4,AF1477-AF1477/(W1477-(AG$4-$C1477)),IF($C1477=AG$4,$R1477-$R1477/W1477,0)))</f>
        <v>0</v>
      </c>
      <c r="AH1477" s="187">
        <f t="shared" ref="AH1477:AH1540" si="294">IF(OR($C1477=0,$R1477=0,X1477-(AH$4-$C1477)=0),0,IF($C1477&lt;AH$4,AG1477-AG1477/(X1477-(AH$4-$C1477)),IF($C1477=AH$4,$R1477-$R1477/X1477,0)))</f>
        <v>0</v>
      </c>
      <c r="AI1477" s="187">
        <f t="shared" ref="AI1477:AI1540" si="295">IF(OR($C1477=0,$R1477=0,Y1477-(AI$4-$C1477)=0),0,IF($C1477&lt;AI$4,AH1477-AH1477/(Y1477-(AI$4-$C1477)),IF($C1477=AI$4,$R1477-$R1477/Y1477,0)))</f>
        <v>0</v>
      </c>
      <c r="AJ1477" s="187">
        <f t="shared" ref="AJ1477:AJ1540" si="296">IF(OR($C1477=0,$R1477=0,Z1477-(AJ$4-$C1477)=0),0,IF($C1477&lt;AJ$4,AI1477-AI1477/(Z1477-(AJ$4-$C1477)),IF($C1477=AJ$4,$R1477-$R1477/Z1477,0)))</f>
        <v>0</v>
      </c>
      <c r="AK1477" s="187">
        <f t="shared" ref="AK1477:AK1540" si="297">IF(OR($C1477=0,$R1477=0,AA1477-(AK$4-$C1477)=0),0,IF($C1477&lt;AK$4,AJ1477-AJ1477/(AA1477-(AK$4-$C1477)),IF($C1477=AK$4,$R1477-$R1477/AA1477,0)))</f>
        <v>0</v>
      </c>
      <c r="AL1477" s="31"/>
    </row>
    <row r="1478" spans="1:38" ht="15" x14ac:dyDescent="0.25">
      <c r="A1478" s="31"/>
      <c r="B1478" s="31"/>
      <c r="C1478" s="32"/>
      <c r="D1478" s="31"/>
      <c r="E1478" s="31"/>
      <c r="F1478" s="31"/>
      <c r="G1478" s="31"/>
      <c r="H1478" s="31"/>
      <c r="I1478" s="31"/>
      <c r="J1478" s="31"/>
      <c r="K1478" s="31"/>
      <c r="L1478" s="31"/>
      <c r="M1478" s="31"/>
      <c r="N1478" s="187">
        <f t="shared" ref="N1478:N1541" si="298">SUM(D1478,E1478,G1478,H1478,J1478,K1478)-SUM(F1478,I1478,L1478,M1478)</f>
        <v>0</v>
      </c>
      <c r="O1478" s="31"/>
      <c r="P1478" s="31"/>
      <c r="Q1478" s="31"/>
      <c r="R1478" s="187">
        <f t="shared" ref="R1478:R1541" si="299">N1478-SUM(O1478:Q1478)</f>
        <v>0</v>
      </c>
      <c r="S1478" s="188">
        <f>IF(ISBLANK($B1478),0,VLOOKUP($B1478,Listen!$A$2:$C$44,2,FALSE))</f>
        <v>0</v>
      </c>
      <c r="T1478" s="188">
        <f>IF(ISBLANK($B1478),0,VLOOKUP($B1478,Listen!$A$2:$C$44,3,FALSE))</f>
        <v>0</v>
      </c>
      <c r="U1478" s="189">
        <f t="shared" si="287"/>
        <v>0</v>
      </c>
      <c r="V1478" s="189">
        <f t="shared" si="290"/>
        <v>0</v>
      </c>
      <c r="W1478" s="189">
        <f t="shared" si="290"/>
        <v>0</v>
      </c>
      <c r="X1478" s="189">
        <f t="shared" si="290"/>
        <v>0</v>
      </c>
      <c r="Y1478" s="189">
        <f t="shared" si="290"/>
        <v>0</v>
      </c>
      <c r="Z1478" s="189">
        <f t="shared" si="290"/>
        <v>0</v>
      </c>
      <c r="AA1478" s="189">
        <f t="shared" si="290"/>
        <v>0</v>
      </c>
      <c r="AB1478" s="187">
        <f t="shared" si="289"/>
        <v>0</v>
      </c>
      <c r="AC1478" s="190">
        <f>IF(C1478=A_Stammdaten!$B$14,F_SAV!$R1478-F_SAV!$AD1478,HLOOKUP(A_Stammdaten!$B$14-1,$AE$4:$AK$2004,ROW(C1478)-3,FALSE)-$AD1478)</f>
        <v>0</v>
      </c>
      <c r="AD1478" s="190">
        <f>HLOOKUP(A_Stammdaten!$B$14,$AE$4:$AK$2004,ROW(C1478)-3,FALSE)</f>
        <v>0</v>
      </c>
      <c r="AE1478" s="187">
        <f t="shared" si="291"/>
        <v>0</v>
      </c>
      <c r="AF1478" s="187">
        <f t="shared" si="292"/>
        <v>0</v>
      </c>
      <c r="AG1478" s="187">
        <f t="shared" si="293"/>
        <v>0</v>
      </c>
      <c r="AH1478" s="187">
        <f t="shared" si="294"/>
        <v>0</v>
      </c>
      <c r="AI1478" s="187">
        <f t="shared" si="295"/>
        <v>0</v>
      </c>
      <c r="AJ1478" s="187">
        <f t="shared" si="296"/>
        <v>0</v>
      </c>
      <c r="AK1478" s="187">
        <f t="shared" si="297"/>
        <v>0</v>
      </c>
      <c r="AL1478" s="31"/>
    </row>
    <row r="1479" spans="1:38" ht="15" x14ac:dyDescent="0.25">
      <c r="A1479" s="31"/>
      <c r="B1479" s="31"/>
      <c r="C1479" s="32"/>
      <c r="D1479" s="31"/>
      <c r="E1479" s="31"/>
      <c r="F1479" s="31"/>
      <c r="G1479" s="31"/>
      <c r="H1479" s="31"/>
      <c r="I1479" s="31"/>
      <c r="J1479" s="31"/>
      <c r="K1479" s="31"/>
      <c r="L1479" s="31"/>
      <c r="M1479" s="31"/>
      <c r="N1479" s="187">
        <f t="shared" si="298"/>
        <v>0</v>
      </c>
      <c r="O1479" s="31"/>
      <c r="P1479" s="31"/>
      <c r="Q1479" s="31"/>
      <c r="R1479" s="187">
        <f t="shared" si="299"/>
        <v>0</v>
      </c>
      <c r="S1479" s="188">
        <f>IF(ISBLANK($B1479),0,VLOOKUP($B1479,Listen!$A$2:$C$44,2,FALSE))</f>
        <v>0</v>
      </c>
      <c r="T1479" s="188">
        <f>IF(ISBLANK($B1479),0,VLOOKUP($B1479,Listen!$A$2:$C$44,3,FALSE))</f>
        <v>0</v>
      </c>
      <c r="U1479" s="189">
        <f t="shared" si="287"/>
        <v>0</v>
      </c>
      <c r="V1479" s="189">
        <f t="shared" si="290"/>
        <v>0</v>
      </c>
      <c r="W1479" s="189">
        <f t="shared" si="290"/>
        <v>0</v>
      </c>
      <c r="X1479" s="189">
        <f t="shared" si="290"/>
        <v>0</v>
      </c>
      <c r="Y1479" s="189">
        <f t="shared" si="290"/>
        <v>0</v>
      </c>
      <c r="Z1479" s="189">
        <f t="shared" si="290"/>
        <v>0</v>
      </c>
      <c r="AA1479" s="189">
        <f t="shared" si="290"/>
        <v>0</v>
      </c>
      <c r="AB1479" s="187">
        <f t="shared" si="289"/>
        <v>0</v>
      </c>
      <c r="AC1479" s="190">
        <f>IF(C1479=A_Stammdaten!$B$14,F_SAV!$R1479-F_SAV!$AD1479,HLOOKUP(A_Stammdaten!$B$14-1,$AE$4:$AK$2004,ROW(C1479)-3,FALSE)-$AD1479)</f>
        <v>0</v>
      </c>
      <c r="AD1479" s="190">
        <f>HLOOKUP(A_Stammdaten!$B$14,$AE$4:$AK$2004,ROW(C1479)-3,FALSE)</f>
        <v>0</v>
      </c>
      <c r="AE1479" s="187">
        <f t="shared" si="291"/>
        <v>0</v>
      </c>
      <c r="AF1479" s="187">
        <f t="shared" si="292"/>
        <v>0</v>
      </c>
      <c r="AG1479" s="187">
        <f t="shared" si="293"/>
        <v>0</v>
      </c>
      <c r="AH1479" s="187">
        <f t="shared" si="294"/>
        <v>0</v>
      </c>
      <c r="AI1479" s="187">
        <f t="shared" si="295"/>
        <v>0</v>
      </c>
      <c r="AJ1479" s="187">
        <f t="shared" si="296"/>
        <v>0</v>
      </c>
      <c r="AK1479" s="187">
        <f t="shared" si="297"/>
        <v>0</v>
      </c>
      <c r="AL1479" s="31"/>
    </row>
    <row r="1480" spans="1:38" ht="15" x14ac:dyDescent="0.25">
      <c r="A1480" s="31"/>
      <c r="B1480" s="31"/>
      <c r="C1480" s="32"/>
      <c r="D1480" s="31"/>
      <c r="E1480" s="31"/>
      <c r="F1480" s="31"/>
      <c r="G1480" s="31"/>
      <c r="H1480" s="31"/>
      <c r="I1480" s="31"/>
      <c r="J1480" s="31"/>
      <c r="K1480" s="31"/>
      <c r="L1480" s="31"/>
      <c r="M1480" s="31"/>
      <c r="N1480" s="187">
        <f t="shared" si="298"/>
        <v>0</v>
      </c>
      <c r="O1480" s="31"/>
      <c r="P1480" s="31"/>
      <c r="Q1480" s="31"/>
      <c r="R1480" s="187">
        <f t="shared" si="299"/>
        <v>0</v>
      </c>
      <c r="S1480" s="188">
        <f>IF(ISBLANK($B1480),0,VLOOKUP($B1480,Listen!$A$2:$C$44,2,FALSE))</f>
        <v>0</v>
      </c>
      <c r="T1480" s="188">
        <f>IF(ISBLANK($B1480),0,VLOOKUP($B1480,Listen!$A$2:$C$44,3,FALSE))</f>
        <v>0</v>
      </c>
      <c r="U1480" s="189">
        <f t="shared" si="287"/>
        <v>0</v>
      </c>
      <c r="V1480" s="189">
        <f t="shared" si="290"/>
        <v>0</v>
      </c>
      <c r="W1480" s="189">
        <f t="shared" si="290"/>
        <v>0</v>
      </c>
      <c r="X1480" s="189">
        <f t="shared" si="290"/>
        <v>0</v>
      </c>
      <c r="Y1480" s="189">
        <f t="shared" si="290"/>
        <v>0</v>
      </c>
      <c r="Z1480" s="189">
        <f t="shared" si="290"/>
        <v>0</v>
      </c>
      <c r="AA1480" s="189">
        <f t="shared" si="290"/>
        <v>0</v>
      </c>
      <c r="AB1480" s="187">
        <f t="shared" si="289"/>
        <v>0</v>
      </c>
      <c r="AC1480" s="190">
        <f>IF(C1480=A_Stammdaten!$B$14,F_SAV!$R1480-F_SAV!$AD1480,HLOOKUP(A_Stammdaten!$B$14-1,$AE$4:$AK$2004,ROW(C1480)-3,FALSE)-$AD1480)</f>
        <v>0</v>
      </c>
      <c r="AD1480" s="190">
        <f>HLOOKUP(A_Stammdaten!$B$14,$AE$4:$AK$2004,ROW(C1480)-3,FALSE)</f>
        <v>0</v>
      </c>
      <c r="AE1480" s="187">
        <f t="shared" si="291"/>
        <v>0</v>
      </c>
      <c r="AF1480" s="187">
        <f t="shared" si="292"/>
        <v>0</v>
      </c>
      <c r="AG1480" s="187">
        <f t="shared" si="293"/>
        <v>0</v>
      </c>
      <c r="AH1480" s="187">
        <f t="shared" si="294"/>
        <v>0</v>
      </c>
      <c r="AI1480" s="187">
        <f t="shared" si="295"/>
        <v>0</v>
      </c>
      <c r="AJ1480" s="187">
        <f t="shared" si="296"/>
        <v>0</v>
      </c>
      <c r="AK1480" s="187">
        <f t="shared" si="297"/>
        <v>0</v>
      </c>
      <c r="AL1480" s="31"/>
    </row>
    <row r="1481" spans="1:38" ht="15" x14ac:dyDescent="0.25">
      <c r="A1481" s="31"/>
      <c r="B1481" s="31"/>
      <c r="C1481" s="32"/>
      <c r="D1481" s="31"/>
      <c r="E1481" s="31"/>
      <c r="F1481" s="31"/>
      <c r="G1481" s="31"/>
      <c r="H1481" s="31"/>
      <c r="I1481" s="31"/>
      <c r="J1481" s="31"/>
      <c r="K1481" s="31"/>
      <c r="L1481" s="31"/>
      <c r="M1481" s="31"/>
      <c r="N1481" s="187">
        <f t="shared" si="298"/>
        <v>0</v>
      </c>
      <c r="O1481" s="31"/>
      <c r="P1481" s="31"/>
      <c r="Q1481" s="31"/>
      <c r="R1481" s="187">
        <f t="shared" si="299"/>
        <v>0</v>
      </c>
      <c r="S1481" s="188">
        <f>IF(ISBLANK($B1481),0,VLOOKUP($B1481,Listen!$A$2:$C$44,2,FALSE))</f>
        <v>0</v>
      </c>
      <c r="T1481" s="188">
        <f>IF(ISBLANK($B1481),0,VLOOKUP($B1481,Listen!$A$2:$C$44,3,FALSE))</f>
        <v>0</v>
      </c>
      <c r="U1481" s="189">
        <f t="shared" si="287"/>
        <v>0</v>
      </c>
      <c r="V1481" s="189">
        <f t="shared" si="290"/>
        <v>0</v>
      </c>
      <c r="W1481" s="189">
        <f t="shared" si="290"/>
        <v>0</v>
      </c>
      <c r="X1481" s="189">
        <f t="shared" si="290"/>
        <v>0</v>
      </c>
      <c r="Y1481" s="189">
        <f t="shared" si="290"/>
        <v>0</v>
      </c>
      <c r="Z1481" s="189">
        <f t="shared" si="290"/>
        <v>0</v>
      </c>
      <c r="AA1481" s="189">
        <f t="shared" si="290"/>
        <v>0</v>
      </c>
      <c r="AB1481" s="187">
        <f t="shared" si="289"/>
        <v>0</v>
      </c>
      <c r="AC1481" s="190">
        <f>IF(C1481=A_Stammdaten!$B$14,F_SAV!$R1481-F_SAV!$AD1481,HLOOKUP(A_Stammdaten!$B$14-1,$AE$4:$AK$2004,ROW(C1481)-3,FALSE)-$AD1481)</f>
        <v>0</v>
      </c>
      <c r="AD1481" s="190">
        <f>HLOOKUP(A_Stammdaten!$B$14,$AE$4:$AK$2004,ROW(C1481)-3,FALSE)</f>
        <v>0</v>
      </c>
      <c r="AE1481" s="187">
        <f t="shared" si="291"/>
        <v>0</v>
      </c>
      <c r="AF1481" s="187">
        <f t="shared" si="292"/>
        <v>0</v>
      </c>
      <c r="AG1481" s="187">
        <f t="shared" si="293"/>
        <v>0</v>
      </c>
      <c r="AH1481" s="187">
        <f t="shared" si="294"/>
        <v>0</v>
      </c>
      <c r="AI1481" s="187">
        <f t="shared" si="295"/>
        <v>0</v>
      </c>
      <c r="AJ1481" s="187">
        <f t="shared" si="296"/>
        <v>0</v>
      </c>
      <c r="AK1481" s="187">
        <f t="shared" si="297"/>
        <v>0</v>
      </c>
      <c r="AL1481" s="31"/>
    </row>
    <row r="1482" spans="1:38" ht="15" x14ac:dyDescent="0.25">
      <c r="A1482" s="31"/>
      <c r="B1482" s="31"/>
      <c r="C1482" s="32"/>
      <c r="D1482" s="31"/>
      <c r="E1482" s="31"/>
      <c r="F1482" s="31"/>
      <c r="G1482" s="31"/>
      <c r="H1482" s="31"/>
      <c r="I1482" s="31"/>
      <c r="J1482" s="31"/>
      <c r="K1482" s="31"/>
      <c r="L1482" s="31"/>
      <c r="M1482" s="31"/>
      <c r="N1482" s="187">
        <f t="shared" si="298"/>
        <v>0</v>
      </c>
      <c r="O1482" s="31"/>
      <c r="P1482" s="31"/>
      <c r="Q1482" s="31"/>
      <c r="R1482" s="187">
        <f t="shared" si="299"/>
        <v>0</v>
      </c>
      <c r="S1482" s="188">
        <f>IF(ISBLANK($B1482),0,VLOOKUP($B1482,Listen!$A$2:$C$44,2,FALSE))</f>
        <v>0</v>
      </c>
      <c r="T1482" s="188">
        <f>IF(ISBLANK($B1482),0,VLOOKUP($B1482,Listen!$A$2:$C$44,3,FALSE))</f>
        <v>0</v>
      </c>
      <c r="U1482" s="189">
        <f t="shared" si="287"/>
        <v>0</v>
      </c>
      <c r="V1482" s="189">
        <f t="shared" si="290"/>
        <v>0</v>
      </c>
      <c r="W1482" s="189">
        <f t="shared" si="290"/>
        <v>0</v>
      </c>
      <c r="X1482" s="189">
        <f t="shared" si="290"/>
        <v>0</v>
      </c>
      <c r="Y1482" s="189">
        <f t="shared" si="290"/>
        <v>0</v>
      </c>
      <c r="Z1482" s="189">
        <f t="shared" si="290"/>
        <v>0</v>
      </c>
      <c r="AA1482" s="189">
        <f t="shared" si="290"/>
        <v>0</v>
      </c>
      <c r="AB1482" s="187">
        <f t="shared" si="289"/>
        <v>0</v>
      </c>
      <c r="AC1482" s="190">
        <f>IF(C1482=A_Stammdaten!$B$14,F_SAV!$R1482-F_SAV!$AD1482,HLOOKUP(A_Stammdaten!$B$14-1,$AE$4:$AK$2004,ROW(C1482)-3,FALSE)-$AD1482)</f>
        <v>0</v>
      </c>
      <c r="AD1482" s="190">
        <f>HLOOKUP(A_Stammdaten!$B$14,$AE$4:$AK$2004,ROW(C1482)-3,FALSE)</f>
        <v>0</v>
      </c>
      <c r="AE1482" s="187">
        <f t="shared" si="291"/>
        <v>0</v>
      </c>
      <c r="AF1482" s="187">
        <f t="shared" si="292"/>
        <v>0</v>
      </c>
      <c r="AG1482" s="187">
        <f t="shared" si="293"/>
        <v>0</v>
      </c>
      <c r="AH1482" s="187">
        <f t="shared" si="294"/>
        <v>0</v>
      </c>
      <c r="AI1482" s="187">
        <f t="shared" si="295"/>
        <v>0</v>
      </c>
      <c r="AJ1482" s="187">
        <f t="shared" si="296"/>
        <v>0</v>
      </c>
      <c r="AK1482" s="187">
        <f t="shared" si="297"/>
        <v>0</v>
      </c>
      <c r="AL1482" s="31"/>
    </row>
    <row r="1483" spans="1:38" ht="15" x14ac:dyDescent="0.25">
      <c r="A1483" s="31"/>
      <c r="B1483" s="31"/>
      <c r="C1483" s="32"/>
      <c r="D1483" s="31"/>
      <c r="E1483" s="31"/>
      <c r="F1483" s="31"/>
      <c r="G1483" s="31"/>
      <c r="H1483" s="31"/>
      <c r="I1483" s="31"/>
      <c r="J1483" s="31"/>
      <c r="K1483" s="31"/>
      <c r="L1483" s="31"/>
      <c r="M1483" s="31"/>
      <c r="N1483" s="187">
        <f t="shared" si="298"/>
        <v>0</v>
      </c>
      <c r="O1483" s="31"/>
      <c r="P1483" s="31"/>
      <c r="Q1483" s="31"/>
      <c r="R1483" s="187">
        <f t="shared" si="299"/>
        <v>0</v>
      </c>
      <c r="S1483" s="188">
        <f>IF(ISBLANK($B1483),0,VLOOKUP($B1483,Listen!$A$2:$C$44,2,FALSE))</f>
        <v>0</v>
      </c>
      <c r="T1483" s="188">
        <f>IF(ISBLANK($B1483),0,VLOOKUP($B1483,Listen!$A$2:$C$44,3,FALSE))</f>
        <v>0</v>
      </c>
      <c r="U1483" s="189">
        <f t="shared" ref="U1483:U1546" si="300">$S1483</f>
        <v>0</v>
      </c>
      <c r="V1483" s="189">
        <f t="shared" si="290"/>
        <v>0</v>
      </c>
      <c r="W1483" s="189">
        <f t="shared" si="290"/>
        <v>0</v>
      </c>
      <c r="X1483" s="189">
        <f t="shared" si="290"/>
        <v>0</v>
      </c>
      <c r="Y1483" s="189">
        <f t="shared" si="290"/>
        <v>0</v>
      </c>
      <c r="Z1483" s="189">
        <f t="shared" si="290"/>
        <v>0</v>
      </c>
      <c r="AA1483" s="189">
        <f t="shared" si="290"/>
        <v>0</v>
      </c>
      <c r="AB1483" s="187">
        <f t="shared" si="289"/>
        <v>0</v>
      </c>
      <c r="AC1483" s="190">
        <f>IF(C1483=A_Stammdaten!$B$14,F_SAV!$R1483-F_SAV!$AD1483,HLOOKUP(A_Stammdaten!$B$14-1,$AE$4:$AK$2004,ROW(C1483)-3,FALSE)-$AD1483)</f>
        <v>0</v>
      </c>
      <c r="AD1483" s="190">
        <f>HLOOKUP(A_Stammdaten!$B$14,$AE$4:$AK$2004,ROW(C1483)-3,FALSE)</f>
        <v>0</v>
      </c>
      <c r="AE1483" s="187">
        <f t="shared" si="291"/>
        <v>0</v>
      </c>
      <c r="AF1483" s="187">
        <f t="shared" si="292"/>
        <v>0</v>
      </c>
      <c r="AG1483" s="187">
        <f t="shared" si="293"/>
        <v>0</v>
      </c>
      <c r="AH1483" s="187">
        <f t="shared" si="294"/>
        <v>0</v>
      </c>
      <c r="AI1483" s="187">
        <f t="shared" si="295"/>
        <v>0</v>
      </c>
      <c r="AJ1483" s="187">
        <f t="shared" si="296"/>
        <v>0</v>
      </c>
      <c r="AK1483" s="187">
        <f t="shared" si="297"/>
        <v>0</v>
      </c>
      <c r="AL1483" s="31"/>
    </row>
    <row r="1484" spans="1:38" ht="15" x14ac:dyDescent="0.25">
      <c r="A1484" s="31"/>
      <c r="B1484" s="31"/>
      <c r="C1484" s="32"/>
      <c r="D1484" s="31"/>
      <c r="E1484" s="31"/>
      <c r="F1484" s="31"/>
      <c r="G1484" s="31"/>
      <c r="H1484" s="31"/>
      <c r="I1484" s="31"/>
      <c r="J1484" s="31"/>
      <c r="K1484" s="31"/>
      <c r="L1484" s="31"/>
      <c r="M1484" s="31"/>
      <c r="N1484" s="187">
        <f t="shared" si="298"/>
        <v>0</v>
      </c>
      <c r="O1484" s="31"/>
      <c r="P1484" s="31"/>
      <c r="Q1484" s="31"/>
      <c r="R1484" s="187">
        <f t="shared" si="299"/>
        <v>0</v>
      </c>
      <c r="S1484" s="188">
        <f>IF(ISBLANK($B1484),0,VLOOKUP($B1484,Listen!$A$2:$C$44,2,FALSE))</f>
        <v>0</v>
      </c>
      <c r="T1484" s="188">
        <f>IF(ISBLANK($B1484),0,VLOOKUP($B1484,Listen!$A$2:$C$44,3,FALSE))</f>
        <v>0</v>
      </c>
      <c r="U1484" s="189">
        <f t="shared" si="300"/>
        <v>0</v>
      </c>
      <c r="V1484" s="189">
        <f t="shared" si="290"/>
        <v>0</v>
      </c>
      <c r="W1484" s="189">
        <f t="shared" si="290"/>
        <v>0</v>
      </c>
      <c r="X1484" s="189">
        <f t="shared" si="290"/>
        <v>0</v>
      </c>
      <c r="Y1484" s="189">
        <f t="shared" si="290"/>
        <v>0</v>
      </c>
      <c r="Z1484" s="189">
        <f t="shared" si="290"/>
        <v>0</v>
      </c>
      <c r="AA1484" s="189">
        <f t="shared" si="290"/>
        <v>0</v>
      </c>
      <c r="AB1484" s="187">
        <f t="shared" si="289"/>
        <v>0</v>
      </c>
      <c r="AC1484" s="190">
        <f>IF(C1484=A_Stammdaten!$B$14,F_SAV!$R1484-F_SAV!$AD1484,HLOOKUP(A_Stammdaten!$B$14-1,$AE$4:$AK$2004,ROW(C1484)-3,FALSE)-$AD1484)</f>
        <v>0</v>
      </c>
      <c r="AD1484" s="190">
        <f>HLOOKUP(A_Stammdaten!$B$14,$AE$4:$AK$2004,ROW(C1484)-3,FALSE)</f>
        <v>0</v>
      </c>
      <c r="AE1484" s="187">
        <f t="shared" si="291"/>
        <v>0</v>
      </c>
      <c r="AF1484" s="187">
        <f t="shared" si="292"/>
        <v>0</v>
      </c>
      <c r="AG1484" s="187">
        <f t="shared" si="293"/>
        <v>0</v>
      </c>
      <c r="AH1484" s="187">
        <f t="shared" si="294"/>
        <v>0</v>
      </c>
      <c r="AI1484" s="187">
        <f t="shared" si="295"/>
        <v>0</v>
      </c>
      <c r="AJ1484" s="187">
        <f t="shared" si="296"/>
        <v>0</v>
      </c>
      <c r="AK1484" s="187">
        <f t="shared" si="297"/>
        <v>0</v>
      </c>
      <c r="AL1484" s="31"/>
    </row>
    <row r="1485" spans="1:38" ht="15" x14ac:dyDescent="0.25">
      <c r="A1485" s="31"/>
      <c r="B1485" s="31"/>
      <c r="C1485" s="32"/>
      <c r="D1485" s="31"/>
      <c r="E1485" s="31"/>
      <c r="F1485" s="31"/>
      <c r="G1485" s="31"/>
      <c r="H1485" s="31"/>
      <c r="I1485" s="31"/>
      <c r="J1485" s="31"/>
      <c r="K1485" s="31"/>
      <c r="L1485" s="31"/>
      <c r="M1485" s="31"/>
      <c r="N1485" s="187">
        <f t="shared" si="298"/>
        <v>0</v>
      </c>
      <c r="O1485" s="31"/>
      <c r="P1485" s="31"/>
      <c r="Q1485" s="31"/>
      <c r="R1485" s="187">
        <f t="shared" si="299"/>
        <v>0</v>
      </c>
      <c r="S1485" s="188">
        <f>IF(ISBLANK($B1485),0,VLOOKUP($B1485,Listen!$A$2:$C$44,2,FALSE))</f>
        <v>0</v>
      </c>
      <c r="T1485" s="188">
        <f>IF(ISBLANK($B1485),0,VLOOKUP($B1485,Listen!$A$2:$C$44,3,FALSE))</f>
        <v>0</v>
      </c>
      <c r="U1485" s="189">
        <f t="shared" si="300"/>
        <v>0</v>
      </c>
      <c r="V1485" s="189">
        <f t="shared" si="290"/>
        <v>0</v>
      </c>
      <c r="W1485" s="189">
        <f t="shared" si="290"/>
        <v>0</v>
      </c>
      <c r="X1485" s="189">
        <f t="shared" si="290"/>
        <v>0</v>
      </c>
      <c r="Y1485" s="189">
        <f t="shared" si="290"/>
        <v>0</v>
      </c>
      <c r="Z1485" s="189">
        <f t="shared" si="290"/>
        <v>0</v>
      </c>
      <c r="AA1485" s="189">
        <f t="shared" si="290"/>
        <v>0</v>
      </c>
      <c r="AB1485" s="187">
        <f t="shared" si="289"/>
        <v>0</v>
      </c>
      <c r="AC1485" s="190">
        <f>IF(C1485=A_Stammdaten!$B$14,F_SAV!$R1485-F_SAV!$AD1485,HLOOKUP(A_Stammdaten!$B$14-1,$AE$4:$AK$2004,ROW(C1485)-3,FALSE)-$AD1485)</f>
        <v>0</v>
      </c>
      <c r="AD1485" s="190">
        <f>HLOOKUP(A_Stammdaten!$B$14,$AE$4:$AK$2004,ROW(C1485)-3,FALSE)</f>
        <v>0</v>
      </c>
      <c r="AE1485" s="187">
        <f t="shared" si="291"/>
        <v>0</v>
      </c>
      <c r="AF1485" s="187">
        <f t="shared" si="292"/>
        <v>0</v>
      </c>
      <c r="AG1485" s="187">
        <f t="shared" si="293"/>
        <v>0</v>
      </c>
      <c r="AH1485" s="187">
        <f t="shared" si="294"/>
        <v>0</v>
      </c>
      <c r="AI1485" s="187">
        <f t="shared" si="295"/>
        <v>0</v>
      </c>
      <c r="AJ1485" s="187">
        <f t="shared" si="296"/>
        <v>0</v>
      </c>
      <c r="AK1485" s="187">
        <f t="shared" si="297"/>
        <v>0</v>
      </c>
      <c r="AL1485" s="31"/>
    </row>
    <row r="1486" spans="1:38" ht="15" x14ac:dyDescent="0.25">
      <c r="A1486" s="31"/>
      <c r="B1486" s="31"/>
      <c r="C1486" s="32"/>
      <c r="D1486" s="31"/>
      <c r="E1486" s="31"/>
      <c r="F1486" s="31"/>
      <c r="G1486" s="31"/>
      <c r="H1486" s="31"/>
      <c r="I1486" s="31"/>
      <c r="J1486" s="31"/>
      <c r="K1486" s="31"/>
      <c r="L1486" s="31"/>
      <c r="M1486" s="31"/>
      <c r="N1486" s="187">
        <f t="shared" si="298"/>
        <v>0</v>
      </c>
      <c r="O1486" s="31"/>
      <c r="P1486" s="31"/>
      <c r="Q1486" s="31"/>
      <c r="R1486" s="187">
        <f t="shared" si="299"/>
        <v>0</v>
      </c>
      <c r="S1486" s="188">
        <f>IF(ISBLANK($B1486),0,VLOOKUP($B1486,Listen!$A$2:$C$44,2,FALSE))</f>
        <v>0</v>
      </c>
      <c r="T1486" s="188">
        <f>IF(ISBLANK($B1486),0,VLOOKUP($B1486,Listen!$A$2:$C$44,3,FALSE))</f>
        <v>0</v>
      </c>
      <c r="U1486" s="189">
        <f t="shared" si="300"/>
        <v>0</v>
      </c>
      <c r="V1486" s="189">
        <f t="shared" si="290"/>
        <v>0</v>
      </c>
      <c r="W1486" s="189">
        <f t="shared" si="290"/>
        <v>0</v>
      </c>
      <c r="X1486" s="189">
        <f t="shared" si="290"/>
        <v>0</v>
      </c>
      <c r="Y1486" s="189">
        <f t="shared" si="290"/>
        <v>0</v>
      </c>
      <c r="Z1486" s="189">
        <f t="shared" si="290"/>
        <v>0</v>
      </c>
      <c r="AA1486" s="189">
        <f t="shared" si="290"/>
        <v>0</v>
      </c>
      <c r="AB1486" s="187">
        <f t="shared" si="289"/>
        <v>0</v>
      </c>
      <c r="AC1486" s="190">
        <f>IF(C1486=A_Stammdaten!$B$14,F_SAV!$R1486-F_SAV!$AD1486,HLOOKUP(A_Stammdaten!$B$14-1,$AE$4:$AK$2004,ROW(C1486)-3,FALSE)-$AD1486)</f>
        <v>0</v>
      </c>
      <c r="AD1486" s="190">
        <f>HLOOKUP(A_Stammdaten!$B$14,$AE$4:$AK$2004,ROW(C1486)-3,FALSE)</f>
        <v>0</v>
      </c>
      <c r="AE1486" s="187">
        <f t="shared" si="291"/>
        <v>0</v>
      </c>
      <c r="AF1486" s="187">
        <f t="shared" si="292"/>
        <v>0</v>
      </c>
      <c r="AG1486" s="187">
        <f t="shared" si="293"/>
        <v>0</v>
      </c>
      <c r="AH1486" s="187">
        <f t="shared" si="294"/>
        <v>0</v>
      </c>
      <c r="AI1486" s="187">
        <f t="shared" si="295"/>
        <v>0</v>
      </c>
      <c r="AJ1486" s="187">
        <f t="shared" si="296"/>
        <v>0</v>
      </c>
      <c r="AK1486" s="187">
        <f t="shared" si="297"/>
        <v>0</v>
      </c>
      <c r="AL1486" s="31"/>
    </row>
    <row r="1487" spans="1:38" ht="15" x14ac:dyDescent="0.25">
      <c r="A1487" s="31"/>
      <c r="B1487" s="31"/>
      <c r="C1487" s="32"/>
      <c r="D1487" s="31"/>
      <c r="E1487" s="31"/>
      <c r="F1487" s="31"/>
      <c r="G1487" s="31"/>
      <c r="H1487" s="31"/>
      <c r="I1487" s="31"/>
      <c r="J1487" s="31"/>
      <c r="K1487" s="31"/>
      <c r="L1487" s="31"/>
      <c r="M1487" s="31"/>
      <c r="N1487" s="187">
        <f t="shared" si="298"/>
        <v>0</v>
      </c>
      <c r="O1487" s="31"/>
      <c r="P1487" s="31"/>
      <c r="Q1487" s="31"/>
      <c r="R1487" s="187">
        <f t="shared" si="299"/>
        <v>0</v>
      </c>
      <c r="S1487" s="188">
        <f>IF(ISBLANK($B1487),0,VLOOKUP($B1487,Listen!$A$2:$C$44,2,FALSE))</f>
        <v>0</v>
      </c>
      <c r="T1487" s="188">
        <f>IF(ISBLANK($B1487),0,VLOOKUP($B1487,Listen!$A$2:$C$44,3,FALSE))</f>
        <v>0</v>
      </c>
      <c r="U1487" s="189">
        <f t="shared" si="300"/>
        <v>0</v>
      </c>
      <c r="V1487" s="189">
        <f t="shared" si="290"/>
        <v>0</v>
      </c>
      <c r="W1487" s="189">
        <f t="shared" si="290"/>
        <v>0</v>
      </c>
      <c r="X1487" s="189">
        <f t="shared" si="290"/>
        <v>0</v>
      </c>
      <c r="Y1487" s="189">
        <f t="shared" si="290"/>
        <v>0</v>
      </c>
      <c r="Z1487" s="189">
        <f t="shared" si="290"/>
        <v>0</v>
      </c>
      <c r="AA1487" s="189">
        <f t="shared" si="290"/>
        <v>0</v>
      </c>
      <c r="AB1487" s="187">
        <f t="shared" si="289"/>
        <v>0</v>
      </c>
      <c r="AC1487" s="190">
        <f>IF(C1487=A_Stammdaten!$B$14,F_SAV!$R1487-F_SAV!$AD1487,HLOOKUP(A_Stammdaten!$B$14-1,$AE$4:$AK$2004,ROW(C1487)-3,FALSE)-$AD1487)</f>
        <v>0</v>
      </c>
      <c r="AD1487" s="190">
        <f>HLOOKUP(A_Stammdaten!$B$14,$AE$4:$AK$2004,ROW(C1487)-3,FALSE)</f>
        <v>0</v>
      </c>
      <c r="AE1487" s="187">
        <f t="shared" si="291"/>
        <v>0</v>
      </c>
      <c r="AF1487" s="187">
        <f t="shared" si="292"/>
        <v>0</v>
      </c>
      <c r="AG1487" s="187">
        <f t="shared" si="293"/>
        <v>0</v>
      </c>
      <c r="AH1487" s="187">
        <f t="shared" si="294"/>
        <v>0</v>
      </c>
      <c r="AI1487" s="187">
        <f t="shared" si="295"/>
        <v>0</v>
      </c>
      <c r="AJ1487" s="187">
        <f t="shared" si="296"/>
        <v>0</v>
      </c>
      <c r="AK1487" s="187">
        <f t="shared" si="297"/>
        <v>0</v>
      </c>
      <c r="AL1487" s="31"/>
    </row>
    <row r="1488" spans="1:38" ht="15" x14ac:dyDescent="0.25">
      <c r="A1488" s="31"/>
      <c r="B1488" s="31"/>
      <c r="C1488" s="32"/>
      <c r="D1488" s="31"/>
      <c r="E1488" s="31"/>
      <c r="F1488" s="31"/>
      <c r="G1488" s="31"/>
      <c r="H1488" s="31"/>
      <c r="I1488" s="31"/>
      <c r="J1488" s="31"/>
      <c r="K1488" s="31"/>
      <c r="L1488" s="31"/>
      <c r="M1488" s="31"/>
      <c r="N1488" s="187">
        <f t="shared" si="298"/>
        <v>0</v>
      </c>
      <c r="O1488" s="31"/>
      <c r="P1488" s="31"/>
      <c r="Q1488" s="31"/>
      <c r="R1488" s="187">
        <f t="shared" si="299"/>
        <v>0</v>
      </c>
      <c r="S1488" s="188">
        <f>IF(ISBLANK($B1488),0,VLOOKUP($B1488,Listen!$A$2:$C$44,2,FALSE))</f>
        <v>0</v>
      </c>
      <c r="T1488" s="188">
        <f>IF(ISBLANK($B1488),0,VLOOKUP($B1488,Listen!$A$2:$C$44,3,FALSE))</f>
        <v>0</v>
      </c>
      <c r="U1488" s="189">
        <f t="shared" si="300"/>
        <v>0</v>
      </c>
      <c r="V1488" s="189">
        <f t="shared" si="290"/>
        <v>0</v>
      </c>
      <c r="W1488" s="189">
        <f t="shared" si="290"/>
        <v>0</v>
      </c>
      <c r="X1488" s="189">
        <f t="shared" si="290"/>
        <v>0</v>
      </c>
      <c r="Y1488" s="189">
        <f t="shared" si="290"/>
        <v>0</v>
      </c>
      <c r="Z1488" s="189">
        <f t="shared" si="290"/>
        <v>0</v>
      </c>
      <c r="AA1488" s="189">
        <f t="shared" si="290"/>
        <v>0</v>
      </c>
      <c r="AB1488" s="187">
        <f t="shared" si="289"/>
        <v>0</v>
      </c>
      <c r="AC1488" s="190">
        <f>IF(C1488=A_Stammdaten!$B$14,F_SAV!$R1488-F_SAV!$AD1488,HLOOKUP(A_Stammdaten!$B$14-1,$AE$4:$AK$2004,ROW(C1488)-3,FALSE)-$AD1488)</f>
        <v>0</v>
      </c>
      <c r="AD1488" s="190">
        <f>HLOOKUP(A_Stammdaten!$B$14,$AE$4:$AK$2004,ROW(C1488)-3,FALSE)</f>
        <v>0</v>
      </c>
      <c r="AE1488" s="187">
        <f t="shared" si="291"/>
        <v>0</v>
      </c>
      <c r="AF1488" s="187">
        <f t="shared" si="292"/>
        <v>0</v>
      </c>
      <c r="AG1488" s="187">
        <f t="shared" si="293"/>
        <v>0</v>
      </c>
      <c r="AH1488" s="187">
        <f t="shared" si="294"/>
        <v>0</v>
      </c>
      <c r="AI1488" s="187">
        <f t="shared" si="295"/>
        <v>0</v>
      </c>
      <c r="AJ1488" s="187">
        <f t="shared" si="296"/>
        <v>0</v>
      </c>
      <c r="AK1488" s="187">
        <f t="shared" si="297"/>
        <v>0</v>
      </c>
      <c r="AL1488" s="31"/>
    </row>
    <row r="1489" spans="1:38" ht="15" x14ac:dyDescent="0.25">
      <c r="A1489" s="31"/>
      <c r="B1489" s="31"/>
      <c r="C1489" s="32"/>
      <c r="D1489" s="31"/>
      <c r="E1489" s="31"/>
      <c r="F1489" s="31"/>
      <c r="G1489" s="31"/>
      <c r="H1489" s="31"/>
      <c r="I1489" s="31"/>
      <c r="J1489" s="31"/>
      <c r="K1489" s="31"/>
      <c r="L1489" s="31"/>
      <c r="M1489" s="31"/>
      <c r="N1489" s="187">
        <f t="shared" si="298"/>
        <v>0</v>
      </c>
      <c r="O1489" s="31"/>
      <c r="P1489" s="31"/>
      <c r="Q1489" s="31"/>
      <c r="R1489" s="187">
        <f t="shared" si="299"/>
        <v>0</v>
      </c>
      <c r="S1489" s="188">
        <f>IF(ISBLANK($B1489),0,VLOOKUP($B1489,Listen!$A$2:$C$44,2,FALSE))</f>
        <v>0</v>
      </c>
      <c r="T1489" s="188">
        <f>IF(ISBLANK($B1489),0,VLOOKUP($B1489,Listen!$A$2:$C$44,3,FALSE))</f>
        <v>0</v>
      </c>
      <c r="U1489" s="189">
        <f t="shared" si="300"/>
        <v>0</v>
      </c>
      <c r="V1489" s="189">
        <f t="shared" si="290"/>
        <v>0</v>
      </c>
      <c r="W1489" s="189">
        <f t="shared" si="290"/>
        <v>0</v>
      </c>
      <c r="X1489" s="189">
        <f t="shared" si="290"/>
        <v>0</v>
      </c>
      <c r="Y1489" s="189">
        <f t="shared" si="290"/>
        <v>0</v>
      </c>
      <c r="Z1489" s="189">
        <f t="shared" si="290"/>
        <v>0</v>
      </c>
      <c r="AA1489" s="189">
        <f t="shared" si="290"/>
        <v>0</v>
      </c>
      <c r="AB1489" s="187">
        <f t="shared" si="289"/>
        <v>0</v>
      </c>
      <c r="AC1489" s="190">
        <f>IF(C1489=A_Stammdaten!$B$14,F_SAV!$R1489-F_SAV!$AD1489,HLOOKUP(A_Stammdaten!$B$14-1,$AE$4:$AK$2004,ROW(C1489)-3,FALSE)-$AD1489)</f>
        <v>0</v>
      </c>
      <c r="AD1489" s="190">
        <f>HLOOKUP(A_Stammdaten!$B$14,$AE$4:$AK$2004,ROW(C1489)-3,FALSE)</f>
        <v>0</v>
      </c>
      <c r="AE1489" s="187">
        <f t="shared" si="291"/>
        <v>0</v>
      </c>
      <c r="AF1489" s="187">
        <f t="shared" si="292"/>
        <v>0</v>
      </c>
      <c r="AG1489" s="187">
        <f t="shared" si="293"/>
        <v>0</v>
      </c>
      <c r="AH1489" s="187">
        <f t="shared" si="294"/>
        <v>0</v>
      </c>
      <c r="AI1489" s="187">
        <f t="shared" si="295"/>
        <v>0</v>
      </c>
      <c r="AJ1489" s="187">
        <f t="shared" si="296"/>
        <v>0</v>
      </c>
      <c r="AK1489" s="187">
        <f t="shared" si="297"/>
        <v>0</v>
      </c>
      <c r="AL1489" s="31"/>
    </row>
    <row r="1490" spans="1:38" ht="15" x14ac:dyDescent="0.25">
      <c r="A1490" s="31"/>
      <c r="B1490" s="31"/>
      <c r="C1490" s="32"/>
      <c r="D1490" s="31"/>
      <c r="E1490" s="31"/>
      <c r="F1490" s="31"/>
      <c r="G1490" s="31"/>
      <c r="H1490" s="31"/>
      <c r="I1490" s="31"/>
      <c r="J1490" s="31"/>
      <c r="K1490" s="31"/>
      <c r="L1490" s="31"/>
      <c r="M1490" s="31"/>
      <c r="N1490" s="187">
        <f t="shared" si="298"/>
        <v>0</v>
      </c>
      <c r="O1490" s="31"/>
      <c r="P1490" s="31"/>
      <c r="Q1490" s="31"/>
      <c r="R1490" s="187">
        <f t="shared" si="299"/>
        <v>0</v>
      </c>
      <c r="S1490" s="188">
        <f>IF(ISBLANK($B1490),0,VLOOKUP($B1490,Listen!$A$2:$C$44,2,FALSE))</f>
        <v>0</v>
      </c>
      <c r="T1490" s="188">
        <f>IF(ISBLANK($B1490),0,VLOOKUP($B1490,Listen!$A$2:$C$44,3,FALSE))</f>
        <v>0</v>
      </c>
      <c r="U1490" s="189">
        <f t="shared" si="300"/>
        <v>0</v>
      </c>
      <c r="V1490" s="189">
        <f t="shared" si="290"/>
        <v>0</v>
      </c>
      <c r="W1490" s="189">
        <f t="shared" si="290"/>
        <v>0</v>
      </c>
      <c r="X1490" s="189">
        <f t="shared" si="290"/>
        <v>0</v>
      </c>
      <c r="Y1490" s="189">
        <f t="shared" si="290"/>
        <v>0</v>
      </c>
      <c r="Z1490" s="189">
        <f t="shared" si="290"/>
        <v>0</v>
      </c>
      <c r="AA1490" s="189">
        <f t="shared" si="290"/>
        <v>0</v>
      </c>
      <c r="AB1490" s="187">
        <f t="shared" si="289"/>
        <v>0</v>
      </c>
      <c r="AC1490" s="190">
        <f>IF(C1490=A_Stammdaten!$B$14,F_SAV!$R1490-F_SAV!$AD1490,HLOOKUP(A_Stammdaten!$B$14-1,$AE$4:$AK$2004,ROW(C1490)-3,FALSE)-$AD1490)</f>
        <v>0</v>
      </c>
      <c r="AD1490" s="190">
        <f>HLOOKUP(A_Stammdaten!$B$14,$AE$4:$AK$2004,ROW(C1490)-3,FALSE)</f>
        <v>0</v>
      </c>
      <c r="AE1490" s="187">
        <f t="shared" si="291"/>
        <v>0</v>
      </c>
      <c r="AF1490" s="187">
        <f t="shared" si="292"/>
        <v>0</v>
      </c>
      <c r="AG1490" s="187">
        <f t="shared" si="293"/>
        <v>0</v>
      </c>
      <c r="AH1490" s="187">
        <f t="shared" si="294"/>
        <v>0</v>
      </c>
      <c r="AI1490" s="187">
        <f t="shared" si="295"/>
        <v>0</v>
      </c>
      <c r="AJ1490" s="187">
        <f t="shared" si="296"/>
        <v>0</v>
      </c>
      <c r="AK1490" s="187">
        <f t="shared" si="297"/>
        <v>0</v>
      </c>
      <c r="AL1490" s="31"/>
    </row>
    <row r="1491" spans="1:38" ht="15" x14ac:dyDescent="0.25">
      <c r="A1491" s="31"/>
      <c r="B1491" s="31"/>
      <c r="C1491" s="32"/>
      <c r="D1491" s="31"/>
      <c r="E1491" s="31"/>
      <c r="F1491" s="31"/>
      <c r="G1491" s="31"/>
      <c r="H1491" s="31"/>
      <c r="I1491" s="31"/>
      <c r="J1491" s="31"/>
      <c r="K1491" s="31"/>
      <c r="L1491" s="31"/>
      <c r="M1491" s="31"/>
      <c r="N1491" s="187">
        <f t="shared" si="298"/>
        <v>0</v>
      </c>
      <c r="O1491" s="31"/>
      <c r="P1491" s="31"/>
      <c r="Q1491" s="31"/>
      <c r="R1491" s="187">
        <f t="shared" si="299"/>
        <v>0</v>
      </c>
      <c r="S1491" s="188">
        <f>IF(ISBLANK($B1491),0,VLOOKUP($B1491,Listen!$A$2:$C$44,2,FALSE))</f>
        <v>0</v>
      </c>
      <c r="T1491" s="188">
        <f>IF(ISBLANK($B1491),0,VLOOKUP($B1491,Listen!$A$2:$C$44,3,FALSE))</f>
        <v>0</v>
      </c>
      <c r="U1491" s="189">
        <f t="shared" si="300"/>
        <v>0</v>
      </c>
      <c r="V1491" s="189">
        <f t="shared" si="290"/>
        <v>0</v>
      </c>
      <c r="W1491" s="189">
        <f t="shared" si="290"/>
        <v>0</v>
      </c>
      <c r="X1491" s="189">
        <f t="shared" si="290"/>
        <v>0</v>
      </c>
      <c r="Y1491" s="189">
        <f t="shared" si="290"/>
        <v>0</v>
      </c>
      <c r="Z1491" s="189">
        <f t="shared" si="290"/>
        <v>0</v>
      </c>
      <c r="AA1491" s="189">
        <f t="shared" si="290"/>
        <v>0</v>
      </c>
      <c r="AB1491" s="187">
        <f t="shared" si="289"/>
        <v>0</v>
      </c>
      <c r="AC1491" s="190">
        <f>IF(C1491=A_Stammdaten!$B$14,F_SAV!$R1491-F_SAV!$AD1491,HLOOKUP(A_Stammdaten!$B$14-1,$AE$4:$AK$2004,ROW(C1491)-3,FALSE)-$AD1491)</f>
        <v>0</v>
      </c>
      <c r="AD1491" s="190">
        <f>HLOOKUP(A_Stammdaten!$B$14,$AE$4:$AK$2004,ROW(C1491)-3,FALSE)</f>
        <v>0</v>
      </c>
      <c r="AE1491" s="187">
        <f t="shared" si="291"/>
        <v>0</v>
      </c>
      <c r="AF1491" s="187">
        <f t="shared" si="292"/>
        <v>0</v>
      </c>
      <c r="AG1491" s="187">
        <f t="shared" si="293"/>
        <v>0</v>
      </c>
      <c r="AH1491" s="187">
        <f t="shared" si="294"/>
        <v>0</v>
      </c>
      <c r="AI1491" s="187">
        <f t="shared" si="295"/>
        <v>0</v>
      </c>
      <c r="AJ1491" s="187">
        <f t="shared" si="296"/>
        <v>0</v>
      </c>
      <c r="AK1491" s="187">
        <f t="shared" si="297"/>
        <v>0</v>
      </c>
      <c r="AL1491" s="31"/>
    </row>
    <row r="1492" spans="1:38" ht="15" x14ac:dyDescent="0.25">
      <c r="A1492" s="31"/>
      <c r="B1492" s="31"/>
      <c r="C1492" s="32"/>
      <c r="D1492" s="31"/>
      <c r="E1492" s="31"/>
      <c r="F1492" s="31"/>
      <c r="G1492" s="31"/>
      <c r="H1492" s="31"/>
      <c r="I1492" s="31"/>
      <c r="J1492" s="31"/>
      <c r="K1492" s="31"/>
      <c r="L1492" s="31"/>
      <c r="M1492" s="31"/>
      <c r="N1492" s="187">
        <f t="shared" si="298"/>
        <v>0</v>
      </c>
      <c r="O1492" s="31"/>
      <c r="P1492" s="31"/>
      <c r="Q1492" s="31"/>
      <c r="R1492" s="187">
        <f t="shared" si="299"/>
        <v>0</v>
      </c>
      <c r="S1492" s="188">
        <f>IF(ISBLANK($B1492),0,VLOOKUP($B1492,Listen!$A$2:$C$44,2,FALSE))</f>
        <v>0</v>
      </c>
      <c r="T1492" s="188">
        <f>IF(ISBLANK($B1492),0,VLOOKUP($B1492,Listen!$A$2:$C$44,3,FALSE))</f>
        <v>0</v>
      </c>
      <c r="U1492" s="189">
        <f t="shared" si="300"/>
        <v>0</v>
      </c>
      <c r="V1492" s="189">
        <f t="shared" si="290"/>
        <v>0</v>
      </c>
      <c r="W1492" s="189">
        <f t="shared" si="290"/>
        <v>0</v>
      </c>
      <c r="X1492" s="189">
        <f t="shared" si="290"/>
        <v>0</v>
      </c>
      <c r="Y1492" s="189">
        <f t="shared" si="290"/>
        <v>0</v>
      </c>
      <c r="Z1492" s="189">
        <f t="shared" si="290"/>
        <v>0</v>
      </c>
      <c r="AA1492" s="189">
        <f t="shared" si="290"/>
        <v>0</v>
      </c>
      <c r="AB1492" s="187">
        <f t="shared" si="289"/>
        <v>0</v>
      </c>
      <c r="AC1492" s="190">
        <f>IF(C1492=A_Stammdaten!$B$14,F_SAV!$R1492-F_SAV!$AD1492,HLOOKUP(A_Stammdaten!$B$14-1,$AE$4:$AK$2004,ROW(C1492)-3,FALSE)-$AD1492)</f>
        <v>0</v>
      </c>
      <c r="AD1492" s="190">
        <f>HLOOKUP(A_Stammdaten!$B$14,$AE$4:$AK$2004,ROW(C1492)-3,FALSE)</f>
        <v>0</v>
      </c>
      <c r="AE1492" s="187">
        <f t="shared" si="291"/>
        <v>0</v>
      </c>
      <c r="AF1492" s="187">
        <f t="shared" si="292"/>
        <v>0</v>
      </c>
      <c r="AG1492" s="187">
        <f t="shared" si="293"/>
        <v>0</v>
      </c>
      <c r="AH1492" s="187">
        <f t="shared" si="294"/>
        <v>0</v>
      </c>
      <c r="AI1492" s="187">
        <f t="shared" si="295"/>
        <v>0</v>
      </c>
      <c r="AJ1492" s="187">
        <f t="shared" si="296"/>
        <v>0</v>
      </c>
      <c r="AK1492" s="187">
        <f t="shared" si="297"/>
        <v>0</v>
      </c>
      <c r="AL1492" s="31"/>
    </row>
    <row r="1493" spans="1:38" ht="15" x14ac:dyDescent="0.25">
      <c r="A1493" s="31"/>
      <c r="B1493" s="31"/>
      <c r="C1493" s="32"/>
      <c r="D1493" s="31"/>
      <c r="E1493" s="31"/>
      <c r="F1493" s="31"/>
      <c r="G1493" s="31"/>
      <c r="H1493" s="31"/>
      <c r="I1493" s="31"/>
      <c r="J1493" s="31"/>
      <c r="K1493" s="31"/>
      <c r="L1493" s="31"/>
      <c r="M1493" s="31"/>
      <c r="N1493" s="187">
        <f t="shared" si="298"/>
        <v>0</v>
      </c>
      <c r="O1493" s="31"/>
      <c r="P1493" s="31"/>
      <c r="Q1493" s="31"/>
      <c r="R1493" s="187">
        <f t="shared" si="299"/>
        <v>0</v>
      </c>
      <c r="S1493" s="188">
        <f>IF(ISBLANK($B1493),0,VLOOKUP($B1493,Listen!$A$2:$C$44,2,FALSE))</f>
        <v>0</v>
      </c>
      <c r="T1493" s="188">
        <f>IF(ISBLANK($B1493),0,VLOOKUP($B1493,Listen!$A$2:$C$44,3,FALSE))</f>
        <v>0</v>
      </c>
      <c r="U1493" s="189">
        <f t="shared" si="300"/>
        <v>0</v>
      </c>
      <c r="V1493" s="189">
        <f t="shared" si="290"/>
        <v>0</v>
      </c>
      <c r="W1493" s="189">
        <f t="shared" si="290"/>
        <v>0</v>
      </c>
      <c r="X1493" s="189">
        <f t="shared" si="290"/>
        <v>0</v>
      </c>
      <c r="Y1493" s="189">
        <f t="shared" si="290"/>
        <v>0</v>
      </c>
      <c r="Z1493" s="189">
        <f t="shared" si="290"/>
        <v>0</v>
      </c>
      <c r="AA1493" s="189">
        <f t="shared" si="290"/>
        <v>0</v>
      </c>
      <c r="AB1493" s="187">
        <f t="shared" si="289"/>
        <v>0</v>
      </c>
      <c r="AC1493" s="190">
        <f>IF(C1493=A_Stammdaten!$B$14,F_SAV!$R1493-F_SAV!$AD1493,HLOOKUP(A_Stammdaten!$B$14-1,$AE$4:$AK$2004,ROW(C1493)-3,FALSE)-$AD1493)</f>
        <v>0</v>
      </c>
      <c r="AD1493" s="190">
        <f>HLOOKUP(A_Stammdaten!$B$14,$AE$4:$AK$2004,ROW(C1493)-3,FALSE)</f>
        <v>0</v>
      </c>
      <c r="AE1493" s="187">
        <f t="shared" si="291"/>
        <v>0</v>
      </c>
      <c r="AF1493" s="187">
        <f t="shared" si="292"/>
        <v>0</v>
      </c>
      <c r="AG1493" s="187">
        <f t="shared" si="293"/>
        <v>0</v>
      </c>
      <c r="AH1493" s="187">
        <f t="shared" si="294"/>
        <v>0</v>
      </c>
      <c r="AI1493" s="187">
        <f t="shared" si="295"/>
        <v>0</v>
      </c>
      <c r="AJ1493" s="187">
        <f t="shared" si="296"/>
        <v>0</v>
      </c>
      <c r="AK1493" s="187">
        <f t="shared" si="297"/>
        <v>0</v>
      </c>
      <c r="AL1493" s="31"/>
    </row>
    <row r="1494" spans="1:38" ht="15" x14ac:dyDescent="0.25">
      <c r="A1494" s="31"/>
      <c r="B1494" s="31"/>
      <c r="C1494" s="32"/>
      <c r="D1494" s="31"/>
      <c r="E1494" s="31"/>
      <c r="F1494" s="31"/>
      <c r="G1494" s="31"/>
      <c r="H1494" s="31"/>
      <c r="I1494" s="31"/>
      <c r="J1494" s="31"/>
      <c r="K1494" s="31"/>
      <c r="L1494" s="31"/>
      <c r="M1494" s="31"/>
      <c r="N1494" s="187">
        <f t="shared" si="298"/>
        <v>0</v>
      </c>
      <c r="O1494" s="31"/>
      <c r="P1494" s="31"/>
      <c r="Q1494" s="31"/>
      <c r="R1494" s="187">
        <f t="shared" si="299"/>
        <v>0</v>
      </c>
      <c r="S1494" s="188">
        <f>IF(ISBLANK($B1494),0,VLOOKUP($B1494,Listen!$A$2:$C$44,2,FALSE))</f>
        <v>0</v>
      </c>
      <c r="T1494" s="188">
        <f>IF(ISBLANK($B1494),0,VLOOKUP($B1494,Listen!$A$2:$C$44,3,FALSE))</f>
        <v>0</v>
      </c>
      <c r="U1494" s="189">
        <f t="shared" si="300"/>
        <v>0</v>
      </c>
      <c r="V1494" s="189">
        <f t="shared" si="290"/>
        <v>0</v>
      </c>
      <c r="W1494" s="189">
        <f t="shared" si="290"/>
        <v>0</v>
      </c>
      <c r="X1494" s="189">
        <f t="shared" si="290"/>
        <v>0</v>
      </c>
      <c r="Y1494" s="189">
        <f t="shared" si="290"/>
        <v>0</v>
      </c>
      <c r="Z1494" s="189">
        <f t="shared" si="290"/>
        <v>0</v>
      </c>
      <c r="AA1494" s="189">
        <f t="shared" si="290"/>
        <v>0</v>
      </c>
      <c r="AB1494" s="187">
        <f t="shared" si="289"/>
        <v>0</v>
      </c>
      <c r="AC1494" s="190">
        <f>IF(C1494=A_Stammdaten!$B$14,F_SAV!$R1494-F_SAV!$AD1494,HLOOKUP(A_Stammdaten!$B$14-1,$AE$4:$AK$2004,ROW(C1494)-3,FALSE)-$AD1494)</f>
        <v>0</v>
      </c>
      <c r="AD1494" s="190">
        <f>HLOOKUP(A_Stammdaten!$B$14,$AE$4:$AK$2004,ROW(C1494)-3,FALSE)</f>
        <v>0</v>
      </c>
      <c r="AE1494" s="187">
        <f t="shared" si="291"/>
        <v>0</v>
      </c>
      <c r="AF1494" s="187">
        <f t="shared" si="292"/>
        <v>0</v>
      </c>
      <c r="AG1494" s="187">
        <f t="shared" si="293"/>
        <v>0</v>
      </c>
      <c r="AH1494" s="187">
        <f t="shared" si="294"/>
        <v>0</v>
      </c>
      <c r="AI1494" s="187">
        <f t="shared" si="295"/>
        <v>0</v>
      </c>
      <c r="AJ1494" s="187">
        <f t="shared" si="296"/>
        <v>0</v>
      </c>
      <c r="AK1494" s="187">
        <f t="shared" si="297"/>
        <v>0</v>
      </c>
      <c r="AL1494" s="31"/>
    </row>
    <row r="1495" spans="1:38" ht="15" x14ac:dyDescent="0.25">
      <c r="A1495" s="31"/>
      <c r="B1495" s="31"/>
      <c r="C1495" s="32"/>
      <c r="D1495" s="31"/>
      <c r="E1495" s="31"/>
      <c r="F1495" s="31"/>
      <c r="G1495" s="31"/>
      <c r="H1495" s="31"/>
      <c r="I1495" s="31"/>
      <c r="J1495" s="31"/>
      <c r="K1495" s="31"/>
      <c r="L1495" s="31"/>
      <c r="M1495" s="31"/>
      <c r="N1495" s="187">
        <f t="shared" si="298"/>
        <v>0</v>
      </c>
      <c r="O1495" s="31"/>
      <c r="P1495" s="31"/>
      <c r="Q1495" s="31"/>
      <c r="R1495" s="187">
        <f t="shared" si="299"/>
        <v>0</v>
      </c>
      <c r="S1495" s="188">
        <f>IF(ISBLANK($B1495),0,VLOOKUP($B1495,Listen!$A$2:$C$44,2,FALSE))</f>
        <v>0</v>
      </c>
      <c r="T1495" s="188">
        <f>IF(ISBLANK($B1495),0,VLOOKUP($B1495,Listen!$A$2:$C$44,3,FALSE))</f>
        <v>0</v>
      </c>
      <c r="U1495" s="189">
        <f t="shared" si="300"/>
        <v>0</v>
      </c>
      <c r="V1495" s="189">
        <f t="shared" si="290"/>
        <v>0</v>
      </c>
      <c r="W1495" s="189">
        <f t="shared" si="290"/>
        <v>0</v>
      </c>
      <c r="X1495" s="189">
        <f t="shared" si="290"/>
        <v>0</v>
      </c>
      <c r="Y1495" s="189">
        <f t="shared" si="290"/>
        <v>0</v>
      </c>
      <c r="Z1495" s="189">
        <f t="shared" si="290"/>
        <v>0</v>
      </c>
      <c r="AA1495" s="189">
        <f t="shared" si="290"/>
        <v>0</v>
      </c>
      <c r="AB1495" s="187">
        <f t="shared" si="289"/>
        <v>0</v>
      </c>
      <c r="AC1495" s="190">
        <f>IF(C1495=A_Stammdaten!$B$14,F_SAV!$R1495-F_SAV!$AD1495,HLOOKUP(A_Stammdaten!$B$14-1,$AE$4:$AK$2004,ROW(C1495)-3,FALSE)-$AD1495)</f>
        <v>0</v>
      </c>
      <c r="AD1495" s="190">
        <f>HLOOKUP(A_Stammdaten!$B$14,$AE$4:$AK$2004,ROW(C1495)-3,FALSE)</f>
        <v>0</v>
      </c>
      <c r="AE1495" s="187">
        <f t="shared" si="291"/>
        <v>0</v>
      </c>
      <c r="AF1495" s="187">
        <f t="shared" si="292"/>
        <v>0</v>
      </c>
      <c r="AG1495" s="187">
        <f t="shared" si="293"/>
        <v>0</v>
      </c>
      <c r="AH1495" s="187">
        <f t="shared" si="294"/>
        <v>0</v>
      </c>
      <c r="AI1495" s="187">
        <f t="shared" si="295"/>
        <v>0</v>
      </c>
      <c r="AJ1495" s="187">
        <f t="shared" si="296"/>
        <v>0</v>
      </c>
      <c r="AK1495" s="187">
        <f t="shared" si="297"/>
        <v>0</v>
      </c>
      <c r="AL1495" s="31"/>
    </row>
    <row r="1496" spans="1:38" ht="15" x14ac:dyDescent="0.25">
      <c r="A1496" s="31"/>
      <c r="B1496" s="31"/>
      <c r="C1496" s="32"/>
      <c r="D1496" s="31"/>
      <c r="E1496" s="31"/>
      <c r="F1496" s="31"/>
      <c r="G1496" s="31"/>
      <c r="H1496" s="31"/>
      <c r="I1496" s="31"/>
      <c r="J1496" s="31"/>
      <c r="K1496" s="31"/>
      <c r="L1496" s="31"/>
      <c r="M1496" s="31"/>
      <c r="N1496" s="187">
        <f t="shared" si="298"/>
        <v>0</v>
      </c>
      <c r="O1496" s="31"/>
      <c r="P1496" s="31"/>
      <c r="Q1496" s="31"/>
      <c r="R1496" s="187">
        <f t="shared" si="299"/>
        <v>0</v>
      </c>
      <c r="S1496" s="188">
        <f>IF(ISBLANK($B1496),0,VLOOKUP($B1496,Listen!$A$2:$C$44,2,FALSE))</f>
        <v>0</v>
      </c>
      <c r="T1496" s="188">
        <f>IF(ISBLANK($B1496),0,VLOOKUP($B1496,Listen!$A$2:$C$44,3,FALSE))</f>
        <v>0</v>
      </c>
      <c r="U1496" s="189">
        <f t="shared" si="300"/>
        <v>0</v>
      </c>
      <c r="V1496" s="189">
        <f t="shared" si="290"/>
        <v>0</v>
      </c>
      <c r="W1496" s="189">
        <f t="shared" si="290"/>
        <v>0</v>
      </c>
      <c r="X1496" s="189">
        <f t="shared" si="290"/>
        <v>0</v>
      </c>
      <c r="Y1496" s="189">
        <f t="shared" si="290"/>
        <v>0</v>
      </c>
      <c r="Z1496" s="189">
        <f t="shared" si="290"/>
        <v>0</v>
      </c>
      <c r="AA1496" s="189">
        <f t="shared" si="290"/>
        <v>0</v>
      </c>
      <c r="AB1496" s="187">
        <f t="shared" si="289"/>
        <v>0</v>
      </c>
      <c r="AC1496" s="190">
        <f>IF(C1496=A_Stammdaten!$B$14,F_SAV!$R1496-F_SAV!$AD1496,HLOOKUP(A_Stammdaten!$B$14-1,$AE$4:$AK$2004,ROW(C1496)-3,FALSE)-$AD1496)</f>
        <v>0</v>
      </c>
      <c r="AD1496" s="190">
        <f>HLOOKUP(A_Stammdaten!$B$14,$AE$4:$AK$2004,ROW(C1496)-3,FALSE)</f>
        <v>0</v>
      </c>
      <c r="AE1496" s="187">
        <f t="shared" si="291"/>
        <v>0</v>
      </c>
      <c r="AF1496" s="187">
        <f t="shared" si="292"/>
        <v>0</v>
      </c>
      <c r="AG1496" s="187">
        <f t="shared" si="293"/>
        <v>0</v>
      </c>
      <c r="AH1496" s="187">
        <f t="shared" si="294"/>
        <v>0</v>
      </c>
      <c r="AI1496" s="187">
        <f t="shared" si="295"/>
        <v>0</v>
      </c>
      <c r="AJ1496" s="187">
        <f t="shared" si="296"/>
        <v>0</v>
      </c>
      <c r="AK1496" s="187">
        <f t="shared" si="297"/>
        <v>0</v>
      </c>
      <c r="AL1496" s="31"/>
    </row>
    <row r="1497" spans="1:38" ht="15" x14ac:dyDescent="0.25">
      <c r="A1497" s="31"/>
      <c r="B1497" s="31"/>
      <c r="C1497" s="32"/>
      <c r="D1497" s="31"/>
      <c r="E1497" s="31"/>
      <c r="F1497" s="31"/>
      <c r="G1497" s="31"/>
      <c r="H1497" s="31"/>
      <c r="I1497" s="31"/>
      <c r="J1497" s="31"/>
      <c r="K1497" s="31"/>
      <c r="L1497" s="31"/>
      <c r="M1497" s="31"/>
      <c r="N1497" s="187">
        <f t="shared" si="298"/>
        <v>0</v>
      </c>
      <c r="O1497" s="31"/>
      <c r="P1497" s="31"/>
      <c r="Q1497" s="31"/>
      <c r="R1497" s="187">
        <f t="shared" si="299"/>
        <v>0</v>
      </c>
      <c r="S1497" s="188">
        <f>IF(ISBLANK($B1497),0,VLOOKUP($B1497,Listen!$A$2:$C$44,2,FALSE))</f>
        <v>0</v>
      </c>
      <c r="T1497" s="188">
        <f>IF(ISBLANK($B1497),0,VLOOKUP($B1497,Listen!$A$2:$C$44,3,FALSE))</f>
        <v>0</v>
      </c>
      <c r="U1497" s="189">
        <f t="shared" si="300"/>
        <v>0</v>
      </c>
      <c r="V1497" s="189">
        <f t="shared" si="290"/>
        <v>0</v>
      </c>
      <c r="W1497" s="189">
        <f t="shared" si="290"/>
        <v>0</v>
      </c>
      <c r="X1497" s="189">
        <f t="shared" si="290"/>
        <v>0</v>
      </c>
      <c r="Y1497" s="189">
        <f t="shared" si="290"/>
        <v>0</v>
      </c>
      <c r="Z1497" s="189">
        <f t="shared" si="290"/>
        <v>0</v>
      </c>
      <c r="AA1497" s="189">
        <f t="shared" si="290"/>
        <v>0</v>
      </c>
      <c r="AB1497" s="187">
        <f t="shared" si="289"/>
        <v>0</v>
      </c>
      <c r="AC1497" s="190">
        <f>IF(C1497=A_Stammdaten!$B$14,F_SAV!$R1497-F_SAV!$AD1497,HLOOKUP(A_Stammdaten!$B$14-1,$AE$4:$AK$2004,ROW(C1497)-3,FALSE)-$AD1497)</f>
        <v>0</v>
      </c>
      <c r="AD1497" s="190">
        <f>HLOOKUP(A_Stammdaten!$B$14,$AE$4:$AK$2004,ROW(C1497)-3,FALSE)</f>
        <v>0</v>
      </c>
      <c r="AE1497" s="187">
        <f t="shared" si="291"/>
        <v>0</v>
      </c>
      <c r="AF1497" s="187">
        <f t="shared" si="292"/>
        <v>0</v>
      </c>
      <c r="AG1497" s="187">
        <f t="shared" si="293"/>
        <v>0</v>
      </c>
      <c r="AH1497" s="187">
        <f t="shared" si="294"/>
        <v>0</v>
      </c>
      <c r="AI1497" s="187">
        <f t="shared" si="295"/>
        <v>0</v>
      </c>
      <c r="AJ1497" s="187">
        <f t="shared" si="296"/>
        <v>0</v>
      </c>
      <c r="AK1497" s="187">
        <f t="shared" si="297"/>
        <v>0</v>
      </c>
      <c r="AL1497" s="31"/>
    </row>
    <row r="1498" spans="1:38" ht="15" x14ac:dyDescent="0.25">
      <c r="A1498" s="31"/>
      <c r="B1498" s="31"/>
      <c r="C1498" s="32"/>
      <c r="D1498" s="31"/>
      <c r="E1498" s="31"/>
      <c r="F1498" s="31"/>
      <c r="G1498" s="31"/>
      <c r="H1498" s="31"/>
      <c r="I1498" s="31"/>
      <c r="J1498" s="31"/>
      <c r="K1498" s="31"/>
      <c r="L1498" s="31"/>
      <c r="M1498" s="31"/>
      <c r="N1498" s="187">
        <f t="shared" si="298"/>
        <v>0</v>
      </c>
      <c r="O1498" s="31"/>
      <c r="P1498" s="31"/>
      <c r="Q1498" s="31"/>
      <c r="R1498" s="187">
        <f t="shared" si="299"/>
        <v>0</v>
      </c>
      <c r="S1498" s="188">
        <f>IF(ISBLANK($B1498),0,VLOOKUP($B1498,Listen!$A$2:$C$44,2,FALSE))</f>
        <v>0</v>
      </c>
      <c r="T1498" s="188">
        <f>IF(ISBLANK($B1498),0,VLOOKUP($B1498,Listen!$A$2:$C$44,3,FALSE))</f>
        <v>0</v>
      </c>
      <c r="U1498" s="189">
        <f t="shared" si="300"/>
        <v>0</v>
      </c>
      <c r="V1498" s="189">
        <f t="shared" si="290"/>
        <v>0</v>
      </c>
      <c r="W1498" s="189">
        <f t="shared" si="290"/>
        <v>0</v>
      </c>
      <c r="X1498" s="189">
        <f t="shared" si="290"/>
        <v>0</v>
      </c>
      <c r="Y1498" s="189">
        <f t="shared" si="290"/>
        <v>0</v>
      </c>
      <c r="Z1498" s="189">
        <f t="shared" si="290"/>
        <v>0</v>
      </c>
      <c r="AA1498" s="189">
        <f t="shared" si="290"/>
        <v>0</v>
      </c>
      <c r="AB1498" s="187">
        <f t="shared" si="289"/>
        <v>0</v>
      </c>
      <c r="AC1498" s="190">
        <f>IF(C1498=A_Stammdaten!$B$14,F_SAV!$R1498-F_SAV!$AD1498,HLOOKUP(A_Stammdaten!$B$14-1,$AE$4:$AK$2004,ROW(C1498)-3,FALSE)-$AD1498)</f>
        <v>0</v>
      </c>
      <c r="AD1498" s="190">
        <f>HLOOKUP(A_Stammdaten!$B$14,$AE$4:$AK$2004,ROW(C1498)-3,FALSE)</f>
        <v>0</v>
      </c>
      <c r="AE1498" s="187">
        <f t="shared" si="291"/>
        <v>0</v>
      </c>
      <c r="AF1498" s="187">
        <f t="shared" si="292"/>
        <v>0</v>
      </c>
      <c r="AG1498" s="187">
        <f t="shared" si="293"/>
        <v>0</v>
      </c>
      <c r="AH1498" s="187">
        <f t="shared" si="294"/>
        <v>0</v>
      </c>
      <c r="AI1498" s="187">
        <f t="shared" si="295"/>
        <v>0</v>
      </c>
      <c r="AJ1498" s="187">
        <f t="shared" si="296"/>
        <v>0</v>
      </c>
      <c r="AK1498" s="187">
        <f t="shared" si="297"/>
        <v>0</v>
      </c>
      <c r="AL1498" s="31"/>
    </row>
    <row r="1499" spans="1:38" ht="15" x14ac:dyDescent="0.25">
      <c r="A1499" s="31"/>
      <c r="B1499" s="31"/>
      <c r="C1499" s="32"/>
      <c r="D1499" s="31"/>
      <c r="E1499" s="31"/>
      <c r="F1499" s="31"/>
      <c r="G1499" s="31"/>
      <c r="H1499" s="31"/>
      <c r="I1499" s="31"/>
      <c r="J1499" s="31"/>
      <c r="K1499" s="31"/>
      <c r="L1499" s="31"/>
      <c r="M1499" s="31"/>
      <c r="N1499" s="187">
        <f t="shared" si="298"/>
        <v>0</v>
      </c>
      <c r="O1499" s="31"/>
      <c r="P1499" s="31"/>
      <c r="Q1499" s="31"/>
      <c r="R1499" s="187">
        <f t="shared" si="299"/>
        <v>0</v>
      </c>
      <c r="S1499" s="188">
        <f>IF(ISBLANK($B1499),0,VLOOKUP($B1499,Listen!$A$2:$C$44,2,FALSE))</f>
        <v>0</v>
      </c>
      <c r="T1499" s="188">
        <f>IF(ISBLANK($B1499),0,VLOOKUP($B1499,Listen!$A$2:$C$44,3,FALSE))</f>
        <v>0</v>
      </c>
      <c r="U1499" s="189">
        <f t="shared" si="300"/>
        <v>0</v>
      </c>
      <c r="V1499" s="189">
        <f t="shared" si="290"/>
        <v>0</v>
      </c>
      <c r="W1499" s="189">
        <f t="shared" si="290"/>
        <v>0</v>
      </c>
      <c r="X1499" s="189">
        <f t="shared" si="290"/>
        <v>0</v>
      </c>
      <c r="Y1499" s="189">
        <f t="shared" si="290"/>
        <v>0</v>
      </c>
      <c r="Z1499" s="189">
        <f t="shared" si="290"/>
        <v>0</v>
      </c>
      <c r="AA1499" s="189">
        <f t="shared" si="290"/>
        <v>0</v>
      </c>
      <c r="AB1499" s="187">
        <f t="shared" si="289"/>
        <v>0</v>
      </c>
      <c r="AC1499" s="190">
        <f>IF(C1499=A_Stammdaten!$B$14,F_SAV!$R1499-F_SAV!$AD1499,HLOOKUP(A_Stammdaten!$B$14-1,$AE$4:$AK$2004,ROW(C1499)-3,FALSE)-$AD1499)</f>
        <v>0</v>
      </c>
      <c r="AD1499" s="190">
        <f>HLOOKUP(A_Stammdaten!$B$14,$AE$4:$AK$2004,ROW(C1499)-3,FALSE)</f>
        <v>0</v>
      </c>
      <c r="AE1499" s="187">
        <f t="shared" si="291"/>
        <v>0</v>
      </c>
      <c r="AF1499" s="187">
        <f t="shared" si="292"/>
        <v>0</v>
      </c>
      <c r="AG1499" s="187">
        <f t="shared" si="293"/>
        <v>0</v>
      </c>
      <c r="AH1499" s="187">
        <f t="shared" si="294"/>
        <v>0</v>
      </c>
      <c r="AI1499" s="187">
        <f t="shared" si="295"/>
        <v>0</v>
      </c>
      <c r="AJ1499" s="187">
        <f t="shared" si="296"/>
        <v>0</v>
      </c>
      <c r="AK1499" s="187">
        <f t="shared" si="297"/>
        <v>0</v>
      </c>
      <c r="AL1499" s="31"/>
    </row>
    <row r="1500" spans="1:38" ht="15" x14ac:dyDescent="0.25">
      <c r="A1500" s="31"/>
      <c r="B1500" s="31"/>
      <c r="C1500" s="32"/>
      <c r="D1500" s="31"/>
      <c r="E1500" s="31"/>
      <c r="F1500" s="31"/>
      <c r="G1500" s="31"/>
      <c r="H1500" s="31"/>
      <c r="I1500" s="31"/>
      <c r="J1500" s="31"/>
      <c r="K1500" s="31"/>
      <c r="L1500" s="31"/>
      <c r="M1500" s="31"/>
      <c r="N1500" s="187">
        <f t="shared" si="298"/>
        <v>0</v>
      </c>
      <c r="O1500" s="31"/>
      <c r="P1500" s="31"/>
      <c r="Q1500" s="31"/>
      <c r="R1500" s="187">
        <f t="shared" si="299"/>
        <v>0</v>
      </c>
      <c r="S1500" s="188">
        <f>IF(ISBLANK($B1500),0,VLOOKUP($B1500,Listen!$A$2:$C$44,2,FALSE))</f>
        <v>0</v>
      </c>
      <c r="T1500" s="188">
        <f>IF(ISBLANK($B1500),0,VLOOKUP($B1500,Listen!$A$2:$C$44,3,FALSE))</f>
        <v>0</v>
      </c>
      <c r="U1500" s="189">
        <f t="shared" si="300"/>
        <v>0</v>
      </c>
      <c r="V1500" s="189">
        <f t="shared" si="290"/>
        <v>0</v>
      </c>
      <c r="W1500" s="189">
        <f t="shared" si="290"/>
        <v>0</v>
      </c>
      <c r="X1500" s="189">
        <f t="shared" si="290"/>
        <v>0</v>
      </c>
      <c r="Y1500" s="189">
        <f t="shared" si="290"/>
        <v>0</v>
      </c>
      <c r="Z1500" s="189">
        <f t="shared" si="290"/>
        <v>0</v>
      </c>
      <c r="AA1500" s="189">
        <f t="shared" si="290"/>
        <v>0</v>
      </c>
      <c r="AB1500" s="187">
        <f t="shared" si="289"/>
        <v>0</v>
      </c>
      <c r="AC1500" s="190">
        <f>IF(C1500=A_Stammdaten!$B$14,F_SAV!$R1500-F_SAV!$AD1500,HLOOKUP(A_Stammdaten!$B$14-1,$AE$4:$AK$2004,ROW(C1500)-3,FALSE)-$AD1500)</f>
        <v>0</v>
      </c>
      <c r="AD1500" s="190">
        <f>HLOOKUP(A_Stammdaten!$B$14,$AE$4:$AK$2004,ROW(C1500)-3,FALSE)</f>
        <v>0</v>
      </c>
      <c r="AE1500" s="187">
        <f t="shared" si="291"/>
        <v>0</v>
      </c>
      <c r="AF1500" s="187">
        <f t="shared" si="292"/>
        <v>0</v>
      </c>
      <c r="AG1500" s="187">
        <f t="shared" si="293"/>
        <v>0</v>
      </c>
      <c r="AH1500" s="187">
        <f t="shared" si="294"/>
        <v>0</v>
      </c>
      <c r="AI1500" s="187">
        <f t="shared" si="295"/>
        <v>0</v>
      </c>
      <c r="AJ1500" s="187">
        <f t="shared" si="296"/>
        <v>0</v>
      </c>
      <c r="AK1500" s="187">
        <f t="shared" si="297"/>
        <v>0</v>
      </c>
      <c r="AL1500" s="31"/>
    </row>
    <row r="1501" spans="1:38" ht="15" x14ac:dyDescent="0.25">
      <c r="A1501" s="31"/>
      <c r="B1501" s="31"/>
      <c r="C1501" s="32"/>
      <c r="D1501" s="31"/>
      <c r="E1501" s="31"/>
      <c r="F1501" s="31"/>
      <c r="G1501" s="31"/>
      <c r="H1501" s="31"/>
      <c r="I1501" s="31"/>
      <c r="J1501" s="31"/>
      <c r="K1501" s="31"/>
      <c r="L1501" s="31"/>
      <c r="M1501" s="31"/>
      <c r="N1501" s="187">
        <f t="shared" si="298"/>
        <v>0</v>
      </c>
      <c r="O1501" s="31"/>
      <c r="P1501" s="31"/>
      <c r="Q1501" s="31"/>
      <c r="R1501" s="187">
        <f t="shared" si="299"/>
        <v>0</v>
      </c>
      <c r="S1501" s="188">
        <f>IF(ISBLANK($B1501),0,VLOOKUP($B1501,Listen!$A$2:$C$44,2,FALSE))</f>
        <v>0</v>
      </c>
      <c r="T1501" s="188">
        <f>IF(ISBLANK($B1501),0,VLOOKUP($B1501,Listen!$A$2:$C$44,3,FALSE))</f>
        <v>0</v>
      </c>
      <c r="U1501" s="189">
        <f t="shared" si="300"/>
        <v>0</v>
      </c>
      <c r="V1501" s="189">
        <f t="shared" si="290"/>
        <v>0</v>
      </c>
      <c r="W1501" s="189">
        <f t="shared" si="290"/>
        <v>0</v>
      </c>
      <c r="X1501" s="189">
        <f t="shared" si="290"/>
        <v>0</v>
      </c>
      <c r="Y1501" s="189">
        <f t="shared" si="290"/>
        <v>0</v>
      </c>
      <c r="Z1501" s="189">
        <f t="shared" si="290"/>
        <v>0</v>
      </c>
      <c r="AA1501" s="189">
        <f t="shared" si="290"/>
        <v>0</v>
      </c>
      <c r="AB1501" s="187">
        <f t="shared" si="289"/>
        <v>0</v>
      </c>
      <c r="AC1501" s="190">
        <f>IF(C1501=A_Stammdaten!$B$14,F_SAV!$R1501-F_SAV!$AD1501,HLOOKUP(A_Stammdaten!$B$14-1,$AE$4:$AK$2004,ROW(C1501)-3,FALSE)-$AD1501)</f>
        <v>0</v>
      </c>
      <c r="AD1501" s="190">
        <f>HLOOKUP(A_Stammdaten!$B$14,$AE$4:$AK$2004,ROW(C1501)-3,FALSE)</f>
        <v>0</v>
      </c>
      <c r="AE1501" s="187">
        <f t="shared" si="291"/>
        <v>0</v>
      </c>
      <c r="AF1501" s="187">
        <f t="shared" si="292"/>
        <v>0</v>
      </c>
      <c r="AG1501" s="187">
        <f t="shared" si="293"/>
        <v>0</v>
      </c>
      <c r="AH1501" s="187">
        <f t="shared" si="294"/>
        <v>0</v>
      </c>
      <c r="AI1501" s="187">
        <f t="shared" si="295"/>
        <v>0</v>
      </c>
      <c r="AJ1501" s="187">
        <f t="shared" si="296"/>
        <v>0</v>
      </c>
      <c r="AK1501" s="187">
        <f t="shared" si="297"/>
        <v>0</v>
      </c>
      <c r="AL1501" s="31"/>
    </row>
    <row r="1502" spans="1:38" ht="15" x14ac:dyDescent="0.25">
      <c r="A1502" s="31"/>
      <c r="B1502" s="31"/>
      <c r="C1502" s="32"/>
      <c r="D1502" s="31"/>
      <c r="E1502" s="31"/>
      <c r="F1502" s="31"/>
      <c r="G1502" s="31"/>
      <c r="H1502" s="31"/>
      <c r="I1502" s="31"/>
      <c r="J1502" s="31"/>
      <c r="K1502" s="31"/>
      <c r="L1502" s="31"/>
      <c r="M1502" s="31"/>
      <c r="N1502" s="187">
        <f t="shared" si="298"/>
        <v>0</v>
      </c>
      <c r="O1502" s="31"/>
      <c r="P1502" s="31"/>
      <c r="Q1502" s="31"/>
      <c r="R1502" s="187">
        <f t="shared" si="299"/>
        <v>0</v>
      </c>
      <c r="S1502" s="188">
        <f>IF(ISBLANK($B1502),0,VLOOKUP($B1502,Listen!$A$2:$C$44,2,FALSE))</f>
        <v>0</v>
      </c>
      <c r="T1502" s="188">
        <f>IF(ISBLANK($B1502),0,VLOOKUP($B1502,Listen!$A$2:$C$44,3,FALSE))</f>
        <v>0</v>
      </c>
      <c r="U1502" s="189">
        <f t="shared" si="300"/>
        <v>0</v>
      </c>
      <c r="V1502" s="189">
        <f t="shared" si="290"/>
        <v>0</v>
      </c>
      <c r="W1502" s="189">
        <f t="shared" si="290"/>
        <v>0</v>
      </c>
      <c r="X1502" s="189">
        <f t="shared" si="290"/>
        <v>0</v>
      </c>
      <c r="Y1502" s="189">
        <f t="shared" si="290"/>
        <v>0</v>
      </c>
      <c r="Z1502" s="189">
        <f t="shared" si="290"/>
        <v>0</v>
      </c>
      <c r="AA1502" s="189">
        <f t="shared" si="290"/>
        <v>0</v>
      </c>
      <c r="AB1502" s="187">
        <f t="shared" si="289"/>
        <v>0</v>
      </c>
      <c r="AC1502" s="190">
        <f>IF(C1502=A_Stammdaten!$B$14,F_SAV!$R1502-F_SAV!$AD1502,HLOOKUP(A_Stammdaten!$B$14-1,$AE$4:$AK$2004,ROW(C1502)-3,FALSE)-$AD1502)</f>
        <v>0</v>
      </c>
      <c r="AD1502" s="190">
        <f>HLOOKUP(A_Stammdaten!$B$14,$AE$4:$AK$2004,ROW(C1502)-3,FALSE)</f>
        <v>0</v>
      </c>
      <c r="AE1502" s="187">
        <f t="shared" si="291"/>
        <v>0</v>
      </c>
      <c r="AF1502" s="187">
        <f t="shared" si="292"/>
        <v>0</v>
      </c>
      <c r="AG1502" s="187">
        <f t="shared" si="293"/>
        <v>0</v>
      </c>
      <c r="AH1502" s="187">
        <f t="shared" si="294"/>
        <v>0</v>
      </c>
      <c r="AI1502" s="187">
        <f t="shared" si="295"/>
        <v>0</v>
      </c>
      <c r="AJ1502" s="187">
        <f t="shared" si="296"/>
        <v>0</v>
      </c>
      <c r="AK1502" s="187">
        <f t="shared" si="297"/>
        <v>0</v>
      </c>
      <c r="AL1502" s="31"/>
    </row>
    <row r="1503" spans="1:38" ht="15" x14ac:dyDescent="0.25">
      <c r="A1503" s="31"/>
      <c r="B1503" s="31"/>
      <c r="C1503" s="32"/>
      <c r="D1503" s="31"/>
      <c r="E1503" s="31"/>
      <c r="F1503" s="31"/>
      <c r="G1503" s="31"/>
      <c r="H1503" s="31"/>
      <c r="I1503" s="31"/>
      <c r="J1503" s="31"/>
      <c r="K1503" s="31"/>
      <c r="L1503" s="31"/>
      <c r="M1503" s="31"/>
      <c r="N1503" s="187">
        <f t="shared" si="298"/>
        <v>0</v>
      </c>
      <c r="O1503" s="31"/>
      <c r="P1503" s="31"/>
      <c r="Q1503" s="31"/>
      <c r="R1503" s="187">
        <f t="shared" si="299"/>
        <v>0</v>
      </c>
      <c r="S1503" s="188">
        <f>IF(ISBLANK($B1503),0,VLOOKUP($B1503,Listen!$A$2:$C$44,2,FALSE))</f>
        <v>0</v>
      </c>
      <c r="T1503" s="188">
        <f>IF(ISBLANK($B1503),0,VLOOKUP($B1503,Listen!$A$2:$C$44,3,FALSE))</f>
        <v>0</v>
      </c>
      <c r="U1503" s="189">
        <f t="shared" si="300"/>
        <v>0</v>
      </c>
      <c r="V1503" s="189">
        <f t="shared" si="290"/>
        <v>0</v>
      </c>
      <c r="W1503" s="189">
        <f t="shared" si="290"/>
        <v>0</v>
      </c>
      <c r="X1503" s="189">
        <f t="shared" si="290"/>
        <v>0</v>
      </c>
      <c r="Y1503" s="189">
        <f t="shared" si="290"/>
        <v>0</v>
      </c>
      <c r="Z1503" s="189">
        <f t="shared" si="290"/>
        <v>0</v>
      </c>
      <c r="AA1503" s="189">
        <f t="shared" si="290"/>
        <v>0</v>
      </c>
      <c r="AB1503" s="187">
        <f t="shared" si="289"/>
        <v>0</v>
      </c>
      <c r="AC1503" s="190">
        <f>IF(C1503=A_Stammdaten!$B$14,F_SAV!$R1503-F_SAV!$AD1503,HLOOKUP(A_Stammdaten!$B$14-1,$AE$4:$AK$2004,ROW(C1503)-3,FALSE)-$AD1503)</f>
        <v>0</v>
      </c>
      <c r="AD1503" s="190">
        <f>HLOOKUP(A_Stammdaten!$B$14,$AE$4:$AK$2004,ROW(C1503)-3,FALSE)</f>
        <v>0</v>
      </c>
      <c r="AE1503" s="187">
        <f t="shared" si="291"/>
        <v>0</v>
      </c>
      <c r="AF1503" s="187">
        <f t="shared" si="292"/>
        <v>0</v>
      </c>
      <c r="AG1503" s="187">
        <f t="shared" si="293"/>
        <v>0</v>
      </c>
      <c r="AH1503" s="187">
        <f t="shared" si="294"/>
        <v>0</v>
      </c>
      <c r="AI1503" s="187">
        <f t="shared" si="295"/>
        <v>0</v>
      </c>
      <c r="AJ1503" s="187">
        <f t="shared" si="296"/>
        <v>0</v>
      </c>
      <c r="AK1503" s="187">
        <f t="shared" si="297"/>
        <v>0</v>
      </c>
      <c r="AL1503" s="31"/>
    </row>
    <row r="1504" spans="1:38" ht="15" x14ac:dyDescent="0.25">
      <c r="A1504" s="31"/>
      <c r="B1504" s="31"/>
      <c r="C1504" s="32"/>
      <c r="D1504" s="31"/>
      <c r="E1504" s="31"/>
      <c r="F1504" s="31"/>
      <c r="G1504" s="31"/>
      <c r="H1504" s="31"/>
      <c r="I1504" s="31"/>
      <c r="J1504" s="31"/>
      <c r="K1504" s="31"/>
      <c r="L1504" s="31"/>
      <c r="M1504" s="31"/>
      <c r="N1504" s="187">
        <f t="shared" si="298"/>
        <v>0</v>
      </c>
      <c r="O1504" s="31"/>
      <c r="P1504" s="31"/>
      <c r="Q1504" s="31"/>
      <c r="R1504" s="187">
        <f t="shared" si="299"/>
        <v>0</v>
      </c>
      <c r="S1504" s="188">
        <f>IF(ISBLANK($B1504),0,VLOOKUP($B1504,Listen!$A$2:$C$44,2,FALSE))</f>
        <v>0</v>
      </c>
      <c r="T1504" s="188">
        <f>IF(ISBLANK($B1504),0,VLOOKUP($B1504,Listen!$A$2:$C$44,3,FALSE))</f>
        <v>0</v>
      </c>
      <c r="U1504" s="189">
        <f t="shared" si="300"/>
        <v>0</v>
      </c>
      <c r="V1504" s="189">
        <f t="shared" si="290"/>
        <v>0</v>
      </c>
      <c r="W1504" s="189">
        <f t="shared" si="290"/>
        <v>0</v>
      </c>
      <c r="X1504" s="189">
        <f t="shared" si="290"/>
        <v>0</v>
      </c>
      <c r="Y1504" s="189">
        <f t="shared" si="290"/>
        <v>0</v>
      </c>
      <c r="Z1504" s="189">
        <f t="shared" si="290"/>
        <v>0</v>
      </c>
      <c r="AA1504" s="189">
        <f t="shared" si="290"/>
        <v>0</v>
      </c>
      <c r="AB1504" s="187">
        <f t="shared" si="289"/>
        <v>0</v>
      </c>
      <c r="AC1504" s="190">
        <f>IF(C1504=A_Stammdaten!$B$14,F_SAV!$R1504-F_SAV!$AD1504,HLOOKUP(A_Stammdaten!$B$14-1,$AE$4:$AK$2004,ROW(C1504)-3,FALSE)-$AD1504)</f>
        <v>0</v>
      </c>
      <c r="AD1504" s="190">
        <f>HLOOKUP(A_Stammdaten!$B$14,$AE$4:$AK$2004,ROW(C1504)-3,FALSE)</f>
        <v>0</v>
      </c>
      <c r="AE1504" s="187">
        <f t="shared" si="291"/>
        <v>0</v>
      </c>
      <c r="AF1504" s="187">
        <f t="shared" si="292"/>
        <v>0</v>
      </c>
      <c r="AG1504" s="187">
        <f t="shared" si="293"/>
        <v>0</v>
      </c>
      <c r="AH1504" s="187">
        <f t="shared" si="294"/>
        <v>0</v>
      </c>
      <c r="AI1504" s="187">
        <f t="shared" si="295"/>
        <v>0</v>
      </c>
      <c r="AJ1504" s="187">
        <f t="shared" si="296"/>
        <v>0</v>
      </c>
      <c r="AK1504" s="187">
        <f t="shared" si="297"/>
        <v>0</v>
      </c>
      <c r="AL1504" s="31"/>
    </row>
    <row r="1505" spans="1:38" ht="15" x14ac:dyDescent="0.25">
      <c r="A1505" s="31"/>
      <c r="B1505" s="31"/>
      <c r="C1505" s="32"/>
      <c r="D1505" s="31"/>
      <c r="E1505" s="31"/>
      <c r="F1505" s="31"/>
      <c r="G1505" s="31"/>
      <c r="H1505" s="31"/>
      <c r="I1505" s="31"/>
      <c r="J1505" s="31"/>
      <c r="K1505" s="31"/>
      <c r="L1505" s="31"/>
      <c r="M1505" s="31"/>
      <c r="N1505" s="187">
        <f t="shared" si="298"/>
        <v>0</v>
      </c>
      <c r="O1505" s="31"/>
      <c r="P1505" s="31"/>
      <c r="Q1505" s="31"/>
      <c r="R1505" s="187">
        <f t="shared" si="299"/>
        <v>0</v>
      </c>
      <c r="S1505" s="188">
        <f>IF(ISBLANK($B1505),0,VLOOKUP($B1505,Listen!$A$2:$C$44,2,FALSE))</f>
        <v>0</v>
      </c>
      <c r="T1505" s="188">
        <f>IF(ISBLANK($B1505),0,VLOOKUP($B1505,Listen!$A$2:$C$44,3,FALSE))</f>
        <v>0</v>
      </c>
      <c r="U1505" s="189">
        <f t="shared" si="300"/>
        <v>0</v>
      </c>
      <c r="V1505" s="189">
        <f t="shared" si="290"/>
        <v>0</v>
      </c>
      <c r="W1505" s="189">
        <f t="shared" si="290"/>
        <v>0</v>
      </c>
      <c r="X1505" s="189">
        <f t="shared" si="290"/>
        <v>0</v>
      </c>
      <c r="Y1505" s="189">
        <f t="shared" si="290"/>
        <v>0</v>
      </c>
      <c r="Z1505" s="189">
        <f t="shared" si="290"/>
        <v>0</v>
      </c>
      <c r="AA1505" s="189">
        <f t="shared" si="290"/>
        <v>0</v>
      </c>
      <c r="AB1505" s="187">
        <f t="shared" si="289"/>
        <v>0</v>
      </c>
      <c r="AC1505" s="190">
        <f>IF(C1505=A_Stammdaten!$B$14,F_SAV!$R1505-F_SAV!$AD1505,HLOOKUP(A_Stammdaten!$B$14-1,$AE$4:$AK$2004,ROW(C1505)-3,FALSE)-$AD1505)</f>
        <v>0</v>
      </c>
      <c r="AD1505" s="190">
        <f>HLOOKUP(A_Stammdaten!$B$14,$AE$4:$AK$2004,ROW(C1505)-3,FALSE)</f>
        <v>0</v>
      </c>
      <c r="AE1505" s="187">
        <f t="shared" si="291"/>
        <v>0</v>
      </c>
      <c r="AF1505" s="187">
        <f t="shared" si="292"/>
        <v>0</v>
      </c>
      <c r="AG1505" s="187">
        <f t="shared" si="293"/>
        <v>0</v>
      </c>
      <c r="AH1505" s="187">
        <f t="shared" si="294"/>
        <v>0</v>
      </c>
      <c r="AI1505" s="187">
        <f t="shared" si="295"/>
        <v>0</v>
      </c>
      <c r="AJ1505" s="187">
        <f t="shared" si="296"/>
        <v>0</v>
      </c>
      <c r="AK1505" s="187">
        <f t="shared" si="297"/>
        <v>0</v>
      </c>
      <c r="AL1505" s="31"/>
    </row>
    <row r="1506" spans="1:38" ht="15" x14ac:dyDescent="0.25">
      <c r="A1506" s="31"/>
      <c r="B1506" s="31"/>
      <c r="C1506" s="32"/>
      <c r="D1506" s="31"/>
      <c r="E1506" s="31"/>
      <c r="F1506" s="31"/>
      <c r="G1506" s="31"/>
      <c r="H1506" s="31"/>
      <c r="I1506" s="31"/>
      <c r="J1506" s="31"/>
      <c r="K1506" s="31"/>
      <c r="L1506" s="31"/>
      <c r="M1506" s="31"/>
      <c r="N1506" s="187">
        <f t="shared" si="298"/>
        <v>0</v>
      </c>
      <c r="O1506" s="31"/>
      <c r="P1506" s="31"/>
      <c r="Q1506" s="31"/>
      <c r="R1506" s="187">
        <f t="shared" si="299"/>
        <v>0</v>
      </c>
      <c r="S1506" s="188">
        <f>IF(ISBLANK($B1506),0,VLOOKUP($B1506,Listen!$A$2:$C$44,2,FALSE))</f>
        <v>0</v>
      </c>
      <c r="T1506" s="188">
        <f>IF(ISBLANK($B1506),0,VLOOKUP($B1506,Listen!$A$2:$C$44,3,FALSE))</f>
        <v>0</v>
      </c>
      <c r="U1506" s="189">
        <f t="shared" si="300"/>
        <v>0</v>
      </c>
      <c r="V1506" s="189">
        <f t="shared" si="290"/>
        <v>0</v>
      </c>
      <c r="W1506" s="189">
        <f t="shared" si="290"/>
        <v>0</v>
      </c>
      <c r="X1506" s="189">
        <f t="shared" si="290"/>
        <v>0</v>
      </c>
      <c r="Y1506" s="189">
        <f t="shared" si="290"/>
        <v>0</v>
      </c>
      <c r="Z1506" s="189">
        <f t="shared" si="290"/>
        <v>0</v>
      </c>
      <c r="AA1506" s="189">
        <f t="shared" si="290"/>
        <v>0</v>
      </c>
      <c r="AB1506" s="187">
        <f t="shared" si="289"/>
        <v>0</v>
      </c>
      <c r="AC1506" s="190">
        <f>IF(C1506=A_Stammdaten!$B$14,F_SAV!$R1506-F_SAV!$AD1506,HLOOKUP(A_Stammdaten!$B$14-1,$AE$4:$AK$2004,ROW(C1506)-3,FALSE)-$AD1506)</f>
        <v>0</v>
      </c>
      <c r="AD1506" s="190">
        <f>HLOOKUP(A_Stammdaten!$B$14,$AE$4:$AK$2004,ROW(C1506)-3,FALSE)</f>
        <v>0</v>
      </c>
      <c r="AE1506" s="187">
        <f t="shared" si="291"/>
        <v>0</v>
      </c>
      <c r="AF1506" s="187">
        <f t="shared" si="292"/>
        <v>0</v>
      </c>
      <c r="AG1506" s="187">
        <f t="shared" si="293"/>
        <v>0</v>
      </c>
      <c r="AH1506" s="187">
        <f t="shared" si="294"/>
        <v>0</v>
      </c>
      <c r="AI1506" s="187">
        <f t="shared" si="295"/>
        <v>0</v>
      </c>
      <c r="AJ1506" s="187">
        <f t="shared" si="296"/>
        <v>0</v>
      </c>
      <c r="AK1506" s="187">
        <f t="shared" si="297"/>
        <v>0</v>
      </c>
      <c r="AL1506" s="31"/>
    </row>
    <row r="1507" spans="1:38" ht="15" x14ac:dyDescent="0.25">
      <c r="A1507" s="31"/>
      <c r="B1507" s="31"/>
      <c r="C1507" s="32"/>
      <c r="D1507" s="31"/>
      <c r="E1507" s="31"/>
      <c r="F1507" s="31"/>
      <c r="G1507" s="31"/>
      <c r="H1507" s="31"/>
      <c r="I1507" s="31"/>
      <c r="J1507" s="31"/>
      <c r="K1507" s="31"/>
      <c r="L1507" s="31"/>
      <c r="M1507" s="31"/>
      <c r="N1507" s="187">
        <f t="shared" si="298"/>
        <v>0</v>
      </c>
      <c r="O1507" s="31"/>
      <c r="P1507" s="31"/>
      <c r="Q1507" s="31"/>
      <c r="R1507" s="187">
        <f t="shared" si="299"/>
        <v>0</v>
      </c>
      <c r="S1507" s="188">
        <f>IF(ISBLANK($B1507),0,VLOOKUP($B1507,Listen!$A$2:$C$44,2,FALSE))</f>
        <v>0</v>
      </c>
      <c r="T1507" s="188">
        <f>IF(ISBLANK($B1507),0,VLOOKUP($B1507,Listen!$A$2:$C$44,3,FALSE))</f>
        <v>0</v>
      </c>
      <c r="U1507" s="189">
        <f t="shared" si="300"/>
        <v>0</v>
      </c>
      <c r="V1507" s="189">
        <f t="shared" si="290"/>
        <v>0</v>
      </c>
      <c r="W1507" s="189">
        <f t="shared" si="290"/>
        <v>0</v>
      </c>
      <c r="X1507" s="189">
        <f t="shared" si="290"/>
        <v>0</v>
      </c>
      <c r="Y1507" s="189">
        <f t="shared" si="290"/>
        <v>0</v>
      </c>
      <c r="Z1507" s="189">
        <f t="shared" si="290"/>
        <v>0</v>
      </c>
      <c r="AA1507" s="189">
        <f t="shared" si="290"/>
        <v>0</v>
      </c>
      <c r="AB1507" s="187">
        <f t="shared" ref="AB1507:AB1570" si="301">AD1507+AC1507</f>
        <v>0</v>
      </c>
      <c r="AC1507" s="190">
        <f>IF(C1507=A_Stammdaten!$B$14,F_SAV!$R1507-F_SAV!$AD1507,HLOOKUP(A_Stammdaten!$B$14-1,$AE$4:$AK$2004,ROW(C1507)-3,FALSE)-$AD1507)</f>
        <v>0</v>
      </c>
      <c r="AD1507" s="190">
        <f>HLOOKUP(A_Stammdaten!$B$14,$AE$4:$AK$2004,ROW(C1507)-3,FALSE)</f>
        <v>0</v>
      </c>
      <c r="AE1507" s="187">
        <f t="shared" si="291"/>
        <v>0</v>
      </c>
      <c r="AF1507" s="187">
        <f t="shared" si="292"/>
        <v>0</v>
      </c>
      <c r="AG1507" s="187">
        <f t="shared" si="293"/>
        <v>0</v>
      </c>
      <c r="AH1507" s="187">
        <f t="shared" si="294"/>
        <v>0</v>
      </c>
      <c r="AI1507" s="187">
        <f t="shared" si="295"/>
        <v>0</v>
      </c>
      <c r="AJ1507" s="187">
        <f t="shared" si="296"/>
        <v>0</v>
      </c>
      <c r="AK1507" s="187">
        <f t="shared" si="297"/>
        <v>0</v>
      </c>
      <c r="AL1507" s="31"/>
    </row>
    <row r="1508" spans="1:38" ht="15" x14ac:dyDescent="0.25">
      <c r="A1508" s="31"/>
      <c r="B1508" s="31"/>
      <c r="C1508" s="32"/>
      <c r="D1508" s="31"/>
      <c r="E1508" s="31"/>
      <c r="F1508" s="31"/>
      <c r="G1508" s="31"/>
      <c r="H1508" s="31"/>
      <c r="I1508" s="31"/>
      <c r="J1508" s="31"/>
      <c r="K1508" s="31"/>
      <c r="L1508" s="31"/>
      <c r="M1508" s="31"/>
      <c r="N1508" s="187">
        <f t="shared" si="298"/>
        <v>0</v>
      </c>
      <c r="O1508" s="31"/>
      <c r="P1508" s="31"/>
      <c r="Q1508" s="31"/>
      <c r="R1508" s="187">
        <f t="shared" si="299"/>
        <v>0</v>
      </c>
      <c r="S1508" s="188">
        <f>IF(ISBLANK($B1508),0,VLOOKUP($B1508,Listen!$A$2:$C$44,2,FALSE))</f>
        <v>0</v>
      </c>
      <c r="T1508" s="188">
        <f>IF(ISBLANK($B1508),0,VLOOKUP($B1508,Listen!$A$2:$C$44,3,FALSE))</f>
        <v>0</v>
      </c>
      <c r="U1508" s="189">
        <f t="shared" si="300"/>
        <v>0</v>
      </c>
      <c r="V1508" s="189">
        <f t="shared" si="290"/>
        <v>0</v>
      </c>
      <c r="W1508" s="189">
        <f t="shared" si="290"/>
        <v>0</v>
      </c>
      <c r="X1508" s="189">
        <f t="shared" si="290"/>
        <v>0</v>
      </c>
      <c r="Y1508" s="189">
        <f t="shared" si="290"/>
        <v>0</v>
      </c>
      <c r="Z1508" s="189">
        <f t="shared" si="290"/>
        <v>0</v>
      </c>
      <c r="AA1508" s="189">
        <f t="shared" si="290"/>
        <v>0</v>
      </c>
      <c r="AB1508" s="187">
        <f t="shared" si="301"/>
        <v>0</v>
      </c>
      <c r="AC1508" s="190">
        <f>IF(C1508=A_Stammdaten!$B$14,F_SAV!$R1508-F_SAV!$AD1508,HLOOKUP(A_Stammdaten!$B$14-1,$AE$4:$AK$2004,ROW(C1508)-3,FALSE)-$AD1508)</f>
        <v>0</v>
      </c>
      <c r="AD1508" s="190">
        <f>HLOOKUP(A_Stammdaten!$B$14,$AE$4:$AK$2004,ROW(C1508)-3,FALSE)</f>
        <v>0</v>
      </c>
      <c r="AE1508" s="187">
        <f t="shared" si="291"/>
        <v>0</v>
      </c>
      <c r="AF1508" s="187">
        <f t="shared" si="292"/>
        <v>0</v>
      </c>
      <c r="AG1508" s="187">
        <f t="shared" si="293"/>
        <v>0</v>
      </c>
      <c r="AH1508" s="187">
        <f t="shared" si="294"/>
        <v>0</v>
      </c>
      <c r="AI1508" s="187">
        <f t="shared" si="295"/>
        <v>0</v>
      </c>
      <c r="AJ1508" s="187">
        <f t="shared" si="296"/>
        <v>0</v>
      </c>
      <c r="AK1508" s="187">
        <f t="shared" si="297"/>
        <v>0</v>
      </c>
      <c r="AL1508" s="31"/>
    </row>
    <row r="1509" spans="1:38" ht="15" x14ac:dyDescent="0.25">
      <c r="A1509" s="31"/>
      <c r="B1509" s="31"/>
      <c r="C1509" s="32"/>
      <c r="D1509" s="31"/>
      <c r="E1509" s="31"/>
      <c r="F1509" s="31"/>
      <c r="G1509" s="31"/>
      <c r="H1509" s="31"/>
      <c r="I1509" s="31"/>
      <c r="J1509" s="31"/>
      <c r="K1509" s="31"/>
      <c r="L1509" s="31"/>
      <c r="M1509" s="31"/>
      <c r="N1509" s="187">
        <f t="shared" si="298"/>
        <v>0</v>
      </c>
      <c r="O1509" s="31"/>
      <c r="P1509" s="31"/>
      <c r="Q1509" s="31"/>
      <c r="R1509" s="187">
        <f t="shared" si="299"/>
        <v>0</v>
      </c>
      <c r="S1509" s="188">
        <f>IF(ISBLANK($B1509),0,VLOOKUP($B1509,Listen!$A$2:$C$44,2,FALSE))</f>
        <v>0</v>
      </c>
      <c r="T1509" s="188">
        <f>IF(ISBLANK($B1509),0,VLOOKUP($B1509,Listen!$A$2:$C$44,3,FALSE))</f>
        <v>0</v>
      </c>
      <c r="U1509" s="189">
        <f t="shared" si="300"/>
        <v>0</v>
      </c>
      <c r="V1509" s="189">
        <f t="shared" si="290"/>
        <v>0</v>
      </c>
      <c r="W1509" s="189">
        <f t="shared" si="290"/>
        <v>0</v>
      </c>
      <c r="X1509" s="189">
        <f t="shared" si="290"/>
        <v>0</v>
      </c>
      <c r="Y1509" s="189">
        <f t="shared" si="290"/>
        <v>0</v>
      </c>
      <c r="Z1509" s="189">
        <f t="shared" si="290"/>
        <v>0</v>
      </c>
      <c r="AA1509" s="189">
        <f t="shared" si="290"/>
        <v>0</v>
      </c>
      <c r="AB1509" s="187">
        <f t="shared" si="301"/>
        <v>0</v>
      </c>
      <c r="AC1509" s="190">
        <f>IF(C1509=A_Stammdaten!$B$14,F_SAV!$R1509-F_SAV!$AD1509,HLOOKUP(A_Stammdaten!$B$14-1,$AE$4:$AK$2004,ROW(C1509)-3,FALSE)-$AD1509)</f>
        <v>0</v>
      </c>
      <c r="AD1509" s="190">
        <f>HLOOKUP(A_Stammdaten!$B$14,$AE$4:$AK$2004,ROW(C1509)-3,FALSE)</f>
        <v>0</v>
      </c>
      <c r="AE1509" s="187">
        <f t="shared" si="291"/>
        <v>0</v>
      </c>
      <c r="AF1509" s="187">
        <f t="shared" si="292"/>
        <v>0</v>
      </c>
      <c r="AG1509" s="187">
        <f t="shared" si="293"/>
        <v>0</v>
      </c>
      <c r="AH1509" s="187">
        <f t="shared" si="294"/>
        <v>0</v>
      </c>
      <c r="AI1509" s="187">
        <f t="shared" si="295"/>
        <v>0</v>
      </c>
      <c r="AJ1509" s="187">
        <f t="shared" si="296"/>
        <v>0</v>
      </c>
      <c r="AK1509" s="187">
        <f t="shared" si="297"/>
        <v>0</v>
      </c>
      <c r="AL1509" s="31"/>
    </row>
    <row r="1510" spans="1:38" ht="15" x14ac:dyDescent="0.25">
      <c r="A1510" s="31"/>
      <c r="B1510" s="31"/>
      <c r="C1510" s="32"/>
      <c r="D1510" s="31"/>
      <c r="E1510" s="31"/>
      <c r="F1510" s="31"/>
      <c r="G1510" s="31"/>
      <c r="H1510" s="31"/>
      <c r="I1510" s="31"/>
      <c r="J1510" s="31"/>
      <c r="K1510" s="31"/>
      <c r="L1510" s="31"/>
      <c r="M1510" s="31"/>
      <c r="N1510" s="187">
        <f t="shared" si="298"/>
        <v>0</v>
      </c>
      <c r="O1510" s="31"/>
      <c r="P1510" s="31"/>
      <c r="Q1510" s="31"/>
      <c r="R1510" s="187">
        <f t="shared" si="299"/>
        <v>0</v>
      </c>
      <c r="S1510" s="188">
        <f>IF(ISBLANK($B1510),0,VLOOKUP($B1510,Listen!$A$2:$C$44,2,FALSE))</f>
        <v>0</v>
      </c>
      <c r="T1510" s="188">
        <f>IF(ISBLANK($B1510),0,VLOOKUP($B1510,Listen!$A$2:$C$44,3,FALSE))</f>
        <v>0</v>
      </c>
      <c r="U1510" s="189">
        <f t="shared" si="300"/>
        <v>0</v>
      </c>
      <c r="V1510" s="189">
        <f t="shared" si="290"/>
        <v>0</v>
      </c>
      <c r="W1510" s="189">
        <f t="shared" si="290"/>
        <v>0</v>
      </c>
      <c r="X1510" s="189">
        <f t="shared" si="290"/>
        <v>0</v>
      </c>
      <c r="Y1510" s="189">
        <f t="shared" si="290"/>
        <v>0</v>
      </c>
      <c r="Z1510" s="189">
        <f t="shared" si="290"/>
        <v>0</v>
      </c>
      <c r="AA1510" s="189">
        <f t="shared" si="290"/>
        <v>0</v>
      </c>
      <c r="AB1510" s="187">
        <f t="shared" si="301"/>
        <v>0</v>
      </c>
      <c r="AC1510" s="190">
        <f>IF(C1510=A_Stammdaten!$B$14,F_SAV!$R1510-F_SAV!$AD1510,HLOOKUP(A_Stammdaten!$B$14-1,$AE$4:$AK$2004,ROW(C1510)-3,FALSE)-$AD1510)</f>
        <v>0</v>
      </c>
      <c r="AD1510" s="190">
        <f>HLOOKUP(A_Stammdaten!$B$14,$AE$4:$AK$2004,ROW(C1510)-3,FALSE)</f>
        <v>0</v>
      </c>
      <c r="AE1510" s="187">
        <f t="shared" si="291"/>
        <v>0</v>
      </c>
      <c r="AF1510" s="187">
        <f t="shared" si="292"/>
        <v>0</v>
      </c>
      <c r="AG1510" s="187">
        <f t="shared" si="293"/>
        <v>0</v>
      </c>
      <c r="AH1510" s="187">
        <f t="shared" si="294"/>
        <v>0</v>
      </c>
      <c r="AI1510" s="187">
        <f t="shared" si="295"/>
        <v>0</v>
      </c>
      <c r="AJ1510" s="187">
        <f t="shared" si="296"/>
        <v>0</v>
      </c>
      <c r="AK1510" s="187">
        <f t="shared" si="297"/>
        <v>0</v>
      </c>
      <c r="AL1510" s="31"/>
    </row>
    <row r="1511" spans="1:38" ht="15" x14ac:dyDescent="0.25">
      <c r="A1511" s="31"/>
      <c r="B1511" s="31"/>
      <c r="C1511" s="32"/>
      <c r="D1511" s="31"/>
      <c r="E1511" s="31"/>
      <c r="F1511" s="31"/>
      <c r="G1511" s="31"/>
      <c r="H1511" s="31"/>
      <c r="I1511" s="31"/>
      <c r="J1511" s="31"/>
      <c r="K1511" s="31"/>
      <c r="L1511" s="31"/>
      <c r="M1511" s="31"/>
      <c r="N1511" s="187">
        <f t="shared" si="298"/>
        <v>0</v>
      </c>
      <c r="O1511" s="31"/>
      <c r="P1511" s="31"/>
      <c r="Q1511" s="31"/>
      <c r="R1511" s="187">
        <f t="shared" si="299"/>
        <v>0</v>
      </c>
      <c r="S1511" s="188">
        <f>IF(ISBLANK($B1511),0,VLOOKUP($B1511,Listen!$A$2:$C$44,2,FALSE))</f>
        <v>0</v>
      </c>
      <c r="T1511" s="188">
        <f>IF(ISBLANK($B1511),0,VLOOKUP($B1511,Listen!$A$2:$C$44,3,FALSE))</f>
        <v>0</v>
      </c>
      <c r="U1511" s="189">
        <f t="shared" si="300"/>
        <v>0</v>
      </c>
      <c r="V1511" s="189">
        <f t="shared" si="290"/>
        <v>0</v>
      </c>
      <c r="W1511" s="189">
        <f t="shared" si="290"/>
        <v>0</v>
      </c>
      <c r="X1511" s="189">
        <f t="shared" si="290"/>
        <v>0</v>
      </c>
      <c r="Y1511" s="189">
        <f t="shared" si="290"/>
        <v>0</v>
      </c>
      <c r="Z1511" s="189">
        <f t="shared" si="290"/>
        <v>0</v>
      </c>
      <c r="AA1511" s="189">
        <f t="shared" si="290"/>
        <v>0</v>
      </c>
      <c r="AB1511" s="187">
        <f t="shared" si="301"/>
        <v>0</v>
      </c>
      <c r="AC1511" s="190">
        <f>IF(C1511=A_Stammdaten!$B$14,F_SAV!$R1511-F_SAV!$AD1511,HLOOKUP(A_Stammdaten!$B$14-1,$AE$4:$AK$2004,ROW(C1511)-3,FALSE)-$AD1511)</f>
        <v>0</v>
      </c>
      <c r="AD1511" s="190">
        <f>HLOOKUP(A_Stammdaten!$B$14,$AE$4:$AK$2004,ROW(C1511)-3,FALSE)</f>
        <v>0</v>
      </c>
      <c r="AE1511" s="187">
        <f t="shared" si="291"/>
        <v>0</v>
      </c>
      <c r="AF1511" s="187">
        <f t="shared" si="292"/>
        <v>0</v>
      </c>
      <c r="AG1511" s="187">
        <f t="shared" si="293"/>
        <v>0</v>
      </c>
      <c r="AH1511" s="187">
        <f t="shared" si="294"/>
        <v>0</v>
      </c>
      <c r="AI1511" s="187">
        <f t="shared" si="295"/>
        <v>0</v>
      </c>
      <c r="AJ1511" s="187">
        <f t="shared" si="296"/>
        <v>0</v>
      </c>
      <c r="AK1511" s="187">
        <f t="shared" si="297"/>
        <v>0</v>
      </c>
      <c r="AL1511" s="31"/>
    </row>
    <row r="1512" spans="1:38" ht="15" x14ac:dyDescent="0.25">
      <c r="A1512" s="31"/>
      <c r="B1512" s="31"/>
      <c r="C1512" s="32"/>
      <c r="D1512" s="31"/>
      <c r="E1512" s="31"/>
      <c r="F1512" s="31"/>
      <c r="G1512" s="31"/>
      <c r="H1512" s="31"/>
      <c r="I1512" s="31"/>
      <c r="J1512" s="31"/>
      <c r="K1512" s="31"/>
      <c r="L1512" s="31"/>
      <c r="M1512" s="31"/>
      <c r="N1512" s="187">
        <f t="shared" si="298"/>
        <v>0</v>
      </c>
      <c r="O1512" s="31"/>
      <c r="P1512" s="31"/>
      <c r="Q1512" s="31"/>
      <c r="R1512" s="187">
        <f t="shared" si="299"/>
        <v>0</v>
      </c>
      <c r="S1512" s="188">
        <f>IF(ISBLANK($B1512),0,VLOOKUP($B1512,Listen!$A$2:$C$44,2,FALSE))</f>
        <v>0</v>
      </c>
      <c r="T1512" s="188">
        <f>IF(ISBLANK($B1512),0,VLOOKUP($B1512,Listen!$A$2:$C$44,3,FALSE))</f>
        <v>0</v>
      </c>
      <c r="U1512" s="189">
        <f t="shared" si="300"/>
        <v>0</v>
      </c>
      <c r="V1512" s="189">
        <f t="shared" si="290"/>
        <v>0</v>
      </c>
      <c r="W1512" s="189">
        <f t="shared" si="290"/>
        <v>0</v>
      </c>
      <c r="X1512" s="189">
        <f t="shared" si="290"/>
        <v>0</v>
      </c>
      <c r="Y1512" s="189">
        <f t="shared" si="290"/>
        <v>0</v>
      </c>
      <c r="Z1512" s="189">
        <f t="shared" si="290"/>
        <v>0</v>
      </c>
      <c r="AA1512" s="189">
        <f t="shared" si="290"/>
        <v>0</v>
      </c>
      <c r="AB1512" s="187">
        <f t="shared" si="301"/>
        <v>0</v>
      </c>
      <c r="AC1512" s="190">
        <f>IF(C1512=A_Stammdaten!$B$14,F_SAV!$R1512-F_SAV!$AD1512,HLOOKUP(A_Stammdaten!$B$14-1,$AE$4:$AK$2004,ROW(C1512)-3,FALSE)-$AD1512)</f>
        <v>0</v>
      </c>
      <c r="AD1512" s="190">
        <f>HLOOKUP(A_Stammdaten!$B$14,$AE$4:$AK$2004,ROW(C1512)-3,FALSE)</f>
        <v>0</v>
      </c>
      <c r="AE1512" s="187">
        <f t="shared" si="291"/>
        <v>0</v>
      </c>
      <c r="AF1512" s="187">
        <f t="shared" si="292"/>
        <v>0</v>
      </c>
      <c r="AG1512" s="187">
        <f t="shared" si="293"/>
        <v>0</v>
      </c>
      <c r="AH1512" s="187">
        <f t="shared" si="294"/>
        <v>0</v>
      </c>
      <c r="AI1512" s="187">
        <f t="shared" si="295"/>
        <v>0</v>
      </c>
      <c r="AJ1512" s="187">
        <f t="shared" si="296"/>
        <v>0</v>
      </c>
      <c r="AK1512" s="187">
        <f t="shared" si="297"/>
        <v>0</v>
      </c>
      <c r="AL1512" s="31"/>
    </row>
    <row r="1513" spans="1:38" ht="15" x14ac:dyDescent="0.25">
      <c r="A1513" s="31"/>
      <c r="B1513" s="31"/>
      <c r="C1513" s="32"/>
      <c r="D1513" s="31"/>
      <c r="E1513" s="31"/>
      <c r="F1513" s="31"/>
      <c r="G1513" s="31"/>
      <c r="H1513" s="31"/>
      <c r="I1513" s="31"/>
      <c r="J1513" s="31"/>
      <c r="K1513" s="31"/>
      <c r="L1513" s="31"/>
      <c r="M1513" s="31"/>
      <c r="N1513" s="187">
        <f t="shared" si="298"/>
        <v>0</v>
      </c>
      <c r="O1513" s="31"/>
      <c r="P1513" s="31"/>
      <c r="Q1513" s="31"/>
      <c r="R1513" s="187">
        <f t="shared" si="299"/>
        <v>0</v>
      </c>
      <c r="S1513" s="188">
        <f>IF(ISBLANK($B1513),0,VLOOKUP($B1513,Listen!$A$2:$C$44,2,FALSE))</f>
        <v>0</v>
      </c>
      <c r="T1513" s="188">
        <f>IF(ISBLANK($B1513),0,VLOOKUP($B1513,Listen!$A$2:$C$44,3,FALSE))</f>
        <v>0</v>
      </c>
      <c r="U1513" s="189">
        <f t="shared" si="300"/>
        <v>0</v>
      </c>
      <c r="V1513" s="189">
        <f t="shared" si="290"/>
        <v>0</v>
      </c>
      <c r="W1513" s="189">
        <f t="shared" si="290"/>
        <v>0</v>
      </c>
      <c r="X1513" s="189">
        <f t="shared" si="290"/>
        <v>0</v>
      </c>
      <c r="Y1513" s="189">
        <f t="shared" si="290"/>
        <v>0</v>
      </c>
      <c r="Z1513" s="189">
        <f t="shared" si="290"/>
        <v>0</v>
      </c>
      <c r="AA1513" s="189">
        <f t="shared" si="290"/>
        <v>0</v>
      </c>
      <c r="AB1513" s="187">
        <f t="shared" si="301"/>
        <v>0</v>
      </c>
      <c r="AC1513" s="190">
        <f>IF(C1513=A_Stammdaten!$B$14,F_SAV!$R1513-F_SAV!$AD1513,HLOOKUP(A_Stammdaten!$B$14-1,$AE$4:$AK$2004,ROW(C1513)-3,FALSE)-$AD1513)</f>
        <v>0</v>
      </c>
      <c r="AD1513" s="190">
        <f>HLOOKUP(A_Stammdaten!$B$14,$AE$4:$AK$2004,ROW(C1513)-3,FALSE)</f>
        <v>0</v>
      </c>
      <c r="AE1513" s="187">
        <f t="shared" si="291"/>
        <v>0</v>
      </c>
      <c r="AF1513" s="187">
        <f t="shared" si="292"/>
        <v>0</v>
      </c>
      <c r="AG1513" s="187">
        <f t="shared" si="293"/>
        <v>0</v>
      </c>
      <c r="AH1513" s="187">
        <f t="shared" si="294"/>
        <v>0</v>
      </c>
      <c r="AI1513" s="187">
        <f t="shared" si="295"/>
        <v>0</v>
      </c>
      <c r="AJ1513" s="187">
        <f t="shared" si="296"/>
        <v>0</v>
      </c>
      <c r="AK1513" s="187">
        <f t="shared" si="297"/>
        <v>0</v>
      </c>
      <c r="AL1513" s="31"/>
    </row>
    <row r="1514" spans="1:38" ht="15" x14ac:dyDescent="0.25">
      <c r="A1514" s="31"/>
      <c r="B1514" s="31"/>
      <c r="C1514" s="32"/>
      <c r="D1514" s="31"/>
      <c r="E1514" s="31"/>
      <c r="F1514" s="31"/>
      <c r="G1514" s="31"/>
      <c r="H1514" s="31"/>
      <c r="I1514" s="31"/>
      <c r="J1514" s="31"/>
      <c r="K1514" s="31"/>
      <c r="L1514" s="31"/>
      <c r="M1514" s="31"/>
      <c r="N1514" s="187">
        <f t="shared" si="298"/>
        <v>0</v>
      </c>
      <c r="O1514" s="31"/>
      <c r="P1514" s="31"/>
      <c r="Q1514" s="31"/>
      <c r="R1514" s="187">
        <f t="shared" si="299"/>
        <v>0</v>
      </c>
      <c r="S1514" s="188">
        <f>IF(ISBLANK($B1514),0,VLOOKUP($B1514,Listen!$A$2:$C$44,2,FALSE))</f>
        <v>0</v>
      </c>
      <c r="T1514" s="188">
        <f>IF(ISBLANK($B1514),0,VLOOKUP($B1514,Listen!$A$2:$C$44,3,FALSE))</f>
        <v>0</v>
      </c>
      <c r="U1514" s="189">
        <f t="shared" si="300"/>
        <v>0</v>
      </c>
      <c r="V1514" s="189">
        <f t="shared" si="290"/>
        <v>0</v>
      </c>
      <c r="W1514" s="189">
        <f t="shared" si="290"/>
        <v>0</v>
      </c>
      <c r="X1514" s="189">
        <f t="shared" si="290"/>
        <v>0</v>
      </c>
      <c r="Y1514" s="189">
        <f t="shared" si="290"/>
        <v>0</v>
      </c>
      <c r="Z1514" s="189">
        <f t="shared" si="290"/>
        <v>0</v>
      </c>
      <c r="AA1514" s="189">
        <f t="shared" si="290"/>
        <v>0</v>
      </c>
      <c r="AB1514" s="187">
        <f t="shared" si="301"/>
        <v>0</v>
      </c>
      <c r="AC1514" s="190">
        <f>IF(C1514=A_Stammdaten!$B$14,F_SAV!$R1514-F_SAV!$AD1514,HLOOKUP(A_Stammdaten!$B$14-1,$AE$4:$AK$2004,ROW(C1514)-3,FALSE)-$AD1514)</f>
        <v>0</v>
      </c>
      <c r="AD1514" s="190">
        <f>HLOOKUP(A_Stammdaten!$B$14,$AE$4:$AK$2004,ROW(C1514)-3,FALSE)</f>
        <v>0</v>
      </c>
      <c r="AE1514" s="187">
        <f t="shared" si="291"/>
        <v>0</v>
      </c>
      <c r="AF1514" s="187">
        <f t="shared" si="292"/>
        <v>0</v>
      </c>
      <c r="AG1514" s="187">
        <f t="shared" si="293"/>
        <v>0</v>
      </c>
      <c r="AH1514" s="187">
        <f t="shared" si="294"/>
        <v>0</v>
      </c>
      <c r="AI1514" s="187">
        <f t="shared" si="295"/>
        <v>0</v>
      </c>
      <c r="AJ1514" s="187">
        <f t="shared" si="296"/>
        <v>0</v>
      </c>
      <c r="AK1514" s="187">
        <f t="shared" si="297"/>
        <v>0</v>
      </c>
      <c r="AL1514" s="31"/>
    </row>
    <row r="1515" spans="1:38" ht="15" x14ac:dyDescent="0.25">
      <c r="A1515" s="31"/>
      <c r="B1515" s="31"/>
      <c r="C1515" s="32"/>
      <c r="D1515" s="31"/>
      <c r="E1515" s="31"/>
      <c r="F1515" s="31"/>
      <c r="G1515" s="31"/>
      <c r="H1515" s="31"/>
      <c r="I1515" s="31"/>
      <c r="J1515" s="31"/>
      <c r="K1515" s="31"/>
      <c r="L1515" s="31"/>
      <c r="M1515" s="31"/>
      <c r="N1515" s="187">
        <f t="shared" si="298"/>
        <v>0</v>
      </c>
      <c r="O1515" s="31"/>
      <c r="P1515" s="31"/>
      <c r="Q1515" s="31"/>
      <c r="R1515" s="187">
        <f t="shared" si="299"/>
        <v>0</v>
      </c>
      <c r="S1515" s="188">
        <f>IF(ISBLANK($B1515),0,VLOOKUP($B1515,Listen!$A$2:$C$44,2,FALSE))</f>
        <v>0</v>
      </c>
      <c r="T1515" s="188">
        <f>IF(ISBLANK($B1515),0,VLOOKUP($B1515,Listen!$A$2:$C$44,3,FALSE))</f>
        <v>0</v>
      </c>
      <c r="U1515" s="189">
        <f t="shared" si="300"/>
        <v>0</v>
      </c>
      <c r="V1515" s="189">
        <f t="shared" si="290"/>
        <v>0</v>
      </c>
      <c r="W1515" s="189">
        <f t="shared" si="290"/>
        <v>0</v>
      </c>
      <c r="X1515" s="189">
        <f t="shared" si="290"/>
        <v>0</v>
      </c>
      <c r="Y1515" s="189">
        <f t="shared" si="290"/>
        <v>0</v>
      </c>
      <c r="Z1515" s="189">
        <f t="shared" si="290"/>
        <v>0</v>
      </c>
      <c r="AA1515" s="189">
        <f t="shared" si="290"/>
        <v>0</v>
      </c>
      <c r="AB1515" s="187">
        <f t="shared" si="301"/>
        <v>0</v>
      </c>
      <c r="AC1515" s="190">
        <f>IF(C1515=A_Stammdaten!$B$14,F_SAV!$R1515-F_SAV!$AD1515,HLOOKUP(A_Stammdaten!$B$14-1,$AE$4:$AK$2004,ROW(C1515)-3,FALSE)-$AD1515)</f>
        <v>0</v>
      </c>
      <c r="AD1515" s="190">
        <f>HLOOKUP(A_Stammdaten!$B$14,$AE$4:$AK$2004,ROW(C1515)-3,FALSE)</f>
        <v>0</v>
      </c>
      <c r="AE1515" s="187">
        <f t="shared" si="291"/>
        <v>0</v>
      </c>
      <c r="AF1515" s="187">
        <f t="shared" si="292"/>
        <v>0</v>
      </c>
      <c r="AG1515" s="187">
        <f t="shared" si="293"/>
        <v>0</v>
      </c>
      <c r="AH1515" s="187">
        <f t="shared" si="294"/>
        <v>0</v>
      </c>
      <c r="AI1515" s="187">
        <f t="shared" si="295"/>
        <v>0</v>
      </c>
      <c r="AJ1515" s="187">
        <f t="shared" si="296"/>
        <v>0</v>
      </c>
      <c r="AK1515" s="187">
        <f t="shared" si="297"/>
        <v>0</v>
      </c>
      <c r="AL1515" s="31"/>
    </row>
    <row r="1516" spans="1:38" ht="15" x14ac:dyDescent="0.25">
      <c r="A1516" s="31"/>
      <c r="B1516" s="31"/>
      <c r="C1516" s="32"/>
      <c r="D1516" s="31"/>
      <c r="E1516" s="31"/>
      <c r="F1516" s="31"/>
      <c r="G1516" s="31"/>
      <c r="H1516" s="31"/>
      <c r="I1516" s="31"/>
      <c r="J1516" s="31"/>
      <c r="K1516" s="31"/>
      <c r="L1516" s="31"/>
      <c r="M1516" s="31"/>
      <c r="N1516" s="187">
        <f t="shared" si="298"/>
        <v>0</v>
      </c>
      <c r="O1516" s="31"/>
      <c r="P1516" s="31"/>
      <c r="Q1516" s="31"/>
      <c r="R1516" s="187">
        <f t="shared" si="299"/>
        <v>0</v>
      </c>
      <c r="S1516" s="188">
        <f>IF(ISBLANK($B1516),0,VLOOKUP($B1516,Listen!$A$2:$C$44,2,FALSE))</f>
        <v>0</v>
      </c>
      <c r="T1516" s="188">
        <f>IF(ISBLANK($B1516),0,VLOOKUP($B1516,Listen!$A$2:$C$44,3,FALSE))</f>
        <v>0</v>
      </c>
      <c r="U1516" s="189">
        <f t="shared" si="300"/>
        <v>0</v>
      </c>
      <c r="V1516" s="189">
        <f t="shared" si="290"/>
        <v>0</v>
      </c>
      <c r="W1516" s="189">
        <f t="shared" si="290"/>
        <v>0</v>
      </c>
      <c r="X1516" s="189">
        <f t="shared" si="290"/>
        <v>0</v>
      </c>
      <c r="Y1516" s="189">
        <f t="shared" si="290"/>
        <v>0</v>
      </c>
      <c r="Z1516" s="189">
        <f t="shared" si="290"/>
        <v>0</v>
      </c>
      <c r="AA1516" s="189">
        <f t="shared" si="290"/>
        <v>0</v>
      </c>
      <c r="AB1516" s="187">
        <f t="shared" si="301"/>
        <v>0</v>
      </c>
      <c r="AC1516" s="190">
        <f>IF(C1516=A_Stammdaten!$B$14,F_SAV!$R1516-F_SAV!$AD1516,HLOOKUP(A_Stammdaten!$B$14-1,$AE$4:$AK$2004,ROW(C1516)-3,FALSE)-$AD1516)</f>
        <v>0</v>
      </c>
      <c r="AD1516" s="190">
        <f>HLOOKUP(A_Stammdaten!$B$14,$AE$4:$AK$2004,ROW(C1516)-3,FALSE)</f>
        <v>0</v>
      </c>
      <c r="AE1516" s="187">
        <f t="shared" si="291"/>
        <v>0</v>
      </c>
      <c r="AF1516" s="187">
        <f t="shared" si="292"/>
        <v>0</v>
      </c>
      <c r="AG1516" s="187">
        <f t="shared" si="293"/>
        <v>0</v>
      </c>
      <c r="AH1516" s="187">
        <f t="shared" si="294"/>
        <v>0</v>
      </c>
      <c r="AI1516" s="187">
        <f t="shared" si="295"/>
        <v>0</v>
      </c>
      <c r="AJ1516" s="187">
        <f t="shared" si="296"/>
        <v>0</v>
      </c>
      <c r="AK1516" s="187">
        <f t="shared" si="297"/>
        <v>0</v>
      </c>
      <c r="AL1516" s="31"/>
    </row>
    <row r="1517" spans="1:38" ht="15" x14ac:dyDescent="0.25">
      <c r="A1517" s="31"/>
      <c r="B1517" s="31"/>
      <c r="C1517" s="32"/>
      <c r="D1517" s="31"/>
      <c r="E1517" s="31"/>
      <c r="F1517" s="31"/>
      <c r="G1517" s="31"/>
      <c r="H1517" s="31"/>
      <c r="I1517" s="31"/>
      <c r="J1517" s="31"/>
      <c r="K1517" s="31"/>
      <c r="L1517" s="31"/>
      <c r="M1517" s="31"/>
      <c r="N1517" s="187">
        <f t="shared" si="298"/>
        <v>0</v>
      </c>
      <c r="O1517" s="31"/>
      <c r="P1517" s="31"/>
      <c r="Q1517" s="31"/>
      <c r="R1517" s="187">
        <f t="shared" si="299"/>
        <v>0</v>
      </c>
      <c r="S1517" s="188">
        <f>IF(ISBLANK($B1517),0,VLOOKUP($B1517,Listen!$A$2:$C$44,2,FALSE))</f>
        <v>0</v>
      </c>
      <c r="T1517" s="188">
        <f>IF(ISBLANK($B1517),0,VLOOKUP($B1517,Listen!$A$2:$C$44,3,FALSE))</f>
        <v>0</v>
      </c>
      <c r="U1517" s="189">
        <f t="shared" si="300"/>
        <v>0</v>
      </c>
      <c r="V1517" s="189">
        <f t="shared" si="290"/>
        <v>0</v>
      </c>
      <c r="W1517" s="189">
        <f t="shared" si="290"/>
        <v>0</v>
      </c>
      <c r="X1517" s="189">
        <f t="shared" si="290"/>
        <v>0</v>
      </c>
      <c r="Y1517" s="189">
        <f t="shared" si="290"/>
        <v>0</v>
      </c>
      <c r="Z1517" s="189">
        <f t="shared" si="290"/>
        <v>0</v>
      </c>
      <c r="AA1517" s="189">
        <f t="shared" si="290"/>
        <v>0</v>
      </c>
      <c r="AB1517" s="187">
        <f t="shared" si="301"/>
        <v>0</v>
      </c>
      <c r="AC1517" s="190">
        <f>IF(C1517=A_Stammdaten!$B$14,F_SAV!$R1517-F_SAV!$AD1517,HLOOKUP(A_Stammdaten!$B$14-1,$AE$4:$AK$2004,ROW(C1517)-3,FALSE)-$AD1517)</f>
        <v>0</v>
      </c>
      <c r="AD1517" s="190">
        <f>HLOOKUP(A_Stammdaten!$B$14,$AE$4:$AK$2004,ROW(C1517)-3,FALSE)</f>
        <v>0</v>
      </c>
      <c r="AE1517" s="187">
        <f t="shared" si="291"/>
        <v>0</v>
      </c>
      <c r="AF1517" s="187">
        <f t="shared" si="292"/>
        <v>0</v>
      </c>
      <c r="AG1517" s="187">
        <f t="shared" si="293"/>
        <v>0</v>
      </c>
      <c r="AH1517" s="187">
        <f t="shared" si="294"/>
        <v>0</v>
      </c>
      <c r="AI1517" s="187">
        <f t="shared" si="295"/>
        <v>0</v>
      </c>
      <c r="AJ1517" s="187">
        <f t="shared" si="296"/>
        <v>0</v>
      </c>
      <c r="AK1517" s="187">
        <f t="shared" si="297"/>
        <v>0</v>
      </c>
      <c r="AL1517" s="31"/>
    </row>
    <row r="1518" spans="1:38" ht="15" x14ac:dyDescent="0.25">
      <c r="A1518" s="31"/>
      <c r="B1518" s="31"/>
      <c r="C1518" s="32"/>
      <c r="D1518" s="31"/>
      <c r="E1518" s="31"/>
      <c r="F1518" s="31"/>
      <c r="G1518" s="31"/>
      <c r="H1518" s="31"/>
      <c r="I1518" s="31"/>
      <c r="J1518" s="31"/>
      <c r="K1518" s="31"/>
      <c r="L1518" s="31"/>
      <c r="M1518" s="31"/>
      <c r="N1518" s="187">
        <f t="shared" si="298"/>
        <v>0</v>
      </c>
      <c r="O1518" s="31"/>
      <c r="P1518" s="31"/>
      <c r="Q1518" s="31"/>
      <c r="R1518" s="187">
        <f t="shared" si="299"/>
        <v>0</v>
      </c>
      <c r="S1518" s="188">
        <f>IF(ISBLANK($B1518),0,VLOOKUP($B1518,Listen!$A$2:$C$44,2,FALSE))</f>
        <v>0</v>
      </c>
      <c r="T1518" s="188">
        <f>IF(ISBLANK($B1518),0,VLOOKUP($B1518,Listen!$A$2:$C$44,3,FALSE))</f>
        <v>0</v>
      </c>
      <c r="U1518" s="189">
        <f t="shared" si="300"/>
        <v>0</v>
      </c>
      <c r="V1518" s="189">
        <f t="shared" si="290"/>
        <v>0</v>
      </c>
      <c r="W1518" s="189">
        <f t="shared" si="290"/>
        <v>0</v>
      </c>
      <c r="X1518" s="189">
        <f t="shared" si="290"/>
        <v>0</v>
      </c>
      <c r="Y1518" s="189">
        <f t="shared" si="290"/>
        <v>0</v>
      </c>
      <c r="Z1518" s="189">
        <f t="shared" si="290"/>
        <v>0</v>
      </c>
      <c r="AA1518" s="189">
        <f t="shared" si="290"/>
        <v>0</v>
      </c>
      <c r="AB1518" s="187">
        <f t="shared" si="301"/>
        <v>0</v>
      </c>
      <c r="AC1518" s="190">
        <f>IF(C1518=A_Stammdaten!$B$14,F_SAV!$R1518-F_SAV!$AD1518,HLOOKUP(A_Stammdaten!$B$14-1,$AE$4:$AK$2004,ROW(C1518)-3,FALSE)-$AD1518)</f>
        <v>0</v>
      </c>
      <c r="AD1518" s="190">
        <f>HLOOKUP(A_Stammdaten!$B$14,$AE$4:$AK$2004,ROW(C1518)-3,FALSE)</f>
        <v>0</v>
      </c>
      <c r="AE1518" s="187">
        <f t="shared" si="291"/>
        <v>0</v>
      </c>
      <c r="AF1518" s="187">
        <f t="shared" si="292"/>
        <v>0</v>
      </c>
      <c r="AG1518" s="187">
        <f t="shared" si="293"/>
        <v>0</v>
      </c>
      <c r="AH1518" s="187">
        <f t="shared" si="294"/>
        <v>0</v>
      </c>
      <c r="AI1518" s="187">
        <f t="shared" si="295"/>
        <v>0</v>
      </c>
      <c r="AJ1518" s="187">
        <f t="shared" si="296"/>
        <v>0</v>
      </c>
      <c r="AK1518" s="187">
        <f t="shared" si="297"/>
        <v>0</v>
      </c>
      <c r="AL1518" s="31"/>
    </row>
    <row r="1519" spans="1:38" ht="15" x14ac:dyDescent="0.25">
      <c r="A1519" s="31"/>
      <c r="B1519" s="31"/>
      <c r="C1519" s="32"/>
      <c r="D1519" s="31"/>
      <c r="E1519" s="31"/>
      <c r="F1519" s="31"/>
      <c r="G1519" s="31"/>
      <c r="H1519" s="31"/>
      <c r="I1519" s="31"/>
      <c r="J1519" s="31"/>
      <c r="K1519" s="31"/>
      <c r="L1519" s="31"/>
      <c r="M1519" s="31"/>
      <c r="N1519" s="187">
        <f t="shared" si="298"/>
        <v>0</v>
      </c>
      <c r="O1519" s="31"/>
      <c r="P1519" s="31"/>
      <c r="Q1519" s="31"/>
      <c r="R1519" s="187">
        <f t="shared" si="299"/>
        <v>0</v>
      </c>
      <c r="S1519" s="188">
        <f>IF(ISBLANK($B1519),0,VLOOKUP($B1519,Listen!$A$2:$C$44,2,FALSE))</f>
        <v>0</v>
      </c>
      <c r="T1519" s="188">
        <f>IF(ISBLANK($B1519),0,VLOOKUP($B1519,Listen!$A$2:$C$44,3,FALSE))</f>
        <v>0</v>
      </c>
      <c r="U1519" s="189">
        <f t="shared" si="300"/>
        <v>0</v>
      </c>
      <c r="V1519" s="189">
        <f t="shared" si="290"/>
        <v>0</v>
      </c>
      <c r="W1519" s="189">
        <f t="shared" si="290"/>
        <v>0</v>
      </c>
      <c r="X1519" s="189">
        <f t="shared" ref="V1519:AA1561" si="302">$S1519</f>
        <v>0</v>
      </c>
      <c r="Y1519" s="189">
        <f t="shared" si="302"/>
        <v>0</v>
      </c>
      <c r="Z1519" s="189">
        <f t="shared" si="302"/>
        <v>0</v>
      </c>
      <c r="AA1519" s="189">
        <f t="shared" si="302"/>
        <v>0</v>
      </c>
      <c r="AB1519" s="187">
        <f t="shared" si="301"/>
        <v>0</v>
      </c>
      <c r="AC1519" s="190">
        <f>IF(C1519=A_Stammdaten!$B$14,F_SAV!$R1519-F_SAV!$AD1519,HLOOKUP(A_Stammdaten!$B$14-1,$AE$4:$AK$2004,ROW(C1519)-3,FALSE)-$AD1519)</f>
        <v>0</v>
      </c>
      <c r="AD1519" s="190">
        <f>HLOOKUP(A_Stammdaten!$B$14,$AE$4:$AK$2004,ROW(C1519)-3,FALSE)</f>
        <v>0</v>
      </c>
      <c r="AE1519" s="187">
        <f t="shared" si="291"/>
        <v>0</v>
      </c>
      <c r="AF1519" s="187">
        <f t="shared" si="292"/>
        <v>0</v>
      </c>
      <c r="AG1519" s="187">
        <f t="shared" si="293"/>
        <v>0</v>
      </c>
      <c r="AH1519" s="187">
        <f t="shared" si="294"/>
        <v>0</v>
      </c>
      <c r="AI1519" s="187">
        <f t="shared" si="295"/>
        <v>0</v>
      </c>
      <c r="AJ1519" s="187">
        <f t="shared" si="296"/>
        <v>0</v>
      </c>
      <c r="AK1519" s="187">
        <f t="shared" si="297"/>
        <v>0</v>
      </c>
      <c r="AL1519" s="31"/>
    </row>
    <row r="1520" spans="1:38" ht="15" x14ac:dyDescent="0.25">
      <c r="A1520" s="31"/>
      <c r="B1520" s="31"/>
      <c r="C1520" s="32"/>
      <c r="D1520" s="31"/>
      <c r="E1520" s="31"/>
      <c r="F1520" s="31"/>
      <c r="G1520" s="31"/>
      <c r="H1520" s="31"/>
      <c r="I1520" s="31"/>
      <c r="J1520" s="31"/>
      <c r="K1520" s="31"/>
      <c r="L1520" s="31"/>
      <c r="M1520" s="31"/>
      <c r="N1520" s="187">
        <f t="shared" si="298"/>
        <v>0</v>
      </c>
      <c r="O1520" s="31"/>
      <c r="P1520" s="31"/>
      <c r="Q1520" s="31"/>
      <c r="R1520" s="187">
        <f t="shared" si="299"/>
        <v>0</v>
      </c>
      <c r="S1520" s="188">
        <f>IF(ISBLANK($B1520),0,VLOOKUP($B1520,Listen!$A$2:$C$44,2,FALSE))</f>
        <v>0</v>
      </c>
      <c r="T1520" s="188">
        <f>IF(ISBLANK($B1520),0,VLOOKUP($B1520,Listen!$A$2:$C$44,3,FALSE))</f>
        <v>0</v>
      </c>
      <c r="U1520" s="189">
        <f t="shared" si="300"/>
        <v>0</v>
      </c>
      <c r="V1520" s="189">
        <f t="shared" si="302"/>
        <v>0</v>
      </c>
      <c r="W1520" s="189">
        <f t="shared" si="302"/>
        <v>0</v>
      </c>
      <c r="X1520" s="189">
        <f t="shared" si="302"/>
        <v>0</v>
      </c>
      <c r="Y1520" s="189">
        <f t="shared" si="302"/>
        <v>0</v>
      </c>
      <c r="Z1520" s="189">
        <f t="shared" si="302"/>
        <v>0</v>
      </c>
      <c r="AA1520" s="189">
        <f t="shared" si="302"/>
        <v>0</v>
      </c>
      <c r="AB1520" s="187">
        <f t="shared" si="301"/>
        <v>0</v>
      </c>
      <c r="AC1520" s="190">
        <f>IF(C1520=A_Stammdaten!$B$14,F_SAV!$R1520-F_SAV!$AD1520,HLOOKUP(A_Stammdaten!$B$14-1,$AE$4:$AK$2004,ROW(C1520)-3,FALSE)-$AD1520)</f>
        <v>0</v>
      </c>
      <c r="AD1520" s="190">
        <f>HLOOKUP(A_Stammdaten!$B$14,$AE$4:$AK$2004,ROW(C1520)-3,FALSE)</f>
        <v>0</v>
      </c>
      <c r="AE1520" s="187">
        <f t="shared" si="291"/>
        <v>0</v>
      </c>
      <c r="AF1520" s="187">
        <f t="shared" si="292"/>
        <v>0</v>
      </c>
      <c r="AG1520" s="187">
        <f t="shared" si="293"/>
        <v>0</v>
      </c>
      <c r="AH1520" s="187">
        <f t="shared" si="294"/>
        <v>0</v>
      </c>
      <c r="AI1520" s="187">
        <f t="shared" si="295"/>
        <v>0</v>
      </c>
      <c r="AJ1520" s="187">
        <f t="shared" si="296"/>
        <v>0</v>
      </c>
      <c r="AK1520" s="187">
        <f t="shared" si="297"/>
        <v>0</v>
      </c>
      <c r="AL1520" s="31"/>
    </row>
    <row r="1521" spans="1:38" ht="15" x14ac:dyDescent="0.25">
      <c r="A1521" s="31"/>
      <c r="B1521" s="31"/>
      <c r="C1521" s="32"/>
      <c r="D1521" s="31"/>
      <c r="E1521" s="31"/>
      <c r="F1521" s="31"/>
      <c r="G1521" s="31"/>
      <c r="H1521" s="31"/>
      <c r="I1521" s="31"/>
      <c r="J1521" s="31"/>
      <c r="K1521" s="31"/>
      <c r="L1521" s="31"/>
      <c r="M1521" s="31"/>
      <c r="N1521" s="187">
        <f t="shared" si="298"/>
        <v>0</v>
      </c>
      <c r="O1521" s="31"/>
      <c r="P1521" s="31"/>
      <c r="Q1521" s="31"/>
      <c r="R1521" s="187">
        <f t="shared" si="299"/>
        <v>0</v>
      </c>
      <c r="S1521" s="188">
        <f>IF(ISBLANK($B1521),0,VLOOKUP($B1521,Listen!$A$2:$C$44,2,FALSE))</f>
        <v>0</v>
      </c>
      <c r="T1521" s="188">
        <f>IF(ISBLANK($B1521),0,VLOOKUP($B1521,Listen!$A$2:$C$44,3,FALSE))</f>
        <v>0</v>
      </c>
      <c r="U1521" s="189">
        <f t="shared" si="300"/>
        <v>0</v>
      </c>
      <c r="V1521" s="189">
        <f t="shared" si="302"/>
        <v>0</v>
      </c>
      <c r="W1521" s="189">
        <f t="shared" si="302"/>
        <v>0</v>
      </c>
      <c r="X1521" s="189">
        <f t="shared" si="302"/>
        <v>0</v>
      </c>
      <c r="Y1521" s="189">
        <f t="shared" si="302"/>
        <v>0</v>
      </c>
      <c r="Z1521" s="189">
        <f t="shared" si="302"/>
        <v>0</v>
      </c>
      <c r="AA1521" s="189">
        <f t="shared" si="302"/>
        <v>0</v>
      </c>
      <c r="AB1521" s="187">
        <f t="shared" si="301"/>
        <v>0</v>
      </c>
      <c r="AC1521" s="190">
        <f>IF(C1521=A_Stammdaten!$B$14,F_SAV!$R1521-F_SAV!$AD1521,HLOOKUP(A_Stammdaten!$B$14-1,$AE$4:$AK$2004,ROW(C1521)-3,FALSE)-$AD1521)</f>
        <v>0</v>
      </c>
      <c r="AD1521" s="190">
        <f>HLOOKUP(A_Stammdaten!$B$14,$AE$4:$AK$2004,ROW(C1521)-3,FALSE)</f>
        <v>0</v>
      </c>
      <c r="AE1521" s="187">
        <f t="shared" si="291"/>
        <v>0</v>
      </c>
      <c r="AF1521" s="187">
        <f t="shared" si="292"/>
        <v>0</v>
      </c>
      <c r="AG1521" s="187">
        <f t="shared" si="293"/>
        <v>0</v>
      </c>
      <c r="AH1521" s="187">
        <f t="shared" si="294"/>
        <v>0</v>
      </c>
      <c r="AI1521" s="187">
        <f t="shared" si="295"/>
        <v>0</v>
      </c>
      <c r="AJ1521" s="187">
        <f t="shared" si="296"/>
        <v>0</v>
      </c>
      <c r="AK1521" s="187">
        <f t="shared" si="297"/>
        <v>0</v>
      </c>
      <c r="AL1521" s="31"/>
    </row>
    <row r="1522" spans="1:38" ht="15" x14ac:dyDescent="0.25">
      <c r="A1522" s="31"/>
      <c r="B1522" s="31"/>
      <c r="C1522" s="32"/>
      <c r="D1522" s="31"/>
      <c r="E1522" s="31"/>
      <c r="F1522" s="31"/>
      <c r="G1522" s="31"/>
      <c r="H1522" s="31"/>
      <c r="I1522" s="31"/>
      <c r="J1522" s="31"/>
      <c r="K1522" s="31"/>
      <c r="L1522" s="31"/>
      <c r="M1522" s="31"/>
      <c r="N1522" s="187">
        <f t="shared" si="298"/>
        <v>0</v>
      </c>
      <c r="O1522" s="31"/>
      <c r="P1522" s="31"/>
      <c r="Q1522" s="31"/>
      <c r="R1522" s="187">
        <f t="shared" si="299"/>
        <v>0</v>
      </c>
      <c r="S1522" s="188">
        <f>IF(ISBLANK($B1522),0,VLOOKUP($B1522,Listen!$A$2:$C$44,2,FALSE))</f>
        <v>0</v>
      </c>
      <c r="T1522" s="188">
        <f>IF(ISBLANK($B1522),0,VLOOKUP($B1522,Listen!$A$2:$C$44,3,FALSE))</f>
        <v>0</v>
      </c>
      <c r="U1522" s="189">
        <f t="shared" si="300"/>
        <v>0</v>
      </c>
      <c r="V1522" s="189">
        <f t="shared" si="302"/>
        <v>0</v>
      </c>
      <c r="W1522" s="189">
        <f t="shared" si="302"/>
        <v>0</v>
      </c>
      <c r="X1522" s="189">
        <f t="shared" si="302"/>
        <v>0</v>
      </c>
      <c r="Y1522" s="189">
        <f t="shared" si="302"/>
        <v>0</v>
      </c>
      <c r="Z1522" s="189">
        <f t="shared" si="302"/>
        <v>0</v>
      </c>
      <c r="AA1522" s="189">
        <f t="shared" si="302"/>
        <v>0</v>
      </c>
      <c r="AB1522" s="187">
        <f t="shared" si="301"/>
        <v>0</v>
      </c>
      <c r="AC1522" s="190">
        <f>IF(C1522=A_Stammdaten!$B$14,F_SAV!$R1522-F_SAV!$AD1522,HLOOKUP(A_Stammdaten!$B$14-1,$AE$4:$AK$2004,ROW(C1522)-3,FALSE)-$AD1522)</f>
        <v>0</v>
      </c>
      <c r="AD1522" s="190">
        <f>HLOOKUP(A_Stammdaten!$B$14,$AE$4:$AK$2004,ROW(C1522)-3,FALSE)</f>
        <v>0</v>
      </c>
      <c r="AE1522" s="187">
        <f t="shared" si="291"/>
        <v>0</v>
      </c>
      <c r="AF1522" s="187">
        <f t="shared" si="292"/>
        <v>0</v>
      </c>
      <c r="AG1522" s="187">
        <f t="shared" si="293"/>
        <v>0</v>
      </c>
      <c r="AH1522" s="187">
        <f t="shared" si="294"/>
        <v>0</v>
      </c>
      <c r="AI1522" s="187">
        <f t="shared" si="295"/>
        <v>0</v>
      </c>
      <c r="AJ1522" s="187">
        <f t="shared" si="296"/>
        <v>0</v>
      </c>
      <c r="AK1522" s="187">
        <f t="shared" si="297"/>
        <v>0</v>
      </c>
      <c r="AL1522" s="31"/>
    </row>
    <row r="1523" spans="1:38" ht="15" x14ac:dyDescent="0.25">
      <c r="A1523" s="31"/>
      <c r="B1523" s="31"/>
      <c r="C1523" s="32"/>
      <c r="D1523" s="31"/>
      <c r="E1523" s="31"/>
      <c r="F1523" s="31"/>
      <c r="G1523" s="31"/>
      <c r="H1523" s="31"/>
      <c r="I1523" s="31"/>
      <c r="J1523" s="31"/>
      <c r="K1523" s="31"/>
      <c r="L1523" s="31"/>
      <c r="M1523" s="31"/>
      <c r="N1523" s="187">
        <f t="shared" si="298"/>
        <v>0</v>
      </c>
      <c r="O1523" s="31"/>
      <c r="P1523" s="31"/>
      <c r="Q1523" s="31"/>
      <c r="R1523" s="187">
        <f t="shared" si="299"/>
        <v>0</v>
      </c>
      <c r="S1523" s="188">
        <f>IF(ISBLANK($B1523),0,VLOOKUP($B1523,Listen!$A$2:$C$44,2,FALSE))</f>
        <v>0</v>
      </c>
      <c r="T1523" s="188">
        <f>IF(ISBLANK($B1523),0,VLOOKUP($B1523,Listen!$A$2:$C$44,3,FALSE))</f>
        <v>0</v>
      </c>
      <c r="U1523" s="189">
        <f t="shared" si="300"/>
        <v>0</v>
      </c>
      <c r="V1523" s="189">
        <f t="shared" si="302"/>
        <v>0</v>
      </c>
      <c r="W1523" s="189">
        <f t="shared" si="302"/>
        <v>0</v>
      </c>
      <c r="X1523" s="189">
        <f t="shared" si="302"/>
        <v>0</v>
      </c>
      <c r="Y1523" s="189">
        <f t="shared" si="302"/>
        <v>0</v>
      </c>
      <c r="Z1523" s="189">
        <f t="shared" si="302"/>
        <v>0</v>
      </c>
      <c r="AA1523" s="189">
        <f t="shared" si="302"/>
        <v>0</v>
      </c>
      <c r="AB1523" s="187">
        <f t="shared" si="301"/>
        <v>0</v>
      </c>
      <c r="AC1523" s="190">
        <f>IF(C1523=A_Stammdaten!$B$14,F_SAV!$R1523-F_SAV!$AD1523,HLOOKUP(A_Stammdaten!$B$14-1,$AE$4:$AK$2004,ROW(C1523)-3,FALSE)-$AD1523)</f>
        <v>0</v>
      </c>
      <c r="AD1523" s="190">
        <f>HLOOKUP(A_Stammdaten!$B$14,$AE$4:$AK$2004,ROW(C1523)-3,FALSE)</f>
        <v>0</v>
      </c>
      <c r="AE1523" s="187">
        <f t="shared" si="291"/>
        <v>0</v>
      </c>
      <c r="AF1523" s="187">
        <f t="shared" si="292"/>
        <v>0</v>
      </c>
      <c r="AG1523" s="187">
        <f t="shared" si="293"/>
        <v>0</v>
      </c>
      <c r="AH1523" s="187">
        <f t="shared" si="294"/>
        <v>0</v>
      </c>
      <c r="AI1523" s="187">
        <f t="shared" si="295"/>
        <v>0</v>
      </c>
      <c r="AJ1523" s="187">
        <f t="shared" si="296"/>
        <v>0</v>
      </c>
      <c r="AK1523" s="187">
        <f t="shared" si="297"/>
        <v>0</v>
      </c>
      <c r="AL1523" s="31"/>
    </row>
    <row r="1524" spans="1:38" ht="15" x14ac:dyDescent="0.25">
      <c r="A1524" s="31"/>
      <c r="B1524" s="31"/>
      <c r="C1524" s="32"/>
      <c r="D1524" s="31"/>
      <c r="E1524" s="31"/>
      <c r="F1524" s="31"/>
      <c r="G1524" s="31"/>
      <c r="H1524" s="31"/>
      <c r="I1524" s="31"/>
      <c r="J1524" s="31"/>
      <c r="K1524" s="31"/>
      <c r="L1524" s="31"/>
      <c r="M1524" s="31"/>
      <c r="N1524" s="187">
        <f t="shared" si="298"/>
        <v>0</v>
      </c>
      <c r="O1524" s="31"/>
      <c r="P1524" s="31"/>
      <c r="Q1524" s="31"/>
      <c r="R1524" s="187">
        <f t="shared" si="299"/>
        <v>0</v>
      </c>
      <c r="S1524" s="188">
        <f>IF(ISBLANK($B1524),0,VLOOKUP($B1524,Listen!$A$2:$C$44,2,FALSE))</f>
        <v>0</v>
      </c>
      <c r="T1524" s="188">
        <f>IF(ISBLANK($B1524),0,VLOOKUP($B1524,Listen!$A$2:$C$44,3,FALSE))</f>
        <v>0</v>
      </c>
      <c r="U1524" s="189">
        <f t="shared" si="300"/>
        <v>0</v>
      </c>
      <c r="V1524" s="189">
        <f t="shared" si="302"/>
        <v>0</v>
      </c>
      <c r="W1524" s="189">
        <f t="shared" si="302"/>
        <v>0</v>
      </c>
      <c r="X1524" s="189">
        <f t="shared" si="302"/>
        <v>0</v>
      </c>
      <c r="Y1524" s="189">
        <f t="shared" si="302"/>
        <v>0</v>
      </c>
      <c r="Z1524" s="189">
        <f t="shared" si="302"/>
        <v>0</v>
      </c>
      <c r="AA1524" s="189">
        <f t="shared" si="302"/>
        <v>0</v>
      </c>
      <c r="AB1524" s="187">
        <f t="shared" si="301"/>
        <v>0</v>
      </c>
      <c r="AC1524" s="190">
        <f>IF(C1524=A_Stammdaten!$B$14,F_SAV!$R1524-F_SAV!$AD1524,HLOOKUP(A_Stammdaten!$B$14-1,$AE$4:$AK$2004,ROW(C1524)-3,FALSE)-$AD1524)</f>
        <v>0</v>
      </c>
      <c r="AD1524" s="190">
        <f>HLOOKUP(A_Stammdaten!$B$14,$AE$4:$AK$2004,ROW(C1524)-3,FALSE)</f>
        <v>0</v>
      </c>
      <c r="AE1524" s="187">
        <f t="shared" si="291"/>
        <v>0</v>
      </c>
      <c r="AF1524" s="187">
        <f t="shared" si="292"/>
        <v>0</v>
      </c>
      <c r="AG1524" s="187">
        <f t="shared" si="293"/>
        <v>0</v>
      </c>
      <c r="AH1524" s="187">
        <f t="shared" si="294"/>
        <v>0</v>
      </c>
      <c r="AI1524" s="187">
        <f t="shared" si="295"/>
        <v>0</v>
      </c>
      <c r="AJ1524" s="187">
        <f t="shared" si="296"/>
        <v>0</v>
      </c>
      <c r="AK1524" s="187">
        <f t="shared" si="297"/>
        <v>0</v>
      </c>
      <c r="AL1524" s="31"/>
    </row>
    <row r="1525" spans="1:38" ht="15" x14ac:dyDescent="0.25">
      <c r="A1525" s="31"/>
      <c r="B1525" s="31"/>
      <c r="C1525" s="32"/>
      <c r="D1525" s="31"/>
      <c r="E1525" s="31"/>
      <c r="F1525" s="31"/>
      <c r="G1525" s="31"/>
      <c r="H1525" s="31"/>
      <c r="I1525" s="31"/>
      <c r="J1525" s="31"/>
      <c r="K1525" s="31"/>
      <c r="L1525" s="31"/>
      <c r="M1525" s="31"/>
      <c r="N1525" s="187">
        <f t="shared" si="298"/>
        <v>0</v>
      </c>
      <c r="O1525" s="31"/>
      <c r="P1525" s="31"/>
      <c r="Q1525" s="31"/>
      <c r="R1525" s="187">
        <f t="shared" si="299"/>
        <v>0</v>
      </c>
      <c r="S1525" s="188">
        <f>IF(ISBLANK($B1525),0,VLOOKUP($B1525,Listen!$A$2:$C$44,2,FALSE))</f>
        <v>0</v>
      </c>
      <c r="T1525" s="188">
        <f>IF(ISBLANK($B1525),0,VLOOKUP($B1525,Listen!$A$2:$C$44,3,FALSE))</f>
        <v>0</v>
      </c>
      <c r="U1525" s="189">
        <f t="shared" si="300"/>
        <v>0</v>
      </c>
      <c r="V1525" s="189">
        <f t="shared" si="302"/>
        <v>0</v>
      </c>
      <c r="W1525" s="189">
        <f t="shared" si="302"/>
        <v>0</v>
      </c>
      <c r="X1525" s="189">
        <f t="shared" si="302"/>
        <v>0</v>
      </c>
      <c r="Y1525" s="189">
        <f t="shared" si="302"/>
        <v>0</v>
      </c>
      <c r="Z1525" s="189">
        <f t="shared" si="302"/>
        <v>0</v>
      </c>
      <c r="AA1525" s="189">
        <f t="shared" si="302"/>
        <v>0</v>
      </c>
      <c r="AB1525" s="187">
        <f t="shared" si="301"/>
        <v>0</v>
      </c>
      <c r="AC1525" s="190">
        <f>IF(C1525=A_Stammdaten!$B$14,F_SAV!$R1525-F_SAV!$AD1525,HLOOKUP(A_Stammdaten!$B$14-1,$AE$4:$AK$2004,ROW(C1525)-3,FALSE)-$AD1525)</f>
        <v>0</v>
      </c>
      <c r="AD1525" s="190">
        <f>HLOOKUP(A_Stammdaten!$B$14,$AE$4:$AK$2004,ROW(C1525)-3,FALSE)</f>
        <v>0</v>
      </c>
      <c r="AE1525" s="187">
        <f t="shared" si="291"/>
        <v>0</v>
      </c>
      <c r="AF1525" s="187">
        <f t="shared" si="292"/>
        <v>0</v>
      </c>
      <c r="AG1525" s="187">
        <f t="shared" si="293"/>
        <v>0</v>
      </c>
      <c r="AH1525" s="187">
        <f t="shared" si="294"/>
        <v>0</v>
      </c>
      <c r="AI1525" s="187">
        <f t="shared" si="295"/>
        <v>0</v>
      </c>
      <c r="AJ1525" s="187">
        <f t="shared" si="296"/>
        <v>0</v>
      </c>
      <c r="AK1525" s="187">
        <f t="shared" si="297"/>
        <v>0</v>
      </c>
      <c r="AL1525" s="31"/>
    </row>
    <row r="1526" spans="1:38" ht="15" x14ac:dyDescent="0.25">
      <c r="A1526" s="31"/>
      <c r="B1526" s="31"/>
      <c r="C1526" s="32"/>
      <c r="D1526" s="31"/>
      <c r="E1526" s="31"/>
      <c r="F1526" s="31"/>
      <c r="G1526" s="31"/>
      <c r="H1526" s="31"/>
      <c r="I1526" s="31"/>
      <c r="J1526" s="31"/>
      <c r="K1526" s="31"/>
      <c r="L1526" s="31"/>
      <c r="M1526" s="31"/>
      <c r="N1526" s="187">
        <f t="shared" si="298"/>
        <v>0</v>
      </c>
      <c r="O1526" s="31"/>
      <c r="P1526" s="31"/>
      <c r="Q1526" s="31"/>
      <c r="R1526" s="187">
        <f t="shared" si="299"/>
        <v>0</v>
      </c>
      <c r="S1526" s="188">
        <f>IF(ISBLANK($B1526),0,VLOOKUP($B1526,Listen!$A$2:$C$44,2,FALSE))</f>
        <v>0</v>
      </c>
      <c r="T1526" s="188">
        <f>IF(ISBLANK($B1526),0,VLOOKUP($B1526,Listen!$A$2:$C$44,3,FALSE))</f>
        <v>0</v>
      </c>
      <c r="U1526" s="189">
        <f t="shared" si="300"/>
        <v>0</v>
      </c>
      <c r="V1526" s="189">
        <f t="shared" si="302"/>
        <v>0</v>
      </c>
      <c r="W1526" s="189">
        <f t="shared" si="302"/>
        <v>0</v>
      </c>
      <c r="X1526" s="189">
        <f t="shared" si="302"/>
        <v>0</v>
      </c>
      <c r="Y1526" s="189">
        <f t="shared" si="302"/>
        <v>0</v>
      </c>
      <c r="Z1526" s="189">
        <f t="shared" si="302"/>
        <v>0</v>
      </c>
      <c r="AA1526" s="189">
        <f t="shared" si="302"/>
        <v>0</v>
      </c>
      <c r="AB1526" s="187">
        <f t="shared" si="301"/>
        <v>0</v>
      </c>
      <c r="AC1526" s="190">
        <f>IF(C1526=A_Stammdaten!$B$14,F_SAV!$R1526-F_SAV!$AD1526,HLOOKUP(A_Stammdaten!$B$14-1,$AE$4:$AK$2004,ROW(C1526)-3,FALSE)-$AD1526)</f>
        <v>0</v>
      </c>
      <c r="AD1526" s="190">
        <f>HLOOKUP(A_Stammdaten!$B$14,$AE$4:$AK$2004,ROW(C1526)-3,FALSE)</f>
        <v>0</v>
      </c>
      <c r="AE1526" s="187">
        <f t="shared" si="291"/>
        <v>0</v>
      </c>
      <c r="AF1526" s="187">
        <f t="shared" si="292"/>
        <v>0</v>
      </c>
      <c r="AG1526" s="187">
        <f t="shared" si="293"/>
        <v>0</v>
      </c>
      <c r="AH1526" s="187">
        <f t="shared" si="294"/>
        <v>0</v>
      </c>
      <c r="AI1526" s="187">
        <f t="shared" si="295"/>
        <v>0</v>
      </c>
      <c r="AJ1526" s="187">
        <f t="shared" si="296"/>
        <v>0</v>
      </c>
      <c r="AK1526" s="187">
        <f t="shared" si="297"/>
        <v>0</v>
      </c>
      <c r="AL1526" s="31"/>
    </row>
    <row r="1527" spans="1:38" ht="15" x14ac:dyDescent="0.25">
      <c r="A1527" s="31"/>
      <c r="B1527" s="31"/>
      <c r="C1527" s="32"/>
      <c r="D1527" s="31"/>
      <c r="E1527" s="31"/>
      <c r="F1527" s="31"/>
      <c r="G1527" s="31"/>
      <c r="H1527" s="31"/>
      <c r="I1527" s="31"/>
      <c r="J1527" s="31"/>
      <c r="K1527" s="31"/>
      <c r="L1527" s="31"/>
      <c r="M1527" s="31"/>
      <c r="N1527" s="187">
        <f t="shared" si="298"/>
        <v>0</v>
      </c>
      <c r="O1527" s="31"/>
      <c r="P1527" s="31"/>
      <c r="Q1527" s="31"/>
      <c r="R1527" s="187">
        <f t="shared" si="299"/>
        <v>0</v>
      </c>
      <c r="S1527" s="188">
        <f>IF(ISBLANK($B1527),0,VLOOKUP($B1527,Listen!$A$2:$C$44,2,FALSE))</f>
        <v>0</v>
      </c>
      <c r="T1527" s="188">
        <f>IF(ISBLANK($B1527),0,VLOOKUP($B1527,Listen!$A$2:$C$44,3,FALSE))</f>
        <v>0</v>
      </c>
      <c r="U1527" s="189">
        <f t="shared" si="300"/>
        <v>0</v>
      </c>
      <c r="V1527" s="189">
        <f t="shared" si="302"/>
        <v>0</v>
      </c>
      <c r="W1527" s="189">
        <f t="shared" si="302"/>
        <v>0</v>
      </c>
      <c r="X1527" s="189">
        <f t="shared" si="302"/>
        <v>0</v>
      </c>
      <c r="Y1527" s="189">
        <f t="shared" si="302"/>
        <v>0</v>
      </c>
      <c r="Z1527" s="189">
        <f t="shared" si="302"/>
        <v>0</v>
      </c>
      <c r="AA1527" s="189">
        <f t="shared" si="302"/>
        <v>0</v>
      </c>
      <c r="AB1527" s="187">
        <f t="shared" si="301"/>
        <v>0</v>
      </c>
      <c r="AC1527" s="190">
        <f>IF(C1527=A_Stammdaten!$B$14,F_SAV!$R1527-F_SAV!$AD1527,HLOOKUP(A_Stammdaten!$B$14-1,$AE$4:$AK$2004,ROW(C1527)-3,FALSE)-$AD1527)</f>
        <v>0</v>
      </c>
      <c r="AD1527" s="190">
        <f>HLOOKUP(A_Stammdaten!$B$14,$AE$4:$AK$2004,ROW(C1527)-3,FALSE)</f>
        <v>0</v>
      </c>
      <c r="AE1527" s="187">
        <f t="shared" si="291"/>
        <v>0</v>
      </c>
      <c r="AF1527" s="187">
        <f t="shared" si="292"/>
        <v>0</v>
      </c>
      <c r="AG1527" s="187">
        <f t="shared" si="293"/>
        <v>0</v>
      </c>
      <c r="AH1527" s="187">
        <f t="shared" si="294"/>
        <v>0</v>
      </c>
      <c r="AI1527" s="187">
        <f t="shared" si="295"/>
        <v>0</v>
      </c>
      <c r="AJ1527" s="187">
        <f t="shared" si="296"/>
        <v>0</v>
      </c>
      <c r="AK1527" s="187">
        <f t="shared" si="297"/>
        <v>0</v>
      </c>
      <c r="AL1527" s="31"/>
    </row>
    <row r="1528" spans="1:38" ht="15" x14ac:dyDescent="0.25">
      <c r="A1528" s="31"/>
      <c r="B1528" s="31"/>
      <c r="C1528" s="32"/>
      <c r="D1528" s="31"/>
      <c r="E1528" s="31"/>
      <c r="F1528" s="31"/>
      <c r="G1528" s="31"/>
      <c r="H1528" s="31"/>
      <c r="I1528" s="31"/>
      <c r="J1528" s="31"/>
      <c r="K1528" s="31"/>
      <c r="L1528" s="31"/>
      <c r="M1528" s="31"/>
      <c r="N1528" s="187">
        <f t="shared" si="298"/>
        <v>0</v>
      </c>
      <c r="O1528" s="31"/>
      <c r="P1528" s="31"/>
      <c r="Q1528" s="31"/>
      <c r="R1528" s="187">
        <f t="shared" si="299"/>
        <v>0</v>
      </c>
      <c r="S1528" s="188">
        <f>IF(ISBLANK($B1528),0,VLOOKUP($B1528,Listen!$A$2:$C$44,2,FALSE))</f>
        <v>0</v>
      </c>
      <c r="T1528" s="188">
        <f>IF(ISBLANK($B1528),0,VLOOKUP($B1528,Listen!$A$2:$C$44,3,FALSE))</f>
        <v>0</v>
      </c>
      <c r="U1528" s="189">
        <f t="shared" si="300"/>
        <v>0</v>
      </c>
      <c r="V1528" s="189">
        <f t="shared" si="302"/>
        <v>0</v>
      </c>
      <c r="W1528" s="189">
        <f t="shared" si="302"/>
        <v>0</v>
      </c>
      <c r="X1528" s="189">
        <f t="shared" si="302"/>
        <v>0</v>
      </c>
      <c r="Y1528" s="189">
        <f t="shared" si="302"/>
        <v>0</v>
      </c>
      <c r="Z1528" s="189">
        <f t="shared" si="302"/>
        <v>0</v>
      </c>
      <c r="AA1528" s="189">
        <f t="shared" si="302"/>
        <v>0</v>
      </c>
      <c r="AB1528" s="187">
        <f t="shared" si="301"/>
        <v>0</v>
      </c>
      <c r="AC1528" s="190">
        <f>IF(C1528=A_Stammdaten!$B$14,F_SAV!$R1528-F_SAV!$AD1528,HLOOKUP(A_Stammdaten!$B$14-1,$AE$4:$AK$2004,ROW(C1528)-3,FALSE)-$AD1528)</f>
        <v>0</v>
      </c>
      <c r="AD1528" s="190">
        <f>HLOOKUP(A_Stammdaten!$B$14,$AE$4:$AK$2004,ROW(C1528)-3,FALSE)</f>
        <v>0</v>
      </c>
      <c r="AE1528" s="187">
        <f t="shared" si="291"/>
        <v>0</v>
      </c>
      <c r="AF1528" s="187">
        <f t="shared" si="292"/>
        <v>0</v>
      </c>
      <c r="AG1528" s="187">
        <f t="shared" si="293"/>
        <v>0</v>
      </c>
      <c r="AH1528" s="187">
        <f t="shared" si="294"/>
        <v>0</v>
      </c>
      <c r="AI1528" s="187">
        <f t="shared" si="295"/>
        <v>0</v>
      </c>
      <c r="AJ1528" s="187">
        <f t="shared" si="296"/>
        <v>0</v>
      </c>
      <c r="AK1528" s="187">
        <f t="shared" si="297"/>
        <v>0</v>
      </c>
      <c r="AL1528" s="31"/>
    </row>
    <row r="1529" spans="1:38" ht="15" x14ac:dyDescent="0.25">
      <c r="A1529" s="31"/>
      <c r="B1529" s="31"/>
      <c r="C1529" s="32"/>
      <c r="D1529" s="31"/>
      <c r="E1529" s="31"/>
      <c r="F1529" s="31"/>
      <c r="G1529" s="31"/>
      <c r="H1529" s="31"/>
      <c r="I1529" s="31"/>
      <c r="J1529" s="31"/>
      <c r="K1529" s="31"/>
      <c r="L1529" s="31"/>
      <c r="M1529" s="31"/>
      <c r="N1529" s="187">
        <f t="shared" si="298"/>
        <v>0</v>
      </c>
      <c r="O1529" s="31"/>
      <c r="P1529" s="31"/>
      <c r="Q1529" s="31"/>
      <c r="R1529" s="187">
        <f t="shared" si="299"/>
        <v>0</v>
      </c>
      <c r="S1529" s="188">
        <f>IF(ISBLANK($B1529),0,VLOOKUP($B1529,Listen!$A$2:$C$44,2,FALSE))</f>
        <v>0</v>
      </c>
      <c r="T1529" s="188">
        <f>IF(ISBLANK($B1529),0,VLOOKUP($B1529,Listen!$A$2:$C$44,3,FALSE))</f>
        <v>0</v>
      </c>
      <c r="U1529" s="189">
        <f t="shared" si="300"/>
        <v>0</v>
      </c>
      <c r="V1529" s="189">
        <f t="shared" si="302"/>
        <v>0</v>
      </c>
      <c r="W1529" s="189">
        <f t="shared" si="302"/>
        <v>0</v>
      </c>
      <c r="X1529" s="189">
        <f t="shared" si="302"/>
        <v>0</v>
      </c>
      <c r="Y1529" s="189">
        <f t="shared" si="302"/>
        <v>0</v>
      </c>
      <c r="Z1529" s="189">
        <f t="shared" si="302"/>
        <v>0</v>
      </c>
      <c r="AA1529" s="189">
        <f t="shared" si="302"/>
        <v>0</v>
      </c>
      <c r="AB1529" s="187">
        <f t="shared" si="301"/>
        <v>0</v>
      </c>
      <c r="AC1529" s="190">
        <f>IF(C1529=A_Stammdaten!$B$14,F_SAV!$R1529-F_SAV!$AD1529,HLOOKUP(A_Stammdaten!$B$14-1,$AE$4:$AK$2004,ROW(C1529)-3,FALSE)-$AD1529)</f>
        <v>0</v>
      </c>
      <c r="AD1529" s="190">
        <f>HLOOKUP(A_Stammdaten!$B$14,$AE$4:$AK$2004,ROW(C1529)-3,FALSE)</f>
        <v>0</v>
      </c>
      <c r="AE1529" s="187">
        <f t="shared" si="291"/>
        <v>0</v>
      </c>
      <c r="AF1529" s="187">
        <f t="shared" si="292"/>
        <v>0</v>
      </c>
      <c r="AG1529" s="187">
        <f t="shared" si="293"/>
        <v>0</v>
      </c>
      <c r="AH1529" s="187">
        <f t="shared" si="294"/>
        <v>0</v>
      </c>
      <c r="AI1529" s="187">
        <f t="shared" si="295"/>
        <v>0</v>
      </c>
      <c r="AJ1529" s="187">
        <f t="shared" si="296"/>
        <v>0</v>
      </c>
      <c r="AK1529" s="187">
        <f t="shared" si="297"/>
        <v>0</v>
      </c>
      <c r="AL1529" s="31"/>
    </row>
    <row r="1530" spans="1:38" ht="15" x14ac:dyDescent="0.25">
      <c r="A1530" s="31"/>
      <c r="B1530" s="31"/>
      <c r="C1530" s="32"/>
      <c r="D1530" s="31"/>
      <c r="E1530" s="31"/>
      <c r="F1530" s="31"/>
      <c r="G1530" s="31"/>
      <c r="H1530" s="31"/>
      <c r="I1530" s="31"/>
      <c r="J1530" s="31"/>
      <c r="K1530" s="31"/>
      <c r="L1530" s="31"/>
      <c r="M1530" s="31"/>
      <c r="N1530" s="187">
        <f t="shared" si="298"/>
        <v>0</v>
      </c>
      <c r="O1530" s="31"/>
      <c r="P1530" s="31"/>
      <c r="Q1530" s="31"/>
      <c r="R1530" s="187">
        <f t="shared" si="299"/>
        <v>0</v>
      </c>
      <c r="S1530" s="188">
        <f>IF(ISBLANK($B1530),0,VLOOKUP($B1530,Listen!$A$2:$C$44,2,FALSE))</f>
        <v>0</v>
      </c>
      <c r="T1530" s="188">
        <f>IF(ISBLANK($B1530),0,VLOOKUP($B1530,Listen!$A$2:$C$44,3,FALSE))</f>
        <v>0</v>
      </c>
      <c r="U1530" s="189">
        <f t="shared" si="300"/>
        <v>0</v>
      </c>
      <c r="V1530" s="189">
        <f t="shared" si="302"/>
        <v>0</v>
      </c>
      <c r="W1530" s="189">
        <f t="shared" si="302"/>
        <v>0</v>
      </c>
      <c r="X1530" s="189">
        <f t="shared" si="302"/>
        <v>0</v>
      </c>
      <c r="Y1530" s="189">
        <f t="shared" si="302"/>
        <v>0</v>
      </c>
      <c r="Z1530" s="189">
        <f t="shared" si="302"/>
        <v>0</v>
      </c>
      <c r="AA1530" s="189">
        <f t="shared" si="302"/>
        <v>0</v>
      </c>
      <c r="AB1530" s="187">
        <f t="shared" si="301"/>
        <v>0</v>
      </c>
      <c r="AC1530" s="190">
        <f>IF(C1530=A_Stammdaten!$B$14,F_SAV!$R1530-F_SAV!$AD1530,HLOOKUP(A_Stammdaten!$B$14-1,$AE$4:$AK$2004,ROW(C1530)-3,FALSE)-$AD1530)</f>
        <v>0</v>
      </c>
      <c r="AD1530" s="190">
        <f>HLOOKUP(A_Stammdaten!$B$14,$AE$4:$AK$2004,ROW(C1530)-3,FALSE)</f>
        <v>0</v>
      </c>
      <c r="AE1530" s="187">
        <f t="shared" si="291"/>
        <v>0</v>
      </c>
      <c r="AF1530" s="187">
        <f t="shared" si="292"/>
        <v>0</v>
      </c>
      <c r="AG1530" s="187">
        <f t="shared" si="293"/>
        <v>0</v>
      </c>
      <c r="AH1530" s="187">
        <f t="shared" si="294"/>
        <v>0</v>
      </c>
      <c r="AI1530" s="187">
        <f t="shared" si="295"/>
        <v>0</v>
      </c>
      <c r="AJ1530" s="187">
        <f t="shared" si="296"/>
        <v>0</v>
      </c>
      <c r="AK1530" s="187">
        <f t="shared" si="297"/>
        <v>0</v>
      </c>
      <c r="AL1530" s="31"/>
    </row>
    <row r="1531" spans="1:38" ht="15" x14ac:dyDescent="0.25">
      <c r="A1531" s="31"/>
      <c r="B1531" s="31"/>
      <c r="C1531" s="32"/>
      <c r="D1531" s="31"/>
      <c r="E1531" s="31"/>
      <c r="F1531" s="31"/>
      <c r="G1531" s="31"/>
      <c r="H1531" s="31"/>
      <c r="I1531" s="31"/>
      <c r="J1531" s="31"/>
      <c r="K1531" s="31"/>
      <c r="L1531" s="31"/>
      <c r="M1531" s="31"/>
      <c r="N1531" s="187">
        <f t="shared" si="298"/>
        <v>0</v>
      </c>
      <c r="O1531" s="31"/>
      <c r="P1531" s="31"/>
      <c r="Q1531" s="31"/>
      <c r="R1531" s="187">
        <f t="shared" si="299"/>
        <v>0</v>
      </c>
      <c r="S1531" s="188">
        <f>IF(ISBLANK($B1531),0,VLOOKUP($B1531,Listen!$A$2:$C$44,2,FALSE))</f>
        <v>0</v>
      </c>
      <c r="T1531" s="188">
        <f>IF(ISBLANK($B1531),0,VLOOKUP($B1531,Listen!$A$2:$C$44,3,FALSE))</f>
        <v>0</v>
      </c>
      <c r="U1531" s="189">
        <f t="shared" si="300"/>
        <v>0</v>
      </c>
      <c r="V1531" s="189">
        <f t="shared" si="302"/>
        <v>0</v>
      </c>
      <c r="W1531" s="189">
        <f t="shared" si="302"/>
        <v>0</v>
      </c>
      <c r="X1531" s="189">
        <f t="shared" si="302"/>
        <v>0</v>
      </c>
      <c r="Y1531" s="189">
        <f t="shared" si="302"/>
        <v>0</v>
      </c>
      <c r="Z1531" s="189">
        <f t="shared" si="302"/>
        <v>0</v>
      </c>
      <c r="AA1531" s="189">
        <f t="shared" si="302"/>
        <v>0</v>
      </c>
      <c r="AB1531" s="187">
        <f t="shared" si="301"/>
        <v>0</v>
      </c>
      <c r="AC1531" s="190">
        <f>IF(C1531=A_Stammdaten!$B$14,F_SAV!$R1531-F_SAV!$AD1531,HLOOKUP(A_Stammdaten!$B$14-1,$AE$4:$AK$2004,ROW(C1531)-3,FALSE)-$AD1531)</f>
        <v>0</v>
      </c>
      <c r="AD1531" s="190">
        <f>HLOOKUP(A_Stammdaten!$B$14,$AE$4:$AK$2004,ROW(C1531)-3,FALSE)</f>
        <v>0</v>
      </c>
      <c r="AE1531" s="187">
        <f t="shared" si="291"/>
        <v>0</v>
      </c>
      <c r="AF1531" s="187">
        <f t="shared" si="292"/>
        <v>0</v>
      </c>
      <c r="AG1531" s="187">
        <f t="shared" si="293"/>
        <v>0</v>
      </c>
      <c r="AH1531" s="187">
        <f t="shared" si="294"/>
        <v>0</v>
      </c>
      <c r="AI1531" s="187">
        <f t="shared" si="295"/>
        <v>0</v>
      </c>
      <c r="AJ1531" s="187">
        <f t="shared" si="296"/>
        <v>0</v>
      </c>
      <c r="AK1531" s="187">
        <f t="shared" si="297"/>
        <v>0</v>
      </c>
      <c r="AL1531" s="31"/>
    </row>
    <row r="1532" spans="1:38" ht="15" x14ac:dyDescent="0.25">
      <c r="A1532" s="31"/>
      <c r="B1532" s="31"/>
      <c r="C1532" s="32"/>
      <c r="D1532" s="31"/>
      <c r="E1532" s="31"/>
      <c r="F1532" s="31"/>
      <c r="G1532" s="31"/>
      <c r="H1532" s="31"/>
      <c r="I1532" s="31"/>
      <c r="J1532" s="31"/>
      <c r="K1532" s="31"/>
      <c r="L1532" s="31"/>
      <c r="M1532" s="31"/>
      <c r="N1532" s="187">
        <f t="shared" si="298"/>
        <v>0</v>
      </c>
      <c r="O1532" s="31"/>
      <c r="P1532" s="31"/>
      <c r="Q1532" s="31"/>
      <c r="R1532" s="187">
        <f t="shared" si="299"/>
        <v>0</v>
      </c>
      <c r="S1532" s="188">
        <f>IF(ISBLANK($B1532),0,VLOOKUP($B1532,Listen!$A$2:$C$44,2,FALSE))</f>
        <v>0</v>
      </c>
      <c r="T1532" s="188">
        <f>IF(ISBLANK($B1532),0,VLOOKUP($B1532,Listen!$A$2:$C$44,3,FALSE))</f>
        <v>0</v>
      </c>
      <c r="U1532" s="189">
        <f t="shared" si="300"/>
        <v>0</v>
      </c>
      <c r="V1532" s="189">
        <f t="shared" si="302"/>
        <v>0</v>
      </c>
      <c r="W1532" s="189">
        <f t="shared" si="302"/>
        <v>0</v>
      </c>
      <c r="X1532" s="189">
        <f t="shared" si="302"/>
        <v>0</v>
      </c>
      <c r="Y1532" s="189">
        <f t="shared" si="302"/>
        <v>0</v>
      </c>
      <c r="Z1532" s="189">
        <f t="shared" si="302"/>
        <v>0</v>
      </c>
      <c r="AA1532" s="189">
        <f t="shared" si="302"/>
        <v>0</v>
      </c>
      <c r="AB1532" s="187">
        <f t="shared" si="301"/>
        <v>0</v>
      </c>
      <c r="AC1532" s="190">
        <f>IF(C1532=A_Stammdaten!$B$14,F_SAV!$R1532-F_SAV!$AD1532,HLOOKUP(A_Stammdaten!$B$14-1,$AE$4:$AK$2004,ROW(C1532)-3,FALSE)-$AD1532)</f>
        <v>0</v>
      </c>
      <c r="AD1532" s="190">
        <f>HLOOKUP(A_Stammdaten!$B$14,$AE$4:$AK$2004,ROW(C1532)-3,FALSE)</f>
        <v>0</v>
      </c>
      <c r="AE1532" s="187">
        <f t="shared" si="291"/>
        <v>0</v>
      </c>
      <c r="AF1532" s="187">
        <f t="shared" si="292"/>
        <v>0</v>
      </c>
      <c r="AG1532" s="187">
        <f t="shared" si="293"/>
        <v>0</v>
      </c>
      <c r="AH1532" s="187">
        <f t="shared" si="294"/>
        <v>0</v>
      </c>
      <c r="AI1532" s="187">
        <f t="shared" si="295"/>
        <v>0</v>
      </c>
      <c r="AJ1532" s="187">
        <f t="shared" si="296"/>
        <v>0</v>
      </c>
      <c r="AK1532" s="187">
        <f t="shared" si="297"/>
        <v>0</v>
      </c>
      <c r="AL1532" s="31"/>
    </row>
    <row r="1533" spans="1:38" ht="15" x14ac:dyDescent="0.25">
      <c r="A1533" s="31"/>
      <c r="B1533" s="31"/>
      <c r="C1533" s="32"/>
      <c r="D1533" s="31"/>
      <c r="E1533" s="31"/>
      <c r="F1533" s="31"/>
      <c r="G1533" s="31"/>
      <c r="H1533" s="31"/>
      <c r="I1533" s="31"/>
      <c r="J1533" s="31"/>
      <c r="K1533" s="31"/>
      <c r="L1533" s="31"/>
      <c r="M1533" s="31"/>
      <c r="N1533" s="187">
        <f t="shared" si="298"/>
        <v>0</v>
      </c>
      <c r="O1533" s="31"/>
      <c r="P1533" s="31"/>
      <c r="Q1533" s="31"/>
      <c r="R1533" s="187">
        <f t="shared" si="299"/>
        <v>0</v>
      </c>
      <c r="S1533" s="188">
        <f>IF(ISBLANK($B1533),0,VLOOKUP($B1533,Listen!$A$2:$C$44,2,FALSE))</f>
        <v>0</v>
      </c>
      <c r="T1533" s="188">
        <f>IF(ISBLANK($B1533),0,VLOOKUP($B1533,Listen!$A$2:$C$44,3,FALSE))</f>
        <v>0</v>
      </c>
      <c r="U1533" s="189">
        <f t="shared" si="300"/>
        <v>0</v>
      </c>
      <c r="V1533" s="189">
        <f t="shared" si="302"/>
        <v>0</v>
      </c>
      <c r="W1533" s="189">
        <f t="shared" si="302"/>
        <v>0</v>
      </c>
      <c r="X1533" s="189">
        <f t="shared" si="302"/>
        <v>0</v>
      </c>
      <c r="Y1533" s="189">
        <f t="shared" si="302"/>
        <v>0</v>
      </c>
      <c r="Z1533" s="189">
        <f t="shared" si="302"/>
        <v>0</v>
      </c>
      <c r="AA1533" s="189">
        <f t="shared" si="302"/>
        <v>0</v>
      </c>
      <c r="AB1533" s="187">
        <f t="shared" si="301"/>
        <v>0</v>
      </c>
      <c r="AC1533" s="190">
        <f>IF(C1533=A_Stammdaten!$B$14,F_SAV!$R1533-F_SAV!$AD1533,HLOOKUP(A_Stammdaten!$B$14-1,$AE$4:$AK$2004,ROW(C1533)-3,FALSE)-$AD1533)</f>
        <v>0</v>
      </c>
      <c r="AD1533" s="190">
        <f>HLOOKUP(A_Stammdaten!$B$14,$AE$4:$AK$2004,ROW(C1533)-3,FALSE)</f>
        <v>0</v>
      </c>
      <c r="AE1533" s="187">
        <f t="shared" si="291"/>
        <v>0</v>
      </c>
      <c r="AF1533" s="187">
        <f t="shared" si="292"/>
        <v>0</v>
      </c>
      <c r="AG1533" s="187">
        <f t="shared" si="293"/>
        <v>0</v>
      </c>
      <c r="AH1533" s="187">
        <f t="shared" si="294"/>
        <v>0</v>
      </c>
      <c r="AI1533" s="187">
        <f t="shared" si="295"/>
        <v>0</v>
      </c>
      <c r="AJ1533" s="187">
        <f t="shared" si="296"/>
        <v>0</v>
      </c>
      <c r="AK1533" s="187">
        <f t="shared" si="297"/>
        <v>0</v>
      </c>
      <c r="AL1533" s="31"/>
    </row>
    <row r="1534" spans="1:38" ht="15" x14ac:dyDescent="0.25">
      <c r="A1534" s="31"/>
      <c r="B1534" s="31"/>
      <c r="C1534" s="32"/>
      <c r="D1534" s="31"/>
      <c r="E1534" s="31"/>
      <c r="F1534" s="31"/>
      <c r="G1534" s="31"/>
      <c r="H1534" s="31"/>
      <c r="I1534" s="31"/>
      <c r="J1534" s="31"/>
      <c r="K1534" s="31"/>
      <c r="L1534" s="31"/>
      <c r="M1534" s="31"/>
      <c r="N1534" s="187">
        <f t="shared" si="298"/>
        <v>0</v>
      </c>
      <c r="O1534" s="31"/>
      <c r="P1534" s="31"/>
      <c r="Q1534" s="31"/>
      <c r="R1534" s="187">
        <f t="shared" si="299"/>
        <v>0</v>
      </c>
      <c r="S1534" s="188">
        <f>IF(ISBLANK($B1534),0,VLOOKUP($B1534,Listen!$A$2:$C$44,2,FALSE))</f>
        <v>0</v>
      </c>
      <c r="T1534" s="188">
        <f>IF(ISBLANK($B1534),0,VLOOKUP($B1534,Listen!$A$2:$C$44,3,FALSE))</f>
        <v>0</v>
      </c>
      <c r="U1534" s="189">
        <f t="shared" si="300"/>
        <v>0</v>
      </c>
      <c r="V1534" s="189">
        <f t="shared" si="302"/>
        <v>0</v>
      </c>
      <c r="W1534" s="189">
        <f t="shared" si="302"/>
        <v>0</v>
      </c>
      <c r="X1534" s="189">
        <f t="shared" si="302"/>
        <v>0</v>
      </c>
      <c r="Y1534" s="189">
        <f t="shared" si="302"/>
        <v>0</v>
      </c>
      <c r="Z1534" s="189">
        <f t="shared" si="302"/>
        <v>0</v>
      </c>
      <c r="AA1534" s="189">
        <f t="shared" si="302"/>
        <v>0</v>
      </c>
      <c r="AB1534" s="187">
        <f t="shared" si="301"/>
        <v>0</v>
      </c>
      <c r="AC1534" s="190">
        <f>IF(C1534=A_Stammdaten!$B$14,F_SAV!$R1534-F_SAV!$AD1534,HLOOKUP(A_Stammdaten!$B$14-1,$AE$4:$AK$2004,ROW(C1534)-3,FALSE)-$AD1534)</f>
        <v>0</v>
      </c>
      <c r="AD1534" s="190">
        <f>HLOOKUP(A_Stammdaten!$B$14,$AE$4:$AK$2004,ROW(C1534)-3,FALSE)</f>
        <v>0</v>
      </c>
      <c r="AE1534" s="187">
        <f t="shared" si="291"/>
        <v>0</v>
      </c>
      <c r="AF1534" s="187">
        <f t="shared" si="292"/>
        <v>0</v>
      </c>
      <c r="AG1534" s="187">
        <f t="shared" si="293"/>
        <v>0</v>
      </c>
      <c r="AH1534" s="187">
        <f t="shared" si="294"/>
        <v>0</v>
      </c>
      <c r="AI1534" s="187">
        <f t="shared" si="295"/>
        <v>0</v>
      </c>
      <c r="AJ1534" s="187">
        <f t="shared" si="296"/>
        <v>0</v>
      </c>
      <c r="AK1534" s="187">
        <f t="shared" si="297"/>
        <v>0</v>
      </c>
      <c r="AL1534" s="31"/>
    </row>
    <row r="1535" spans="1:38" ht="15" x14ac:dyDescent="0.25">
      <c r="A1535" s="31"/>
      <c r="B1535" s="31"/>
      <c r="C1535" s="32"/>
      <c r="D1535" s="31"/>
      <c r="E1535" s="31"/>
      <c r="F1535" s="31"/>
      <c r="G1535" s="31"/>
      <c r="H1535" s="31"/>
      <c r="I1535" s="31"/>
      <c r="J1535" s="31"/>
      <c r="K1535" s="31"/>
      <c r="L1535" s="31"/>
      <c r="M1535" s="31"/>
      <c r="N1535" s="187">
        <f t="shared" si="298"/>
        <v>0</v>
      </c>
      <c r="O1535" s="31"/>
      <c r="P1535" s="31"/>
      <c r="Q1535" s="31"/>
      <c r="R1535" s="187">
        <f t="shared" si="299"/>
        <v>0</v>
      </c>
      <c r="S1535" s="188">
        <f>IF(ISBLANK($B1535),0,VLOOKUP($B1535,Listen!$A$2:$C$44,2,FALSE))</f>
        <v>0</v>
      </c>
      <c r="T1535" s="188">
        <f>IF(ISBLANK($B1535),0,VLOOKUP($B1535,Listen!$A$2:$C$44,3,FALSE))</f>
        <v>0</v>
      </c>
      <c r="U1535" s="189">
        <f t="shared" si="300"/>
        <v>0</v>
      </c>
      <c r="V1535" s="189">
        <f t="shared" si="302"/>
        <v>0</v>
      </c>
      <c r="W1535" s="189">
        <f t="shared" si="302"/>
        <v>0</v>
      </c>
      <c r="X1535" s="189">
        <f t="shared" si="302"/>
        <v>0</v>
      </c>
      <c r="Y1535" s="189">
        <f t="shared" si="302"/>
        <v>0</v>
      </c>
      <c r="Z1535" s="189">
        <f t="shared" si="302"/>
        <v>0</v>
      </c>
      <c r="AA1535" s="189">
        <f t="shared" si="302"/>
        <v>0</v>
      </c>
      <c r="AB1535" s="187">
        <f t="shared" si="301"/>
        <v>0</v>
      </c>
      <c r="AC1535" s="190">
        <f>IF(C1535=A_Stammdaten!$B$14,F_SAV!$R1535-F_SAV!$AD1535,HLOOKUP(A_Stammdaten!$B$14-1,$AE$4:$AK$2004,ROW(C1535)-3,FALSE)-$AD1535)</f>
        <v>0</v>
      </c>
      <c r="AD1535" s="190">
        <f>HLOOKUP(A_Stammdaten!$B$14,$AE$4:$AK$2004,ROW(C1535)-3,FALSE)</f>
        <v>0</v>
      </c>
      <c r="AE1535" s="187">
        <f t="shared" si="291"/>
        <v>0</v>
      </c>
      <c r="AF1535" s="187">
        <f t="shared" si="292"/>
        <v>0</v>
      </c>
      <c r="AG1535" s="187">
        <f t="shared" si="293"/>
        <v>0</v>
      </c>
      <c r="AH1535" s="187">
        <f t="shared" si="294"/>
        <v>0</v>
      </c>
      <c r="AI1535" s="187">
        <f t="shared" si="295"/>
        <v>0</v>
      </c>
      <c r="AJ1535" s="187">
        <f t="shared" si="296"/>
        <v>0</v>
      </c>
      <c r="AK1535" s="187">
        <f t="shared" si="297"/>
        <v>0</v>
      </c>
      <c r="AL1535" s="31"/>
    </row>
    <row r="1536" spans="1:38" ht="15" x14ac:dyDescent="0.25">
      <c r="A1536" s="31"/>
      <c r="B1536" s="31"/>
      <c r="C1536" s="32"/>
      <c r="D1536" s="31"/>
      <c r="E1536" s="31"/>
      <c r="F1536" s="31"/>
      <c r="G1536" s="31"/>
      <c r="H1536" s="31"/>
      <c r="I1536" s="31"/>
      <c r="J1536" s="31"/>
      <c r="K1536" s="31"/>
      <c r="L1536" s="31"/>
      <c r="M1536" s="31"/>
      <c r="N1536" s="187">
        <f t="shared" si="298"/>
        <v>0</v>
      </c>
      <c r="O1536" s="31"/>
      <c r="P1536" s="31"/>
      <c r="Q1536" s="31"/>
      <c r="R1536" s="187">
        <f t="shared" si="299"/>
        <v>0</v>
      </c>
      <c r="S1536" s="188">
        <f>IF(ISBLANK($B1536),0,VLOOKUP($B1536,Listen!$A$2:$C$44,2,FALSE))</f>
        <v>0</v>
      </c>
      <c r="T1536" s="188">
        <f>IF(ISBLANK($B1536),0,VLOOKUP($B1536,Listen!$A$2:$C$44,3,FALSE))</f>
        <v>0</v>
      </c>
      <c r="U1536" s="189">
        <f t="shared" si="300"/>
        <v>0</v>
      </c>
      <c r="V1536" s="189">
        <f t="shared" si="302"/>
        <v>0</v>
      </c>
      <c r="W1536" s="189">
        <f t="shared" si="302"/>
        <v>0</v>
      </c>
      <c r="X1536" s="189">
        <f t="shared" si="302"/>
        <v>0</v>
      </c>
      <c r="Y1536" s="189">
        <f t="shared" si="302"/>
        <v>0</v>
      </c>
      <c r="Z1536" s="189">
        <f t="shared" si="302"/>
        <v>0</v>
      </c>
      <c r="AA1536" s="189">
        <f t="shared" si="302"/>
        <v>0</v>
      </c>
      <c r="AB1536" s="187">
        <f t="shared" si="301"/>
        <v>0</v>
      </c>
      <c r="AC1536" s="190">
        <f>IF(C1536=A_Stammdaten!$B$14,F_SAV!$R1536-F_SAV!$AD1536,HLOOKUP(A_Stammdaten!$B$14-1,$AE$4:$AK$2004,ROW(C1536)-3,FALSE)-$AD1536)</f>
        <v>0</v>
      </c>
      <c r="AD1536" s="190">
        <f>HLOOKUP(A_Stammdaten!$B$14,$AE$4:$AK$2004,ROW(C1536)-3,FALSE)</f>
        <v>0</v>
      </c>
      <c r="AE1536" s="187">
        <f t="shared" si="291"/>
        <v>0</v>
      </c>
      <c r="AF1536" s="187">
        <f t="shared" si="292"/>
        <v>0</v>
      </c>
      <c r="AG1536" s="187">
        <f t="shared" si="293"/>
        <v>0</v>
      </c>
      <c r="AH1536" s="187">
        <f t="shared" si="294"/>
        <v>0</v>
      </c>
      <c r="AI1536" s="187">
        <f t="shared" si="295"/>
        <v>0</v>
      </c>
      <c r="AJ1536" s="187">
        <f t="shared" si="296"/>
        <v>0</v>
      </c>
      <c r="AK1536" s="187">
        <f t="shared" si="297"/>
        <v>0</v>
      </c>
      <c r="AL1536" s="31"/>
    </row>
    <row r="1537" spans="1:38" ht="15" x14ac:dyDescent="0.25">
      <c r="A1537" s="31"/>
      <c r="B1537" s="31"/>
      <c r="C1537" s="32"/>
      <c r="D1537" s="31"/>
      <c r="E1537" s="31"/>
      <c r="F1537" s="31"/>
      <c r="G1537" s="31"/>
      <c r="H1537" s="31"/>
      <c r="I1537" s="31"/>
      <c r="J1537" s="31"/>
      <c r="K1537" s="31"/>
      <c r="L1537" s="31"/>
      <c r="M1537" s="31"/>
      <c r="N1537" s="187">
        <f t="shared" si="298"/>
        <v>0</v>
      </c>
      <c r="O1537" s="31"/>
      <c r="P1537" s="31"/>
      <c r="Q1537" s="31"/>
      <c r="R1537" s="187">
        <f t="shared" si="299"/>
        <v>0</v>
      </c>
      <c r="S1537" s="188">
        <f>IF(ISBLANK($B1537),0,VLOOKUP($B1537,Listen!$A$2:$C$44,2,FALSE))</f>
        <v>0</v>
      </c>
      <c r="T1537" s="188">
        <f>IF(ISBLANK($B1537),0,VLOOKUP($B1537,Listen!$A$2:$C$44,3,FALSE))</f>
        <v>0</v>
      </c>
      <c r="U1537" s="189">
        <f t="shared" si="300"/>
        <v>0</v>
      </c>
      <c r="V1537" s="189">
        <f t="shared" si="302"/>
        <v>0</v>
      </c>
      <c r="W1537" s="189">
        <f t="shared" si="302"/>
        <v>0</v>
      </c>
      <c r="X1537" s="189">
        <f t="shared" si="302"/>
        <v>0</v>
      </c>
      <c r="Y1537" s="189">
        <f t="shared" si="302"/>
        <v>0</v>
      </c>
      <c r="Z1537" s="189">
        <f t="shared" si="302"/>
        <v>0</v>
      </c>
      <c r="AA1537" s="189">
        <f t="shared" si="302"/>
        <v>0</v>
      </c>
      <c r="AB1537" s="187">
        <f t="shared" si="301"/>
        <v>0</v>
      </c>
      <c r="AC1537" s="190">
        <f>IF(C1537=A_Stammdaten!$B$14,F_SAV!$R1537-F_SAV!$AD1537,HLOOKUP(A_Stammdaten!$B$14-1,$AE$4:$AK$2004,ROW(C1537)-3,FALSE)-$AD1537)</f>
        <v>0</v>
      </c>
      <c r="AD1537" s="190">
        <f>HLOOKUP(A_Stammdaten!$B$14,$AE$4:$AK$2004,ROW(C1537)-3,FALSE)</f>
        <v>0</v>
      </c>
      <c r="AE1537" s="187">
        <f t="shared" si="291"/>
        <v>0</v>
      </c>
      <c r="AF1537" s="187">
        <f t="shared" si="292"/>
        <v>0</v>
      </c>
      <c r="AG1537" s="187">
        <f t="shared" si="293"/>
        <v>0</v>
      </c>
      <c r="AH1537" s="187">
        <f t="shared" si="294"/>
        <v>0</v>
      </c>
      <c r="AI1537" s="187">
        <f t="shared" si="295"/>
        <v>0</v>
      </c>
      <c r="AJ1537" s="187">
        <f t="shared" si="296"/>
        <v>0</v>
      </c>
      <c r="AK1537" s="187">
        <f t="shared" si="297"/>
        <v>0</v>
      </c>
      <c r="AL1537" s="31"/>
    </row>
    <row r="1538" spans="1:38" ht="15" x14ac:dyDescent="0.25">
      <c r="A1538" s="31"/>
      <c r="B1538" s="31"/>
      <c r="C1538" s="32"/>
      <c r="D1538" s="31"/>
      <c r="E1538" s="31"/>
      <c r="F1538" s="31"/>
      <c r="G1538" s="31"/>
      <c r="H1538" s="31"/>
      <c r="I1538" s="31"/>
      <c r="J1538" s="31"/>
      <c r="K1538" s="31"/>
      <c r="L1538" s="31"/>
      <c r="M1538" s="31"/>
      <c r="N1538" s="187">
        <f t="shared" si="298"/>
        <v>0</v>
      </c>
      <c r="O1538" s="31"/>
      <c r="P1538" s="31"/>
      <c r="Q1538" s="31"/>
      <c r="R1538" s="187">
        <f t="shared" si="299"/>
        <v>0</v>
      </c>
      <c r="S1538" s="188">
        <f>IF(ISBLANK($B1538),0,VLOOKUP($B1538,Listen!$A$2:$C$44,2,FALSE))</f>
        <v>0</v>
      </c>
      <c r="T1538" s="188">
        <f>IF(ISBLANK($B1538),0,VLOOKUP($B1538,Listen!$A$2:$C$44,3,FALSE))</f>
        <v>0</v>
      </c>
      <c r="U1538" s="189">
        <f t="shared" si="300"/>
        <v>0</v>
      </c>
      <c r="V1538" s="189">
        <f t="shared" si="302"/>
        <v>0</v>
      </c>
      <c r="W1538" s="189">
        <f t="shared" si="302"/>
        <v>0</v>
      </c>
      <c r="X1538" s="189">
        <f t="shared" si="302"/>
        <v>0</v>
      </c>
      <c r="Y1538" s="189">
        <f t="shared" si="302"/>
        <v>0</v>
      </c>
      <c r="Z1538" s="189">
        <f t="shared" si="302"/>
        <v>0</v>
      </c>
      <c r="AA1538" s="189">
        <f t="shared" si="302"/>
        <v>0</v>
      </c>
      <c r="AB1538" s="187">
        <f t="shared" si="301"/>
        <v>0</v>
      </c>
      <c r="AC1538" s="190">
        <f>IF(C1538=A_Stammdaten!$B$14,F_SAV!$R1538-F_SAV!$AD1538,HLOOKUP(A_Stammdaten!$B$14-1,$AE$4:$AK$2004,ROW(C1538)-3,FALSE)-$AD1538)</f>
        <v>0</v>
      </c>
      <c r="AD1538" s="190">
        <f>HLOOKUP(A_Stammdaten!$B$14,$AE$4:$AK$2004,ROW(C1538)-3,FALSE)</f>
        <v>0</v>
      </c>
      <c r="AE1538" s="187">
        <f t="shared" si="291"/>
        <v>0</v>
      </c>
      <c r="AF1538" s="187">
        <f t="shared" si="292"/>
        <v>0</v>
      </c>
      <c r="AG1538" s="187">
        <f t="shared" si="293"/>
        <v>0</v>
      </c>
      <c r="AH1538" s="187">
        <f t="shared" si="294"/>
        <v>0</v>
      </c>
      <c r="AI1538" s="187">
        <f t="shared" si="295"/>
        <v>0</v>
      </c>
      <c r="AJ1538" s="187">
        <f t="shared" si="296"/>
        <v>0</v>
      </c>
      <c r="AK1538" s="187">
        <f t="shared" si="297"/>
        <v>0</v>
      </c>
      <c r="AL1538" s="31"/>
    </row>
    <row r="1539" spans="1:38" ht="15" x14ac:dyDescent="0.25">
      <c r="A1539" s="31"/>
      <c r="B1539" s="31"/>
      <c r="C1539" s="32"/>
      <c r="D1539" s="31"/>
      <c r="E1539" s="31"/>
      <c r="F1539" s="31"/>
      <c r="G1539" s="31"/>
      <c r="H1539" s="31"/>
      <c r="I1539" s="31"/>
      <c r="J1539" s="31"/>
      <c r="K1539" s="31"/>
      <c r="L1539" s="31"/>
      <c r="M1539" s="31"/>
      <c r="N1539" s="187">
        <f t="shared" si="298"/>
        <v>0</v>
      </c>
      <c r="O1539" s="31"/>
      <c r="P1539" s="31"/>
      <c r="Q1539" s="31"/>
      <c r="R1539" s="187">
        <f t="shared" si="299"/>
        <v>0</v>
      </c>
      <c r="S1539" s="188">
        <f>IF(ISBLANK($B1539),0,VLOOKUP($B1539,Listen!$A$2:$C$44,2,FALSE))</f>
        <v>0</v>
      </c>
      <c r="T1539" s="188">
        <f>IF(ISBLANK($B1539),0,VLOOKUP($B1539,Listen!$A$2:$C$44,3,FALSE))</f>
        <v>0</v>
      </c>
      <c r="U1539" s="189">
        <f t="shared" si="300"/>
        <v>0</v>
      </c>
      <c r="V1539" s="189">
        <f t="shared" si="302"/>
        <v>0</v>
      </c>
      <c r="W1539" s="189">
        <f t="shared" si="302"/>
        <v>0</v>
      </c>
      <c r="X1539" s="189">
        <f t="shared" si="302"/>
        <v>0</v>
      </c>
      <c r="Y1539" s="189">
        <f t="shared" si="302"/>
        <v>0</v>
      </c>
      <c r="Z1539" s="189">
        <f t="shared" si="302"/>
        <v>0</v>
      </c>
      <c r="AA1539" s="189">
        <f t="shared" si="302"/>
        <v>0</v>
      </c>
      <c r="AB1539" s="187">
        <f t="shared" si="301"/>
        <v>0</v>
      </c>
      <c r="AC1539" s="190">
        <f>IF(C1539=A_Stammdaten!$B$14,F_SAV!$R1539-F_SAV!$AD1539,HLOOKUP(A_Stammdaten!$B$14-1,$AE$4:$AK$2004,ROW(C1539)-3,FALSE)-$AD1539)</f>
        <v>0</v>
      </c>
      <c r="AD1539" s="190">
        <f>HLOOKUP(A_Stammdaten!$B$14,$AE$4:$AK$2004,ROW(C1539)-3,FALSE)</f>
        <v>0</v>
      </c>
      <c r="AE1539" s="187">
        <f t="shared" si="291"/>
        <v>0</v>
      </c>
      <c r="AF1539" s="187">
        <f t="shared" si="292"/>
        <v>0</v>
      </c>
      <c r="AG1539" s="187">
        <f t="shared" si="293"/>
        <v>0</v>
      </c>
      <c r="AH1539" s="187">
        <f t="shared" si="294"/>
        <v>0</v>
      </c>
      <c r="AI1539" s="187">
        <f t="shared" si="295"/>
        <v>0</v>
      </c>
      <c r="AJ1539" s="187">
        <f t="shared" si="296"/>
        <v>0</v>
      </c>
      <c r="AK1539" s="187">
        <f t="shared" si="297"/>
        <v>0</v>
      </c>
      <c r="AL1539" s="31"/>
    </row>
    <row r="1540" spans="1:38" ht="15" x14ac:dyDescent="0.25">
      <c r="A1540" s="31"/>
      <c r="B1540" s="31"/>
      <c r="C1540" s="32"/>
      <c r="D1540" s="31"/>
      <c r="E1540" s="31"/>
      <c r="F1540" s="31"/>
      <c r="G1540" s="31"/>
      <c r="H1540" s="31"/>
      <c r="I1540" s="31"/>
      <c r="J1540" s="31"/>
      <c r="K1540" s="31"/>
      <c r="L1540" s="31"/>
      <c r="M1540" s="31"/>
      <c r="N1540" s="187">
        <f t="shared" si="298"/>
        <v>0</v>
      </c>
      <c r="O1540" s="31"/>
      <c r="P1540" s="31"/>
      <c r="Q1540" s="31"/>
      <c r="R1540" s="187">
        <f t="shared" si="299"/>
        <v>0</v>
      </c>
      <c r="S1540" s="188">
        <f>IF(ISBLANK($B1540),0,VLOOKUP($B1540,Listen!$A$2:$C$44,2,FALSE))</f>
        <v>0</v>
      </c>
      <c r="T1540" s="188">
        <f>IF(ISBLANK($B1540),0,VLOOKUP($B1540,Listen!$A$2:$C$44,3,FALSE))</f>
        <v>0</v>
      </c>
      <c r="U1540" s="189">
        <f t="shared" si="300"/>
        <v>0</v>
      </c>
      <c r="V1540" s="189">
        <f t="shared" si="302"/>
        <v>0</v>
      </c>
      <c r="W1540" s="189">
        <f t="shared" si="302"/>
        <v>0</v>
      </c>
      <c r="X1540" s="189">
        <f t="shared" si="302"/>
        <v>0</v>
      </c>
      <c r="Y1540" s="189">
        <f t="shared" si="302"/>
        <v>0</v>
      </c>
      <c r="Z1540" s="189">
        <f t="shared" si="302"/>
        <v>0</v>
      </c>
      <c r="AA1540" s="189">
        <f t="shared" si="302"/>
        <v>0</v>
      </c>
      <c r="AB1540" s="187">
        <f t="shared" si="301"/>
        <v>0</v>
      </c>
      <c r="AC1540" s="190">
        <f>IF(C1540=A_Stammdaten!$B$14,F_SAV!$R1540-F_SAV!$AD1540,HLOOKUP(A_Stammdaten!$B$14-1,$AE$4:$AK$2004,ROW(C1540)-3,FALSE)-$AD1540)</f>
        <v>0</v>
      </c>
      <c r="AD1540" s="190">
        <f>HLOOKUP(A_Stammdaten!$B$14,$AE$4:$AK$2004,ROW(C1540)-3,FALSE)</f>
        <v>0</v>
      </c>
      <c r="AE1540" s="187">
        <f t="shared" si="291"/>
        <v>0</v>
      </c>
      <c r="AF1540" s="187">
        <f t="shared" si="292"/>
        <v>0</v>
      </c>
      <c r="AG1540" s="187">
        <f t="shared" si="293"/>
        <v>0</v>
      </c>
      <c r="AH1540" s="187">
        <f t="shared" si="294"/>
        <v>0</v>
      </c>
      <c r="AI1540" s="187">
        <f t="shared" si="295"/>
        <v>0</v>
      </c>
      <c r="AJ1540" s="187">
        <f t="shared" si="296"/>
        <v>0</v>
      </c>
      <c r="AK1540" s="187">
        <f t="shared" si="297"/>
        <v>0</v>
      </c>
      <c r="AL1540" s="31"/>
    </row>
    <row r="1541" spans="1:38" ht="15" x14ac:dyDescent="0.25">
      <c r="A1541" s="31"/>
      <c r="B1541" s="31"/>
      <c r="C1541" s="32"/>
      <c r="D1541" s="31"/>
      <c r="E1541" s="31"/>
      <c r="F1541" s="31"/>
      <c r="G1541" s="31"/>
      <c r="H1541" s="31"/>
      <c r="I1541" s="31"/>
      <c r="J1541" s="31"/>
      <c r="K1541" s="31"/>
      <c r="L1541" s="31"/>
      <c r="M1541" s="31"/>
      <c r="N1541" s="187">
        <f t="shared" si="298"/>
        <v>0</v>
      </c>
      <c r="O1541" s="31"/>
      <c r="P1541" s="31"/>
      <c r="Q1541" s="31"/>
      <c r="R1541" s="187">
        <f t="shared" si="299"/>
        <v>0</v>
      </c>
      <c r="S1541" s="188">
        <f>IF(ISBLANK($B1541),0,VLOOKUP($B1541,Listen!$A$2:$C$44,2,FALSE))</f>
        <v>0</v>
      </c>
      <c r="T1541" s="188">
        <f>IF(ISBLANK($B1541),0,VLOOKUP($B1541,Listen!$A$2:$C$44,3,FALSE))</f>
        <v>0</v>
      </c>
      <c r="U1541" s="189">
        <f t="shared" si="300"/>
        <v>0</v>
      </c>
      <c r="V1541" s="189">
        <f t="shared" si="302"/>
        <v>0</v>
      </c>
      <c r="W1541" s="189">
        <f t="shared" si="302"/>
        <v>0</v>
      </c>
      <c r="X1541" s="189">
        <f t="shared" si="302"/>
        <v>0</v>
      </c>
      <c r="Y1541" s="189">
        <f t="shared" si="302"/>
        <v>0</v>
      </c>
      <c r="Z1541" s="189">
        <f t="shared" si="302"/>
        <v>0</v>
      </c>
      <c r="AA1541" s="189">
        <f t="shared" si="302"/>
        <v>0</v>
      </c>
      <c r="AB1541" s="187">
        <f t="shared" si="301"/>
        <v>0</v>
      </c>
      <c r="AC1541" s="190">
        <f>IF(C1541=A_Stammdaten!$B$14,F_SAV!$R1541-F_SAV!$AD1541,HLOOKUP(A_Stammdaten!$B$14-1,$AE$4:$AK$2004,ROW(C1541)-3,FALSE)-$AD1541)</f>
        <v>0</v>
      </c>
      <c r="AD1541" s="190">
        <f>HLOOKUP(A_Stammdaten!$B$14,$AE$4:$AK$2004,ROW(C1541)-3,FALSE)</f>
        <v>0</v>
      </c>
      <c r="AE1541" s="187">
        <f t="shared" ref="AE1541:AE1604" si="303">IF(OR($C1541=0,$R1541=0),0,IF($C1541&lt;=AE$4,$R1541-$R1541/U1541*(AE$4-$C1541+1),0))</f>
        <v>0</v>
      </c>
      <c r="AF1541" s="187">
        <f t="shared" ref="AF1541:AF1604" si="304">IF(OR($C1541=0,$R1541=0,V1541-(AF$4-$C1541)=0),0,IF($C1541&lt;AF$4,AE1541-AE1541/(V1541-(AF$4-$C1541)),IF($C1541=AF$4,$R1541-$R1541/V1541,0)))</f>
        <v>0</v>
      </c>
      <c r="AG1541" s="187">
        <f t="shared" ref="AG1541:AG1604" si="305">IF(OR($C1541=0,$R1541=0,W1541-(AG$4-$C1541)=0),0,IF($C1541&lt;AG$4,AF1541-AF1541/(W1541-(AG$4-$C1541)),IF($C1541=AG$4,$R1541-$R1541/W1541,0)))</f>
        <v>0</v>
      </c>
      <c r="AH1541" s="187">
        <f t="shared" ref="AH1541:AH1604" si="306">IF(OR($C1541=0,$R1541=0,X1541-(AH$4-$C1541)=0),0,IF($C1541&lt;AH$4,AG1541-AG1541/(X1541-(AH$4-$C1541)),IF($C1541=AH$4,$R1541-$R1541/X1541,0)))</f>
        <v>0</v>
      </c>
      <c r="AI1541" s="187">
        <f t="shared" ref="AI1541:AI1604" si="307">IF(OR($C1541=0,$R1541=0,Y1541-(AI$4-$C1541)=0),0,IF($C1541&lt;AI$4,AH1541-AH1541/(Y1541-(AI$4-$C1541)),IF($C1541=AI$4,$R1541-$R1541/Y1541,0)))</f>
        <v>0</v>
      </c>
      <c r="AJ1541" s="187">
        <f t="shared" ref="AJ1541:AJ1604" si="308">IF(OR($C1541=0,$R1541=0,Z1541-(AJ$4-$C1541)=0),0,IF($C1541&lt;AJ$4,AI1541-AI1541/(Z1541-(AJ$4-$C1541)),IF($C1541=AJ$4,$R1541-$R1541/Z1541,0)))</f>
        <v>0</v>
      </c>
      <c r="AK1541" s="187">
        <f t="shared" ref="AK1541:AK1604" si="309">IF(OR($C1541=0,$R1541=0,AA1541-(AK$4-$C1541)=0),0,IF($C1541&lt;AK$4,AJ1541-AJ1541/(AA1541-(AK$4-$C1541)),IF($C1541=AK$4,$R1541-$R1541/AA1541,0)))</f>
        <v>0</v>
      </c>
      <c r="AL1541" s="31"/>
    </row>
    <row r="1542" spans="1:38" ht="15" x14ac:dyDescent="0.25">
      <c r="A1542" s="31"/>
      <c r="B1542" s="31"/>
      <c r="C1542" s="32"/>
      <c r="D1542" s="31"/>
      <c r="E1542" s="31"/>
      <c r="F1542" s="31"/>
      <c r="G1542" s="31"/>
      <c r="H1542" s="31"/>
      <c r="I1542" s="31"/>
      <c r="J1542" s="31"/>
      <c r="K1542" s="31"/>
      <c r="L1542" s="31"/>
      <c r="M1542" s="31"/>
      <c r="N1542" s="187">
        <f t="shared" ref="N1542:N1605" si="310">SUM(D1542,E1542,G1542,H1542,J1542,K1542)-SUM(F1542,I1542,L1542,M1542)</f>
        <v>0</v>
      </c>
      <c r="O1542" s="31"/>
      <c r="P1542" s="31"/>
      <c r="Q1542" s="31"/>
      <c r="R1542" s="187">
        <f t="shared" ref="R1542:R1605" si="311">N1542-SUM(O1542:Q1542)</f>
        <v>0</v>
      </c>
      <c r="S1542" s="188">
        <f>IF(ISBLANK($B1542),0,VLOOKUP($B1542,Listen!$A$2:$C$44,2,FALSE))</f>
        <v>0</v>
      </c>
      <c r="T1542" s="188">
        <f>IF(ISBLANK($B1542),0,VLOOKUP($B1542,Listen!$A$2:$C$44,3,FALSE))</f>
        <v>0</v>
      </c>
      <c r="U1542" s="189">
        <f t="shared" si="300"/>
        <v>0</v>
      </c>
      <c r="V1542" s="189">
        <f t="shared" si="302"/>
        <v>0</v>
      </c>
      <c r="W1542" s="189">
        <f t="shared" si="302"/>
        <v>0</v>
      </c>
      <c r="X1542" s="189">
        <f t="shared" si="302"/>
        <v>0</v>
      </c>
      <c r="Y1542" s="189">
        <f t="shared" si="302"/>
        <v>0</v>
      </c>
      <c r="Z1542" s="189">
        <f t="shared" si="302"/>
        <v>0</v>
      </c>
      <c r="AA1542" s="189">
        <f t="shared" si="302"/>
        <v>0</v>
      </c>
      <c r="AB1542" s="187">
        <f t="shared" si="301"/>
        <v>0</v>
      </c>
      <c r="AC1542" s="190">
        <f>IF(C1542=A_Stammdaten!$B$14,F_SAV!$R1542-F_SAV!$AD1542,HLOOKUP(A_Stammdaten!$B$14-1,$AE$4:$AK$2004,ROW(C1542)-3,FALSE)-$AD1542)</f>
        <v>0</v>
      </c>
      <c r="AD1542" s="190">
        <f>HLOOKUP(A_Stammdaten!$B$14,$AE$4:$AK$2004,ROW(C1542)-3,FALSE)</f>
        <v>0</v>
      </c>
      <c r="AE1542" s="187">
        <f t="shared" si="303"/>
        <v>0</v>
      </c>
      <c r="AF1542" s="187">
        <f t="shared" si="304"/>
        <v>0</v>
      </c>
      <c r="AG1542" s="187">
        <f t="shared" si="305"/>
        <v>0</v>
      </c>
      <c r="AH1542" s="187">
        <f t="shared" si="306"/>
        <v>0</v>
      </c>
      <c r="AI1542" s="187">
        <f t="shared" si="307"/>
        <v>0</v>
      </c>
      <c r="AJ1542" s="187">
        <f t="shared" si="308"/>
        <v>0</v>
      </c>
      <c r="AK1542" s="187">
        <f t="shared" si="309"/>
        <v>0</v>
      </c>
      <c r="AL1542" s="31"/>
    </row>
    <row r="1543" spans="1:38" ht="15" x14ac:dyDescent="0.25">
      <c r="A1543" s="31"/>
      <c r="B1543" s="31"/>
      <c r="C1543" s="32"/>
      <c r="D1543" s="31"/>
      <c r="E1543" s="31"/>
      <c r="F1543" s="31"/>
      <c r="G1543" s="31"/>
      <c r="H1543" s="31"/>
      <c r="I1543" s="31"/>
      <c r="J1543" s="31"/>
      <c r="K1543" s="31"/>
      <c r="L1543" s="31"/>
      <c r="M1543" s="31"/>
      <c r="N1543" s="187">
        <f t="shared" si="310"/>
        <v>0</v>
      </c>
      <c r="O1543" s="31"/>
      <c r="P1543" s="31"/>
      <c r="Q1543" s="31"/>
      <c r="R1543" s="187">
        <f t="shared" si="311"/>
        <v>0</v>
      </c>
      <c r="S1543" s="188">
        <f>IF(ISBLANK($B1543),0,VLOOKUP($B1543,Listen!$A$2:$C$44,2,FALSE))</f>
        <v>0</v>
      </c>
      <c r="T1543" s="188">
        <f>IF(ISBLANK($B1543),0,VLOOKUP($B1543,Listen!$A$2:$C$44,3,FALSE))</f>
        <v>0</v>
      </c>
      <c r="U1543" s="189">
        <f t="shared" si="300"/>
        <v>0</v>
      </c>
      <c r="V1543" s="189">
        <f t="shared" si="302"/>
        <v>0</v>
      </c>
      <c r="W1543" s="189">
        <f t="shared" si="302"/>
        <v>0</v>
      </c>
      <c r="X1543" s="189">
        <f t="shared" si="302"/>
        <v>0</v>
      </c>
      <c r="Y1543" s="189">
        <f t="shared" si="302"/>
        <v>0</v>
      </c>
      <c r="Z1543" s="189">
        <f t="shared" si="302"/>
        <v>0</v>
      </c>
      <c r="AA1543" s="189">
        <f t="shared" si="302"/>
        <v>0</v>
      </c>
      <c r="AB1543" s="187">
        <f t="shared" si="301"/>
        <v>0</v>
      </c>
      <c r="AC1543" s="190">
        <f>IF(C1543=A_Stammdaten!$B$14,F_SAV!$R1543-F_SAV!$AD1543,HLOOKUP(A_Stammdaten!$B$14-1,$AE$4:$AK$2004,ROW(C1543)-3,FALSE)-$AD1543)</f>
        <v>0</v>
      </c>
      <c r="AD1543" s="190">
        <f>HLOOKUP(A_Stammdaten!$B$14,$AE$4:$AK$2004,ROW(C1543)-3,FALSE)</f>
        <v>0</v>
      </c>
      <c r="AE1543" s="187">
        <f t="shared" si="303"/>
        <v>0</v>
      </c>
      <c r="AF1543" s="187">
        <f t="shared" si="304"/>
        <v>0</v>
      </c>
      <c r="AG1543" s="187">
        <f t="shared" si="305"/>
        <v>0</v>
      </c>
      <c r="AH1543" s="187">
        <f t="shared" si="306"/>
        <v>0</v>
      </c>
      <c r="AI1543" s="187">
        <f t="shared" si="307"/>
        <v>0</v>
      </c>
      <c r="AJ1543" s="187">
        <f t="shared" si="308"/>
        <v>0</v>
      </c>
      <c r="AK1543" s="187">
        <f t="shared" si="309"/>
        <v>0</v>
      </c>
      <c r="AL1543" s="31"/>
    </row>
    <row r="1544" spans="1:38" ht="15" x14ac:dyDescent="0.25">
      <c r="A1544" s="31"/>
      <c r="B1544" s="31"/>
      <c r="C1544" s="32"/>
      <c r="D1544" s="31"/>
      <c r="E1544" s="31"/>
      <c r="F1544" s="31"/>
      <c r="G1544" s="31"/>
      <c r="H1544" s="31"/>
      <c r="I1544" s="31"/>
      <c r="J1544" s="31"/>
      <c r="K1544" s="31"/>
      <c r="L1544" s="31"/>
      <c r="M1544" s="31"/>
      <c r="N1544" s="187">
        <f t="shared" si="310"/>
        <v>0</v>
      </c>
      <c r="O1544" s="31"/>
      <c r="P1544" s="31"/>
      <c r="Q1544" s="31"/>
      <c r="R1544" s="187">
        <f t="shared" si="311"/>
        <v>0</v>
      </c>
      <c r="S1544" s="188">
        <f>IF(ISBLANK($B1544),0,VLOOKUP($B1544,Listen!$A$2:$C$44,2,FALSE))</f>
        <v>0</v>
      </c>
      <c r="T1544" s="188">
        <f>IF(ISBLANK($B1544),0,VLOOKUP($B1544,Listen!$A$2:$C$44,3,FALSE))</f>
        <v>0</v>
      </c>
      <c r="U1544" s="189">
        <f t="shared" si="300"/>
        <v>0</v>
      </c>
      <c r="V1544" s="189">
        <f t="shared" si="302"/>
        <v>0</v>
      </c>
      <c r="W1544" s="189">
        <f t="shared" si="302"/>
        <v>0</v>
      </c>
      <c r="X1544" s="189">
        <f t="shared" si="302"/>
        <v>0</v>
      </c>
      <c r="Y1544" s="189">
        <f t="shared" si="302"/>
        <v>0</v>
      </c>
      <c r="Z1544" s="189">
        <f t="shared" si="302"/>
        <v>0</v>
      </c>
      <c r="AA1544" s="189">
        <f t="shared" si="302"/>
        <v>0</v>
      </c>
      <c r="AB1544" s="187">
        <f t="shared" si="301"/>
        <v>0</v>
      </c>
      <c r="AC1544" s="190">
        <f>IF(C1544=A_Stammdaten!$B$14,F_SAV!$R1544-F_SAV!$AD1544,HLOOKUP(A_Stammdaten!$B$14-1,$AE$4:$AK$2004,ROW(C1544)-3,FALSE)-$AD1544)</f>
        <v>0</v>
      </c>
      <c r="AD1544" s="190">
        <f>HLOOKUP(A_Stammdaten!$B$14,$AE$4:$AK$2004,ROW(C1544)-3,FALSE)</f>
        <v>0</v>
      </c>
      <c r="AE1544" s="187">
        <f t="shared" si="303"/>
        <v>0</v>
      </c>
      <c r="AF1544" s="187">
        <f t="shared" si="304"/>
        <v>0</v>
      </c>
      <c r="AG1544" s="187">
        <f t="shared" si="305"/>
        <v>0</v>
      </c>
      <c r="AH1544" s="187">
        <f t="shared" si="306"/>
        <v>0</v>
      </c>
      <c r="AI1544" s="187">
        <f t="shared" si="307"/>
        <v>0</v>
      </c>
      <c r="AJ1544" s="187">
        <f t="shared" si="308"/>
        <v>0</v>
      </c>
      <c r="AK1544" s="187">
        <f t="shared" si="309"/>
        <v>0</v>
      </c>
      <c r="AL1544" s="31"/>
    </row>
    <row r="1545" spans="1:38" ht="15" x14ac:dyDescent="0.25">
      <c r="A1545" s="31"/>
      <c r="B1545" s="31"/>
      <c r="C1545" s="32"/>
      <c r="D1545" s="31"/>
      <c r="E1545" s="31"/>
      <c r="F1545" s="31"/>
      <c r="G1545" s="31"/>
      <c r="H1545" s="31"/>
      <c r="I1545" s="31"/>
      <c r="J1545" s="31"/>
      <c r="K1545" s="31"/>
      <c r="L1545" s="31"/>
      <c r="M1545" s="31"/>
      <c r="N1545" s="187">
        <f t="shared" si="310"/>
        <v>0</v>
      </c>
      <c r="O1545" s="31"/>
      <c r="P1545" s="31"/>
      <c r="Q1545" s="31"/>
      <c r="R1545" s="187">
        <f t="shared" si="311"/>
        <v>0</v>
      </c>
      <c r="S1545" s="188">
        <f>IF(ISBLANK($B1545),0,VLOOKUP($B1545,Listen!$A$2:$C$44,2,FALSE))</f>
        <v>0</v>
      </c>
      <c r="T1545" s="188">
        <f>IF(ISBLANK($B1545),0,VLOOKUP($B1545,Listen!$A$2:$C$44,3,FALSE))</f>
        <v>0</v>
      </c>
      <c r="U1545" s="189">
        <f t="shared" si="300"/>
        <v>0</v>
      </c>
      <c r="V1545" s="189">
        <f t="shared" si="302"/>
        <v>0</v>
      </c>
      <c r="W1545" s="189">
        <f t="shared" si="302"/>
        <v>0</v>
      </c>
      <c r="X1545" s="189">
        <f t="shared" si="302"/>
        <v>0</v>
      </c>
      <c r="Y1545" s="189">
        <f t="shared" si="302"/>
        <v>0</v>
      </c>
      <c r="Z1545" s="189">
        <f t="shared" si="302"/>
        <v>0</v>
      </c>
      <c r="AA1545" s="189">
        <f t="shared" si="302"/>
        <v>0</v>
      </c>
      <c r="AB1545" s="187">
        <f t="shared" si="301"/>
        <v>0</v>
      </c>
      <c r="AC1545" s="190">
        <f>IF(C1545=A_Stammdaten!$B$14,F_SAV!$R1545-F_SAV!$AD1545,HLOOKUP(A_Stammdaten!$B$14-1,$AE$4:$AK$2004,ROW(C1545)-3,FALSE)-$AD1545)</f>
        <v>0</v>
      </c>
      <c r="AD1545" s="190">
        <f>HLOOKUP(A_Stammdaten!$B$14,$AE$4:$AK$2004,ROW(C1545)-3,FALSE)</f>
        <v>0</v>
      </c>
      <c r="AE1545" s="187">
        <f t="shared" si="303"/>
        <v>0</v>
      </c>
      <c r="AF1545" s="187">
        <f t="shared" si="304"/>
        <v>0</v>
      </c>
      <c r="AG1545" s="187">
        <f t="shared" si="305"/>
        <v>0</v>
      </c>
      <c r="AH1545" s="187">
        <f t="shared" si="306"/>
        <v>0</v>
      </c>
      <c r="AI1545" s="187">
        <f t="shared" si="307"/>
        <v>0</v>
      </c>
      <c r="AJ1545" s="187">
        <f t="shared" si="308"/>
        <v>0</v>
      </c>
      <c r="AK1545" s="187">
        <f t="shared" si="309"/>
        <v>0</v>
      </c>
      <c r="AL1545" s="31"/>
    </row>
    <row r="1546" spans="1:38" ht="15" x14ac:dyDescent="0.25">
      <c r="A1546" s="31"/>
      <c r="B1546" s="31"/>
      <c r="C1546" s="32"/>
      <c r="D1546" s="31"/>
      <c r="E1546" s="31"/>
      <c r="F1546" s="31"/>
      <c r="G1546" s="31"/>
      <c r="H1546" s="31"/>
      <c r="I1546" s="31"/>
      <c r="J1546" s="31"/>
      <c r="K1546" s="31"/>
      <c r="L1546" s="31"/>
      <c r="M1546" s="31"/>
      <c r="N1546" s="187">
        <f t="shared" si="310"/>
        <v>0</v>
      </c>
      <c r="O1546" s="31"/>
      <c r="P1546" s="31"/>
      <c r="Q1546" s="31"/>
      <c r="R1546" s="187">
        <f t="shared" si="311"/>
        <v>0</v>
      </c>
      <c r="S1546" s="188">
        <f>IF(ISBLANK($B1546),0,VLOOKUP($B1546,Listen!$A$2:$C$44,2,FALSE))</f>
        <v>0</v>
      </c>
      <c r="T1546" s="188">
        <f>IF(ISBLANK($B1546),0,VLOOKUP($B1546,Listen!$A$2:$C$44,3,FALSE))</f>
        <v>0</v>
      </c>
      <c r="U1546" s="189">
        <f t="shared" si="300"/>
        <v>0</v>
      </c>
      <c r="V1546" s="189">
        <f t="shared" si="302"/>
        <v>0</v>
      </c>
      <c r="W1546" s="189">
        <f t="shared" si="302"/>
        <v>0</v>
      </c>
      <c r="X1546" s="189">
        <f t="shared" si="302"/>
        <v>0</v>
      </c>
      <c r="Y1546" s="189">
        <f t="shared" si="302"/>
        <v>0</v>
      </c>
      <c r="Z1546" s="189">
        <f t="shared" si="302"/>
        <v>0</v>
      </c>
      <c r="AA1546" s="189">
        <f t="shared" si="302"/>
        <v>0</v>
      </c>
      <c r="AB1546" s="187">
        <f t="shared" si="301"/>
        <v>0</v>
      </c>
      <c r="AC1546" s="190">
        <f>IF(C1546=A_Stammdaten!$B$14,F_SAV!$R1546-F_SAV!$AD1546,HLOOKUP(A_Stammdaten!$B$14-1,$AE$4:$AK$2004,ROW(C1546)-3,FALSE)-$AD1546)</f>
        <v>0</v>
      </c>
      <c r="AD1546" s="190">
        <f>HLOOKUP(A_Stammdaten!$B$14,$AE$4:$AK$2004,ROW(C1546)-3,FALSE)</f>
        <v>0</v>
      </c>
      <c r="AE1546" s="187">
        <f t="shared" si="303"/>
        <v>0</v>
      </c>
      <c r="AF1546" s="187">
        <f t="shared" si="304"/>
        <v>0</v>
      </c>
      <c r="AG1546" s="187">
        <f t="shared" si="305"/>
        <v>0</v>
      </c>
      <c r="AH1546" s="187">
        <f t="shared" si="306"/>
        <v>0</v>
      </c>
      <c r="AI1546" s="187">
        <f t="shared" si="307"/>
        <v>0</v>
      </c>
      <c r="AJ1546" s="187">
        <f t="shared" si="308"/>
        <v>0</v>
      </c>
      <c r="AK1546" s="187">
        <f t="shared" si="309"/>
        <v>0</v>
      </c>
      <c r="AL1546" s="31"/>
    </row>
    <row r="1547" spans="1:38" ht="15" x14ac:dyDescent="0.25">
      <c r="A1547" s="31"/>
      <c r="B1547" s="31"/>
      <c r="C1547" s="32"/>
      <c r="D1547" s="31"/>
      <c r="E1547" s="31"/>
      <c r="F1547" s="31"/>
      <c r="G1547" s="31"/>
      <c r="H1547" s="31"/>
      <c r="I1547" s="31"/>
      <c r="J1547" s="31"/>
      <c r="K1547" s="31"/>
      <c r="L1547" s="31"/>
      <c r="M1547" s="31"/>
      <c r="N1547" s="187">
        <f t="shared" si="310"/>
        <v>0</v>
      </c>
      <c r="O1547" s="31"/>
      <c r="P1547" s="31"/>
      <c r="Q1547" s="31"/>
      <c r="R1547" s="187">
        <f t="shared" si="311"/>
        <v>0</v>
      </c>
      <c r="S1547" s="188">
        <f>IF(ISBLANK($B1547),0,VLOOKUP($B1547,Listen!$A$2:$C$44,2,FALSE))</f>
        <v>0</v>
      </c>
      <c r="T1547" s="188">
        <f>IF(ISBLANK($B1547),0,VLOOKUP($B1547,Listen!$A$2:$C$44,3,FALSE))</f>
        <v>0</v>
      </c>
      <c r="U1547" s="189">
        <f t="shared" ref="U1547:U1610" si="312">$S1547</f>
        <v>0</v>
      </c>
      <c r="V1547" s="189">
        <f t="shared" si="302"/>
        <v>0</v>
      </c>
      <c r="W1547" s="189">
        <f t="shared" si="302"/>
        <v>0</v>
      </c>
      <c r="X1547" s="189">
        <f t="shared" si="302"/>
        <v>0</v>
      </c>
      <c r="Y1547" s="189">
        <f t="shared" si="302"/>
        <v>0</v>
      </c>
      <c r="Z1547" s="189">
        <f t="shared" si="302"/>
        <v>0</v>
      </c>
      <c r="AA1547" s="189">
        <f t="shared" si="302"/>
        <v>0</v>
      </c>
      <c r="AB1547" s="187">
        <f t="shared" si="301"/>
        <v>0</v>
      </c>
      <c r="AC1547" s="190">
        <f>IF(C1547=A_Stammdaten!$B$14,F_SAV!$R1547-F_SAV!$AD1547,HLOOKUP(A_Stammdaten!$B$14-1,$AE$4:$AK$2004,ROW(C1547)-3,FALSE)-$AD1547)</f>
        <v>0</v>
      </c>
      <c r="AD1547" s="190">
        <f>HLOOKUP(A_Stammdaten!$B$14,$AE$4:$AK$2004,ROW(C1547)-3,FALSE)</f>
        <v>0</v>
      </c>
      <c r="AE1547" s="187">
        <f t="shared" si="303"/>
        <v>0</v>
      </c>
      <c r="AF1547" s="187">
        <f t="shared" si="304"/>
        <v>0</v>
      </c>
      <c r="AG1547" s="187">
        <f t="shared" si="305"/>
        <v>0</v>
      </c>
      <c r="AH1547" s="187">
        <f t="shared" si="306"/>
        <v>0</v>
      </c>
      <c r="AI1547" s="187">
        <f t="shared" si="307"/>
        <v>0</v>
      </c>
      <c r="AJ1547" s="187">
        <f t="shared" si="308"/>
        <v>0</v>
      </c>
      <c r="AK1547" s="187">
        <f t="shared" si="309"/>
        <v>0</v>
      </c>
      <c r="AL1547" s="31"/>
    </row>
    <row r="1548" spans="1:38" ht="15" x14ac:dyDescent="0.25">
      <c r="A1548" s="31"/>
      <c r="B1548" s="31"/>
      <c r="C1548" s="32"/>
      <c r="D1548" s="31"/>
      <c r="E1548" s="31"/>
      <c r="F1548" s="31"/>
      <c r="G1548" s="31"/>
      <c r="H1548" s="31"/>
      <c r="I1548" s="31"/>
      <c r="J1548" s="31"/>
      <c r="K1548" s="31"/>
      <c r="L1548" s="31"/>
      <c r="M1548" s="31"/>
      <c r="N1548" s="187">
        <f t="shared" si="310"/>
        <v>0</v>
      </c>
      <c r="O1548" s="31"/>
      <c r="P1548" s="31"/>
      <c r="Q1548" s="31"/>
      <c r="R1548" s="187">
        <f t="shared" si="311"/>
        <v>0</v>
      </c>
      <c r="S1548" s="188">
        <f>IF(ISBLANK($B1548),0,VLOOKUP($B1548,Listen!$A$2:$C$44,2,FALSE))</f>
        <v>0</v>
      </c>
      <c r="T1548" s="188">
        <f>IF(ISBLANK($B1548),0,VLOOKUP($B1548,Listen!$A$2:$C$44,3,FALSE))</f>
        <v>0</v>
      </c>
      <c r="U1548" s="189">
        <f t="shared" si="312"/>
        <v>0</v>
      </c>
      <c r="V1548" s="189">
        <f t="shared" si="302"/>
        <v>0</v>
      </c>
      <c r="W1548" s="189">
        <f t="shared" si="302"/>
        <v>0</v>
      </c>
      <c r="X1548" s="189">
        <f t="shared" si="302"/>
        <v>0</v>
      </c>
      <c r="Y1548" s="189">
        <f t="shared" si="302"/>
        <v>0</v>
      </c>
      <c r="Z1548" s="189">
        <f t="shared" si="302"/>
        <v>0</v>
      </c>
      <c r="AA1548" s="189">
        <f t="shared" si="302"/>
        <v>0</v>
      </c>
      <c r="AB1548" s="187">
        <f t="shared" si="301"/>
        <v>0</v>
      </c>
      <c r="AC1548" s="190">
        <f>IF(C1548=A_Stammdaten!$B$14,F_SAV!$R1548-F_SAV!$AD1548,HLOOKUP(A_Stammdaten!$B$14-1,$AE$4:$AK$2004,ROW(C1548)-3,FALSE)-$AD1548)</f>
        <v>0</v>
      </c>
      <c r="AD1548" s="190">
        <f>HLOOKUP(A_Stammdaten!$B$14,$AE$4:$AK$2004,ROW(C1548)-3,FALSE)</f>
        <v>0</v>
      </c>
      <c r="AE1548" s="187">
        <f t="shared" si="303"/>
        <v>0</v>
      </c>
      <c r="AF1548" s="187">
        <f t="shared" si="304"/>
        <v>0</v>
      </c>
      <c r="AG1548" s="187">
        <f t="shared" si="305"/>
        <v>0</v>
      </c>
      <c r="AH1548" s="187">
        <f t="shared" si="306"/>
        <v>0</v>
      </c>
      <c r="AI1548" s="187">
        <f t="shared" si="307"/>
        <v>0</v>
      </c>
      <c r="AJ1548" s="187">
        <f t="shared" si="308"/>
        <v>0</v>
      </c>
      <c r="AK1548" s="187">
        <f t="shared" si="309"/>
        <v>0</v>
      </c>
      <c r="AL1548" s="31"/>
    </row>
    <row r="1549" spans="1:38" ht="15" x14ac:dyDescent="0.25">
      <c r="A1549" s="31"/>
      <c r="B1549" s="31"/>
      <c r="C1549" s="32"/>
      <c r="D1549" s="31"/>
      <c r="E1549" s="31"/>
      <c r="F1549" s="31"/>
      <c r="G1549" s="31"/>
      <c r="H1549" s="31"/>
      <c r="I1549" s="31"/>
      <c r="J1549" s="31"/>
      <c r="K1549" s="31"/>
      <c r="L1549" s="31"/>
      <c r="M1549" s="31"/>
      <c r="N1549" s="187">
        <f t="shared" si="310"/>
        <v>0</v>
      </c>
      <c r="O1549" s="31"/>
      <c r="P1549" s="31"/>
      <c r="Q1549" s="31"/>
      <c r="R1549" s="187">
        <f t="shared" si="311"/>
        <v>0</v>
      </c>
      <c r="S1549" s="188">
        <f>IF(ISBLANK($B1549),0,VLOOKUP($B1549,Listen!$A$2:$C$44,2,FALSE))</f>
        <v>0</v>
      </c>
      <c r="T1549" s="188">
        <f>IF(ISBLANK($B1549),0,VLOOKUP($B1549,Listen!$A$2:$C$44,3,FALSE))</f>
        <v>0</v>
      </c>
      <c r="U1549" s="189">
        <f t="shared" si="312"/>
        <v>0</v>
      </c>
      <c r="V1549" s="189">
        <f t="shared" si="302"/>
        <v>0</v>
      </c>
      <c r="W1549" s="189">
        <f t="shared" si="302"/>
        <v>0</v>
      </c>
      <c r="X1549" s="189">
        <f t="shared" si="302"/>
        <v>0</v>
      </c>
      <c r="Y1549" s="189">
        <f t="shared" si="302"/>
        <v>0</v>
      </c>
      <c r="Z1549" s="189">
        <f t="shared" si="302"/>
        <v>0</v>
      </c>
      <c r="AA1549" s="189">
        <f t="shared" si="302"/>
        <v>0</v>
      </c>
      <c r="AB1549" s="187">
        <f t="shared" si="301"/>
        <v>0</v>
      </c>
      <c r="AC1549" s="190">
        <f>IF(C1549=A_Stammdaten!$B$14,F_SAV!$R1549-F_SAV!$AD1549,HLOOKUP(A_Stammdaten!$B$14-1,$AE$4:$AK$2004,ROW(C1549)-3,FALSE)-$AD1549)</f>
        <v>0</v>
      </c>
      <c r="AD1549" s="190">
        <f>HLOOKUP(A_Stammdaten!$B$14,$AE$4:$AK$2004,ROW(C1549)-3,FALSE)</f>
        <v>0</v>
      </c>
      <c r="AE1549" s="187">
        <f t="shared" si="303"/>
        <v>0</v>
      </c>
      <c r="AF1549" s="187">
        <f t="shared" si="304"/>
        <v>0</v>
      </c>
      <c r="AG1549" s="187">
        <f t="shared" si="305"/>
        <v>0</v>
      </c>
      <c r="AH1549" s="187">
        <f t="shared" si="306"/>
        <v>0</v>
      </c>
      <c r="AI1549" s="187">
        <f t="shared" si="307"/>
        <v>0</v>
      </c>
      <c r="AJ1549" s="187">
        <f t="shared" si="308"/>
        <v>0</v>
      </c>
      <c r="AK1549" s="187">
        <f t="shared" si="309"/>
        <v>0</v>
      </c>
      <c r="AL1549" s="31"/>
    </row>
    <row r="1550" spans="1:38" ht="15" x14ac:dyDescent="0.25">
      <c r="A1550" s="31"/>
      <c r="B1550" s="31"/>
      <c r="C1550" s="32"/>
      <c r="D1550" s="31"/>
      <c r="E1550" s="31"/>
      <c r="F1550" s="31"/>
      <c r="G1550" s="31"/>
      <c r="H1550" s="31"/>
      <c r="I1550" s="31"/>
      <c r="J1550" s="31"/>
      <c r="K1550" s="31"/>
      <c r="L1550" s="31"/>
      <c r="M1550" s="31"/>
      <c r="N1550" s="187">
        <f t="shared" si="310"/>
        <v>0</v>
      </c>
      <c r="O1550" s="31"/>
      <c r="P1550" s="31"/>
      <c r="Q1550" s="31"/>
      <c r="R1550" s="187">
        <f t="shared" si="311"/>
        <v>0</v>
      </c>
      <c r="S1550" s="188">
        <f>IF(ISBLANK($B1550),0,VLOOKUP($B1550,Listen!$A$2:$C$44,2,FALSE))</f>
        <v>0</v>
      </c>
      <c r="T1550" s="188">
        <f>IF(ISBLANK($B1550),0,VLOOKUP($B1550,Listen!$A$2:$C$44,3,FALSE))</f>
        <v>0</v>
      </c>
      <c r="U1550" s="189">
        <f t="shared" si="312"/>
        <v>0</v>
      </c>
      <c r="V1550" s="189">
        <f t="shared" si="302"/>
        <v>0</v>
      </c>
      <c r="W1550" s="189">
        <f t="shared" si="302"/>
        <v>0</v>
      </c>
      <c r="X1550" s="189">
        <f t="shared" si="302"/>
        <v>0</v>
      </c>
      <c r="Y1550" s="189">
        <f t="shared" si="302"/>
        <v>0</v>
      </c>
      <c r="Z1550" s="189">
        <f t="shared" si="302"/>
        <v>0</v>
      </c>
      <c r="AA1550" s="189">
        <f t="shared" si="302"/>
        <v>0</v>
      </c>
      <c r="AB1550" s="187">
        <f t="shared" si="301"/>
        <v>0</v>
      </c>
      <c r="AC1550" s="190">
        <f>IF(C1550=A_Stammdaten!$B$14,F_SAV!$R1550-F_SAV!$AD1550,HLOOKUP(A_Stammdaten!$B$14-1,$AE$4:$AK$2004,ROW(C1550)-3,FALSE)-$AD1550)</f>
        <v>0</v>
      </c>
      <c r="AD1550" s="190">
        <f>HLOOKUP(A_Stammdaten!$B$14,$AE$4:$AK$2004,ROW(C1550)-3,FALSE)</f>
        <v>0</v>
      </c>
      <c r="AE1550" s="187">
        <f t="shared" si="303"/>
        <v>0</v>
      </c>
      <c r="AF1550" s="187">
        <f t="shared" si="304"/>
        <v>0</v>
      </c>
      <c r="AG1550" s="187">
        <f t="shared" si="305"/>
        <v>0</v>
      </c>
      <c r="AH1550" s="187">
        <f t="shared" si="306"/>
        <v>0</v>
      </c>
      <c r="AI1550" s="187">
        <f t="shared" si="307"/>
        <v>0</v>
      </c>
      <c r="AJ1550" s="187">
        <f t="shared" si="308"/>
        <v>0</v>
      </c>
      <c r="AK1550" s="187">
        <f t="shared" si="309"/>
        <v>0</v>
      </c>
      <c r="AL1550" s="31"/>
    </row>
    <row r="1551" spans="1:38" ht="15" x14ac:dyDescent="0.25">
      <c r="A1551" s="31"/>
      <c r="B1551" s="31"/>
      <c r="C1551" s="32"/>
      <c r="D1551" s="31"/>
      <c r="E1551" s="31"/>
      <c r="F1551" s="31"/>
      <c r="G1551" s="31"/>
      <c r="H1551" s="31"/>
      <c r="I1551" s="31"/>
      <c r="J1551" s="31"/>
      <c r="K1551" s="31"/>
      <c r="L1551" s="31"/>
      <c r="M1551" s="31"/>
      <c r="N1551" s="187">
        <f t="shared" si="310"/>
        <v>0</v>
      </c>
      <c r="O1551" s="31"/>
      <c r="P1551" s="31"/>
      <c r="Q1551" s="31"/>
      <c r="R1551" s="187">
        <f t="shared" si="311"/>
        <v>0</v>
      </c>
      <c r="S1551" s="188">
        <f>IF(ISBLANK($B1551),0,VLOOKUP($B1551,Listen!$A$2:$C$44,2,FALSE))</f>
        <v>0</v>
      </c>
      <c r="T1551" s="188">
        <f>IF(ISBLANK($B1551),0,VLOOKUP($B1551,Listen!$A$2:$C$44,3,FALSE))</f>
        <v>0</v>
      </c>
      <c r="U1551" s="189">
        <f t="shared" si="312"/>
        <v>0</v>
      </c>
      <c r="V1551" s="189">
        <f t="shared" si="302"/>
        <v>0</v>
      </c>
      <c r="W1551" s="189">
        <f t="shared" si="302"/>
        <v>0</v>
      </c>
      <c r="X1551" s="189">
        <f t="shared" si="302"/>
        <v>0</v>
      </c>
      <c r="Y1551" s="189">
        <f t="shared" si="302"/>
        <v>0</v>
      </c>
      <c r="Z1551" s="189">
        <f t="shared" si="302"/>
        <v>0</v>
      </c>
      <c r="AA1551" s="189">
        <f t="shared" si="302"/>
        <v>0</v>
      </c>
      <c r="AB1551" s="187">
        <f t="shared" si="301"/>
        <v>0</v>
      </c>
      <c r="AC1551" s="190">
        <f>IF(C1551=A_Stammdaten!$B$14,F_SAV!$R1551-F_SAV!$AD1551,HLOOKUP(A_Stammdaten!$B$14-1,$AE$4:$AK$2004,ROW(C1551)-3,FALSE)-$AD1551)</f>
        <v>0</v>
      </c>
      <c r="AD1551" s="190">
        <f>HLOOKUP(A_Stammdaten!$B$14,$AE$4:$AK$2004,ROW(C1551)-3,FALSE)</f>
        <v>0</v>
      </c>
      <c r="AE1551" s="187">
        <f t="shared" si="303"/>
        <v>0</v>
      </c>
      <c r="AF1551" s="187">
        <f t="shared" si="304"/>
        <v>0</v>
      </c>
      <c r="AG1551" s="187">
        <f t="shared" si="305"/>
        <v>0</v>
      </c>
      <c r="AH1551" s="187">
        <f t="shared" si="306"/>
        <v>0</v>
      </c>
      <c r="AI1551" s="187">
        <f t="shared" si="307"/>
        <v>0</v>
      </c>
      <c r="AJ1551" s="187">
        <f t="shared" si="308"/>
        <v>0</v>
      </c>
      <c r="AK1551" s="187">
        <f t="shared" si="309"/>
        <v>0</v>
      </c>
      <c r="AL1551" s="31"/>
    </row>
    <row r="1552" spans="1:38" ht="15" x14ac:dyDescent="0.25">
      <c r="A1552" s="31"/>
      <c r="B1552" s="31"/>
      <c r="C1552" s="32"/>
      <c r="D1552" s="31"/>
      <c r="E1552" s="31"/>
      <c r="F1552" s="31"/>
      <c r="G1552" s="31"/>
      <c r="H1552" s="31"/>
      <c r="I1552" s="31"/>
      <c r="J1552" s="31"/>
      <c r="K1552" s="31"/>
      <c r="L1552" s="31"/>
      <c r="M1552" s="31"/>
      <c r="N1552" s="187">
        <f t="shared" si="310"/>
        <v>0</v>
      </c>
      <c r="O1552" s="31"/>
      <c r="P1552" s="31"/>
      <c r="Q1552" s="31"/>
      <c r="R1552" s="187">
        <f t="shared" si="311"/>
        <v>0</v>
      </c>
      <c r="S1552" s="188">
        <f>IF(ISBLANK($B1552),0,VLOOKUP($B1552,Listen!$A$2:$C$44,2,FALSE))</f>
        <v>0</v>
      </c>
      <c r="T1552" s="188">
        <f>IF(ISBLANK($B1552),0,VLOOKUP($B1552,Listen!$A$2:$C$44,3,FALSE))</f>
        <v>0</v>
      </c>
      <c r="U1552" s="189">
        <f t="shared" si="312"/>
        <v>0</v>
      </c>
      <c r="V1552" s="189">
        <f t="shared" si="302"/>
        <v>0</v>
      </c>
      <c r="W1552" s="189">
        <f t="shared" si="302"/>
        <v>0</v>
      </c>
      <c r="X1552" s="189">
        <f t="shared" si="302"/>
        <v>0</v>
      </c>
      <c r="Y1552" s="189">
        <f t="shared" si="302"/>
        <v>0</v>
      </c>
      <c r="Z1552" s="189">
        <f t="shared" si="302"/>
        <v>0</v>
      </c>
      <c r="AA1552" s="189">
        <f t="shared" si="302"/>
        <v>0</v>
      </c>
      <c r="AB1552" s="187">
        <f t="shared" si="301"/>
        <v>0</v>
      </c>
      <c r="AC1552" s="190">
        <f>IF(C1552=A_Stammdaten!$B$14,F_SAV!$R1552-F_SAV!$AD1552,HLOOKUP(A_Stammdaten!$B$14-1,$AE$4:$AK$2004,ROW(C1552)-3,FALSE)-$AD1552)</f>
        <v>0</v>
      </c>
      <c r="AD1552" s="190">
        <f>HLOOKUP(A_Stammdaten!$B$14,$AE$4:$AK$2004,ROW(C1552)-3,FALSE)</f>
        <v>0</v>
      </c>
      <c r="AE1552" s="187">
        <f t="shared" si="303"/>
        <v>0</v>
      </c>
      <c r="AF1552" s="187">
        <f t="shared" si="304"/>
        <v>0</v>
      </c>
      <c r="AG1552" s="187">
        <f t="shared" si="305"/>
        <v>0</v>
      </c>
      <c r="AH1552" s="187">
        <f t="shared" si="306"/>
        <v>0</v>
      </c>
      <c r="AI1552" s="187">
        <f t="shared" si="307"/>
        <v>0</v>
      </c>
      <c r="AJ1552" s="187">
        <f t="shared" si="308"/>
        <v>0</v>
      </c>
      <c r="AK1552" s="187">
        <f t="shared" si="309"/>
        <v>0</v>
      </c>
      <c r="AL1552" s="31"/>
    </row>
    <row r="1553" spans="1:38" ht="15" x14ac:dyDescent="0.25">
      <c r="A1553" s="31"/>
      <c r="B1553" s="31"/>
      <c r="C1553" s="32"/>
      <c r="D1553" s="31"/>
      <c r="E1553" s="31"/>
      <c r="F1553" s="31"/>
      <c r="G1553" s="31"/>
      <c r="H1553" s="31"/>
      <c r="I1553" s="31"/>
      <c r="J1553" s="31"/>
      <c r="K1553" s="31"/>
      <c r="L1553" s="31"/>
      <c r="M1553" s="31"/>
      <c r="N1553" s="187">
        <f t="shared" si="310"/>
        <v>0</v>
      </c>
      <c r="O1553" s="31"/>
      <c r="P1553" s="31"/>
      <c r="Q1553" s="31"/>
      <c r="R1553" s="187">
        <f t="shared" si="311"/>
        <v>0</v>
      </c>
      <c r="S1553" s="188">
        <f>IF(ISBLANK($B1553),0,VLOOKUP($B1553,Listen!$A$2:$C$44,2,FALSE))</f>
        <v>0</v>
      </c>
      <c r="T1553" s="188">
        <f>IF(ISBLANK($B1553),0,VLOOKUP($B1553,Listen!$A$2:$C$44,3,FALSE))</f>
        <v>0</v>
      </c>
      <c r="U1553" s="189">
        <f t="shared" si="312"/>
        <v>0</v>
      </c>
      <c r="V1553" s="189">
        <f t="shared" si="302"/>
        <v>0</v>
      </c>
      <c r="W1553" s="189">
        <f t="shared" si="302"/>
        <v>0</v>
      </c>
      <c r="X1553" s="189">
        <f t="shared" si="302"/>
        <v>0</v>
      </c>
      <c r="Y1553" s="189">
        <f t="shared" si="302"/>
        <v>0</v>
      </c>
      <c r="Z1553" s="189">
        <f t="shared" si="302"/>
        <v>0</v>
      </c>
      <c r="AA1553" s="189">
        <f t="shared" si="302"/>
        <v>0</v>
      </c>
      <c r="AB1553" s="187">
        <f t="shared" si="301"/>
        <v>0</v>
      </c>
      <c r="AC1553" s="190">
        <f>IF(C1553=A_Stammdaten!$B$14,F_SAV!$R1553-F_SAV!$AD1553,HLOOKUP(A_Stammdaten!$B$14-1,$AE$4:$AK$2004,ROW(C1553)-3,FALSE)-$AD1553)</f>
        <v>0</v>
      </c>
      <c r="AD1553" s="190">
        <f>HLOOKUP(A_Stammdaten!$B$14,$AE$4:$AK$2004,ROW(C1553)-3,FALSE)</f>
        <v>0</v>
      </c>
      <c r="AE1553" s="187">
        <f t="shared" si="303"/>
        <v>0</v>
      </c>
      <c r="AF1553" s="187">
        <f t="shared" si="304"/>
        <v>0</v>
      </c>
      <c r="AG1553" s="187">
        <f t="shared" si="305"/>
        <v>0</v>
      </c>
      <c r="AH1553" s="187">
        <f t="shared" si="306"/>
        <v>0</v>
      </c>
      <c r="AI1553" s="187">
        <f t="shared" si="307"/>
        <v>0</v>
      </c>
      <c r="AJ1553" s="187">
        <f t="shared" si="308"/>
        <v>0</v>
      </c>
      <c r="AK1553" s="187">
        <f t="shared" si="309"/>
        <v>0</v>
      </c>
      <c r="AL1553" s="31"/>
    </row>
    <row r="1554" spans="1:38" ht="15" x14ac:dyDescent="0.25">
      <c r="A1554" s="31"/>
      <c r="B1554" s="31"/>
      <c r="C1554" s="32"/>
      <c r="D1554" s="31"/>
      <c r="E1554" s="31"/>
      <c r="F1554" s="31"/>
      <c r="G1554" s="31"/>
      <c r="H1554" s="31"/>
      <c r="I1554" s="31"/>
      <c r="J1554" s="31"/>
      <c r="K1554" s="31"/>
      <c r="L1554" s="31"/>
      <c r="M1554" s="31"/>
      <c r="N1554" s="187">
        <f t="shared" si="310"/>
        <v>0</v>
      </c>
      <c r="O1554" s="31"/>
      <c r="P1554" s="31"/>
      <c r="Q1554" s="31"/>
      <c r="R1554" s="187">
        <f t="shared" si="311"/>
        <v>0</v>
      </c>
      <c r="S1554" s="188">
        <f>IF(ISBLANK($B1554),0,VLOOKUP($B1554,Listen!$A$2:$C$44,2,FALSE))</f>
        <v>0</v>
      </c>
      <c r="T1554" s="188">
        <f>IF(ISBLANK($B1554),0,VLOOKUP($B1554,Listen!$A$2:$C$44,3,FALSE))</f>
        <v>0</v>
      </c>
      <c r="U1554" s="189">
        <f t="shared" si="312"/>
        <v>0</v>
      </c>
      <c r="V1554" s="189">
        <f t="shared" si="302"/>
        <v>0</v>
      </c>
      <c r="W1554" s="189">
        <f t="shared" si="302"/>
        <v>0</v>
      </c>
      <c r="X1554" s="189">
        <f t="shared" si="302"/>
        <v>0</v>
      </c>
      <c r="Y1554" s="189">
        <f t="shared" si="302"/>
        <v>0</v>
      </c>
      <c r="Z1554" s="189">
        <f t="shared" si="302"/>
        <v>0</v>
      </c>
      <c r="AA1554" s="189">
        <f t="shared" si="302"/>
        <v>0</v>
      </c>
      <c r="AB1554" s="187">
        <f t="shared" si="301"/>
        <v>0</v>
      </c>
      <c r="AC1554" s="190">
        <f>IF(C1554=A_Stammdaten!$B$14,F_SAV!$R1554-F_SAV!$AD1554,HLOOKUP(A_Stammdaten!$B$14-1,$AE$4:$AK$2004,ROW(C1554)-3,FALSE)-$AD1554)</f>
        <v>0</v>
      </c>
      <c r="AD1554" s="190">
        <f>HLOOKUP(A_Stammdaten!$B$14,$AE$4:$AK$2004,ROW(C1554)-3,FALSE)</f>
        <v>0</v>
      </c>
      <c r="AE1554" s="187">
        <f t="shared" si="303"/>
        <v>0</v>
      </c>
      <c r="AF1554" s="187">
        <f t="shared" si="304"/>
        <v>0</v>
      </c>
      <c r="AG1554" s="187">
        <f t="shared" si="305"/>
        <v>0</v>
      </c>
      <c r="AH1554" s="187">
        <f t="shared" si="306"/>
        <v>0</v>
      </c>
      <c r="AI1554" s="187">
        <f t="shared" si="307"/>
        <v>0</v>
      </c>
      <c r="AJ1554" s="187">
        <f t="shared" si="308"/>
        <v>0</v>
      </c>
      <c r="AK1554" s="187">
        <f t="shared" si="309"/>
        <v>0</v>
      </c>
      <c r="AL1554" s="31"/>
    </row>
    <row r="1555" spans="1:38" ht="15" x14ac:dyDescent="0.25">
      <c r="A1555" s="31"/>
      <c r="B1555" s="31"/>
      <c r="C1555" s="32"/>
      <c r="D1555" s="31"/>
      <c r="E1555" s="31"/>
      <c r="F1555" s="31"/>
      <c r="G1555" s="31"/>
      <c r="H1555" s="31"/>
      <c r="I1555" s="31"/>
      <c r="J1555" s="31"/>
      <c r="K1555" s="31"/>
      <c r="L1555" s="31"/>
      <c r="M1555" s="31"/>
      <c r="N1555" s="187">
        <f t="shared" si="310"/>
        <v>0</v>
      </c>
      <c r="O1555" s="31"/>
      <c r="P1555" s="31"/>
      <c r="Q1555" s="31"/>
      <c r="R1555" s="187">
        <f t="shared" si="311"/>
        <v>0</v>
      </c>
      <c r="S1555" s="188">
        <f>IF(ISBLANK($B1555),0,VLOOKUP($B1555,Listen!$A$2:$C$44,2,FALSE))</f>
        <v>0</v>
      </c>
      <c r="T1555" s="188">
        <f>IF(ISBLANK($B1555),0,VLOOKUP($B1555,Listen!$A$2:$C$44,3,FALSE))</f>
        <v>0</v>
      </c>
      <c r="U1555" s="189">
        <f t="shared" si="312"/>
        <v>0</v>
      </c>
      <c r="V1555" s="189">
        <f t="shared" si="302"/>
        <v>0</v>
      </c>
      <c r="W1555" s="189">
        <f t="shared" si="302"/>
        <v>0</v>
      </c>
      <c r="X1555" s="189">
        <f t="shared" si="302"/>
        <v>0</v>
      </c>
      <c r="Y1555" s="189">
        <f t="shared" si="302"/>
        <v>0</v>
      </c>
      <c r="Z1555" s="189">
        <f t="shared" si="302"/>
        <v>0</v>
      </c>
      <c r="AA1555" s="189">
        <f t="shared" si="302"/>
        <v>0</v>
      </c>
      <c r="AB1555" s="187">
        <f t="shared" si="301"/>
        <v>0</v>
      </c>
      <c r="AC1555" s="190">
        <f>IF(C1555=A_Stammdaten!$B$14,F_SAV!$R1555-F_SAV!$AD1555,HLOOKUP(A_Stammdaten!$B$14-1,$AE$4:$AK$2004,ROW(C1555)-3,FALSE)-$AD1555)</f>
        <v>0</v>
      </c>
      <c r="AD1555" s="190">
        <f>HLOOKUP(A_Stammdaten!$B$14,$AE$4:$AK$2004,ROW(C1555)-3,FALSE)</f>
        <v>0</v>
      </c>
      <c r="AE1555" s="187">
        <f t="shared" si="303"/>
        <v>0</v>
      </c>
      <c r="AF1555" s="187">
        <f t="shared" si="304"/>
        <v>0</v>
      </c>
      <c r="AG1555" s="187">
        <f t="shared" si="305"/>
        <v>0</v>
      </c>
      <c r="AH1555" s="187">
        <f t="shared" si="306"/>
        <v>0</v>
      </c>
      <c r="AI1555" s="187">
        <f t="shared" si="307"/>
        <v>0</v>
      </c>
      <c r="AJ1555" s="187">
        <f t="shared" si="308"/>
        <v>0</v>
      </c>
      <c r="AK1555" s="187">
        <f t="shared" si="309"/>
        <v>0</v>
      </c>
      <c r="AL1555" s="31"/>
    </row>
    <row r="1556" spans="1:38" ht="15" x14ac:dyDescent="0.25">
      <c r="A1556" s="31"/>
      <c r="B1556" s="31"/>
      <c r="C1556" s="32"/>
      <c r="D1556" s="31"/>
      <c r="E1556" s="31"/>
      <c r="F1556" s="31"/>
      <c r="G1556" s="31"/>
      <c r="H1556" s="31"/>
      <c r="I1556" s="31"/>
      <c r="J1556" s="31"/>
      <c r="K1556" s="31"/>
      <c r="L1556" s="31"/>
      <c r="M1556" s="31"/>
      <c r="N1556" s="187">
        <f t="shared" si="310"/>
        <v>0</v>
      </c>
      <c r="O1556" s="31"/>
      <c r="P1556" s="31"/>
      <c r="Q1556" s="31"/>
      <c r="R1556" s="187">
        <f t="shared" si="311"/>
        <v>0</v>
      </c>
      <c r="S1556" s="188">
        <f>IF(ISBLANK($B1556),0,VLOOKUP($B1556,Listen!$A$2:$C$44,2,FALSE))</f>
        <v>0</v>
      </c>
      <c r="T1556" s="188">
        <f>IF(ISBLANK($B1556),0,VLOOKUP($B1556,Listen!$A$2:$C$44,3,FALSE))</f>
        <v>0</v>
      </c>
      <c r="U1556" s="189">
        <f t="shared" si="312"/>
        <v>0</v>
      </c>
      <c r="V1556" s="189">
        <f t="shared" si="302"/>
        <v>0</v>
      </c>
      <c r="W1556" s="189">
        <f t="shared" si="302"/>
        <v>0</v>
      </c>
      <c r="X1556" s="189">
        <f t="shared" si="302"/>
        <v>0</v>
      </c>
      <c r="Y1556" s="189">
        <f t="shared" si="302"/>
        <v>0</v>
      </c>
      <c r="Z1556" s="189">
        <f t="shared" si="302"/>
        <v>0</v>
      </c>
      <c r="AA1556" s="189">
        <f t="shared" si="302"/>
        <v>0</v>
      </c>
      <c r="AB1556" s="187">
        <f t="shared" si="301"/>
        <v>0</v>
      </c>
      <c r="AC1556" s="190">
        <f>IF(C1556=A_Stammdaten!$B$14,F_SAV!$R1556-F_SAV!$AD1556,HLOOKUP(A_Stammdaten!$B$14-1,$AE$4:$AK$2004,ROW(C1556)-3,FALSE)-$AD1556)</f>
        <v>0</v>
      </c>
      <c r="AD1556" s="190">
        <f>HLOOKUP(A_Stammdaten!$B$14,$AE$4:$AK$2004,ROW(C1556)-3,FALSE)</f>
        <v>0</v>
      </c>
      <c r="AE1556" s="187">
        <f t="shared" si="303"/>
        <v>0</v>
      </c>
      <c r="AF1556" s="187">
        <f t="shared" si="304"/>
        <v>0</v>
      </c>
      <c r="AG1556" s="187">
        <f t="shared" si="305"/>
        <v>0</v>
      </c>
      <c r="AH1556" s="187">
        <f t="shared" si="306"/>
        <v>0</v>
      </c>
      <c r="AI1556" s="187">
        <f t="shared" si="307"/>
        <v>0</v>
      </c>
      <c r="AJ1556" s="187">
        <f t="shared" si="308"/>
        <v>0</v>
      </c>
      <c r="AK1556" s="187">
        <f t="shared" si="309"/>
        <v>0</v>
      </c>
      <c r="AL1556" s="31"/>
    </row>
    <row r="1557" spans="1:38" ht="15" x14ac:dyDescent="0.25">
      <c r="A1557" s="31"/>
      <c r="B1557" s="31"/>
      <c r="C1557" s="32"/>
      <c r="D1557" s="31"/>
      <c r="E1557" s="31"/>
      <c r="F1557" s="31"/>
      <c r="G1557" s="31"/>
      <c r="H1557" s="31"/>
      <c r="I1557" s="31"/>
      <c r="J1557" s="31"/>
      <c r="K1557" s="31"/>
      <c r="L1557" s="31"/>
      <c r="M1557" s="31"/>
      <c r="N1557" s="187">
        <f t="shared" si="310"/>
        <v>0</v>
      </c>
      <c r="O1557" s="31"/>
      <c r="P1557" s="31"/>
      <c r="Q1557" s="31"/>
      <c r="R1557" s="187">
        <f t="shared" si="311"/>
        <v>0</v>
      </c>
      <c r="S1557" s="188">
        <f>IF(ISBLANK($B1557),0,VLOOKUP($B1557,Listen!$A$2:$C$44,2,FALSE))</f>
        <v>0</v>
      </c>
      <c r="T1557" s="188">
        <f>IF(ISBLANK($B1557),0,VLOOKUP($B1557,Listen!$A$2:$C$44,3,FALSE))</f>
        <v>0</v>
      </c>
      <c r="U1557" s="189">
        <f t="shared" si="312"/>
        <v>0</v>
      </c>
      <c r="V1557" s="189">
        <f t="shared" si="302"/>
        <v>0</v>
      </c>
      <c r="W1557" s="189">
        <f t="shared" si="302"/>
        <v>0</v>
      </c>
      <c r="X1557" s="189">
        <f t="shared" si="302"/>
        <v>0</v>
      </c>
      <c r="Y1557" s="189">
        <f t="shared" si="302"/>
        <v>0</v>
      </c>
      <c r="Z1557" s="189">
        <f t="shared" si="302"/>
        <v>0</v>
      </c>
      <c r="AA1557" s="189">
        <f t="shared" si="302"/>
        <v>0</v>
      </c>
      <c r="AB1557" s="187">
        <f t="shared" si="301"/>
        <v>0</v>
      </c>
      <c r="AC1557" s="190">
        <f>IF(C1557=A_Stammdaten!$B$14,F_SAV!$R1557-F_SAV!$AD1557,HLOOKUP(A_Stammdaten!$B$14-1,$AE$4:$AK$2004,ROW(C1557)-3,FALSE)-$AD1557)</f>
        <v>0</v>
      </c>
      <c r="AD1557" s="190">
        <f>HLOOKUP(A_Stammdaten!$B$14,$AE$4:$AK$2004,ROW(C1557)-3,FALSE)</f>
        <v>0</v>
      </c>
      <c r="AE1557" s="187">
        <f t="shared" si="303"/>
        <v>0</v>
      </c>
      <c r="AF1557" s="187">
        <f t="shared" si="304"/>
        <v>0</v>
      </c>
      <c r="AG1557" s="187">
        <f t="shared" si="305"/>
        <v>0</v>
      </c>
      <c r="AH1557" s="187">
        <f t="shared" si="306"/>
        <v>0</v>
      </c>
      <c r="AI1557" s="187">
        <f t="shared" si="307"/>
        <v>0</v>
      </c>
      <c r="AJ1557" s="187">
        <f t="shared" si="308"/>
        <v>0</v>
      </c>
      <c r="AK1557" s="187">
        <f t="shared" si="309"/>
        <v>0</v>
      </c>
      <c r="AL1557" s="31"/>
    </row>
    <row r="1558" spans="1:38" ht="15" x14ac:dyDescent="0.25">
      <c r="A1558" s="31"/>
      <c r="B1558" s="31"/>
      <c r="C1558" s="32"/>
      <c r="D1558" s="31"/>
      <c r="E1558" s="31"/>
      <c r="F1558" s="31"/>
      <c r="G1558" s="31"/>
      <c r="H1558" s="31"/>
      <c r="I1558" s="31"/>
      <c r="J1558" s="31"/>
      <c r="K1558" s="31"/>
      <c r="L1558" s="31"/>
      <c r="M1558" s="31"/>
      <c r="N1558" s="187">
        <f t="shared" si="310"/>
        <v>0</v>
      </c>
      <c r="O1558" s="31"/>
      <c r="P1558" s="31"/>
      <c r="Q1558" s="31"/>
      <c r="R1558" s="187">
        <f t="shared" si="311"/>
        <v>0</v>
      </c>
      <c r="S1558" s="188">
        <f>IF(ISBLANK($B1558),0,VLOOKUP($B1558,Listen!$A$2:$C$44,2,FALSE))</f>
        <v>0</v>
      </c>
      <c r="T1558" s="188">
        <f>IF(ISBLANK($B1558),0,VLOOKUP($B1558,Listen!$A$2:$C$44,3,FALSE))</f>
        <v>0</v>
      </c>
      <c r="U1558" s="189">
        <f t="shared" si="312"/>
        <v>0</v>
      </c>
      <c r="V1558" s="189">
        <f t="shared" si="302"/>
        <v>0</v>
      </c>
      <c r="W1558" s="189">
        <f t="shared" si="302"/>
        <v>0</v>
      </c>
      <c r="X1558" s="189">
        <f t="shared" si="302"/>
        <v>0</v>
      </c>
      <c r="Y1558" s="189">
        <f t="shared" si="302"/>
        <v>0</v>
      </c>
      <c r="Z1558" s="189">
        <f t="shared" si="302"/>
        <v>0</v>
      </c>
      <c r="AA1558" s="189">
        <f t="shared" si="302"/>
        <v>0</v>
      </c>
      <c r="AB1558" s="187">
        <f t="shared" si="301"/>
        <v>0</v>
      </c>
      <c r="AC1558" s="190">
        <f>IF(C1558=A_Stammdaten!$B$14,F_SAV!$R1558-F_SAV!$AD1558,HLOOKUP(A_Stammdaten!$B$14-1,$AE$4:$AK$2004,ROW(C1558)-3,FALSE)-$AD1558)</f>
        <v>0</v>
      </c>
      <c r="AD1558" s="190">
        <f>HLOOKUP(A_Stammdaten!$B$14,$AE$4:$AK$2004,ROW(C1558)-3,FALSE)</f>
        <v>0</v>
      </c>
      <c r="AE1558" s="187">
        <f t="shared" si="303"/>
        <v>0</v>
      </c>
      <c r="AF1558" s="187">
        <f t="shared" si="304"/>
        <v>0</v>
      </c>
      <c r="AG1558" s="187">
        <f t="shared" si="305"/>
        <v>0</v>
      </c>
      <c r="AH1558" s="187">
        <f t="shared" si="306"/>
        <v>0</v>
      </c>
      <c r="AI1558" s="187">
        <f t="shared" si="307"/>
        <v>0</v>
      </c>
      <c r="AJ1558" s="187">
        <f t="shared" si="308"/>
        <v>0</v>
      </c>
      <c r="AK1558" s="187">
        <f t="shared" si="309"/>
        <v>0</v>
      </c>
      <c r="AL1558" s="31"/>
    </row>
    <row r="1559" spans="1:38" ht="15" x14ac:dyDescent="0.25">
      <c r="A1559" s="31"/>
      <c r="B1559" s="31"/>
      <c r="C1559" s="32"/>
      <c r="D1559" s="31"/>
      <c r="E1559" s="31"/>
      <c r="F1559" s="31"/>
      <c r="G1559" s="31"/>
      <c r="H1559" s="31"/>
      <c r="I1559" s="31"/>
      <c r="J1559" s="31"/>
      <c r="K1559" s="31"/>
      <c r="L1559" s="31"/>
      <c r="M1559" s="31"/>
      <c r="N1559" s="187">
        <f t="shared" si="310"/>
        <v>0</v>
      </c>
      <c r="O1559" s="31"/>
      <c r="P1559" s="31"/>
      <c r="Q1559" s="31"/>
      <c r="R1559" s="187">
        <f t="shared" si="311"/>
        <v>0</v>
      </c>
      <c r="S1559" s="188">
        <f>IF(ISBLANK($B1559),0,VLOOKUP($B1559,Listen!$A$2:$C$44,2,FALSE))</f>
        <v>0</v>
      </c>
      <c r="T1559" s="188">
        <f>IF(ISBLANK($B1559),0,VLOOKUP($B1559,Listen!$A$2:$C$44,3,FALSE))</f>
        <v>0</v>
      </c>
      <c r="U1559" s="189">
        <f t="shared" si="312"/>
        <v>0</v>
      </c>
      <c r="V1559" s="189">
        <f t="shared" si="302"/>
        <v>0</v>
      </c>
      <c r="W1559" s="189">
        <f t="shared" si="302"/>
        <v>0</v>
      </c>
      <c r="X1559" s="189">
        <f t="shared" si="302"/>
        <v>0</v>
      </c>
      <c r="Y1559" s="189">
        <f t="shared" si="302"/>
        <v>0</v>
      </c>
      <c r="Z1559" s="189">
        <f t="shared" si="302"/>
        <v>0</v>
      </c>
      <c r="AA1559" s="189">
        <f t="shared" si="302"/>
        <v>0</v>
      </c>
      <c r="AB1559" s="187">
        <f t="shared" si="301"/>
        <v>0</v>
      </c>
      <c r="AC1559" s="190">
        <f>IF(C1559=A_Stammdaten!$B$14,F_SAV!$R1559-F_SAV!$AD1559,HLOOKUP(A_Stammdaten!$B$14-1,$AE$4:$AK$2004,ROW(C1559)-3,FALSE)-$AD1559)</f>
        <v>0</v>
      </c>
      <c r="AD1559" s="190">
        <f>HLOOKUP(A_Stammdaten!$B$14,$AE$4:$AK$2004,ROW(C1559)-3,FALSE)</f>
        <v>0</v>
      </c>
      <c r="AE1559" s="187">
        <f t="shared" si="303"/>
        <v>0</v>
      </c>
      <c r="AF1559" s="187">
        <f t="shared" si="304"/>
        <v>0</v>
      </c>
      <c r="AG1559" s="187">
        <f t="shared" si="305"/>
        <v>0</v>
      </c>
      <c r="AH1559" s="187">
        <f t="shared" si="306"/>
        <v>0</v>
      </c>
      <c r="AI1559" s="187">
        <f t="shared" si="307"/>
        <v>0</v>
      </c>
      <c r="AJ1559" s="187">
        <f t="shared" si="308"/>
        <v>0</v>
      </c>
      <c r="AK1559" s="187">
        <f t="shared" si="309"/>
        <v>0</v>
      </c>
      <c r="AL1559" s="31"/>
    </row>
    <row r="1560" spans="1:38" ht="15" x14ac:dyDescent="0.25">
      <c r="A1560" s="31"/>
      <c r="B1560" s="31"/>
      <c r="C1560" s="32"/>
      <c r="D1560" s="31"/>
      <c r="E1560" s="31"/>
      <c r="F1560" s="31"/>
      <c r="G1560" s="31"/>
      <c r="H1560" s="31"/>
      <c r="I1560" s="31"/>
      <c r="J1560" s="31"/>
      <c r="K1560" s="31"/>
      <c r="L1560" s="31"/>
      <c r="M1560" s="31"/>
      <c r="N1560" s="187">
        <f t="shared" si="310"/>
        <v>0</v>
      </c>
      <c r="O1560" s="31"/>
      <c r="P1560" s="31"/>
      <c r="Q1560" s="31"/>
      <c r="R1560" s="187">
        <f t="shared" si="311"/>
        <v>0</v>
      </c>
      <c r="S1560" s="188">
        <f>IF(ISBLANK($B1560),0,VLOOKUP($B1560,Listen!$A$2:$C$44,2,FALSE))</f>
        <v>0</v>
      </c>
      <c r="T1560" s="188">
        <f>IF(ISBLANK($B1560),0,VLOOKUP($B1560,Listen!$A$2:$C$44,3,FALSE))</f>
        <v>0</v>
      </c>
      <c r="U1560" s="189">
        <f t="shared" si="312"/>
        <v>0</v>
      </c>
      <c r="V1560" s="189">
        <f t="shared" si="302"/>
        <v>0</v>
      </c>
      <c r="W1560" s="189">
        <f t="shared" si="302"/>
        <v>0</v>
      </c>
      <c r="X1560" s="189">
        <f t="shared" si="302"/>
        <v>0</v>
      </c>
      <c r="Y1560" s="189">
        <f t="shared" si="302"/>
        <v>0</v>
      </c>
      <c r="Z1560" s="189">
        <f t="shared" si="302"/>
        <v>0</v>
      </c>
      <c r="AA1560" s="189">
        <f t="shared" si="302"/>
        <v>0</v>
      </c>
      <c r="AB1560" s="187">
        <f t="shared" si="301"/>
        <v>0</v>
      </c>
      <c r="AC1560" s="190">
        <f>IF(C1560=A_Stammdaten!$B$14,F_SAV!$R1560-F_SAV!$AD1560,HLOOKUP(A_Stammdaten!$B$14-1,$AE$4:$AK$2004,ROW(C1560)-3,FALSE)-$AD1560)</f>
        <v>0</v>
      </c>
      <c r="AD1560" s="190">
        <f>HLOOKUP(A_Stammdaten!$B$14,$AE$4:$AK$2004,ROW(C1560)-3,FALSE)</f>
        <v>0</v>
      </c>
      <c r="AE1560" s="187">
        <f t="shared" si="303"/>
        <v>0</v>
      </c>
      <c r="AF1560" s="187">
        <f t="shared" si="304"/>
        <v>0</v>
      </c>
      <c r="AG1560" s="187">
        <f t="shared" si="305"/>
        <v>0</v>
      </c>
      <c r="AH1560" s="187">
        <f t="shared" si="306"/>
        <v>0</v>
      </c>
      <c r="AI1560" s="187">
        <f t="shared" si="307"/>
        <v>0</v>
      </c>
      <c r="AJ1560" s="187">
        <f t="shared" si="308"/>
        <v>0</v>
      </c>
      <c r="AK1560" s="187">
        <f t="shared" si="309"/>
        <v>0</v>
      </c>
      <c r="AL1560" s="31"/>
    </row>
    <row r="1561" spans="1:38" ht="15" x14ac:dyDescent="0.25">
      <c r="A1561" s="31"/>
      <c r="B1561" s="31"/>
      <c r="C1561" s="32"/>
      <c r="D1561" s="31"/>
      <c r="E1561" s="31"/>
      <c r="F1561" s="31"/>
      <c r="G1561" s="31"/>
      <c r="H1561" s="31"/>
      <c r="I1561" s="31"/>
      <c r="J1561" s="31"/>
      <c r="K1561" s="31"/>
      <c r="L1561" s="31"/>
      <c r="M1561" s="31"/>
      <c r="N1561" s="187">
        <f t="shared" si="310"/>
        <v>0</v>
      </c>
      <c r="O1561" s="31"/>
      <c r="P1561" s="31"/>
      <c r="Q1561" s="31"/>
      <c r="R1561" s="187">
        <f t="shared" si="311"/>
        <v>0</v>
      </c>
      <c r="S1561" s="188">
        <f>IF(ISBLANK($B1561),0,VLOOKUP($B1561,Listen!$A$2:$C$44,2,FALSE))</f>
        <v>0</v>
      </c>
      <c r="T1561" s="188">
        <f>IF(ISBLANK($B1561),0,VLOOKUP($B1561,Listen!$A$2:$C$44,3,FALSE))</f>
        <v>0</v>
      </c>
      <c r="U1561" s="189">
        <f t="shared" si="312"/>
        <v>0</v>
      </c>
      <c r="V1561" s="189">
        <f t="shared" si="302"/>
        <v>0</v>
      </c>
      <c r="W1561" s="189">
        <f t="shared" si="302"/>
        <v>0</v>
      </c>
      <c r="X1561" s="189">
        <f t="shared" si="302"/>
        <v>0</v>
      </c>
      <c r="Y1561" s="189">
        <f t="shared" si="302"/>
        <v>0</v>
      </c>
      <c r="Z1561" s="189">
        <f t="shared" si="302"/>
        <v>0</v>
      </c>
      <c r="AA1561" s="189">
        <f t="shared" ref="V1561:AA1604" si="313">$S1561</f>
        <v>0</v>
      </c>
      <c r="AB1561" s="187">
        <f t="shared" si="301"/>
        <v>0</v>
      </c>
      <c r="AC1561" s="190">
        <f>IF(C1561=A_Stammdaten!$B$14,F_SAV!$R1561-F_SAV!$AD1561,HLOOKUP(A_Stammdaten!$B$14-1,$AE$4:$AK$2004,ROW(C1561)-3,FALSE)-$AD1561)</f>
        <v>0</v>
      </c>
      <c r="AD1561" s="190">
        <f>HLOOKUP(A_Stammdaten!$B$14,$AE$4:$AK$2004,ROW(C1561)-3,FALSE)</f>
        <v>0</v>
      </c>
      <c r="AE1561" s="187">
        <f t="shared" si="303"/>
        <v>0</v>
      </c>
      <c r="AF1561" s="187">
        <f t="shared" si="304"/>
        <v>0</v>
      </c>
      <c r="AG1561" s="187">
        <f t="shared" si="305"/>
        <v>0</v>
      </c>
      <c r="AH1561" s="187">
        <f t="shared" si="306"/>
        <v>0</v>
      </c>
      <c r="AI1561" s="187">
        <f t="shared" si="307"/>
        <v>0</v>
      </c>
      <c r="AJ1561" s="187">
        <f t="shared" si="308"/>
        <v>0</v>
      </c>
      <c r="AK1561" s="187">
        <f t="shared" si="309"/>
        <v>0</v>
      </c>
      <c r="AL1561" s="31"/>
    </row>
    <row r="1562" spans="1:38" ht="15" x14ac:dyDescent="0.25">
      <c r="A1562" s="31"/>
      <c r="B1562" s="31"/>
      <c r="C1562" s="32"/>
      <c r="D1562" s="31"/>
      <c r="E1562" s="31"/>
      <c r="F1562" s="31"/>
      <c r="G1562" s="31"/>
      <c r="H1562" s="31"/>
      <c r="I1562" s="31"/>
      <c r="J1562" s="31"/>
      <c r="K1562" s="31"/>
      <c r="L1562" s="31"/>
      <c r="M1562" s="31"/>
      <c r="N1562" s="187">
        <f t="shared" si="310"/>
        <v>0</v>
      </c>
      <c r="O1562" s="31"/>
      <c r="P1562" s="31"/>
      <c r="Q1562" s="31"/>
      <c r="R1562" s="187">
        <f t="shared" si="311"/>
        <v>0</v>
      </c>
      <c r="S1562" s="188">
        <f>IF(ISBLANK($B1562),0,VLOOKUP($B1562,Listen!$A$2:$C$44,2,FALSE))</f>
        <v>0</v>
      </c>
      <c r="T1562" s="188">
        <f>IF(ISBLANK($B1562),0,VLOOKUP($B1562,Listen!$A$2:$C$44,3,FALSE))</f>
        <v>0</v>
      </c>
      <c r="U1562" s="189">
        <f t="shared" si="312"/>
        <v>0</v>
      </c>
      <c r="V1562" s="189">
        <f t="shared" si="313"/>
        <v>0</v>
      </c>
      <c r="W1562" s="189">
        <f t="shared" si="313"/>
        <v>0</v>
      </c>
      <c r="X1562" s="189">
        <f t="shared" si="313"/>
        <v>0</v>
      </c>
      <c r="Y1562" s="189">
        <f t="shared" si="313"/>
        <v>0</v>
      </c>
      <c r="Z1562" s="189">
        <f t="shared" si="313"/>
        <v>0</v>
      </c>
      <c r="AA1562" s="189">
        <f t="shared" si="313"/>
        <v>0</v>
      </c>
      <c r="AB1562" s="187">
        <f t="shared" si="301"/>
        <v>0</v>
      </c>
      <c r="AC1562" s="190">
        <f>IF(C1562=A_Stammdaten!$B$14,F_SAV!$R1562-F_SAV!$AD1562,HLOOKUP(A_Stammdaten!$B$14-1,$AE$4:$AK$2004,ROW(C1562)-3,FALSE)-$AD1562)</f>
        <v>0</v>
      </c>
      <c r="AD1562" s="190">
        <f>HLOOKUP(A_Stammdaten!$B$14,$AE$4:$AK$2004,ROW(C1562)-3,FALSE)</f>
        <v>0</v>
      </c>
      <c r="AE1562" s="187">
        <f t="shared" si="303"/>
        <v>0</v>
      </c>
      <c r="AF1562" s="187">
        <f t="shared" si="304"/>
        <v>0</v>
      </c>
      <c r="AG1562" s="187">
        <f t="shared" si="305"/>
        <v>0</v>
      </c>
      <c r="AH1562" s="187">
        <f t="shared" si="306"/>
        <v>0</v>
      </c>
      <c r="AI1562" s="187">
        <f t="shared" si="307"/>
        <v>0</v>
      </c>
      <c r="AJ1562" s="187">
        <f t="shared" si="308"/>
        <v>0</v>
      </c>
      <c r="AK1562" s="187">
        <f t="shared" si="309"/>
        <v>0</v>
      </c>
      <c r="AL1562" s="31"/>
    </row>
    <row r="1563" spans="1:38" ht="15" x14ac:dyDescent="0.25">
      <c r="A1563" s="31"/>
      <c r="B1563" s="31"/>
      <c r="C1563" s="32"/>
      <c r="D1563" s="31"/>
      <c r="E1563" s="31"/>
      <c r="F1563" s="31"/>
      <c r="G1563" s="31"/>
      <c r="H1563" s="31"/>
      <c r="I1563" s="31"/>
      <c r="J1563" s="31"/>
      <c r="K1563" s="31"/>
      <c r="L1563" s="31"/>
      <c r="M1563" s="31"/>
      <c r="N1563" s="187">
        <f t="shared" si="310"/>
        <v>0</v>
      </c>
      <c r="O1563" s="31"/>
      <c r="P1563" s="31"/>
      <c r="Q1563" s="31"/>
      <c r="R1563" s="187">
        <f t="shared" si="311"/>
        <v>0</v>
      </c>
      <c r="S1563" s="188">
        <f>IF(ISBLANK($B1563),0,VLOOKUP($B1563,Listen!$A$2:$C$44,2,FALSE))</f>
        <v>0</v>
      </c>
      <c r="T1563" s="188">
        <f>IF(ISBLANK($B1563),0,VLOOKUP($B1563,Listen!$A$2:$C$44,3,FALSE))</f>
        <v>0</v>
      </c>
      <c r="U1563" s="189">
        <f t="shared" si="312"/>
        <v>0</v>
      </c>
      <c r="V1563" s="189">
        <f t="shared" si="313"/>
        <v>0</v>
      </c>
      <c r="W1563" s="189">
        <f t="shared" si="313"/>
        <v>0</v>
      </c>
      <c r="X1563" s="189">
        <f t="shared" si="313"/>
        <v>0</v>
      </c>
      <c r="Y1563" s="189">
        <f t="shared" si="313"/>
        <v>0</v>
      </c>
      <c r="Z1563" s="189">
        <f t="shared" si="313"/>
        <v>0</v>
      </c>
      <c r="AA1563" s="189">
        <f t="shared" si="313"/>
        <v>0</v>
      </c>
      <c r="AB1563" s="187">
        <f t="shared" si="301"/>
        <v>0</v>
      </c>
      <c r="AC1563" s="190">
        <f>IF(C1563=A_Stammdaten!$B$14,F_SAV!$R1563-F_SAV!$AD1563,HLOOKUP(A_Stammdaten!$B$14-1,$AE$4:$AK$2004,ROW(C1563)-3,FALSE)-$AD1563)</f>
        <v>0</v>
      </c>
      <c r="AD1563" s="190">
        <f>HLOOKUP(A_Stammdaten!$B$14,$AE$4:$AK$2004,ROW(C1563)-3,FALSE)</f>
        <v>0</v>
      </c>
      <c r="AE1563" s="187">
        <f t="shared" si="303"/>
        <v>0</v>
      </c>
      <c r="AF1563" s="187">
        <f t="shared" si="304"/>
        <v>0</v>
      </c>
      <c r="AG1563" s="187">
        <f t="shared" si="305"/>
        <v>0</v>
      </c>
      <c r="AH1563" s="187">
        <f t="shared" si="306"/>
        <v>0</v>
      </c>
      <c r="AI1563" s="187">
        <f t="shared" si="307"/>
        <v>0</v>
      </c>
      <c r="AJ1563" s="187">
        <f t="shared" si="308"/>
        <v>0</v>
      </c>
      <c r="AK1563" s="187">
        <f t="shared" si="309"/>
        <v>0</v>
      </c>
      <c r="AL1563" s="31"/>
    </row>
    <row r="1564" spans="1:38" ht="15" x14ac:dyDescent="0.25">
      <c r="A1564" s="31"/>
      <c r="B1564" s="31"/>
      <c r="C1564" s="32"/>
      <c r="D1564" s="31"/>
      <c r="E1564" s="31"/>
      <c r="F1564" s="31"/>
      <c r="G1564" s="31"/>
      <c r="H1564" s="31"/>
      <c r="I1564" s="31"/>
      <c r="J1564" s="31"/>
      <c r="K1564" s="31"/>
      <c r="L1564" s="31"/>
      <c r="M1564" s="31"/>
      <c r="N1564" s="187">
        <f t="shared" si="310"/>
        <v>0</v>
      </c>
      <c r="O1564" s="31"/>
      <c r="P1564" s="31"/>
      <c r="Q1564" s="31"/>
      <c r="R1564" s="187">
        <f t="shared" si="311"/>
        <v>0</v>
      </c>
      <c r="S1564" s="188">
        <f>IF(ISBLANK($B1564),0,VLOOKUP($B1564,Listen!$A$2:$C$44,2,FALSE))</f>
        <v>0</v>
      </c>
      <c r="T1564" s="188">
        <f>IF(ISBLANK($B1564),0,VLOOKUP($B1564,Listen!$A$2:$C$44,3,FALSE))</f>
        <v>0</v>
      </c>
      <c r="U1564" s="189">
        <f t="shared" si="312"/>
        <v>0</v>
      </c>
      <c r="V1564" s="189">
        <f t="shared" si="313"/>
        <v>0</v>
      </c>
      <c r="W1564" s="189">
        <f t="shared" si="313"/>
        <v>0</v>
      </c>
      <c r="X1564" s="189">
        <f t="shared" si="313"/>
        <v>0</v>
      </c>
      <c r="Y1564" s="189">
        <f t="shared" si="313"/>
        <v>0</v>
      </c>
      <c r="Z1564" s="189">
        <f t="shared" si="313"/>
        <v>0</v>
      </c>
      <c r="AA1564" s="189">
        <f t="shared" si="313"/>
        <v>0</v>
      </c>
      <c r="AB1564" s="187">
        <f t="shared" si="301"/>
        <v>0</v>
      </c>
      <c r="AC1564" s="190">
        <f>IF(C1564=A_Stammdaten!$B$14,F_SAV!$R1564-F_SAV!$AD1564,HLOOKUP(A_Stammdaten!$B$14-1,$AE$4:$AK$2004,ROW(C1564)-3,FALSE)-$AD1564)</f>
        <v>0</v>
      </c>
      <c r="AD1564" s="190">
        <f>HLOOKUP(A_Stammdaten!$B$14,$AE$4:$AK$2004,ROW(C1564)-3,FALSE)</f>
        <v>0</v>
      </c>
      <c r="AE1564" s="187">
        <f t="shared" si="303"/>
        <v>0</v>
      </c>
      <c r="AF1564" s="187">
        <f t="shared" si="304"/>
        <v>0</v>
      </c>
      <c r="AG1564" s="187">
        <f t="shared" si="305"/>
        <v>0</v>
      </c>
      <c r="AH1564" s="187">
        <f t="shared" si="306"/>
        <v>0</v>
      </c>
      <c r="AI1564" s="187">
        <f t="shared" si="307"/>
        <v>0</v>
      </c>
      <c r="AJ1564" s="187">
        <f t="shared" si="308"/>
        <v>0</v>
      </c>
      <c r="AK1564" s="187">
        <f t="shared" si="309"/>
        <v>0</v>
      </c>
      <c r="AL1564" s="31"/>
    </row>
    <row r="1565" spans="1:38" ht="15" x14ac:dyDescent="0.25">
      <c r="A1565" s="31"/>
      <c r="B1565" s="31"/>
      <c r="C1565" s="32"/>
      <c r="D1565" s="31"/>
      <c r="E1565" s="31"/>
      <c r="F1565" s="31"/>
      <c r="G1565" s="31"/>
      <c r="H1565" s="31"/>
      <c r="I1565" s="31"/>
      <c r="J1565" s="31"/>
      <c r="K1565" s="31"/>
      <c r="L1565" s="31"/>
      <c r="M1565" s="31"/>
      <c r="N1565" s="187">
        <f t="shared" si="310"/>
        <v>0</v>
      </c>
      <c r="O1565" s="31"/>
      <c r="P1565" s="31"/>
      <c r="Q1565" s="31"/>
      <c r="R1565" s="187">
        <f t="shared" si="311"/>
        <v>0</v>
      </c>
      <c r="S1565" s="188">
        <f>IF(ISBLANK($B1565),0,VLOOKUP($B1565,Listen!$A$2:$C$44,2,FALSE))</f>
        <v>0</v>
      </c>
      <c r="T1565" s="188">
        <f>IF(ISBLANK($B1565),0,VLOOKUP($B1565,Listen!$A$2:$C$44,3,FALSE))</f>
        <v>0</v>
      </c>
      <c r="U1565" s="189">
        <f t="shared" si="312"/>
        <v>0</v>
      </c>
      <c r="V1565" s="189">
        <f t="shared" si="313"/>
        <v>0</v>
      </c>
      <c r="W1565" s="189">
        <f t="shared" si="313"/>
        <v>0</v>
      </c>
      <c r="X1565" s="189">
        <f t="shared" si="313"/>
        <v>0</v>
      </c>
      <c r="Y1565" s="189">
        <f t="shared" si="313"/>
        <v>0</v>
      </c>
      <c r="Z1565" s="189">
        <f t="shared" si="313"/>
        <v>0</v>
      </c>
      <c r="AA1565" s="189">
        <f t="shared" si="313"/>
        <v>0</v>
      </c>
      <c r="AB1565" s="187">
        <f t="shared" si="301"/>
        <v>0</v>
      </c>
      <c r="AC1565" s="190">
        <f>IF(C1565=A_Stammdaten!$B$14,F_SAV!$R1565-F_SAV!$AD1565,HLOOKUP(A_Stammdaten!$B$14-1,$AE$4:$AK$2004,ROW(C1565)-3,FALSE)-$AD1565)</f>
        <v>0</v>
      </c>
      <c r="AD1565" s="190">
        <f>HLOOKUP(A_Stammdaten!$B$14,$AE$4:$AK$2004,ROW(C1565)-3,FALSE)</f>
        <v>0</v>
      </c>
      <c r="AE1565" s="187">
        <f t="shared" si="303"/>
        <v>0</v>
      </c>
      <c r="AF1565" s="187">
        <f t="shared" si="304"/>
        <v>0</v>
      </c>
      <c r="AG1565" s="187">
        <f t="shared" si="305"/>
        <v>0</v>
      </c>
      <c r="AH1565" s="187">
        <f t="shared" si="306"/>
        <v>0</v>
      </c>
      <c r="AI1565" s="187">
        <f t="shared" si="307"/>
        <v>0</v>
      </c>
      <c r="AJ1565" s="187">
        <f t="shared" si="308"/>
        <v>0</v>
      </c>
      <c r="AK1565" s="187">
        <f t="shared" si="309"/>
        <v>0</v>
      </c>
      <c r="AL1565" s="31"/>
    </row>
    <row r="1566" spans="1:38" ht="15" x14ac:dyDescent="0.25">
      <c r="A1566" s="31"/>
      <c r="B1566" s="31"/>
      <c r="C1566" s="32"/>
      <c r="D1566" s="31"/>
      <c r="E1566" s="31"/>
      <c r="F1566" s="31"/>
      <c r="G1566" s="31"/>
      <c r="H1566" s="31"/>
      <c r="I1566" s="31"/>
      <c r="J1566" s="31"/>
      <c r="K1566" s="31"/>
      <c r="L1566" s="31"/>
      <c r="M1566" s="31"/>
      <c r="N1566" s="187">
        <f t="shared" si="310"/>
        <v>0</v>
      </c>
      <c r="O1566" s="31"/>
      <c r="P1566" s="31"/>
      <c r="Q1566" s="31"/>
      <c r="R1566" s="187">
        <f t="shared" si="311"/>
        <v>0</v>
      </c>
      <c r="S1566" s="188">
        <f>IF(ISBLANK($B1566),0,VLOOKUP($B1566,Listen!$A$2:$C$44,2,FALSE))</f>
        <v>0</v>
      </c>
      <c r="T1566" s="188">
        <f>IF(ISBLANK($B1566),0,VLOOKUP($B1566,Listen!$A$2:$C$44,3,FALSE))</f>
        <v>0</v>
      </c>
      <c r="U1566" s="189">
        <f t="shared" si="312"/>
        <v>0</v>
      </c>
      <c r="V1566" s="189">
        <f t="shared" si="313"/>
        <v>0</v>
      </c>
      <c r="W1566" s="189">
        <f t="shared" si="313"/>
        <v>0</v>
      </c>
      <c r="X1566" s="189">
        <f t="shared" si="313"/>
        <v>0</v>
      </c>
      <c r="Y1566" s="189">
        <f t="shared" si="313"/>
        <v>0</v>
      </c>
      <c r="Z1566" s="189">
        <f t="shared" si="313"/>
        <v>0</v>
      </c>
      <c r="AA1566" s="189">
        <f t="shared" si="313"/>
        <v>0</v>
      </c>
      <c r="AB1566" s="187">
        <f t="shared" si="301"/>
        <v>0</v>
      </c>
      <c r="AC1566" s="190">
        <f>IF(C1566=A_Stammdaten!$B$14,F_SAV!$R1566-F_SAV!$AD1566,HLOOKUP(A_Stammdaten!$B$14-1,$AE$4:$AK$2004,ROW(C1566)-3,FALSE)-$AD1566)</f>
        <v>0</v>
      </c>
      <c r="AD1566" s="190">
        <f>HLOOKUP(A_Stammdaten!$B$14,$AE$4:$AK$2004,ROW(C1566)-3,FALSE)</f>
        <v>0</v>
      </c>
      <c r="AE1566" s="187">
        <f t="shared" si="303"/>
        <v>0</v>
      </c>
      <c r="AF1566" s="187">
        <f t="shared" si="304"/>
        <v>0</v>
      </c>
      <c r="AG1566" s="187">
        <f t="shared" si="305"/>
        <v>0</v>
      </c>
      <c r="AH1566" s="187">
        <f t="shared" si="306"/>
        <v>0</v>
      </c>
      <c r="AI1566" s="187">
        <f t="shared" si="307"/>
        <v>0</v>
      </c>
      <c r="AJ1566" s="187">
        <f t="shared" si="308"/>
        <v>0</v>
      </c>
      <c r="AK1566" s="187">
        <f t="shared" si="309"/>
        <v>0</v>
      </c>
      <c r="AL1566" s="31"/>
    </row>
    <row r="1567" spans="1:38" ht="15" x14ac:dyDescent="0.25">
      <c r="A1567" s="31"/>
      <c r="B1567" s="31"/>
      <c r="C1567" s="32"/>
      <c r="D1567" s="31"/>
      <c r="E1567" s="31"/>
      <c r="F1567" s="31"/>
      <c r="G1567" s="31"/>
      <c r="H1567" s="31"/>
      <c r="I1567" s="31"/>
      <c r="J1567" s="31"/>
      <c r="K1567" s="31"/>
      <c r="L1567" s="31"/>
      <c r="M1567" s="31"/>
      <c r="N1567" s="187">
        <f t="shared" si="310"/>
        <v>0</v>
      </c>
      <c r="O1567" s="31"/>
      <c r="P1567" s="31"/>
      <c r="Q1567" s="31"/>
      <c r="R1567" s="187">
        <f t="shared" si="311"/>
        <v>0</v>
      </c>
      <c r="S1567" s="188">
        <f>IF(ISBLANK($B1567),0,VLOOKUP($B1567,Listen!$A$2:$C$44,2,FALSE))</f>
        <v>0</v>
      </c>
      <c r="T1567" s="188">
        <f>IF(ISBLANK($B1567),0,VLOOKUP($B1567,Listen!$A$2:$C$44,3,FALSE))</f>
        <v>0</v>
      </c>
      <c r="U1567" s="189">
        <f t="shared" si="312"/>
        <v>0</v>
      </c>
      <c r="V1567" s="189">
        <f t="shared" si="313"/>
        <v>0</v>
      </c>
      <c r="W1567" s="189">
        <f t="shared" si="313"/>
        <v>0</v>
      </c>
      <c r="X1567" s="189">
        <f t="shared" si="313"/>
        <v>0</v>
      </c>
      <c r="Y1567" s="189">
        <f t="shared" si="313"/>
        <v>0</v>
      </c>
      <c r="Z1567" s="189">
        <f t="shared" si="313"/>
        <v>0</v>
      </c>
      <c r="AA1567" s="189">
        <f t="shared" si="313"/>
        <v>0</v>
      </c>
      <c r="AB1567" s="187">
        <f t="shared" si="301"/>
        <v>0</v>
      </c>
      <c r="AC1567" s="190">
        <f>IF(C1567=A_Stammdaten!$B$14,F_SAV!$R1567-F_SAV!$AD1567,HLOOKUP(A_Stammdaten!$B$14-1,$AE$4:$AK$2004,ROW(C1567)-3,FALSE)-$AD1567)</f>
        <v>0</v>
      </c>
      <c r="AD1567" s="190">
        <f>HLOOKUP(A_Stammdaten!$B$14,$AE$4:$AK$2004,ROW(C1567)-3,FALSE)</f>
        <v>0</v>
      </c>
      <c r="AE1567" s="187">
        <f t="shared" si="303"/>
        <v>0</v>
      </c>
      <c r="AF1567" s="187">
        <f t="shared" si="304"/>
        <v>0</v>
      </c>
      <c r="AG1567" s="187">
        <f t="shared" si="305"/>
        <v>0</v>
      </c>
      <c r="AH1567" s="187">
        <f t="shared" si="306"/>
        <v>0</v>
      </c>
      <c r="AI1567" s="187">
        <f t="shared" si="307"/>
        <v>0</v>
      </c>
      <c r="AJ1567" s="187">
        <f t="shared" si="308"/>
        <v>0</v>
      </c>
      <c r="AK1567" s="187">
        <f t="shared" si="309"/>
        <v>0</v>
      </c>
      <c r="AL1567" s="31"/>
    </row>
    <row r="1568" spans="1:38" ht="15" x14ac:dyDescent="0.25">
      <c r="A1568" s="31"/>
      <c r="B1568" s="31"/>
      <c r="C1568" s="32"/>
      <c r="D1568" s="31"/>
      <c r="E1568" s="31"/>
      <c r="F1568" s="31"/>
      <c r="G1568" s="31"/>
      <c r="H1568" s="31"/>
      <c r="I1568" s="31"/>
      <c r="J1568" s="31"/>
      <c r="K1568" s="31"/>
      <c r="L1568" s="31"/>
      <c r="M1568" s="31"/>
      <c r="N1568" s="187">
        <f t="shared" si="310"/>
        <v>0</v>
      </c>
      <c r="O1568" s="31"/>
      <c r="P1568" s="31"/>
      <c r="Q1568" s="31"/>
      <c r="R1568" s="187">
        <f t="shared" si="311"/>
        <v>0</v>
      </c>
      <c r="S1568" s="188">
        <f>IF(ISBLANK($B1568),0,VLOOKUP($B1568,Listen!$A$2:$C$44,2,FALSE))</f>
        <v>0</v>
      </c>
      <c r="T1568" s="188">
        <f>IF(ISBLANK($B1568),0,VLOOKUP($B1568,Listen!$A$2:$C$44,3,FALSE))</f>
        <v>0</v>
      </c>
      <c r="U1568" s="189">
        <f t="shared" si="312"/>
        <v>0</v>
      </c>
      <c r="V1568" s="189">
        <f t="shared" si="313"/>
        <v>0</v>
      </c>
      <c r="W1568" s="189">
        <f t="shared" si="313"/>
        <v>0</v>
      </c>
      <c r="X1568" s="189">
        <f t="shared" si="313"/>
        <v>0</v>
      </c>
      <c r="Y1568" s="189">
        <f t="shared" si="313"/>
        <v>0</v>
      </c>
      <c r="Z1568" s="189">
        <f t="shared" si="313"/>
        <v>0</v>
      </c>
      <c r="AA1568" s="189">
        <f t="shared" si="313"/>
        <v>0</v>
      </c>
      <c r="AB1568" s="187">
        <f t="shared" si="301"/>
        <v>0</v>
      </c>
      <c r="AC1568" s="190">
        <f>IF(C1568=A_Stammdaten!$B$14,F_SAV!$R1568-F_SAV!$AD1568,HLOOKUP(A_Stammdaten!$B$14-1,$AE$4:$AK$2004,ROW(C1568)-3,FALSE)-$AD1568)</f>
        <v>0</v>
      </c>
      <c r="AD1568" s="190">
        <f>HLOOKUP(A_Stammdaten!$B$14,$AE$4:$AK$2004,ROW(C1568)-3,FALSE)</f>
        <v>0</v>
      </c>
      <c r="AE1568" s="187">
        <f t="shared" si="303"/>
        <v>0</v>
      </c>
      <c r="AF1568" s="187">
        <f t="shared" si="304"/>
        <v>0</v>
      </c>
      <c r="AG1568" s="187">
        <f t="shared" si="305"/>
        <v>0</v>
      </c>
      <c r="AH1568" s="187">
        <f t="shared" si="306"/>
        <v>0</v>
      </c>
      <c r="AI1568" s="187">
        <f t="shared" si="307"/>
        <v>0</v>
      </c>
      <c r="AJ1568" s="187">
        <f t="shared" si="308"/>
        <v>0</v>
      </c>
      <c r="AK1568" s="187">
        <f t="shared" si="309"/>
        <v>0</v>
      </c>
      <c r="AL1568" s="31"/>
    </row>
    <row r="1569" spans="1:38" ht="15" x14ac:dyDescent="0.25">
      <c r="A1569" s="31"/>
      <c r="B1569" s="31"/>
      <c r="C1569" s="32"/>
      <c r="D1569" s="31"/>
      <c r="E1569" s="31"/>
      <c r="F1569" s="31"/>
      <c r="G1569" s="31"/>
      <c r="H1569" s="31"/>
      <c r="I1569" s="31"/>
      <c r="J1569" s="31"/>
      <c r="K1569" s="31"/>
      <c r="L1569" s="31"/>
      <c r="M1569" s="31"/>
      <c r="N1569" s="187">
        <f t="shared" si="310"/>
        <v>0</v>
      </c>
      <c r="O1569" s="31"/>
      <c r="P1569" s="31"/>
      <c r="Q1569" s="31"/>
      <c r="R1569" s="187">
        <f t="shared" si="311"/>
        <v>0</v>
      </c>
      <c r="S1569" s="188">
        <f>IF(ISBLANK($B1569),0,VLOOKUP($B1569,Listen!$A$2:$C$44,2,FALSE))</f>
        <v>0</v>
      </c>
      <c r="T1569" s="188">
        <f>IF(ISBLANK($B1569),0,VLOOKUP($B1569,Listen!$A$2:$C$44,3,FALSE))</f>
        <v>0</v>
      </c>
      <c r="U1569" s="189">
        <f t="shared" si="312"/>
        <v>0</v>
      </c>
      <c r="V1569" s="189">
        <f t="shared" si="313"/>
        <v>0</v>
      </c>
      <c r="W1569" s="189">
        <f t="shared" si="313"/>
        <v>0</v>
      </c>
      <c r="X1569" s="189">
        <f t="shared" si="313"/>
        <v>0</v>
      </c>
      <c r="Y1569" s="189">
        <f t="shared" si="313"/>
        <v>0</v>
      </c>
      <c r="Z1569" s="189">
        <f t="shared" si="313"/>
        <v>0</v>
      </c>
      <c r="AA1569" s="189">
        <f t="shared" si="313"/>
        <v>0</v>
      </c>
      <c r="AB1569" s="187">
        <f t="shared" si="301"/>
        <v>0</v>
      </c>
      <c r="AC1569" s="190">
        <f>IF(C1569=A_Stammdaten!$B$14,F_SAV!$R1569-F_SAV!$AD1569,HLOOKUP(A_Stammdaten!$B$14-1,$AE$4:$AK$2004,ROW(C1569)-3,FALSE)-$AD1569)</f>
        <v>0</v>
      </c>
      <c r="AD1569" s="190">
        <f>HLOOKUP(A_Stammdaten!$B$14,$AE$4:$AK$2004,ROW(C1569)-3,FALSE)</f>
        <v>0</v>
      </c>
      <c r="AE1569" s="187">
        <f t="shared" si="303"/>
        <v>0</v>
      </c>
      <c r="AF1569" s="187">
        <f t="shared" si="304"/>
        <v>0</v>
      </c>
      <c r="AG1569" s="187">
        <f t="shared" si="305"/>
        <v>0</v>
      </c>
      <c r="AH1569" s="187">
        <f t="shared" si="306"/>
        <v>0</v>
      </c>
      <c r="AI1569" s="187">
        <f t="shared" si="307"/>
        <v>0</v>
      </c>
      <c r="AJ1569" s="187">
        <f t="shared" si="308"/>
        <v>0</v>
      </c>
      <c r="AK1569" s="187">
        <f t="shared" si="309"/>
        <v>0</v>
      </c>
      <c r="AL1569" s="31"/>
    </row>
    <row r="1570" spans="1:38" ht="15" x14ac:dyDescent="0.25">
      <c r="A1570" s="31"/>
      <c r="B1570" s="31"/>
      <c r="C1570" s="32"/>
      <c r="D1570" s="31"/>
      <c r="E1570" s="31"/>
      <c r="F1570" s="31"/>
      <c r="G1570" s="31"/>
      <c r="H1570" s="31"/>
      <c r="I1570" s="31"/>
      <c r="J1570" s="31"/>
      <c r="K1570" s="31"/>
      <c r="L1570" s="31"/>
      <c r="M1570" s="31"/>
      <c r="N1570" s="187">
        <f t="shared" si="310"/>
        <v>0</v>
      </c>
      <c r="O1570" s="31"/>
      <c r="P1570" s="31"/>
      <c r="Q1570" s="31"/>
      <c r="R1570" s="187">
        <f t="shared" si="311"/>
        <v>0</v>
      </c>
      <c r="S1570" s="188">
        <f>IF(ISBLANK($B1570),0,VLOOKUP($B1570,Listen!$A$2:$C$44,2,FALSE))</f>
        <v>0</v>
      </c>
      <c r="T1570" s="188">
        <f>IF(ISBLANK($B1570),0,VLOOKUP($B1570,Listen!$A$2:$C$44,3,FALSE))</f>
        <v>0</v>
      </c>
      <c r="U1570" s="189">
        <f t="shared" si="312"/>
        <v>0</v>
      </c>
      <c r="V1570" s="189">
        <f t="shared" si="313"/>
        <v>0</v>
      </c>
      <c r="W1570" s="189">
        <f t="shared" si="313"/>
        <v>0</v>
      </c>
      <c r="X1570" s="189">
        <f t="shared" si="313"/>
        <v>0</v>
      </c>
      <c r="Y1570" s="189">
        <f t="shared" si="313"/>
        <v>0</v>
      </c>
      <c r="Z1570" s="189">
        <f t="shared" si="313"/>
        <v>0</v>
      </c>
      <c r="AA1570" s="189">
        <f t="shared" si="313"/>
        <v>0</v>
      </c>
      <c r="AB1570" s="187">
        <f t="shared" si="301"/>
        <v>0</v>
      </c>
      <c r="AC1570" s="190">
        <f>IF(C1570=A_Stammdaten!$B$14,F_SAV!$R1570-F_SAV!$AD1570,HLOOKUP(A_Stammdaten!$B$14-1,$AE$4:$AK$2004,ROW(C1570)-3,FALSE)-$AD1570)</f>
        <v>0</v>
      </c>
      <c r="AD1570" s="190">
        <f>HLOOKUP(A_Stammdaten!$B$14,$AE$4:$AK$2004,ROW(C1570)-3,FALSE)</f>
        <v>0</v>
      </c>
      <c r="AE1570" s="187">
        <f t="shared" si="303"/>
        <v>0</v>
      </c>
      <c r="AF1570" s="187">
        <f t="shared" si="304"/>
        <v>0</v>
      </c>
      <c r="AG1570" s="187">
        <f t="shared" si="305"/>
        <v>0</v>
      </c>
      <c r="AH1570" s="187">
        <f t="shared" si="306"/>
        <v>0</v>
      </c>
      <c r="AI1570" s="187">
        <f t="shared" si="307"/>
        <v>0</v>
      </c>
      <c r="AJ1570" s="187">
        <f t="shared" si="308"/>
        <v>0</v>
      </c>
      <c r="AK1570" s="187">
        <f t="shared" si="309"/>
        <v>0</v>
      </c>
      <c r="AL1570" s="31"/>
    </row>
    <row r="1571" spans="1:38" ht="15" x14ac:dyDescent="0.25">
      <c r="A1571" s="31"/>
      <c r="B1571" s="31"/>
      <c r="C1571" s="32"/>
      <c r="D1571" s="31"/>
      <c r="E1571" s="31"/>
      <c r="F1571" s="31"/>
      <c r="G1571" s="31"/>
      <c r="H1571" s="31"/>
      <c r="I1571" s="31"/>
      <c r="J1571" s="31"/>
      <c r="K1571" s="31"/>
      <c r="L1571" s="31"/>
      <c r="M1571" s="31"/>
      <c r="N1571" s="187">
        <f t="shared" si="310"/>
        <v>0</v>
      </c>
      <c r="O1571" s="31"/>
      <c r="P1571" s="31"/>
      <c r="Q1571" s="31"/>
      <c r="R1571" s="187">
        <f t="shared" si="311"/>
        <v>0</v>
      </c>
      <c r="S1571" s="188">
        <f>IF(ISBLANK($B1571),0,VLOOKUP($B1571,Listen!$A$2:$C$44,2,FALSE))</f>
        <v>0</v>
      </c>
      <c r="T1571" s="188">
        <f>IF(ISBLANK($B1571),0,VLOOKUP($B1571,Listen!$A$2:$C$44,3,FALSE))</f>
        <v>0</v>
      </c>
      <c r="U1571" s="189">
        <f t="shared" si="312"/>
        <v>0</v>
      </c>
      <c r="V1571" s="189">
        <f t="shared" si="313"/>
        <v>0</v>
      </c>
      <c r="W1571" s="189">
        <f t="shared" si="313"/>
        <v>0</v>
      </c>
      <c r="X1571" s="189">
        <f t="shared" si="313"/>
        <v>0</v>
      </c>
      <c r="Y1571" s="189">
        <f t="shared" si="313"/>
        <v>0</v>
      </c>
      <c r="Z1571" s="189">
        <f t="shared" si="313"/>
        <v>0</v>
      </c>
      <c r="AA1571" s="189">
        <f t="shared" si="313"/>
        <v>0</v>
      </c>
      <c r="AB1571" s="187">
        <f t="shared" ref="AB1571:AB1634" si="314">AD1571+AC1571</f>
        <v>0</v>
      </c>
      <c r="AC1571" s="190">
        <f>IF(C1571=A_Stammdaten!$B$14,F_SAV!$R1571-F_SAV!$AD1571,HLOOKUP(A_Stammdaten!$B$14-1,$AE$4:$AK$2004,ROW(C1571)-3,FALSE)-$AD1571)</f>
        <v>0</v>
      </c>
      <c r="AD1571" s="190">
        <f>HLOOKUP(A_Stammdaten!$B$14,$AE$4:$AK$2004,ROW(C1571)-3,FALSE)</f>
        <v>0</v>
      </c>
      <c r="AE1571" s="187">
        <f t="shared" si="303"/>
        <v>0</v>
      </c>
      <c r="AF1571" s="187">
        <f t="shared" si="304"/>
        <v>0</v>
      </c>
      <c r="AG1571" s="187">
        <f t="shared" si="305"/>
        <v>0</v>
      </c>
      <c r="AH1571" s="187">
        <f t="shared" si="306"/>
        <v>0</v>
      </c>
      <c r="AI1571" s="187">
        <f t="shared" si="307"/>
        <v>0</v>
      </c>
      <c r="AJ1571" s="187">
        <f t="shared" si="308"/>
        <v>0</v>
      </c>
      <c r="AK1571" s="187">
        <f t="shared" si="309"/>
        <v>0</v>
      </c>
      <c r="AL1571" s="31"/>
    </row>
    <row r="1572" spans="1:38" ht="15" x14ac:dyDescent="0.25">
      <c r="A1572" s="31"/>
      <c r="B1572" s="31"/>
      <c r="C1572" s="32"/>
      <c r="D1572" s="31"/>
      <c r="E1572" s="31"/>
      <c r="F1572" s="31"/>
      <c r="G1572" s="31"/>
      <c r="H1572" s="31"/>
      <c r="I1572" s="31"/>
      <c r="J1572" s="31"/>
      <c r="K1572" s="31"/>
      <c r="L1572" s="31"/>
      <c r="M1572" s="31"/>
      <c r="N1572" s="187">
        <f t="shared" si="310"/>
        <v>0</v>
      </c>
      <c r="O1572" s="31"/>
      <c r="P1572" s="31"/>
      <c r="Q1572" s="31"/>
      <c r="R1572" s="187">
        <f t="shared" si="311"/>
        <v>0</v>
      </c>
      <c r="S1572" s="188">
        <f>IF(ISBLANK($B1572),0,VLOOKUP($B1572,Listen!$A$2:$C$44,2,FALSE))</f>
        <v>0</v>
      </c>
      <c r="T1572" s="188">
        <f>IF(ISBLANK($B1572),0,VLOOKUP($B1572,Listen!$A$2:$C$44,3,FALSE))</f>
        <v>0</v>
      </c>
      <c r="U1572" s="189">
        <f t="shared" si="312"/>
        <v>0</v>
      </c>
      <c r="V1572" s="189">
        <f t="shared" si="313"/>
        <v>0</v>
      </c>
      <c r="W1572" s="189">
        <f t="shared" si="313"/>
        <v>0</v>
      </c>
      <c r="X1572" s="189">
        <f t="shared" si="313"/>
        <v>0</v>
      </c>
      <c r="Y1572" s="189">
        <f t="shared" si="313"/>
        <v>0</v>
      </c>
      <c r="Z1572" s="189">
        <f t="shared" si="313"/>
        <v>0</v>
      </c>
      <c r="AA1572" s="189">
        <f t="shared" si="313"/>
        <v>0</v>
      </c>
      <c r="AB1572" s="187">
        <f t="shared" si="314"/>
        <v>0</v>
      </c>
      <c r="AC1572" s="190">
        <f>IF(C1572=A_Stammdaten!$B$14,F_SAV!$R1572-F_SAV!$AD1572,HLOOKUP(A_Stammdaten!$B$14-1,$AE$4:$AK$2004,ROW(C1572)-3,FALSE)-$AD1572)</f>
        <v>0</v>
      </c>
      <c r="AD1572" s="190">
        <f>HLOOKUP(A_Stammdaten!$B$14,$AE$4:$AK$2004,ROW(C1572)-3,FALSE)</f>
        <v>0</v>
      </c>
      <c r="AE1572" s="187">
        <f t="shared" si="303"/>
        <v>0</v>
      </c>
      <c r="AF1572" s="187">
        <f t="shared" si="304"/>
        <v>0</v>
      </c>
      <c r="AG1572" s="187">
        <f t="shared" si="305"/>
        <v>0</v>
      </c>
      <c r="AH1572" s="187">
        <f t="shared" si="306"/>
        <v>0</v>
      </c>
      <c r="AI1572" s="187">
        <f t="shared" si="307"/>
        <v>0</v>
      </c>
      <c r="AJ1572" s="187">
        <f t="shared" si="308"/>
        <v>0</v>
      </c>
      <c r="AK1572" s="187">
        <f t="shared" si="309"/>
        <v>0</v>
      </c>
      <c r="AL1572" s="31"/>
    </row>
    <row r="1573" spans="1:38" ht="15" x14ac:dyDescent="0.25">
      <c r="A1573" s="31"/>
      <c r="B1573" s="31"/>
      <c r="C1573" s="32"/>
      <c r="D1573" s="31"/>
      <c r="E1573" s="31"/>
      <c r="F1573" s="31"/>
      <c r="G1573" s="31"/>
      <c r="H1573" s="31"/>
      <c r="I1573" s="31"/>
      <c r="J1573" s="31"/>
      <c r="K1573" s="31"/>
      <c r="L1573" s="31"/>
      <c r="M1573" s="31"/>
      <c r="N1573" s="187">
        <f t="shared" si="310"/>
        <v>0</v>
      </c>
      <c r="O1573" s="31"/>
      <c r="P1573" s="31"/>
      <c r="Q1573" s="31"/>
      <c r="R1573" s="187">
        <f t="shared" si="311"/>
        <v>0</v>
      </c>
      <c r="S1573" s="188">
        <f>IF(ISBLANK($B1573),0,VLOOKUP($B1573,Listen!$A$2:$C$44,2,FALSE))</f>
        <v>0</v>
      </c>
      <c r="T1573" s="188">
        <f>IF(ISBLANK($B1573),0,VLOOKUP($B1573,Listen!$A$2:$C$44,3,FALSE))</f>
        <v>0</v>
      </c>
      <c r="U1573" s="189">
        <f t="shared" si="312"/>
        <v>0</v>
      </c>
      <c r="V1573" s="189">
        <f t="shared" si="313"/>
        <v>0</v>
      </c>
      <c r="W1573" s="189">
        <f t="shared" si="313"/>
        <v>0</v>
      </c>
      <c r="X1573" s="189">
        <f t="shared" si="313"/>
        <v>0</v>
      </c>
      <c r="Y1573" s="189">
        <f t="shared" si="313"/>
        <v>0</v>
      </c>
      <c r="Z1573" s="189">
        <f t="shared" si="313"/>
        <v>0</v>
      </c>
      <c r="AA1573" s="189">
        <f t="shared" si="313"/>
        <v>0</v>
      </c>
      <c r="AB1573" s="187">
        <f t="shared" si="314"/>
        <v>0</v>
      </c>
      <c r="AC1573" s="190">
        <f>IF(C1573=A_Stammdaten!$B$14,F_SAV!$R1573-F_SAV!$AD1573,HLOOKUP(A_Stammdaten!$B$14-1,$AE$4:$AK$2004,ROW(C1573)-3,FALSE)-$AD1573)</f>
        <v>0</v>
      </c>
      <c r="AD1573" s="190">
        <f>HLOOKUP(A_Stammdaten!$B$14,$AE$4:$AK$2004,ROW(C1573)-3,FALSE)</f>
        <v>0</v>
      </c>
      <c r="AE1573" s="187">
        <f t="shared" si="303"/>
        <v>0</v>
      </c>
      <c r="AF1573" s="187">
        <f t="shared" si="304"/>
        <v>0</v>
      </c>
      <c r="AG1573" s="187">
        <f t="shared" si="305"/>
        <v>0</v>
      </c>
      <c r="AH1573" s="187">
        <f t="shared" si="306"/>
        <v>0</v>
      </c>
      <c r="AI1573" s="187">
        <f t="shared" si="307"/>
        <v>0</v>
      </c>
      <c r="AJ1573" s="187">
        <f t="shared" si="308"/>
        <v>0</v>
      </c>
      <c r="AK1573" s="187">
        <f t="shared" si="309"/>
        <v>0</v>
      </c>
      <c r="AL1573" s="31"/>
    </row>
    <row r="1574" spans="1:38" ht="15" x14ac:dyDescent="0.25">
      <c r="A1574" s="31"/>
      <c r="B1574" s="31"/>
      <c r="C1574" s="32"/>
      <c r="D1574" s="31"/>
      <c r="E1574" s="31"/>
      <c r="F1574" s="31"/>
      <c r="G1574" s="31"/>
      <c r="H1574" s="31"/>
      <c r="I1574" s="31"/>
      <c r="J1574" s="31"/>
      <c r="K1574" s="31"/>
      <c r="L1574" s="31"/>
      <c r="M1574" s="31"/>
      <c r="N1574" s="187">
        <f t="shared" si="310"/>
        <v>0</v>
      </c>
      <c r="O1574" s="31"/>
      <c r="P1574" s="31"/>
      <c r="Q1574" s="31"/>
      <c r="R1574" s="187">
        <f t="shared" si="311"/>
        <v>0</v>
      </c>
      <c r="S1574" s="188">
        <f>IF(ISBLANK($B1574),0,VLOOKUP($B1574,Listen!$A$2:$C$44,2,FALSE))</f>
        <v>0</v>
      </c>
      <c r="T1574" s="188">
        <f>IF(ISBLANK($B1574),0,VLOOKUP($B1574,Listen!$A$2:$C$44,3,FALSE))</f>
        <v>0</v>
      </c>
      <c r="U1574" s="189">
        <f t="shared" si="312"/>
        <v>0</v>
      </c>
      <c r="V1574" s="189">
        <f t="shared" si="313"/>
        <v>0</v>
      </c>
      <c r="W1574" s="189">
        <f t="shared" si="313"/>
        <v>0</v>
      </c>
      <c r="X1574" s="189">
        <f t="shared" si="313"/>
        <v>0</v>
      </c>
      <c r="Y1574" s="189">
        <f t="shared" si="313"/>
        <v>0</v>
      </c>
      <c r="Z1574" s="189">
        <f t="shared" si="313"/>
        <v>0</v>
      </c>
      <c r="AA1574" s="189">
        <f t="shared" si="313"/>
        <v>0</v>
      </c>
      <c r="AB1574" s="187">
        <f t="shared" si="314"/>
        <v>0</v>
      </c>
      <c r="AC1574" s="190">
        <f>IF(C1574=A_Stammdaten!$B$14,F_SAV!$R1574-F_SAV!$AD1574,HLOOKUP(A_Stammdaten!$B$14-1,$AE$4:$AK$2004,ROW(C1574)-3,FALSE)-$AD1574)</f>
        <v>0</v>
      </c>
      <c r="AD1574" s="190">
        <f>HLOOKUP(A_Stammdaten!$B$14,$AE$4:$AK$2004,ROW(C1574)-3,FALSE)</f>
        <v>0</v>
      </c>
      <c r="AE1574" s="187">
        <f t="shared" si="303"/>
        <v>0</v>
      </c>
      <c r="AF1574" s="187">
        <f t="shared" si="304"/>
        <v>0</v>
      </c>
      <c r="AG1574" s="187">
        <f t="shared" si="305"/>
        <v>0</v>
      </c>
      <c r="AH1574" s="187">
        <f t="shared" si="306"/>
        <v>0</v>
      </c>
      <c r="AI1574" s="187">
        <f t="shared" si="307"/>
        <v>0</v>
      </c>
      <c r="AJ1574" s="187">
        <f t="shared" si="308"/>
        <v>0</v>
      </c>
      <c r="AK1574" s="187">
        <f t="shared" si="309"/>
        <v>0</v>
      </c>
      <c r="AL1574" s="31"/>
    </row>
    <row r="1575" spans="1:38" ht="15" x14ac:dyDescent="0.25">
      <c r="A1575" s="31"/>
      <c r="B1575" s="31"/>
      <c r="C1575" s="32"/>
      <c r="D1575" s="31"/>
      <c r="E1575" s="31"/>
      <c r="F1575" s="31"/>
      <c r="G1575" s="31"/>
      <c r="H1575" s="31"/>
      <c r="I1575" s="31"/>
      <c r="J1575" s="31"/>
      <c r="K1575" s="31"/>
      <c r="L1575" s="31"/>
      <c r="M1575" s="31"/>
      <c r="N1575" s="187">
        <f t="shared" si="310"/>
        <v>0</v>
      </c>
      <c r="O1575" s="31"/>
      <c r="P1575" s="31"/>
      <c r="Q1575" s="31"/>
      <c r="R1575" s="187">
        <f t="shared" si="311"/>
        <v>0</v>
      </c>
      <c r="S1575" s="188">
        <f>IF(ISBLANK($B1575),0,VLOOKUP($B1575,Listen!$A$2:$C$44,2,FALSE))</f>
        <v>0</v>
      </c>
      <c r="T1575" s="188">
        <f>IF(ISBLANK($B1575),0,VLOOKUP($B1575,Listen!$A$2:$C$44,3,FALSE))</f>
        <v>0</v>
      </c>
      <c r="U1575" s="189">
        <f t="shared" si="312"/>
        <v>0</v>
      </c>
      <c r="V1575" s="189">
        <f t="shared" si="313"/>
        <v>0</v>
      </c>
      <c r="W1575" s="189">
        <f t="shared" si="313"/>
        <v>0</v>
      </c>
      <c r="X1575" s="189">
        <f t="shared" si="313"/>
        <v>0</v>
      </c>
      <c r="Y1575" s="189">
        <f t="shared" si="313"/>
        <v>0</v>
      </c>
      <c r="Z1575" s="189">
        <f t="shared" si="313"/>
        <v>0</v>
      </c>
      <c r="AA1575" s="189">
        <f t="shared" si="313"/>
        <v>0</v>
      </c>
      <c r="AB1575" s="187">
        <f t="shared" si="314"/>
        <v>0</v>
      </c>
      <c r="AC1575" s="190">
        <f>IF(C1575=A_Stammdaten!$B$14,F_SAV!$R1575-F_SAV!$AD1575,HLOOKUP(A_Stammdaten!$B$14-1,$AE$4:$AK$2004,ROW(C1575)-3,FALSE)-$AD1575)</f>
        <v>0</v>
      </c>
      <c r="AD1575" s="190">
        <f>HLOOKUP(A_Stammdaten!$B$14,$AE$4:$AK$2004,ROW(C1575)-3,FALSE)</f>
        <v>0</v>
      </c>
      <c r="AE1575" s="187">
        <f t="shared" si="303"/>
        <v>0</v>
      </c>
      <c r="AF1575" s="187">
        <f t="shared" si="304"/>
        <v>0</v>
      </c>
      <c r="AG1575" s="187">
        <f t="shared" si="305"/>
        <v>0</v>
      </c>
      <c r="AH1575" s="187">
        <f t="shared" si="306"/>
        <v>0</v>
      </c>
      <c r="AI1575" s="187">
        <f t="shared" si="307"/>
        <v>0</v>
      </c>
      <c r="AJ1575" s="187">
        <f t="shared" si="308"/>
        <v>0</v>
      </c>
      <c r="AK1575" s="187">
        <f t="shared" si="309"/>
        <v>0</v>
      </c>
      <c r="AL1575" s="31"/>
    </row>
    <row r="1576" spans="1:38" ht="15" x14ac:dyDescent="0.25">
      <c r="A1576" s="31"/>
      <c r="B1576" s="31"/>
      <c r="C1576" s="32"/>
      <c r="D1576" s="31"/>
      <c r="E1576" s="31"/>
      <c r="F1576" s="31"/>
      <c r="G1576" s="31"/>
      <c r="H1576" s="31"/>
      <c r="I1576" s="31"/>
      <c r="J1576" s="31"/>
      <c r="K1576" s="31"/>
      <c r="L1576" s="31"/>
      <c r="M1576" s="31"/>
      <c r="N1576" s="187">
        <f t="shared" si="310"/>
        <v>0</v>
      </c>
      <c r="O1576" s="31"/>
      <c r="P1576" s="31"/>
      <c r="Q1576" s="31"/>
      <c r="R1576" s="187">
        <f t="shared" si="311"/>
        <v>0</v>
      </c>
      <c r="S1576" s="188">
        <f>IF(ISBLANK($B1576),0,VLOOKUP($B1576,Listen!$A$2:$C$44,2,FALSE))</f>
        <v>0</v>
      </c>
      <c r="T1576" s="188">
        <f>IF(ISBLANK($B1576),0,VLOOKUP($B1576,Listen!$A$2:$C$44,3,FALSE))</f>
        <v>0</v>
      </c>
      <c r="U1576" s="189">
        <f t="shared" si="312"/>
        <v>0</v>
      </c>
      <c r="V1576" s="189">
        <f t="shared" si="313"/>
        <v>0</v>
      </c>
      <c r="W1576" s="189">
        <f t="shared" si="313"/>
        <v>0</v>
      </c>
      <c r="X1576" s="189">
        <f t="shared" si="313"/>
        <v>0</v>
      </c>
      <c r="Y1576" s="189">
        <f t="shared" si="313"/>
        <v>0</v>
      </c>
      <c r="Z1576" s="189">
        <f t="shared" si="313"/>
        <v>0</v>
      </c>
      <c r="AA1576" s="189">
        <f t="shared" si="313"/>
        <v>0</v>
      </c>
      <c r="AB1576" s="187">
        <f t="shared" si="314"/>
        <v>0</v>
      </c>
      <c r="AC1576" s="190">
        <f>IF(C1576=A_Stammdaten!$B$14,F_SAV!$R1576-F_SAV!$AD1576,HLOOKUP(A_Stammdaten!$B$14-1,$AE$4:$AK$2004,ROW(C1576)-3,FALSE)-$AD1576)</f>
        <v>0</v>
      </c>
      <c r="AD1576" s="190">
        <f>HLOOKUP(A_Stammdaten!$B$14,$AE$4:$AK$2004,ROW(C1576)-3,FALSE)</f>
        <v>0</v>
      </c>
      <c r="AE1576" s="187">
        <f t="shared" si="303"/>
        <v>0</v>
      </c>
      <c r="AF1576" s="187">
        <f t="shared" si="304"/>
        <v>0</v>
      </c>
      <c r="AG1576" s="187">
        <f t="shared" si="305"/>
        <v>0</v>
      </c>
      <c r="AH1576" s="187">
        <f t="shared" si="306"/>
        <v>0</v>
      </c>
      <c r="AI1576" s="187">
        <f t="shared" si="307"/>
        <v>0</v>
      </c>
      <c r="AJ1576" s="187">
        <f t="shared" si="308"/>
        <v>0</v>
      </c>
      <c r="AK1576" s="187">
        <f t="shared" si="309"/>
        <v>0</v>
      </c>
      <c r="AL1576" s="31"/>
    </row>
    <row r="1577" spans="1:38" ht="15" x14ac:dyDescent="0.25">
      <c r="A1577" s="31"/>
      <c r="B1577" s="31"/>
      <c r="C1577" s="32"/>
      <c r="D1577" s="31"/>
      <c r="E1577" s="31"/>
      <c r="F1577" s="31"/>
      <c r="G1577" s="31"/>
      <c r="H1577" s="31"/>
      <c r="I1577" s="31"/>
      <c r="J1577" s="31"/>
      <c r="K1577" s="31"/>
      <c r="L1577" s="31"/>
      <c r="M1577" s="31"/>
      <c r="N1577" s="187">
        <f t="shared" si="310"/>
        <v>0</v>
      </c>
      <c r="O1577" s="31"/>
      <c r="P1577" s="31"/>
      <c r="Q1577" s="31"/>
      <c r="R1577" s="187">
        <f t="shared" si="311"/>
        <v>0</v>
      </c>
      <c r="S1577" s="188">
        <f>IF(ISBLANK($B1577),0,VLOOKUP($B1577,Listen!$A$2:$C$44,2,FALSE))</f>
        <v>0</v>
      </c>
      <c r="T1577" s="188">
        <f>IF(ISBLANK($B1577),0,VLOOKUP($B1577,Listen!$A$2:$C$44,3,FALSE))</f>
        <v>0</v>
      </c>
      <c r="U1577" s="189">
        <f t="shared" si="312"/>
        <v>0</v>
      </c>
      <c r="V1577" s="189">
        <f t="shared" si="313"/>
        <v>0</v>
      </c>
      <c r="W1577" s="189">
        <f t="shared" si="313"/>
        <v>0</v>
      </c>
      <c r="X1577" s="189">
        <f t="shared" si="313"/>
        <v>0</v>
      </c>
      <c r="Y1577" s="189">
        <f t="shared" si="313"/>
        <v>0</v>
      </c>
      <c r="Z1577" s="189">
        <f t="shared" si="313"/>
        <v>0</v>
      </c>
      <c r="AA1577" s="189">
        <f t="shared" si="313"/>
        <v>0</v>
      </c>
      <c r="AB1577" s="187">
        <f t="shared" si="314"/>
        <v>0</v>
      </c>
      <c r="AC1577" s="190">
        <f>IF(C1577=A_Stammdaten!$B$14,F_SAV!$R1577-F_SAV!$AD1577,HLOOKUP(A_Stammdaten!$B$14-1,$AE$4:$AK$2004,ROW(C1577)-3,FALSE)-$AD1577)</f>
        <v>0</v>
      </c>
      <c r="AD1577" s="190">
        <f>HLOOKUP(A_Stammdaten!$B$14,$AE$4:$AK$2004,ROW(C1577)-3,FALSE)</f>
        <v>0</v>
      </c>
      <c r="AE1577" s="187">
        <f t="shared" si="303"/>
        <v>0</v>
      </c>
      <c r="AF1577" s="187">
        <f t="shared" si="304"/>
        <v>0</v>
      </c>
      <c r="AG1577" s="187">
        <f t="shared" si="305"/>
        <v>0</v>
      </c>
      <c r="AH1577" s="187">
        <f t="shared" si="306"/>
        <v>0</v>
      </c>
      <c r="AI1577" s="187">
        <f t="shared" si="307"/>
        <v>0</v>
      </c>
      <c r="AJ1577" s="187">
        <f t="shared" si="308"/>
        <v>0</v>
      </c>
      <c r="AK1577" s="187">
        <f t="shared" si="309"/>
        <v>0</v>
      </c>
      <c r="AL1577" s="31"/>
    </row>
    <row r="1578" spans="1:38" ht="15" x14ac:dyDescent="0.25">
      <c r="A1578" s="31"/>
      <c r="B1578" s="31"/>
      <c r="C1578" s="32"/>
      <c r="D1578" s="31"/>
      <c r="E1578" s="31"/>
      <c r="F1578" s="31"/>
      <c r="G1578" s="31"/>
      <c r="H1578" s="31"/>
      <c r="I1578" s="31"/>
      <c r="J1578" s="31"/>
      <c r="K1578" s="31"/>
      <c r="L1578" s="31"/>
      <c r="M1578" s="31"/>
      <c r="N1578" s="187">
        <f t="shared" si="310"/>
        <v>0</v>
      </c>
      <c r="O1578" s="31"/>
      <c r="P1578" s="31"/>
      <c r="Q1578" s="31"/>
      <c r="R1578" s="187">
        <f t="shared" si="311"/>
        <v>0</v>
      </c>
      <c r="S1578" s="188">
        <f>IF(ISBLANK($B1578),0,VLOOKUP($B1578,Listen!$A$2:$C$44,2,FALSE))</f>
        <v>0</v>
      </c>
      <c r="T1578" s="188">
        <f>IF(ISBLANK($B1578),0,VLOOKUP($B1578,Listen!$A$2:$C$44,3,FALSE))</f>
        <v>0</v>
      </c>
      <c r="U1578" s="189">
        <f t="shared" si="312"/>
        <v>0</v>
      </c>
      <c r="V1578" s="189">
        <f t="shared" si="313"/>
        <v>0</v>
      </c>
      <c r="W1578" s="189">
        <f t="shared" si="313"/>
        <v>0</v>
      </c>
      <c r="X1578" s="189">
        <f t="shared" si="313"/>
        <v>0</v>
      </c>
      <c r="Y1578" s="189">
        <f t="shared" si="313"/>
        <v>0</v>
      </c>
      <c r="Z1578" s="189">
        <f t="shared" si="313"/>
        <v>0</v>
      </c>
      <c r="AA1578" s="189">
        <f t="shared" si="313"/>
        <v>0</v>
      </c>
      <c r="AB1578" s="187">
        <f t="shared" si="314"/>
        <v>0</v>
      </c>
      <c r="AC1578" s="190">
        <f>IF(C1578=A_Stammdaten!$B$14,F_SAV!$R1578-F_SAV!$AD1578,HLOOKUP(A_Stammdaten!$B$14-1,$AE$4:$AK$2004,ROW(C1578)-3,FALSE)-$AD1578)</f>
        <v>0</v>
      </c>
      <c r="AD1578" s="190">
        <f>HLOOKUP(A_Stammdaten!$B$14,$AE$4:$AK$2004,ROW(C1578)-3,FALSE)</f>
        <v>0</v>
      </c>
      <c r="AE1578" s="187">
        <f t="shared" si="303"/>
        <v>0</v>
      </c>
      <c r="AF1578" s="187">
        <f t="shared" si="304"/>
        <v>0</v>
      </c>
      <c r="AG1578" s="187">
        <f t="shared" si="305"/>
        <v>0</v>
      </c>
      <c r="AH1578" s="187">
        <f t="shared" si="306"/>
        <v>0</v>
      </c>
      <c r="AI1578" s="187">
        <f t="shared" si="307"/>
        <v>0</v>
      </c>
      <c r="AJ1578" s="187">
        <f t="shared" si="308"/>
        <v>0</v>
      </c>
      <c r="AK1578" s="187">
        <f t="shared" si="309"/>
        <v>0</v>
      </c>
      <c r="AL1578" s="31"/>
    </row>
    <row r="1579" spans="1:38" ht="15" x14ac:dyDescent="0.25">
      <c r="A1579" s="31"/>
      <c r="B1579" s="31"/>
      <c r="C1579" s="32"/>
      <c r="D1579" s="31"/>
      <c r="E1579" s="31"/>
      <c r="F1579" s="31"/>
      <c r="G1579" s="31"/>
      <c r="H1579" s="31"/>
      <c r="I1579" s="31"/>
      <c r="J1579" s="31"/>
      <c r="K1579" s="31"/>
      <c r="L1579" s="31"/>
      <c r="M1579" s="31"/>
      <c r="N1579" s="187">
        <f t="shared" si="310"/>
        <v>0</v>
      </c>
      <c r="O1579" s="31"/>
      <c r="P1579" s="31"/>
      <c r="Q1579" s="31"/>
      <c r="R1579" s="187">
        <f t="shared" si="311"/>
        <v>0</v>
      </c>
      <c r="S1579" s="188">
        <f>IF(ISBLANK($B1579),0,VLOOKUP($B1579,Listen!$A$2:$C$44,2,FALSE))</f>
        <v>0</v>
      </c>
      <c r="T1579" s="188">
        <f>IF(ISBLANK($B1579),0,VLOOKUP($B1579,Listen!$A$2:$C$44,3,FALSE))</f>
        <v>0</v>
      </c>
      <c r="U1579" s="189">
        <f t="shared" si="312"/>
        <v>0</v>
      </c>
      <c r="V1579" s="189">
        <f t="shared" si="313"/>
        <v>0</v>
      </c>
      <c r="W1579" s="189">
        <f t="shared" si="313"/>
        <v>0</v>
      </c>
      <c r="X1579" s="189">
        <f t="shared" si="313"/>
        <v>0</v>
      </c>
      <c r="Y1579" s="189">
        <f t="shared" si="313"/>
        <v>0</v>
      </c>
      <c r="Z1579" s="189">
        <f t="shared" si="313"/>
        <v>0</v>
      </c>
      <c r="AA1579" s="189">
        <f t="shared" si="313"/>
        <v>0</v>
      </c>
      <c r="AB1579" s="187">
        <f t="shared" si="314"/>
        <v>0</v>
      </c>
      <c r="AC1579" s="190">
        <f>IF(C1579=A_Stammdaten!$B$14,F_SAV!$R1579-F_SAV!$AD1579,HLOOKUP(A_Stammdaten!$B$14-1,$AE$4:$AK$2004,ROW(C1579)-3,FALSE)-$AD1579)</f>
        <v>0</v>
      </c>
      <c r="AD1579" s="190">
        <f>HLOOKUP(A_Stammdaten!$B$14,$AE$4:$AK$2004,ROW(C1579)-3,FALSE)</f>
        <v>0</v>
      </c>
      <c r="AE1579" s="187">
        <f t="shared" si="303"/>
        <v>0</v>
      </c>
      <c r="AF1579" s="187">
        <f t="shared" si="304"/>
        <v>0</v>
      </c>
      <c r="AG1579" s="187">
        <f t="shared" si="305"/>
        <v>0</v>
      </c>
      <c r="AH1579" s="187">
        <f t="shared" si="306"/>
        <v>0</v>
      </c>
      <c r="AI1579" s="187">
        <f t="shared" si="307"/>
        <v>0</v>
      </c>
      <c r="AJ1579" s="187">
        <f t="shared" si="308"/>
        <v>0</v>
      </c>
      <c r="AK1579" s="187">
        <f t="shared" si="309"/>
        <v>0</v>
      </c>
      <c r="AL1579" s="31"/>
    </row>
    <row r="1580" spans="1:38" ht="15" x14ac:dyDescent="0.25">
      <c r="A1580" s="31"/>
      <c r="B1580" s="31"/>
      <c r="C1580" s="32"/>
      <c r="D1580" s="31"/>
      <c r="E1580" s="31"/>
      <c r="F1580" s="31"/>
      <c r="G1580" s="31"/>
      <c r="H1580" s="31"/>
      <c r="I1580" s="31"/>
      <c r="J1580" s="31"/>
      <c r="K1580" s="31"/>
      <c r="L1580" s="31"/>
      <c r="M1580" s="31"/>
      <c r="N1580" s="187">
        <f t="shared" si="310"/>
        <v>0</v>
      </c>
      <c r="O1580" s="31"/>
      <c r="P1580" s="31"/>
      <c r="Q1580" s="31"/>
      <c r="R1580" s="187">
        <f t="shared" si="311"/>
        <v>0</v>
      </c>
      <c r="S1580" s="188">
        <f>IF(ISBLANK($B1580),0,VLOOKUP($B1580,Listen!$A$2:$C$44,2,FALSE))</f>
        <v>0</v>
      </c>
      <c r="T1580" s="188">
        <f>IF(ISBLANK($B1580),0,VLOOKUP($B1580,Listen!$A$2:$C$44,3,FALSE))</f>
        <v>0</v>
      </c>
      <c r="U1580" s="189">
        <f t="shared" si="312"/>
        <v>0</v>
      </c>
      <c r="V1580" s="189">
        <f t="shared" si="313"/>
        <v>0</v>
      </c>
      <c r="W1580" s="189">
        <f t="shared" si="313"/>
        <v>0</v>
      </c>
      <c r="X1580" s="189">
        <f t="shared" si="313"/>
        <v>0</v>
      </c>
      <c r="Y1580" s="189">
        <f t="shared" si="313"/>
        <v>0</v>
      </c>
      <c r="Z1580" s="189">
        <f t="shared" si="313"/>
        <v>0</v>
      </c>
      <c r="AA1580" s="189">
        <f t="shared" si="313"/>
        <v>0</v>
      </c>
      <c r="AB1580" s="187">
        <f t="shared" si="314"/>
        <v>0</v>
      </c>
      <c r="AC1580" s="190">
        <f>IF(C1580=A_Stammdaten!$B$14,F_SAV!$R1580-F_SAV!$AD1580,HLOOKUP(A_Stammdaten!$B$14-1,$AE$4:$AK$2004,ROW(C1580)-3,FALSE)-$AD1580)</f>
        <v>0</v>
      </c>
      <c r="AD1580" s="190">
        <f>HLOOKUP(A_Stammdaten!$B$14,$AE$4:$AK$2004,ROW(C1580)-3,FALSE)</f>
        <v>0</v>
      </c>
      <c r="AE1580" s="187">
        <f t="shared" si="303"/>
        <v>0</v>
      </c>
      <c r="AF1580" s="187">
        <f t="shared" si="304"/>
        <v>0</v>
      </c>
      <c r="AG1580" s="187">
        <f t="shared" si="305"/>
        <v>0</v>
      </c>
      <c r="AH1580" s="187">
        <f t="shared" si="306"/>
        <v>0</v>
      </c>
      <c r="AI1580" s="187">
        <f t="shared" si="307"/>
        <v>0</v>
      </c>
      <c r="AJ1580" s="187">
        <f t="shared" si="308"/>
        <v>0</v>
      </c>
      <c r="AK1580" s="187">
        <f t="shared" si="309"/>
        <v>0</v>
      </c>
      <c r="AL1580" s="31"/>
    </row>
    <row r="1581" spans="1:38" ht="15" x14ac:dyDescent="0.25">
      <c r="A1581" s="31"/>
      <c r="B1581" s="31"/>
      <c r="C1581" s="32"/>
      <c r="D1581" s="31"/>
      <c r="E1581" s="31"/>
      <c r="F1581" s="31"/>
      <c r="G1581" s="31"/>
      <c r="H1581" s="31"/>
      <c r="I1581" s="31"/>
      <c r="J1581" s="31"/>
      <c r="K1581" s="31"/>
      <c r="L1581" s="31"/>
      <c r="M1581" s="31"/>
      <c r="N1581" s="187">
        <f t="shared" si="310"/>
        <v>0</v>
      </c>
      <c r="O1581" s="31"/>
      <c r="P1581" s="31"/>
      <c r="Q1581" s="31"/>
      <c r="R1581" s="187">
        <f t="shared" si="311"/>
        <v>0</v>
      </c>
      <c r="S1581" s="188">
        <f>IF(ISBLANK($B1581),0,VLOOKUP($B1581,Listen!$A$2:$C$44,2,FALSE))</f>
        <v>0</v>
      </c>
      <c r="T1581" s="188">
        <f>IF(ISBLANK($B1581),0,VLOOKUP($B1581,Listen!$A$2:$C$44,3,FALSE))</f>
        <v>0</v>
      </c>
      <c r="U1581" s="189">
        <f t="shared" si="312"/>
        <v>0</v>
      </c>
      <c r="V1581" s="189">
        <f t="shared" si="313"/>
        <v>0</v>
      </c>
      <c r="W1581" s="189">
        <f t="shared" si="313"/>
        <v>0</v>
      </c>
      <c r="X1581" s="189">
        <f t="shared" si="313"/>
        <v>0</v>
      </c>
      <c r="Y1581" s="189">
        <f t="shared" si="313"/>
        <v>0</v>
      </c>
      <c r="Z1581" s="189">
        <f t="shared" si="313"/>
        <v>0</v>
      </c>
      <c r="AA1581" s="189">
        <f t="shared" si="313"/>
        <v>0</v>
      </c>
      <c r="AB1581" s="187">
        <f t="shared" si="314"/>
        <v>0</v>
      </c>
      <c r="AC1581" s="190">
        <f>IF(C1581=A_Stammdaten!$B$14,F_SAV!$R1581-F_SAV!$AD1581,HLOOKUP(A_Stammdaten!$B$14-1,$AE$4:$AK$2004,ROW(C1581)-3,FALSE)-$AD1581)</f>
        <v>0</v>
      </c>
      <c r="AD1581" s="190">
        <f>HLOOKUP(A_Stammdaten!$B$14,$AE$4:$AK$2004,ROW(C1581)-3,FALSE)</f>
        <v>0</v>
      </c>
      <c r="AE1581" s="187">
        <f t="shared" si="303"/>
        <v>0</v>
      </c>
      <c r="AF1581" s="187">
        <f t="shared" si="304"/>
        <v>0</v>
      </c>
      <c r="AG1581" s="187">
        <f t="shared" si="305"/>
        <v>0</v>
      </c>
      <c r="AH1581" s="187">
        <f t="shared" si="306"/>
        <v>0</v>
      </c>
      <c r="AI1581" s="187">
        <f t="shared" si="307"/>
        <v>0</v>
      </c>
      <c r="AJ1581" s="187">
        <f t="shared" si="308"/>
        <v>0</v>
      </c>
      <c r="AK1581" s="187">
        <f t="shared" si="309"/>
        <v>0</v>
      </c>
      <c r="AL1581" s="31"/>
    </row>
    <row r="1582" spans="1:38" ht="15" x14ac:dyDescent="0.25">
      <c r="A1582" s="31"/>
      <c r="B1582" s="31"/>
      <c r="C1582" s="32"/>
      <c r="D1582" s="31"/>
      <c r="E1582" s="31"/>
      <c r="F1582" s="31"/>
      <c r="G1582" s="31"/>
      <c r="H1582" s="31"/>
      <c r="I1582" s="31"/>
      <c r="J1582" s="31"/>
      <c r="K1582" s="31"/>
      <c r="L1582" s="31"/>
      <c r="M1582" s="31"/>
      <c r="N1582" s="187">
        <f t="shared" si="310"/>
        <v>0</v>
      </c>
      <c r="O1582" s="31"/>
      <c r="P1582" s="31"/>
      <c r="Q1582" s="31"/>
      <c r="R1582" s="187">
        <f t="shared" si="311"/>
        <v>0</v>
      </c>
      <c r="S1582" s="188">
        <f>IF(ISBLANK($B1582),0,VLOOKUP($B1582,Listen!$A$2:$C$44,2,FALSE))</f>
        <v>0</v>
      </c>
      <c r="T1582" s="188">
        <f>IF(ISBLANK($B1582),0,VLOOKUP($B1582,Listen!$A$2:$C$44,3,FALSE))</f>
        <v>0</v>
      </c>
      <c r="U1582" s="189">
        <f t="shared" si="312"/>
        <v>0</v>
      </c>
      <c r="V1582" s="189">
        <f t="shared" si="313"/>
        <v>0</v>
      </c>
      <c r="W1582" s="189">
        <f t="shared" si="313"/>
        <v>0</v>
      </c>
      <c r="X1582" s="189">
        <f t="shared" si="313"/>
        <v>0</v>
      </c>
      <c r="Y1582" s="189">
        <f t="shared" si="313"/>
        <v>0</v>
      </c>
      <c r="Z1582" s="189">
        <f t="shared" si="313"/>
        <v>0</v>
      </c>
      <c r="AA1582" s="189">
        <f t="shared" si="313"/>
        <v>0</v>
      </c>
      <c r="AB1582" s="187">
        <f t="shared" si="314"/>
        <v>0</v>
      </c>
      <c r="AC1582" s="190">
        <f>IF(C1582=A_Stammdaten!$B$14,F_SAV!$R1582-F_SAV!$AD1582,HLOOKUP(A_Stammdaten!$B$14-1,$AE$4:$AK$2004,ROW(C1582)-3,FALSE)-$AD1582)</f>
        <v>0</v>
      </c>
      <c r="AD1582" s="190">
        <f>HLOOKUP(A_Stammdaten!$B$14,$AE$4:$AK$2004,ROW(C1582)-3,FALSE)</f>
        <v>0</v>
      </c>
      <c r="AE1582" s="187">
        <f t="shared" si="303"/>
        <v>0</v>
      </c>
      <c r="AF1582" s="187">
        <f t="shared" si="304"/>
        <v>0</v>
      </c>
      <c r="AG1582" s="187">
        <f t="shared" si="305"/>
        <v>0</v>
      </c>
      <c r="AH1582" s="187">
        <f t="shared" si="306"/>
        <v>0</v>
      </c>
      <c r="AI1582" s="187">
        <f t="shared" si="307"/>
        <v>0</v>
      </c>
      <c r="AJ1582" s="187">
        <f t="shared" si="308"/>
        <v>0</v>
      </c>
      <c r="AK1582" s="187">
        <f t="shared" si="309"/>
        <v>0</v>
      </c>
      <c r="AL1582" s="31"/>
    </row>
    <row r="1583" spans="1:38" ht="15" x14ac:dyDescent="0.25">
      <c r="A1583" s="31"/>
      <c r="B1583" s="31"/>
      <c r="C1583" s="32"/>
      <c r="D1583" s="31"/>
      <c r="E1583" s="31"/>
      <c r="F1583" s="31"/>
      <c r="G1583" s="31"/>
      <c r="H1583" s="31"/>
      <c r="I1583" s="31"/>
      <c r="J1583" s="31"/>
      <c r="K1583" s="31"/>
      <c r="L1583" s="31"/>
      <c r="M1583" s="31"/>
      <c r="N1583" s="187">
        <f t="shared" si="310"/>
        <v>0</v>
      </c>
      <c r="O1583" s="31"/>
      <c r="P1583" s="31"/>
      <c r="Q1583" s="31"/>
      <c r="R1583" s="187">
        <f t="shared" si="311"/>
        <v>0</v>
      </c>
      <c r="S1583" s="188">
        <f>IF(ISBLANK($B1583),0,VLOOKUP($B1583,Listen!$A$2:$C$44,2,FALSE))</f>
        <v>0</v>
      </c>
      <c r="T1583" s="188">
        <f>IF(ISBLANK($B1583),0,VLOOKUP($B1583,Listen!$A$2:$C$44,3,FALSE))</f>
        <v>0</v>
      </c>
      <c r="U1583" s="189">
        <f t="shared" si="312"/>
        <v>0</v>
      </c>
      <c r="V1583" s="189">
        <f t="shared" si="313"/>
        <v>0</v>
      </c>
      <c r="W1583" s="189">
        <f t="shared" si="313"/>
        <v>0</v>
      </c>
      <c r="X1583" s="189">
        <f t="shared" si="313"/>
        <v>0</v>
      </c>
      <c r="Y1583" s="189">
        <f t="shared" si="313"/>
        <v>0</v>
      </c>
      <c r="Z1583" s="189">
        <f t="shared" si="313"/>
        <v>0</v>
      </c>
      <c r="AA1583" s="189">
        <f t="shared" si="313"/>
        <v>0</v>
      </c>
      <c r="AB1583" s="187">
        <f t="shared" si="314"/>
        <v>0</v>
      </c>
      <c r="AC1583" s="190">
        <f>IF(C1583=A_Stammdaten!$B$14,F_SAV!$R1583-F_SAV!$AD1583,HLOOKUP(A_Stammdaten!$B$14-1,$AE$4:$AK$2004,ROW(C1583)-3,FALSE)-$AD1583)</f>
        <v>0</v>
      </c>
      <c r="AD1583" s="190">
        <f>HLOOKUP(A_Stammdaten!$B$14,$AE$4:$AK$2004,ROW(C1583)-3,FALSE)</f>
        <v>0</v>
      </c>
      <c r="AE1583" s="187">
        <f t="shared" si="303"/>
        <v>0</v>
      </c>
      <c r="AF1583" s="187">
        <f t="shared" si="304"/>
        <v>0</v>
      </c>
      <c r="AG1583" s="187">
        <f t="shared" si="305"/>
        <v>0</v>
      </c>
      <c r="AH1583" s="187">
        <f t="shared" si="306"/>
        <v>0</v>
      </c>
      <c r="AI1583" s="187">
        <f t="shared" si="307"/>
        <v>0</v>
      </c>
      <c r="AJ1583" s="187">
        <f t="shared" si="308"/>
        <v>0</v>
      </c>
      <c r="AK1583" s="187">
        <f t="shared" si="309"/>
        <v>0</v>
      </c>
      <c r="AL1583" s="31"/>
    </row>
    <row r="1584" spans="1:38" ht="15" x14ac:dyDescent="0.25">
      <c r="A1584" s="31"/>
      <c r="B1584" s="31"/>
      <c r="C1584" s="32"/>
      <c r="D1584" s="31"/>
      <c r="E1584" s="31"/>
      <c r="F1584" s="31"/>
      <c r="G1584" s="31"/>
      <c r="H1584" s="31"/>
      <c r="I1584" s="31"/>
      <c r="J1584" s="31"/>
      <c r="K1584" s="31"/>
      <c r="L1584" s="31"/>
      <c r="M1584" s="31"/>
      <c r="N1584" s="187">
        <f t="shared" si="310"/>
        <v>0</v>
      </c>
      <c r="O1584" s="31"/>
      <c r="P1584" s="31"/>
      <c r="Q1584" s="31"/>
      <c r="R1584" s="187">
        <f t="shared" si="311"/>
        <v>0</v>
      </c>
      <c r="S1584" s="188">
        <f>IF(ISBLANK($B1584),0,VLOOKUP($B1584,Listen!$A$2:$C$44,2,FALSE))</f>
        <v>0</v>
      </c>
      <c r="T1584" s="188">
        <f>IF(ISBLANK($B1584),0,VLOOKUP($B1584,Listen!$A$2:$C$44,3,FALSE))</f>
        <v>0</v>
      </c>
      <c r="U1584" s="189">
        <f t="shared" si="312"/>
        <v>0</v>
      </c>
      <c r="V1584" s="189">
        <f t="shared" si="313"/>
        <v>0</v>
      </c>
      <c r="W1584" s="189">
        <f t="shared" si="313"/>
        <v>0</v>
      </c>
      <c r="X1584" s="189">
        <f t="shared" si="313"/>
        <v>0</v>
      </c>
      <c r="Y1584" s="189">
        <f t="shared" si="313"/>
        <v>0</v>
      </c>
      <c r="Z1584" s="189">
        <f t="shared" si="313"/>
        <v>0</v>
      </c>
      <c r="AA1584" s="189">
        <f t="shared" si="313"/>
        <v>0</v>
      </c>
      <c r="AB1584" s="187">
        <f t="shared" si="314"/>
        <v>0</v>
      </c>
      <c r="AC1584" s="190">
        <f>IF(C1584=A_Stammdaten!$B$14,F_SAV!$R1584-F_SAV!$AD1584,HLOOKUP(A_Stammdaten!$B$14-1,$AE$4:$AK$2004,ROW(C1584)-3,FALSE)-$AD1584)</f>
        <v>0</v>
      </c>
      <c r="AD1584" s="190">
        <f>HLOOKUP(A_Stammdaten!$B$14,$AE$4:$AK$2004,ROW(C1584)-3,FALSE)</f>
        <v>0</v>
      </c>
      <c r="AE1584" s="187">
        <f t="shared" si="303"/>
        <v>0</v>
      </c>
      <c r="AF1584" s="187">
        <f t="shared" si="304"/>
        <v>0</v>
      </c>
      <c r="AG1584" s="187">
        <f t="shared" si="305"/>
        <v>0</v>
      </c>
      <c r="AH1584" s="187">
        <f t="shared" si="306"/>
        <v>0</v>
      </c>
      <c r="AI1584" s="187">
        <f t="shared" si="307"/>
        <v>0</v>
      </c>
      <c r="AJ1584" s="187">
        <f t="shared" si="308"/>
        <v>0</v>
      </c>
      <c r="AK1584" s="187">
        <f t="shared" si="309"/>
        <v>0</v>
      </c>
      <c r="AL1584" s="31"/>
    </row>
    <row r="1585" spans="1:38" ht="15" x14ac:dyDescent="0.25">
      <c r="A1585" s="31"/>
      <c r="B1585" s="31"/>
      <c r="C1585" s="32"/>
      <c r="D1585" s="31"/>
      <c r="E1585" s="31"/>
      <c r="F1585" s="31"/>
      <c r="G1585" s="31"/>
      <c r="H1585" s="31"/>
      <c r="I1585" s="31"/>
      <c r="J1585" s="31"/>
      <c r="K1585" s="31"/>
      <c r="L1585" s="31"/>
      <c r="M1585" s="31"/>
      <c r="N1585" s="187">
        <f t="shared" si="310"/>
        <v>0</v>
      </c>
      <c r="O1585" s="31"/>
      <c r="P1585" s="31"/>
      <c r="Q1585" s="31"/>
      <c r="R1585" s="187">
        <f t="shared" si="311"/>
        <v>0</v>
      </c>
      <c r="S1585" s="188">
        <f>IF(ISBLANK($B1585),0,VLOOKUP($B1585,Listen!$A$2:$C$44,2,FALSE))</f>
        <v>0</v>
      </c>
      <c r="T1585" s="188">
        <f>IF(ISBLANK($B1585),0,VLOOKUP($B1585,Listen!$A$2:$C$44,3,FALSE))</f>
        <v>0</v>
      </c>
      <c r="U1585" s="189">
        <f t="shared" si="312"/>
        <v>0</v>
      </c>
      <c r="V1585" s="189">
        <f t="shared" si="313"/>
        <v>0</v>
      </c>
      <c r="W1585" s="189">
        <f t="shared" si="313"/>
        <v>0</v>
      </c>
      <c r="X1585" s="189">
        <f t="shared" si="313"/>
        <v>0</v>
      </c>
      <c r="Y1585" s="189">
        <f t="shared" si="313"/>
        <v>0</v>
      </c>
      <c r="Z1585" s="189">
        <f t="shared" si="313"/>
        <v>0</v>
      </c>
      <c r="AA1585" s="189">
        <f t="shared" si="313"/>
        <v>0</v>
      </c>
      <c r="AB1585" s="187">
        <f t="shared" si="314"/>
        <v>0</v>
      </c>
      <c r="AC1585" s="190">
        <f>IF(C1585=A_Stammdaten!$B$14,F_SAV!$R1585-F_SAV!$AD1585,HLOOKUP(A_Stammdaten!$B$14-1,$AE$4:$AK$2004,ROW(C1585)-3,FALSE)-$AD1585)</f>
        <v>0</v>
      </c>
      <c r="AD1585" s="190">
        <f>HLOOKUP(A_Stammdaten!$B$14,$AE$4:$AK$2004,ROW(C1585)-3,FALSE)</f>
        <v>0</v>
      </c>
      <c r="AE1585" s="187">
        <f t="shared" si="303"/>
        <v>0</v>
      </c>
      <c r="AF1585" s="187">
        <f t="shared" si="304"/>
        <v>0</v>
      </c>
      <c r="AG1585" s="187">
        <f t="shared" si="305"/>
        <v>0</v>
      </c>
      <c r="AH1585" s="187">
        <f t="shared" si="306"/>
        <v>0</v>
      </c>
      <c r="AI1585" s="187">
        <f t="shared" si="307"/>
        <v>0</v>
      </c>
      <c r="AJ1585" s="187">
        <f t="shared" si="308"/>
        <v>0</v>
      </c>
      <c r="AK1585" s="187">
        <f t="shared" si="309"/>
        <v>0</v>
      </c>
      <c r="AL1585" s="31"/>
    </row>
    <row r="1586" spans="1:38" ht="15" x14ac:dyDescent="0.25">
      <c r="A1586" s="31"/>
      <c r="B1586" s="31"/>
      <c r="C1586" s="32"/>
      <c r="D1586" s="31"/>
      <c r="E1586" s="31"/>
      <c r="F1586" s="31"/>
      <c r="G1586" s="31"/>
      <c r="H1586" s="31"/>
      <c r="I1586" s="31"/>
      <c r="J1586" s="31"/>
      <c r="K1586" s="31"/>
      <c r="L1586" s="31"/>
      <c r="M1586" s="31"/>
      <c r="N1586" s="187">
        <f t="shared" si="310"/>
        <v>0</v>
      </c>
      <c r="O1586" s="31"/>
      <c r="P1586" s="31"/>
      <c r="Q1586" s="31"/>
      <c r="R1586" s="187">
        <f t="shared" si="311"/>
        <v>0</v>
      </c>
      <c r="S1586" s="188">
        <f>IF(ISBLANK($B1586),0,VLOOKUP($B1586,Listen!$A$2:$C$44,2,FALSE))</f>
        <v>0</v>
      </c>
      <c r="T1586" s="188">
        <f>IF(ISBLANK($B1586),0,VLOOKUP($B1586,Listen!$A$2:$C$44,3,FALSE))</f>
        <v>0</v>
      </c>
      <c r="U1586" s="189">
        <f t="shared" si="312"/>
        <v>0</v>
      </c>
      <c r="V1586" s="189">
        <f t="shared" si="313"/>
        <v>0</v>
      </c>
      <c r="W1586" s="189">
        <f t="shared" si="313"/>
        <v>0</v>
      </c>
      <c r="X1586" s="189">
        <f t="shared" si="313"/>
        <v>0</v>
      </c>
      <c r="Y1586" s="189">
        <f t="shared" si="313"/>
        <v>0</v>
      </c>
      <c r="Z1586" s="189">
        <f t="shared" si="313"/>
        <v>0</v>
      </c>
      <c r="AA1586" s="189">
        <f t="shared" si="313"/>
        <v>0</v>
      </c>
      <c r="AB1586" s="187">
        <f t="shared" si="314"/>
        <v>0</v>
      </c>
      <c r="AC1586" s="190">
        <f>IF(C1586=A_Stammdaten!$B$14,F_SAV!$R1586-F_SAV!$AD1586,HLOOKUP(A_Stammdaten!$B$14-1,$AE$4:$AK$2004,ROW(C1586)-3,FALSE)-$AD1586)</f>
        <v>0</v>
      </c>
      <c r="AD1586" s="190">
        <f>HLOOKUP(A_Stammdaten!$B$14,$AE$4:$AK$2004,ROW(C1586)-3,FALSE)</f>
        <v>0</v>
      </c>
      <c r="AE1586" s="187">
        <f t="shared" si="303"/>
        <v>0</v>
      </c>
      <c r="AF1586" s="187">
        <f t="shared" si="304"/>
        <v>0</v>
      </c>
      <c r="AG1586" s="187">
        <f t="shared" si="305"/>
        <v>0</v>
      </c>
      <c r="AH1586" s="187">
        <f t="shared" si="306"/>
        <v>0</v>
      </c>
      <c r="AI1586" s="187">
        <f t="shared" si="307"/>
        <v>0</v>
      </c>
      <c r="AJ1586" s="187">
        <f t="shared" si="308"/>
        <v>0</v>
      </c>
      <c r="AK1586" s="187">
        <f t="shared" si="309"/>
        <v>0</v>
      </c>
      <c r="AL1586" s="31"/>
    </row>
    <row r="1587" spans="1:38" ht="15" x14ac:dyDescent="0.25">
      <c r="A1587" s="31"/>
      <c r="B1587" s="31"/>
      <c r="C1587" s="32"/>
      <c r="D1587" s="31"/>
      <c r="E1587" s="31"/>
      <c r="F1587" s="31"/>
      <c r="G1587" s="31"/>
      <c r="H1587" s="31"/>
      <c r="I1587" s="31"/>
      <c r="J1587" s="31"/>
      <c r="K1587" s="31"/>
      <c r="L1587" s="31"/>
      <c r="M1587" s="31"/>
      <c r="N1587" s="187">
        <f t="shared" si="310"/>
        <v>0</v>
      </c>
      <c r="O1587" s="31"/>
      <c r="P1587" s="31"/>
      <c r="Q1587" s="31"/>
      <c r="R1587" s="187">
        <f t="shared" si="311"/>
        <v>0</v>
      </c>
      <c r="S1587" s="188">
        <f>IF(ISBLANK($B1587),0,VLOOKUP($B1587,Listen!$A$2:$C$44,2,FALSE))</f>
        <v>0</v>
      </c>
      <c r="T1587" s="188">
        <f>IF(ISBLANK($B1587),0,VLOOKUP($B1587,Listen!$A$2:$C$44,3,FALSE))</f>
        <v>0</v>
      </c>
      <c r="U1587" s="189">
        <f t="shared" si="312"/>
        <v>0</v>
      </c>
      <c r="V1587" s="189">
        <f t="shared" si="313"/>
        <v>0</v>
      </c>
      <c r="W1587" s="189">
        <f t="shared" si="313"/>
        <v>0</v>
      </c>
      <c r="X1587" s="189">
        <f t="shared" si="313"/>
        <v>0</v>
      </c>
      <c r="Y1587" s="189">
        <f t="shared" si="313"/>
        <v>0</v>
      </c>
      <c r="Z1587" s="189">
        <f t="shared" si="313"/>
        <v>0</v>
      </c>
      <c r="AA1587" s="189">
        <f t="shared" si="313"/>
        <v>0</v>
      </c>
      <c r="AB1587" s="187">
        <f t="shared" si="314"/>
        <v>0</v>
      </c>
      <c r="AC1587" s="190">
        <f>IF(C1587=A_Stammdaten!$B$14,F_SAV!$R1587-F_SAV!$AD1587,HLOOKUP(A_Stammdaten!$B$14-1,$AE$4:$AK$2004,ROW(C1587)-3,FALSE)-$AD1587)</f>
        <v>0</v>
      </c>
      <c r="AD1587" s="190">
        <f>HLOOKUP(A_Stammdaten!$B$14,$AE$4:$AK$2004,ROW(C1587)-3,FALSE)</f>
        <v>0</v>
      </c>
      <c r="AE1587" s="187">
        <f t="shared" si="303"/>
        <v>0</v>
      </c>
      <c r="AF1587" s="187">
        <f t="shared" si="304"/>
        <v>0</v>
      </c>
      <c r="AG1587" s="187">
        <f t="shared" si="305"/>
        <v>0</v>
      </c>
      <c r="AH1587" s="187">
        <f t="shared" si="306"/>
        <v>0</v>
      </c>
      <c r="AI1587" s="187">
        <f t="shared" si="307"/>
        <v>0</v>
      </c>
      <c r="AJ1587" s="187">
        <f t="shared" si="308"/>
        <v>0</v>
      </c>
      <c r="AK1587" s="187">
        <f t="shared" si="309"/>
        <v>0</v>
      </c>
      <c r="AL1587" s="31"/>
    </row>
    <row r="1588" spans="1:38" ht="15" x14ac:dyDescent="0.25">
      <c r="A1588" s="31"/>
      <c r="B1588" s="31"/>
      <c r="C1588" s="32"/>
      <c r="D1588" s="31"/>
      <c r="E1588" s="31"/>
      <c r="F1588" s="31"/>
      <c r="G1588" s="31"/>
      <c r="H1588" s="31"/>
      <c r="I1588" s="31"/>
      <c r="J1588" s="31"/>
      <c r="K1588" s="31"/>
      <c r="L1588" s="31"/>
      <c r="M1588" s="31"/>
      <c r="N1588" s="187">
        <f t="shared" si="310"/>
        <v>0</v>
      </c>
      <c r="O1588" s="31"/>
      <c r="P1588" s="31"/>
      <c r="Q1588" s="31"/>
      <c r="R1588" s="187">
        <f t="shared" si="311"/>
        <v>0</v>
      </c>
      <c r="S1588" s="188">
        <f>IF(ISBLANK($B1588),0,VLOOKUP($B1588,Listen!$A$2:$C$44,2,FALSE))</f>
        <v>0</v>
      </c>
      <c r="T1588" s="188">
        <f>IF(ISBLANK($B1588),0,VLOOKUP($B1588,Listen!$A$2:$C$44,3,FALSE))</f>
        <v>0</v>
      </c>
      <c r="U1588" s="189">
        <f t="shared" si="312"/>
        <v>0</v>
      </c>
      <c r="V1588" s="189">
        <f t="shared" si="313"/>
        <v>0</v>
      </c>
      <c r="W1588" s="189">
        <f t="shared" si="313"/>
        <v>0</v>
      </c>
      <c r="X1588" s="189">
        <f t="shared" si="313"/>
        <v>0</v>
      </c>
      <c r="Y1588" s="189">
        <f t="shared" si="313"/>
        <v>0</v>
      </c>
      <c r="Z1588" s="189">
        <f t="shared" si="313"/>
        <v>0</v>
      </c>
      <c r="AA1588" s="189">
        <f t="shared" si="313"/>
        <v>0</v>
      </c>
      <c r="AB1588" s="187">
        <f t="shared" si="314"/>
        <v>0</v>
      </c>
      <c r="AC1588" s="190">
        <f>IF(C1588=A_Stammdaten!$B$14,F_SAV!$R1588-F_SAV!$AD1588,HLOOKUP(A_Stammdaten!$B$14-1,$AE$4:$AK$2004,ROW(C1588)-3,FALSE)-$AD1588)</f>
        <v>0</v>
      </c>
      <c r="AD1588" s="190">
        <f>HLOOKUP(A_Stammdaten!$B$14,$AE$4:$AK$2004,ROW(C1588)-3,FALSE)</f>
        <v>0</v>
      </c>
      <c r="AE1588" s="187">
        <f t="shared" si="303"/>
        <v>0</v>
      </c>
      <c r="AF1588" s="187">
        <f t="shared" si="304"/>
        <v>0</v>
      </c>
      <c r="AG1588" s="187">
        <f t="shared" si="305"/>
        <v>0</v>
      </c>
      <c r="AH1588" s="187">
        <f t="shared" si="306"/>
        <v>0</v>
      </c>
      <c r="AI1588" s="187">
        <f t="shared" si="307"/>
        <v>0</v>
      </c>
      <c r="AJ1588" s="187">
        <f t="shared" si="308"/>
        <v>0</v>
      </c>
      <c r="AK1588" s="187">
        <f t="shared" si="309"/>
        <v>0</v>
      </c>
      <c r="AL1588" s="31"/>
    </row>
    <row r="1589" spans="1:38" ht="15" x14ac:dyDescent="0.25">
      <c r="A1589" s="31"/>
      <c r="B1589" s="31"/>
      <c r="C1589" s="32"/>
      <c r="D1589" s="31"/>
      <c r="E1589" s="31"/>
      <c r="F1589" s="31"/>
      <c r="G1589" s="31"/>
      <c r="H1589" s="31"/>
      <c r="I1589" s="31"/>
      <c r="J1589" s="31"/>
      <c r="K1589" s="31"/>
      <c r="L1589" s="31"/>
      <c r="M1589" s="31"/>
      <c r="N1589" s="187">
        <f t="shared" si="310"/>
        <v>0</v>
      </c>
      <c r="O1589" s="31"/>
      <c r="P1589" s="31"/>
      <c r="Q1589" s="31"/>
      <c r="R1589" s="187">
        <f t="shared" si="311"/>
        <v>0</v>
      </c>
      <c r="S1589" s="188">
        <f>IF(ISBLANK($B1589),0,VLOOKUP($B1589,Listen!$A$2:$C$44,2,FALSE))</f>
        <v>0</v>
      </c>
      <c r="T1589" s="188">
        <f>IF(ISBLANK($B1589),0,VLOOKUP($B1589,Listen!$A$2:$C$44,3,FALSE))</f>
        <v>0</v>
      </c>
      <c r="U1589" s="189">
        <f t="shared" si="312"/>
        <v>0</v>
      </c>
      <c r="V1589" s="189">
        <f t="shared" si="313"/>
        <v>0</v>
      </c>
      <c r="W1589" s="189">
        <f t="shared" si="313"/>
        <v>0</v>
      </c>
      <c r="X1589" s="189">
        <f t="shared" si="313"/>
        <v>0</v>
      </c>
      <c r="Y1589" s="189">
        <f t="shared" si="313"/>
        <v>0</v>
      </c>
      <c r="Z1589" s="189">
        <f t="shared" si="313"/>
        <v>0</v>
      </c>
      <c r="AA1589" s="189">
        <f t="shared" si="313"/>
        <v>0</v>
      </c>
      <c r="AB1589" s="187">
        <f t="shared" si="314"/>
        <v>0</v>
      </c>
      <c r="AC1589" s="190">
        <f>IF(C1589=A_Stammdaten!$B$14,F_SAV!$R1589-F_SAV!$AD1589,HLOOKUP(A_Stammdaten!$B$14-1,$AE$4:$AK$2004,ROW(C1589)-3,FALSE)-$AD1589)</f>
        <v>0</v>
      </c>
      <c r="AD1589" s="190">
        <f>HLOOKUP(A_Stammdaten!$B$14,$AE$4:$AK$2004,ROW(C1589)-3,FALSE)</f>
        <v>0</v>
      </c>
      <c r="AE1589" s="187">
        <f t="shared" si="303"/>
        <v>0</v>
      </c>
      <c r="AF1589" s="187">
        <f t="shared" si="304"/>
        <v>0</v>
      </c>
      <c r="AG1589" s="187">
        <f t="shared" si="305"/>
        <v>0</v>
      </c>
      <c r="AH1589" s="187">
        <f t="shared" si="306"/>
        <v>0</v>
      </c>
      <c r="AI1589" s="187">
        <f t="shared" si="307"/>
        <v>0</v>
      </c>
      <c r="AJ1589" s="187">
        <f t="shared" si="308"/>
        <v>0</v>
      </c>
      <c r="AK1589" s="187">
        <f t="shared" si="309"/>
        <v>0</v>
      </c>
      <c r="AL1589" s="31"/>
    </row>
    <row r="1590" spans="1:38" ht="15" x14ac:dyDescent="0.25">
      <c r="A1590" s="31"/>
      <c r="B1590" s="31"/>
      <c r="C1590" s="32"/>
      <c r="D1590" s="31"/>
      <c r="E1590" s="31"/>
      <c r="F1590" s="31"/>
      <c r="G1590" s="31"/>
      <c r="H1590" s="31"/>
      <c r="I1590" s="31"/>
      <c r="J1590" s="31"/>
      <c r="K1590" s="31"/>
      <c r="L1590" s="31"/>
      <c r="M1590" s="31"/>
      <c r="N1590" s="187">
        <f t="shared" si="310"/>
        <v>0</v>
      </c>
      <c r="O1590" s="31"/>
      <c r="P1590" s="31"/>
      <c r="Q1590" s="31"/>
      <c r="R1590" s="187">
        <f t="shared" si="311"/>
        <v>0</v>
      </c>
      <c r="S1590" s="188">
        <f>IF(ISBLANK($B1590),0,VLOOKUP($B1590,Listen!$A$2:$C$44,2,FALSE))</f>
        <v>0</v>
      </c>
      <c r="T1590" s="188">
        <f>IF(ISBLANK($B1590),0,VLOOKUP($B1590,Listen!$A$2:$C$44,3,FALSE))</f>
        <v>0</v>
      </c>
      <c r="U1590" s="189">
        <f t="shared" si="312"/>
        <v>0</v>
      </c>
      <c r="V1590" s="189">
        <f t="shared" si="313"/>
        <v>0</v>
      </c>
      <c r="W1590" s="189">
        <f t="shared" si="313"/>
        <v>0</v>
      </c>
      <c r="X1590" s="189">
        <f t="shared" si="313"/>
        <v>0</v>
      </c>
      <c r="Y1590" s="189">
        <f t="shared" si="313"/>
        <v>0</v>
      </c>
      <c r="Z1590" s="189">
        <f t="shared" si="313"/>
        <v>0</v>
      </c>
      <c r="AA1590" s="189">
        <f t="shared" si="313"/>
        <v>0</v>
      </c>
      <c r="AB1590" s="187">
        <f t="shared" si="314"/>
        <v>0</v>
      </c>
      <c r="AC1590" s="190">
        <f>IF(C1590=A_Stammdaten!$B$14,F_SAV!$R1590-F_SAV!$AD1590,HLOOKUP(A_Stammdaten!$B$14-1,$AE$4:$AK$2004,ROW(C1590)-3,FALSE)-$AD1590)</f>
        <v>0</v>
      </c>
      <c r="AD1590" s="190">
        <f>HLOOKUP(A_Stammdaten!$B$14,$AE$4:$AK$2004,ROW(C1590)-3,FALSE)</f>
        <v>0</v>
      </c>
      <c r="AE1590" s="187">
        <f t="shared" si="303"/>
        <v>0</v>
      </c>
      <c r="AF1590" s="187">
        <f t="shared" si="304"/>
        <v>0</v>
      </c>
      <c r="AG1590" s="187">
        <f t="shared" si="305"/>
        <v>0</v>
      </c>
      <c r="AH1590" s="187">
        <f t="shared" si="306"/>
        <v>0</v>
      </c>
      <c r="AI1590" s="187">
        <f t="shared" si="307"/>
        <v>0</v>
      </c>
      <c r="AJ1590" s="187">
        <f t="shared" si="308"/>
        <v>0</v>
      </c>
      <c r="AK1590" s="187">
        <f t="shared" si="309"/>
        <v>0</v>
      </c>
      <c r="AL1590" s="31"/>
    </row>
    <row r="1591" spans="1:38" ht="15" x14ac:dyDescent="0.25">
      <c r="A1591" s="31"/>
      <c r="B1591" s="31"/>
      <c r="C1591" s="32"/>
      <c r="D1591" s="31"/>
      <c r="E1591" s="31"/>
      <c r="F1591" s="31"/>
      <c r="G1591" s="31"/>
      <c r="H1591" s="31"/>
      <c r="I1591" s="31"/>
      <c r="J1591" s="31"/>
      <c r="K1591" s="31"/>
      <c r="L1591" s="31"/>
      <c r="M1591" s="31"/>
      <c r="N1591" s="187">
        <f t="shared" si="310"/>
        <v>0</v>
      </c>
      <c r="O1591" s="31"/>
      <c r="P1591" s="31"/>
      <c r="Q1591" s="31"/>
      <c r="R1591" s="187">
        <f t="shared" si="311"/>
        <v>0</v>
      </c>
      <c r="S1591" s="188">
        <f>IF(ISBLANK($B1591),0,VLOOKUP($B1591,Listen!$A$2:$C$44,2,FALSE))</f>
        <v>0</v>
      </c>
      <c r="T1591" s="188">
        <f>IF(ISBLANK($B1591),0,VLOOKUP($B1591,Listen!$A$2:$C$44,3,FALSE))</f>
        <v>0</v>
      </c>
      <c r="U1591" s="189">
        <f t="shared" si="312"/>
        <v>0</v>
      </c>
      <c r="V1591" s="189">
        <f t="shared" si="313"/>
        <v>0</v>
      </c>
      <c r="W1591" s="189">
        <f t="shared" si="313"/>
        <v>0</v>
      </c>
      <c r="X1591" s="189">
        <f t="shared" si="313"/>
        <v>0</v>
      </c>
      <c r="Y1591" s="189">
        <f t="shared" si="313"/>
        <v>0</v>
      </c>
      <c r="Z1591" s="189">
        <f t="shared" si="313"/>
        <v>0</v>
      </c>
      <c r="AA1591" s="189">
        <f t="shared" si="313"/>
        <v>0</v>
      </c>
      <c r="AB1591" s="187">
        <f t="shared" si="314"/>
        <v>0</v>
      </c>
      <c r="AC1591" s="190">
        <f>IF(C1591=A_Stammdaten!$B$14,F_SAV!$R1591-F_SAV!$AD1591,HLOOKUP(A_Stammdaten!$B$14-1,$AE$4:$AK$2004,ROW(C1591)-3,FALSE)-$AD1591)</f>
        <v>0</v>
      </c>
      <c r="AD1591" s="190">
        <f>HLOOKUP(A_Stammdaten!$B$14,$AE$4:$AK$2004,ROW(C1591)-3,FALSE)</f>
        <v>0</v>
      </c>
      <c r="AE1591" s="187">
        <f t="shared" si="303"/>
        <v>0</v>
      </c>
      <c r="AF1591" s="187">
        <f t="shared" si="304"/>
        <v>0</v>
      </c>
      <c r="AG1591" s="187">
        <f t="shared" si="305"/>
        <v>0</v>
      </c>
      <c r="AH1591" s="187">
        <f t="shared" si="306"/>
        <v>0</v>
      </c>
      <c r="AI1591" s="187">
        <f t="shared" si="307"/>
        <v>0</v>
      </c>
      <c r="AJ1591" s="187">
        <f t="shared" si="308"/>
        <v>0</v>
      </c>
      <c r="AK1591" s="187">
        <f t="shared" si="309"/>
        <v>0</v>
      </c>
      <c r="AL1591" s="31"/>
    </row>
    <row r="1592" spans="1:38" ht="15" x14ac:dyDescent="0.25">
      <c r="A1592" s="31"/>
      <c r="B1592" s="31"/>
      <c r="C1592" s="32"/>
      <c r="D1592" s="31"/>
      <c r="E1592" s="31"/>
      <c r="F1592" s="31"/>
      <c r="G1592" s="31"/>
      <c r="H1592" s="31"/>
      <c r="I1592" s="31"/>
      <c r="J1592" s="31"/>
      <c r="K1592" s="31"/>
      <c r="L1592" s="31"/>
      <c r="M1592" s="31"/>
      <c r="N1592" s="187">
        <f t="shared" si="310"/>
        <v>0</v>
      </c>
      <c r="O1592" s="31"/>
      <c r="P1592" s="31"/>
      <c r="Q1592" s="31"/>
      <c r="R1592" s="187">
        <f t="shared" si="311"/>
        <v>0</v>
      </c>
      <c r="S1592" s="188">
        <f>IF(ISBLANK($B1592),0,VLOOKUP($B1592,Listen!$A$2:$C$44,2,FALSE))</f>
        <v>0</v>
      </c>
      <c r="T1592" s="188">
        <f>IF(ISBLANK($B1592),0,VLOOKUP($B1592,Listen!$A$2:$C$44,3,FALSE))</f>
        <v>0</v>
      </c>
      <c r="U1592" s="189">
        <f t="shared" si="312"/>
        <v>0</v>
      </c>
      <c r="V1592" s="189">
        <f t="shared" si="313"/>
        <v>0</v>
      </c>
      <c r="W1592" s="189">
        <f t="shared" si="313"/>
        <v>0</v>
      </c>
      <c r="X1592" s="189">
        <f t="shared" si="313"/>
        <v>0</v>
      </c>
      <c r="Y1592" s="189">
        <f t="shared" si="313"/>
        <v>0</v>
      </c>
      <c r="Z1592" s="189">
        <f t="shared" si="313"/>
        <v>0</v>
      </c>
      <c r="AA1592" s="189">
        <f t="shared" si="313"/>
        <v>0</v>
      </c>
      <c r="AB1592" s="187">
        <f t="shared" si="314"/>
        <v>0</v>
      </c>
      <c r="AC1592" s="190">
        <f>IF(C1592=A_Stammdaten!$B$14,F_SAV!$R1592-F_SAV!$AD1592,HLOOKUP(A_Stammdaten!$B$14-1,$AE$4:$AK$2004,ROW(C1592)-3,FALSE)-$AD1592)</f>
        <v>0</v>
      </c>
      <c r="AD1592" s="190">
        <f>HLOOKUP(A_Stammdaten!$B$14,$AE$4:$AK$2004,ROW(C1592)-3,FALSE)</f>
        <v>0</v>
      </c>
      <c r="AE1592" s="187">
        <f t="shared" si="303"/>
        <v>0</v>
      </c>
      <c r="AF1592" s="187">
        <f t="shared" si="304"/>
        <v>0</v>
      </c>
      <c r="AG1592" s="187">
        <f t="shared" si="305"/>
        <v>0</v>
      </c>
      <c r="AH1592" s="187">
        <f t="shared" si="306"/>
        <v>0</v>
      </c>
      <c r="AI1592" s="187">
        <f t="shared" si="307"/>
        <v>0</v>
      </c>
      <c r="AJ1592" s="187">
        <f t="shared" si="308"/>
        <v>0</v>
      </c>
      <c r="AK1592" s="187">
        <f t="shared" si="309"/>
        <v>0</v>
      </c>
      <c r="AL1592" s="31"/>
    </row>
    <row r="1593" spans="1:38" ht="15" x14ac:dyDescent="0.25">
      <c r="A1593" s="31"/>
      <c r="B1593" s="31"/>
      <c r="C1593" s="32"/>
      <c r="D1593" s="31"/>
      <c r="E1593" s="31"/>
      <c r="F1593" s="31"/>
      <c r="G1593" s="31"/>
      <c r="H1593" s="31"/>
      <c r="I1593" s="31"/>
      <c r="J1593" s="31"/>
      <c r="K1593" s="31"/>
      <c r="L1593" s="31"/>
      <c r="M1593" s="31"/>
      <c r="N1593" s="187">
        <f t="shared" si="310"/>
        <v>0</v>
      </c>
      <c r="O1593" s="31"/>
      <c r="P1593" s="31"/>
      <c r="Q1593" s="31"/>
      <c r="R1593" s="187">
        <f t="shared" si="311"/>
        <v>0</v>
      </c>
      <c r="S1593" s="188">
        <f>IF(ISBLANK($B1593),0,VLOOKUP($B1593,Listen!$A$2:$C$44,2,FALSE))</f>
        <v>0</v>
      </c>
      <c r="T1593" s="188">
        <f>IF(ISBLANK($B1593),0,VLOOKUP($B1593,Listen!$A$2:$C$44,3,FALSE))</f>
        <v>0</v>
      </c>
      <c r="U1593" s="189">
        <f t="shared" si="312"/>
        <v>0</v>
      </c>
      <c r="V1593" s="189">
        <f t="shared" si="313"/>
        <v>0</v>
      </c>
      <c r="W1593" s="189">
        <f t="shared" si="313"/>
        <v>0</v>
      </c>
      <c r="X1593" s="189">
        <f t="shared" si="313"/>
        <v>0</v>
      </c>
      <c r="Y1593" s="189">
        <f t="shared" si="313"/>
        <v>0</v>
      </c>
      <c r="Z1593" s="189">
        <f t="shared" si="313"/>
        <v>0</v>
      </c>
      <c r="AA1593" s="189">
        <f t="shared" si="313"/>
        <v>0</v>
      </c>
      <c r="AB1593" s="187">
        <f t="shared" si="314"/>
        <v>0</v>
      </c>
      <c r="AC1593" s="190">
        <f>IF(C1593=A_Stammdaten!$B$14,F_SAV!$R1593-F_SAV!$AD1593,HLOOKUP(A_Stammdaten!$B$14-1,$AE$4:$AK$2004,ROW(C1593)-3,FALSE)-$AD1593)</f>
        <v>0</v>
      </c>
      <c r="AD1593" s="190">
        <f>HLOOKUP(A_Stammdaten!$B$14,$AE$4:$AK$2004,ROW(C1593)-3,FALSE)</f>
        <v>0</v>
      </c>
      <c r="AE1593" s="187">
        <f t="shared" si="303"/>
        <v>0</v>
      </c>
      <c r="AF1593" s="187">
        <f t="shared" si="304"/>
        <v>0</v>
      </c>
      <c r="AG1593" s="187">
        <f t="shared" si="305"/>
        <v>0</v>
      </c>
      <c r="AH1593" s="187">
        <f t="shared" si="306"/>
        <v>0</v>
      </c>
      <c r="AI1593" s="187">
        <f t="shared" si="307"/>
        <v>0</v>
      </c>
      <c r="AJ1593" s="187">
        <f t="shared" si="308"/>
        <v>0</v>
      </c>
      <c r="AK1593" s="187">
        <f t="shared" si="309"/>
        <v>0</v>
      </c>
      <c r="AL1593" s="31"/>
    </row>
    <row r="1594" spans="1:38" ht="15" x14ac:dyDescent="0.25">
      <c r="A1594" s="31"/>
      <c r="B1594" s="31"/>
      <c r="C1594" s="32"/>
      <c r="D1594" s="31"/>
      <c r="E1594" s="31"/>
      <c r="F1594" s="31"/>
      <c r="G1594" s="31"/>
      <c r="H1594" s="31"/>
      <c r="I1594" s="31"/>
      <c r="J1594" s="31"/>
      <c r="K1594" s="31"/>
      <c r="L1594" s="31"/>
      <c r="M1594" s="31"/>
      <c r="N1594" s="187">
        <f t="shared" si="310"/>
        <v>0</v>
      </c>
      <c r="O1594" s="31"/>
      <c r="P1594" s="31"/>
      <c r="Q1594" s="31"/>
      <c r="R1594" s="187">
        <f t="shared" si="311"/>
        <v>0</v>
      </c>
      <c r="S1594" s="188">
        <f>IF(ISBLANK($B1594),0,VLOOKUP($B1594,Listen!$A$2:$C$44,2,FALSE))</f>
        <v>0</v>
      </c>
      <c r="T1594" s="188">
        <f>IF(ISBLANK($B1594),0,VLOOKUP($B1594,Listen!$A$2:$C$44,3,FALSE))</f>
        <v>0</v>
      </c>
      <c r="U1594" s="189">
        <f t="shared" si="312"/>
        <v>0</v>
      </c>
      <c r="V1594" s="189">
        <f t="shared" si="313"/>
        <v>0</v>
      </c>
      <c r="W1594" s="189">
        <f t="shared" si="313"/>
        <v>0</v>
      </c>
      <c r="X1594" s="189">
        <f t="shared" si="313"/>
        <v>0</v>
      </c>
      <c r="Y1594" s="189">
        <f t="shared" si="313"/>
        <v>0</v>
      </c>
      <c r="Z1594" s="189">
        <f t="shared" si="313"/>
        <v>0</v>
      </c>
      <c r="AA1594" s="189">
        <f t="shared" si="313"/>
        <v>0</v>
      </c>
      <c r="AB1594" s="187">
        <f t="shared" si="314"/>
        <v>0</v>
      </c>
      <c r="AC1594" s="190">
        <f>IF(C1594=A_Stammdaten!$B$14,F_SAV!$R1594-F_SAV!$AD1594,HLOOKUP(A_Stammdaten!$B$14-1,$AE$4:$AK$2004,ROW(C1594)-3,FALSE)-$AD1594)</f>
        <v>0</v>
      </c>
      <c r="AD1594" s="190">
        <f>HLOOKUP(A_Stammdaten!$B$14,$AE$4:$AK$2004,ROW(C1594)-3,FALSE)</f>
        <v>0</v>
      </c>
      <c r="AE1594" s="187">
        <f t="shared" si="303"/>
        <v>0</v>
      </c>
      <c r="AF1594" s="187">
        <f t="shared" si="304"/>
        <v>0</v>
      </c>
      <c r="AG1594" s="187">
        <f t="shared" si="305"/>
        <v>0</v>
      </c>
      <c r="AH1594" s="187">
        <f t="shared" si="306"/>
        <v>0</v>
      </c>
      <c r="AI1594" s="187">
        <f t="shared" si="307"/>
        <v>0</v>
      </c>
      <c r="AJ1594" s="187">
        <f t="shared" si="308"/>
        <v>0</v>
      </c>
      <c r="AK1594" s="187">
        <f t="shared" si="309"/>
        <v>0</v>
      </c>
      <c r="AL1594" s="31"/>
    </row>
    <row r="1595" spans="1:38" ht="15" x14ac:dyDescent="0.25">
      <c r="A1595" s="31"/>
      <c r="B1595" s="31"/>
      <c r="C1595" s="32"/>
      <c r="D1595" s="31"/>
      <c r="E1595" s="31"/>
      <c r="F1595" s="31"/>
      <c r="G1595" s="31"/>
      <c r="H1595" s="31"/>
      <c r="I1595" s="31"/>
      <c r="J1595" s="31"/>
      <c r="K1595" s="31"/>
      <c r="L1595" s="31"/>
      <c r="M1595" s="31"/>
      <c r="N1595" s="187">
        <f t="shared" si="310"/>
        <v>0</v>
      </c>
      <c r="O1595" s="31"/>
      <c r="P1595" s="31"/>
      <c r="Q1595" s="31"/>
      <c r="R1595" s="187">
        <f t="shared" si="311"/>
        <v>0</v>
      </c>
      <c r="S1595" s="188">
        <f>IF(ISBLANK($B1595),0,VLOOKUP($B1595,Listen!$A$2:$C$44,2,FALSE))</f>
        <v>0</v>
      </c>
      <c r="T1595" s="188">
        <f>IF(ISBLANK($B1595),0,VLOOKUP($B1595,Listen!$A$2:$C$44,3,FALSE))</f>
        <v>0</v>
      </c>
      <c r="U1595" s="189">
        <f t="shared" si="312"/>
        <v>0</v>
      </c>
      <c r="V1595" s="189">
        <f t="shared" si="313"/>
        <v>0</v>
      </c>
      <c r="W1595" s="189">
        <f t="shared" si="313"/>
        <v>0</v>
      </c>
      <c r="X1595" s="189">
        <f t="shared" si="313"/>
        <v>0</v>
      </c>
      <c r="Y1595" s="189">
        <f t="shared" si="313"/>
        <v>0</v>
      </c>
      <c r="Z1595" s="189">
        <f t="shared" si="313"/>
        <v>0</v>
      </c>
      <c r="AA1595" s="189">
        <f t="shared" si="313"/>
        <v>0</v>
      </c>
      <c r="AB1595" s="187">
        <f t="shared" si="314"/>
        <v>0</v>
      </c>
      <c r="AC1595" s="190">
        <f>IF(C1595=A_Stammdaten!$B$14,F_SAV!$R1595-F_SAV!$AD1595,HLOOKUP(A_Stammdaten!$B$14-1,$AE$4:$AK$2004,ROW(C1595)-3,FALSE)-$AD1595)</f>
        <v>0</v>
      </c>
      <c r="AD1595" s="190">
        <f>HLOOKUP(A_Stammdaten!$B$14,$AE$4:$AK$2004,ROW(C1595)-3,FALSE)</f>
        <v>0</v>
      </c>
      <c r="AE1595" s="187">
        <f t="shared" si="303"/>
        <v>0</v>
      </c>
      <c r="AF1595" s="187">
        <f t="shared" si="304"/>
        <v>0</v>
      </c>
      <c r="AG1595" s="187">
        <f t="shared" si="305"/>
        <v>0</v>
      </c>
      <c r="AH1595" s="187">
        <f t="shared" si="306"/>
        <v>0</v>
      </c>
      <c r="AI1595" s="187">
        <f t="shared" si="307"/>
        <v>0</v>
      </c>
      <c r="AJ1595" s="187">
        <f t="shared" si="308"/>
        <v>0</v>
      </c>
      <c r="AK1595" s="187">
        <f t="shared" si="309"/>
        <v>0</v>
      </c>
      <c r="AL1595" s="31"/>
    </row>
    <row r="1596" spans="1:38" ht="15" x14ac:dyDescent="0.25">
      <c r="A1596" s="31"/>
      <c r="B1596" s="31"/>
      <c r="C1596" s="32"/>
      <c r="D1596" s="31"/>
      <c r="E1596" s="31"/>
      <c r="F1596" s="31"/>
      <c r="G1596" s="31"/>
      <c r="H1596" s="31"/>
      <c r="I1596" s="31"/>
      <c r="J1596" s="31"/>
      <c r="K1596" s="31"/>
      <c r="L1596" s="31"/>
      <c r="M1596" s="31"/>
      <c r="N1596" s="187">
        <f t="shared" si="310"/>
        <v>0</v>
      </c>
      <c r="O1596" s="31"/>
      <c r="P1596" s="31"/>
      <c r="Q1596" s="31"/>
      <c r="R1596" s="187">
        <f t="shared" si="311"/>
        <v>0</v>
      </c>
      <c r="S1596" s="188">
        <f>IF(ISBLANK($B1596),0,VLOOKUP($B1596,Listen!$A$2:$C$44,2,FALSE))</f>
        <v>0</v>
      </c>
      <c r="T1596" s="188">
        <f>IF(ISBLANK($B1596),0,VLOOKUP($B1596,Listen!$A$2:$C$44,3,FALSE))</f>
        <v>0</v>
      </c>
      <c r="U1596" s="189">
        <f t="shared" si="312"/>
        <v>0</v>
      </c>
      <c r="V1596" s="189">
        <f t="shared" si="313"/>
        <v>0</v>
      </c>
      <c r="W1596" s="189">
        <f t="shared" si="313"/>
        <v>0</v>
      </c>
      <c r="X1596" s="189">
        <f t="shared" si="313"/>
        <v>0</v>
      </c>
      <c r="Y1596" s="189">
        <f t="shared" si="313"/>
        <v>0</v>
      </c>
      <c r="Z1596" s="189">
        <f t="shared" si="313"/>
        <v>0</v>
      </c>
      <c r="AA1596" s="189">
        <f t="shared" si="313"/>
        <v>0</v>
      </c>
      <c r="AB1596" s="187">
        <f t="shared" si="314"/>
        <v>0</v>
      </c>
      <c r="AC1596" s="190">
        <f>IF(C1596=A_Stammdaten!$B$14,F_SAV!$R1596-F_SAV!$AD1596,HLOOKUP(A_Stammdaten!$B$14-1,$AE$4:$AK$2004,ROW(C1596)-3,FALSE)-$AD1596)</f>
        <v>0</v>
      </c>
      <c r="AD1596" s="190">
        <f>HLOOKUP(A_Stammdaten!$B$14,$AE$4:$AK$2004,ROW(C1596)-3,FALSE)</f>
        <v>0</v>
      </c>
      <c r="AE1596" s="187">
        <f t="shared" si="303"/>
        <v>0</v>
      </c>
      <c r="AF1596" s="187">
        <f t="shared" si="304"/>
        <v>0</v>
      </c>
      <c r="AG1596" s="187">
        <f t="shared" si="305"/>
        <v>0</v>
      </c>
      <c r="AH1596" s="187">
        <f t="shared" si="306"/>
        <v>0</v>
      </c>
      <c r="AI1596" s="187">
        <f t="shared" si="307"/>
        <v>0</v>
      </c>
      <c r="AJ1596" s="187">
        <f t="shared" si="308"/>
        <v>0</v>
      </c>
      <c r="AK1596" s="187">
        <f t="shared" si="309"/>
        <v>0</v>
      </c>
      <c r="AL1596" s="31"/>
    </row>
    <row r="1597" spans="1:38" ht="15" x14ac:dyDescent="0.25">
      <c r="A1597" s="31"/>
      <c r="B1597" s="31"/>
      <c r="C1597" s="32"/>
      <c r="D1597" s="31"/>
      <c r="E1597" s="31"/>
      <c r="F1597" s="31"/>
      <c r="G1597" s="31"/>
      <c r="H1597" s="31"/>
      <c r="I1597" s="31"/>
      <c r="J1597" s="31"/>
      <c r="K1597" s="31"/>
      <c r="L1597" s="31"/>
      <c r="M1597" s="31"/>
      <c r="N1597" s="187">
        <f t="shared" si="310"/>
        <v>0</v>
      </c>
      <c r="O1597" s="31"/>
      <c r="P1597" s="31"/>
      <c r="Q1597" s="31"/>
      <c r="R1597" s="187">
        <f t="shared" si="311"/>
        <v>0</v>
      </c>
      <c r="S1597" s="188">
        <f>IF(ISBLANK($B1597),0,VLOOKUP($B1597,Listen!$A$2:$C$44,2,FALSE))</f>
        <v>0</v>
      </c>
      <c r="T1597" s="188">
        <f>IF(ISBLANK($B1597),0,VLOOKUP($B1597,Listen!$A$2:$C$44,3,FALSE))</f>
        <v>0</v>
      </c>
      <c r="U1597" s="189">
        <f t="shared" si="312"/>
        <v>0</v>
      </c>
      <c r="V1597" s="189">
        <f t="shared" si="313"/>
        <v>0</v>
      </c>
      <c r="W1597" s="189">
        <f t="shared" si="313"/>
        <v>0</v>
      </c>
      <c r="X1597" s="189">
        <f t="shared" si="313"/>
        <v>0</v>
      </c>
      <c r="Y1597" s="189">
        <f t="shared" si="313"/>
        <v>0</v>
      </c>
      <c r="Z1597" s="189">
        <f t="shared" si="313"/>
        <v>0</v>
      </c>
      <c r="AA1597" s="189">
        <f t="shared" si="313"/>
        <v>0</v>
      </c>
      <c r="AB1597" s="187">
        <f t="shared" si="314"/>
        <v>0</v>
      </c>
      <c r="AC1597" s="190">
        <f>IF(C1597=A_Stammdaten!$B$14,F_SAV!$R1597-F_SAV!$AD1597,HLOOKUP(A_Stammdaten!$B$14-1,$AE$4:$AK$2004,ROW(C1597)-3,FALSE)-$AD1597)</f>
        <v>0</v>
      </c>
      <c r="AD1597" s="190">
        <f>HLOOKUP(A_Stammdaten!$B$14,$AE$4:$AK$2004,ROW(C1597)-3,FALSE)</f>
        <v>0</v>
      </c>
      <c r="AE1597" s="187">
        <f t="shared" si="303"/>
        <v>0</v>
      </c>
      <c r="AF1597" s="187">
        <f t="shared" si="304"/>
        <v>0</v>
      </c>
      <c r="AG1597" s="187">
        <f t="shared" si="305"/>
        <v>0</v>
      </c>
      <c r="AH1597" s="187">
        <f t="shared" si="306"/>
        <v>0</v>
      </c>
      <c r="AI1597" s="187">
        <f t="shared" si="307"/>
        <v>0</v>
      </c>
      <c r="AJ1597" s="187">
        <f t="shared" si="308"/>
        <v>0</v>
      </c>
      <c r="AK1597" s="187">
        <f t="shared" si="309"/>
        <v>0</v>
      </c>
      <c r="AL1597" s="31"/>
    </row>
    <row r="1598" spans="1:38" ht="15" x14ac:dyDescent="0.25">
      <c r="A1598" s="31"/>
      <c r="B1598" s="31"/>
      <c r="C1598" s="32"/>
      <c r="D1598" s="31"/>
      <c r="E1598" s="31"/>
      <c r="F1598" s="31"/>
      <c r="G1598" s="31"/>
      <c r="H1598" s="31"/>
      <c r="I1598" s="31"/>
      <c r="J1598" s="31"/>
      <c r="K1598" s="31"/>
      <c r="L1598" s="31"/>
      <c r="M1598" s="31"/>
      <c r="N1598" s="187">
        <f t="shared" si="310"/>
        <v>0</v>
      </c>
      <c r="O1598" s="31"/>
      <c r="P1598" s="31"/>
      <c r="Q1598" s="31"/>
      <c r="R1598" s="187">
        <f t="shared" si="311"/>
        <v>0</v>
      </c>
      <c r="S1598" s="188">
        <f>IF(ISBLANK($B1598),0,VLOOKUP($B1598,Listen!$A$2:$C$44,2,FALSE))</f>
        <v>0</v>
      </c>
      <c r="T1598" s="188">
        <f>IF(ISBLANK($B1598),0,VLOOKUP($B1598,Listen!$A$2:$C$44,3,FALSE))</f>
        <v>0</v>
      </c>
      <c r="U1598" s="189">
        <f t="shared" si="312"/>
        <v>0</v>
      </c>
      <c r="V1598" s="189">
        <f t="shared" si="313"/>
        <v>0</v>
      </c>
      <c r="W1598" s="189">
        <f t="shared" si="313"/>
        <v>0</v>
      </c>
      <c r="X1598" s="189">
        <f t="shared" si="313"/>
        <v>0</v>
      </c>
      <c r="Y1598" s="189">
        <f t="shared" si="313"/>
        <v>0</v>
      </c>
      <c r="Z1598" s="189">
        <f t="shared" si="313"/>
        <v>0</v>
      </c>
      <c r="AA1598" s="189">
        <f t="shared" si="313"/>
        <v>0</v>
      </c>
      <c r="AB1598" s="187">
        <f t="shared" si="314"/>
        <v>0</v>
      </c>
      <c r="AC1598" s="190">
        <f>IF(C1598=A_Stammdaten!$B$14,F_SAV!$R1598-F_SAV!$AD1598,HLOOKUP(A_Stammdaten!$B$14-1,$AE$4:$AK$2004,ROW(C1598)-3,FALSE)-$AD1598)</f>
        <v>0</v>
      </c>
      <c r="AD1598" s="190">
        <f>HLOOKUP(A_Stammdaten!$B$14,$AE$4:$AK$2004,ROW(C1598)-3,FALSE)</f>
        <v>0</v>
      </c>
      <c r="AE1598" s="187">
        <f t="shared" si="303"/>
        <v>0</v>
      </c>
      <c r="AF1598" s="187">
        <f t="shared" si="304"/>
        <v>0</v>
      </c>
      <c r="AG1598" s="187">
        <f t="shared" si="305"/>
        <v>0</v>
      </c>
      <c r="AH1598" s="187">
        <f t="shared" si="306"/>
        <v>0</v>
      </c>
      <c r="AI1598" s="187">
        <f t="shared" si="307"/>
        <v>0</v>
      </c>
      <c r="AJ1598" s="187">
        <f t="shared" si="308"/>
        <v>0</v>
      </c>
      <c r="AK1598" s="187">
        <f t="shared" si="309"/>
        <v>0</v>
      </c>
      <c r="AL1598" s="31"/>
    </row>
    <row r="1599" spans="1:38" ht="15" x14ac:dyDescent="0.25">
      <c r="A1599" s="31"/>
      <c r="B1599" s="31"/>
      <c r="C1599" s="32"/>
      <c r="D1599" s="31"/>
      <c r="E1599" s="31"/>
      <c r="F1599" s="31"/>
      <c r="G1599" s="31"/>
      <c r="H1599" s="31"/>
      <c r="I1599" s="31"/>
      <c r="J1599" s="31"/>
      <c r="K1599" s="31"/>
      <c r="L1599" s="31"/>
      <c r="M1599" s="31"/>
      <c r="N1599" s="187">
        <f t="shared" si="310"/>
        <v>0</v>
      </c>
      <c r="O1599" s="31"/>
      <c r="P1599" s="31"/>
      <c r="Q1599" s="31"/>
      <c r="R1599" s="187">
        <f t="shared" si="311"/>
        <v>0</v>
      </c>
      <c r="S1599" s="188">
        <f>IF(ISBLANK($B1599),0,VLOOKUP($B1599,Listen!$A$2:$C$44,2,FALSE))</f>
        <v>0</v>
      </c>
      <c r="T1599" s="188">
        <f>IF(ISBLANK($B1599),0,VLOOKUP($B1599,Listen!$A$2:$C$44,3,FALSE))</f>
        <v>0</v>
      </c>
      <c r="U1599" s="189">
        <f t="shared" si="312"/>
        <v>0</v>
      </c>
      <c r="V1599" s="189">
        <f t="shared" si="313"/>
        <v>0</v>
      </c>
      <c r="W1599" s="189">
        <f t="shared" si="313"/>
        <v>0</v>
      </c>
      <c r="X1599" s="189">
        <f t="shared" si="313"/>
        <v>0</v>
      </c>
      <c r="Y1599" s="189">
        <f t="shared" si="313"/>
        <v>0</v>
      </c>
      <c r="Z1599" s="189">
        <f t="shared" si="313"/>
        <v>0</v>
      </c>
      <c r="AA1599" s="189">
        <f t="shared" si="313"/>
        <v>0</v>
      </c>
      <c r="AB1599" s="187">
        <f t="shared" si="314"/>
        <v>0</v>
      </c>
      <c r="AC1599" s="190">
        <f>IF(C1599=A_Stammdaten!$B$14,F_SAV!$R1599-F_SAV!$AD1599,HLOOKUP(A_Stammdaten!$B$14-1,$AE$4:$AK$2004,ROW(C1599)-3,FALSE)-$AD1599)</f>
        <v>0</v>
      </c>
      <c r="AD1599" s="190">
        <f>HLOOKUP(A_Stammdaten!$B$14,$AE$4:$AK$2004,ROW(C1599)-3,FALSE)</f>
        <v>0</v>
      </c>
      <c r="AE1599" s="187">
        <f t="shared" si="303"/>
        <v>0</v>
      </c>
      <c r="AF1599" s="187">
        <f t="shared" si="304"/>
        <v>0</v>
      </c>
      <c r="AG1599" s="187">
        <f t="shared" si="305"/>
        <v>0</v>
      </c>
      <c r="AH1599" s="187">
        <f t="shared" si="306"/>
        <v>0</v>
      </c>
      <c r="AI1599" s="187">
        <f t="shared" si="307"/>
        <v>0</v>
      </c>
      <c r="AJ1599" s="187">
        <f t="shared" si="308"/>
        <v>0</v>
      </c>
      <c r="AK1599" s="187">
        <f t="shared" si="309"/>
        <v>0</v>
      </c>
      <c r="AL1599" s="31"/>
    </row>
    <row r="1600" spans="1:38" ht="15" x14ac:dyDescent="0.25">
      <c r="A1600" s="31"/>
      <c r="B1600" s="31"/>
      <c r="C1600" s="32"/>
      <c r="D1600" s="31"/>
      <c r="E1600" s="31"/>
      <c r="F1600" s="31"/>
      <c r="G1600" s="31"/>
      <c r="H1600" s="31"/>
      <c r="I1600" s="31"/>
      <c r="J1600" s="31"/>
      <c r="K1600" s="31"/>
      <c r="L1600" s="31"/>
      <c r="M1600" s="31"/>
      <c r="N1600" s="187">
        <f t="shared" si="310"/>
        <v>0</v>
      </c>
      <c r="O1600" s="31"/>
      <c r="P1600" s="31"/>
      <c r="Q1600" s="31"/>
      <c r="R1600" s="187">
        <f t="shared" si="311"/>
        <v>0</v>
      </c>
      <c r="S1600" s="188">
        <f>IF(ISBLANK($B1600),0,VLOOKUP($B1600,Listen!$A$2:$C$44,2,FALSE))</f>
        <v>0</v>
      </c>
      <c r="T1600" s="188">
        <f>IF(ISBLANK($B1600),0,VLOOKUP($B1600,Listen!$A$2:$C$44,3,FALSE))</f>
        <v>0</v>
      </c>
      <c r="U1600" s="189">
        <f t="shared" si="312"/>
        <v>0</v>
      </c>
      <c r="V1600" s="189">
        <f t="shared" si="313"/>
        <v>0</v>
      </c>
      <c r="W1600" s="189">
        <f t="shared" si="313"/>
        <v>0</v>
      </c>
      <c r="X1600" s="189">
        <f t="shared" si="313"/>
        <v>0</v>
      </c>
      <c r="Y1600" s="189">
        <f t="shared" si="313"/>
        <v>0</v>
      </c>
      <c r="Z1600" s="189">
        <f t="shared" si="313"/>
        <v>0</v>
      </c>
      <c r="AA1600" s="189">
        <f t="shared" si="313"/>
        <v>0</v>
      </c>
      <c r="AB1600" s="187">
        <f t="shared" si="314"/>
        <v>0</v>
      </c>
      <c r="AC1600" s="190">
        <f>IF(C1600=A_Stammdaten!$B$14,F_SAV!$R1600-F_SAV!$AD1600,HLOOKUP(A_Stammdaten!$B$14-1,$AE$4:$AK$2004,ROW(C1600)-3,FALSE)-$AD1600)</f>
        <v>0</v>
      </c>
      <c r="AD1600" s="190">
        <f>HLOOKUP(A_Stammdaten!$B$14,$AE$4:$AK$2004,ROW(C1600)-3,FALSE)</f>
        <v>0</v>
      </c>
      <c r="AE1600" s="187">
        <f t="shared" si="303"/>
        <v>0</v>
      </c>
      <c r="AF1600" s="187">
        <f t="shared" si="304"/>
        <v>0</v>
      </c>
      <c r="AG1600" s="187">
        <f t="shared" si="305"/>
        <v>0</v>
      </c>
      <c r="AH1600" s="187">
        <f t="shared" si="306"/>
        <v>0</v>
      </c>
      <c r="AI1600" s="187">
        <f t="shared" si="307"/>
        <v>0</v>
      </c>
      <c r="AJ1600" s="187">
        <f t="shared" si="308"/>
        <v>0</v>
      </c>
      <c r="AK1600" s="187">
        <f t="shared" si="309"/>
        <v>0</v>
      </c>
      <c r="AL1600" s="31"/>
    </row>
    <row r="1601" spans="1:38" ht="15" x14ac:dyDescent="0.25">
      <c r="A1601" s="31"/>
      <c r="B1601" s="31"/>
      <c r="C1601" s="32"/>
      <c r="D1601" s="31"/>
      <c r="E1601" s="31"/>
      <c r="F1601" s="31"/>
      <c r="G1601" s="31"/>
      <c r="H1601" s="31"/>
      <c r="I1601" s="31"/>
      <c r="J1601" s="31"/>
      <c r="K1601" s="31"/>
      <c r="L1601" s="31"/>
      <c r="M1601" s="31"/>
      <c r="N1601" s="187">
        <f t="shared" si="310"/>
        <v>0</v>
      </c>
      <c r="O1601" s="31"/>
      <c r="P1601" s="31"/>
      <c r="Q1601" s="31"/>
      <c r="R1601" s="187">
        <f t="shared" si="311"/>
        <v>0</v>
      </c>
      <c r="S1601" s="188">
        <f>IF(ISBLANK($B1601),0,VLOOKUP($B1601,Listen!$A$2:$C$44,2,FALSE))</f>
        <v>0</v>
      </c>
      <c r="T1601" s="188">
        <f>IF(ISBLANK($B1601),0,VLOOKUP($B1601,Listen!$A$2:$C$44,3,FALSE))</f>
        <v>0</v>
      </c>
      <c r="U1601" s="189">
        <f t="shared" si="312"/>
        <v>0</v>
      </c>
      <c r="V1601" s="189">
        <f t="shared" si="313"/>
        <v>0</v>
      </c>
      <c r="W1601" s="189">
        <f t="shared" si="313"/>
        <v>0</v>
      </c>
      <c r="X1601" s="189">
        <f t="shared" si="313"/>
        <v>0</v>
      </c>
      <c r="Y1601" s="189">
        <f t="shared" si="313"/>
        <v>0</v>
      </c>
      <c r="Z1601" s="189">
        <f t="shared" si="313"/>
        <v>0</v>
      </c>
      <c r="AA1601" s="189">
        <f t="shared" si="313"/>
        <v>0</v>
      </c>
      <c r="AB1601" s="187">
        <f t="shared" si="314"/>
        <v>0</v>
      </c>
      <c r="AC1601" s="190">
        <f>IF(C1601=A_Stammdaten!$B$14,F_SAV!$R1601-F_SAV!$AD1601,HLOOKUP(A_Stammdaten!$B$14-1,$AE$4:$AK$2004,ROW(C1601)-3,FALSE)-$AD1601)</f>
        <v>0</v>
      </c>
      <c r="AD1601" s="190">
        <f>HLOOKUP(A_Stammdaten!$B$14,$AE$4:$AK$2004,ROW(C1601)-3,FALSE)</f>
        <v>0</v>
      </c>
      <c r="AE1601" s="187">
        <f t="shared" si="303"/>
        <v>0</v>
      </c>
      <c r="AF1601" s="187">
        <f t="shared" si="304"/>
        <v>0</v>
      </c>
      <c r="AG1601" s="187">
        <f t="shared" si="305"/>
        <v>0</v>
      </c>
      <c r="AH1601" s="187">
        <f t="shared" si="306"/>
        <v>0</v>
      </c>
      <c r="AI1601" s="187">
        <f t="shared" si="307"/>
        <v>0</v>
      </c>
      <c r="AJ1601" s="187">
        <f t="shared" si="308"/>
        <v>0</v>
      </c>
      <c r="AK1601" s="187">
        <f t="shared" si="309"/>
        <v>0</v>
      </c>
      <c r="AL1601" s="31"/>
    </row>
    <row r="1602" spans="1:38" ht="15" x14ac:dyDescent="0.25">
      <c r="A1602" s="31"/>
      <c r="B1602" s="31"/>
      <c r="C1602" s="32"/>
      <c r="D1602" s="31"/>
      <c r="E1602" s="31"/>
      <c r="F1602" s="31"/>
      <c r="G1602" s="31"/>
      <c r="H1602" s="31"/>
      <c r="I1602" s="31"/>
      <c r="J1602" s="31"/>
      <c r="K1602" s="31"/>
      <c r="L1602" s="31"/>
      <c r="M1602" s="31"/>
      <c r="N1602" s="187">
        <f t="shared" si="310"/>
        <v>0</v>
      </c>
      <c r="O1602" s="31"/>
      <c r="P1602" s="31"/>
      <c r="Q1602" s="31"/>
      <c r="R1602" s="187">
        <f t="shared" si="311"/>
        <v>0</v>
      </c>
      <c r="S1602" s="188">
        <f>IF(ISBLANK($B1602),0,VLOOKUP($B1602,Listen!$A$2:$C$44,2,FALSE))</f>
        <v>0</v>
      </c>
      <c r="T1602" s="188">
        <f>IF(ISBLANK($B1602),0,VLOOKUP($B1602,Listen!$A$2:$C$44,3,FALSE))</f>
        <v>0</v>
      </c>
      <c r="U1602" s="189">
        <f t="shared" si="312"/>
        <v>0</v>
      </c>
      <c r="V1602" s="189">
        <f t="shared" si="313"/>
        <v>0</v>
      </c>
      <c r="W1602" s="189">
        <f t="shared" si="313"/>
        <v>0</v>
      </c>
      <c r="X1602" s="189">
        <f t="shared" si="313"/>
        <v>0</v>
      </c>
      <c r="Y1602" s="189">
        <f t="shared" si="313"/>
        <v>0</v>
      </c>
      <c r="Z1602" s="189">
        <f t="shared" si="313"/>
        <v>0</v>
      </c>
      <c r="AA1602" s="189">
        <f t="shared" si="313"/>
        <v>0</v>
      </c>
      <c r="AB1602" s="187">
        <f t="shared" si="314"/>
        <v>0</v>
      </c>
      <c r="AC1602" s="190">
        <f>IF(C1602=A_Stammdaten!$B$14,F_SAV!$R1602-F_SAV!$AD1602,HLOOKUP(A_Stammdaten!$B$14-1,$AE$4:$AK$2004,ROW(C1602)-3,FALSE)-$AD1602)</f>
        <v>0</v>
      </c>
      <c r="AD1602" s="190">
        <f>HLOOKUP(A_Stammdaten!$B$14,$AE$4:$AK$2004,ROW(C1602)-3,FALSE)</f>
        <v>0</v>
      </c>
      <c r="AE1602" s="187">
        <f t="shared" si="303"/>
        <v>0</v>
      </c>
      <c r="AF1602" s="187">
        <f t="shared" si="304"/>
        <v>0</v>
      </c>
      <c r="AG1602" s="187">
        <f t="shared" si="305"/>
        <v>0</v>
      </c>
      <c r="AH1602" s="187">
        <f t="shared" si="306"/>
        <v>0</v>
      </c>
      <c r="AI1602" s="187">
        <f t="shared" si="307"/>
        <v>0</v>
      </c>
      <c r="AJ1602" s="187">
        <f t="shared" si="308"/>
        <v>0</v>
      </c>
      <c r="AK1602" s="187">
        <f t="shared" si="309"/>
        <v>0</v>
      </c>
      <c r="AL1602" s="31"/>
    </row>
    <row r="1603" spans="1:38" ht="15" x14ac:dyDescent="0.25">
      <c r="A1603" s="31"/>
      <c r="B1603" s="31"/>
      <c r="C1603" s="32"/>
      <c r="D1603" s="31"/>
      <c r="E1603" s="31"/>
      <c r="F1603" s="31"/>
      <c r="G1603" s="31"/>
      <c r="H1603" s="31"/>
      <c r="I1603" s="31"/>
      <c r="J1603" s="31"/>
      <c r="K1603" s="31"/>
      <c r="L1603" s="31"/>
      <c r="M1603" s="31"/>
      <c r="N1603" s="187">
        <f t="shared" si="310"/>
        <v>0</v>
      </c>
      <c r="O1603" s="31"/>
      <c r="P1603" s="31"/>
      <c r="Q1603" s="31"/>
      <c r="R1603" s="187">
        <f t="shared" si="311"/>
        <v>0</v>
      </c>
      <c r="S1603" s="188">
        <f>IF(ISBLANK($B1603),0,VLOOKUP($B1603,Listen!$A$2:$C$44,2,FALSE))</f>
        <v>0</v>
      </c>
      <c r="T1603" s="188">
        <f>IF(ISBLANK($B1603),0,VLOOKUP($B1603,Listen!$A$2:$C$44,3,FALSE))</f>
        <v>0</v>
      </c>
      <c r="U1603" s="189">
        <f t="shared" si="312"/>
        <v>0</v>
      </c>
      <c r="V1603" s="189">
        <f t="shared" si="313"/>
        <v>0</v>
      </c>
      <c r="W1603" s="189">
        <f t="shared" si="313"/>
        <v>0</v>
      </c>
      <c r="X1603" s="189">
        <f t="shared" si="313"/>
        <v>0</v>
      </c>
      <c r="Y1603" s="189">
        <f t="shared" si="313"/>
        <v>0</v>
      </c>
      <c r="Z1603" s="189">
        <f t="shared" si="313"/>
        <v>0</v>
      </c>
      <c r="AA1603" s="189">
        <f t="shared" si="313"/>
        <v>0</v>
      </c>
      <c r="AB1603" s="187">
        <f t="shared" si="314"/>
        <v>0</v>
      </c>
      <c r="AC1603" s="190">
        <f>IF(C1603=A_Stammdaten!$B$14,F_SAV!$R1603-F_SAV!$AD1603,HLOOKUP(A_Stammdaten!$B$14-1,$AE$4:$AK$2004,ROW(C1603)-3,FALSE)-$AD1603)</f>
        <v>0</v>
      </c>
      <c r="AD1603" s="190">
        <f>HLOOKUP(A_Stammdaten!$B$14,$AE$4:$AK$2004,ROW(C1603)-3,FALSE)</f>
        <v>0</v>
      </c>
      <c r="AE1603" s="187">
        <f t="shared" si="303"/>
        <v>0</v>
      </c>
      <c r="AF1603" s="187">
        <f t="shared" si="304"/>
        <v>0</v>
      </c>
      <c r="AG1603" s="187">
        <f t="shared" si="305"/>
        <v>0</v>
      </c>
      <c r="AH1603" s="187">
        <f t="shared" si="306"/>
        <v>0</v>
      </c>
      <c r="AI1603" s="187">
        <f t="shared" si="307"/>
        <v>0</v>
      </c>
      <c r="AJ1603" s="187">
        <f t="shared" si="308"/>
        <v>0</v>
      </c>
      <c r="AK1603" s="187">
        <f t="shared" si="309"/>
        <v>0</v>
      </c>
      <c r="AL1603" s="31"/>
    </row>
    <row r="1604" spans="1:38" ht="15" x14ac:dyDescent="0.25">
      <c r="A1604" s="31"/>
      <c r="B1604" s="31"/>
      <c r="C1604" s="32"/>
      <c r="D1604" s="31"/>
      <c r="E1604" s="31"/>
      <c r="F1604" s="31"/>
      <c r="G1604" s="31"/>
      <c r="H1604" s="31"/>
      <c r="I1604" s="31"/>
      <c r="J1604" s="31"/>
      <c r="K1604" s="31"/>
      <c r="L1604" s="31"/>
      <c r="M1604" s="31"/>
      <c r="N1604" s="187">
        <f t="shared" si="310"/>
        <v>0</v>
      </c>
      <c r="O1604" s="31"/>
      <c r="P1604" s="31"/>
      <c r="Q1604" s="31"/>
      <c r="R1604" s="187">
        <f t="shared" si="311"/>
        <v>0</v>
      </c>
      <c r="S1604" s="188">
        <f>IF(ISBLANK($B1604),0,VLOOKUP($B1604,Listen!$A$2:$C$44,2,FALSE))</f>
        <v>0</v>
      </c>
      <c r="T1604" s="188">
        <f>IF(ISBLANK($B1604),0,VLOOKUP($B1604,Listen!$A$2:$C$44,3,FALSE))</f>
        <v>0</v>
      </c>
      <c r="U1604" s="189">
        <f t="shared" si="312"/>
        <v>0</v>
      </c>
      <c r="V1604" s="189">
        <f t="shared" si="313"/>
        <v>0</v>
      </c>
      <c r="W1604" s="189">
        <f t="shared" si="313"/>
        <v>0</v>
      </c>
      <c r="X1604" s="189">
        <f t="shared" ref="V1604:AA1646" si="315">$S1604</f>
        <v>0</v>
      </c>
      <c r="Y1604" s="189">
        <f t="shared" si="315"/>
        <v>0</v>
      </c>
      <c r="Z1604" s="189">
        <f t="shared" si="315"/>
        <v>0</v>
      </c>
      <c r="AA1604" s="189">
        <f t="shared" si="315"/>
        <v>0</v>
      </c>
      <c r="AB1604" s="187">
        <f t="shared" si="314"/>
        <v>0</v>
      </c>
      <c r="AC1604" s="190">
        <f>IF(C1604=A_Stammdaten!$B$14,F_SAV!$R1604-F_SAV!$AD1604,HLOOKUP(A_Stammdaten!$B$14-1,$AE$4:$AK$2004,ROW(C1604)-3,FALSE)-$AD1604)</f>
        <v>0</v>
      </c>
      <c r="AD1604" s="190">
        <f>HLOOKUP(A_Stammdaten!$B$14,$AE$4:$AK$2004,ROW(C1604)-3,FALSE)</f>
        <v>0</v>
      </c>
      <c r="AE1604" s="187">
        <f t="shared" si="303"/>
        <v>0</v>
      </c>
      <c r="AF1604" s="187">
        <f t="shared" si="304"/>
        <v>0</v>
      </c>
      <c r="AG1604" s="187">
        <f t="shared" si="305"/>
        <v>0</v>
      </c>
      <c r="AH1604" s="187">
        <f t="shared" si="306"/>
        <v>0</v>
      </c>
      <c r="AI1604" s="187">
        <f t="shared" si="307"/>
        <v>0</v>
      </c>
      <c r="AJ1604" s="187">
        <f t="shared" si="308"/>
        <v>0</v>
      </c>
      <c r="AK1604" s="187">
        <f t="shared" si="309"/>
        <v>0</v>
      </c>
      <c r="AL1604" s="31"/>
    </row>
    <row r="1605" spans="1:38" ht="15" x14ac:dyDescent="0.25">
      <c r="A1605" s="31"/>
      <c r="B1605" s="31"/>
      <c r="C1605" s="32"/>
      <c r="D1605" s="31"/>
      <c r="E1605" s="31"/>
      <c r="F1605" s="31"/>
      <c r="G1605" s="31"/>
      <c r="H1605" s="31"/>
      <c r="I1605" s="31"/>
      <c r="J1605" s="31"/>
      <c r="K1605" s="31"/>
      <c r="L1605" s="31"/>
      <c r="M1605" s="31"/>
      <c r="N1605" s="187">
        <f t="shared" si="310"/>
        <v>0</v>
      </c>
      <c r="O1605" s="31"/>
      <c r="P1605" s="31"/>
      <c r="Q1605" s="31"/>
      <c r="R1605" s="187">
        <f t="shared" si="311"/>
        <v>0</v>
      </c>
      <c r="S1605" s="188">
        <f>IF(ISBLANK($B1605),0,VLOOKUP($B1605,Listen!$A$2:$C$44,2,FALSE))</f>
        <v>0</v>
      </c>
      <c r="T1605" s="188">
        <f>IF(ISBLANK($B1605),0,VLOOKUP($B1605,Listen!$A$2:$C$44,3,FALSE))</f>
        <v>0</v>
      </c>
      <c r="U1605" s="189">
        <f t="shared" si="312"/>
        <v>0</v>
      </c>
      <c r="V1605" s="189">
        <f t="shared" si="315"/>
        <v>0</v>
      </c>
      <c r="W1605" s="189">
        <f t="shared" si="315"/>
        <v>0</v>
      </c>
      <c r="X1605" s="189">
        <f t="shared" si="315"/>
        <v>0</v>
      </c>
      <c r="Y1605" s="189">
        <f t="shared" si="315"/>
        <v>0</v>
      </c>
      <c r="Z1605" s="189">
        <f t="shared" si="315"/>
        <v>0</v>
      </c>
      <c r="AA1605" s="189">
        <f t="shared" si="315"/>
        <v>0</v>
      </c>
      <c r="AB1605" s="187">
        <f t="shared" si="314"/>
        <v>0</v>
      </c>
      <c r="AC1605" s="190">
        <f>IF(C1605=A_Stammdaten!$B$14,F_SAV!$R1605-F_SAV!$AD1605,HLOOKUP(A_Stammdaten!$B$14-1,$AE$4:$AK$2004,ROW(C1605)-3,FALSE)-$AD1605)</f>
        <v>0</v>
      </c>
      <c r="AD1605" s="190">
        <f>HLOOKUP(A_Stammdaten!$B$14,$AE$4:$AK$2004,ROW(C1605)-3,FALSE)</f>
        <v>0</v>
      </c>
      <c r="AE1605" s="187">
        <f t="shared" ref="AE1605:AE1668" si="316">IF(OR($C1605=0,$R1605=0),0,IF($C1605&lt;=AE$4,$R1605-$R1605/U1605*(AE$4-$C1605+1),0))</f>
        <v>0</v>
      </c>
      <c r="AF1605" s="187">
        <f t="shared" ref="AF1605:AF1668" si="317">IF(OR($C1605=0,$R1605=0,V1605-(AF$4-$C1605)=0),0,IF($C1605&lt;AF$4,AE1605-AE1605/(V1605-(AF$4-$C1605)),IF($C1605=AF$4,$R1605-$R1605/V1605,0)))</f>
        <v>0</v>
      </c>
      <c r="AG1605" s="187">
        <f t="shared" ref="AG1605:AG1668" si="318">IF(OR($C1605=0,$R1605=0,W1605-(AG$4-$C1605)=0),0,IF($C1605&lt;AG$4,AF1605-AF1605/(W1605-(AG$4-$C1605)),IF($C1605=AG$4,$R1605-$R1605/W1605,0)))</f>
        <v>0</v>
      </c>
      <c r="AH1605" s="187">
        <f t="shared" ref="AH1605:AH1668" si="319">IF(OR($C1605=0,$R1605=0,X1605-(AH$4-$C1605)=0),0,IF($C1605&lt;AH$4,AG1605-AG1605/(X1605-(AH$4-$C1605)),IF($C1605=AH$4,$R1605-$R1605/X1605,0)))</f>
        <v>0</v>
      </c>
      <c r="AI1605" s="187">
        <f t="shared" ref="AI1605:AI1668" si="320">IF(OR($C1605=0,$R1605=0,Y1605-(AI$4-$C1605)=0),0,IF($C1605&lt;AI$4,AH1605-AH1605/(Y1605-(AI$4-$C1605)),IF($C1605=AI$4,$R1605-$R1605/Y1605,0)))</f>
        <v>0</v>
      </c>
      <c r="AJ1605" s="187">
        <f t="shared" ref="AJ1605:AJ1668" si="321">IF(OR($C1605=0,$R1605=0,Z1605-(AJ$4-$C1605)=0),0,IF($C1605&lt;AJ$4,AI1605-AI1605/(Z1605-(AJ$4-$C1605)),IF($C1605=AJ$4,$R1605-$R1605/Z1605,0)))</f>
        <v>0</v>
      </c>
      <c r="AK1605" s="187">
        <f t="shared" ref="AK1605:AK1668" si="322">IF(OR($C1605=0,$R1605=0,AA1605-(AK$4-$C1605)=0),0,IF($C1605&lt;AK$4,AJ1605-AJ1605/(AA1605-(AK$4-$C1605)),IF($C1605=AK$4,$R1605-$R1605/AA1605,0)))</f>
        <v>0</v>
      </c>
      <c r="AL1605" s="31"/>
    </row>
    <row r="1606" spans="1:38" ht="15" x14ac:dyDescent="0.25">
      <c r="A1606" s="31"/>
      <c r="B1606" s="31"/>
      <c r="C1606" s="32"/>
      <c r="D1606" s="31"/>
      <c r="E1606" s="31"/>
      <c r="F1606" s="31"/>
      <c r="G1606" s="31"/>
      <c r="H1606" s="31"/>
      <c r="I1606" s="31"/>
      <c r="J1606" s="31"/>
      <c r="K1606" s="31"/>
      <c r="L1606" s="31"/>
      <c r="M1606" s="31"/>
      <c r="N1606" s="187">
        <f t="shared" ref="N1606:N1669" si="323">SUM(D1606,E1606,G1606,H1606,J1606,K1606)-SUM(F1606,I1606,L1606,M1606)</f>
        <v>0</v>
      </c>
      <c r="O1606" s="31"/>
      <c r="P1606" s="31"/>
      <c r="Q1606" s="31"/>
      <c r="R1606" s="187">
        <f t="shared" ref="R1606:R1669" si="324">N1606-SUM(O1606:Q1606)</f>
        <v>0</v>
      </c>
      <c r="S1606" s="188">
        <f>IF(ISBLANK($B1606),0,VLOOKUP($B1606,Listen!$A$2:$C$44,2,FALSE))</f>
        <v>0</v>
      </c>
      <c r="T1606" s="188">
        <f>IF(ISBLANK($B1606),0,VLOOKUP($B1606,Listen!$A$2:$C$44,3,FALSE))</f>
        <v>0</v>
      </c>
      <c r="U1606" s="189">
        <f t="shared" si="312"/>
        <v>0</v>
      </c>
      <c r="V1606" s="189">
        <f t="shared" si="315"/>
        <v>0</v>
      </c>
      <c r="W1606" s="189">
        <f t="shared" si="315"/>
        <v>0</v>
      </c>
      <c r="X1606" s="189">
        <f t="shared" si="315"/>
        <v>0</v>
      </c>
      <c r="Y1606" s="189">
        <f t="shared" si="315"/>
        <v>0</v>
      </c>
      <c r="Z1606" s="189">
        <f t="shared" si="315"/>
        <v>0</v>
      </c>
      <c r="AA1606" s="189">
        <f t="shared" si="315"/>
        <v>0</v>
      </c>
      <c r="AB1606" s="187">
        <f t="shared" si="314"/>
        <v>0</v>
      </c>
      <c r="AC1606" s="190">
        <f>IF(C1606=A_Stammdaten!$B$14,F_SAV!$R1606-F_SAV!$AD1606,HLOOKUP(A_Stammdaten!$B$14-1,$AE$4:$AK$2004,ROW(C1606)-3,FALSE)-$AD1606)</f>
        <v>0</v>
      </c>
      <c r="AD1606" s="190">
        <f>HLOOKUP(A_Stammdaten!$B$14,$AE$4:$AK$2004,ROW(C1606)-3,FALSE)</f>
        <v>0</v>
      </c>
      <c r="AE1606" s="187">
        <f t="shared" si="316"/>
        <v>0</v>
      </c>
      <c r="AF1606" s="187">
        <f t="shared" si="317"/>
        <v>0</v>
      </c>
      <c r="AG1606" s="187">
        <f t="shared" si="318"/>
        <v>0</v>
      </c>
      <c r="AH1606" s="187">
        <f t="shared" si="319"/>
        <v>0</v>
      </c>
      <c r="AI1606" s="187">
        <f t="shared" si="320"/>
        <v>0</v>
      </c>
      <c r="AJ1606" s="187">
        <f t="shared" si="321"/>
        <v>0</v>
      </c>
      <c r="AK1606" s="187">
        <f t="shared" si="322"/>
        <v>0</v>
      </c>
      <c r="AL1606" s="31"/>
    </row>
    <row r="1607" spans="1:38" ht="15" x14ac:dyDescent="0.25">
      <c r="A1607" s="31"/>
      <c r="B1607" s="31"/>
      <c r="C1607" s="32"/>
      <c r="D1607" s="31"/>
      <c r="E1607" s="31"/>
      <c r="F1607" s="31"/>
      <c r="G1607" s="31"/>
      <c r="H1607" s="31"/>
      <c r="I1607" s="31"/>
      <c r="J1607" s="31"/>
      <c r="K1607" s="31"/>
      <c r="L1607" s="31"/>
      <c r="M1607" s="31"/>
      <c r="N1607" s="187">
        <f t="shared" si="323"/>
        <v>0</v>
      </c>
      <c r="O1607" s="31"/>
      <c r="P1607" s="31"/>
      <c r="Q1607" s="31"/>
      <c r="R1607" s="187">
        <f t="shared" si="324"/>
        <v>0</v>
      </c>
      <c r="S1607" s="188">
        <f>IF(ISBLANK($B1607),0,VLOOKUP($B1607,Listen!$A$2:$C$44,2,FALSE))</f>
        <v>0</v>
      </c>
      <c r="T1607" s="188">
        <f>IF(ISBLANK($B1607),0,VLOOKUP($B1607,Listen!$A$2:$C$44,3,FALSE))</f>
        <v>0</v>
      </c>
      <c r="U1607" s="189">
        <f t="shared" si="312"/>
        <v>0</v>
      </c>
      <c r="V1607" s="189">
        <f t="shared" si="315"/>
        <v>0</v>
      </c>
      <c r="W1607" s="189">
        <f t="shared" si="315"/>
        <v>0</v>
      </c>
      <c r="X1607" s="189">
        <f t="shared" si="315"/>
        <v>0</v>
      </c>
      <c r="Y1607" s="189">
        <f t="shared" si="315"/>
        <v>0</v>
      </c>
      <c r="Z1607" s="189">
        <f t="shared" si="315"/>
        <v>0</v>
      </c>
      <c r="AA1607" s="189">
        <f t="shared" si="315"/>
        <v>0</v>
      </c>
      <c r="AB1607" s="187">
        <f t="shared" si="314"/>
        <v>0</v>
      </c>
      <c r="AC1607" s="190">
        <f>IF(C1607=A_Stammdaten!$B$14,F_SAV!$R1607-F_SAV!$AD1607,HLOOKUP(A_Stammdaten!$B$14-1,$AE$4:$AK$2004,ROW(C1607)-3,FALSE)-$AD1607)</f>
        <v>0</v>
      </c>
      <c r="AD1607" s="190">
        <f>HLOOKUP(A_Stammdaten!$B$14,$AE$4:$AK$2004,ROW(C1607)-3,FALSE)</f>
        <v>0</v>
      </c>
      <c r="AE1607" s="187">
        <f t="shared" si="316"/>
        <v>0</v>
      </c>
      <c r="AF1607" s="187">
        <f t="shared" si="317"/>
        <v>0</v>
      </c>
      <c r="AG1607" s="187">
        <f t="shared" si="318"/>
        <v>0</v>
      </c>
      <c r="AH1607" s="187">
        <f t="shared" si="319"/>
        <v>0</v>
      </c>
      <c r="AI1607" s="187">
        <f t="shared" si="320"/>
        <v>0</v>
      </c>
      <c r="AJ1607" s="187">
        <f t="shared" si="321"/>
        <v>0</v>
      </c>
      <c r="AK1607" s="187">
        <f t="shared" si="322"/>
        <v>0</v>
      </c>
      <c r="AL1607" s="31"/>
    </row>
    <row r="1608" spans="1:38" ht="15" x14ac:dyDescent="0.25">
      <c r="A1608" s="31"/>
      <c r="B1608" s="31"/>
      <c r="C1608" s="32"/>
      <c r="D1608" s="31"/>
      <c r="E1608" s="31"/>
      <c r="F1608" s="31"/>
      <c r="G1608" s="31"/>
      <c r="H1608" s="31"/>
      <c r="I1608" s="31"/>
      <c r="J1608" s="31"/>
      <c r="K1608" s="31"/>
      <c r="L1608" s="31"/>
      <c r="M1608" s="31"/>
      <c r="N1608" s="187">
        <f t="shared" si="323"/>
        <v>0</v>
      </c>
      <c r="O1608" s="31"/>
      <c r="P1608" s="31"/>
      <c r="Q1608" s="31"/>
      <c r="R1608" s="187">
        <f t="shared" si="324"/>
        <v>0</v>
      </c>
      <c r="S1608" s="188">
        <f>IF(ISBLANK($B1608),0,VLOOKUP($B1608,Listen!$A$2:$C$44,2,FALSE))</f>
        <v>0</v>
      </c>
      <c r="T1608" s="188">
        <f>IF(ISBLANK($B1608),0,VLOOKUP($B1608,Listen!$A$2:$C$44,3,FALSE))</f>
        <v>0</v>
      </c>
      <c r="U1608" s="189">
        <f t="shared" si="312"/>
        <v>0</v>
      </c>
      <c r="V1608" s="189">
        <f t="shared" si="315"/>
        <v>0</v>
      </c>
      <c r="W1608" s="189">
        <f t="shared" si="315"/>
        <v>0</v>
      </c>
      <c r="X1608" s="189">
        <f t="shared" si="315"/>
        <v>0</v>
      </c>
      <c r="Y1608" s="189">
        <f t="shared" si="315"/>
        <v>0</v>
      </c>
      <c r="Z1608" s="189">
        <f t="shared" si="315"/>
        <v>0</v>
      </c>
      <c r="AA1608" s="189">
        <f t="shared" si="315"/>
        <v>0</v>
      </c>
      <c r="AB1608" s="187">
        <f t="shared" si="314"/>
        <v>0</v>
      </c>
      <c r="AC1608" s="190">
        <f>IF(C1608=A_Stammdaten!$B$14,F_SAV!$R1608-F_SAV!$AD1608,HLOOKUP(A_Stammdaten!$B$14-1,$AE$4:$AK$2004,ROW(C1608)-3,FALSE)-$AD1608)</f>
        <v>0</v>
      </c>
      <c r="AD1608" s="190">
        <f>HLOOKUP(A_Stammdaten!$B$14,$AE$4:$AK$2004,ROW(C1608)-3,FALSE)</f>
        <v>0</v>
      </c>
      <c r="AE1608" s="187">
        <f t="shared" si="316"/>
        <v>0</v>
      </c>
      <c r="AF1608" s="187">
        <f t="shared" si="317"/>
        <v>0</v>
      </c>
      <c r="AG1608" s="187">
        <f t="shared" si="318"/>
        <v>0</v>
      </c>
      <c r="AH1608" s="187">
        <f t="shared" si="319"/>
        <v>0</v>
      </c>
      <c r="AI1608" s="187">
        <f t="shared" si="320"/>
        <v>0</v>
      </c>
      <c r="AJ1608" s="187">
        <f t="shared" si="321"/>
        <v>0</v>
      </c>
      <c r="AK1608" s="187">
        <f t="shared" si="322"/>
        <v>0</v>
      </c>
      <c r="AL1608" s="31"/>
    </row>
    <row r="1609" spans="1:38" ht="15" x14ac:dyDescent="0.25">
      <c r="A1609" s="31"/>
      <c r="B1609" s="31"/>
      <c r="C1609" s="32"/>
      <c r="D1609" s="31"/>
      <c r="E1609" s="31"/>
      <c r="F1609" s="31"/>
      <c r="G1609" s="31"/>
      <c r="H1609" s="31"/>
      <c r="I1609" s="31"/>
      <c r="J1609" s="31"/>
      <c r="K1609" s="31"/>
      <c r="L1609" s="31"/>
      <c r="M1609" s="31"/>
      <c r="N1609" s="187">
        <f t="shared" si="323"/>
        <v>0</v>
      </c>
      <c r="O1609" s="31"/>
      <c r="P1609" s="31"/>
      <c r="Q1609" s="31"/>
      <c r="R1609" s="187">
        <f t="shared" si="324"/>
        <v>0</v>
      </c>
      <c r="S1609" s="188">
        <f>IF(ISBLANK($B1609),0,VLOOKUP($B1609,Listen!$A$2:$C$44,2,FALSE))</f>
        <v>0</v>
      </c>
      <c r="T1609" s="188">
        <f>IF(ISBLANK($B1609),0,VLOOKUP($B1609,Listen!$A$2:$C$44,3,FALSE))</f>
        <v>0</v>
      </c>
      <c r="U1609" s="189">
        <f t="shared" si="312"/>
        <v>0</v>
      </c>
      <c r="V1609" s="189">
        <f t="shared" si="315"/>
        <v>0</v>
      </c>
      <c r="W1609" s="189">
        <f t="shared" si="315"/>
        <v>0</v>
      </c>
      <c r="X1609" s="189">
        <f t="shared" si="315"/>
        <v>0</v>
      </c>
      <c r="Y1609" s="189">
        <f t="shared" si="315"/>
        <v>0</v>
      </c>
      <c r="Z1609" s="189">
        <f t="shared" si="315"/>
        <v>0</v>
      </c>
      <c r="AA1609" s="189">
        <f t="shared" si="315"/>
        <v>0</v>
      </c>
      <c r="AB1609" s="187">
        <f t="shared" si="314"/>
        <v>0</v>
      </c>
      <c r="AC1609" s="190">
        <f>IF(C1609=A_Stammdaten!$B$14,F_SAV!$R1609-F_SAV!$AD1609,HLOOKUP(A_Stammdaten!$B$14-1,$AE$4:$AK$2004,ROW(C1609)-3,FALSE)-$AD1609)</f>
        <v>0</v>
      </c>
      <c r="AD1609" s="190">
        <f>HLOOKUP(A_Stammdaten!$B$14,$AE$4:$AK$2004,ROW(C1609)-3,FALSE)</f>
        <v>0</v>
      </c>
      <c r="AE1609" s="187">
        <f t="shared" si="316"/>
        <v>0</v>
      </c>
      <c r="AF1609" s="187">
        <f t="shared" si="317"/>
        <v>0</v>
      </c>
      <c r="AG1609" s="187">
        <f t="shared" si="318"/>
        <v>0</v>
      </c>
      <c r="AH1609" s="187">
        <f t="shared" si="319"/>
        <v>0</v>
      </c>
      <c r="AI1609" s="187">
        <f t="shared" si="320"/>
        <v>0</v>
      </c>
      <c r="AJ1609" s="187">
        <f t="shared" si="321"/>
        <v>0</v>
      </c>
      <c r="AK1609" s="187">
        <f t="shared" si="322"/>
        <v>0</v>
      </c>
      <c r="AL1609" s="31"/>
    </row>
    <row r="1610" spans="1:38" ht="15" x14ac:dyDescent="0.25">
      <c r="A1610" s="31"/>
      <c r="B1610" s="31"/>
      <c r="C1610" s="32"/>
      <c r="D1610" s="31"/>
      <c r="E1610" s="31"/>
      <c r="F1610" s="31"/>
      <c r="G1610" s="31"/>
      <c r="H1610" s="31"/>
      <c r="I1610" s="31"/>
      <c r="J1610" s="31"/>
      <c r="K1610" s="31"/>
      <c r="L1610" s="31"/>
      <c r="M1610" s="31"/>
      <c r="N1610" s="187">
        <f t="shared" si="323"/>
        <v>0</v>
      </c>
      <c r="O1610" s="31"/>
      <c r="P1610" s="31"/>
      <c r="Q1610" s="31"/>
      <c r="R1610" s="187">
        <f t="shared" si="324"/>
        <v>0</v>
      </c>
      <c r="S1610" s="188">
        <f>IF(ISBLANK($B1610),0,VLOOKUP($B1610,Listen!$A$2:$C$44,2,FALSE))</f>
        <v>0</v>
      </c>
      <c r="T1610" s="188">
        <f>IF(ISBLANK($B1610),0,VLOOKUP($B1610,Listen!$A$2:$C$44,3,FALSE))</f>
        <v>0</v>
      </c>
      <c r="U1610" s="189">
        <f t="shared" si="312"/>
        <v>0</v>
      </c>
      <c r="V1610" s="189">
        <f t="shared" si="315"/>
        <v>0</v>
      </c>
      <c r="W1610" s="189">
        <f t="shared" si="315"/>
        <v>0</v>
      </c>
      <c r="X1610" s="189">
        <f t="shared" si="315"/>
        <v>0</v>
      </c>
      <c r="Y1610" s="189">
        <f t="shared" si="315"/>
        <v>0</v>
      </c>
      <c r="Z1610" s="189">
        <f t="shared" si="315"/>
        <v>0</v>
      </c>
      <c r="AA1610" s="189">
        <f t="shared" si="315"/>
        <v>0</v>
      </c>
      <c r="AB1610" s="187">
        <f t="shared" si="314"/>
        <v>0</v>
      </c>
      <c r="AC1610" s="190">
        <f>IF(C1610=A_Stammdaten!$B$14,F_SAV!$R1610-F_SAV!$AD1610,HLOOKUP(A_Stammdaten!$B$14-1,$AE$4:$AK$2004,ROW(C1610)-3,FALSE)-$AD1610)</f>
        <v>0</v>
      </c>
      <c r="AD1610" s="190">
        <f>HLOOKUP(A_Stammdaten!$B$14,$AE$4:$AK$2004,ROW(C1610)-3,FALSE)</f>
        <v>0</v>
      </c>
      <c r="AE1610" s="187">
        <f t="shared" si="316"/>
        <v>0</v>
      </c>
      <c r="AF1610" s="187">
        <f t="shared" si="317"/>
        <v>0</v>
      </c>
      <c r="AG1610" s="187">
        <f t="shared" si="318"/>
        <v>0</v>
      </c>
      <c r="AH1610" s="187">
        <f t="shared" si="319"/>
        <v>0</v>
      </c>
      <c r="AI1610" s="187">
        <f t="shared" si="320"/>
        <v>0</v>
      </c>
      <c r="AJ1610" s="187">
        <f t="shared" si="321"/>
        <v>0</v>
      </c>
      <c r="AK1610" s="187">
        <f t="shared" si="322"/>
        <v>0</v>
      </c>
      <c r="AL1610" s="31"/>
    </row>
    <row r="1611" spans="1:38" ht="15" x14ac:dyDescent="0.25">
      <c r="A1611" s="31"/>
      <c r="B1611" s="31"/>
      <c r="C1611" s="32"/>
      <c r="D1611" s="31"/>
      <c r="E1611" s="31"/>
      <c r="F1611" s="31"/>
      <c r="G1611" s="31"/>
      <c r="H1611" s="31"/>
      <c r="I1611" s="31"/>
      <c r="J1611" s="31"/>
      <c r="K1611" s="31"/>
      <c r="L1611" s="31"/>
      <c r="M1611" s="31"/>
      <c r="N1611" s="187">
        <f t="shared" si="323"/>
        <v>0</v>
      </c>
      <c r="O1611" s="31"/>
      <c r="P1611" s="31"/>
      <c r="Q1611" s="31"/>
      <c r="R1611" s="187">
        <f t="shared" si="324"/>
        <v>0</v>
      </c>
      <c r="S1611" s="188">
        <f>IF(ISBLANK($B1611),0,VLOOKUP($B1611,Listen!$A$2:$C$44,2,FALSE))</f>
        <v>0</v>
      </c>
      <c r="T1611" s="188">
        <f>IF(ISBLANK($B1611),0,VLOOKUP($B1611,Listen!$A$2:$C$44,3,FALSE))</f>
        <v>0</v>
      </c>
      <c r="U1611" s="189">
        <f t="shared" ref="U1611:U1674" si="325">$S1611</f>
        <v>0</v>
      </c>
      <c r="V1611" s="189">
        <f t="shared" si="315"/>
        <v>0</v>
      </c>
      <c r="W1611" s="189">
        <f t="shared" si="315"/>
        <v>0</v>
      </c>
      <c r="X1611" s="189">
        <f t="shared" si="315"/>
        <v>0</v>
      </c>
      <c r="Y1611" s="189">
        <f t="shared" si="315"/>
        <v>0</v>
      </c>
      <c r="Z1611" s="189">
        <f t="shared" si="315"/>
        <v>0</v>
      </c>
      <c r="AA1611" s="189">
        <f t="shared" si="315"/>
        <v>0</v>
      </c>
      <c r="AB1611" s="187">
        <f t="shared" si="314"/>
        <v>0</v>
      </c>
      <c r="AC1611" s="190">
        <f>IF(C1611=A_Stammdaten!$B$14,F_SAV!$R1611-F_SAV!$AD1611,HLOOKUP(A_Stammdaten!$B$14-1,$AE$4:$AK$2004,ROW(C1611)-3,FALSE)-$AD1611)</f>
        <v>0</v>
      </c>
      <c r="AD1611" s="190">
        <f>HLOOKUP(A_Stammdaten!$B$14,$AE$4:$AK$2004,ROW(C1611)-3,FALSE)</f>
        <v>0</v>
      </c>
      <c r="AE1611" s="187">
        <f t="shared" si="316"/>
        <v>0</v>
      </c>
      <c r="AF1611" s="187">
        <f t="shared" si="317"/>
        <v>0</v>
      </c>
      <c r="AG1611" s="187">
        <f t="shared" si="318"/>
        <v>0</v>
      </c>
      <c r="AH1611" s="187">
        <f t="shared" si="319"/>
        <v>0</v>
      </c>
      <c r="AI1611" s="187">
        <f t="shared" si="320"/>
        <v>0</v>
      </c>
      <c r="AJ1611" s="187">
        <f t="shared" si="321"/>
        <v>0</v>
      </c>
      <c r="AK1611" s="187">
        <f t="shared" si="322"/>
        <v>0</v>
      </c>
      <c r="AL1611" s="31"/>
    </row>
    <row r="1612" spans="1:38" ht="15" x14ac:dyDescent="0.25">
      <c r="A1612" s="31"/>
      <c r="B1612" s="31"/>
      <c r="C1612" s="32"/>
      <c r="D1612" s="31"/>
      <c r="E1612" s="31"/>
      <c r="F1612" s="31"/>
      <c r="G1612" s="31"/>
      <c r="H1612" s="31"/>
      <c r="I1612" s="31"/>
      <c r="J1612" s="31"/>
      <c r="K1612" s="31"/>
      <c r="L1612" s="31"/>
      <c r="M1612" s="31"/>
      <c r="N1612" s="187">
        <f t="shared" si="323"/>
        <v>0</v>
      </c>
      <c r="O1612" s="31"/>
      <c r="P1612" s="31"/>
      <c r="Q1612" s="31"/>
      <c r="R1612" s="187">
        <f t="shared" si="324"/>
        <v>0</v>
      </c>
      <c r="S1612" s="188">
        <f>IF(ISBLANK($B1612),0,VLOOKUP($B1612,Listen!$A$2:$C$44,2,FALSE))</f>
        <v>0</v>
      </c>
      <c r="T1612" s="188">
        <f>IF(ISBLANK($B1612),0,VLOOKUP($B1612,Listen!$A$2:$C$44,3,FALSE))</f>
        <v>0</v>
      </c>
      <c r="U1612" s="189">
        <f t="shared" si="325"/>
        <v>0</v>
      </c>
      <c r="V1612" s="189">
        <f t="shared" si="315"/>
        <v>0</v>
      </c>
      <c r="W1612" s="189">
        <f t="shared" si="315"/>
        <v>0</v>
      </c>
      <c r="X1612" s="189">
        <f t="shared" si="315"/>
        <v>0</v>
      </c>
      <c r="Y1612" s="189">
        <f t="shared" si="315"/>
        <v>0</v>
      </c>
      <c r="Z1612" s="189">
        <f t="shared" si="315"/>
        <v>0</v>
      </c>
      <c r="AA1612" s="189">
        <f t="shared" si="315"/>
        <v>0</v>
      </c>
      <c r="AB1612" s="187">
        <f t="shared" si="314"/>
        <v>0</v>
      </c>
      <c r="AC1612" s="190">
        <f>IF(C1612=A_Stammdaten!$B$14,F_SAV!$R1612-F_SAV!$AD1612,HLOOKUP(A_Stammdaten!$B$14-1,$AE$4:$AK$2004,ROW(C1612)-3,FALSE)-$AD1612)</f>
        <v>0</v>
      </c>
      <c r="AD1612" s="190">
        <f>HLOOKUP(A_Stammdaten!$B$14,$AE$4:$AK$2004,ROW(C1612)-3,FALSE)</f>
        <v>0</v>
      </c>
      <c r="AE1612" s="187">
        <f t="shared" si="316"/>
        <v>0</v>
      </c>
      <c r="AF1612" s="187">
        <f t="shared" si="317"/>
        <v>0</v>
      </c>
      <c r="AG1612" s="187">
        <f t="shared" si="318"/>
        <v>0</v>
      </c>
      <c r="AH1612" s="187">
        <f t="shared" si="319"/>
        <v>0</v>
      </c>
      <c r="AI1612" s="187">
        <f t="shared" si="320"/>
        <v>0</v>
      </c>
      <c r="AJ1612" s="187">
        <f t="shared" si="321"/>
        <v>0</v>
      </c>
      <c r="AK1612" s="187">
        <f t="shared" si="322"/>
        <v>0</v>
      </c>
      <c r="AL1612" s="31"/>
    </row>
    <row r="1613" spans="1:38" ht="15" x14ac:dyDescent="0.25">
      <c r="A1613" s="31"/>
      <c r="B1613" s="31"/>
      <c r="C1613" s="32"/>
      <c r="D1613" s="31"/>
      <c r="E1613" s="31"/>
      <c r="F1613" s="31"/>
      <c r="G1613" s="31"/>
      <c r="H1613" s="31"/>
      <c r="I1613" s="31"/>
      <c r="J1613" s="31"/>
      <c r="K1613" s="31"/>
      <c r="L1613" s="31"/>
      <c r="M1613" s="31"/>
      <c r="N1613" s="187">
        <f t="shared" si="323"/>
        <v>0</v>
      </c>
      <c r="O1613" s="31"/>
      <c r="P1613" s="31"/>
      <c r="Q1613" s="31"/>
      <c r="R1613" s="187">
        <f t="shared" si="324"/>
        <v>0</v>
      </c>
      <c r="S1613" s="188">
        <f>IF(ISBLANK($B1613),0,VLOOKUP($B1613,Listen!$A$2:$C$44,2,FALSE))</f>
        <v>0</v>
      </c>
      <c r="T1613" s="188">
        <f>IF(ISBLANK($B1613),0,VLOOKUP($B1613,Listen!$A$2:$C$44,3,FALSE))</f>
        <v>0</v>
      </c>
      <c r="U1613" s="189">
        <f t="shared" si="325"/>
        <v>0</v>
      </c>
      <c r="V1613" s="189">
        <f t="shared" si="315"/>
        <v>0</v>
      </c>
      <c r="W1613" s="189">
        <f t="shared" si="315"/>
        <v>0</v>
      </c>
      <c r="X1613" s="189">
        <f t="shared" si="315"/>
        <v>0</v>
      </c>
      <c r="Y1613" s="189">
        <f t="shared" si="315"/>
        <v>0</v>
      </c>
      <c r="Z1613" s="189">
        <f t="shared" si="315"/>
        <v>0</v>
      </c>
      <c r="AA1613" s="189">
        <f t="shared" si="315"/>
        <v>0</v>
      </c>
      <c r="AB1613" s="187">
        <f t="shared" si="314"/>
        <v>0</v>
      </c>
      <c r="AC1613" s="190">
        <f>IF(C1613=A_Stammdaten!$B$14,F_SAV!$R1613-F_SAV!$AD1613,HLOOKUP(A_Stammdaten!$B$14-1,$AE$4:$AK$2004,ROW(C1613)-3,FALSE)-$AD1613)</f>
        <v>0</v>
      </c>
      <c r="AD1613" s="190">
        <f>HLOOKUP(A_Stammdaten!$B$14,$AE$4:$AK$2004,ROW(C1613)-3,FALSE)</f>
        <v>0</v>
      </c>
      <c r="AE1613" s="187">
        <f t="shared" si="316"/>
        <v>0</v>
      </c>
      <c r="AF1613" s="187">
        <f t="shared" si="317"/>
        <v>0</v>
      </c>
      <c r="AG1613" s="187">
        <f t="shared" si="318"/>
        <v>0</v>
      </c>
      <c r="AH1613" s="187">
        <f t="shared" si="319"/>
        <v>0</v>
      </c>
      <c r="AI1613" s="187">
        <f t="shared" si="320"/>
        <v>0</v>
      </c>
      <c r="AJ1613" s="187">
        <f t="shared" si="321"/>
        <v>0</v>
      </c>
      <c r="AK1613" s="187">
        <f t="shared" si="322"/>
        <v>0</v>
      </c>
      <c r="AL1613" s="31"/>
    </row>
    <row r="1614" spans="1:38" ht="15" x14ac:dyDescent="0.25">
      <c r="A1614" s="31"/>
      <c r="B1614" s="31"/>
      <c r="C1614" s="32"/>
      <c r="D1614" s="31"/>
      <c r="E1614" s="31"/>
      <c r="F1614" s="31"/>
      <c r="G1614" s="31"/>
      <c r="H1614" s="31"/>
      <c r="I1614" s="31"/>
      <c r="J1614" s="31"/>
      <c r="K1614" s="31"/>
      <c r="L1614" s="31"/>
      <c r="M1614" s="31"/>
      <c r="N1614" s="187">
        <f t="shared" si="323"/>
        <v>0</v>
      </c>
      <c r="O1614" s="31"/>
      <c r="P1614" s="31"/>
      <c r="Q1614" s="31"/>
      <c r="R1614" s="187">
        <f t="shared" si="324"/>
        <v>0</v>
      </c>
      <c r="S1614" s="188">
        <f>IF(ISBLANK($B1614),0,VLOOKUP($B1614,Listen!$A$2:$C$44,2,FALSE))</f>
        <v>0</v>
      </c>
      <c r="T1614" s="188">
        <f>IF(ISBLANK($B1614),0,VLOOKUP($B1614,Listen!$A$2:$C$44,3,FALSE))</f>
        <v>0</v>
      </c>
      <c r="U1614" s="189">
        <f t="shared" si="325"/>
        <v>0</v>
      </c>
      <c r="V1614" s="189">
        <f t="shared" si="315"/>
        <v>0</v>
      </c>
      <c r="W1614" s="189">
        <f t="shared" si="315"/>
        <v>0</v>
      </c>
      <c r="X1614" s="189">
        <f t="shared" si="315"/>
        <v>0</v>
      </c>
      <c r="Y1614" s="189">
        <f t="shared" si="315"/>
        <v>0</v>
      </c>
      <c r="Z1614" s="189">
        <f t="shared" si="315"/>
        <v>0</v>
      </c>
      <c r="AA1614" s="189">
        <f t="shared" si="315"/>
        <v>0</v>
      </c>
      <c r="AB1614" s="187">
        <f t="shared" si="314"/>
        <v>0</v>
      </c>
      <c r="AC1614" s="190">
        <f>IF(C1614=A_Stammdaten!$B$14,F_SAV!$R1614-F_SAV!$AD1614,HLOOKUP(A_Stammdaten!$B$14-1,$AE$4:$AK$2004,ROW(C1614)-3,FALSE)-$AD1614)</f>
        <v>0</v>
      </c>
      <c r="AD1614" s="190">
        <f>HLOOKUP(A_Stammdaten!$B$14,$AE$4:$AK$2004,ROW(C1614)-3,FALSE)</f>
        <v>0</v>
      </c>
      <c r="AE1614" s="187">
        <f t="shared" si="316"/>
        <v>0</v>
      </c>
      <c r="AF1614" s="187">
        <f t="shared" si="317"/>
        <v>0</v>
      </c>
      <c r="AG1614" s="187">
        <f t="shared" si="318"/>
        <v>0</v>
      </c>
      <c r="AH1614" s="187">
        <f t="shared" si="319"/>
        <v>0</v>
      </c>
      <c r="AI1614" s="187">
        <f t="shared" si="320"/>
        <v>0</v>
      </c>
      <c r="AJ1614" s="187">
        <f t="shared" si="321"/>
        <v>0</v>
      </c>
      <c r="AK1614" s="187">
        <f t="shared" si="322"/>
        <v>0</v>
      </c>
      <c r="AL1614" s="31"/>
    </row>
    <row r="1615" spans="1:38" ht="15" x14ac:dyDescent="0.25">
      <c r="A1615" s="31"/>
      <c r="B1615" s="31"/>
      <c r="C1615" s="32"/>
      <c r="D1615" s="31"/>
      <c r="E1615" s="31"/>
      <c r="F1615" s="31"/>
      <c r="G1615" s="31"/>
      <c r="H1615" s="31"/>
      <c r="I1615" s="31"/>
      <c r="J1615" s="31"/>
      <c r="K1615" s="31"/>
      <c r="L1615" s="31"/>
      <c r="M1615" s="31"/>
      <c r="N1615" s="187">
        <f t="shared" si="323"/>
        <v>0</v>
      </c>
      <c r="O1615" s="31"/>
      <c r="P1615" s="31"/>
      <c r="Q1615" s="31"/>
      <c r="R1615" s="187">
        <f t="shared" si="324"/>
        <v>0</v>
      </c>
      <c r="S1615" s="188">
        <f>IF(ISBLANK($B1615),0,VLOOKUP($B1615,Listen!$A$2:$C$44,2,FALSE))</f>
        <v>0</v>
      </c>
      <c r="T1615" s="188">
        <f>IF(ISBLANK($B1615),0,VLOOKUP($B1615,Listen!$A$2:$C$44,3,FALSE))</f>
        <v>0</v>
      </c>
      <c r="U1615" s="189">
        <f t="shared" si="325"/>
        <v>0</v>
      </c>
      <c r="V1615" s="189">
        <f t="shared" si="315"/>
        <v>0</v>
      </c>
      <c r="W1615" s="189">
        <f t="shared" si="315"/>
        <v>0</v>
      </c>
      <c r="X1615" s="189">
        <f t="shared" si="315"/>
        <v>0</v>
      </c>
      <c r="Y1615" s="189">
        <f t="shared" si="315"/>
        <v>0</v>
      </c>
      <c r="Z1615" s="189">
        <f t="shared" si="315"/>
        <v>0</v>
      </c>
      <c r="AA1615" s="189">
        <f t="shared" si="315"/>
        <v>0</v>
      </c>
      <c r="AB1615" s="187">
        <f t="shared" si="314"/>
        <v>0</v>
      </c>
      <c r="AC1615" s="190">
        <f>IF(C1615=A_Stammdaten!$B$14,F_SAV!$R1615-F_SAV!$AD1615,HLOOKUP(A_Stammdaten!$B$14-1,$AE$4:$AK$2004,ROW(C1615)-3,FALSE)-$AD1615)</f>
        <v>0</v>
      </c>
      <c r="AD1615" s="190">
        <f>HLOOKUP(A_Stammdaten!$B$14,$AE$4:$AK$2004,ROW(C1615)-3,FALSE)</f>
        <v>0</v>
      </c>
      <c r="AE1615" s="187">
        <f t="shared" si="316"/>
        <v>0</v>
      </c>
      <c r="AF1615" s="187">
        <f t="shared" si="317"/>
        <v>0</v>
      </c>
      <c r="AG1615" s="187">
        <f t="shared" si="318"/>
        <v>0</v>
      </c>
      <c r="AH1615" s="187">
        <f t="shared" si="319"/>
        <v>0</v>
      </c>
      <c r="AI1615" s="187">
        <f t="shared" si="320"/>
        <v>0</v>
      </c>
      <c r="AJ1615" s="187">
        <f t="shared" si="321"/>
        <v>0</v>
      </c>
      <c r="AK1615" s="187">
        <f t="shared" si="322"/>
        <v>0</v>
      </c>
      <c r="AL1615" s="31"/>
    </row>
    <row r="1616" spans="1:38" ht="15" x14ac:dyDescent="0.25">
      <c r="A1616" s="31"/>
      <c r="B1616" s="31"/>
      <c r="C1616" s="32"/>
      <c r="D1616" s="31"/>
      <c r="E1616" s="31"/>
      <c r="F1616" s="31"/>
      <c r="G1616" s="31"/>
      <c r="H1616" s="31"/>
      <c r="I1616" s="31"/>
      <c r="J1616" s="31"/>
      <c r="K1616" s="31"/>
      <c r="L1616" s="31"/>
      <c r="M1616" s="31"/>
      <c r="N1616" s="187">
        <f t="shared" si="323"/>
        <v>0</v>
      </c>
      <c r="O1616" s="31"/>
      <c r="P1616" s="31"/>
      <c r="Q1616" s="31"/>
      <c r="R1616" s="187">
        <f t="shared" si="324"/>
        <v>0</v>
      </c>
      <c r="S1616" s="188">
        <f>IF(ISBLANK($B1616),0,VLOOKUP($B1616,Listen!$A$2:$C$44,2,FALSE))</f>
        <v>0</v>
      </c>
      <c r="T1616" s="188">
        <f>IF(ISBLANK($B1616),0,VLOOKUP($B1616,Listen!$A$2:$C$44,3,FALSE))</f>
        <v>0</v>
      </c>
      <c r="U1616" s="189">
        <f t="shared" si="325"/>
        <v>0</v>
      </c>
      <c r="V1616" s="189">
        <f t="shared" si="315"/>
        <v>0</v>
      </c>
      <c r="W1616" s="189">
        <f t="shared" si="315"/>
        <v>0</v>
      </c>
      <c r="X1616" s="189">
        <f t="shared" si="315"/>
        <v>0</v>
      </c>
      <c r="Y1616" s="189">
        <f t="shared" si="315"/>
        <v>0</v>
      </c>
      <c r="Z1616" s="189">
        <f t="shared" si="315"/>
        <v>0</v>
      </c>
      <c r="AA1616" s="189">
        <f t="shared" si="315"/>
        <v>0</v>
      </c>
      <c r="AB1616" s="187">
        <f t="shared" si="314"/>
        <v>0</v>
      </c>
      <c r="AC1616" s="190">
        <f>IF(C1616=A_Stammdaten!$B$14,F_SAV!$R1616-F_SAV!$AD1616,HLOOKUP(A_Stammdaten!$B$14-1,$AE$4:$AK$2004,ROW(C1616)-3,FALSE)-$AD1616)</f>
        <v>0</v>
      </c>
      <c r="AD1616" s="190">
        <f>HLOOKUP(A_Stammdaten!$B$14,$AE$4:$AK$2004,ROW(C1616)-3,FALSE)</f>
        <v>0</v>
      </c>
      <c r="AE1616" s="187">
        <f t="shared" si="316"/>
        <v>0</v>
      </c>
      <c r="AF1616" s="187">
        <f t="shared" si="317"/>
        <v>0</v>
      </c>
      <c r="AG1616" s="187">
        <f t="shared" si="318"/>
        <v>0</v>
      </c>
      <c r="AH1616" s="187">
        <f t="shared" si="319"/>
        <v>0</v>
      </c>
      <c r="AI1616" s="187">
        <f t="shared" si="320"/>
        <v>0</v>
      </c>
      <c r="AJ1616" s="187">
        <f t="shared" si="321"/>
        <v>0</v>
      </c>
      <c r="AK1616" s="187">
        <f t="shared" si="322"/>
        <v>0</v>
      </c>
      <c r="AL1616" s="31"/>
    </row>
    <row r="1617" spans="1:38" ht="15" x14ac:dyDescent="0.25">
      <c r="A1617" s="31"/>
      <c r="B1617" s="31"/>
      <c r="C1617" s="32"/>
      <c r="D1617" s="31"/>
      <c r="E1617" s="31"/>
      <c r="F1617" s="31"/>
      <c r="G1617" s="31"/>
      <c r="H1617" s="31"/>
      <c r="I1617" s="31"/>
      <c r="J1617" s="31"/>
      <c r="K1617" s="31"/>
      <c r="L1617" s="31"/>
      <c r="M1617" s="31"/>
      <c r="N1617" s="187">
        <f t="shared" si="323"/>
        <v>0</v>
      </c>
      <c r="O1617" s="31"/>
      <c r="P1617" s="31"/>
      <c r="Q1617" s="31"/>
      <c r="R1617" s="187">
        <f t="shared" si="324"/>
        <v>0</v>
      </c>
      <c r="S1617" s="188">
        <f>IF(ISBLANK($B1617),0,VLOOKUP($B1617,Listen!$A$2:$C$44,2,FALSE))</f>
        <v>0</v>
      </c>
      <c r="T1617" s="188">
        <f>IF(ISBLANK($B1617),0,VLOOKUP($B1617,Listen!$A$2:$C$44,3,FALSE))</f>
        <v>0</v>
      </c>
      <c r="U1617" s="189">
        <f t="shared" si="325"/>
        <v>0</v>
      </c>
      <c r="V1617" s="189">
        <f t="shared" si="315"/>
        <v>0</v>
      </c>
      <c r="W1617" s="189">
        <f t="shared" si="315"/>
        <v>0</v>
      </c>
      <c r="X1617" s="189">
        <f t="shared" si="315"/>
        <v>0</v>
      </c>
      <c r="Y1617" s="189">
        <f t="shared" si="315"/>
        <v>0</v>
      </c>
      <c r="Z1617" s="189">
        <f t="shared" si="315"/>
        <v>0</v>
      </c>
      <c r="AA1617" s="189">
        <f t="shared" si="315"/>
        <v>0</v>
      </c>
      <c r="AB1617" s="187">
        <f t="shared" si="314"/>
        <v>0</v>
      </c>
      <c r="AC1617" s="190">
        <f>IF(C1617=A_Stammdaten!$B$14,F_SAV!$R1617-F_SAV!$AD1617,HLOOKUP(A_Stammdaten!$B$14-1,$AE$4:$AK$2004,ROW(C1617)-3,FALSE)-$AD1617)</f>
        <v>0</v>
      </c>
      <c r="AD1617" s="190">
        <f>HLOOKUP(A_Stammdaten!$B$14,$AE$4:$AK$2004,ROW(C1617)-3,FALSE)</f>
        <v>0</v>
      </c>
      <c r="AE1617" s="187">
        <f t="shared" si="316"/>
        <v>0</v>
      </c>
      <c r="AF1617" s="187">
        <f t="shared" si="317"/>
        <v>0</v>
      </c>
      <c r="AG1617" s="187">
        <f t="shared" si="318"/>
        <v>0</v>
      </c>
      <c r="AH1617" s="187">
        <f t="shared" si="319"/>
        <v>0</v>
      </c>
      <c r="AI1617" s="187">
        <f t="shared" si="320"/>
        <v>0</v>
      </c>
      <c r="AJ1617" s="187">
        <f t="shared" si="321"/>
        <v>0</v>
      </c>
      <c r="AK1617" s="187">
        <f t="shared" si="322"/>
        <v>0</v>
      </c>
      <c r="AL1617" s="31"/>
    </row>
    <row r="1618" spans="1:38" ht="15" x14ac:dyDescent="0.25">
      <c r="A1618" s="31"/>
      <c r="B1618" s="31"/>
      <c r="C1618" s="32"/>
      <c r="D1618" s="31"/>
      <c r="E1618" s="31"/>
      <c r="F1618" s="31"/>
      <c r="G1618" s="31"/>
      <c r="H1618" s="31"/>
      <c r="I1618" s="31"/>
      <c r="J1618" s="31"/>
      <c r="K1618" s="31"/>
      <c r="L1618" s="31"/>
      <c r="M1618" s="31"/>
      <c r="N1618" s="187">
        <f t="shared" si="323"/>
        <v>0</v>
      </c>
      <c r="O1618" s="31"/>
      <c r="P1618" s="31"/>
      <c r="Q1618" s="31"/>
      <c r="R1618" s="187">
        <f t="shared" si="324"/>
        <v>0</v>
      </c>
      <c r="S1618" s="188">
        <f>IF(ISBLANK($B1618),0,VLOOKUP($B1618,Listen!$A$2:$C$44,2,FALSE))</f>
        <v>0</v>
      </c>
      <c r="T1618" s="188">
        <f>IF(ISBLANK($B1618),0,VLOOKUP($B1618,Listen!$A$2:$C$44,3,FALSE))</f>
        <v>0</v>
      </c>
      <c r="U1618" s="189">
        <f t="shared" si="325"/>
        <v>0</v>
      </c>
      <c r="V1618" s="189">
        <f t="shared" si="315"/>
        <v>0</v>
      </c>
      <c r="W1618" s="189">
        <f t="shared" si="315"/>
        <v>0</v>
      </c>
      <c r="X1618" s="189">
        <f t="shared" si="315"/>
        <v>0</v>
      </c>
      <c r="Y1618" s="189">
        <f t="shared" si="315"/>
        <v>0</v>
      </c>
      <c r="Z1618" s="189">
        <f t="shared" si="315"/>
        <v>0</v>
      </c>
      <c r="AA1618" s="189">
        <f t="shared" si="315"/>
        <v>0</v>
      </c>
      <c r="AB1618" s="187">
        <f t="shared" si="314"/>
        <v>0</v>
      </c>
      <c r="AC1618" s="190">
        <f>IF(C1618=A_Stammdaten!$B$14,F_SAV!$R1618-F_SAV!$AD1618,HLOOKUP(A_Stammdaten!$B$14-1,$AE$4:$AK$2004,ROW(C1618)-3,FALSE)-$AD1618)</f>
        <v>0</v>
      </c>
      <c r="AD1618" s="190">
        <f>HLOOKUP(A_Stammdaten!$B$14,$AE$4:$AK$2004,ROW(C1618)-3,FALSE)</f>
        <v>0</v>
      </c>
      <c r="AE1618" s="187">
        <f t="shared" si="316"/>
        <v>0</v>
      </c>
      <c r="AF1618" s="187">
        <f t="shared" si="317"/>
        <v>0</v>
      </c>
      <c r="AG1618" s="187">
        <f t="shared" si="318"/>
        <v>0</v>
      </c>
      <c r="AH1618" s="187">
        <f t="shared" si="319"/>
        <v>0</v>
      </c>
      <c r="AI1618" s="187">
        <f t="shared" si="320"/>
        <v>0</v>
      </c>
      <c r="AJ1618" s="187">
        <f t="shared" si="321"/>
        <v>0</v>
      </c>
      <c r="AK1618" s="187">
        <f t="shared" si="322"/>
        <v>0</v>
      </c>
      <c r="AL1618" s="31"/>
    </row>
    <row r="1619" spans="1:38" ht="15" x14ac:dyDescent="0.25">
      <c r="A1619" s="31"/>
      <c r="B1619" s="31"/>
      <c r="C1619" s="32"/>
      <c r="D1619" s="31"/>
      <c r="E1619" s="31"/>
      <c r="F1619" s="31"/>
      <c r="G1619" s="31"/>
      <c r="H1619" s="31"/>
      <c r="I1619" s="31"/>
      <c r="J1619" s="31"/>
      <c r="K1619" s="31"/>
      <c r="L1619" s="31"/>
      <c r="M1619" s="31"/>
      <c r="N1619" s="187">
        <f t="shared" si="323"/>
        <v>0</v>
      </c>
      <c r="O1619" s="31"/>
      <c r="P1619" s="31"/>
      <c r="Q1619" s="31"/>
      <c r="R1619" s="187">
        <f t="shared" si="324"/>
        <v>0</v>
      </c>
      <c r="S1619" s="188">
        <f>IF(ISBLANK($B1619),0,VLOOKUP($B1619,Listen!$A$2:$C$44,2,FALSE))</f>
        <v>0</v>
      </c>
      <c r="T1619" s="188">
        <f>IF(ISBLANK($B1619),0,VLOOKUP($B1619,Listen!$A$2:$C$44,3,FALSE))</f>
        <v>0</v>
      </c>
      <c r="U1619" s="189">
        <f t="shared" si="325"/>
        <v>0</v>
      </c>
      <c r="V1619" s="189">
        <f t="shared" si="315"/>
        <v>0</v>
      </c>
      <c r="W1619" s="189">
        <f t="shared" si="315"/>
        <v>0</v>
      </c>
      <c r="X1619" s="189">
        <f t="shared" si="315"/>
        <v>0</v>
      </c>
      <c r="Y1619" s="189">
        <f t="shared" si="315"/>
        <v>0</v>
      </c>
      <c r="Z1619" s="189">
        <f t="shared" si="315"/>
        <v>0</v>
      </c>
      <c r="AA1619" s="189">
        <f t="shared" si="315"/>
        <v>0</v>
      </c>
      <c r="AB1619" s="187">
        <f t="shared" si="314"/>
        <v>0</v>
      </c>
      <c r="AC1619" s="190">
        <f>IF(C1619=A_Stammdaten!$B$14,F_SAV!$R1619-F_SAV!$AD1619,HLOOKUP(A_Stammdaten!$B$14-1,$AE$4:$AK$2004,ROW(C1619)-3,FALSE)-$AD1619)</f>
        <v>0</v>
      </c>
      <c r="AD1619" s="190">
        <f>HLOOKUP(A_Stammdaten!$B$14,$AE$4:$AK$2004,ROW(C1619)-3,FALSE)</f>
        <v>0</v>
      </c>
      <c r="AE1619" s="187">
        <f t="shared" si="316"/>
        <v>0</v>
      </c>
      <c r="AF1619" s="187">
        <f t="shared" si="317"/>
        <v>0</v>
      </c>
      <c r="AG1619" s="187">
        <f t="shared" si="318"/>
        <v>0</v>
      </c>
      <c r="AH1619" s="187">
        <f t="shared" si="319"/>
        <v>0</v>
      </c>
      <c r="AI1619" s="187">
        <f t="shared" si="320"/>
        <v>0</v>
      </c>
      <c r="AJ1619" s="187">
        <f t="shared" si="321"/>
        <v>0</v>
      </c>
      <c r="AK1619" s="187">
        <f t="shared" si="322"/>
        <v>0</v>
      </c>
      <c r="AL1619" s="31"/>
    </row>
    <row r="1620" spans="1:38" ht="15" x14ac:dyDescent="0.25">
      <c r="A1620" s="31"/>
      <c r="B1620" s="31"/>
      <c r="C1620" s="32"/>
      <c r="D1620" s="31"/>
      <c r="E1620" s="31"/>
      <c r="F1620" s="31"/>
      <c r="G1620" s="31"/>
      <c r="H1620" s="31"/>
      <c r="I1620" s="31"/>
      <c r="J1620" s="31"/>
      <c r="K1620" s="31"/>
      <c r="L1620" s="31"/>
      <c r="M1620" s="31"/>
      <c r="N1620" s="187">
        <f t="shared" si="323"/>
        <v>0</v>
      </c>
      <c r="O1620" s="31"/>
      <c r="P1620" s="31"/>
      <c r="Q1620" s="31"/>
      <c r="R1620" s="187">
        <f t="shared" si="324"/>
        <v>0</v>
      </c>
      <c r="S1620" s="188">
        <f>IF(ISBLANK($B1620),0,VLOOKUP($B1620,Listen!$A$2:$C$44,2,FALSE))</f>
        <v>0</v>
      </c>
      <c r="T1620" s="188">
        <f>IF(ISBLANK($B1620),0,VLOOKUP($B1620,Listen!$A$2:$C$44,3,FALSE))</f>
        <v>0</v>
      </c>
      <c r="U1620" s="189">
        <f t="shared" si="325"/>
        <v>0</v>
      </c>
      <c r="V1620" s="189">
        <f t="shared" si="315"/>
        <v>0</v>
      </c>
      <c r="W1620" s="189">
        <f t="shared" si="315"/>
        <v>0</v>
      </c>
      <c r="X1620" s="189">
        <f t="shared" si="315"/>
        <v>0</v>
      </c>
      <c r="Y1620" s="189">
        <f t="shared" si="315"/>
        <v>0</v>
      </c>
      <c r="Z1620" s="189">
        <f t="shared" si="315"/>
        <v>0</v>
      </c>
      <c r="AA1620" s="189">
        <f t="shared" si="315"/>
        <v>0</v>
      </c>
      <c r="AB1620" s="187">
        <f t="shared" si="314"/>
        <v>0</v>
      </c>
      <c r="AC1620" s="190">
        <f>IF(C1620=A_Stammdaten!$B$14,F_SAV!$R1620-F_SAV!$AD1620,HLOOKUP(A_Stammdaten!$B$14-1,$AE$4:$AK$2004,ROW(C1620)-3,FALSE)-$AD1620)</f>
        <v>0</v>
      </c>
      <c r="AD1620" s="190">
        <f>HLOOKUP(A_Stammdaten!$B$14,$AE$4:$AK$2004,ROW(C1620)-3,FALSE)</f>
        <v>0</v>
      </c>
      <c r="AE1620" s="187">
        <f t="shared" si="316"/>
        <v>0</v>
      </c>
      <c r="AF1620" s="187">
        <f t="shared" si="317"/>
        <v>0</v>
      </c>
      <c r="AG1620" s="187">
        <f t="shared" si="318"/>
        <v>0</v>
      </c>
      <c r="AH1620" s="187">
        <f t="shared" si="319"/>
        <v>0</v>
      </c>
      <c r="AI1620" s="187">
        <f t="shared" si="320"/>
        <v>0</v>
      </c>
      <c r="AJ1620" s="187">
        <f t="shared" si="321"/>
        <v>0</v>
      </c>
      <c r="AK1620" s="187">
        <f t="shared" si="322"/>
        <v>0</v>
      </c>
      <c r="AL1620" s="31"/>
    </row>
    <row r="1621" spans="1:38" ht="15" x14ac:dyDescent="0.25">
      <c r="A1621" s="31"/>
      <c r="B1621" s="31"/>
      <c r="C1621" s="32"/>
      <c r="D1621" s="31"/>
      <c r="E1621" s="31"/>
      <c r="F1621" s="31"/>
      <c r="G1621" s="31"/>
      <c r="H1621" s="31"/>
      <c r="I1621" s="31"/>
      <c r="J1621" s="31"/>
      <c r="K1621" s="31"/>
      <c r="L1621" s="31"/>
      <c r="M1621" s="31"/>
      <c r="N1621" s="187">
        <f t="shared" si="323"/>
        <v>0</v>
      </c>
      <c r="O1621" s="31"/>
      <c r="P1621" s="31"/>
      <c r="Q1621" s="31"/>
      <c r="R1621" s="187">
        <f t="shared" si="324"/>
        <v>0</v>
      </c>
      <c r="S1621" s="188">
        <f>IF(ISBLANK($B1621),0,VLOOKUP($B1621,Listen!$A$2:$C$44,2,FALSE))</f>
        <v>0</v>
      </c>
      <c r="T1621" s="188">
        <f>IF(ISBLANK($B1621),0,VLOOKUP($B1621,Listen!$A$2:$C$44,3,FALSE))</f>
        <v>0</v>
      </c>
      <c r="U1621" s="189">
        <f t="shared" si="325"/>
        <v>0</v>
      </c>
      <c r="V1621" s="189">
        <f t="shared" si="315"/>
        <v>0</v>
      </c>
      <c r="W1621" s="189">
        <f t="shared" si="315"/>
        <v>0</v>
      </c>
      <c r="X1621" s="189">
        <f t="shared" si="315"/>
        <v>0</v>
      </c>
      <c r="Y1621" s="189">
        <f t="shared" si="315"/>
        <v>0</v>
      </c>
      <c r="Z1621" s="189">
        <f t="shared" si="315"/>
        <v>0</v>
      </c>
      <c r="AA1621" s="189">
        <f t="shared" si="315"/>
        <v>0</v>
      </c>
      <c r="AB1621" s="187">
        <f t="shared" si="314"/>
        <v>0</v>
      </c>
      <c r="AC1621" s="190">
        <f>IF(C1621=A_Stammdaten!$B$14,F_SAV!$R1621-F_SAV!$AD1621,HLOOKUP(A_Stammdaten!$B$14-1,$AE$4:$AK$2004,ROW(C1621)-3,FALSE)-$AD1621)</f>
        <v>0</v>
      </c>
      <c r="AD1621" s="190">
        <f>HLOOKUP(A_Stammdaten!$B$14,$AE$4:$AK$2004,ROW(C1621)-3,FALSE)</f>
        <v>0</v>
      </c>
      <c r="AE1621" s="187">
        <f t="shared" si="316"/>
        <v>0</v>
      </c>
      <c r="AF1621" s="187">
        <f t="shared" si="317"/>
        <v>0</v>
      </c>
      <c r="AG1621" s="187">
        <f t="shared" si="318"/>
        <v>0</v>
      </c>
      <c r="AH1621" s="187">
        <f t="shared" si="319"/>
        <v>0</v>
      </c>
      <c r="AI1621" s="187">
        <f t="shared" si="320"/>
        <v>0</v>
      </c>
      <c r="AJ1621" s="187">
        <f t="shared" si="321"/>
        <v>0</v>
      </c>
      <c r="AK1621" s="187">
        <f t="shared" si="322"/>
        <v>0</v>
      </c>
      <c r="AL1621" s="31"/>
    </row>
    <row r="1622" spans="1:38" ht="15" x14ac:dyDescent="0.25">
      <c r="A1622" s="31"/>
      <c r="B1622" s="31"/>
      <c r="C1622" s="32"/>
      <c r="D1622" s="31"/>
      <c r="E1622" s="31"/>
      <c r="F1622" s="31"/>
      <c r="G1622" s="31"/>
      <c r="H1622" s="31"/>
      <c r="I1622" s="31"/>
      <c r="J1622" s="31"/>
      <c r="K1622" s="31"/>
      <c r="L1622" s="31"/>
      <c r="M1622" s="31"/>
      <c r="N1622" s="187">
        <f t="shared" si="323"/>
        <v>0</v>
      </c>
      <c r="O1622" s="31"/>
      <c r="P1622" s="31"/>
      <c r="Q1622" s="31"/>
      <c r="R1622" s="187">
        <f t="shared" si="324"/>
        <v>0</v>
      </c>
      <c r="S1622" s="188">
        <f>IF(ISBLANK($B1622),0,VLOOKUP($B1622,Listen!$A$2:$C$44,2,FALSE))</f>
        <v>0</v>
      </c>
      <c r="T1622" s="188">
        <f>IF(ISBLANK($B1622),0,VLOOKUP($B1622,Listen!$A$2:$C$44,3,FALSE))</f>
        <v>0</v>
      </c>
      <c r="U1622" s="189">
        <f t="shared" si="325"/>
        <v>0</v>
      </c>
      <c r="V1622" s="189">
        <f t="shared" si="315"/>
        <v>0</v>
      </c>
      <c r="W1622" s="189">
        <f t="shared" si="315"/>
        <v>0</v>
      </c>
      <c r="X1622" s="189">
        <f t="shared" si="315"/>
        <v>0</v>
      </c>
      <c r="Y1622" s="189">
        <f t="shared" si="315"/>
        <v>0</v>
      </c>
      <c r="Z1622" s="189">
        <f t="shared" si="315"/>
        <v>0</v>
      </c>
      <c r="AA1622" s="189">
        <f t="shared" si="315"/>
        <v>0</v>
      </c>
      <c r="AB1622" s="187">
        <f t="shared" si="314"/>
        <v>0</v>
      </c>
      <c r="AC1622" s="190">
        <f>IF(C1622=A_Stammdaten!$B$14,F_SAV!$R1622-F_SAV!$AD1622,HLOOKUP(A_Stammdaten!$B$14-1,$AE$4:$AK$2004,ROW(C1622)-3,FALSE)-$AD1622)</f>
        <v>0</v>
      </c>
      <c r="AD1622" s="190">
        <f>HLOOKUP(A_Stammdaten!$B$14,$AE$4:$AK$2004,ROW(C1622)-3,FALSE)</f>
        <v>0</v>
      </c>
      <c r="AE1622" s="187">
        <f t="shared" si="316"/>
        <v>0</v>
      </c>
      <c r="AF1622" s="187">
        <f t="shared" si="317"/>
        <v>0</v>
      </c>
      <c r="AG1622" s="187">
        <f t="shared" si="318"/>
        <v>0</v>
      </c>
      <c r="AH1622" s="187">
        <f t="shared" si="319"/>
        <v>0</v>
      </c>
      <c r="AI1622" s="187">
        <f t="shared" si="320"/>
        <v>0</v>
      </c>
      <c r="AJ1622" s="187">
        <f t="shared" si="321"/>
        <v>0</v>
      </c>
      <c r="AK1622" s="187">
        <f t="shared" si="322"/>
        <v>0</v>
      </c>
      <c r="AL1622" s="31"/>
    </row>
    <row r="1623" spans="1:38" ht="15" x14ac:dyDescent="0.25">
      <c r="A1623" s="31"/>
      <c r="B1623" s="31"/>
      <c r="C1623" s="32"/>
      <c r="D1623" s="31"/>
      <c r="E1623" s="31"/>
      <c r="F1623" s="31"/>
      <c r="G1623" s="31"/>
      <c r="H1623" s="31"/>
      <c r="I1623" s="31"/>
      <c r="J1623" s="31"/>
      <c r="K1623" s="31"/>
      <c r="L1623" s="31"/>
      <c r="M1623" s="31"/>
      <c r="N1623" s="187">
        <f t="shared" si="323"/>
        <v>0</v>
      </c>
      <c r="O1623" s="31"/>
      <c r="P1623" s="31"/>
      <c r="Q1623" s="31"/>
      <c r="R1623" s="187">
        <f t="shared" si="324"/>
        <v>0</v>
      </c>
      <c r="S1623" s="188">
        <f>IF(ISBLANK($B1623),0,VLOOKUP($B1623,Listen!$A$2:$C$44,2,FALSE))</f>
        <v>0</v>
      </c>
      <c r="T1623" s="188">
        <f>IF(ISBLANK($B1623),0,VLOOKUP($B1623,Listen!$A$2:$C$44,3,FALSE))</f>
        <v>0</v>
      </c>
      <c r="U1623" s="189">
        <f t="shared" si="325"/>
        <v>0</v>
      </c>
      <c r="V1623" s="189">
        <f t="shared" si="315"/>
        <v>0</v>
      </c>
      <c r="W1623" s="189">
        <f t="shared" si="315"/>
        <v>0</v>
      </c>
      <c r="X1623" s="189">
        <f t="shared" si="315"/>
        <v>0</v>
      </c>
      <c r="Y1623" s="189">
        <f t="shared" si="315"/>
        <v>0</v>
      </c>
      <c r="Z1623" s="189">
        <f t="shared" si="315"/>
        <v>0</v>
      </c>
      <c r="AA1623" s="189">
        <f t="shared" si="315"/>
        <v>0</v>
      </c>
      <c r="AB1623" s="187">
        <f t="shared" si="314"/>
        <v>0</v>
      </c>
      <c r="AC1623" s="190">
        <f>IF(C1623=A_Stammdaten!$B$14,F_SAV!$R1623-F_SAV!$AD1623,HLOOKUP(A_Stammdaten!$B$14-1,$AE$4:$AK$2004,ROW(C1623)-3,FALSE)-$AD1623)</f>
        <v>0</v>
      </c>
      <c r="AD1623" s="190">
        <f>HLOOKUP(A_Stammdaten!$B$14,$AE$4:$AK$2004,ROW(C1623)-3,FALSE)</f>
        <v>0</v>
      </c>
      <c r="AE1623" s="187">
        <f t="shared" si="316"/>
        <v>0</v>
      </c>
      <c r="AF1623" s="187">
        <f t="shared" si="317"/>
        <v>0</v>
      </c>
      <c r="AG1623" s="187">
        <f t="shared" si="318"/>
        <v>0</v>
      </c>
      <c r="AH1623" s="187">
        <f t="shared" si="319"/>
        <v>0</v>
      </c>
      <c r="AI1623" s="187">
        <f t="shared" si="320"/>
        <v>0</v>
      </c>
      <c r="AJ1623" s="187">
        <f t="shared" si="321"/>
        <v>0</v>
      </c>
      <c r="AK1623" s="187">
        <f t="shared" si="322"/>
        <v>0</v>
      </c>
      <c r="AL1623" s="31"/>
    </row>
    <row r="1624" spans="1:38" ht="15" x14ac:dyDescent="0.25">
      <c r="A1624" s="31"/>
      <c r="B1624" s="31"/>
      <c r="C1624" s="32"/>
      <c r="D1624" s="31"/>
      <c r="E1624" s="31"/>
      <c r="F1624" s="31"/>
      <c r="G1624" s="31"/>
      <c r="H1624" s="31"/>
      <c r="I1624" s="31"/>
      <c r="J1624" s="31"/>
      <c r="K1624" s="31"/>
      <c r="L1624" s="31"/>
      <c r="M1624" s="31"/>
      <c r="N1624" s="187">
        <f t="shared" si="323"/>
        <v>0</v>
      </c>
      <c r="O1624" s="31"/>
      <c r="P1624" s="31"/>
      <c r="Q1624" s="31"/>
      <c r="R1624" s="187">
        <f t="shared" si="324"/>
        <v>0</v>
      </c>
      <c r="S1624" s="188">
        <f>IF(ISBLANK($B1624),0,VLOOKUP($B1624,Listen!$A$2:$C$44,2,FALSE))</f>
        <v>0</v>
      </c>
      <c r="T1624" s="188">
        <f>IF(ISBLANK($B1624),0,VLOOKUP($B1624,Listen!$A$2:$C$44,3,FALSE))</f>
        <v>0</v>
      </c>
      <c r="U1624" s="189">
        <f t="shared" si="325"/>
        <v>0</v>
      </c>
      <c r="V1624" s="189">
        <f t="shared" si="315"/>
        <v>0</v>
      </c>
      <c r="W1624" s="189">
        <f t="shared" si="315"/>
        <v>0</v>
      </c>
      <c r="X1624" s="189">
        <f t="shared" si="315"/>
        <v>0</v>
      </c>
      <c r="Y1624" s="189">
        <f t="shared" si="315"/>
        <v>0</v>
      </c>
      <c r="Z1624" s="189">
        <f t="shared" si="315"/>
        <v>0</v>
      </c>
      <c r="AA1624" s="189">
        <f t="shared" si="315"/>
        <v>0</v>
      </c>
      <c r="AB1624" s="187">
        <f t="shared" si="314"/>
        <v>0</v>
      </c>
      <c r="AC1624" s="190">
        <f>IF(C1624=A_Stammdaten!$B$14,F_SAV!$R1624-F_SAV!$AD1624,HLOOKUP(A_Stammdaten!$B$14-1,$AE$4:$AK$2004,ROW(C1624)-3,FALSE)-$AD1624)</f>
        <v>0</v>
      </c>
      <c r="AD1624" s="190">
        <f>HLOOKUP(A_Stammdaten!$B$14,$AE$4:$AK$2004,ROW(C1624)-3,FALSE)</f>
        <v>0</v>
      </c>
      <c r="AE1624" s="187">
        <f t="shared" si="316"/>
        <v>0</v>
      </c>
      <c r="AF1624" s="187">
        <f t="shared" si="317"/>
        <v>0</v>
      </c>
      <c r="AG1624" s="187">
        <f t="shared" si="318"/>
        <v>0</v>
      </c>
      <c r="AH1624" s="187">
        <f t="shared" si="319"/>
        <v>0</v>
      </c>
      <c r="AI1624" s="187">
        <f t="shared" si="320"/>
        <v>0</v>
      </c>
      <c r="AJ1624" s="187">
        <f t="shared" si="321"/>
        <v>0</v>
      </c>
      <c r="AK1624" s="187">
        <f t="shared" si="322"/>
        <v>0</v>
      </c>
      <c r="AL1624" s="31"/>
    </row>
    <row r="1625" spans="1:38" ht="15" x14ac:dyDescent="0.25">
      <c r="A1625" s="31"/>
      <c r="B1625" s="31"/>
      <c r="C1625" s="32"/>
      <c r="D1625" s="31"/>
      <c r="E1625" s="31"/>
      <c r="F1625" s="31"/>
      <c r="G1625" s="31"/>
      <c r="H1625" s="31"/>
      <c r="I1625" s="31"/>
      <c r="J1625" s="31"/>
      <c r="K1625" s="31"/>
      <c r="L1625" s="31"/>
      <c r="M1625" s="31"/>
      <c r="N1625" s="187">
        <f t="shared" si="323"/>
        <v>0</v>
      </c>
      <c r="O1625" s="31"/>
      <c r="P1625" s="31"/>
      <c r="Q1625" s="31"/>
      <c r="R1625" s="187">
        <f t="shared" si="324"/>
        <v>0</v>
      </c>
      <c r="S1625" s="188">
        <f>IF(ISBLANK($B1625),0,VLOOKUP($B1625,Listen!$A$2:$C$44,2,FALSE))</f>
        <v>0</v>
      </c>
      <c r="T1625" s="188">
        <f>IF(ISBLANK($B1625),0,VLOOKUP($B1625,Listen!$A$2:$C$44,3,FALSE))</f>
        <v>0</v>
      </c>
      <c r="U1625" s="189">
        <f t="shared" si="325"/>
        <v>0</v>
      </c>
      <c r="V1625" s="189">
        <f t="shared" si="315"/>
        <v>0</v>
      </c>
      <c r="W1625" s="189">
        <f t="shared" si="315"/>
        <v>0</v>
      </c>
      <c r="X1625" s="189">
        <f t="shared" si="315"/>
        <v>0</v>
      </c>
      <c r="Y1625" s="189">
        <f t="shared" si="315"/>
        <v>0</v>
      </c>
      <c r="Z1625" s="189">
        <f t="shared" si="315"/>
        <v>0</v>
      </c>
      <c r="AA1625" s="189">
        <f t="shared" si="315"/>
        <v>0</v>
      </c>
      <c r="AB1625" s="187">
        <f t="shared" si="314"/>
        <v>0</v>
      </c>
      <c r="AC1625" s="190">
        <f>IF(C1625=A_Stammdaten!$B$14,F_SAV!$R1625-F_SAV!$AD1625,HLOOKUP(A_Stammdaten!$B$14-1,$AE$4:$AK$2004,ROW(C1625)-3,FALSE)-$AD1625)</f>
        <v>0</v>
      </c>
      <c r="AD1625" s="190">
        <f>HLOOKUP(A_Stammdaten!$B$14,$AE$4:$AK$2004,ROW(C1625)-3,FALSE)</f>
        <v>0</v>
      </c>
      <c r="AE1625" s="187">
        <f t="shared" si="316"/>
        <v>0</v>
      </c>
      <c r="AF1625" s="187">
        <f t="shared" si="317"/>
        <v>0</v>
      </c>
      <c r="AG1625" s="187">
        <f t="shared" si="318"/>
        <v>0</v>
      </c>
      <c r="AH1625" s="187">
        <f t="shared" si="319"/>
        <v>0</v>
      </c>
      <c r="AI1625" s="187">
        <f t="shared" si="320"/>
        <v>0</v>
      </c>
      <c r="AJ1625" s="187">
        <f t="shared" si="321"/>
        <v>0</v>
      </c>
      <c r="AK1625" s="187">
        <f t="shared" si="322"/>
        <v>0</v>
      </c>
      <c r="AL1625" s="31"/>
    </row>
    <row r="1626" spans="1:38" ht="15" x14ac:dyDescent="0.25">
      <c r="A1626" s="31"/>
      <c r="B1626" s="31"/>
      <c r="C1626" s="32"/>
      <c r="D1626" s="31"/>
      <c r="E1626" s="31"/>
      <c r="F1626" s="31"/>
      <c r="G1626" s="31"/>
      <c r="H1626" s="31"/>
      <c r="I1626" s="31"/>
      <c r="J1626" s="31"/>
      <c r="K1626" s="31"/>
      <c r="L1626" s="31"/>
      <c r="M1626" s="31"/>
      <c r="N1626" s="187">
        <f t="shared" si="323"/>
        <v>0</v>
      </c>
      <c r="O1626" s="31"/>
      <c r="P1626" s="31"/>
      <c r="Q1626" s="31"/>
      <c r="R1626" s="187">
        <f t="shared" si="324"/>
        <v>0</v>
      </c>
      <c r="S1626" s="188">
        <f>IF(ISBLANK($B1626),0,VLOOKUP($B1626,Listen!$A$2:$C$44,2,FALSE))</f>
        <v>0</v>
      </c>
      <c r="T1626" s="188">
        <f>IF(ISBLANK($B1626),0,VLOOKUP($B1626,Listen!$A$2:$C$44,3,FALSE))</f>
        <v>0</v>
      </c>
      <c r="U1626" s="189">
        <f t="shared" si="325"/>
        <v>0</v>
      </c>
      <c r="V1626" s="189">
        <f t="shared" si="315"/>
        <v>0</v>
      </c>
      <c r="W1626" s="189">
        <f t="shared" si="315"/>
        <v>0</v>
      </c>
      <c r="X1626" s="189">
        <f t="shared" si="315"/>
        <v>0</v>
      </c>
      <c r="Y1626" s="189">
        <f t="shared" si="315"/>
        <v>0</v>
      </c>
      <c r="Z1626" s="189">
        <f t="shared" si="315"/>
        <v>0</v>
      </c>
      <c r="AA1626" s="189">
        <f t="shared" si="315"/>
        <v>0</v>
      </c>
      <c r="AB1626" s="187">
        <f t="shared" si="314"/>
        <v>0</v>
      </c>
      <c r="AC1626" s="190">
        <f>IF(C1626=A_Stammdaten!$B$14,F_SAV!$R1626-F_SAV!$AD1626,HLOOKUP(A_Stammdaten!$B$14-1,$AE$4:$AK$2004,ROW(C1626)-3,FALSE)-$AD1626)</f>
        <v>0</v>
      </c>
      <c r="AD1626" s="190">
        <f>HLOOKUP(A_Stammdaten!$B$14,$AE$4:$AK$2004,ROW(C1626)-3,FALSE)</f>
        <v>0</v>
      </c>
      <c r="AE1626" s="187">
        <f t="shared" si="316"/>
        <v>0</v>
      </c>
      <c r="AF1626" s="187">
        <f t="shared" si="317"/>
        <v>0</v>
      </c>
      <c r="AG1626" s="187">
        <f t="shared" si="318"/>
        <v>0</v>
      </c>
      <c r="AH1626" s="187">
        <f t="shared" si="319"/>
        <v>0</v>
      </c>
      <c r="AI1626" s="187">
        <f t="shared" si="320"/>
        <v>0</v>
      </c>
      <c r="AJ1626" s="187">
        <f t="shared" si="321"/>
        <v>0</v>
      </c>
      <c r="AK1626" s="187">
        <f t="shared" si="322"/>
        <v>0</v>
      </c>
      <c r="AL1626" s="31"/>
    </row>
    <row r="1627" spans="1:38" ht="15" x14ac:dyDescent="0.25">
      <c r="A1627" s="31"/>
      <c r="B1627" s="31"/>
      <c r="C1627" s="32"/>
      <c r="D1627" s="31"/>
      <c r="E1627" s="31"/>
      <c r="F1627" s="31"/>
      <c r="G1627" s="31"/>
      <c r="H1627" s="31"/>
      <c r="I1627" s="31"/>
      <c r="J1627" s="31"/>
      <c r="K1627" s="31"/>
      <c r="L1627" s="31"/>
      <c r="M1627" s="31"/>
      <c r="N1627" s="187">
        <f t="shared" si="323"/>
        <v>0</v>
      </c>
      <c r="O1627" s="31"/>
      <c r="P1627" s="31"/>
      <c r="Q1627" s="31"/>
      <c r="R1627" s="187">
        <f t="shared" si="324"/>
        <v>0</v>
      </c>
      <c r="S1627" s="188">
        <f>IF(ISBLANK($B1627),0,VLOOKUP($B1627,Listen!$A$2:$C$44,2,FALSE))</f>
        <v>0</v>
      </c>
      <c r="T1627" s="188">
        <f>IF(ISBLANK($B1627),0,VLOOKUP($B1627,Listen!$A$2:$C$44,3,FALSE))</f>
        <v>0</v>
      </c>
      <c r="U1627" s="189">
        <f t="shared" si="325"/>
        <v>0</v>
      </c>
      <c r="V1627" s="189">
        <f t="shared" si="315"/>
        <v>0</v>
      </c>
      <c r="W1627" s="189">
        <f t="shared" si="315"/>
        <v>0</v>
      </c>
      <c r="X1627" s="189">
        <f t="shared" si="315"/>
        <v>0</v>
      </c>
      <c r="Y1627" s="189">
        <f t="shared" si="315"/>
        <v>0</v>
      </c>
      <c r="Z1627" s="189">
        <f t="shared" si="315"/>
        <v>0</v>
      </c>
      <c r="AA1627" s="189">
        <f t="shared" si="315"/>
        <v>0</v>
      </c>
      <c r="AB1627" s="187">
        <f t="shared" si="314"/>
        <v>0</v>
      </c>
      <c r="AC1627" s="190">
        <f>IF(C1627=A_Stammdaten!$B$14,F_SAV!$R1627-F_SAV!$AD1627,HLOOKUP(A_Stammdaten!$B$14-1,$AE$4:$AK$2004,ROW(C1627)-3,FALSE)-$AD1627)</f>
        <v>0</v>
      </c>
      <c r="AD1627" s="190">
        <f>HLOOKUP(A_Stammdaten!$B$14,$AE$4:$AK$2004,ROW(C1627)-3,FALSE)</f>
        <v>0</v>
      </c>
      <c r="AE1627" s="187">
        <f t="shared" si="316"/>
        <v>0</v>
      </c>
      <c r="AF1627" s="187">
        <f t="shared" si="317"/>
        <v>0</v>
      </c>
      <c r="AG1627" s="187">
        <f t="shared" si="318"/>
        <v>0</v>
      </c>
      <c r="AH1627" s="187">
        <f t="shared" si="319"/>
        <v>0</v>
      </c>
      <c r="AI1627" s="187">
        <f t="shared" si="320"/>
        <v>0</v>
      </c>
      <c r="AJ1627" s="187">
        <f t="shared" si="321"/>
        <v>0</v>
      </c>
      <c r="AK1627" s="187">
        <f t="shared" si="322"/>
        <v>0</v>
      </c>
      <c r="AL1627" s="31"/>
    </row>
    <row r="1628" spans="1:38" ht="15" x14ac:dyDescent="0.25">
      <c r="A1628" s="31"/>
      <c r="B1628" s="31"/>
      <c r="C1628" s="32"/>
      <c r="D1628" s="31"/>
      <c r="E1628" s="31"/>
      <c r="F1628" s="31"/>
      <c r="G1628" s="31"/>
      <c r="H1628" s="31"/>
      <c r="I1628" s="31"/>
      <c r="J1628" s="31"/>
      <c r="K1628" s="31"/>
      <c r="L1628" s="31"/>
      <c r="M1628" s="31"/>
      <c r="N1628" s="187">
        <f t="shared" si="323"/>
        <v>0</v>
      </c>
      <c r="O1628" s="31"/>
      <c r="P1628" s="31"/>
      <c r="Q1628" s="31"/>
      <c r="R1628" s="187">
        <f t="shared" si="324"/>
        <v>0</v>
      </c>
      <c r="S1628" s="188">
        <f>IF(ISBLANK($B1628),0,VLOOKUP($B1628,Listen!$A$2:$C$44,2,FALSE))</f>
        <v>0</v>
      </c>
      <c r="T1628" s="188">
        <f>IF(ISBLANK($B1628),0,VLOOKUP($B1628,Listen!$A$2:$C$44,3,FALSE))</f>
        <v>0</v>
      </c>
      <c r="U1628" s="189">
        <f t="shared" si="325"/>
        <v>0</v>
      </c>
      <c r="V1628" s="189">
        <f t="shared" si="315"/>
        <v>0</v>
      </c>
      <c r="W1628" s="189">
        <f t="shared" si="315"/>
        <v>0</v>
      </c>
      <c r="X1628" s="189">
        <f t="shared" si="315"/>
        <v>0</v>
      </c>
      <c r="Y1628" s="189">
        <f t="shared" si="315"/>
        <v>0</v>
      </c>
      <c r="Z1628" s="189">
        <f t="shared" si="315"/>
        <v>0</v>
      </c>
      <c r="AA1628" s="189">
        <f t="shared" si="315"/>
        <v>0</v>
      </c>
      <c r="AB1628" s="187">
        <f t="shared" si="314"/>
        <v>0</v>
      </c>
      <c r="AC1628" s="190">
        <f>IF(C1628=A_Stammdaten!$B$14,F_SAV!$R1628-F_SAV!$AD1628,HLOOKUP(A_Stammdaten!$B$14-1,$AE$4:$AK$2004,ROW(C1628)-3,FALSE)-$AD1628)</f>
        <v>0</v>
      </c>
      <c r="AD1628" s="190">
        <f>HLOOKUP(A_Stammdaten!$B$14,$AE$4:$AK$2004,ROW(C1628)-3,FALSE)</f>
        <v>0</v>
      </c>
      <c r="AE1628" s="187">
        <f t="shared" si="316"/>
        <v>0</v>
      </c>
      <c r="AF1628" s="187">
        <f t="shared" si="317"/>
        <v>0</v>
      </c>
      <c r="AG1628" s="187">
        <f t="shared" si="318"/>
        <v>0</v>
      </c>
      <c r="AH1628" s="187">
        <f t="shared" si="319"/>
        <v>0</v>
      </c>
      <c r="AI1628" s="187">
        <f t="shared" si="320"/>
        <v>0</v>
      </c>
      <c r="AJ1628" s="187">
        <f t="shared" si="321"/>
        <v>0</v>
      </c>
      <c r="AK1628" s="187">
        <f t="shared" si="322"/>
        <v>0</v>
      </c>
      <c r="AL1628" s="31"/>
    </row>
    <row r="1629" spans="1:38" ht="15" x14ac:dyDescent="0.25">
      <c r="A1629" s="31"/>
      <c r="B1629" s="31"/>
      <c r="C1629" s="32"/>
      <c r="D1629" s="31"/>
      <c r="E1629" s="31"/>
      <c r="F1629" s="31"/>
      <c r="G1629" s="31"/>
      <c r="H1629" s="31"/>
      <c r="I1629" s="31"/>
      <c r="J1629" s="31"/>
      <c r="K1629" s="31"/>
      <c r="L1629" s="31"/>
      <c r="M1629" s="31"/>
      <c r="N1629" s="187">
        <f t="shared" si="323"/>
        <v>0</v>
      </c>
      <c r="O1629" s="31"/>
      <c r="P1629" s="31"/>
      <c r="Q1629" s="31"/>
      <c r="R1629" s="187">
        <f t="shared" si="324"/>
        <v>0</v>
      </c>
      <c r="S1629" s="188">
        <f>IF(ISBLANK($B1629),0,VLOOKUP($B1629,Listen!$A$2:$C$44,2,FALSE))</f>
        <v>0</v>
      </c>
      <c r="T1629" s="188">
        <f>IF(ISBLANK($B1629),0,VLOOKUP($B1629,Listen!$A$2:$C$44,3,FALSE))</f>
        <v>0</v>
      </c>
      <c r="U1629" s="189">
        <f t="shared" si="325"/>
        <v>0</v>
      </c>
      <c r="V1629" s="189">
        <f t="shared" si="315"/>
        <v>0</v>
      </c>
      <c r="W1629" s="189">
        <f t="shared" si="315"/>
        <v>0</v>
      </c>
      <c r="X1629" s="189">
        <f t="shared" si="315"/>
        <v>0</v>
      </c>
      <c r="Y1629" s="189">
        <f t="shared" si="315"/>
        <v>0</v>
      </c>
      <c r="Z1629" s="189">
        <f t="shared" si="315"/>
        <v>0</v>
      </c>
      <c r="AA1629" s="189">
        <f t="shared" si="315"/>
        <v>0</v>
      </c>
      <c r="AB1629" s="187">
        <f t="shared" si="314"/>
        <v>0</v>
      </c>
      <c r="AC1629" s="190">
        <f>IF(C1629=A_Stammdaten!$B$14,F_SAV!$R1629-F_SAV!$AD1629,HLOOKUP(A_Stammdaten!$B$14-1,$AE$4:$AK$2004,ROW(C1629)-3,FALSE)-$AD1629)</f>
        <v>0</v>
      </c>
      <c r="AD1629" s="190">
        <f>HLOOKUP(A_Stammdaten!$B$14,$AE$4:$AK$2004,ROW(C1629)-3,FALSE)</f>
        <v>0</v>
      </c>
      <c r="AE1629" s="187">
        <f t="shared" si="316"/>
        <v>0</v>
      </c>
      <c r="AF1629" s="187">
        <f t="shared" si="317"/>
        <v>0</v>
      </c>
      <c r="AG1629" s="187">
        <f t="shared" si="318"/>
        <v>0</v>
      </c>
      <c r="AH1629" s="187">
        <f t="shared" si="319"/>
        <v>0</v>
      </c>
      <c r="AI1629" s="187">
        <f t="shared" si="320"/>
        <v>0</v>
      </c>
      <c r="AJ1629" s="187">
        <f t="shared" si="321"/>
        <v>0</v>
      </c>
      <c r="AK1629" s="187">
        <f t="shared" si="322"/>
        <v>0</v>
      </c>
      <c r="AL1629" s="31"/>
    </row>
    <row r="1630" spans="1:38" ht="15" x14ac:dyDescent="0.25">
      <c r="A1630" s="31"/>
      <c r="B1630" s="31"/>
      <c r="C1630" s="32"/>
      <c r="D1630" s="31"/>
      <c r="E1630" s="31"/>
      <c r="F1630" s="31"/>
      <c r="G1630" s="31"/>
      <c r="H1630" s="31"/>
      <c r="I1630" s="31"/>
      <c r="J1630" s="31"/>
      <c r="K1630" s="31"/>
      <c r="L1630" s="31"/>
      <c r="M1630" s="31"/>
      <c r="N1630" s="187">
        <f t="shared" si="323"/>
        <v>0</v>
      </c>
      <c r="O1630" s="31"/>
      <c r="P1630" s="31"/>
      <c r="Q1630" s="31"/>
      <c r="R1630" s="187">
        <f t="shared" si="324"/>
        <v>0</v>
      </c>
      <c r="S1630" s="188">
        <f>IF(ISBLANK($B1630),0,VLOOKUP($B1630,Listen!$A$2:$C$44,2,FALSE))</f>
        <v>0</v>
      </c>
      <c r="T1630" s="188">
        <f>IF(ISBLANK($B1630),0,VLOOKUP($B1630,Listen!$A$2:$C$44,3,FALSE))</f>
        <v>0</v>
      </c>
      <c r="U1630" s="189">
        <f t="shared" si="325"/>
        <v>0</v>
      </c>
      <c r="V1630" s="189">
        <f t="shared" si="315"/>
        <v>0</v>
      </c>
      <c r="W1630" s="189">
        <f t="shared" si="315"/>
        <v>0</v>
      </c>
      <c r="X1630" s="189">
        <f t="shared" si="315"/>
        <v>0</v>
      </c>
      <c r="Y1630" s="189">
        <f t="shared" si="315"/>
        <v>0</v>
      </c>
      <c r="Z1630" s="189">
        <f t="shared" si="315"/>
        <v>0</v>
      </c>
      <c r="AA1630" s="189">
        <f t="shared" si="315"/>
        <v>0</v>
      </c>
      <c r="AB1630" s="187">
        <f t="shared" si="314"/>
        <v>0</v>
      </c>
      <c r="AC1630" s="190">
        <f>IF(C1630=A_Stammdaten!$B$14,F_SAV!$R1630-F_SAV!$AD1630,HLOOKUP(A_Stammdaten!$B$14-1,$AE$4:$AK$2004,ROW(C1630)-3,FALSE)-$AD1630)</f>
        <v>0</v>
      </c>
      <c r="AD1630" s="190">
        <f>HLOOKUP(A_Stammdaten!$B$14,$AE$4:$AK$2004,ROW(C1630)-3,FALSE)</f>
        <v>0</v>
      </c>
      <c r="AE1630" s="187">
        <f t="shared" si="316"/>
        <v>0</v>
      </c>
      <c r="AF1630" s="187">
        <f t="shared" si="317"/>
        <v>0</v>
      </c>
      <c r="AG1630" s="187">
        <f t="shared" si="318"/>
        <v>0</v>
      </c>
      <c r="AH1630" s="187">
        <f t="shared" si="319"/>
        <v>0</v>
      </c>
      <c r="AI1630" s="187">
        <f t="shared" si="320"/>
        <v>0</v>
      </c>
      <c r="AJ1630" s="187">
        <f t="shared" si="321"/>
        <v>0</v>
      </c>
      <c r="AK1630" s="187">
        <f t="shared" si="322"/>
        <v>0</v>
      </c>
      <c r="AL1630" s="31"/>
    </row>
    <row r="1631" spans="1:38" ht="15" x14ac:dyDescent="0.25">
      <c r="A1631" s="31"/>
      <c r="B1631" s="31"/>
      <c r="C1631" s="32"/>
      <c r="D1631" s="31"/>
      <c r="E1631" s="31"/>
      <c r="F1631" s="31"/>
      <c r="G1631" s="31"/>
      <c r="H1631" s="31"/>
      <c r="I1631" s="31"/>
      <c r="J1631" s="31"/>
      <c r="K1631" s="31"/>
      <c r="L1631" s="31"/>
      <c r="M1631" s="31"/>
      <c r="N1631" s="187">
        <f t="shared" si="323"/>
        <v>0</v>
      </c>
      <c r="O1631" s="31"/>
      <c r="P1631" s="31"/>
      <c r="Q1631" s="31"/>
      <c r="R1631" s="187">
        <f t="shared" si="324"/>
        <v>0</v>
      </c>
      <c r="S1631" s="188">
        <f>IF(ISBLANK($B1631),0,VLOOKUP($B1631,Listen!$A$2:$C$44,2,FALSE))</f>
        <v>0</v>
      </c>
      <c r="T1631" s="188">
        <f>IF(ISBLANK($B1631),0,VLOOKUP($B1631,Listen!$A$2:$C$44,3,FALSE))</f>
        <v>0</v>
      </c>
      <c r="U1631" s="189">
        <f t="shared" si="325"/>
        <v>0</v>
      </c>
      <c r="V1631" s="189">
        <f t="shared" si="315"/>
        <v>0</v>
      </c>
      <c r="W1631" s="189">
        <f t="shared" si="315"/>
        <v>0</v>
      </c>
      <c r="X1631" s="189">
        <f t="shared" si="315"/>
        <v>0</v>
      </c>
      <c r="Y1631" s="189">
        <f t="shared" si="315"/>
        <v>0</v>
      </c>
      <c r="Z1631" s="189">
        <f t="shared" si="315"/>
        <v>0</v>
      </c>
      <c r="AA1631" s="189">
        <f t="shared" si="315"/>
        <v>0</v>
      </c>
      <c r="AB1631" s="187">
        <f t="shared" si="314"/>
        <v>0</v>
      </c>
      <c r="AC1631" s="190">
        <f>IF(C1631=A_Stammdaten!$B$14,F_SAV!$R1631-F_SAV!$AD1631,HLOOKUP(A_Stammdaten!$B$14-1,$AE$4:$AK$2004,ROW(C1631)-3,FALSE)-$AD1631)</f>
        <v>0</v>
      </c>
      <c r="AD1631" s="190">
        <f>HLOOKUP(A_Stammdaten!$B$14,$AE$4:$AK$2004,ROW(C1631)-3,FALSE)</f>
        <v>0</v>
      </c>
      <c r="AE1631" s="187">
        <f t="shared" si="316"/>
        <v>0</v>
      </c>
      <c r="AF1631" s="187">
        <f t="shared" si="317"/>
        <v>0</v>
      </c>
      <c r="AG1631" s="187">
        <f t="shared" si="318"/>
        <v>0</v>
      </c>
      <c r="AH1631" s="187">
        <f t="shared" si="319"/>
        <v>0</v>
      </c>
      <c r="AI1631" s="187">
        <f t="shared" si="320"/>
        <v>0</v>
      </c>
      <c r="AJ1631" s="187">
        <f t="shared" si="321"/>
        <v>0</v>
      </c>
      <c r="AK1631" s="187">
        <f t="shared" si="322"/>
        <v>0</v>
      </c>
      <c r="AL1631" s="31"/>
    </row>
    <row r="1632" spans="1:38" ht="15" x14ac:dyDescent="0.25">
      <c r="A1632" s="31"/>
      <c r="B1632" s="31"/>
      <c r="C1632" s="32"/>
      <c r="D1632" s="31"/>
      <c r="E1632" s="31"/>
      <c r="F1632" s="31"/>
      <c r="G1632" s="31"/>
      <c r="H1632" s="31"/>
      <c r="I1632" s="31"/>
      <c r="J1632" s="31"/>
      <c r="K1632" s="31"/>
      <c r="L1632" s="31"/>
      <c r="M1632" s="31"/>
      <c r="N1632" s="187">
        <f t="shared" si="323"/>
        <v>0</v>
      </c>
      <c r="O1632" s="31"/>
      <c r="P1632" s="31"/>
      <c r="Q1632" s="31"/>
      <c r="R1632" s="187">
        <f t="shared" si="324"/>
        <v>0</v>
      </c>
      <c r="S1632" s="188">
        <f>IF(ISBLANK($B1632),0,VLOOKUP($B1632,Listen!$A$2:$C$44,2,FALSE))</f>
        <v>0</v>
      </c>
      <c r="T1632" s="188">
        <f>IF(ISBLANK($B1632),0,VLOOKUP($B1632,Listen!$A$2:$C$44,3,FALSE))</f>
        <v>0</v>
      </c>
      <c r="U1632" s="189">
        <f t="shared" si="325"/>
        <v>0</v>
      </c>
      <c r="V1632" s="189">
        <f t="shared" si="315"/>
        <v>0</v>
      </c>
      <c r="W1632" s="189">
        <f t="shared" si="315"/>
        <v>0</v>
      </c>
      <c r="X1632" s="189">
        <f t="shared" si="315"/>
        <v>0</v>
      </c>
      <c r="Y1632" s="189">
        <f t="shared" si="315"/>
        <v>0</v>
      </c>
      <c r="Z1632" s="189">
        <f t="shared" si="315"/>
        <v>0</v>
      </c>
      <c r="AA1632" s="189">
        <f t="shared" si="315"/>
        <v>0</v>
      </c>
      <c r="AB1632" s="187">
        <f t="shared" si="314"/>
        <v>0</v>
      </c>
      <c r="AC1632" s="190">
        <f>IF(C1632=A_Stammdaten!$B$14,F_SAV!$R1632-F_SAV!$AD1632,HLOOKUP(A_Stammdaten!$B$14-1,$AE$4:$AK$2004,ROW(C1632)-3,FALSE)-$AD1632)</f>
        <v>0</v>
      </c>
      <c r="AD1632" s="190">
        <f>HLOOKUP(A_Stammdaten!$B$14,$AE$4:$AK$2004,ROW(C1632)-3,FALSE)</f>
        <v>0</v>
      </c>
      <c r="AE1632" s="187">
        <f t="shared" si="316"/>
        <v>0</v>
      </c>
      <c r="AF1632" s="187">
        <f t="shared" si="317"/>
        <v>0</v>
      </c>
      <c r="AG1632" s="187">
        <f t="shared" si="318"/>
        <v>0</v>
      </c>
      <c r="AH1632" s="187">
        <f t="shared" si="319"/>
        <v>0</v>
      </c>
      <c r="AI1632" s="187">
        <f t="shared" si="320"/>
        <v>0</v>
      </c>
      <c r="AJ1632" s="187">
        <f t="shared" si="321"/>
        <v>0</v>
      </c>
      <c r="AK1632" s="187">
        <f t="shared" si="322"/>
        <v>0</v>
      </c>
      <c r="AL1632" s="31"/>
    </row>
    <row r="1633" spans="1:38" ht="15" x14ac:dyDescent="0.25">
      <c r="A1633" s="31"/>
      <c r="B1633" s="31"/>
      <c r="C1633" s="32"/>
      <c r="D1633" s="31"/>
      <c r="E1633" s="31"/>
      <c r="F1633" s="31"/>
      <c r="G1633" s="31"/>
      <c r="H1633" s="31"/>
      <c r="I1633" s="31"/>
      <c r="J1633" s="31"/>
      <c r="K1633" s="31"/>
      <c r="L1633" s="31"/>
      <c r="M1633" s="31"/>
      <c r="N1633" s="187">
        <f t="shared" si="323"/>
        <v>0</v>
      </c>
      <c r="O1633" s="31"/>
      <c r="P1633" s="31"/>
      <c r="Q1633" s="31"/>
      <c r="R1633" s="187">
        <f t="shared" si="324"/>
        <v>0</v>
      </c>
      <c r="S1633" s="188">
        <f>IF(ISBLANK($B1633),0,VLOOKUP($B1633,Listen!$A$2:$C$44,2,FALSE))</f>
        <v>0</v>
      </c>
      <c r="T1633" s="188">
        <f>IF(ISBLANK($B1633),0,VLOOKUP($B1633,Listen!$A$2:$C$44,3,FALSE))</f>
        <v>0</v>
      </c>
      <c r="U1633" s="189">
        <f t="shared" si="325"/>
        <v>0</v>
      </c>
      <c r="V1633" s="189">
        <f t="shared" si="315"/>
        <v>0</v>
      </c>
      <c r="W1633" s="189">
        <f t="shared" si="315"/>
        <v>0</v>
      </c>
      <c r="X1633" s="189">
        <f t="shared" si="315"/>
        <v>0</v>
      </c>
      <c r="Y1633" s="189">
        <f t="shared" si="315"/>
        <v>0</v>
      </c>
      <c r="Z1633" s="189">
        <f t="shared" si="315"/>
        <v>0</v>
      </c>
      <c r="AA1633" s="189">
        <f t="shared" si="315"/>
        <v>0</v>
      </c>
      <c r="AB1633" s="187">
        <f t="shared" si="314"/>
        <v>0</v>
      </c>
      <c r="AC1633" s="190">
        <f>IF(C1633=A_Stammdaten!$B$14,F_SAV!$R1633-F_SAV!$AD1633,HLOOKUP(A_Stammdaten!$B$14-1,$AE$4:$AK$2004,ROW(C1633)-3,FALSE)-$AD1633)</f>
        <v>0</v>
      </c>
      <c r="AD1633" s="190">
        <f>HLOOKUP(A_Stammdaten!$B$14,$AE$4:$AK$2004,ROW(C1633)-3,FALSE)</f>
        <v>0</v>
      </c>
      <c r="AE1633" s="187">
        <f t="shared" si="316"/>
        <v>0</v>
      </c>
      <c r="AF1633" s="187">
        <f t="shared" si="317"/>
        <v>0</v>
      </c>
      <c r="AG1633" s="187">
        <f t="shared" si="318"/>
        <v>0</v>
      </c>
      <c r="AH1633" s="187">
        <f t="shared" si="319"/>
        <v>0</v>
      </c>
      <c r="AI1633" s="187">
        <f t="shared" si="320"/>
        <v>0</v>
      </c>
      <c r="AJ1633" s="187">
        <f t="shared" si="321"/>
        <v>0</v>
      </c>
      <c r="AK1633" s="187">
        <f t="shared" si="322"/>
        <v>0</v>
      </c>
      <c r="AL1633" s="31"/>
    </row>
    <row r="1634" spans="1:38" ht="15" x14ac:dyDescent="0.25">
      <c r="A1634" s="31"/>
      <c r="B1634" s="31"/>
      <c r="C1634" s="32"/>
      <c r="D1634" s="31"/>
      <c r="E1634" s="31"/>
      <c r="F1634" s="31"/>
      <c r="G1634" s="31"/>
      <c r="H1634" s="31"/>
      <c r="I1634" s="31"/>
      <c r="J1634" s="31"/>
      <c r="K1634" s="31"/>
      <c r="L1634" s="31"/>
      <c r="M1634" s="31"/>
      <c r="N1634" s="187">
        <f t="shared" si="323"/>
        <v>0</v>
      </c>
      <c r="O1634" s="31"/>
      <c r="P1634" s="31"/>
      <c r="Q1634" s="31"/>
      <c r="R1634" s="187">
        <f t="shared" si="324"/>
        <v>0</v>
      </c>
      <c r="S1634" s="188">
        <f>IF(ISBLANK($B1634),0,VLOOKUP($B1634,Listen!$A$2:$C$44,2,FALSE))</f>
        <v>0</v>
      </c>
      <c r="T1634" s="188">
        <f>IF(ISBLANK($B1634),0,VLOOKUP($B1634,Listen!$A$2:$C$44,3,FALSE))</f>
        <v>0</v>
      </c>
      <c r="U1634" s="189">
        <f t="shared" si="325"/>
        <v>0</v>
      </c>
      <c r="V1634" s="189">
        <f t="shared" si="315"/>
        <v>0</v>
      </c>
      <c r="W1634" s="189">
        <f t="shared" si="315"/>
        <v>0</v>
      </c>
      <c r="X1634" s="189">
        <f t="shared" si="315"/>
        <v>0</v>
      </c>
      <c r="Y1634" s="189">
        <f t="shared" si="315"/>
        <v>0</v>
      </c>
      <c r="Z1634" s="189">
        <f t="shared" si="315"/>
        <v>0</v>
      </c>
      <c r="AA1634" s="189">
        <f t="shared" si="315"/>
        <v>0</v>
      </c>
      <c r="AB1634" s="187">
        <f t="shared" si="314"/>
        <v>0</v>
      </c>
      <c r="AC1634" s="190">
        <f>IF(C1634=A_Stammdaten!$B$14,F_SAV!$R1634-F_SAV!$AD1634,HLOOKUP(A_Stammdaten!$B$14-1,$AE$4:$AK$2004,ROW(C1634)-3,FALSE)-$AD1634)</f>
        <v>0</v>
      </c>
      <c r="AD1634" s="190">
        <f>HLOOKUP(A_Stammdaten!$B$14,$AE$4:$AK$2004,ROW(C1634)-3,FALSE)</f>
        <v>0</v>
      </c>
      <c r="AE1634" s="187">
        <f t="shared" si="316"/>
        <v>0</v>
      </c>
      <c r="AF1634" s="187">
        <f t="shared" si="317"/>
        <v>0</v>
      </c>
      <c r="AG1634" s="187">
        <f t="shared" si="318"/>
        <v>0</v>
      </c>
      <c r="AH1634" s="187">
        <f t="shared" si="319"/>
        <v>0</v>
      </c>
      <c r="AI1634" s="187">
        <f t="shared" si="320"/>
        <v>0</v>
      </c>
      <c r="AJ1634" s="187">
        <f t="shared" si="321"/>
        <v>0</v>
      </c>
      <c r="AK1634" s="187">
        <f t="shared" si="322"/>
        <v>0</v>
      </c>
      <c r="AL1634" s="31"/>
    </row>
    <row r="1635" spans="1:38" ht="15" x14ac:dyDescent="0.25">
      <c r="A1635" s="31"/>
      <c r="B1635" s="31"/>
      <c r="C1635" s="32"/>
      <c r="D1635" s="31"/>
      <c r="E1635" s="31"/>
      <c r="F1635" s="31"/>
      <c r="G1635" s="31"/>
      <c r="H1635" s="31"/>
      <c r="I1635" s="31"/>
      <c r="J1635" s="31"/>
      <c r="K1635" s="31"/>
      <c r="L1635" s="31"/>
      <c r="M1635" s="31"/>
      <c r="N1635" s="187">
        <f t="shared" si="323"/>
        <v>0</v>
      </c>
      <c r="O1635" s="31"/>
      <c r="P1635" s="31"/>
      <c r="Q1635" s="31"/>
      <c r="R1635" s="187">
        <f t="shared" si="324"/>
        <v>0</v>
      </c>
      <c r="S1635" s="188">
        <f>IF(ISBLANK($B1635),0,VLOOKUP($B1635,Listen!$A$2:$C$44,2,FALSE))</f>
        <v>0</v>
      </c>
      <c r="T1635" s="188">
        <f>IF(ISBLANK($B1635),0,VLOOKUP($B1635,Listen!$A$2:$C$44,3,FALSE))</f>
        <v>0</v>
      </c>
      <c r="U1635" s="189">
        <f t="shared" si="325"/>
        <v>0</v>
      </c>
      <c r="V1635" s="189">
        <f t="shared" si="315"/>
        <v>0</v>
      </c>
      <c r="W1635" s="189">
        <f t="shared" si="315"/>
        <v>0</v>
      </c>
      <c r="X1635" s="189">
        <f t="shared" si="315"/>
        <v>0</v>
      </c>
      <c r="Y1635" s="189">
        <f t="shared" si="315"/>
        <v>0</v>
      </c>
      <c r="Z1635" s="189">
        <f t="shared" si="315"/>
        <v>0</v>
      </c>
      <c r="AA1635" s="189">
        <f t="shared" si="315"/>
        <v>0</v>
      </c>
      <c r="AB1635" s="187">
        <f t="shared" ref="AB1635:AB1698" si="326">AD1635+AC1635</f>
        <v>0</v>
      </c>
      <c r="AC1635" s="190">
        <f>IF(C1635=A_Stammdaten!$B$14,F_SAV!$R1635-F_SAV!$AD1635,HLOOKUP(A_Stammdaten!$B$14-1,$AE$4:$AK$2004,ROW(C1635)-3,FALSE)-$AD1635)</f>
        <v>0</v>
      </c>
      <c r="AD1635" s="190">
        <f>HLOOKUP(A_Stammdaten!$B$14,$AE$4:$AK$2004,ROW(C1635)-3,FALSE)</f>
        <v>0</v>
      </c>
      <c r="AE1635" s="187">
        <f t="shared" si="316"/>
        <v>0</v>
      </c>
      <c r="AF1635" s="187">
        <f t="shared" si="317"/>
        <v>0</v>
      </c>
      <c r="AG1635" s="187">
        <f t="shared" si="318"/>
        <v>0</v>
      </c>
      <c r="AH1635" s="187">
        <f t="shared" si="319"/>
        <v>0</v>
      </c>
      <c r="AI1635" s="187">
        <f t="shared" si="320"/>
        <v>0</v>
      </c>
      <c r="AJ1635" s="187">
        <f t="shared" si="321"/>
        <v>0</v>
      </c>
      <c r="AK1635" s="187">
        <f t="shared" si="322"/>
        <v>0</v>
      </c>
      <c r="AL1635" s="31"/>
    </row>
    <row r="1636" spans="1:38" ht="15" x14ac:dyDescent="0.25">
      <c r="A1636" s="31"/>
      <c r="B1636" s="31"/>
      <c r="C1636" s="32"/>
      <c r="D1636" s="31"/>
      <c r="E1636" s="31"/>
      <c r="F1636" s="31"/>
      <c r="G1636" s="31"/>
      <c r="H1636" s="31"/>
      <c r="I1636" s="31"/>
      <c r="J1636" s="31"/>
      <c r="K1636" s="31"/>
      <c r="L1636" s="31"/>
      <c r="M1636" s="31"/>
      <c r="N1636" s="187">
        <f t="shared" si="323"/>
        <v>0</v>
      </c>
      <c r="O1636" s="31"/>
      <c r="P1636" s="31"/>
      <c r="Q1636" s="31"/>
      <c r="R1636" s="187">
        <f t="shared" si="324"/>
        <v>0</v>
      </c>
      <c r="S1636" s="188">
        <f>IF(ISBLANK($B1636),0,VLOOKUP($B1636,Listen!$A$2:$C$44,2,FALSE))</f>
        <v>0</v>
      </c>
      <c r="T1636" s="188">
        <f>IF(ISBLANK($B1636),0,VLOOKUP($B1636,Listen!$A$2:$C$44,3,FALSE))</f>
        <v>0</v>
      </c>
      <c r="U1636" s="189">
        <f t="shared" si="325"/>
        <v>0</v>
      </c>
      <c r="V1636" s="189">
        <f t="shared" si="315"/>
        <v>0</v>
      </c>
      <c r="W1636" s="189">
        <f t="shared" si="315"/>
        <v>0</v>
      </c>
      <c r="X1636" s="189">
        <f t="shared" si="315"/>
        <v>0</v>
      </c>
      <c r="Y1636" s="189">
        <f t="shared" si="315"/>
        <v>0</v>
      </c>
      <c r="Z1636" s="189">
        <f t="shared" si="315"/>
        <v>0</v>
      </c>
      <c r="AA1636" s="189">
        <f t="shared" si="315"/>
        <v>0</v>
      </c>
      <c r="AB1636" s="187">
        <f t="shared" si="326"/>
        <v>0</v>
      </c>
      <c r="AC1636" s="190">
        <f>IF(C1636=A_Stammdaten!$B$14,F_SAV!$R1636-F_SAV!$AD1636,HLOOKUP(A_Stammdaten!$B$14-1,$AE$4:$AK$2004,ROW(C1636)-3,FALSE)-$AD1636)</f>
        <v>0</v>
      </c>
      <c r="AD1636" s="190">
        <f>HLOOKUP(A_Stammdaten!$B$14,$AE$4:$AK$2004,ROW(C1636)-3,FALSE)</f>
        <v>0</v>
      </c>
      <c r="AE1636" s="187">
        <f t="shared" si="316"/>
        <v>0</v>
      </c>
      <c r="AF1636" s="187">
        <f t="shared" si="317"/>
        <v>0</v>
      </c>
      <c r="AG1636" s="187">
        <f t="shared" si="318"/>
        <v>0</v>
      </c>
      <c r="AH1636" s="187">
        <f t="shared" si="319"/>
        <v>0</v>
      </c>
      <c r="AI1636" s="187">
        <f t="shared" si="320"/>
        <v>0</v>
      </c>
      <c r="AJ1636" s="187">
        <f t="shared" si="321"/>
        <v>0</v>
      </c>
      <c r="AK1636" s="187">
        <f t="shared" si="322"/>
        <v>0</v>
      </c>
      <c r="AL1636" s="31"/>
    </row>
    <row r="1637" spans="1:38" ht="15" x14ac:dyDescent="0.25">
      <c r="A1637" s="31"/>
      <c r="B1637" s="31"/>
      <c r="C1637" s="32"/>
      <c r="D1637" s="31"/>
      <c r="E1637" s="31"/>
      <c r="F1637" s="31"/>
      <c r="G1637" s="31"/>
      <c r="H1637" s="31"/>
      <c r="I1637" s="31"/>
      <c r="J1637" s="31"/>
      <c r="K1637" s="31"/>
      <c r="L1637" s="31"/>
      <c r="M1637" s="31"/>
      <c r="N1637" s="187">
        <f t="shared" si="323"/>
        <v>0</v>
      </c>
      <c r="O1637" s="31"/>
      <c r="P1637" s="31"/>
      <c r="Q1637" s="31"/>
      <c r="R1637" s="187">
        <f t="shared" si="324"/>
        <v>0</v>
      </c>
      <c r="S1637" s="188">
        <f>IF(ISBLANK($B1637),0,VLOOKUP($B1637,Listen!$A$2:$C$44,2,FALSE))</f>
        <v>0</v>
      </c>
      <c r="T1637" s="188">
        <f>IF(ISBLANK($B1637),0,VLOOKUP($B1637,Listen!$A$2:$C$44,3,FALSE))</f>
        <v>0</v>
      </c>
      <c r="U1637" s="189">
        <f t="shared" si="325"/>
        <v>0</v>
      </c>
      <c r="V1637" s="189">
        <f t="shared" si="315"/>
        <v>0</v>
      </c>
      <c r="W1637" s="189">
        <f t="shared" si="315"/>
        <v>0</v>
      </c>
      <c r="X1637" s="189">
        <f t="shared" si="315"/>
        <v>0</v>
      </c>
      <c r="Y1637" s="189">
        <f t="shared" si="315"/>
        <v>0</v>
      </c>
      <c r="Z1637" s="189">
        <f t="shared" si="315"/>
        <v>0</v>
      </c>
      <c r="AA1637" s="189">
        <f t="shared" si="315"/>
        <v>0</v>
      </c>
      <c r="AB1637" s="187">
        <f t="shared" si="326"/>
        <v>0</v>
      </c>
      <c r="AC1637" s="190">
        <f>IF(C1637=A_Stammdaten!$B$14,F_SAV!$R1637-F_SAV!$AD1637,HLOOKUP(A_Stammdaten!$B$14-1,$AE$4:$AK$2004,ROW(C1637)-3,FALSE)-$AD1637)</f>
        <v>0</v>
      </c>
      <c r="AD1637" s="190">
        <f>HLOOKUP(A_Stammdaten!$B$14,$AE$4:$AK$2004,ROW(C1637)-3,FALSE)</f>
        <v>0</v>
      </c>
      <c r="AE1637" s="187">
        <f t="shared" si="316"/>
        <v>0</v>
      </c>
      <c r="AF1637" s="187">
        <f t="shared" si="317"/>
        <v>0</v>
      </c>
      <c r="AG1637" s="187">
        <f t="shared" si="318"/>
        <v>0</v>
      </c>
      <c r="AH1637" s="187">
        <f t="shared" si="319"/>
        <v>0</v>
      </c>
      <c r="AI1637" s="187">
        <f t="shared" si="320"/>
        <v>0</v>
      </c>
      <c r="AJ1637" s="187">
        <f t="shared" si="321"/>
        <v>0</v>
      </c>
      <c r="AK1637" s="187">
        <f t="shared" si="322"/>
        <v>0</v>
      </c>
      <c r="AL1637" s="31"/>
    </row>
    <row r="1638" spans="1:38" ht="15" x14ac:dyDescent="0.25">
      <c r="A1638" s="31"/>
      <c r="B1638" s="31"/>
      <c r="C1638" s="32"/>
      <c r="D1638" s="31"/>
      <c r="E1638" s="31"/>
      <c r="F1638" s="31"/>
      <c r="G1638" s="31"/>
      <c r="H1638" s="31"/>
      <c r="I1638" s="31"/>
      <c r="J1638" s="31"/>
      <c r="K1638" s="31"/>
      <c r="L1638" s="31"/>
      <c r="M1638" s="31"/>
      <c r="N1638" s="187">
        <f t="shared" si="323"/>
        <v>0</v>
      </c>
      <c r="O1638" s="31"/>
      <c r="P1638" s="31"/>
      <c r="Q1638" s="31"/>
      <c r="R1638" s="187">
        <f t="shared" si="324"/>
        <v>0</v>
      </c>
      <c r="S1638" s="188">
        <f>IF(ISBLANK($B1638),0,VLOOKUP($B1638,Listen!$A$2:$C$44,2,FALSE))</f>
        <v>0</v>
      </c>
      <c r="T1638" s="188">
        <f>IF(ISBLANK($B1638),0,VLOOKUP($B1638,Listen!$A$2:$C$44,3,FALSE))</f>
        <v>0</v>
      </c>
      <c r="U1638" s="189">
        <f t="shared" si="325"/>
        <v>0</v>
      </c>
      <c r="V1638" s="189">
        <f t="shared" si="315"/>
        <v>0</v>
      </c>
      <c r="W1638" s="189">
        <f t="shared" si="315"/>
        <v>0</v>
      </c>
      <c r="X1638" s="189">
        <f t="shared" si="315"/>
        <v>0</v>
      </c>
      <c r="Y1638" s="189">
        <f t="shared" si="315"/>
        <v>0</v>
      </c>
      <c r="Z1638" s="189">
        <f t="shared" si="315"/>
        <v>0</v>
      </c>
      <c r="AA1638" s="189">
        <f t="shared" si="315"/>
        <v>0</v>
      </c>
      <c r="AB1638" s="187">
        <f t="shared" si="326"/>
        <v>0</v>
      </c>
      <c r="AC1638" s="190">
        <f>IF(C1638=A_Stammdaten!$B$14,F_SAV!$R1638-F_SAV!$AD1638,HLOOKUP(A_Stammdaten!$B$14-1,$AE$4:$AK$2004,ROW(C1638)-3,FALSE)-$AD1638)</f>
        <v>0</v>
      </c>
      <c r="AD1638" s="190">
        <f>HLOOKUP(A_Stammdaten!$B$14,$AE$4:$AK$2004,ROW(C1638)-3,FALSE)</f>
        <v>0</v>
      </c>
      <c r="AE1638" s="187">
        <f t="shared" si="316"/>
        <v>0</v>
      </c>
      <c r="AF1638" s="187">
        <f t="shared" si="317"/>
        <v>0</v>
      </c>
      <c r="AG1638" s="187">
        <f t="shared" si="318"/>
        <v>0</v>
      </c>
      <c r="AH1638" s="187">
        <f t="shared" si="319"/>
        <v>0</v>
      </c>
      <c r="AI1638" s="187">
        <f t="shared" si="320"/>
        <v>0</v>
      </c>
      <c r="AJ1638" s="187">
        <f t="shared" si="321"/>
        <v>0</v>
      </c>
      <c r="AK1638" s="187">
        <f t="shared" si="322"/>
        <v>0</v>
      </c>
      <c r="AL1638" s="31"/>
    </row>
    <row r="1639" spans="1:38" ht="15" x14ac:dyDescent="0.25">
      <c r="A1639" s="31"/>
      <c r="B1639" s="31"/>
      <c r="C1639" s="32"/>
      <c r="D1639" s="31"/>
      <c r="E1639" s="31"/>
      <c r="F1639" s="31"/>
      <c r="G1639" s="31"/>
      <c r="H1639" s="31"/>
      <c r="I1639" s="31"/>
      <c r="J1639" s="31"/>
      <c r="K1639" s="31"/>
      <c r="L1639" s="31"/>
      <c r="M1639" s="31"/>
      <c r="N1639" s="187">
        <f t="shared" si="323"/>
        <v>0</v>
      </c>
      <c r="O1639" s="31"/>
      <c r="P1639" s="31"/>
      <c r="Q1639" s="31"/>
      <c r="R1639" s="187">
        <f t="shared" si="324"/>
        <v>0</v>
      </c>
      <c r="S1639" s="188">
        <f>IF(ISBLANK($B1639),0,VLOOKUP($B1639,Listen!$A$2:$C$44,2,FALSE))</f>
        <v>0</v>
      </c>
      <c r="T1639" s="188">
        <f>IF(ISBLANK($B1639),0,VLOOKUP($B1639,Listen!$A$2:$C$44,3,FALSE))</f>
        <v>0</v>
      </c>
      <c r="U1639" s="189">
        <f t="shared" si="325"/>
        <v>0</v>
      </c>
      <c r="V1639" s="189">
        <f t="shared" si="315"/>
        <v>0</v>
      </c>
      <c r="W1639" s="189">
        <f t="shared" si="315"/>
        <v>0</v>
      </c>
      <c r="X1639" s="189">
        <f t="shared" si="315"/>
        <v>0</v>
      </c>
      <c r="Y1639" s="189">
        <f t="shared" si="315"/>
        <v>0</v>
      </c>
      <c r="Z1639" s="189">
        <f t="shared" si="315"/>
        <v>0</v>
      </c>
      <c r="AA1639" s="189">
        <f t="shared" si="315"/>
        <v>0</v>
      </c>
      <c r="AB1639" s="187">
        <f t="shared" si="326"/>
        <v>0</v>
      </c>
      <c r="AC1639" s="190">
        <f>IF(C1639=A_Stammdaten!$B$14,F_SAV!$R1639-F_SAV!$AD1639,HLOOKUP(A_Stammdaten!$B$14-1,$AE$4:$AK$2004,ROW(C1639)-3,FALSE)-$AD1639)</f>
        <v>0</v>
      </c>
      <c r="AD1639" s="190">
        <f>HLOOKUP(A_Stammdaten!$B$14,$AE$4:$AK$2004,ROW(C1639)-3,FALSE)</f>
        <v>0</v>
      </c>
      <c r="AE1639" s="187">
        <f t="shared" si="316"/>
        <v>0</v>
      </c>
      <c r="AF1639" s="187">
        <f t="shared" si="317"/>
        <v>0</v>
      </c>
      <c r="AG1639" s="187">
        <f t="shared" si="318"/>
        <v>0</v>
      </c>
      <c r="AH1639" s="187">
        <f t="shared" si="319"/>
        <v>0</v>
      </c>
      <c r="AI1639" s="187">
        <f t="shared" si="320"/>
        <v>0</v>
      </c>
      <c r="AJ1639" s="187">
        <f t="shared" si="321"/>
        <v>0</v>
      </c>
      <c r="AK1639" s="187">
        <f t="shared" si="322"/>
        <v>0</v>
      </c>
      <c r="AL1639" s="31"/>
    </row>
    <row r="1640" spans="1:38" ht="15" x14ac:dyDescent="0.25">
      <c r="A1640" s="31"/>
      <c r="B1640" s="31"/>
      <c r="C1640" s="32"/>
      <c r="D1640" s="31"/>
      <c r="E1640" s="31"/>
      <c r="F1640" s="31"/>
      <c r="G1640" s="31"/>
      <c r="H1640" s="31"/>
      <c r="I1640" s="31"/>
      <c r="J1640" s="31"/>
      <c r="K1640" s="31"/>
      <c r="L1640" s="31"/>
      <c r="M1640" s="31"/>
      <c r="N1640" s="187">
        <f t="shared" si="323"/>
        <v>0</v>
      </c>
      <c r="O1640" s="31"/>
      <c r="P1640" s="31"/>
      <c r="Q1640" s="31"/>
      <c r="R1640" s="187">
        <f t="shared" si="324"/>
        <v>0</v>
      </c>
      <c r="S1640" s="188">
        <f>IF(ISBLANK($B1640),0,VLOOKUP($B1640,Listen!$A$2:$C$44,2,FALSE))</f>
        <v>0</v>
      </c>
      <c r="T1640" s="188">
        <f>IF(ISBLANK($B1640),0,VLOOKUP($B1640,Listen!$A$2:$C$44,3,FALSE))</f>
        <v>0</v>
      </c>
      <c r="U1640" s="189">
        <f t="shared" si="325"/>
        <v>0</v>
      </c>
      <c r="V1640" s="189">
        <f t="shared" si="315"/>
        <v>0</v>
      </c>
      <c r="W1640" s="189">
        <f t="shared" si="315"/>
        <v>0</v>
      </c>
      <c r="X1640" s="189">
        <f t="shared" si="315"/>
        <v>0</v>
      </c>
      <c r="Y1640" s="189">
        <f t="shared" si="315"/>
        <v>0</v>
      </c>
      <c r="Z1640" s="189">
        <f t="shared" si="315"/>
        <v>0</v>
      </c>
      <c r="AA1640" s="189">
        <f t="shared" si="315"/>
        <v>0</v>
      </c>
      <c r="AB1640" s="187">
        <f t="shared" si="326"/>
        <v>0</v>
      </c>
      <c r="AC1640" s="190">
        <f>IF(C1640=A_Stammdaten!$B$14,F_SAV!$R1640-F_SAV!$AD1640,HLOOKUP(A_Stammdaten!$B$14-1,$AE$4:$AK$2004,ROW(C1640)-3,FALSE)-$AD1640)</f>
        <v>0</v>
      </c>
      <c r="AD1640" s="190">
        <f>HLOOKUP(A_Stammdaten!$B$14,$AE$4:$AK$2004,ROW(C1640)-3,FALSE)</f>
        <v>0</v>
      </c>
      <c r="AE1640" s="187">
        <f t="shared" si="316"/>
        <v>0</v>
      </c>
      <c r="AF1640" s="187">
        <f t="shared" si="317"/>
        <v>0</v>
      </c>
      <c r="AG1640" s="187">
        <f t="shared" si="318"/>
        <v>0</v>
      </c>
      <c r="AH1640" s="187">
        <f t="shared" si="319"/>
        <v>0</v>
      </c>
      <c r="AI1640" s="187">
        <f t="shared" si="320"/>
        <v>0</v>
      </c>
      <c r="AJ1640" s="187">
        <f t="shared" si="321"/>
        <v>0</v>
      </c>
      <c r="AK1640" s="187">
        <f t="shared" si="322"/>
        <v>0</v>
      </c>
      <c r="AL1640" s="31"/>
    </row>
    <row r="1641" spans="1:38" ht="15" x14ac:dyDescent="0.25">
      <c r="A1641" s="31"/>
      <c r="B1641" s="31"/>
      <c r="C1641" s="32"/>
      <c r="D1641" s="31"/>
      <c r="E1641" s="31"/>
      <c r="F1641" s="31"/>
      <c r="G1641" s="31"/>
      <c r="H1641" s="31"/>
      <c r="I1641" s="31"/>
      <c r="J1641" s="31"/>
      <c r="K1641" s="31"/>
      <c r="L1641" s="31"/>
      <c r="M1641" s="31"/>
      <c r="N1641" s="187">
        <f t="shared" si="323"/>
        <v>0</v>
      </c>
      <c r="O1641" s="31"/>
      <c r="P1641" s="31"/>
      <c r="Q1641" s="31"/>
      <c r="R1641" s="187">
        <f t="shared" si="324"/>
        <v>0</v>
      </c>
      <c r="S1641" s="188">
        <f>IF(ISBLANK($B1641),0,VLOOKUP($B1641,Listen!$A$2:$C$44,2,FALSE))</f>
        <v>0</v>
      </c>
      <c r="T1641" s="188">
        <f>IF(ISBLANK($B1641),0,VLOOKUP($B1641,Listen!$A$2:$C$44,3,FALSE))</f>
        <v>0</v>
      </c>
      <c r="U1641" s="189">
        <f t="shared" si="325"/>
        <v>0</v>
      </c>
      <c r="V1641" s="189">
        <f t="shared" si="315"/>
        <v>0</v>
      </c>
      <c r="W1641" s="189">
        <f t="shared" si="315"/>
        <v>0</v>
      </c>
      <c r="X1641" s="189">
        <f t="shared" si="315"/>
        <v>0</v>
      </c>
      <c r="Y1641" s="189">
        <f t="shared" si="315"/>
        <v>0</v>
      </c>
      <c r="Z1641" s="189">
        <f t="shared" si="315"/>
        <v>0</v>
      </c>
      <c r="AA1641" s="189">
        <f t="shared" si="315"/>
        <v>0</v>
      </c>
      <c r="AB1641" s="187">
        <f t="shared" si="326"/>
        <v>0</v>
      </c>
      <c r="AC1641" s="190">
        <f>IF(C1641=A_Stammdaten!$B$14,F_SAV!$R1641-F_SAV!$AD1641,HLOOKUP(A_Stammdaten!$B$14-1,$AE$4:$AK$2004,ROW(C1641)-3,FALSE)-$AD1641)</f>
        <v>0</v>
      </c>
      <c r="AD1641" s="190">
        <f>HLOOKUP(A_Stammdaten!$B$14,$AE$4:$AK$2004,ROW(C1641)-3,FALSE)</f>
        <v>0</v>
      </c>
      <c r="AE1641" s="187">
        <f t="shared" si="316"/>
        <v>0</v>
      </c>
      <c r="AF1641" s="187">
        <f t="shared" si="317"/>
        <v>0</v>
      </c>
      <c r="AG1641" s="187">
        <f t="shared" si="318"/>
        <v>0</v>
      </c>
      <c r="AH1641" s="187">
        <f t="shared" si="319"/>
        <v>0</v>
      </c>
      <c r="AI1641" s="187">
        <f t="shared" si="320"/>
        <v>0</v>
      </c>
      <c r="AJ1641" s="187">
        <f t="shared" si="321"/>
        <v>0</v>
      </c>
      <c r="AK1641" s="187">
        <f t="shared" si="322"/>
        <v>0</v>
      </c>
      <c r="AL1641" s="31"/>
    </row>
    <row r="1642" spans="1:38" ht="15" x14ac:dyDescent="0.25">
      <c r="A1642" s="31"/>
      <c r="B1642" s="31"/>
      <c r="C1642" s="32"/>
      <c r="D1642" s="31"/>
      <c r="E1642" s="31"/>
      <c r="F1642" s="31"/>
      <c r="G1642" s="31"/>
      <c r="H1642" s="31"/>
      <c r="I1642" s="31"/>
      <c r="J1642" s="31"/>
      <c r="K1642" s="31"/>
      <c r="L1642" s="31"/>
      <c r="M1642" s="31"/>
      <c r="N1642" s="187">
        <f t="shared" si="323"/>
        <v>0</v>
      </c>
      <c r="O1642" s="31"/>
      <c r="P1642" s="31"/>
      <c r="Q1642" s="31"/>
      <c r="R1642" s="187">
        <f t="shared" si="324"/>
        <v>0</v>
      </c>
      <c r="S1642" s="188">
        <f>IF(ISBLANK($B1642),0,VLOOKUP($B1642,Listen!$A$2:$C$44,2,FALSE))</f>
        <v>0</v>
      </c>
      <c r="T1642" s="188">
        <f>IF(ISBLANK($B1642),0,VLOOKUP($B1642,Listen!$A$2:$C$44,3,FALSE))</f>
        <v>0</v>
      </c>
      <c r="U1642" s="189">
        <f t="shared" si="325"/>
        <v>0</v>
      </c>
      <c r="V1642" s="189">
        <f t="shared" si="315"/>
        <v>0</v>
      </c>
      <c r="W1642" s="189">
        <f t="shared" si="315"/>
        <v>0</v>
      </c>
      <c r="X1642" s="189">
        <f t="shared" si="315"/>
        <v>0</v>
      </c>
      <c r="Y1642" s="189">
        <f t="shared" si="315"/>
        <v>0</v>
      </c>
      <c r="Z1642" s="189">
        <f t="shared" si="315"/>
        <v>0</v>
      </c>
      <c r="AA1642" s="189">
        <f t="shared" si="315"/>
        <v>0</v>
      </c>
      <c r="AB1642" s="187">
        <f t="shared" si="326"/>
        <v>0</v>
      </c>
      <c r="AC1642" s="190">
        <f>IF(C1642=A_Stammdaten!$B$14,F_SAV!$R1642-F_SAV!$AD1642,HLOOKUP(A_Stammdaten!$B$14-1,$AE$4:$AK$2004,ROW(C1642)-3,FALSE)-$AD1642)</f>
        <v>0</v>
      </c>
      <c r="AD1642" s="190">
        <f>HLOOKUP(A_Stammdaten!$B$14,$AE$4:$AK$2004,ROW(C1642)-3,FALSE)</f>
        <v>0</v>
      </c>
      <c r="AE1642" s="187">
        <f t="shared" si="316"/>
        <v>0</v>
      </c>
      <c r="AF1642" s="187">
        <f t="shared" si="317"/>
        <v>0</v>
      </c>
      <c r="AG1642" s="187">
        <f t="shared" si="318"/>
        <v>0</v>
      </c>
      <c r="AH1642" s="187">
        <f t="shared" si="319"/>
        <v>0</v>
      </c>
      <c r="AI1642" s="187">
        <f t="shared" si="320"/>
        <v>0</v>
      </c>
      <c r="AJ1642" s="187">
        <f t="shared" si="321"/>
        <v>0</v>
      </c>
      <c r="AK1642" s="187">
        <f t="shared" si="322"/>
        <v>0</v>
      </c>
      <c r="AL1642" s="31"/>
    </row>
    <row r="1643" spans="1:38" ht="15" x14ac:dyDescent="0.25">
      <c r="A1643" s="31"/>
      <c r="B1643" s="31"/>
      <c r="C1643" s="32"/>
      <c r="D1643" s="31"/>
      <c r="E1643" s="31"/>
      <c r="F1643" s="31"/>
      <c r="G1643" s="31"/>
      <c r="H1643" s="31"/>
      <c r="I1643" s="31"/>
      <c r="J1643" s="31"/>
      <c r="K1643" s="31"/>
      <c r="L1643" s="31"/>
      <c r="M1643" s="31"/>
      <c r="N1643" s="187">
        <f t="shared" si="323"/>
        <v>0</v>
      </c>
      <c r="O1643" s="31"/>
      <c r="P1643" s="31"/>
      <c r="Q1643" s="31"/>
      <c r="R1643" s="187">
        <f t="shared" si="324"/>
        <v>0</v>
      </c>
      <c r="S1643" s="188">
        <f>IF(ISBLANK($B1643),0,VLOOKUP($B1643,Listen!$A$2:$C$44,2,FALSE))</f>
        <v>0</v>
      </c>
      <c r="T1643" s="188">
        <f>IF(ISBLANK($B1643),0,VLOOKUP($B1643,Listen!$A$2:$C$44,3,FALSE))</f>
        <v>0</v>
      </c>
      <c r="U1643" s="189">
        <f t="shared" si="325"/>
        <v>0</v>
      </c>
      <c r="V1643" s="189">
        <f t="shared" si="315"/>
        <v>0</v>
      </c>
      <c r="W1643" s="189">
        <f t="shared" si="315"/>
        <v>0</v>
      </c>
      <c r="X1643" s="189">
        <f t="shared" si="315"/>
        <v>0</v>
      </c>
      <c r="Y1643" s="189">
        <f t="shared" si="315"/>
        <v>0</v>
      </c>
      <c r="Z1643" s="189">
        <f t="shared" si="315"/>
        <v>0</v>
      </c>
      <c r="AA1643" s="189">
        <f t="shared" si="315"/>
        <v>0</v>
      </c>
      <c r="AB1643" s="187">
        <f t="shared" si="326"/>
        <v>0</v>
      </c>
      <c r="AC1643" s="190">
        <f>IF(C1643=A_Stammdaten!$B$14,F_SAV!$R1643-F_SAV!$AD1643,HLOOKUP(A_Stammdaten!$B$14-1,$AE$4:$AK$2004,ROW(C1643)-3,FALSE)-$AD1643)</f>
        <v>0</v>
      </c>
      <c r="AD1643" s="190">
        <f>HLOOKUP(A_Stammdaten!$B$14,$AE$4:$AK$2004,ROW(C1643)-3,FALSE)</f>
        <v>0</v>
      </c>
      <c r="AE1643" s="187">
        <f t="shared" si="316"/>
        <v>0</v>
      </c>
      <c r="AF1643" s="187">
        <f t="shared" si="317"/>
        <v>0</v>
      </c>
      <c r="AG1643" s="187">
        <f t="shared" si="318"/>
        <v>0</v>
      </c>
      <c r="AH1643" s="187">
        <f t="shared" si="319"/>
        <v>0</v>
      </c>
      <c r="AI1643" s="187">
        <f t="shared" si="320"/>
        <v>0</v>
      </c>
      <c r="AJ1643" s="187">
        <f t="shared" si="321"/>
        <v>0</v>
      </c>
      <c r="AK1643" s="187">
        <f t="shared" si="322"/>
        <v>0</v>
      </c>
      <c r="AL1643" s="31"/>
    </row>
    <row r="1644" spans="1:38" ht="15" x14ac:dyDescent="0.25">
      <c r="A1644" s="31"/>
      <c r="B1644" s="31"/>
      <c r="C1644" s="32"/>
      <c r="D1644" s="31"/>
      <c r="E1644" s="31"/>
      <c r="F1644" s="31"/>
      <c r="G1644" s="31"/>
      <c r="H1644" s="31"/>
      <c r="I1644" s="31"/>
      <c r="J1644" s="31"/>
      <c r="K1644" s="31"/>
      <c r="L1644" s="31"/>
      <c r="M1644" s="31"/>
      <c r="N1644" s="187">
        <f t="shared" si="323"/>
        <v>0</v>
      </c>
      <c r="O1644" s="31"/>
      <c r="P1644" s="31"/>
      <c r="Q1644" s="31"/>
      <c r="R1644" s="187">
        <f t="shared" si="324"/>
        <v>0</v>
      </c>
      <c r="S1644" s="188">
        <f>IF(ISBLANK($B1644),0,VLOOKUP($B1644,Listen!$A$2:$C$44,2,FALSE))</f>
        <v>0</v>
      </c>
      <c r="T1644" s="188">
        <f>IF(ISBLANK($B1644),0,VLOOKUP($B1644,Listen!$A$2:$C$44,3,FALSE))</f>
        <v>0</v>
      </c>
      <c r="U1644" s="189">
        <f t="shared" si="325"/>
        <v>0</v>
      </c>
      <c r="V1644" s="189">
        <f t="shared" si="315"/>
        <v>0</v>
      </c>
      <c r="W1644" s="189">
        <f t="shared" si="315"/>
        <v>0</v>
      </c>
      <c r="X1644" s="189">
        <f t="shared" si="315"/>
        <v>0</v>
      </c>
      <c r="Y1644" s="189">
        <f t="shared" si="315"/>
        <v>0</v>
      </c>
      <c r="Z1644" s="189">
        <f t="shared" si="315"/>
        <v>0</v>
      </c>
      <c r="AA1644" s="189">
        <f t="shared" si="315"/>
        <v>0</v>
      </c>
      <c r="AB1644" s="187">
        <f t="shared" si="326"/>
        <v>0</v>
      </c>
      <c r="AC1644" s="190">
        <f>IF(C1644=A_Stammdaten!$B$14,F_SAV!$R1644-F_SAV!$AD1644,HLOOKUP(A_Stammdaten!$B$14-1,$AE$4:$AK$2004,ROW(C1644)-3,FALSE)-$AD1644)</f>
        <v>0</v>
      </c>
      <c r="AD1644" s="190">
        <f>HLOOKUP(A_Stammdaten!$B$14,$AE$4:$AK$2004,ROW(C1644)-3,FALSE)</f>
        <v>0</v>
      </c>
      <c r="AE1644" s="187">
        <f t="shared" si="316"/>
        <v>0</v>
      </c>
      <c r="AF1644" s="187">
        <f t="shared" si="317"/>
        <v>0</v>
      </c>
      <c r="AG1644" s="187">
        <f t="shared" si="318"/>
        <v>0</v>
      </c>
      <c r="AH1644" s="187">
        <f t="shared" si="319"/>
        <v>0</v>
      </c>
      <c r="AI1644" s="187">
        <f t="shared" si="320"/>
        <v>0</v>
      </c>
      <c r="AJ1644" s="187">
        <f t="shared" si="321"/>
        <v>0</v>
      </c>
      <c r="AK1644" s="187">
        <f t="shared" si="322"/>
        <v>0</v>
      </c>
      <c r="AL1644" s="31"/>
    </row>
    <row r="1645" spans="1:38" ht="15" x14ac:dyDescent="0.25">
      <c r="A1645" s="31"/>
      <c r="B1645" s="31"/>
      <c r="C1645" s="32"/>
      <c r="D1645" s="31"/>
      <c r="E1645" s="31"/>
      <c r="F1645" s="31"/>
      <c r="G1645" s="31"/>
      <c r="H1645" s="31"/>
      <c r="I1645" s="31"/>
      <c r="J1645" s="31"/>
      <c r="K1645" s="31"/>
      <c r="L1645" s="31"/>
      <c r="M1645" s="31"/>
      <c r="N1645" s="187">
        <f t="shared" si="323"/>
        <v>0</v>
      </c>
      <c r="O1645" s="31"/>
      <c r="P1645" s="31"/>
      <c r="Q1645" s="31"/>
      <c r="R1645" s="187">
        <f t="shared" si="324"/>
        <v>0</v>
      </c>
      <c r="S1645" s="188">
        <f>IF(ISBLANK($B1645),0,VLOOKUP($B1645,Listen!$A$2:$C$44,2,FALSE))</f>
        <v>0</v>
      </c>
      <c r="T1645" s="188">
        <f>IF(ISBLANK($B1645),0,VLOOKUP($B1645,Listen!$A$2:$C$44,3,FALSE))</f>
        <v>0</v>
      </c>
      <c r="U1645" s="189">
        <f t="shared" si="325"/>
        <v>0</v>
      </c>
      <c r="V1645" s="189">
        <f t="shared" si="315"/>
        <v>0</v>
      </c>
      <c r="W1645" s="189">
        <f t="shared" si="315"/>
        <v>0</v>
      </c>
      <c r="X1645" s="189">
        <f t="shared" si="315"/>
        <v>0</v>
      </c>
      <c r="Y1645" s="189">
        <f t="shared" si="315"/>
        <v>0</v>
      </c>
      <c r="Z1645" s="189">
        <f t="shared" si="315"/>
        <v>0</v>
      </c>
      <c r="AA1645" s="189">
        <f t="shared" si="315"/>
        <v>0</v>
      </c>
      <c r="AB1645" s="187">
        <f t="shared" si="326"/>
        <v>0</v>
      </c>
      <c r="AC1645" s="190">
        <f>IF(C1645=A_Stammdaten!$B$14,F_SAV!$R1645-F_SAV!$AD1645,HLOOKUP(A_Stammdaten!$B$14-1,$AE$4:$AK$2004,ROW(C1645)-3,FALSE)-$AD1645)</f>
        <v>0</v>
      </c>
      <c r="AD1645" s="190">
        <f>HLOOKUP(A_Stammdaten!$B$14,$AE$4:$AK$2004,ROW(C1645)-3,FALSE)</f>
        <v>0</v>
      </c>
      <c r="AE1645" s="187">
        <f t="shared" si="316"/>
        <v>0</v>
      </c>
      <c r="AF1645" s="187">
        <f t="shared" si="317"/>
        <v>0</v>
      </c>
      <c r="AG1645" s="187">
        <f t="shared" si="318"/>
        <v>0</v>
      </c>
      <c r="AH1645" s="187">
        <f t="shared" si="319"/>
        <v>0</v>
      </c>
      <c r="AI1645" s="187">
        <f t="shared" si="320"/>
        <v>0</v>
      </c>
      <c r="AJ1645" s="187">
        <f t="shared" si="321"/>
        <v>0</v>
      </c>
      <c r="AK1645" s="187">
        <f t="shared" si="322"/>
        <v>0</v>
      </c>
      <c r="AL1645" s="31"/>
    </row>
    <row r="1646" spans="1:38" ht="15" x14ac:dyDescent="0.25">
      <c r="A1646" s="31"/>
      <c r="B1646" s="31"/>
      <c r="C1646" s="32"/>
      <c r="D1646" s="31"/>
      <c r="E1646" s="31"/>
      <c r="F1646" s="31"/>
      <c r="G1646" s="31"/>
      <c r="H1646" s="31"/>
      <c r="I1646" s="31"/>
      <c r="J1646" s="31"/>
      <c r="K1646" s="31"/>
      <c r="L1646" s="31"/>
      <c r="M1646" s="31"/>
      <c r="N1646" s="187">
        <f t="shared" si="323"/>
        <v>0</v>
      </c>
      <c r="O1646" s="31"/>
      <c r="P1646" s="31"/>
      <c r="Q1646" s="31"/>
      <c r="R1646" s="187">
        <f t="shared" si="324"/>
        <v>0</v>
      </c>
      <c r="S1646" s="188">
        <f>IF(ISBLANK($B1646),0,VLOOKUP($B1646,Listen!$A$2:$C$44,2,FALSE))</f>
        <v>0</v>
      </c>
      <c r="T1646" s="188">
        <f>IF(ISBLANK($B1646),0,VLOOKUP($B1646,Listen!$A$2:$C$44,3,FALSE))</f>
        <v>0</v>
      </c>
      <c r="U1646" s="189">
        <f t="shared" si="325"/>
        <v>0</v>
      </c>
      <c r="V1646" s="189">
        <f t="shared" si="315"/>
        <v>0</v>
      </c>
      <c r="W1646" s="189">
        <f t="shared" si="315"/>
        <v>0</v>
      </c>
      <c r="X1646" s="189">
        <f t="shared" si="315"/>
        <v>0</v>
      </c>
      <c r="Y1646" s="189">
        <f t="shared" si="315"/>
        <v>0</v>
      </c>
      <c r="Z1646" s="189">
        <f t="shared" si="315"/>
        <v>0</v>
      </c>
      <c r="AA1646" s="189">
        <f t="shared" ref="V1646:AA1689" si="327">$S1646</f>
        <v>0</v>
      </c>
      <c r="AB1646" s="187">
        <f t="shared" si="326"/>
        <v>0</v>
      </c>
      <c r="AC1646" s="190">
        <f>IF(C1646=A_Stammdaten!$B$14,F_SAV!$R1646-F_SAV!$AD1646,HLOOKUP(A_Stammdaten!$B$14-1,$AE$4:$AK$2004,ROW(C1646)-3,FALSE)-$AD1646)</f>
        <v>0</v>
      </c>
      <c r="AD1646" s="190">
        <f>HLOOKUP(A_Stammdaten!$B$14,$AE$4:$AK$2004,ROW(C1646)-3,FALSE)</f>
        <v>0</v>
      </c>
      <c r="AE1646" s="187">
        <f t="shared" si="316"/>
        <v>0</v>
      </c>
      <c r="AF1646" s="187">
        <f t="shared" si="317"/>
        <v>0</v>
      </c>
      <c r="AG1646" s="187">
        <f t="shared" si="318"/>
        <v>0</v>
      </c>
      <c r="AH1646" s="187">
        <f t="shared" si="319"/>
        <v>0</v>
      </c>
      <c r="AI1646" s="187">
        <f t="shared" si="320"/>
        <v>0</v>
      </c>
      <c r="AJ1646" s="187">
        <f t="shared" si="321"/>
        <v>0</v>
      </c>
      <c r="AK1646" s="187">
        <f t="shared" si="322"/>
        <v>0</v>
      </c>
      <c r="AL1646" s="31"/>
    </row>
    <row r="1647" spans="1:38" ht="15" x14ac:dyDescent="0.25">
      <c r="A1647" s="31"/>
      <c r="B1647" s="31"/>
      <c r="C1647" s="32"/>
      <c r="D1647" s="31"/>
      <c r="E1647" s="31"/>
      <c r="F1647" s="31"/>
      <c r="G1647" s="31"/>
      <c r="H1647" s="31"/>
      <c r="I1647" s="31"/>
      <c r="J1647" s="31"/>
      <c r="K1647" s="31"/>
      <c r="L1647" s="31"/>
      <c r="M1647" s="31"/>
      <c r="N1647" s="187">
        <f t="shared" si="323"/>
        <v>0</v>
      </c>
      <c r="O1647" s="31"/>
      <c r="P1647" s="31"/>
      <c r="Q1647" s="31"/>
      <c r="R1647" s="187">
        <f t="shared" si="324"/>
        <v>0</v>
      </c>
      <c r="S1647" s="188">
        <f>IF(ISBLANK($B1647),0,VLOOKUP($B1647,Listen!$A$2:$C$44,2,FALSE))</f>
        <v>0</v>
      </c>
      <c r="T1647" s="188">
        <f>IF(ISBLANK($B1647),0,VLOOKUP($B1647,Listen!$A$2:$C$44,3,FALSE))</f>
        <v>0</v>
      </c>
      <c r="U1647" s="189">
        <f t="shared" si="325"/>
        <v>0</v>
      </c>
      <c r="V1647" s="189">
        <f t="shared" si="327"/>
        <v>0</v>
      </c>
      <c r="W1647" s="189">
        <f t="shared" si="327"/>
        <v>0</v>
      </c>
      <c r="X1647" s="189">
        <f t="shared" si="327"/>
        <v>0</v>
      </c>
      <c r="Y1647" s="189">
        <f t="shared" si="327"/>
        <v>0</v>
      </c>
      <c r="Z1647" s="189">
        <f t="shared" si="327"/>
        <v>0</v>
      </c>
      <c r="AA1647" s="189">
        <f t="shared" si="327"/>
        <v>0</v>
      </c>
      <c r="AB1647" s="187">
        <f t="shared" si="326"/>
        <v>0</v>
      </c>
      <c r="AC1647" s="190">
        <f>IF(C1647=A_Stammdaten!$B$14,F_SAV!$R1647-F_SAV!$AD1647,HLOOKUP(A_Stammdaten!$B$14-1,$AE$4:$AK$2004,ROW(C1647)-3,FALSE)-$AD1647)</f>
        <v>0</v>
      </c>
      <c r="AD1647" s="190">
        <f>HLOOKUP(A_Stammdaten!$B$14,$AE$4:$AK$2004,ROW(C1647)-3,FALSE)</f>
        <v>0</v>
      </c>
      <c r="AE1647" s="187">
        <f t="shared" si="316"/>
        <v>0</v>
      </c>
      <c r="AF1647" s="187">
        <f t="shared" si="317"/>
        <v>0</v>
      </c>
      <c r="AG1647" s="187">
        <f t="shared" si="318"/>
        <v>0</v>
      </c>
      <c r="AH1647" s="187">
        <f t="shared" si="319"/>
        <v>0</v>
      </c>
      <c r="AI1647" s="187">
        <f t="shared" si="320"/>
        <v>0</v>
      </c>
      <c r="AJ1647" s="187">
        <f t="shared" si="321"/>
        <v>0</v>
      </c>
      <c r="AK1647" s="187">
        <f t="shared" si="322"/>
        <v>0</v>
      </c>
      <c r="AL1647" s="31"/>
    </row>
    <row r="1648" spans="1:38" ht="15" x14ac:dyDescent="0.25">
      <c r="A1648" s="31"/>
      <c r="B1648" s="31"/>
      <c r="C1648" s="32"/>
      <c r="D1648" s="31"/>
      <c r="E1648" s="31"/>
      <c r="F1648" s="31"/>
      <c r="G1648" s="31"/>
      <c r="H1648" s="31"/>
      <c r="I1648" s="31"/>
      <c r="J1648" s="31"/>
      <c r="K1648" s="31"/>
      <c r="L1648" s="31"/>
      <c r="M1648" s="31"/>
      <c r="N1648" s="187">
        <f t="shared" si="323"/>
        <v>0</v>
      </c>
      <c r="O1648" s="31"/>
      <c r="P1648" s="31"/>
      <c r="Q1648" s="31"/>
      <c r="R1648" s="187">
        <f t="shared" si="324"/>
        <v>0</v>
      </c>
      <c r="S1648" s="188">
        <f>IF(ISBLANK($B1648),0,VLOOKUP($B1648,Listen!$A$2:$C$44,2,FALSE))</f>
        <v>0</v>
      </c>
      <c r="T1648" s="188">
        <f>IF(ISBLANK($B1648),0,VLOOKUP($B1648,Listen!$A$2:$C$44,3,FALSE))</f>
        <v>0</v>
      </c>
      <c r="U1648" s="189">
        <f t="shared" si="325"/>
        <v>0</v>
      </c>
      <c r="V1648" s="189">
        <f t="shared" si="327"/>
        <v>0</v>
      </c>
      <c r="W1648" s="189">
        <f t="shared" si="327"/>
        <v>0</v>
      </c>
      <c r="X1648" s="189">
        <f t="shared" si="327"/>
        <v>0</v>
      </c>
      <c r="Y1648" s="189">
        <f t="shared" si="327"/>
        <v>0</v>
      </c>
      <c r="Z1648" s="189">
        <f t="shared" si="327"/>
        <v>0</v>
      </c>
      <c r="AA1648" s="189">
        <f t="shared" si="327"/>
        <v>0</v>
      </c>
      <c r="AB1648" s="187">
        <f t="shared" si="326"/>
        <v>0</v>
      </c>
      <c r="AC1648" s="190">
        <f>IF(C1648=A_Stammdaten!$B$14,F_SAV!$R1648-F_SAV!$AD1648,HLOOKUP(A_Stammdaten!$B$14-1,$AE$4:$AK$2004,ROW(C1648)-3,FALSE)-$AD1648)</f>
        <v>0</v>
      </c>
      <c r="AD1648" s="190">
        <f>HLOOKUP(A_Stammdaten!$B$14,$AE$4:$AK$2004,ROW(C1648)-3,FALSE)</f>
        <v>0</v>
      </c>
      <c r="AE1648" s="187">
        <f t="shared" si="316"/>
        <v>0</v>
      </c>
      <c r="AF1648" s="187">
        <f t="shared" si="317"/>
        <v>0</v>
      </c>
      <c r="AG1648" s="187">
        <f t="shared" si="318"/>
        <v>0</v>
      </c>
      <c r="AH1648" s="187">
        <f t="shared" si="319"/>
        <v>0</v>
      </c>
      <c r="AI1648" s="187">
        <f t="shared" si="320"/>
        <v>0</v>
      </c>
      <c r="AJ1648" s="187">
        <f t="shared" si="321"/>
        <v>0</v>
      </c>
      <c r="AK1648" s="187">
        <f t="shared" si="322"/>
        <v>0</v>
      </c>
      <c r="AL1648" s="31"/>
    </row>
    <row r="1649" spans="1:38" ht="15" x14ac:dyDescent="0.25">
      <c r="A1649" s="31"/>
      <c r="B1649" s="31"/>
      <c r="C1649" s="32"/>
      <c r="D1649" s="31"/>
      <c r="E1649" s="31"/>
      <c r="F1649" s="31"/>
      <c r="G1649" s="31"/>
      <c r="H1649" s="31"/>
      <c r="I1649" s="31"/>
      <c r="J1649" s="31"/>
      <c r="K1649" s="31"/>
      <c r="L1649" s="31"/>
      <c r="M1649" s="31"/>
      <c r="N1649" s="187">
        <f t="shared" si="323"/>
        <v>0</v>
      </c>
      <c r="O1649" s="31"/>
      <c r="P1649" s="31"/>
      <c r="Q1649" s="31"/>
      <c r="R1649" s="187">
        <f t="shared" si="324"/>
        <v>0</v>
      </c>
      <c r="S1649" s="188">
        <f>IF(ISBLANK($B1649),0,VLOOKUP($B1649,Listen!$A$2:$C$44,2,FALSE))</f>
        <v>0</v>
      </c>
      <c r="T1649" s="188">
        <f>IF(ISBLANK($B1649),0,VLOOKUP($B1649,Listen!$A$2:$C$44,3,FALSE))</f>
        <v>0</v>
      </c>
      <c r="U1649" s="189">
        <f t="shared" si="325"/>
        <v>0</v>
      </c>
      <c r="V1649" s="189">
        <f t="shared" si="327"/>
        <v>0</v>
      </c>
      <c r="W1649" s="189">
        <f t="shared" si="327"/>
        <v>0</v>
      </c>
      <c r="X1649" s="189">
        <f t="shared" si="327"/>
        <v>0</v>
      </c>
      <c r="Y1649" s="189">
        <f t="shared" si="327"/>
        <v>0</v>
      </c>
      <c r="Z1649" s="189">
        <f t="shared" si="327"/>
        <v>0</v>
      </c>
      <c r="AA1649" s="189">
        <f t="shared" si="327"/>
        <v>0</v>
      </c>
      <c r="AB1649" s="187">
        <f t="shared" si="326"/>
        <v>0</v>
      </c>
      <c r="AC1649" s="190">
        <f>IF(C1649=A_Stammdaten!$B$14,F_SAV!$R1649-F_SAV!$AD1649,HLOOKUP(A_Stammdaten!$B$14-1,$AE$4:$AK$2004,ROW(C1649)-3,FALSE)-$AD1649)</f>
        <v>0</v>
      </c>
      <c r="AD1649" s="190">
        <f>HLOOKUP(A_Stammdaten!$B$14,$AE$4:$AK$2004,ROW(C1649)-3,FALSE)</f>
        <v>0</v>
      </c>
      <c r="AE1649" s="187">
        <f t="shared" si="316"/>
        <v>0</v>
      </c>
      <c r="AF1649" s="187">
        <f t="shared" si="317"/>
        <v>0</v>
      </c>
      <c r="AG1649" s="187">
        <f t="shared" si="318"/>
        <v>0</v>
      </c>
      <c r="AH1649" s="187">
        <f t="shared" si="319"/>
        <v>0</v>
      </c>
      <c r="AI1649" s="187">
        <f t="shared" si="320"/>
        <v>0</v>
      </c>
      <c r="AJ1649" s="187">
        <f t="shared" si="321"/>
        <v>0</v>
      </c>
      <c r="AK1649" s="187">
        <f t="shared" si="322"/>
        <v>0</v>
      </c>
      <c r="AL1649" s="31"/>
    </row>
    <row r="1650" spans="1:38" ht="15" x14ac:dyDescent="0.25">
      <c r="A1650" s="31"/>
      <c r="B1650" s="31"/>
      <c r="C1650" s="32"/>
      <c r="D1650" s="31"/>
      <c r="E1650" s="31"/>
      <c r="F1650" s="31"/>
      <c r="G1650" s="31"/>
      <c r="H1650" s="31"/>
      <c r="I1650" s="31"/>
      <c r="J1650" s="31"/>
      <c r="K1650" s="31"/>
      <c r="L1650" s="31"/>
      <c r="M1650" s="31"/>
      <c r="N1650" s="187">
        <f t="shared" si="323"/>
        <v>0</v>
      </c>
      <c r="O1650" s="31"/>
      <c r="P1650" s="31"/>
      <c r="Q1650" s="31"/>
      <c r="R1650" s="187">
        <f t="shared" si="324"/>
        <v>0</v>
      </c>
      <c r="S1650" s="188">
        <f>IF(ISBLANK($B1650),0,VLOOKUP($B1650,Listen!$A$2:$C$44,2,FALSE))</f>
        <v>0</v>
      </c>
      <c r="T1650" s="188">
        <f>IF(ISBLANK($B1650),0,VLOOKUP($B1650,Listen!$A$2:$C$44,3,FALSE))</f>
        <v>0</v>
      </c>
      <c r="U1650" s="189">
        <f t="shared" si="325"/>
        <v>0</v>
      </c>
      <c r="V1650" s="189">
        <f t="shared" si="327"/>
        <v>0</v>
      </c>
      <c r="W1650" s="189">
        <f t="shared" si="327"/>
        <v>0</v>
      </c>
      <c r="X1650" s="189">
        <f t="shared" si="327"/>
        <v>0</v>
      </c>
      <c r="Y1650" s="189">
        <f t="shared" si="327"/>
        <v>0</v>
      </c>
      <c r="Z1650" s="189">
        <f t="shared" si="327"/>
        <v>0</v>
      </c>
      <c r="AA1650" s="189">
        <f t="shared" si="327"/>
        <v>0</v>
      </c>
      <c r="AB1650" s="187">
        <f t="shared" si="326"/>
        <v>0</v>
      </c>
      <c r="AC1650" s="190">
        <f>IF(C1650=A_Stammdaten!$B$14,F_SAV!$R1650-F_SAV!$AD1650,HLOOKUP(A_Stammdaten!$B$14-1,$AE$4:$AK$2004,ROW(C1650)-3,FALSE)-$AD1650)</f>
        <v>0</v>
      </c>
      <c r="AD1650" s="190">
        <f>HLOOKUP(A_Stammdaten!$B$14,$AE$4:$AK$2004,ROW(C1650)-3,FALSE)</f>
        <v>0</v>
      </c>
      <c r="AE1650" s="187">
        <f t="shared" si="316"/>
        <v>0</v>
      </c>
      <c r="AF1650" s="187">
        <f t="shared" si="317"/>
        <v>0</v>
      </c>
      <c r="AG1650" s="187">
        <f t="shared" si="318"/>
        <v>0</v>
      </c>
      <c r="AH1650" s="187">
        <f t="shared" si="319"/>
        <v>0</v>
      </c>
      <c r="AI1650" s="187">
        <f t="shared" si="320"/>
        <v>0</v>
      </c>
      <c r="AJ1650" s="187">
        <f t="shared" si="321"/>
        <v>0</v>
      </c>
      <c r="AK1650" s="187">
        <f t="shared" si="322"/>
        <v>0</v>
      </c>
      <c r="AL1650" s="31"/>
    </row>
    <row r="1651" spans="1:38" ht="15" x14ac:dyDescent="0.25">
      <c r="A1651" s="31"/>
      <c r="B1651" s="31"/>
      <c r="C1651" s="32"/>
      <c r="D1651" s="31"/>
      <c r="E1651" s="31"/>
      <c r="F1651" s="31"/>
      <c r="G1651" s="31"/>
      <c r="H1651" s="31"/>
      <c r="I1651" s="31"/>
      <c r="J1651" s="31"/>
      <c r="K1651" s="31"/>
      <c r="L1651" s="31"/>
      <c r="M1651" s="31"/>
      <c r="N1651" s="187">
        <f t="shared" si="323"/>
        <v>0</v>
      </c>
      <c r="O1651" s="31"/>
      <c r="P1651" s="31"/>
      <c r="Q1651" s="31"/>
      <c r="R1651" s="187">
        <f t="shared" si="324"/>
        <v>0</v>
      </c>
      <c r="S1651" s="188">
        <f>IF(ISBLANK($B1651),0,VLOOKUP($B1651,Listen!$A$2:$C$44,2,FALSE))</f>
        <v>0</v>
      </c>
      <c r="T1651" s="188">
        <f>IF(ISBLANK($B1651),0,VLOOKUP($B1651,Listen!$A$2:$C$44,3,FALSE))</f>
        <v>0</v>
      </c>
      <c r="U1651" s="189">
        <f t="shared" si="325"/>
        <v>0</v>
      </c>
      <c r="V1651" s="189">
        <f t="shared" si="327"/>
        <v>0</v>
      </c>
      <c r="W1651" s="189">
        <f t="shared" si="327"/>
        <v>0</v>
      </c>
      <c r="X1651" s="189">
        <f t="shared" si="327"/>
        <v>0</v>
      </c>
      <c r="Y1651" s="189">
        <f t="shared" si="327"/>
        <v>0</v>
      </c>
      <c r="Z1651" s="189">
        <f t="shared" si="327"/>
        <v>0</v>
      </c>
      <c r="AA1651" s="189">
        <f t="shared" si="327"/>
        <v>0</v>
      </c>
      <c r="AB1651" s="187">
        <f t="shared" si="326"/>
        <v>0</v>
      </c>
      <c r="AC1651" s="190">
        <f>IF(C1651=A_Stammdaten!$B$14,F_SAV!$R1651-F_SAV!$AD1651,HLOOKUP(A_Stammdaten!$B$14-1,$AE$4:$AK$2004,ROW(C1651)-3,FALSE)-$AD1651)</f>
        <v>0</v>
      </c>
      <c r="AD1651" s="190">
        <f>HLOOKUP(A_Stammdaten!$B$14,$AE$4:$AK$2004,ROW(C1651)-3,FALSE)</f>
        <v>0</v>
      </c>
      <c r="AE1651" s="187">
        <f t="shared" si="316"/>
        <v>0</v>
      </c>
      <c r="AF1651" s="187">
        <f t="shared" si="317"/>
        <v>0</v>
      </c>
      <c r="AG1651" s="187">
        <f t="shared" si="318"/>
        <v>0</v>
      </c>
      <c r="AH1651" s="187">
        <f t="shared" si="319"/>
        <v>0</v>
      </c>
      <c r="AI1651" s="187">
        <f t="shared" si="320"/>
        <v>0</v>
      </c>
      <c r="AJ1651" s="187">
        <f t="shared" si="321"/>
        <v>0</v>
      </c>
      <c r="AK1651" s="187">
        <f t="shared" si="322"/>
        <v>0</v>
      </c>
      <c r="AL1651" s="31"/>
    </row>
    <row r="1652" spans="1:38" ht="15" x14ac:dyDescent="0.25">
      <c r="A1652" s="31"/>
      <c r="B1652" s="31"/>
      <c r="C1652" s="32"/>
      <c r="D1652" s="31"/>
      <c r="E1652" s="31"/>
      <c r="F1652" s="31"/>
      <c r="G1652" s="31"/>
      <c r="H1652" s="31"/>
      <c r="I1652" s="31"/>
      <c r="J1652" s="31"/>
      <c r="K1652" s="31"/>
      <c r="L1652" s="31"/>
      <c r="M1652" s="31"/>
      <c r="N1652" s="187">
        <f t="shared" si="323"/>
        <v>0</v>
      </c>
      <c r="O1652" s="31"/>
      <c r="P1652" s="31"/>
      <c r="Q1652" s="31"/>
      <c r="R1652" s="187">
        <f t="shared" si="324"/>
        <v>0</v>
      </c>
      <c r="S1652" s="188">
        <f>IF(ISBLANK($B1652),0,VLOOKUP($B1652,Listen!$A$2:$C$44,2,FALSE))</f>
        <v>0</v>
      </c>
      <c r="T1652" s="188">
        <f>IF(ISBLANK($B1652),0,VLOOKUP($B1652,Listen!$A$2:$C$44,3,FALSE))</f>
        <v>0</v>
      </c>
      <c r="U1652" s="189">
        <f t="shared" si="325"/>
        <v>0</v>
      </c>
      <c r="V1652" s="189">
        <f t="shared" si="327"/>
        <v>0</v>
      </c>
      <c r="W1652" s="189">
        <f t="shared" si="327"/>
        <v>0</v>
      </c>
      <c r="X1652" s="189">
        <f t="shared" si="327"/>
        <v>0</v>
      </c>
      <c r="Y1652" s="189">
        <f t="shared" si="327"/>
        <v>0</v>
      </c>
      <c r="Z1652" s="189">
        <f t="shared" si="327"/>
        <v>0</v>
      </c>
      <c r="AA1652" s="189">
        <f t="shared" si="327"/>
        <v>0</v>
      </c>
      <c r="AB1652" s="187">
        <f t="shared" si="326"/>
        <v>0</v>
      </c>
      <c r="AC1652" s="190">
        <f>IF(C1652=A_Stammdaten!$B$14,F_SAV!$R1652-F_SAV!$AD1652,HLOOKUP(A_Stammdaten!$B$14-1,$AE$4:$AK$2004,ROW(C1652)-3,FALSE)-$AD1652)</f>
        <v>0</v>
      </c>
      <c r="AD1652" s="190">
        <f>HLOOKUP(A_Stammdaten!$B$14,$AE$4:$AK$2004,ROW(C1652)-3,FALSE)</f>
        <v>0</v>
      </c>
      <c r="AE1652" s="187">
        <f t="shared" si="316"/>
        <v>0</v>
      </c>
      <c r="AF1652" s="187">
        <f t="shared" si="317"/>
        <v>0</v>
      </c>
      <c r="AG1652" s="187">
        <f t="shared" si="318"/>
        <v>0</v>
      </c>
      <c r="AH1652" s="187">
        <f t="shared" si="319"/>
        <v>0</v>
      </c>
      <c r="AI1652" s="187">
        <f t="shared" si="320"/>
        <v>0</v>
      </c>
      <c r="AJ1652" s="187">
        <f t="shared" si="321"/>
        <v>0</v>
      </c>
      <c r="AK1652" s="187">
        <f t="shared" si="322"/>
        <v>0</v>
      </c>
      <c r="AL1652" s="31"/>
    </row>
    <row r="1653" spans="1:38" ht="15" x14ac:dyDescent="0.25">
      <c r="A1653" s="31"/>
      <c r="B1653" s="31"/>
      <c r="C1653" s="32"/>
      <c r="D1653" s="31"/>
      <c r="E1653" s="31"/>
      <c r="F1653" s="31"/>
      <c r="G1653" s="31"/>
      <c r="H1653" s="31"/>
      <c r="I1653" s="31"/>
      <c r="J1653" s="31"/>
      <c r="K1653" s="31"/>
      <c r="L1653" s="31"/>
      <c r="M1653" s="31"/>
      <c r="N1653" s="187">
        <f t="shared" si="323"/>
        <v>0</v>
      </c>
      <c r="O1653" s="31"/>
      <c r="P1653" s="31"/>
      <c r="Q1653" s="31"/>
      <c r="R1653" s="187">
        <f t="shared" si="324"/>
        <v>0</v>
      </c>
      <c r="S1653" s="188">
        <f>IF(ISBLANK($B1653),0,VLOOKUP($B1653,Listen!$A$2:$C$44,2,FALSE))</f>
        <v>0</v>
      </c>
      <c r="T1653" s="188">
        <f>IF(ISBLANK($B1653),0,VLOOKUP($B1653,Listen!$A$2:$C$44,3,FALSE))</f>
        <v>0</v>
      </c>
      <c r="U1653" s="189">
        <f t="shared" si="325"/>
        <v>0</v>
      </c>
      <c r="V1653" s="189">
        <f t="shared" si="327"/>
        <v>0</v>
      </c>
      <c r="W1653" s="189">
        <f t="shared" si="327"/>
        <v>0</v>
      </c>
      <c r="X1653" s="189">
        <f t="shared" si="327"/>
        <v>0</v>
      </c>
      <c r="Y1653" s="189">
        <f t="shared" si="327"/>
        <v>0</v>
      </c>
      <c r="Z1653" s="189">
        <f t="shared" si="327"/>
        <v>0</v>
      </c>
      <c r="AA1653" s="189">
        <f t="shared" si="327"/>
        <v>0</v>
      </c>
      <c r="AB1653" s="187">
        <f t="shared" si="326"/>
        <v>0</v>
      </c>
      <c r="AC1653" s="190">
        <f>IF(C1653=A_Stammdaten!$B$14,F_SAV!$R1653-F_SAV!$AD1653,HLOOKUP(A_Stammdaten!$B$14-1,$AE$4:$AK$2004,ROW(C1653)-3,FALSE)-$AD1653)</f>
        <v>0</v>
      </c>
      <c r="AD1653" s="190">
        <f>HLOOKUP(A_Stammdaten!$B$14,$AE$4:$AK$2004,ROW(C1653)-3,FALSE)</f>
        <v>0</v>
      </c>
      <c r="AE1653" s="187">
        <f t="shared" si="316"/>
        <v>0</v>
      </c>
      <c r="AF1653" s="187">
        <f t="shared" si="317"/>
        <v>0</v>
      </c>
      <c r="AG1653" s="187">
        <f t="shared" si="318"/>
        <v>0</v>
      </c>
      <c r="AH1653" s="187">
        <f t="shared" si="319"/>
        <v>0</v>
      </c>
      <c r="AI1653" s="187">
        <f t="shared" si="320"/>
        <v>0</v>
      </c>
      <c r="AJ1653" s="187">
        <f t="shared" si="321"/>
        <v>0</v>
      </c>
      <c r="AK1653" s="187">
        <f t="shared" si="322"/>
        <v>0</v>
      </c>
      <c r="AL1653" s="31"/>
    </row>
    <row r="1654" spans="1:38" ht="15" x14ac:dyDescent="0.25">
      <c r="A1654" s="31"/>
      <c r="B1654" s="31"/>
      <c r="C1654" s="32"/>
      <c r="D1654" s="31"/>
      <c r="E1654" s="31"/>
      <c r="F1654" s="31"/>
      <c r="G1654" s="31"/>
      <c r="H1654" s="31"/>
      <c r="I1654" s="31"/>
      <c r="J1654" s="31"/>
      <c r="K1654" s="31"/>
      <c r="L1654" s="31"/>
      <c r="M1654" s="31"/>
      <c r="N1654" s="187">
        <f t="shared" si="323"/>
        <v>0</v>
      </c>
      <c r="O1654" s="31"/>
      <c r="P1654" s="31"/>
      <c r="Q1654" s="31"/>
      <c r="R1654" s="187">
        <f t="shared" si="324"/>
        <v>0</v>
      </c>
      <c r="S1654" s="188">
        <f>IF(ISBLANK($B1654),0,VLOOKUP($B1654,Listen!$A$2:$C$44,2,FALSE))</f>
        <v>0</v>
      </c>
      <c r="T1654" s="188">
        <f>IF(ISBLANK($B1654),0,VLOOKUP($B1654,Listen!$A$2:$C$44,3,FALSE))</f>
        <v>0</v>
      </c>
      <c r="U1654" s="189">
        <f t="shared" si="325"/>
        <v>0</v>
      </c>
      <c r="V1654" s="189">
        <f t="shared" si="327"/>
        <v>0</v>
      </c>
      <c r="W1654" s="189">
        <f t="shared" si="327"/>
        <v>0</v>
      </c>
      <c r="X1654" s="189">
        <f t="shared" si="327"/>
        <v>0</v>
      </c>
      <c r="Y1654" s="189">
        <f t="shared" si="327"/>
        <v>0</v>
      </c>
      <c r="Z1654" s="189">
        <f t="shared" si="327"/>
        <v>0</v>
      </c>
      <c r="AA1654" s="189">
        <f t="shared" si="327"/>
        <v>0</v>
      </c>
      <c r="AB1654" s="187">
        <f t="shared" si="326"/>
        <v>0</v>
      </c>
      <c r="AC1654" s="190">
        <f>IF(C1654=A_Stammdaten!$B$14,F_SAV!$R1654-F_SAV!$AD1654,HLOOKUP(A_Stammdaten!$B$14-1,$AE$4:$AK$2004,ROW(C1654)-3,FALSE)-$AD1654)</f>
        <v>0</v>
      </c>
      <c r="AD1654" s="190">
        <f>HLOOKUP(A_Stammdaten!$B$14,$AE$4:$AK$2004,ROW(C1654)-3,FALSE)</f>
        <v>0</v>
      </c>
      <c r="AE1654" s="187">
        <f t="shared" si="316"/>
        <v>0</v>
      </c>
      <c r="AF1654" s="187">
        <f t="shared" si="317"/>
        <v>0</v>
      </c>
      <c r="AG1654" s="187">
        <f t="shared" si="318"/>
        <v>0</v>
      </c>
      <c r="AH1654" s="187">
        <f t="shared" si="319"/>
        <v>0</v>
      </c>
      <c r="AI1654" s="187">
        <f t="shared" si="320"/>
        <v>0</v>
      </c>
      <c r="AJ1654" s="187">
        <f t="shared" si="321"/>
        <v>0</v>
      </c>
      <c r="AK1654" s="187">
        <f t="shared" si="322"/>
        <v>0</v>
      </c>
      <c r="AL1654" s="31"/>
    </row>
    <row r="1655" spans="1:38" ht="15" x14ac:dyDescent="0.25">
      <c r="A1655" s="31"/>
      <c r="B1655" s="31"/>
      <c r="C1655" s="32"/>
      <c r="D1655" s="31"/>
      <c r="E1655" s="31"/>
      <c r="F1655" s="31"/>
      <c r="G1655" s="31"/>
      <c r="H1655" s="31"/>
      <c r="I1655" s="31"/>
      <c r="J1655" s="31"/>
      <c r="K1655" s="31"/>
      <c r="L1655" s="31"/>
      <c r="M1655" s="31"/>
      <c r="N1655" s="187">
        <f t="shared" si="323"/>
        <v>0</v>
      </c>
      <c r="O1655" s="31"/>
      <c r="P1655" s="31"/>
      <c r="Q1655" s="31"/>
      <c r="R1655" s="187">
        <f t="shared" si="324"/>
        <v>0</v>
      </c>
      <c r="S1655" s="188">
        <f>IF(ISBLANK($B1655),0,VLOOKUP($B1655,Listen!$A$2:$C$44,2,FALSE))</f>
        <v>0</v>
      </c>
      <c r="T1655" s="188">
        <f>IF(ISBLANK($B1655),0,VLOOKUP($B1655,Listen!$A$2:$C$44,3,FALSE))</f>
        <v>0</v>
      </c>
      <c r="U1655" s="189">
        <f t="shared" si="325"/>
        <v>0</v>
      </c>
      <c r="V1655" s="189">
        <f t="shared" si="327"/>
        <v>0</v>
      </c>
      <c r="W1655" s="189">
        <f t="shared" si="327"/>
        <v>0</v>
      </c>
      <c r="X1655" s="189">
        <f t="shared" si="327"/>
        <v>0</v>
      </c>
      <c r="Y1655" s="189">
        <f t="shared" si="327"/>
        <v>0</v>
      </c>
      <c r="Z1655" s="189">
        <f t="shared" si="327"/>
        <v>0</v>
      </c>
      <c r="AA1655" s="189">
        <f t="shared" si="327"/>
        <v>0</v>
      </c>
      <c r="AB1655" s="187">
        <f t="shared" si="326"/>
        <v>0</v>
      </c>
      <c r="AC1655" s="190">
        <f>IF(C1655=A_Stammdaten!$B$14,F_SAV!$R1655-F_SAV!$AD1655,HLOOKUP(A_Stammdaten!$B$14-1,$AE$4:$AK$2004,ROW(C1655)-3,FALSE)-$AD1655)</f>
        <v>0</v>
      </c>
      <c r="AD1655" s="190">
        <f>HLOOKUP(A_Stammdaten!$B$14,$AE$4:$AK$2004,ROW(C1655)-3,FALSE)</f>
        <v>0</v>
      </c>
      <c r="AE1655" s="187">
        <f t="shared" si="316"/>
        <v>0</v>
      </c>
      <c r="AF1655" s="187">
        <f t="shared" si="317"/>
        <v>0</v>
      </c>
      <c r="AG1655" s="187">
        <f t="shared" si="318"/>
        <v>0</v>
      </c>
      <c r="AH1655" s="187">
        <f t="shared" si="319"/>
        <v>0</v>
      </c>
      <c r="AI1655" s="187">
        <f t="shared" si="320"/>
        <v>0</v>
      </c>
      <c r="AJ1655" s="187">
        <f t="shared" si="321"/>
        <v>0</v>
      </c>
      <c r="AK1655" s="187">
        <f t="shared" si="322"/>
        <v>0</v>
      </c>
      <c r="AL1655" s="31"/>
    </row>
    <row r="1656" spans="1:38" ht="15" x14ac:dyDescent="0.25">
      <c r="A1656" s="31"/>
      <c r="B1656" s="31"/>
      <c r="C1656" s="32"/>
      <c r="D1656" s="31"/>
      <c r="E1656" s="31"/>
      <c r="F1656" s="31"/>
      <c r="G1656" s="31"/>
      <c r="H1656" s="31"/>
      <c r="I1656" s="31"/>
      <c r="J1656" s="31"/>
      <c r="K1656" s="31"/>
      <c r="L1656" s="31"/>
      <c r="M1656" s="31"/>
      <c r="N1656" s="187">
        <f t="shared" si="323"/>
        <v>0</v>
      </c>
      <c r="O1656" s="31"/>
      <c r="P1656" s="31"/>
      <c r="Q1656" s="31"/>
      <c r="R1656" s="187">
        <f t="shared" si="324"/>
        <v>0</v>
      </c>
      <c r="S1656" s="188">
        <f>IF(ISBLANK($B1656),0,VLOOKUP($B1656,Listen!$A$2:$C$44,2,FALSE))</f>
        <v>0</v>
      </c>
      <c r="T1656" s="188">
        <f>IF(ISBLANK($B1656),0,VLOOKUP($B1656,Listen!$A$2:$C$44,3,FALSE))</f>
        <v>0</v>
      </c>
      <c r="U1656" s="189">
        <f t="shared" si="325"/>
        <v>0</v>
      </c>
      <c r="V1656" s="189">
        <f t="shared" si="327"/>
        <v>0</v>
      </c>
      <c r="W1656" s="189">
        <f t="shared" si="327"/>
        <v>0</v>
      </c>
      <c r="X1656" s="189">
        <f t="shared" si="327"/>
        <v>0</v>
      </c>
      <c r="Y1656" s="189">
        <f t="shared" si="327"/>
        <v>0</v>
      </c>
      <c r="Z1656" s="189">
        <f t="shared" si="327"/>
        <v>0</v>
      </c>
      <c r="AA1656" s="189">
        <f t="shared" si="327"/>
        <v>0</v>
      </c>
      <c r="AB1656" s="187">
        <f t="shared" si="326"/>
        <v>0</v>
      </c>
      <c r="AC1656" s="190">
        <f>IF(C1656=A_Stammdaten!$B$14,F_SAV!$R1656-F_SAV!$AD1656,HLOOKUP(A_Stammdaten!$B$14-1,$AE$4:$AK$2004,ROW(C1656)-3,FALSE)-$AD1656)</f>
        <v>0</v>
      </c>
      <c r="AD1656" s="190">
        <f>HLOOKUP(A_Stammdaten!$B$14,$AE$4:$AK$2004,ROW(C1656)-3,FALSE)</f>
        <v>0</v>
      </c>
      <c r="AE1656" s="187">
        <f t="shared" si="316"/>
        <v>0</v>
      </c>
      <c r="AF1656" s="187">
        <f t="shared" si="317"/>
        <v>0</v>
      </c>
      <c r="AG1656" s="187">
        <f t="shared" si="318"/>
        <v>0</v>
      </c>
      <c r="AH1656" s="187">
        <f t="shared" si="319"/>
        <v>0</v>
      </c>
      <c r="AI1656" s="187">
        <f t="shared" si="320"/>
        <v>0</v>
      </c>
      <c r="AJ1656" s="187">
        <f t="shared" si="321"/>
        <v>0</v>
      </c>
      <c r="AK1656" s="187">
        <f t="shared" si="322"/>
        <v>0</v>
      </c>
      <c r="AL1656" s="31"/>
    </row>
    <row r="1657" spans="1:38" ht="15" x14ac:dyDescent="0.25">
      <c r="A1657" s="31"/>
      <c r="B1657" s="31"/>
      <c r="C1657" s="32"/>
      <c r="D1657" s="31"/>
      <c r="E1657" s="31"/>
      <c r="F1657" s="31"/>
      <c r="G1657" s="31"/>
      <c r="H1657" s="31"/>
      <c r="I1657" s="31"/>
      <c r="J1657" s="31"/>
      <c r="K1657" s="31"/>
      <c r="L1657" s="31"/>
      <c r="M1657" s="31"/>
      <c r="N1657" s="187">
        <f t="shared" si="323"/>
        <v>0</v>
      </c>
      <c r="O1657" s="31"/>
      <c r="P1657" s="31"/>
      <c r="Q1657" s="31"/>
      <c r="R1657" s="187">
        <f t="shared" si="324"/>
        <v>0</v>
      </c>
      <c r="S1657" s="188">
        <f>IF(ISBLANK($B1657),0,VLOOKUP($B1657,Listen!$A$2:$C$44,2,FALSE))</f>
        <v>0</v>
      </c>
      <c r="T1657" s="188">
        <f>IF(ISBLANK($B1657),0,VLOOKUP($B1657,Listen!$A$2:$C$44,3,FALSE))</f>
        <v>0</v>
      </c>
      <c r="U1657" s="189">
        <f t="shared" si="325"/>
        <v>0</v>
      </c>
      <c r="V1657" s="189">
        <f t="shared" si="327"/>
        <v>0</v>
      </c>
      <c r="W1657" s="189">
        <f t="shared" si="327"/>
        <v>0</v>
      </c>
      <c r="X1657" s="189">
        <f t="shared" si="327"/>
        <v>0</v>
      </c>
      <c r="Y1657" s="189">
        <f t="shared" si="327"/>
        <v>0</v>
      </c>
      <c r="Z1657" s="189">
        <f t="shared" si="327"/>
        <v>0</v>
      </c>
      <c r="AA1657" s="189">
        <f t="shared" si="327"/>
        <v>0</v>
      </c>
      <c r="AB1657" s="187">
        <f t="shared" si="326"/>
        <v>0</v>
      </c>
      <c r="AC1657" s="190">
        <f>IF(C1657=A_Stammdaten!$B$14,F_SAV!$R1657-F_SAV!$AD1657,HLOOKUP(A_Stammdaten!$B$14-1,$AE$4:$AK$2004,ROW(C1657)-3,FALSE)-$AD1657)</f>
        <v>0</v>
      </c>
      <c r="AD1657" s="190">
        <f>HLOOKUP(A_Stammdaten!$B$14,$AE$4:$AK$2004,ROW(C1657)-3,FALSE)</f>
        <v>0</v>
      </c>
      <c r="AE1657" s="187">
        <f t="shared" si="316"/>
        <v>0</v>
      </c>
      <c r="AF1657" s="187">
        <f t="shared" si="317"/>
        <v>0</v>
      </c>
      <c r="AG1657" s="187">
        <f t="shared" si="318"/>
        <v>0</v>
      </c>
      <c r="AH1657" s="187">
        <f t="shared" si="319"/>
        <v>0</v>
      </c>
      <c r="AI1657" s="187">
        <f t="shared" si="320"/>
        <v>0</v>
      </c>
      <c r="AJ1657" s="187">
        <f t="shared" si="321"/>
        <v>0</v>
      </c>
      <c r="AK1657" s="187">
        <f t="shared" si="322"/>
        <v>0</v>
      </c>
      <c r="AL1657" s="31"/>
    </row>
    <row r="1658" spans="1:38" ht="15" x14ac:dyDescent="0.25">
      <c r="A1658" s="31"/>
      <c r="B1658" s="31"/>
      <c r="C1658" s="32"/>
      <c r="D1658" s="31"/>
      <c r="E1658" s="31"/>
      <c r="F1658" s="31"/>
      <c r="G1658" s="31"/>
      <c r="H1658" s="31"/>
      <c r="I1658" s="31"/>
      <c r="J1658" s="31"/>
      <c r="K1658" s="31"/>
      <c r="L1658" s="31"/>
      <c r="M1658" s="31"/>
      <c r="N1658" s="187">
        <f t="shared" si="323"/>
        <v>0</v>
      </c>
      <c r="O1658" s="31"/>
      <c r="P1658" s="31"/>
      <c r="Q1658" s="31"/>
      <c r="R1658" s="187">
        <f t="shared" si="324"/>
        <v>0</v>
      </c>
      <c r="S1658" s="188">
        <f>IF(ISBLANK($B1658),0,VLOOKUP($B1658,Listen!$A$2:$C$44,2,FALSE))</f>
        <v>0</v>
      </c>
      <c r="T1658" s="188">
        <f>IF(ISBLANK($B1658),0,VLOOKUP($B1658,Listen!$A$2:$C$44,3,FALSE))</f>
        <v>0</v>
      </c>
      <c r="U1658" s="189">
        <f t="shared" si="325"/>
        <v>0</v>
      </c>
      <c r="V1658" s="189">
        <f t="shared" si="327"/>
        <v>0</v>
      </c>
      <c r="W1658" s="189">
        <f t="shared" si="327"/>
        <v>0</v>
      </c>
      <c r="X1658" s="189">
        <f t="shared" si="327"/>
        <v>0</v>
      </c>
      <c r="Y1658" s="189">
        <f t="shared" si="327"/>
        <v>0</v>
      </c>
      <c r="Z1658" s="189">
        <f t="shared" si="327"/>
        <v>0</v>
      </c>
      <c r="AA1658" s="189">
        <f t="shared" si="327"/>
        <v>0</v>
      </c>
      <c r="AB1658" s="187">
        <f t="shared" si="326"/>
        <v>0</v>
      </c>
      <c r="AC1658" s="190">
        <f>IF(C1658=A_Stammdaten!$B$14,F_SAV!$R1658-F_SAV!$AD1658,HLOOKUP(A_Stammdaten!$B$14-1,$AE$4:$AK$2004,ROW(C1658)-3,FALSE)-$AD1658)</f>
        <v>0</v>
      </c>
      <c r="AD1658" s="190">
        <f>HLOOKUP(A_Stammdaten!$B$14,$AE$4:$AK$2004,ROW(C1658)-3,FALSE)</f>
        <v>0</v>
      </c>
      <c r="AE1658" s="187">
        <f t="shared" si="316"/>
        <v>0</v>
      </c>
      <c r="AF1658" s="187">
        <f t="shared" si="317"/>
        <v>0</v>
      </c>
      <c r="AG1658" s="187">
        <f t="shared" si="318"/>
        <v>0</v>
      </c>
      <c r="AH1658" s="187">
        <f t="shared" si="319"/>
        <v>0</v>
      </c>
      <c r="AI1658" s="187">
        <f t="shared" si="320"/>
        <v>0</v>
      </c>
      <c r="AJ1658" s="187">
        <f t="shared" si="321"/>
        <v>0</v>
      </c>
      <c r="AK1658" s="187">
        <f t="shared" si="322"/>
        <v>0</v>
      </c>
      <c r="AL1658" s="31"/>
    </row>
    <row r="1659" spans="1:38" ht="15" x14ac:dyDescent="0.25">
      <c r="A1659" s="31"/>
      <c r="B1659" s="31"/>
      <c r="C1659" s="32"/>
      <c r="D1659" s="31"/>
      <c r="E1659" s="31"/>
      <c r="F1659" s="31"/>
      <c r="G1659" s="31"/>
      <c r="H1659" s="31"/>
      <c r="I1659" s="31"/>
      <c r="J1659" s="31"/>
      <c r="K1659" s="31"/>
      <c r="L1659" s="31"/>
      <c r="M1659" s="31"/>
      <c r="N1659" s="187">
        <f t="shared" si="323"/>
        <v>0</v>
      </c>
      <c r="O1659" s="31"/>
      <c r="P1659" s="31"/>
      <c r="Q1659" s="31"/>
      <c r="R1659" s="187">
        <f t="shared" si="324"/>
        <v>0</v>
      </c>
      <c r="S1659" s="188">
        <f>IF(ISBLANK($B1659),0,VLOOKUP($B1659,Listen!$A$2:$C$44,2,FALSE))</f>
        <v>0</v>
      </c>
      <c r="T1659" s="188">
        <f>IF(ISBLANK($B1659),0,VLOOKUP($B1659,Listen!$A$2:$C$44,3,FALSE))</f>
        <v>0</v>
      </c>
      <c r="U1659" s="189">
        <f t="shared" si="325"/>
        <v>0</v>
      </c>
      <c r="V1659" s="189">
        <f t="shared" si="327"/>
        <v>0</v>
      </c>
      <c r="W1659" s="189">
        <f t="shared" si="327"/>
        <v>0</v>
      </c>
      <c r="X1659" s="189">
        <f t="shared" si="327"/>
        <v>0</v>
      </c>
      <c r="Y1659" s="189">
        <f t="shared" si="327"/>
        <v>0</v>
      </c>
      <c r="Z1659" s="189">
        <f t="shared" si="327"/>
        <v>0</v>
      </c>
      <c r="AA1659" s="189">
        <f t="shared" si="327"/>
        <v>0</v>
      </c>
      <c r="AB1659" s="187">
        <f t="shared" si="326"/>
        <v>0</v>
      </c>
      <c r="AC1659" s="190">
        <f>IF(C1659=A_Stammdaten!$B$14,F_SAV!$R1659-F_SAV!$AD1659,HLOOKUP(A_Stammdaten!$B$14-1,$AE$4:$AK$2004,ROW(C1659)-3,FALSE)-$AD1659)</f>
        <v>0</v>
      </c>
      <c r="AD1659" s="190">
        <f>HLOOKUP(A_Stammdaten!$B$14,$AE$4:$AK$2004,ROW(C1659)-3,FALSE)</f>
        <v>0</v>
      </c>
      <c r="AE1659" s="187">
        <f t="shared" si="316"/>
        <v>0</v>
      </c>
      <c r="AF1659" s="187">
        <f t="shared" si="317"/>
        <v>0</v>
      </c>
      <c r="AG1659" s="187">
        <f t="shared" si="318"/>
        <v>0</v>
      </c>
      <c r="AH1659" s="187">
        <f t="shared" si="319"/>
        <v>0</v>
      </c>
      <c r="AI1659" s="187">
        <f t="shared" si="320"/>
        <v>0</v>
      </c>
      <c r="AJ1659" s="187">
        <f t="shared" si="321"/>
        <v>0</v>
      </c>
      <c r="AK1659" s="187">
        <f t="shared" si="322"/>
        <v>0</v>
      </c>
      <c r="AL1659" s="31"/>
    </row>
    <row r="1660" spans="1:38" ht="15" x14ac:dyDescent="0.25">
      <c r="A1660" s="31"/>
      <c r="B1660" s="31"/>
      <c r="C1660" s="32"/>
      <c r="D1660" s="31"/>
      <c r="E1660" s="31"/>
      <c r="F1660" s="31"/>
      <c r="G1660" s="31"/>
      <c r="H1660" s="31"/>
      <c r="I1660" s="31"/>
      <c r="J1660" s="31"/>
      <c r="K1660" s="31"/>
      <c r="L1660" s="31"/>
      <c r="M1660" s="31"/>
      <c r="N1660" s="187">
        <f t="shared" si="323"/>
        <v>0</v>
      </c>
      <c r="O1660" s="31"/>
      <c r="P1660" s="31"/>
      <c r="Q1660" s="31"/>
      <c r="R1660" s="187">
        <f t="shared" si="324"/>
        <v>0</v>
      </c>
      <c r="S1660" s="188">
        <f>IF(ISBLANK($B1660),0,VLOOKUP($B1660,Listen!$A$2:$C$44,2,FALSE))</f>
        <v>0</v>
      </c>
      <c r="T1660" s="188">
        <f>IF(ISBLANK($B1660),0,VLOOKUP($B1660,Listen!$A$2:$C$44,3,FALSE))</f>
        <v>0</v>
      </c>
      <c r="U1660" s="189">
        <f t="shared" si="325"/>
        <v>0</v>
      </c>
      <c r="V1660" s="189">
        <f t="shared" si="327"/>
        <v>0</v>
      </c>
      <c r="W1660" s="189">
        <f t="shared" si="327"/>
        <v>0</v>
      </c>
      <c r="X1660" s="189">
        <f t="shared" si="327"/>
        <v>0</v>
      </c>
      <c r="Y1660" s="189">
        <f t="shared" si="327"/>
        <v>0</v>
      </c>
      <c r="Z1660" s="189">
        <f t="shared" si="327"/>
        <v>0</v>
      </c>
      <c r="AA1660" s="189">
        <f t="shared" si="327"/>
        <v>0</v>
      </c>
      <c r="AB1660" s="187">
        <f t="shared" si="326"/>
        <v>0</v>
      </c>
      <c r="AC1660" s="190">
        <f>IF(C1660=A_Stammdaten!$B$14,F_SAV!$R1660-F_SAV!$AD1660,HLOOKUP(A_Stammdaten!$B$14-1,$AE$4:$AK$2004,ROW(C1660)-3,FALSE)-$AD1660)</f>
        <v>0</v>
      </c>
      <c r="AD1660" s="190">
        <f>HLOOKUP(A_Stammdaten!$B$14,$AE$4:$AK$2004,ROW(C1660)-3,FALSE)</f>
        <v>0</v>
      </c>
      <c r="AE1660" s="187">
        <f t="shared" si="316"/>
        <v>0</v>
      </c>
      <c r="AF1660" s="187">
        <f t="shared" si="317"/>
        <v>0</v>
      </c>
      <c r="AG1660" s="187">
        <f t="shared" si="318"/>
        <v>0</v>
      </c>
      <c r="AH1660" s="187">
        <f t="shared" si="319"/>
        <v>0</v>
      </c>
      <c r="AI1660" s="187">
        <f t="shared" si="320"/>
        <v>0</v>
      </c>
      <c r="AJ1660" s="187">
        <f t="shared" si="321"/>
        <v>0</v>
      </c>
      <c r="AK1660" s="187">
        <f t="shared" si="322"/>
        <v>0</v>
      </c>
      <c r="AL1660" s="31"/>
    </row>
    <row r="1661" spans="1:38" ht="15" x14ac:dyDescent="0.25">
      <c r="A1661" s="31"/>
      <c r="B1661" s="31"/>
      <c r="C1661" s="32"/>
      <c r="D1661" s="31"/>
      <c r="E1661" s="31"/>
      <c r="F1661" s="31"/>
      <c r="G1661" s="31"/>
      <c r="H1661" s="31"/>
      <c r="I1661" s="31"/>
      <c r="J1661" s="31"/>
      <c r="K1661" s="31"/>
      <c r="L1661" s="31"/>
      <c r="M1661" s="31"/>
      <c r="N1661" s="187">
        <f t="shared" si="323"/>
        <v>0</v>
      </c>
      <c r="O1661" s="31"/>
      <c r="P1661" s="31"/>
      <c r="Q1661" s="31"/>
      <c r="R1661" s="187">
        <f t="shared" si="324"/>
        <v>0</v>
      </c>
      <c r="S1661" s="188">
        <f>IF(ISBLANK($B1661),0,VLOOKUP($B1661,Listen!$A$2:$C$44,2,FALSE))</f>
        <v>0</v>
      </c>
      <c r="T1661" s="188">
        <f>IF(ISBLANK($B1661),0,VLOOKUP($B1661,Listen!$A$2:$C$44,3,FALSE))</f>
        <v>0</v>
      </c>
      <c r="U1661" s="189">
        <f t="shared" si="325"/>
        <v>0</v>
      </c>
      <c r="V1661" s="189">
        <f t="shared" si="327"/>
        <v>0</v>
      </c>
      <c r="W1661" s="189">
        <f t="shared" si="327"/>
        <v>0</v>
      </c>
      <c r="X1661" s="189">
        <f t="shared" si="327"/>
        <v>0</v>
      </c>
      <c r="Y1661" s="189">
        <f t="shared" si="327"/>
        <v>0</v>
      </c>
      <c r="Z1661" s="189">
        <f t="shared" si="327"/>
        <v>0</v>
      </c>
      <c r="AA1661" s="189">
        <f t="shared" si="327"/>
        <v>0</v>
      </c>
      <c r="AB1661" s="187">
        <f t="shared" si="326"/>
        <v>0</v>
      </c>
      <c r="AC1661" s="190">
        <f>IF(C1661=A_Stammdaten!$B$14,F_SAV!$R1661-F_SAV!$AD1661,HLOOKUP(A_Stammdaten!$B$14-1,$AE$4:$AK$2004,ROW(C1661)-3,FALSE)-$AD1661)</f>
        <v>0</v>
      </c>
      <c r="AD1661" s="190">
        <f>HLOOKUP(A_Stammdaten!$B$14,$AE$4:$AK$2004,ROW(C1661)-3,FALSE)</f>
        <v>0</v>
      </c>
      <c r="AE1661" s="187">
        <f t="shared" si="316"/>
        <v>0</v>
      </c>
      <c r="AF1661" s="187">
        <f t="shared" si="317"/>
        <v>0</v>
      </c>
      <c r="AG1661" s="187">
        <f t="shared" si="318"/>
        <v>0</v>
      </c>
      <c r="AH1661" s="187">
        <f t="shared" si="319"/>
        <v>0</v>
      </c>
      <c r="AI1661" s="187">
        <f t="shared" si="320"/>
        <v>0</v>
      </c>
      <c r="AJ1661" s="187">
        <f t="shared" si="321"/>
        <v>0</v>
      </c>
      <c r="AK1661" s="187">
        <f t="shared" si="322"/>
        <v>0</v>
      </c>
      <c r="AL1661" s="31"/>
    </row>
    <row r="1662" spans="1:38" ht="15" x14ac:dyDescent="0.25">
      <c r="A1662" s="31"/>
      <c r="B1662" s="31"/>
      <c r="C1662" s="32"/>
      <c r="D1662" s="31"/>
      <c r="E1662" s="31"/>
      <c r="F1662" s="31"/>
      <c r="G1662" s="31"/>
      <c r="H1662" s="31"/>
      <c r="I1662" s="31"/>
      <c r="J1662" s="31"/>
      <c r="K1662" s="31"/>
      <c r="L1662" s="31"/>
      <c r="M1662" s="31"/>
      <c r="N1662" s="187">
        <f t="shared" si="323"/>
        <v>0</v>
      </c>
      <c r="O1662" s="31"/>
      <c r="P1662" s="31"/>
      <c r="Q1662" s="31"/>
      <c r="R1662" s="187">
        <f t="shared" si="324"/>
        <v>0</v>
      </c>
      <c r="S1662" s="188">
        <f>IF(ISBLANK($B1662),0,VLOOKUP($B1662,Listen!$A$2:$C$44,2,FALSE))</f>
        <v>0</v>
      </c>
      <c r="T1662" s="188">
        <f>IF(ISBLANK($B1662),0,VLOOKUP($B1662,Listen!$A$2:$C$44,3,FALSE))</f>
        <v>0</v>
      </c>
      <c r="U1662" s="189">
        <f t="shared" si="325"/>
        <v>0</v>
      </c>
      <c r="V1662" s="189">
        <f t="shared" si="327"/>
        <v>0</v>
      </c>
      <c r="W1662" s="189">
        <f t="shared" si="327"/>
        <v>0</v>
      </c>
      <c r="X1662" s="189">
        <f t="shared" si="327"/>
        <v>0</v>
      </c>
      <c r="Y1662" s="189">
        <f t="shared" si="327"/>
        <v>0</v>
      </c>
      <c r="Z1662" s="189">
        <f t="shared" si="327"/>
        <v>0</v>
      </c>
      <c r="AA1662" s="189">
        <f t="shared" si="327"/>
        <v>0</v>
      </c>
      <c r="AB1662" s="187">
        <f t="shared" si="326"/>
        <v>0</v>
      </c>
      <c r="AC1662" s="190">
        <f>IF(C1662=A_Stammdaten!$B$14,F_SAV!$R1662-F_SAV!$AD1662,HLOOKUP(A_Stammdaten!$B$14-1,$AE$4:$AK$2004,ROW(C1662)-3,FALSE)-$AD1662)</f>
        <v>0</v>
      </c>
      <c r="AD1662" s="190">
        <f>HLOOKUP(A_Stammdaten!$B$14,$AE$4:$AK$2004,ROW(C1662)-3,FALSE)</f>
        <v>0</v>
      </c>
      <c r="AE1662" s="187">
        <f t="shared" si="316"/>
        <v>0</v>
      </c>
      <c r="AF1662" s="187">
        <f t="shared" si="317"/>
        <v>0</v>
      </c>
      <c r="AG1662" s="187">
        <f t="shared" si="318"/>
        <v>0</v>
      </c>
      <c r="AH1662" s="187">
        <f t="shared" si="319"/>
        <v>0</v>
      </c>
      <c r="AI1662" s="187">
        <f t="shared" si="320"/>
        <v>0</v>
      </c>
      <c r="AJ1662" s="187">
        <f t="shared" si="321"/>
        <v>0</v>
      </c>
      <c r="AK1662" s="187">
        <f t="shared" si="322"/>
        <v>0</v>
      </c>
      <c r="AL1662" s="31"/>
    </row>
    <row r="1663" spans="1:38" ht="15" x14ac:dyDescent="0.25">
      <c r="A1663" s="31"/>
      <c r="B1663" s="31"/>
      <c r="C1663" s="32"/>
      <c r="D1663" s="31"/>
      <c r="E1663" s="31"/>
      <c r="F1663" s="31"/>
      <c r="G1663" s="31"/>
      <c r="H1663" s="31"/>
      <c r="I1663" s="31"/>
      <c r="J1663" s="31"/>
      <c r="K1663" s="31"/>
      <c r="L1663" s="31"/>
      <c r="M1663" s="31"/>
      <c r="N1663" s="187">
        <f t="shared" si="323"/>
        <v>0</v>
      </c>
      <c r="O1663" s="31"/>
      <c r="P1663" s="31"/>
      <c r="Q1663" s="31"/>
      <c r="R1663" s="187">
        <f t="shared" si="324"/>
        <v>0</v>
      </c>
      <c r="S1663" s="188">
        <f>IF(ISBLANK($B1663),0,VLOOKUP($B1663,Listen!$A$2:$C$44,2,FALSE))</f>
        <v>0</v>
      </c>
      <c r="T1663" s="188">
        <f>IF(ISBLANK($B1663),0,VLOOKUP($B1663,Listen!$A$2:$C$44,3,FALSE))</f>
        <v>0</v>
      </c>
      <c r="U1663" s="189">
        <f t="shared" si="325"/>
        <v>0</v>
      </c>
      <c r="V1663" s="189">
        <f t="shared" si="327"/>
        <v>0</v>
      </c>
      <c r="W1663" s="189">
        <f t="shared" si="327"/>
        <v>0</v>
      </c>
      <c r="X1663" s="189">
        <f t="shared" si="327"/>
        <v>0</v>
      </c>
      <c r="Y1663" s="189">
        <f t="shared" si="327"/>
        <v>0</v>
      </c>
      <c r="Z1663" s="189">
        <f t="shared" si="327"/>
        <v>0</v>
      </c>
      <c r="AA1663" s="189">
        <f t="shared" si="327"/>
        <v>0</v>
      </c>
      <c r="AB1663" s="187">
        <f t="shared" si="326"/>
        <v>0</v>
      </c>
      <c r="AC1663" s="190">
        <f>IF(C1663=A_Stammdaten!$B$14,F_SAV!$R1663-F_SAV!$AD1663,HLOOKUP(A_Stammdaten!$B$14-1,$AE$4:$AK$2004,ROW(C1663)-3,FALSE)-$AD1663)</f>
        <v>0</v>
      </c>
      <c r="AD1663" s="190">
        <f>HLOOKUP(A_Stammdaten!$B$14,$AE$4:$AK$2004,ROW(C1663)-3,FALSE)</f>
        <v>0</v>
      </c>
      <c r="AE1663" s="187">
        <f t="shared" si="316"/>
        <v>0</v>
      </c>
      <c r="AF1663" s="187">
        <f t="shared" si="317"/>
        <v>0</v>
      </c>
      <c r="AG1663" s="187">
        <f t="shared" si="318"/>
        <v>0</v>
      </c>
      <c r="AH1663" s="187">
        <f t="shared" si="319"/>
        <v>0</v>
      </c>
      <c r="AI1663" s="187">
        <f t="shared" si="320"/>
        <v>0</v>
      </c>
      <c r="AJ1663" s="187">
        <f t="shared" si="321"/>
        <v>0</v>
      </c>
      <c r="AK1663" s="187">
        <f t="shared" si="322"/>
        <v>0</v>
      </c>
      <c r="AL1663" s="31"/>
    </row>
    <row r="1664" spans="1:38" ht="15" x14ac:dyDescent="0.25">
      <c r="A1664" s="31"/>
      <c r="B1664" s="31"/>
      <c r="C1664" s="32"/>
      <c r="D1664" s="31"/>
      <c r="E1664" s="31"/>
      <c r="F1664" s="31"/>
      <c r="G1664" s="31"/>
      <c r="H1664" s="31"/>
      <c r="I1664" s="31"/>
      <c r="J1664" s="31"/>
      <c r="K1664" s="31"/>
      <c r="L1664" s="31"/>
      <c r="M1664" s="31"/>
      <c r="N1664" s="187">
        <f t="shared" si="323"/>
        <v>0</v>
      </c>
      <c r="O1664" s="31"/>
      <c r="P1664" s="31"/>
      <c r="Q1664" s="31"/>
      <c r="R1664" s="187">
        <f t="shared" si="324"/>
        <v>0</v>
      </c>
      <c r="S1664" s="188">
        <f>IF(ISBLANK($B1664),0,VLOOKUP($B1664,Listen!$A$2:$C$44,2,FALSE))</f>
        <v>0</v>
      </c>
      <c r="T1664" s="188">
        <f>IF(ISBLANK($B1664),0,VLOOKUP($B1664,Listen!$A$2:$C$44,3,FALSE))</f>
        <v>0</v>
      </c>
      <c r="U1664" s="189">
        <f t="shared" si="325"/>
        <v>0</v>
      </c>
      <c r="V1664" s="189">
        <f t="shared" si="327"/>
        <v>0</v>
      </c>
      <c r="W1664" s="189">
        <f t="shared" si="327"/>
        <v>0</v>
      </c>
      <c r="X1664" s="189">
        <f t="shared" si="327"/>
        <v>0</v>
      </c>
      <c r="Y1664" s="189">
        <f t="shared" si="327"/>
        <v>0</v>
      </c>
      <c r="Z1664" s="189">
        <f t="shared" si="327"/>
        <v>0</v>
      </c>
      <c r="AA1664" s="189">
        <f t="shared" si="327"/>
        <v>0</v>
      </c>
      <c r="AB1664" s="187">
        <f t="shared" si="326"/>
        <v>0</v>
      </c>
      <c r="AC1664" s="190">
        <f>IF(C1664=A_Stammdaten!$B$14,F_SAV!$R1664-F_SAV!$AD1664,HLOOKUP(A_Stammdaten!$B$14-1,$AE$4:$AK$2004,ROW(C1664)-3,FALSE)-$AD1664)</f>
        <v>0</v>
      </c>
      <c r="AD1664" s="190">
        <f>HLOOKUP(A_Stammdaten!$B$14,$AE$4:$AK$2004,ROW(C1664)-3,FALSE)</f>
        <v>0</v>
      </c>
      <c r="AE1664" s="187">
        <f t="shared" si="316"/>
        <v>0</v>
      </c>
      <c r="AF1664" s="187">
        <f t="shared" si="317"/>
        <v>0</v>
      </c>
      <c r="AG1664" s="187">
        <f t="shared" si="318"/>
        <v>0</v>
      </c>
      <c r="AH1664" s="187">
        <f t="shared" si="319"/>
        <v>0</v>
      </c>
      <c r="AI1664" s="187">
        <f t="shared" si="320"/>
        <v>0</v>
      </c>
      <c r="AJ1664" s="187">
        <f t="shared" si="321"/>
        <v>0</v>
      </c>
      <c r="AK1664" s="187">
        <f t="shared" si="322"/>
        <v>0</v>
      </c>
      <c r="AL1664" s="31"/>
    </row>
    <row r="1665" spans="1:38" ht="15" x14ac:dyDescent="0.25">
      <c r="A1665" s="31"/>
      <c r="B1665" s="31"/>
      <c r="C1665" s="32"/>
      <c r="D1665" s="31"/>
      <c r="E1665" s="31"/>
      <c r="F1665" s="31"/>
      <c r="G1665" s="31"/>
      <c r="H1665" s="31"/>
      <c r="I1665" s="31"/>
      <c r="J1665" s="31"/>
      <c r="K1665" s="31"/>
      <c r="L1665" s="31"/>
      <c r="M1665" s="31"/>
      <c r="N1665" s="187">
        <f t="shared" si="323"/>
        <v>0</v>
      </c>
      <c r="O1665" s="31"/>
      <c r="P1665" s="31"/>
      <c r="Q1665" s="31"/>
      <c r="R1665" s="187">
        <f t="shared" si="324"/>
        <v>0</v>
      </c>
      <c r="S1665" s="188">
        <f>IF(ISBLANK($B1665),0,VLOOKUP($B1665,Listen!$A$2:$C$44,2,FALSE))</f>
        <v>0</v>
      </c>
      <c r="T1665" s="188">
        <f>IF(ISBLANK($B1665),0,VLOOKUP($B1665,Listen!$A$2:$C$44,3,FALSE))</f>
        <v>0</v>
      </c>
      <c r="U1665" s="189">
        <f t="shared" si="325"/>
        <v>0</v>
      </c>
      <c r="V1665" s="189">
        <f t="shared" si="327"/>
        <v>0</v>
      </c>
      <c r="W1665" s="189">
        <f t="shared" si="327"/>
        <v>0</v>
      </c>
      <c r="X1665" s="189">
        <f t="shared" si="327"/>
        <v>0</v>
      </c>
      <c r="Y1665" s="189">
        <f t="shared" si="327"/>
        <v>0</v>
      </c>
      <c r="Z1665" s="189">
        <f t="shared" si="327"/>
        <v>0</v>
      </c>
      <c r="AA1665" s="189">
        <f t="shared" si="327"/>
        <v>0</v>
      </c>
      <c r="AB1665" s="187">
        <f t="shared" si="326"/>
        <v>0</v>
      </c>
      <c r="AC1665" s="190">
        <f>IF(C1665=A_Stammdaten!$B$14,F_SAV!$R1665-F_SAV!$AD1665,HLOOKUP(A_Stammdaten!$B$14-1,$AE$4:$AK$2004,ROW(C1665)-3,FALSE)-$AD1665)</f>
        <v>0</v>
      </c>
      <c r="AD1665" s="190">
        <f>HLOOKUP(A_Stammdaten!$B$14,$AE$4:$AK$2004,ROW(C1665)-3,FALSE)</f>
        <v>0</v>
      </c>
      <c r="AE1665" s="187">
        <f t="shared" si="316"/>
        <v>0</v>
      </c>
      <c r="AF1665" s="187">
        <f t="shared" si="317"/>
        <v>0</v>
      </c>
      <c r="AG1665" s="187">
        <f t="shared" si="318"/>
        <v>0</v>
      </c>
      <c r="AH1665" s="187">
        <f t="shared" si="319"/>
        <v>0</v>
      </c>
      <c r="AI1665" s="187">
        <f t="shared" si="320"/>
        <v>0</v>
      </c>
      <c r="AJ1665" s="187">
        <f t="shared" si="321"/>
        <v>0</v>
      </c>
      <c r="AK1665" s="187">
        <f t="shared" si="322"/>
        <v>0</v>
      </c>
      <c r="AL1665" s="31"/>
    </row>
    <row r="1666" spans="1:38" ht="15" x14ac:dyDescent="0.25">
      <c r="A1666" s="31"/>
      <c r="B1666" s="31"/>
      <c r="C1666" s="32"/>
      <c r="D1666" s="31"/>
      <c r="E1666" s="31"/>
      <c r="F1666" s="31"/>
      <c r="G1666" s="31"/>
      <c r="H1666" s="31"/>
      <c r="I1666" s="31"/>
      <c r="J1666" s="31"/>
      <c r="K1666" s="31"/>
      <c r="L1666" s="31"/>
      <c r="M1666" s="31"/>
      <c r="N1666" s="187">
        <f t="shared" si="323"/>
        <v>0</v>
      </c>
      <c r="O1666" s="31"/>
      <c r="P1666" s="31"/>
      <c r="Q1666" s="31"/>
      <c r="R1666" s="187">
        <f t="shared" si="324"/>
        <v>0</v>
      </c>
      <c r="S1666" s="188">
        <f>IF(ISBLANK($B1666),0,VLOOKUP($B1666,Listen!$A$2:$C$44,2,FALSE))</f>
        <v>0</v>
      </c>
      <c r="T1666" s="188">
        <f>IF(ISBLANK($B1666),0,VLOOKUP($B1666,Listen!$A$2:$C$44,3,FALSE))</f>
        <v>0</v>
      </c>
      <c r="U1666" s="189">
        <f t="shared" si="325"/>
        <v>0</v>
      </c>
      <c r="V1666" s="189">
        <f t="shared" si="327"/>
        <v>0</v>
      </c>
      <c r="W1666" s="189">
        <f t="shared" si="327"/>
        <v>0</v>
      </c>
      <c r="X1666" s="189">
        <f t="shared" si="327"/>
        <v>0</v>
      </c>
      <c r="Y1666" s="189">
        <f t="shared" si="327"/>
        <v>0</v>
      </c>
      <c r="Z1666" s="189">
        <f t="shared" si="327"/>
        <v>0</v>
      </c>
      <c r="AA1666" s="189">
        <f t="shared" si="327"/>
        <v>0</v>
      </c>
      <c r="AB1666" s="187">
        <f t="shared" si="326"/>
        <v>0</v>
      </c>
      <c r="AC1666" s="190">
        <f>IF(C1666=A_Stammdaten!$B$14,F_SAV!$R1666-F_SAV!$AD1666,HLOOKUP(A_Stammdaten!$B$14-1,$AE$4:$AK$2004,ROW(C1666)-3,FALSE)-$AD1666)</f>
        <v>0</v>
      </c>
      <c r="AD1666" s="190">
        <f>HLOOKUP(A_Stammdaten!$B$14,$AE$4:$AK$2004,ROW(C1666)-3,FALSE)</f>
        <v>0</v>
      </c>
      <c r="AE1666" s="187">
        <f t="shared" si="316"/>
        <v>0</v>
      </c>
      <c r="AF1666" s="187">
        <f t="shared" si="317"/>
        <v>0</v>
      </c>
      <c r="AG1666" s="187">
        <f t="shared" si="318"/>
        <v>0</v>
      </c>
      <c r="AH1666" s="187">
        <f t="shared" si="319"/>
        <v>0</v>
      </c>
      <c r="AI1666" s="187">
        <f t="shared" si="320"/>
        <v>0</v>
      </c>
      <c r="AJ1666" s="187">
        <f t="shared" si="321"/>
        <v>0</v>
      </c>
      <c r="AK1666" s="187">
        <f t="shared" si="322"/>
        <v>0</v>
      </c>
      <c r="AL1666" s="31"/>
    </row>
    <row r="1667" spans="1:38" ht="15" x14ac:dyDescent="0.25">
      <c r="A1667" s="31"/>
      <c r="B1667" s="31"/>
      <c r="C1667" s="32"/>
      <c r="D1667" s="31"/>
      <c r="E1667" s="31"/>
      <c r="F1667" s="31"/>
      <c r="G1667" s="31"/>
      <c r="H1667" s="31"/>
      <c r="I1667" s="31"/>
      <c r="J1667" s="31"/>
      <c r="K1667" s="31"/>
      <c r="L1667" s="31"/>
      <c r="M1667" s="31"/>
      <c r="N1667" s="187">
        <f t="shared" si="323"/>
        <v>0</v>
      </c>
      <c r="O1667" s="31"/>
      <c r="P1667" s="31"/>
      <c r="Q1667" s="31"/>
      <c r="R1667" s="187">
        <f t="shared" si="324"/>
        <v>0</v>
      </c>
      <c r="S1667" s="188">
        <f>IF(ISBLANK($B1667),0,VLOOKUP($B1667,Listen!$A$2:$C$44,2,FALSE))</f>
        <v>0</v>
      </c>
      <c r="T1667" s="188">
        <f>IF(ISBLANK($B1667),0,VLOOKUP($B1667,Listen!$A$2:$C$44,3,FALSE))</f>
        <v>0</v>
      </c>
      <c r="U1667" s="189">
        <f t="shared" si="325"/>
        <v>0</v>
      </c>
      <c r="V1667" s="189">
        <f t="shared" si="327"/>
        <v>0</v>
      </c>
      <c r="W1667" s="189">
        <f t="shared" si="327"/>
        <v>0</v>
      </c>
      <c r="X1667" s="189">
        <f t="shared" si="327"/>
        <v>0</v>
      </c>
      <c r="Y1667" s="189">
        <f t="shared" si="327"/>
        <v>0</v>
      </c>
      <c r="Z1667" s="189">
        <f t="shared" si="327"/>
        <v>0</v>
      </c>
      <c r="AA1667" s="189">
        <f t="shared" si="327"/>
        <v>0</v>
      </c>
      <c r="AB1667" s="187">
        <f t="shared" si="326"/>
        <v>0</v>
      </c>
      <c r="AC1667" s="190">
        <f>IF(C1667=A_Stammdaten!$B$14,F_SAV!$R1667-F_SAV!$AD1667,HLOOKUP(A_Stammdaten!$B$14-1,$AE$4:$AK$2004,ROW(C1667)-3,FALSE)-$AD1667)</f>
        <v>0</v>
      </c>
      <c r="AD1667" s="190">
        <f>HLOOKUP(A_Stammdaten!$B$14,$AE$4:$AK$2004,ROW(C1667)-3,FALSE)</f>
        <v>0</v>
      </c>
      <c r="AE1667" s="187">
        <f t="shared" si="316"/>
        <v>0</v>
      </c>
      <c r="AF1667" s="187">
        <f t="shared" si="317"/>
        <v>0</v>
      </c>
      <c r="AG1667" s="187">
        <f t="shared" si="318"/>
        <v>0</v>
      </c>
      <c r="AH1667" s="187">
        <f t="shared" si="319"/>
        <v>0</v>
      </c>
      <c r="AI1667" s="187">
        <f t="shared" si="320"/>
        <v>0</v>
      </c>
      <c r="AJ1667" s="187">
        <f t="shared" si="321"/>
        <v>0</v>
      </c>
      <c r="AK1667" s="187">
        <f t="shared" si="322"/>
        <v>0</v>
      </c>
      <c r="AL1667" s="31"/>
    </row>
    <row r="1668" spans="1:38" ht="15" x14ac:dyDescent="0.25">
      <c r="A1668" s="31"/>
      <c r="B1668" s="31"/>
      <c r="C1668" s="32"/>
      <c r="D1668" s="31"/>
      <c r="E1668" s="31"/>
      <c r="F1668" s="31"/>
      <c r="G1668" s="31"/>
      <c r="H1668" s="31"/>
      <c r="I1668" s="31"/>
      <c r="J1668" s="31"/>
      <c r="K1668" s="31"/>
      <c r="L1668" s="31"/>
      <c r="M1668" s="31"/>
      <c r="N1668" s="187">
        <f t="shared" si="323"/>
        <v>0</v>
      </c>
      <c r="O1668" s="31"/>
      <c r="P1668" s="31"/>
      <c r="Q1668" s="31"/>
      <c r="R1668" s="187">
        <f t="shared" si="324"/>
        <v>0</v>
      </c>
      <c r="S1668" s="188">
        <f>IF(ISBLANK($B1668),0,VLOOKUP($B1668,Listen!$A$2:$C$44,2,FALSE))</f>
        <v>0</v>
      </c>
      <c r="T1668" s="188">
        <f>IF(ISBLANK($B1668),0,VLOOKUP($B1668,Listen!$A$2:$C$44,3,FALSE))</f>
        <v>0</v>
      </c>
      <c r="U1668" s="189">
        <f t="shared" si="325"/>
        <v>0</v>
      </c>
      <c r="V1668" s="189">
        <f t="shared" si="327"/>
        <v>0</v>
      </c>
      <c r="W1668" s="189">
        <f t="shared" si="327"/>
        <v>0</v>
      </c>
      <c r="X1668" s="189">
        <f t="shared" si="327"/>
        <v>0</v>
      </c>
      <c r="Y1668" s="189">
        <f t="shared" si="327"/>
        <v>0</v>
      </c>
      <c r="Z1668" s="189">
        <f t="shared" si="327"/>
        <v>0</v>
      </c>
      <c r="AA1668" s="189">
        <f t="shared" si="327"/>
        <v>0</v>
      </c>
      <c r="AB1668" s="187">
        <f t="shared" si="326"/>
        <v>0</v>
      </c>
      <c r="AC1668" s="190">
        <f>IF(C1668=A_Stammdaten!$B$14,F_SAV!$R1668-F_SAV!$AD1668,HLOOKUP(A_Stammdaten!$B$14-1,$AE$4:$AK$2004,ROW(C1668)-3,FALSE)-$AD1668)</f>
        <v>0</v>
      </c>
      <c r="AD1668" s="190">
        <f>HLOOKUP(A_Stammdaten!$B$14,$AE$4:$AK$2004,ROW(C1668)-3,FALSE)</f>
        <v>0</v>
      </c>
      <c r="AE1668" s="187">
        <f t="shared" si="316"/>
        <v>0</v>
      </c>
      <c r="AF1668" s="187">
        <f t="shared" si="317"/>
        <v>0</v>
      </c>
      <c r="AG1668" s="187">
        <f t="shared" si="318"/>
        <v>0</v>
      </c>
      <c r="AH1668" s="187">
        <f t="shared" si="319"/>
        <v>0</v>
      </c>
      <c r="AI1668" s="187">
        <f t="shared" si="320"/>
        <v>0</v>
      </c>
      <c r="AJ1668" s="187">
        <f t="shared" si="321"/>
        <v>0</v>
      </c>
      <c r="AK1668" s="187">
        <f t="shared" si="322"/>
        <v>0</v>
      </c>
      <c r="AL1668" s="31"/>
    </row>
    <row r="1669" spans="1:38" ht="15" x14ac:dyDescent="0.25">
      <c r="A1669" s="31"/>
      <c r="B1669" s="31"/>
      <c r="C1669" s="32"/>
      <c r="D1669" s="31"/>
      <c r="E1669" s="31"/>
      <c r="F1669" s="31"/>
      <c r="G1669" s="31"/>
      <c r="H1669" s="31"/>
      <c r="I1669" s="31"/>
      <c r="J1669" s="31"/>
      <c r="K1669" s="31"/>
      <c r="L1669" s="31"/>
      <c r="M1669" s="31"/>
      <c r="N1669" s="187">
        <f t="shared" si="323"/>
        <v>0</v>
      </c>
      <c r="O1669" s="31"/>
      <c r="P1669" s="31"/>
      <c r="Q1669" s="31"/>
      <c r="R1669" s="187">
        <f t="shared" si="324"/>
        <v>0</v>
      </c>
      <c r="S1669" s="188">
        <f>IF(ISBLANK($B1669),0,VLOOKUP($B1669,Listen!$A$2:$C$44,2,FALSE))</f>
        <v>0</v>
      </c>
      <c r="T1669" s="188">
        <f>IF(ISBLANK($B1669),0,VLOOKUP($B1669,Listen!$A$2:$C$44,3,FALSE))</f>
        <v>0</v>
      </c>
      <c r="U1669" s="189">
        <f t="shared" si="325"/>
        <v>0</v>
      </c>
      <c r="V1669" s="189">
        <f t="shared" si="327"/>
        <v>0</v>
      </c>
      <c r="W1669" s="189">
        <f t="shared" si="327"/>
        <v>0</v>
      </c>
      <c r="X1669" s="189">
        <f t="shared" si="327"/>
        <v>0</v>
      </c>
      <c r="Y1669" s="189">
        <f t="shared" si="327"/>
        <v>0</v>
      </c>
      <c r="Z1669" s="189">
        <f t="shared" si="327"/>
        <v>0</v>
      </c>
      <c r="AA1669" s="189">
        <f t="shared" si="327"/>
        <v>0</v>
      </c>
      <c r="AB1669" s="187">
        <f t="shared" si="326"/>
        <v>0</v>
      </c>
      <c r="AC1669" s="190">
        <f>IF(C1669=A_Stammdaten!$B$14,F_SAV!$R1669-F_SAV!$AD1669,HLOOKUP(A_Stammdaten!$B$14-1,$AE$4:$AK$2004,ROW(C1669)-3,FALSE)-$AD1669)</f>
        <v>0</v>
      </c>
      <c r="AD1669" s="190">
        <f>HLOOKUP(A_Stammdaten!$B$14,$AE$4:$AK$2004,ROW(C1669)-3,FALSE)</f>
        <v>0</v>
      </c>
      <c r="AE1669" s="187">
        <f t="shared" ref="AE1669:AE1732" si="328">IF(OR($C1669=0,$R1669=0),0,IF($C1669&lt;=AE$4,$R1669-$R1669/U1669*(AE$4-$C1669+1),0))</f>
        <v>0</v>
      </c>
      <c r="AF1669" s="187">
        <f t="shared" ref="AF1669:AF1732" si="329">IF(OR($C1669=0,$R1669=0,V1669-(AF$4-$C1669)=0),0,IF($C1669&lt;AF$4,AE1669-AE1669/(V1669-(AF$4-$C1669)),IF($C1669=AF$4,$R1669-$R1669/V1669,0)))</f>
        <v>0</v>
      </c>
      <c r="AG1669" s="187">
        <f t="shared" ref="AG1669:AG1732" si="330">IF(OR($C1669=0,$R1669=0,W1669-(AG$4-$C1669)=0),0,IF($C1669&lt;AG$4,AF1669-AF1669/(W1669-(AG$4-$C1669)),IF($C1669=AG$4,$R1669-$R1669/W1669,0)))</f>
        <v>0</v>
      </c>
      <c r="AH1669" s="187">
        <f t="shared" ref="AH1669:AH1732" si="331">IF(OR($C1669=0,$R1669=0,X1669-(AH$4-$C1669)=0),0,IF($C1669&lt;AH$4,AG1669-AG1669/(X1669-(AH$4-$C1669)),IF($C1669=AH$4,$R1669-$R1669/X1669,0)))</f>
        <v>0</v>
      </c>
      <c r="AI1669" s="187">
        <f t="shared" ref="AI1669:AI1732" si="332">IF(OR($C1669=0,$R1669=0,Y1669-(AI$4-$C1669)=0),0,IF($C1669&lt;AI$4,AH1669-AH1669/(Y1669-(AI$4-$C1669)),IF($C1669=AI$4,$R1669-$R1669/Y1669,0)))</f>
        <v>0</v>
      </c>
      <c r="AJ1669" s="187">
        <f t="shared" ref="AJ1669:AJ1732" si="333">IF(OR($C1669=0,$R1669=0,Z1669-(AJ$4-$C1669)=0),0,IF($C1669&lt;AJ$4,AI1669-AI1669/(Z1669-(AJ$4-$C1669)),IF($C1669=AJ$4,$R1669-$R1669/Z1669,0)))</f>
        <v>0</v>
      </c>
      <c r="AK1669" s="187">
        <f t="shared" ref="AK1669:AK1732" si="334">IF(OR($C1669=0,$R1669=0,AA1669-(AK$4-$C1669)=0),0,IF($C1669&lt;AK$4,AJ1669-AJ1669/(AA1669-(AK$4-$C1669)),IF($C1669=AK$4,$R1669-$R1669/AA1669,0)))</f>
        <v>0</v>
      </c>
      <c r="AL1669" s="31"/>
    </row>
    <row r="1670" spans="1:38" ht="15" x14ac:dyDescent="0.25">
      <c r="A1670" s="31"/>
      <c r="B1670" s="31"/>
      <c r="C1670" s="32"/>
      <c r="D1670" s="31"/>
      <c r="E1670" s="31"/>
      <c r="F1670" s="31"/>
      <c r="G1670" s="31"/>
      <c r="H1670" s="31"/>
      <c r="I1670" s="31"/>
      <c r="J1670" s="31"/>
      <c r="K1670" s="31"/>
      <c r="L1670" s="31"/>
      <c r="M1670" s="31"/>
      <c r="N1670" s="187">
        <f t="shared" ref="N1670:N1733" si="335">SUM(D1670,E1670,G1670,H1670,J1670,K1670)-SUM(F1670,I1670,L1670,M1670)</f>
        <v>0</v>
      </c>
      <c r="O1670" s="31"/>
      <c r="P1670" s="31"/>
      <c r="Q1670" s="31"/>
      <c r="R1670" s="187">
        <f t="shared" ref="R1670:R1733" si="336">N1670-SUM(O1670:Q1670)</f>
        <v>0</v>
      </c>
      <c r="S1670" s="188">
        <f>IF(ISBLANK($B1670),0,VLOOKUP($B1670,Listen!$A$2:$C$44,2,FALSE))</f>
        <v>0</v>
      </c>
      <c r="T1670" s="188">
        <f>IF(ISBLANK($B1670),0,VLOOKUP($B1670,Listen!$A$2:$C$44,3,FALSE))</f>
        <v>0</v>
      </c>
      <c r="U1670" s="189">
        <f t="shared" si="325"/>
        <v>0</v>
      </c>
      <c r="V1670" s="189">
        <f t="shared" si="327"/>
        <v>0</v>
      </c>
      <c r="W1670" s="189">
        <f t="shared" si="327"/>
        <v>0</v>
      </c>
      <c r="X1670" s="189">
        <f t="shared" si="327"/>
        <v>0</v>
      </c>
      <c r="Y1670" s="189">
        <f t="shared" si="327"/>
        <v>0</v>
      </c>
      <c r="Z1670" s="189">
        <f t="shared" si="327"/>
        <v>0</v>
      </c>
      <c r="AA1670" s="189">
        <f t="shared" si="327"/>
        <v>0</v>
      </c>
      <c r="AB1670" s="187">
        <f t="shared" si="326"/>
        <v>0</v>
      </c>
      <c r="AC1670" s="190">
        <f>IF(C1670=A_Stammdaten!$B$14,F_SAV!$R1670-F_SAV!$AD1670,HLOOKUP(A_Stammdaten!$B$14-1,$AE$4:$AK$2004,ROW(C1670)-3,FALSE)-$AD1670)</f>
        <v>0</v>
      </c>
      <c r="AD1670" s="190">
        <f>HLOOKUP(A_Stammdaten!$B$14,$AE$4:$AK$2004,ROW(C1670)-3,FALSE)</f>
        <v>0</v>
      </c>
      <c r="AE1670" s="187">
        <f t="shared" si="328"/>
        <v>0</v>
      </c>
      <c r="AF1670" s="187">
        <f t="shared" si="329"/>
        <v>0</v>
      </c>
      <c r="AG1670" s="187">
        <f t="shared" si="330"/>
        <v>0</v>
      </c>
      <c r="AH1670" s="187">
        <f t="shared" si="331"/>
        <v>0</v>
      </c>
      <c r="AI1670" s="187">
        <f t="shared" si="332"/>
        <v>0</v>
      </c>
      <c r="AJ1670" s="187">
        <f t="shared" si="333"/>
        <v>0</v>
      </c>
      <c r="AK1670" s="187">
        <f t="shared" si="334"/>
        <v>0</v>
      </c>
      <c r="AL1670" s="31"/>
    </row>
    <row r="1671" spans="1:38" ht="15" x14ac:dyDescent="0.25">
      <c r="A1671" s="31"/>
      <c r="B1671" s="31"/>
      <c r="C1671" s="32"/>
      <c r="D1671" s="31"/>
      <c r="E1671" s="31"/>
      <c r="F1671" s="31"/>
      <c r="G1671" s="31"/>
      <c r="H1671" s="31"/>
      <c r="I1671" s="31"/>
      <c r="J1671" s="31"/>
      <c r="K1671" s="31"/>
      <c r="L1671" s="31"/>
      <c r="M1671" s="31"/>
      <c r="N1671" s="187">
        <f t="shared" si="335"/>
        <v>0</v>
      </c>
      <c r="O1671" s="31"/>
      <c r="P1671" s="31"/>
      <c r="Q1671" s="31"/>
      <c r="R1671" s="187">
        <f t="shared" si="336"/>
        <v>0</v>
      </c>
      <c r="S1671" s="188">
        <f>IF(ISBLANK($B1671),0,VLOOKUP($B1671,Listen!$A$2:$C$44,2,FALSE))</f>
        <v>0</v>
      </c>
      <c r="T1671" s="188">
        <f>IF(ISBLANK($B1671),0,VLOOKUP($B1671,Listen!$A$2:$C$44,3,FALSE))</f>
        <v>0</v>
      </c>
      <c r="U1671" s="189">
        <f t="shared" si="325"/>
        <v>0</v>
      </c>
      <c r="V1671" s="189">
        <f t="shared" si="327"/>
        <v>0</v>
      </c>
      <c r="W1671" s="189">
        <f t="shared" si="327"/>
        <v>0</v>
      </c>
      <c r="X1671" s="189">
        <f t="shared" si="327"/>
        <v>0</v>
      </c>
      <c r="Y1671" s="189">
        <f t="shared" si="327"/>
        <v>0</v>
      </c>
      <c r="Z1671" s="189">
        <f t="shared" si="327"/>
        <v>0</v>
      </c>
      <c r="AA1671" s="189">
        <f t="shared" si="327"/>
        <v>0</v>
      </c>
      <c r="AB1671" s="187">
        <f t="shared" si="326"/>
        <v>0</v>
      </c>
      <c r="AC1671" s="190">
        <f>IF(C1671=A_Stammdaten!$B$14,F_SAV!$R1671-F_SAV!$AD1671,HLOOKUP(A_Stammdaten!$B$14-1,$AE$4:$AK$2004,ROW(C1671)-3,FALSE)-$AD1671)</f>
        <v>0</v>
      </c>
      <c r="AD1671" s="190">
        <f>HLOOKUP(A_Stammdaten!$B$14,$AE$4:$AK$2004,ROW(C1671)-3,FALSE)</f>
        <v>0</v>
      </c>
      <c r="AE1671" s="187">
        <f t="shared" si="328"/>
        <v>0</v>
      </c>
      <c r="AF1671" s="187">
        <f t="shared" si="329"/>
        <v>0</v>
      </c>
      <c r="AG1671" s="187">
        <f t="shared" si="330"/>
        <v>0</v>
      </c>
      <c r="AH1671" s="187">
        <f t="shared" si="331"/>
        <v>0</v>
      </c>
      <c r="AI1671" s="187">
        <f t="shared" si="332"/>
        <v>0</v>
      </c>
      <c r="AJ1671" s="187">
        <f t="shared" si="333"/>
        <v>0</v>
      </c>
      <c r="AK1671" s="187">
        <f t="shared" si="334"/>
        <v>0</v>
      </c>
      <c r="AL1671" s="31"/>
    </row>
    <row r="1672" spans="1:38" ht="15" x14ac:dyDescent="0.25">
      <c r="A1672" s="31"/>
      <c r="B1672" s="31"/>
      <c r="C1672" s="32"/>
      <c r="D1672" s="31"/>
      <c r="E1672" s="31"/>
      <c r="F1672" s="31"/>
      <c r="G1672" s="31"/>
      <c r="H1672" s="31"/>
      <c r="I1672" s="31"/>
      <c r="J1672" s="31"/>
      <c r="K1672" s="31"/>
      <c r="L1672" s="31"/>
      <c r="M1672" s="31"/>
      <c r="N1672" s="187">
        <f t="shared" si="335"/>
        <v>0</v>
      </c>
      <c r="O1672" s="31"/>
      <c r="P1672" s="31"/>
      <c r="Q1672" s="31"/>
      <c r="R1672" s="187">
        <f t="shared" si="336"/>
        <v>0</v>
      </c>
      <c r="S1672" s="188">
        <f>IF(ISBLANK($B1672),0,VLOOKUP($B1672,Listen!$A$2:$C$44,2,FALSE))</f>
        <v>0</v>
      </c>
      <c r="T1672" s="188">
        <f>IF(ISBLANK($B1672),0,VLOOKUP($B1672,Listen!$A$2:$C$44,3,FALSE))</f>
        <v>0</v>
      </c>
      <c r="U1672" s="189">
        <f t="shared" si="325"/>
        <v>0</v>
      </c>
      <c r="V1672" s="189">
        <f t="shared" si="327"/>
        <v>0</v>
      </c>
      <c r="W1672" s="189">
        <f t="shared" si="327"/>
        <v>0</v>
      </c>
      <c r="X1672" s="189">
        <f t="shared" si="327"/>
        <v>0</v>
      </c>
      <c r="Y1672" s="189">
        <f t="shared" si="327"/>
        <v>0</v>
      </c>
      <c r="Z1672" s="189">
        <f t="shared" si="327"/>
        <v>0</v>
      </c>
      <c r="AA1672" s="189">
        <f t="shared" si="327"/>
        <v>0</v>
      </c>
      <c r="AB1672" s="187">
        <f t="shared" si="326"/>
        <v>0</v>
      </c>
      <c r="AC1672" s="190">
        <f>IF(C1672=A_Stammdaten!$B$14,F_SAV!$R1672-F_SAV!$AD1672,HLOOKUP(A_Stammdaten!$B$14-1,$AE$4:$AK$2004,ROW(C1672)-3,FALSE)-$AD1672)</f>
        <v>0</v>
      </c>
      <c r="AD1672" s="190">
        <f>HLOOKUP(A_Stammdaten!$B$14,$AE$4:$AK$2004,ROW(C1672)-3,FALSE)</f>
        <v>0</v>
      </c>
      <c r="AE1672" s="187">
        <f t="shared" si="328"/>
        <v>0</v>
      </c>
      <c r="AF1672" s="187">
        <f t="shared" si="329"/>
        <v>0</v>
      </c>
      <c r="AG1672" s="187">
        <f t="shared" si="330"/>
        <v>0</v>
      </c>
      <c r="AH1672" s="187">
        <f t="shared" si="331"/>
        <v>0</v>
      </c>
      <c r="AI1672" s="187">
        <f t="shared" si="332"/>
        <v>0</v>
      </c>
      <c r="AJ1672" s="187">
        <f t="shared" si="333"/>
        <v>0</v>
      </c>
      <c r="AK1672" s="187">
        <f t="shared" si="334"/>
        <v>0</v>
      </c>
      <c r="AL1672" s="31"/>
    </row>
    <row r="1673" spans="1:38" ht="15" x14ac:dyDescent="0.25">
      <c r="A1673" s="31"/>
      <c r="B1673" s="31"/>
      <c r="C1673" s="32"/>
      <c r="D1673" s="31"/>
      <c r="E1673" s="31"/>
      <c r="F1673" s="31"/>
      <c r="G1673" s="31"/>
      <c r="H1673" s="31"/>
      <c r="I1673" s="31"/>
      <c r="J1673" s="31"/>
      <c r="K1673" s="31"/>
      <c r="L1673" s="31"/>
      <c r="M1673" s="31"/>
      <c r="N1673" s="187">
        <f t="shared" si="335"/>
        <v>0</v>
      </c>
      <c r="O1673" s="31"/>
      <c r="P1673" s="31"/>
      <c r="Q1673" s="31"/>
      <c r="R1673" s="187">
        <f t="shared" si="336"/>
        <v>0</v>
      </c>
      <c r="S1673" s="188">
        <f>IF(ISBLANK($B1673),0,VLOOKUP($B1673,Listen!$A$2:$C$44,2,FALSE))</f>
        <v>0</v>
      </c>
      <c r="T1673" s="188">
        <f>IF(ISBLANK($B1673),0,VLOOKUP($B1673,Listen!$A$2:$C$44,3,FALSE))</f>
        <v>0</v>
      </c>
      <c r="U1673" s="189">
        <f t="shared" si="325"/>
        <v>0</v>
      </c>
      <c r="V1673" s="189">
        <f t="shared" si="327"/>
        <v>0</v>
      </c>
      <c r="W1673" s="189">
        <f t="shared" si="327"/>
        <v>0</v>
      </c>
      <c r="X1673" s="189">
        <f t="shared" si="327"/>
        <v>0</v>
      </c>
      <c r="Y1673" s="189">
        <f t="shared" si="327"/>
        <v>0</v>
      </c>
      <c r="Z1673" s="189">
        <f t="shared" si="327"/>
        <v>0</v>
      </c>
      <c r="AA1673" s="189">
        <f t="shared" si="327"/>
        <v>0</v>
      </c>
      <c r="AB1673" s="187">
        <f t="shared" si="326"/>
        <v>0</v>
      </c>
      <c r="AC1673" s="190">
        <f>IF(C1673=A_Stammdaten!$B$14,F_SAV!$R1673-F_SAV!$AD1673,HLOOKUP(A_Stammdaten!$B$14-1,$AE$4:$AK$2004,ROW(C1673)-3,FALSE)-$AD1673)</f>
        <v>0</v>
      </c>
      <c r="AD1673" s="190">
        <f>HLOOKUP(A_Stammdaten!$B$14,$AE$4:$AK$2004,ROW(C1673)-3,FALSE)</f>
        <v>0</v>
      </c>
      <c r="AE1673" s="187">
        <f t="shared" si="328"/>
        <v>0</v>
      </c>
      <c r="AF1673" s="187">
        <f t="shared" si="329"/>
        <v>0</v>
      </c>
      <c r="AG1673" s="187">
        <f t="shared" si="330"/>
        <v>0</v>
      </c>
      <c r="AH1673" s="187">
        <f t="shared" si="331"/>
        <v>0</v>
      </c>
      <c r="AI1673" s="187">
        <f t="shared" si="332"/>
        <v>0</v>
      </c>
      <c r="AJ1673" s="187">
        <f t="shared" si="333"/>
        <v>0</v>
      </c>
      <c r="AK1673" s="187">
        <f t="shared" si="334"/>
        <v>0</v>
      </c>
      <c r="AL1673" s="31"/>
    </row>
    <row r="1674" spans="1:38" ht="15" x14ac:dyDescent="0.25">
      <c r="A1674" s="31"/>
      <c r="B1674" s="31"/>
      <c r="C1674" s="32"/>
      <c r="D1674" s="31"/>
      <c r="E1674" s="31"/>
      <c r="F1674" s="31"/>
      <c r="G1674" s="31"/>
      <c r="H1674" s="31"/>
      <c r="I1674" s="31"/>
      <c r="J1674" s="31"/>
      <c r="K1674" s="31"/>
      <c r="L1674" s="31"/>
      <c r="M1674" s="31"/>
      <c r="N1674" s="187">
        <f t="shared" si="335"/>
        <v>0</v>
      </c>
      <c r="O1674" s="31"/>
      <c r="P1674" s="31"/>
      <c r="Q1674" s="31"/>
      <c r="R1674" s="187">
        <f t="shared" si="336"/>
        <v>0</v>
      </c>
      <c r="S1674" s="188">
        <f>IF(ISBLANK($B1674),0,VLOOKUP($B1674,Listen!$A$2:$C$44,2,FALSE))</f>
        <v>0</v>
      </c>
      <c r="T1674" s="188">
        <f>IF(ISBLANK($B1674),0,VLOOKUP($B1674,Listen!$A$2:$C$44,3,FALSE))</f>
        <v>0</v>
      </c>
      <c r="U1674" s="189">
        <f t="shared" si="325"/>
        <v>0</v>
      </c>
      <c r="V1674" s="189">
        <f t="shared" si="327"/>
        <v>0</v>
      </c>
      <c r="W1674" s="189">
        <f t="shared" si="327"/>
        <v>0</v>
      </c>
      <c r="X1674" s="189">
        <f t="shared" si="327"/>
        <v>0</v>
      </c>
      <c r="Y1674" s="189">
        <f t="shared" si="327"/>
        <v>0</v>
      </c>
      <c r="Z1674" s="189">
        <f t="shared" si="327"/>
        <v>0</v>
      </c>
      <c r="AA1674" s="189">
        <f t="shared" si="327"/>
        <v>0</v>
      </c>
      <c r="AB1674" s="187">
        <f t="shared" si="326"/>
        <v>0</v>
      </c>
      <c r="AC1674" s="190">
        <f>IF(C1674=A_Stammdaten!$B$14,F_SAV!$R1674-F_SAV!$AD1674,HLOOKUP(A_Stammdaten!$B$14-1,$AE$4:$AK$2004,ROW(C1674)-3,FALSE)-$AD1674)</f>
        <v>0</v>
      </c>
      <c r="AD1674" s="190">
        <f>HLOOKUP(A_Stammdaten!$B$14,$AE$4:$AK$2004,ROW(C1674)-3,FALSE)</f>
        <v>0</v>
      </c>
      <c r="AE1674" s="187">
        <f t="shared" si="328"/>
        <v>0</v>
      </c>
      <c r="AF1674" s="187">
        <f t="shared" si="329"/>
        <v>0</v>
      </c>
      <c r="AG1674" s="187">
        <f t="shared" si="330"/>
        <v>0</v>
      </c>
      <c r="AH1674" s="187">
        <f t="shared" si="331"/>
        <v>0</v>
      </c>
      <c r="AI1674" s="187">
        <f t="shared" si="332"/>
        <v>0</v>
      </c>
      <c r="AJ1674" s="187">
        <f t="shared" si="333"/>
        <v>0</v>
      </c>
      <c r="AK1674" s="187">
        <f t="shared" si="334"/>
        <v>0</v>
      </c>
      <c r="AL1674" s="31"/>
    </row>
    <row r="1675" spans="1:38" ht="15" x14ac:dyDescent="0.25">
      <c r="A1675" s="31"/>
      <c r="B1675" s="31"/>
      <c r="C1675" s="32"/>
      <c r="D1675" s="31"/>
      <c r="E1675" s="31"/>
      <c r="F1675" s="31"/>
      <c r="G1675" s="31"/>
      <c r="H1675" s="31"/>
      <c r="I1675" s="31"/>
      <c r="J1675" s="31"/>
      <c r="K1675" s="31"/>
      <c r="L1675" s="31"/>
      <c r="M1675" s="31"/>
      <c r="N1675" s="187">
        <f t="shared" si="335"/>
        <v>0</v>
      </c>
      <c r="O1675" s="31"/>
      <c r="P1675" s="31"/>
      <c r="Q1675" s="31"/>
      <c r="R1675" s="187">
        <f t="shared" si="336"/>
        <v>0</v>
      </c>
      <c r="S1675" s="188">
        <f>IF(ISBLANK($B1675),0,VLOOKUP($B1675,Listen!$A$2:$C$44,2,FALSE))</f>
        <v>0</v>
      </c>
      <c r="T1675" s="188">
        <f>IF(ISBLANK($B1675),0,VLOOKUP($B1675,Listen!$A$2:$C$44,3,FALSE))</f>
        <v>0</v>
      </c>
      <c r="U1675" s="189">
        <f t="shared" ref="U1675:U1738" si="337">$S1675</f>
        <v>0</v>
      </c>
      <c r="V1675" s="189">
        <f t="shared" si="327"/>
        <v>0</v>
      </c>
      <c r="W1675" s="189">
        <f t="shared" si="327"/>
        <v>0</v>
      </c>
      <c r="X1675" s="189">
        <f t="shared" si="327"/>
        <v>0</v>
      </c>
      <c r="Y1675" s="189">
        <f t="shared" si="327"/>
        <v>0</v>
      </c>
      <c r="Z1675" s="189">
        <f t="shared" si="327"/>
        <v>0</v>
      </c>
      <c r="AA1675" s="189">
        <f t="shared" si="327"/>
        <v>0</v>
      </c>
      <c r="AB1675" s="187">
        <f t="shared" si="326"/>
        <v>0</v>
      </c>
      <c r="AC1675" s="190">
        <f>IF(C1675=A_Stammdaten!$B$14,F_SAV!$R1675-F_SAV!$AD1675,HLOOKUP(A_Stammdaten!$B$14-1,$AE$4:$AK$2004,ROW(C1675)-3,FALSE)-$AD1675)</f>
        <v>0</v>
      </c>
      <c r="AD1675" s="190">
        <f>HLOOKUP(A_Stammdaten!$B$14,$AE$4:$AK$2004,ROW(C1675)-3,FALSE)</f>
        <v>0</v>
      </c>
      <c r="AE1675" s="187">
        <f t="shared" si="328"/>
        <v>0</v>
      </c>
      <c r="AF1675" s="187">
        <f t="shared" si="329"/>
        <v>0</v>
      </c>
      <c r="AG1675" s="187">
        <f t="shared" si="330"/>
        <v>0</v>
      </c>
      <c r="AH1675" s="187">
        <f t="shared" si="331"/>
        <v>0</v>
      </c>
      <c r="AI1675" s="187">
        <f t="shared" si="332"/>
        <v>0</v>
      </c>
      <c r="AJ1675" s="187">
        <f t="shared" si="333"/>
        <v>0</v>
      </c>
      <c r="AK1675" s="187">
        <f t="shared" si="334"/>
        <v>0</v>
      </c>
      <c r="AL1675" s="31"/>
    </row>
    <row r="1676" spans="1:38" ht="15" x14ac:dyDescent="0.25">
      <c r="A1676" s="31"/>
      <c r="B1676" s="31"/>
      <c r="C1676" s="32"/>
      <c r="D1676" s="31"/>
      <c r="E1676" s="31"/>
      <c r="F1676" s="31"/>
      <c r="G1676" s="31"/>
      <c r="H1676" s="31"/>
      <c r="I1676" s="31"/>
      <c r="J1676" s="31"/>
      <c r="K1676" s="31"/>
      <c r="L1676" s="31"/>
      <c r="M1676" s="31"/>
      <c r="N1676" s="187">
        <f t="shared" si="335"/>
        <v>0</v>
      </c>
      <c r="O1676" s="31"/>
      <c r="P1676" s="31"/>
      <c r="Q1676" s="31"/>
      <c r="R1676" s="187">
        <f t="shared" si="336"/>
        <v>0</v>
      </c>
      <c r="S1676" s="188">
        <f>IF(ISBLANK($B1676),0,VLOOKUP($B1676,Listen!$A$2:$C$44,2,FALSE))</f>
        <v>0</v>
      </c>
      <c r="T1676" s="188">
        <f>IF(ISBLANK($B1676),0,VLOOKUP($B1676,Listen!$A$2:$C$44,3,FALSE))</f>
        <v>0</v>
      </c>
      <c r="U1676" s="189">
        <f t="shared" si="337"/>
        <v>0</v>
      </c>
      <c r="V1676" s="189">
        <f t="shared" si="327"/>
        <v>0</v>
      </c>
      <c r="W1676" s="189">
        <f t="shared" si="327"/>
        <v>0</v>
      </c>
      <c r="X1676" s="189">
        <f t="shared" si="327"/>
        <v>0</v>
      </c>
      <c r="Y1676" s="189">
        <f t="shared" si="327"/>
        <v>0</v>
      </c>
      <c r="Z1676" s="189">
        <f t="shared" si="327"/>
        <v>0</v>
      </c>
      <c r="AA1676" s="189">
        <f t="shared" si="327"/>
        <v>0</v>
      </c>
      <c r="AB1676" s="187">
        <f t="shared" si="326"/>
        <v>0</v>
      </c>
      <c r="AC1676" s="190">
        <f>IF(C1676=A_Stammdaten!$B$14,F_SAV!$R1676-F_SAV!$AD1676,HLOOKUP(A_Stammdaten!$B$14-1,$AE$4:$AK$2004,ROW(C1676)-3,FALSE)-$AD1676)</f>
        <v>0</v>
      </c>
      <c r="AD1676" s="190">
        <f>HLOOKUP(A_Stammdaten!$B$14,$AE$4:$AK$2004,ROW(C1676)-3,FALSE)</f>
        <v>0</v>
      </c>
      <c r="AE1676" s="187">
        <f t="shared" si="328"/>
        <v>0</v>
      </c>
      <c r="AF1676" s="187">
        <f t="shared" si="329"/>
        <v>0</v>
      </c>
      <c r="AG1676" s="187">
        <f t="shared" si="330"/>
        <v>0</v>
      </c>
      <c r="AH1676" s="187">
        <f t="shared" si="331"/>
        <v>0</v>
      </c>
      <c r="AI1676" s="187">
        <f t="shared" si="332"/>
        <v>0</v>
      </c>
      <c r="AJ1676" s="187">
        <f t="shared" si="333"/>
        <v>0</v>
      </c>
      <c r="AK1676" s="187">
        <f t="shared" si="334"/>
        <v>0</v>
      </c>
      <c r="AL1676" s="31"/>
    </row>
    <row r="1677" spans="1:38" ht="15" x14ac:dyDescent="0.25">
      <c r="A1677" s="31"/>
      <c r="B1677" s="31"/>
      <c r="C1677" s="32"/>
      <c r="D1677" s="31"/>
      <c r="E1677" s="31"/>
      <c r="F1677" s="31"/>
      <c r="G1677" s="31"/>
      <c r="H1677" s="31"/>
      <c r="I1677" s="31"/>
      <c r="J1677" s="31"/>
      <c r="K1677" s="31"/>
      <c r="L1677" s="31"/>
      <c r="M1677" s="31"/>
      <c r="N1677" s="187">
        <f t="shared" si="335"/>
        <v>0</v>
      </c>
      <c r="O1677" s="31"/>
      <c r="P1677" s="31"/>
      <c r="Q1677" s="31"/>
      <c r="R1677" s="187">
        <f t="shared" si="336"/>
        <v>0</v>
      </c>
      <c r="S1677" s="188">
        <f>IF(ISBLANK($B1677),0,VLOOKUP($B1677,Listen!$A$2:$C$44,2,FALSE))</f>
        <v>0</v>
      </c>
      <c r="T1677" s="188">
        <f>IF(ISBLANK($B1677),0,VLOOKUP($B1677,Listen!$A$2:$C$44,3,FALSE))</f>
        <v>0</v>
      </c>
      <c r="U1677" s="189">
        <f t="shared" si="337"/>
        <v>0</v>
      </c>
      <c r="V1677" s="189">
        <f t="shared" si="327"/>
        <v>0</v>
      </c>
      <c r="W1677" s="189">
        <f t="shared" si="327"/>
        <v>0</v>
      </c>
      <c r="X1677" s="189">
        <f t="shared" si="327"/>
        <v>0</v>
      </c>
      <c r="Y1677" s="189">
        <f t="shared" si="327"/>
        <v>0</v>
      </c>
      <c r="Z1677" s="189">
        <f t="shared" si="327"/>
        <v>0</v>
      </c>
      <c r="AA1677" s="189">
        <f t="shared" si="327"/>
        <v>0</v>
      </c>
      <c r="AB1677" s="187">
        <f t="shared" si="326"/>
        <v>0</v>
      </c>
      <c r="AC1677" s="190">
        <f>IF(C1677=A_Stammdaten!$B$14,F_SAV!$R1677-F_SAV!$AD1677,HLOOKUP(A_Stammdaten!$B$14-1,$AE$4:$AK$2004,ROW(C1677)-3,FALSE)-$AD1677)</f>
        <v>0</v>
      </c>
      <c r="AD1677" s="190">
        <f>HLOOKUP(A_Stammdaten!$B$14,$AE$4:$AK$2004,ROW(C1677)-3,FALSE)</f>
        <v>0</v>
      </c>
      <c r="AE1677" s="187">
        <f t="shared" si="328"/>
        <v>0</v>
      </c>
      <c r="AF1677" s="187">
        <f t="shared" si="329"/>
        <v>0</v>
      </c>
      <c r="AG1677" s="187">
        <f t="shared" si="330"/>
        <v>0</v>
      </c>
      <c r="AH1677" s="187">
        <f t="shared" si="331"/>
        <v>0</v>
      </c>
      <c r="AI1677" s="187">
        <f t="shared" si="332"/>
        <v>0</v>
      </c>
      <c r="AJ1677" s="187">
        <f t="shared" si="333"/>
        <v>0</v>
      </c>
      <c r="AK1677" s="187">
        <f t="shared" si="334"/>
        <v>0</v>
      </c>
      <c r="AL1677" s="31"/>
    </row>
    <row r="1678" spans="1:38" ht="15" x14ac:dyDescent="0.25">
      <c r="A1678" s="31"/>
      <c r="B1678" s="31"/>
      <c r="C1678" s="32"/>
      <c r="D1678" s="31"/>
      <c r="E1678" s="31"/>
      <c r="F1678" s="31"/>
      <c r="G1678" s="31"/>
      <c r="H1678" s="31"/>
      <c r="I1678" s="31"/>
      <c r="J1678" s="31"/>
      <c r="K1678" s="31"/>
      <c r="L1678" s="31"/>
      <c r="M1678" s="31"/>
      <c r="N1678" s="187">
        <f t="shared" si="335"/>
        <v>0</v>
      </c>
      <c r="O1678" s="31"/>
      <c r="P1678" s="31"/>
      <c r="Q1678" s="31"/>
      <c r="R1678" s="187">
        <f t="shared" si="336"/>
        <v>0</v>
      </c>
      <c r="S1678" s="188">
        <f>IF(ISBLANK($B1678),0,VLOOKUP($B1678,Listen!$A$2:$C$44,2,FALSE))</f>
        <v>0</v>
      </c>
      <c r="T1678" s="188">
        <f>IF(ISBLANK($B1678),0,VLOOKUP($B1678,Listen!$A$2:$C$44,3,FALSE))</f>
        <v>0</v>
      </c>
      <c r="U1678" s="189">
        <f t="shared" si="337"/>
        <v>0</v>
      </c>
      <c r="V1678" s="189">
        <f t="shared" si="327"/>
        <v>0</v>
      </c>
      <c r="W1678" s="189">
        <f t="shared" si="327"/>
        <v>0</v>
      </c>
      <c r="X1678" s="189">
        <f t="shared" si="327"/>
        <v>0</v>
      </c>
      <c r="Y1678" s="189">
        <f t="shared" si="327"/>
        <v>0</v>
      </c>
      <c r="Z1678" s="189">
        <f t="shared" si="327"/>
        <v>0</v>
      </c>
      <c r="AA1678" s="189">
        <f t="shared" si="327"/>
        <v>0</v>
      </c>
      <c r="AB1678" s="187">
        <f t="shared" si="326"/>
        <v>0</v>
      </c>
      <c r="AC1678" s="190">
        <f>IF(C1678=A_Stammdaten!$B$14,F_SAV!$R1678-F_SAV!$AD1678,HLOOKUP(A_Stammdaten!$B$14-1,$AE$4:$AK$2004,ROW(C1678)-3,FALSE)-$AD1678)</f>
        <v>0</v>
      </c>
      <c r="AD1678" s="190">
        <f>HLOOKUP(A_Stammdaten!$B$14,$AE$4:$AK$2004,ROW(C1678)-3,FALSE)</f>
        <v>0</v>
      </c>
      <c r="AE1678" s="187">
        <f t="shared" si="328"/>
        <v>0</v>
      </c>
      <c r="AF1678" s="187">
        <f t="shared" si="329"/>
        <v>0</v>
      </c>
      <c r="AG1678" s="187">
        <f t="shared" si="330"/>
        <v>0</v>
      </c>
      <c r="AH1678" s="187">
        <f t="shared" si="331"/>
        <v>0</v>
      </c>
      <c r="AI1678" s="187">
        <f t="shared" si="332"/>
        <v>0</v>
      </c>
      <c r="AJ1678" s="187">
        <f t="shared" si="333"/>
        <v>0</v>
      </c>
      <c r="AK1678" s="187">
        <f t="shared" si="334"/>
        <v>0</v>
      </c>
      <c r="AL1678" s="31"/>
    </row>
    <row r="1679" spans="1:38" ht="15" x14ac:dyDescent="0.25">
      <c r="A1679" s="31"/>
      <c r="B1679" s="31"/>
      <c r="C1679" s="32"/>
      <c r="D1679" s="31"/>
      <c r="E1679" s="31"/>
      <c r="F1679" s="31"/>
      <c r="G1679" s="31"/>
      <c r="H1679" s="31"/>
      <c r="I1679" s="31"/>
      <c r="J1679" s="31"/>
      <c r="K1679" s="31"/>
      <c r="L1679" s="31"/>
      <c r="M1679" s="31"/>
      <c r="N1679" s="187">
        <f t="shared" si="335"/>
        <v>0</v>
      </c>
      <c r="O1679" s="31"/>
      <c r="P1679" s="31"/>
      <c r="Q1679" s="31"/>
      <c r="R1679" s="187">
        <f t="shared" si="336"/>
        <v>0</v>
      </c>
      <c r="S1679" s="188">
        <f>IF(ISBLANK($B1679),0,VLOOKUP($B1679,Listen!$A$2:$C$44,2,FALSE))</f>
        <v>0</v>
      </c>
      <c r="T1679" s="188">
        <f>IF(ISBLANK($B1679),0,VLOOKUP($B1679,Listen!$A$2:$C$44,3,FALSE))</f>
        <v>0</v>
      </c>
      <c r="U1679" s="189">
        <f t="shared" si="337"/>
        <v>0</v>
      </c>
      <c r="V1679" s="189">
        <f t="shared" si="327"/>
        <v>0</v>
      </c>
      <c r="W1679" s="189">
        <f t="shared" si="327"/>
        <v>0</v>
      </c>
      <c r="X1679" s="189">
        <f t="shared" si="327"/>
        <v>0</v>
      </c>
      <c r="Y1679" s="189">
        <f t="shared" si="327"/>
        <v>0</v>
      </c>
      <c r="Z1679" s="189">
        <f t="shared" si="327"/>
        <v>0</v>
      </c>
      <c r="AA1679" s="189">
        <f t="shared" si="327"/>
        <v>0</v>
      </c>
      <c r="AB1679" s="187">
        <f t="shared" si="326"/>
        <v>0</v>
      </c>
      <c r="AC1679" s="190">
        <f>IF(C1679=A_Stammdaten!$B$14,F_SAV!$R1679-F_SAV!$AD1679,HLOOKUP(A_Stammdaten!$B$14-1,$AE$4:$AK$2004,ROW(C1679)-3,FALSE)-$AD1679)</f>
        <v>0</v>
      </c>
      <c r="AD1679" s="190">
        <f>HLOOKUP(A_Stammdaten!$B$14,$AE$4:$AK$2004,ROW(C1679)-3,FALSE)</f>
        <v>0</v>
      </c>
      <c r="AE1679" s="187">
        <f t="shared" si="328"/>
        <v>0</v>
      </c>
      <c r="AF1679" s="187">
        <f t="shared" si="329"/>
        <v>0</v>
      </c>
      <c r="AG1679" s="187">
        <f t="shared" si="330"/>
        <v>0</v>
      </c>
      <c r="AH1679" s="187">
        <f t="shared" si="331"/>
        <v>0</v>
      </c>
      <c r="AI1679" s="187">
        <f t="shared" si="332"/>
        <v>0</v>
      </c>
      <c r="AJ1679" s="187">
        <f t="shared" si="333"/>
        <v>0</v>
      </c>
      <c r="AK1679" s="187">
        <f t="shared" si="334"/>
        <v>0</v>
      </c>
      <c r="AL1679" s="31"/>
    </row>
    <row r="1680" spans="1:38" ht="15" x14ac:dyDescent="0.25">
      <c r="A1680" s="31"/>
      <c r="B1680" s="31"/>
      <c r="C1680" s="32"/>
      <c r="D1680" s="31"/>
      <c r="E1680" s="31"/>
      <c r="F1680" s="31"/>
      <c r="G1680" s="31"/>
      <c r="H1680" s="31"/>
      <c r="I1680" s="31"/>
      <c r="J1680" s="31"/>
      <c r="K1680" s="31"/>
      <c r="L1680" s="31"/>
      <c r="M1680" s="31"/>
      <c r="N1680" s="187">
        <f t="shared" si="335"/>
        <v>0</v>
      </c>
      <c r="O1680" s="31"/>
      <c r="P1680" s="31"/>
      <c r="Q1680" s="31"/>
      <c r="R1680" s="187">
        <f t="shared" si="336"/>
        <v>0</v>
      </c>
      <c r="S1680" s="188">
        <f>IF(ISBLANK($B1680),0,VLOOKUP($B1680,Listen!$A$2:$C$44,2,FALSE))</f>
        <v>0</v>
      </c>
      <c r="T1680" s="188">
        <f>IF(ISBLANK($B1680),0,VLOOKUP($B1680,Listen!$A$2:$C$44,3,FALSE))</f>
        <v>0</v>
      </c>
      <c r="U1680" s="189">
        <f t="shared" si="337"/>
        <v>0</v>
      </c>
      <c r="V1680" s="189">
        <f t="shared" si="327"/>
        <v>0</v>
      </c>
      <c r="W1680" s="189">
        <f t="shared" si="327"/>
        <v>0</v>
      </c>
      <c r="X1680" s="189">
        <f t="shared" si="327"/>
        <v>0</v>
      </c>
      <c r="Y1680" s="189">
        <f t="shared" si="327"/>
        <v>0</v>
      </c>
      <c r="Z1680" s="189">
        <f t="shared" si="327"/>
        <v>0</v>
      </c>
      <c r="AA1680" s="189">
        <f t="shared" si="327"/>
        <v>0</v>
      </c>
      <c r="AB1680" s="187">
        <f t="shared" si="326"/>
        <v>0</v>
      </c>
      <c r="AC1680" s="190">
        <f>IF(C1680=A_Stammdaten!$B$14,F_SAV!$R1680-F_SAV!$AD1680,HLOOKUP(A_Stammdaten!$B$14-1,$AE$4:$AK$2004,ROW(C1680)-3,FALSE)-$AD1680)</f>
        <v>0</v>
      </c>
      <c r="AD1680" s="190">
        <f>HLOOKUP(A_Stammdaten!$B$14,$AE$4:$AK$2004,ROW(C1680)-3,FALSE)</f>
        <v>0</v>
      </c>
      <c r="AE1680" s="187">
        <f t="shared" si="328"/>
        <v>0</v>
      </c>
      <c r="AF1680" s="187">
        <f t="shared" si="329"/>
        <v>0</v>
      </c>
      <c r="AG1680" s="187">
        <f t="shared" si="330"/>
        <v>0</v>
      </c>
      <c r="AH1680" s="187">
        <f t="shared" si="331"/>
        <v>0</v>
      </c>
      <c r="AI1680" s="187">
        <f t="shared" si="332"/>
        <v>0</v>
      </c>
      <c r="AJ1680" s="187">
        <f t="shared" si="333"/>
        <v>0</v>
      </c>
      <c r="AK1680" s="187">
        <f t="shared" si="334"/>
        <v>0</v>
      </c>
      <c r="AL1680" s="31"/>
    </row>
    <row r="1681" spans="1:38" ht="15" x14ac:dyDescent="0.25">
      <c r="A1681" s="31"/>
      <c r="B1681" s="31"/>
      <c r="C1681" s="32"/>
      <c r="D1681" s="31"/>
      <c r="E1681" s="31"/>
      <c r="F1681" s="31"/>
      <c r="G1681" s="31"/>
      <c r="H1681" s="31"/>
      <c r="I1681" s="31"/>
      <c r="J1681" s="31"/>
      <c r="K1681" s="31"/>
      <c r="L1681" s="31"/>
      <c r="M1681" s="31"/>
      <c r="N1681" s="187">
        <f t="shared" si="335"/>
        <v>0</v>
      </c>
      <c r="O1681" s="31"/>
      <c r="P1681" s="31"/>
      <c r="Q1681" s="31"/>
      <c r="R1681" s="187">
        <f t="shared" si="336"/>
        <v>0</v>
      </c>
      <c r="S1681" s="188">
        <f>IF(ISBLANK($B1681),0,VLOOKUP($B1681,Listen!$A$2:$C$44,2,FALSE))</f>
        <v>0</v>
      </c>
      <c r="T1681" s="188">
        <f>IF(ISBLANK($B1681),0,VLOOKUP($B1681,Listen!$A$2:$C$44,3,FALSE))</f>
        <v>0</v>
      </c>
      <c r="U1681" s="189">
        <f t="shared" si="337"/>
        <v>0</v>
      </c>
      <c r="V1681" s="189">
        <f t="shared" si="327"/>
        <v>0</v>
      </c>
      <c r="W1681" s="189">
        <f t="shared" si="327"/>
        <v>0</v>
      </c>
      <c r="X1681" s="189">
        <f t="shared" si="327"/>
        <v>0</v>
      </c>
      <c r="Y1681" s="189">
        <f t="shared" si="327"/>
        <v>0</v>
      </c>
      <c r="Z1681" s="189">
        <f t="shared" si="327"/>
        <v>0</v>
      </c>
      <c r="AA1681" s="189">
        <f t="shared" si="327"/>
        <v>0</v>
      </c>
      <c r="AB1681" s="187">
        <f t="shared" si="326"/>
        <v>0</v>
      </c>
      <c r="AC1681" s="190">
        <f>IF(C1681=A_Stammdaten!$B$14,F_SAV!$R1681-F_SAV!$AD1681,HLOOKUP(A_Stammdaten!$B$14-1,$AE$4:$AK$2004,ROW(C1681)-3,FALSE)-$AD1681)</f>
        <v>0</v>
      </c>
      <c r="AD1681" s="190">
        <f>HLOOKUP(A_Stammdaten!$B$14,$AE$4:$AK$2004,ROW(C1681)-3,FALSE)</f>
        <v>0</v>
      </c>
      <c r="AE1681" s="187">
        <f t="shared" si="328"/>
        <v>0</v>
      </c>
      <c r="AF1681" s="187">
        <f t="shared" si="329"/>
        <v>0</v>
      </c>
      <c r="AG1681" s="187">
        <f t="shared" si="330"/>
        <v>0</v>
      </c>
      <c r="AH1681" s="187">
        <f t="shared" si="331"/>
        <v>0</v>
      </c>
      <c r="AI1681" s="187">
        <f t="shared" si="332"/>
        <v>0</v>
      </c>
      <c r="AJ1681" s="187">
        <f t="shared" si="333"/>
        <v>0</v>
      </c>
      <c r="AK1681" s="187">
        <f t="shared" si="334"/>
        <v>0</v>
      </c>
      <c r="AL1681" s="31"/>
    </row>
    <row r="1682" spans="1:38" ht="15" x14ac:dyDescent="0.25">
      <c r="A1682" s="31"/>
      <c r="B1682" s="31"/>
      <c r="C1682" s="32"/>
      <c r="D1682" s="31"/>
      <c r="E1682" s="31"/>
      <c r="F1682" s="31"/>
      <c r="G1682" s="31"/>
      <c r="H1682" s="31"/>
      <c r="I1682" s="31"/>
      <c r="J1682" s="31"/>
      <c r="K1682" s="31"/>
      <c r="L1682" s="31"/>
      <c r="M1682" s="31"/>
      <c r="N1682" s="187">
        <f t="shared" si="335"/>
        <v>0</v>
      </c>
      <c r="O1682" s="31"/>
      <c r="P1682" s="31"/>
      <c r="Q1682" s="31"/>
      <c r="R1682" s="187">
        <f t="shared" si="336"/>
        <v>0</v>
      </c>
      <c r="S1682" s="188">
        <f>IF(ISBLANK($B1682),0,VLOOKUP($B1682,Listen!$A$2:$C$44,2,FALSE))</f>
        <v>0</v>
      </c>
      <c r="T1682" s="188">
        <f>IF(ISBLANK($B1682),0,VLOOKUP($B1682,Listen!$A$2:$C$44,3,FALSE))</f>
        <v>0</v>
      </c>
      <c r="U1682" s="189">
        <f t="shared" si="337"/>
        <v>0</v>
      </c>
      <c r="V1682" s="189">
        <f t="shared" si="327"/>
        <v>0</v>
      </c>
      <c r="W1682" s="189">
        <f t="shared" si="327"/>
        <v>0</v>
      </c>
      <c r="X1682" s="189">
        <f t="shared" si="327"/>
        <v>0</v>
      </c>
      <c r="Y1682" s="189">
        <f t="shared" si="327"/>
        <v>0</v>
      </c>
      <c r="Z1682" s="189">
        <f t="shared" si="327"/>
        <v>0</v>
      </c>
      <c r="AA1682" s="189">
        <f t="shared" si="327"/>
        <v>0</v>
      </c>
      <c r="AB1682" s="187">
        <f t="shared" si="326"/>
        <v>0</v>
      </c>
      <c r="AC1682" s="190">
        <f>IF(C1682=A_Stammdaten!$B$14,F_SAV!$R1682-F_SAV!$AD1682,HLOOKUP(A_Stammdaten!$B$14-1,$AE$4:$AK$2004,ROW(C1682)-3,FALSE)-$AD1682)</f>
        <v>0</v>
      </c>
      <c r="AD1682" s="190">
        <f>HLOOKUP(A_Stammdaten!$B$14,$AE$4:$AK$2004,ROW(C1682)-3,FALSE)</f>
        <v>0</v>
      </c>
      <c r="AE1682" s="187">
        <f t="shared" si="328"/>
        <v>0</v>
      </c>
      <c r="AF1682" s="187">
        <f t="shared" si="329"/>
        <v>0</v>
      </c>
      <c r="AG1682" s="187">
        <f t="shared" si="330"/>
        <v>0</v>
      </c>
      <c r="AH1682" s="187">
        <f t="shared" si="331"/>
        <v>0</v>
      </c>
      <c r="AI1682" s="187">
        <f t="shared" si="332"/>
        <v>0</v>
      </c>
      <c r="AJ1682" s="187">
        <f t="shared" si="333"/>
        <v>0</v>
      </c>
      <c r="AK1682" s="187">
        <f t="shared" si="334"/>
        <v>0</v>
      </c>
      <c r="AL1682" s="31"/>
    </row>
    <row r="1683" spans="1:38" ht="15" x14ac:dyDescent="0.25">
      <c r="A1683" s="31"/>
      <c r="B1683" s="31"/>
      <c r="C1683" s="32"/>
      <c r="D1683" s="31"/>
      <c r="E1683" s="31"/>
      <c r="F1683" s="31"/>
      <c r="G1683" s="31"/>
      <c r="H1683" s="31"/>
      <c r="I1683" s="31"/>
      <c r="J1683" s="31"/>
      <c r="K1683" s="31"/>
      <c r="L1683" s="31"/>
      <c r="M1683" s="31"/>
      <c r="N1683" s="187">
        <f t="shared" si="335"/>
        <v>0</v>
      </c>
      <c r="O1683" s="31"/>
      <c r="P1683" s="31"/>
      <c r="Q1683" s="31"/>
      <c r="R1683" s="187">
        <f t="shared" si="336"/>
        <v>0</v>
      </c>
      <c r="S1683" s="188">
        <f>IF(ISBLANK($B1683),0,VLOOKUP($B1683,Listen!$A$2:$C$44,2,FALSE))</f>
        <v>0</v>
      </c>
      <c r="T1683" s="188">
        <f>IF(ISBLANK($B1683),0,VLOOKUP($B1683,Listen!$A$2:$C$44,3,FALSE))</f>
        <v>0</v>
      </c>
      <c r="U1683" s="189">
        <f t="shared" si="337"/>
        <v>0</v>
      </c>
      <c r="V1683" s="189">
        <f t="shared" si="327"/>
        <v>0</v>
      </c>
      <c r="W1683" s="189">
        <f t="shared" si="327"/>
        <v>0</v>
      </c>
      <c r="X1683" s="189">
        <f t="shared" si="327"/>
        <v>0</v>
      </c>
      <c r="Y1683" s="189">
        <f t="shared" si="327"/>
        <v>0</v>
      </c>
      <c r="Z1683" s="189">
        <f t="shared" si="327"/>
        <v>0</v>
      </c>
      <c r="AA1683" s="189">
        <f t="shared" si="327"/>
        <v>0</v>
      </c>
      <c r="AB1683" s="187">
        <f t="shared" si="326"/>
        <v>0</v>
      </c>
      <c r="AC1683" s="190">
        <f>IF(C1683=A_Stammdaten!$B$14,F_SAV!$R1683-F_SAV!$AD1683,HLOOKUP(A_Stammdaten!$B$14-1,$AE$4:$AK$2004,ROW(C1683)-3,FALSE)-$AD1683)</f>
        <v>0</v>
      </c>
      <c r="AD1683" s="190">
        <f>HLOOKUP(A_Stammdaten!$B$14,$AE$4:$AK$2004,ROW(C1683)-3,FALSE)</f>
        <v>0</v>
      </c>
      <c r="AE1683" s="187">
        <f t="shared" si="328"/>
        <v>0</v>
      </c>
      <c r="AF1683" s="187">
        <f t="shared" si="329"/>
        <v>0</v>
      </c>
      <c r="AG1683" s="187">
        <f t="shared" si="330"/>
        <v>0</v>
      </c>
      <c r="AH1683" s="187">
        <f t="shared" si="331"/>
        <v>0</v>
      </c>
      <c r="AI1683" s="187">
        <f t="shared" si="332"/>
        <v>0</v>
      </c>
      <c r="AJ1683" s="187">
        <f t="shared" si="333"/>
        <v>0</v>
      </c>
      <c r="AK1683" s="187">
        <f t="shared" si="334"/>
        <v>0</v>
      </c>
      <c r="AL1683" s="31"/>
    </row>
    <row r="1684" spans="1:38" ht="15" x14ac:dyDescent="0.25">
      <c r="A1684" s="31"/>
      <c r="B1684" s="31"/>
      <c r="C1684" s="32"/>
      <c r="D1684" s="31"/>
      <c r="E1684" s="31"/>
      <c r="F1684" s="31"/>
      <c r="G1684" s="31"/>
      <c r="H1684" s="31"/>
      <c r="I1684" s="31"/>
      <c r="J1684" s="31"/>
      <c r="K1684" s="31"/>
      <c r="L1684" s="31"/>
      <c r="M1684" s="31"/>
      <c r="N1684" s="187">
        <f t="shared" si="335"/>
        <v>0</v>
      </c>
      <c r="O1684" s="31"/>
      <c r="P1684" s="31"/>
      <c r="Q1684" s="31"/>
      <c r="R1684" s="187">
        <f t="shared" si="336"/>
        <v>0</v>
      </c>
      <c r="S1684" s="188">
        <f>IF(ISBLANK($B1684),0,VLOOKUP($B1684,Listen!$A$2:$C$44,2,FALSE))</f>
        <v>0</v>
      </c>
      <c r="T1684" s="188">
        <f>IF(ISBLANK($B1684),0,VLOOKUP($B1684,Listen!$A$2:$C$44,3,FALSE))</f>
        <v>0</v>
      </c>
      <c r="U1684" s="189">
        <f t="shared" si="337"/>
        <v>0</v>
      </c>
      <c r="V1684" s="189">
        <f t="shared" si="327"/>
        <v>0</v>
      </c>
      <c r="W1684" s="189">
        <f t="shared" si="327"/>
        <v>0</v>
      </c>
      <c r="X1684" s="189">
        <f t="shared" si="327"/>
        <v>0</v>
      </c>
      <c r="Y1684" s="189">
        <f t="shared" si="327"/>
        <v>0</v>
      </c>
      <c r="Z1684" s="189">
        <f t="shared" si="327"/>
        <v>0</v>
      </c>
      <c r="AA1684" s="189">
        <f t="shared" si="327"/>
        <v>0</v>
      </c>
      <c r="AB1684" s="187">
        <f t="shared" si="326"/>
        <v>0</v>
      </c>
      <c r="AC1684" s="190">
        <f>IF(C1684=A_Stammdaten!$B$14,F_SAV!$R1684-F_SAV!$AD1684,HLOOKUP(A_Stammdaten!$B$14-1,$AE$4:$AK$2004,ROW(C1684)-3,FALSE)-$AD1684)</f>
        <v>0</v>
      </c>
      <c r="AD1684" s="190">
        <f>HLOOKUP(A_Stammdaten!$B$14,$AE$4:$AK$2004,ROW(C1684)-3,FALSE)</f>
        <v>0</v>
      </c>
      <c r="AE1684" s="187">
        <f t="shared" si="328"/>
        <v>0</v>
      </c>
      <c r="AF1684" s="187">
        <f t="shared" si="329"/>
        <v>0</v>
      </c>
      <c r="AG1684" s="187">
        <f t="shared" si="330"/>
        <v>0</v>
      </c>
      <c r="AH1684" s="187">
        <f t="shared" si="331"/>
        <v>0</v>
      </c>
      <c r="AI1684" s="187">
        <f t="shared" si="332"/>
        <v>0</v>
      </c>
      <c r="AJ1684" s="187">
        <f t="shared" si="333"/>
        <v>0</v>
      </c>
      <c r="AK1684" s="187">
        <f t="shared" si="334"/>
        <v>0</v>
      </c>
      <c r="AL1684" s="31"/>
    </row>
    <row r="1685" spans="1:38" ht="15" x14ac:dyDescent="0.25">
      <c r="A1685" s="31"/>
      <c r="B1685" s="31"/>
      <c r="C1685" s="32"/>
      <c r="D1685" s="31"/>
      <c r="E1685" s="31"/>
      <c r="F1685" s="31"/>
      <c r="G1685" s="31"/>
      <c r="H1685" s="31"/>
      <c r="I1685" s="31"/>
      <c r="J1685" s="31"/>
      <c r="K1685" s="31"/>
      <c r="L1685" s="31"/>
      <c r="M1685" s="31"/>
      <c r="N1685" s="187">
        <f t="shared" si="335"/>
        <v>0</v>
      </c>
      <c r="O1685" s="31"/>
      <c r="P1685" s="31"/>
      <c r="Q1685" s="31"/>
      <c r="R1685" s="187">
        <f t="shared" si="336"/>
        <v>0</v>
      </c>
      <c r="S1685" s="188">
        <f>IF(ISBLANK($B1685),0,VLOOKUP($B1685,Listen!$A$2:$C$44,2,FALSE))</f>
        <v>0</v>
      </c>
      <c r="T1685" s="188">
        <f>IF(ISBLANK($B1685),0,VLOOKUP($B1685,Listen!$A$2:$C$44,3,FALSE))</f>
        <v>0</v>
      </c>
      <c r="U1685" s="189">
        <f t="shared" si="337"/>
        <v>0</v>
      </c>
      <c r="V1685" s="189">
        <f t="shared" si="327"/>
        <v>0</v>
      </c>
      <c r="W1685" s="189">
        <f t="shared" si="327"/>
        <v>0</v>
      </c>
      <c r="X1685" s="189">
        <f t="shared" si="327"/>
        <v>0</v>
      </c>
      <c r="Y1685" s="189">
        <f t="shared" si="327"/>
        <v>0</v>
      </c>
      <c r="Z1685" s="189">
        <f t="shared" si="327"/>
        <v>0</v>
      </c>
      <c r="AA1685" s="189">
        <f t="shared" si="327"/>
        <v>0</v>
      </c>
      <c r="AB1685" s="187">
        <f t="shared" si="326"/>
        <v>0</v>
      </c>
      <c r="AC1685" s="190">
        <f>IF(C1685=A_Stammdaten!$B$14,F_SAV!$R1685-F_SAV!$AD1685,HLOOKUP(A_Stammdaten!$B$14-1,$AE$4:$AK$2004,ROW(C1685)-3,FALSE)-$AD1685)</f>
        <v>0</v>
      </c>
      <c r="AD1685" s="190">
        <f>HLOOKUP(A_Stammdaten!$B$14,$AE$4:$AK$2004,ROW(C1685)-3,FALSE)</f>
        <v>0</v>
      </c>
      <c r="AE1685" s="187">
        <f t="shared" si="328"/>
        <v>0</v>
      </c>
      <c r="AF1685" s="187">
        <f t="shared" si="329"/>
        <v>0</v>
      </c>
      <c r="AG1685" s="187">
        <f t="shared" si="330"/>
        <v>0</v>
      </c>
      <c r="AH1685" s="187">
        <f t="shared" si="331"/>
        <v>0</v>
      </c>
      <c r="AI1685" s="187">
        <f t="shared" si="332"/>
        <v>0</v>
      </c>
      <c r="AJ1685" s="187">
        <f t="shared" si="333"/>
        <v>0</v>
      </c>
      <c r="AK1685" s="187">
        <f t="shared" si="334"/>
        <v>0</v>
      </c>
      <c r="AL1685" s="31"/>
    </row>
    <row r="1686" spans="1:38" ht="15" x14ac:dyDescent="0.25">
      <c r="A1686" s="31"/>
      <c r="B1686" s="31"/>
      <c r="C1686" s="32"/>
      <c r="D1686" s="31"/>
      <c r="E1686" s="31"/>
      <c r="F1686" s="31"/>
      <c r="G1686" s="31"/>
      <c r="H1686" s="31"/>
      <c r="I1686" s="31"/>
      <c r="J1686" s="31"/>
      <c r="K1686" s="31"/>
      <c r="L1686" s="31"/>
      <c r="M1686" s="31"/>
      <c r="N1686" s="187">
        <f t="shared" si="335"/>
        <v>0</v>
      </c>
      <c r="O1686" s="31"/>
      <c r="P1686" s="31"/>
      <c r="Q1686" s="31"/>
      <c r="R1686" s="187">
        <f t="shared" si="336"/>
        <v>0</v>
      </c>
      <c r="S1686" s="188">
        <f>IF(ISBLANK($B1686),0,VLOOKUP($B1686,Listen!$A$2:$C$44,2,FALSE))</f>
        <v>0</v>
      </c>
      <c r="T1686" s="188">
        <f>IF(ISBLANK($B1686),0,VLOOKUP($B1686,Listen!$A$2:$C$44,3,FALSE))</f>
        <v>0</v>
      </c>
      <c r="U1686" s="189">
        <f t="shared" si="337"/>
        <v>0</v>
      </c>
      <c r="V1686" s="189">
        <f t="shared" si="327"/>
        <v>0</v>
      </c>
      <c r="W1686" s="189">
        <f t="shared" si="327"/>
        <v>0</v>
      </c>
      <c r="X1686" s="189">
        <f t="shared" si="327"/>
        <v>0</v>
      </c>
      <c r="Y1686" s="189">
        <f t="shared" si="327"/>
        <v>0</v>
      </c>
      <c r="Z1686" s="189">
        <f t="shared" si="327"/>
        <v>0</v>
      </c>
      <c r="AA1686" s="189">
        <f t="shared" si="327"/>
        <v>0</v>
      </c>
      <c r="AB1686" s="187">
        <f t="shared" si="326"/>
        <v>0</v>
      </c>
      <c r="AC1686" s="190">
        <f>IF(C1686=A_Stammdaten!$B$14,F_SAV!$R1686-F_SAV!$AD1686,HLOOKUP(A_Stammdaten!$B$14-1,$AE$4:$AK$2004,ROW(C1686)-3,FALSE)-$AD1686)</f>
        <v>0</v>
      </c>
      <c r="AD1686" s="190">
        <f>HLOOKUP(A_Stammdaten!$B$14,$AE$4:$AK$2004,ROW(C1686)-3,FALSE)</f>
        <v>0</v>
      </c>
      <c r="AE1686" s="187">
        <f t="shared" si="328"/>
        <v>0</v>
      </c>
      <c r="AF1686" s="187">
        <f t="shared" si="329"/>
        <v>0</v>
      </c>
      <c r="AG1686" s="187">
        <f t="shared" si="330"/>
        <v>0</v>
      </c>
      <c r="AH1686" s="187">
        <f t="shared" si="331"/>
        <v>0</v>
      </c>
      <c r="AI1686" s="187">
        <f t="shared" si="332"/>
        <v>0</v>
      </c>
      <c r="AJ1686" s="187">
        <f t="shared" si="333"/>
        <v>0</v>
      </c>
      <c r="AK1686" s="187">
        <f t="shared" si="334"/>
        <v>0</v>
      </c>
      <c r="AL1686" s="31"/>
    </row>
    <row r="1687" spans="1:38" ht="15" x14ac:dyDescent="0.25">
      <c r="A1687" s="31"/>
      <c r="B1687" s="31"/>
      <c r="C1687" s="32"/>
      <c r="D1687" s="31"/>
      <c r="E1687" s="31"/>
      <c r="F1687" s="31"/>
      <c r="G1687" s="31"/>
      <c r="H1687" s="31"/>
      <c r="I1687" s="31"/>
      <c r="J1687" s="31"/>
      <c r="K1687" s="31"/>
      <c r="L1687" s="31"/>
      <c r="M1687" s="31"/>
      <c r="N1687" s="187">
        <f t="shared" si="335"/>
        <v>0</v>
      </c>
      <c r="O1687" s="31"/>
      <c r="P1687" s="31"/>
      <c r="Q1687" s="31"/>
      <c r="R1687" s="187">
        <f t="shared" si="336"/>
        <v>0</v>
      </c>
      <c r="S1687" s="188">
        <f>IF(ISBLANK($B1687),0,VLOOKUP($B1687,Listen!$A$2:$C$44,2,FALSE))</f>
        <v>0</v>
      </c>
      <c r="T1687" s="188">
        <f>IF(ISBLANK($B1687),0,VLOOKUP($B1687,Listen!$A$2:$C$44,3,FALSE))</f>
        <v>0</v>
      </c>
      <c r="U1687" s="189">
        <f t="shared" si="337"/>
        <v>0</v>
      </c>
      <c r="V1687" s="189">
        <f t="shared" si="327"/>
        <v>0</v>
      </c>
      <c r="W1687" s="189">
        <f t="shared" si="327"/>
        <v>0</v>
      </c>
      <c r="X1687" s="189">
        <f t="shared" si="327"/>
        <v>0</v>
      </c>
      <c r="Y1687" s="189">
        <f t="shared" si="327"/>
        <v>0</v>
      </c>
      <c r="Z1687" s="189">
        <f t="shared" si="327"/>
        <v>0</v>
      </c>
      <c r="AA1687" s="189">
        <f t="shared" si="327"/>
        <v>0</v>
      </c>
      <c r="AB1687" s="187">
        <f t="shared" si="326"/>
        <v>0</v>
      </c>
      <c r="AC1687" s="190">
        <f>IF(C1687=A_Stammdaten!$B$14,F_SAV!$R1687-F_SAV!$AD1687,HLOOKUP(A_Stammdaten!$B$14-1,$AE$4:$AK$2004,ROW(C1687)-3,FALSE)-$AD1687)</f>
        <v>0</v>
      </c>
      <c r="AD1687" s="190">
        <f>HLOOKUP(A_Stammdaten!$B$14,$AE$4:$AK$2004,ROW(C1687)-3,FALSE)</f>
        <v>0</v>
      </c>
      <c r="AE1687" s="187">
        <f t="shared" si="328"/>
        <v>0</v>
      </c>
      <c r="AF1687" s="187">
        <f t="shared" si="329"/>
        <v>0</v>
      </c>
      <c r="AG1687" s="187">
        <f t="shared" si="330"/>
        <v>0</v>
      </c>
      <c r="AH1687" s="187">
        <f t="shared" si="331"/>
        <v>0</v>
      </c>
      <c r="AI1687" s="187">
        <f t="shared" si="332"/>
        <v>0</v>
      </c>
      <c r="AJ1687" s="187">
        <f t="shared" si="333"/>
        <v>0</v>
      </c>
      <c r="AK1687" s="187">
        <f t="shared" si="334"/>
        <v>0</v>
      </c>
      <c r="AL1687" s="31"/>
    </row>
    <row r="1688" spans="1:38" ht="15" x14ac:dyDescent="0.25">
      <c r="A1688" s="31"/>
      <c r="B1688" s="31"/>
      <c r="C1688" s="32"/>
      <c r="D1688" s="31"/>
      <c r="E1688" s="31"/>
      <c r="F1688" s="31"/>
      <c r="G1688" s="31"/>
      <c r="H1688" s="31"/>
      <c r="I1688" s="31"/>
      <c r="J1688" s="31"/>
      <c r="K1688" s="31"/>
      <c r="L1688" s="31"/>
      <c r="M1688" s="31"/>
      <c r="N1688" s="187">
        <f t="shared" si="335"/>
        <v>0</v>
      </c>
      <c r="O1688" s="31"/>
      <c r="P1688" s="31"/>
      <c r="Q1688" s="31"/>
      <c r="R1688" s="187">
        <f t="shared" si="336"/>
        <v>0</v>
      </c>
      <c r="S1688" s="188">
        <f>IF(ISBLANK($B1688),0,VLOOKUP($B1688,Listen!$A$2:$C$44,2,FALSE))</f>
        <v>0</v>
      </c>
      <c r="T1688" s="188">
        <f>IF(ISBLANK($B1688),0,VLOOKUP($B1688,Listen!$A$2:$C$44,3,FALSE))</f>
        <v>0</v>
      </c>
      <c r="U1688" s="189">
        <f t="shared" si="337"/>
        <v>0</v>
      </c>
      <c r="V1688" s="189">
        <f t="shared" si="327"/>
        <v>0</v>
      </c>
      <c r="W1688" s="189">
        <f t="shared" si="327"/>
        <v>0</v>
      </c>
      <c r="X1688" s="189">
        <f t="shared" si="327"/>
        <v>0</v>
      </c>
      <c r="Y1688" s="189">
        <f t="shared" si="327"/>
        <v>0</v>
      </c>
      <c r="Z1688" s="189">
        <f t="shared" si="327"/>
        <v>0</v>
      </c>
      <c r="AA1688" s="189">
        <f t="shared" si="327"/>
        <v>0</v>
      </c>
      <c r="AB1688" s="187">
        <f t="shared" si="326"/>
        <v>0</v>
      </c>
      <c r="AC1688" s="190">
        <f>IF(C1688=A_Stammdaten!$B$14,F_SAV!$R1688-F_SAV!$AD1688,HLOOKUP(A_Stammdaten!$B$14-1,$AE$4:$AK$2004,ROW(C1688)-3,FALSE)-$AD1688)</f>
        <v>0</v>
      </c>
      <c r="AD1688" s="190">
        <f>HLOOKUP(A_Stammdaten!$B$14,$AE$4:$AK$2004,ROW(C1688)-3,FALSE)</f>
        <v>0</v>
      </c>
      <c r="AE1688" s="187">
        <f t="shared" si="328"/>
        <v>0</v>
      </c>
      <c r="AF1688" s="187">
        <f t="shared" si="329"/>
        <v>0</v>
      </c>
      <c r="AG1688" s="187">
        <f t="shared" si="330"/>
        <v>0</v>
      </c>
      <c r="AH1688" s="187">
        <f t="shared" si="331"/>
        <v>0</v>
      </c>
      <c r="AI1688" s="187">
        <f t="shared" si="332"/>
        <v>0</v>
      </c>
      <c r="AJ1688" s="187">
        <f t="shared" si="333"/>
        <v>0</v>
      </c>
      <c r="AK1688" s="187">
        <f t="shared" si="334"/>
        <v>0</v>
      </c>
      <c r="AL1688" s="31"/>
    </row>
    <row r="1689" spans="1:38" ht="15" x14ac:dyDescent="0.25">
      <c r="A1689" s="31"/>
      <c r="B1689" s="31"/>
      <c r="C1689" s="32"/>
      <c r="D1689" s="31"/>
      <c r="E1689" s="31"/>
      <c r="F1689" s="31"/>
      <c r="G1689" s="31"/>
      <c r="H1689" s="31"/>
      <c r="I1689" s="31"/>
      <c r="J1689" s="31"/>
      <c r="K1689" s="31"/>
      <c r="L1689" s="31"/>
      <c r="M1689" s="31"/>
      <c r="N1689" s="187">
        <f t="shared" si="335"/>
        <v>0</v>
      </c>
      <c r="O1689" s="31"/>
      <c r="P1689" s="31"/>
      <c r="Q1689" s="31"/>
      <c r="R1689" s="187">
        <f t="shared" si="336"/>
        <v>0</v>
      </c>
      <c r="S1689" s="188">
        <f>IF(ISBLANK($B1689),0,VLOOKUP($B1689,Listen!$A$2:$C$44,2,FALSE))</f>
        <v>0</v>
      </c>
      <c r="T1689" s="188">
        <f>IF(ISBLANK($B1689),0,VLOOKUP($B1689,Listen!$A$2:$C$44,3,FALSE))</f>
        <v>0</v>
      </c>
      <c r="U1689" s="189">
        <f t="shared" si="337"/>
        <v>0</v>
      </c>
      <c r="V1689" s="189">
        <f t="shared" si="327"/>
        <v>0</v>
      </c>
      <c r="W1689" s="189">
        <f t="shared" si="327"/>
        <v>0</v>
      </c>
      <c r="X1689" s="189">
        <f t="shared" ref="V1689:AA1731" si="338">$S1689</f>
        <v>0</v>
      </c>
      <c r="Y1689" s="189">
        <f t="shared" si="338"/>
        <v>0</v>
      </c>
      <c r="Z1689" s="189">
        <f t="shared" si="338"/>
        <v>0</v>
      </c>
      <c r="AA1689" s="189">
        <f t="shared" si="338"/>
        <v>0</v>
      </c>
      <c r="AB1689" s="187">
        <f t="shared" si="326"/>
        <v>0</v>
      </c>
      <c r="AC1689" s="190">
        <f>IF(C1689=A_Stammdaten!$B$14,F_SAV!$R1689-F_SAV!$AD1689,HLOOKUP(A_Stammdaten!$B$14-1,$AE$4:$AK$2004,ROW(C1689)-3,FALSE)-$AD1689)</f>
        <v>0</v>
      </c>
      <c r="AD1689" s="190">
        <f>HLOOKUP(A_Stammdaten!$B$14,$AE$4:$AK$2004,ROW(C1689)-3,FALSE)</f>
        <v>0</v>
      </c>
      <c r="AE1689" s="187">
        <f t="shared" si="328"/>
        <v>0</v>
      </c>
      <c r="AF1689" s="187">
        <f t="shared" si="329"/>
        <v>0</v>
      </c>
      <c r="AG1689" s="187">
        <f t="shared" si="330"/>
        <v>0</v>
      </c>
      <c r="AH1689" s="187">
        <f t="shared" si="331"/>
        <v>0</v>
      </c>
      <c r="AI1689" s="187">
        <f t="shared" si="332"/>
        <v>0</v>
      </c>
      <c r="AJ1689" s="187">
        <f t="shared" si="333"/>
        <v>0</v>
      </c>
      <c r="AK1689" s="187">
        <f t="shared" si="334"/>
        <v>0</v>
      </c>
      <c r="AL1689" s="31"/>
    </row>
    <row r="1690" spans="1:38" ht="15" x14ac:dyDescent="0.25">
      <c r="A1690" s="31"/>
      <c r="B1690" s="31"/>
      <c r="C1690" s="32"/>
      <c r="D1690" s="31"/>
      <c r="E1690" s="31"/>
      <c r="F1690" s="31"/>
      <c r="G1690" s="31"/>
      <c r="H1690" s="31"/>
      <c r="I1690" s="31"/>
      <c r="J1690" s="31"/>
      <c r="K1690" s="31"/>
      <c r="L1690" s="31"/>
      <c r="M1690" s="31"/>
      <c r="N1690" s="187">
        <f t="shared" si="335"/>
        <v>0</v>
      </c>
      <c r="O1690" s="31"/>
      <c r="P1690" s="31"/>
      <c r="Q1690" s="31"/>
      <c r="R1690" s="187">
        <f t="shared" si="336"/>
        <v>0</v>
      </c>
      <c r="S1690" s="188">
        <f>IF(ISBLANK($B1690),0,VLOOKUP($B1690,Listen!$A$2:$C$44,2,FALSE))</f>
        <v>0</v>
      </c>
      <c r="T1690" s="188">
        <f>IF(ISBLANK($B1690),0,VLOOKUP($B1690,Listen!$A$2:$C$44,3,FALSE))</f>
        <v>0</v>
      </c>
      <c r="U1690" s="189">
        <f t="shared" si="337"/>
        <v>0</v>
      </c>
      <c r="V1690" s="189">
        <f t="shared" si="338"/>
        <v>0</v>
      </c>
      <c r="W1690" s="189">
        <f t="shared" si="338"/>
        <v>0</v>
      </c>
      <c r="X1690" s="189">
        <f t="shared" si="338"/>
        <v>0</v>
      </c>
      <c r="Y1690" s="189">
        <f t="shared" si="338"/>
        <v>0</v>
      </c>
      <c r="Z1690" s="189">
        <f t="shared" si="338"/>
        <v>0</v>
      </c>
      <c r="AA1690" s="189">
        <f t="shared" si="338"/>
        <v>0</v>
      </c>
      <c r="AB1690" s="187">
        <f t="shared" si="326"/>
        <v>0</v>
      </c>
      <c r="AC1690" s="190">
        <f>IF(C1690=A_Stammdaten!$B$14,F_SAV!$R1690-F_SAV!$AD1690,HLOOKUP(A_Stammdaten!$B$14-1,$AE$4:$AK$2004,ROW(C1690)-3,FALSE)-$AD1690)</f>
        <v>0</v>
      </c>
      <c r="AD1690" s="190">
        <f>HLOOKUP(A_Stammdaten!$B$14,$AE$4:$AK$2004,ROW(C1690)-3,FALSE)</f>
        <v>0</v>
      </c>
      <c r="AE1690" s="187">
        <f t="shared" si="328"/>
        <v>0</v>
      </c>
      <c r="AF1690" s="187">
        <f t="shared" si="329"/>
        <v>0</v>
      </c>
      <c r="AG1690" s="187">
        <f t="shared" si="330"/>
        <v>0</v>
      </c>
      <c r="AH1690" s="187">
        <f t="shared" si="331"/>
        <v>0</v>
      </c>
      <c r="AI1690" s="187">
        <f t="shared" si="332"/>
        <v>0</v>
      </c>
      <c r="AJ1690" s="187">
        <f t="shared" si="333"/>
        <v>0</v>
      </c>
      <c r="AK1690" s="187">
        <f t="shared" si="334"/>
        <v>0</v>
      </c>
      <c r="AL1690" s="31"/>
    </row>
    <row r="1691" spans="1:38" ht="15" x14ac:dyDescent="0.25">
      <c r="A1691" s="31"/>
      <c r="B1691" s="31"/>
      <c r="C1691" s="32"/>
      <c r="D1691" s="31"/>
      <c r="E1691" s="31"/>
      <c r="F1691" s="31"/>
      <c r="G1691" s="31"/>
      <c r="H1691" s="31"/>
      <c r="I1691" s="31"/>
      <c r="J1691" s="31"/>
      <c r="K1691" s="31"/>
      <c r="L1691" s="31"/>
      <c r="M1691" s="31"/>
      <c r="N1691" s="187">
        <f t="shared" si="335"/>
        <v>0</v>
      </c>
      <c r="O1691" s="31"/>
      <c r="P1691" s="31"/>
      <c r="Q1691" s="31"/>
      <c r="R1691" s="187">
        <f t="shared" si="336"/>
        <v>0</v>
      </c>
      <c r="S1691" s="188">
        <f>IF(ISBLANK($B1691),0,VLOOKUP($B1691,Listen!$A$2:$C$44,2,FALSE))</f>
        <v>0</v>
      </c>
      <c r="T1691" s="188">
        <f>IF(ISBLANK($B1691),0,VLOOKUP($B1691,Listen!$A$2:$C$44,3,FALSE))</f>
        <v>0</v>
      </c>
      <c r="U1691" s="189">
        <f t="shared" si="337"/>
        <v>0</v>
      </c>
      <c r="V1691" s="189">
        <f t="shared" si="338"/>
        <v>0</v>
      </c>
      <c r="W1691" s="189">
        <f t="shared" si="338"/>
        <v>0</v>
      </c>
      <c r="X1691" s="189">
        <f t="shared" si="338"/>
        <v>0</v>
      </c>
      <c r="Y1691" s="189">
        <f t="shared" si="338"/>
        <v>0</v>
      </c>
      <c r="Z1691" s="189">
        <f t="shared" si="338"/>
        <v>0</v>
      </c>
      <c r="AA1691" s="189">
        <f t="shared" si="338"/>
        <v>0</v>
      </c>
      <c r="AB1691" s="187">
        <f t="shared" si="326"/>
        <v>0</v>
      </c>
      <c r="AC1691" s="190">
        <f>IF(C1691=A_Stammdaten!$B$14,F_SAV!$R1691-F_SAV!$AD1691,HLOOKUP(A_Stammdaten!$B$14-1,$AE$4:$AK$2004,ROW(C1691)-3,FALSE)-$AD1691)</f>
        <v>0</v>
      </c>
      <c r="AD1691" s="190">
        <f>HLOOKUP(A_Stammdaten!$B$14,$AE$4:$AK$2004,ROW(C1691)-3,FALSE)</f>
        <v>0</v>
      </c>
      <c r="AE1691" s="187">
        <f t="shared" si="328"/>
        <v>0</v>
      </c>
      <c r="AF1691" s="187">
        <f t="shared" si="329"/>
        <v>0</v>
      </c>
      <c r="AG1691" s="187">
        <f t="shared" si="330"/>
        <v>0</v>
      </c>
      <c r="AH1691" s="187">
        <f t="shared" si="331"/>
        <v>0</v>
      </c>
      <c r="AI1691" s="187">
        <f t="shared" si="332"/>
        <v>0</v>
      </c>
      <c r="AJ1691" s="187">
        <f t="shared" si="333"/>
        <v>0</v>
      </c>
      <c r="AK1691" s="187">
        <f t="shared" si="334"/>
        <v>0</v>
      </c>
      <c r="AL1691" s="31"/>
    </row>
    <row r="1692" spans="1:38" ht="15" x14ac:dyDescent="0.25">
      <c r="A1692" s="31"/>
      <c r="B1692" s="31"/>
      <c r="C1692" s="32"/>
      <c r="D1692" s="31"/>
      <c r="E1692" s="31"/>
      <c r="F1692" s="31"/>
      <c r="G1692" s="31"/>
      <c r="H1692" s="31"/>
      <c r="I1692" s="31"/>
      <c r="J1692" s="31"/>
      <c r="K1692" s="31"/>
      <c r="L1692" s="31"/>
      <c r="M1692" s="31"/>
      <c r="N1692" s="187">
        <f t="shared" si="335"/>
        <v>0</v>
      </c>
      <c r="O1692" s="31"/>
      <c r="P1692" s="31"/>
      <c r="Q1692" s="31"/>
      <c r="R1692" s="187">
        <f t="shared" si="336"/>
        <v>0</v>
      </c>
      <c r="S1692" s="188">
        <f>IF(ISBLANK($B1692),0,VLOOKUP($B1692,Listen!$A$2:$C$44,2,FALSE))</f>
        <v>0</v>
      </c>
      <c r="T1692" s="188">
        <f>IF(ISBLANK($B1692),0,VLOOKUP($B1692,Listen!$A$2:$C$44,3,FALSE))</f>
        <v>0</v>
      </c>
      <c r="U1692" s="189">
        <f t="shared" si="337"/>
        <v>0</v>
      </c>
      <c r="V1692" s="189">
        <f t="shared" si="338"/>
        <v>0</v>
      </c>
      <c r="W1692" s="189">
        <f t="shared" si="338"/>
        <v>0</v>
      </c>
      <c r="X1692" s="189">
        <f t="shared" si="338"/>
        <v>0</v>
      </c>
      <c r="Y1692" s="189">
        <f t="shared" si="338"/>
        <v>0</v>
      </c>
      <c r="Z1692" s="189">
        <f t="shared" si="338"/>
        <v>0</v>
      </c>
      <c r="AA1692" s="189">
        <f t="shared" si="338"/>
        <v>0</v>
      </c>
      <c r="AB1692" s="187">
        <f t="shared" si="326"/>
        <v>0</v>
      </c>
      <c r="AC1692" s="190">
        <f>IF(C1692=A_Stammdaten!$B$14,F_SAV!$R1692-F_SAV!$AD1692,HLOOKUP(A_Stammdaten!$B$14-1,$AE$4:$AK$2004,ROW(C1692)-3,FALSE)-$AD1692)</f>
        <v>0</v>
      </c>
      <c r="AD1692" s="190">
        <f>HLOOKUP(A_Stammdaten!$B$14,$AE$4:$AK$2004,ROW(C1692)-3,FALSE)</f>
        <v>0</v>
      </c>
      <c r="AE1692" s="187">
        <f t="shared" si="328"/>
        <v>0</v>
      </c>
      <c r="AF1692" s="187">
        <f t="shared" si="329"/>
        <v>0</v>
      </c>
      <c r="AG1692" s="187">
        <f t="shared" si="330"/>
        <v>0</v>
      </c>
      <c r="AH1692" s="187">
        <f t="shared" si="331"/>
        <v>0</v>
      </c>
      <c r="AI1692" s="187">
        <f t="shared" si="332"/>
        <v>0</v>
      </c>
      <c r="AJ1692" s="187">
        <f t="shared" si="333"/>
        <v>0</v>
      </c>
      <c r="AK1692" s="187">
        <f t="shared" si="334"/>
        <v>0</v>
      </c>
      <c r="AL1692" s="31"/>
    </row>
    <row r="1693" spans="1:38" ht="15" x14ac:dyDescent="0.25">
      <c r="A1693" s="31"/>
      <c r="B1693" s="31"/>
      <c r="C1693" s="32"/>
      <c r="D1693" s="31"/>
      <c r="E1693" s="31"/>
      <c r="F1693" s="31"/>
      <c r="G1693" s="31"/>
      <c r="H1693" s="31"/>
      <c r="I1693" s="31"/>
      <c r="J1693" s="31"/>
      <c r="K1693" s="31"/>
      <c r="L1693" s="31"/>
      <c r="M1693" s="31"/>
      <c r="N1693" s="187">
        <f t="shared" si="335"/>
        <v>0</v>
      </c>
      <c r="O1693" s="31"/>
      <c r="P1693" s="31"/>
      <c r="Q1693" s="31"/>
      <c r="R1693" s="187">
        <f t="shared" si="336"/>
        <v>0</v>
      </c>
      <c r="S1693" s="188">
        <f>IF(ISBLANK($B1693),0,VLOOKUP($B1693,Listen!$A$2:$C$44,2,FALSE))</f>
        <v>0</v>
      </c>
      <c r="T1693" s="188">
        <f>IF(ISBLANK($B1693),0,VLOOKUP($B1693,Listen!$A$2:$C$44,3,FALSE))</f>
        <v>0</v>
      </c>
      <c r="U1693" s="189">
        <f t="shared" si="337"/>
        <v>0</v>
      </c>
      <c r="V1693" s="189">
        <f t="shared" si="338"/>
        <v>0</v>
      </c>
      <c r="W1693" s="189">
        <f t="shared" si="338"/>
        <v>0</v>
      </c>
      <c r="X1693" s="189">
        <f t="shared" si="338"/>
        <v>0</v>
      </c>
      <c r="Y1693" s="189">
        <f t="shared" si="338"/>
        <v>0</v>
      </c>
      <c r="Z1693" s="189">
        <f t="shared" si="338"/>
        <v>0</v>
      </c>
      <c r="AA1693" s="189">
        <f t="shared" si="338"/>
        <v>0</v>
      </c>
      <c r="AB1693" s="187">
        <f t="shared" si="326"/>
        <v>0</v>
      </c>
      <c r="AC1693" s="190">
        <f>IF(C1693=A_Stammdaten!$B$14,F_SAV!$R1693-F_SAV!$AD1693,HLOOKUP(A_Stammdaten!$B$14-1,$AE$4:$AK$2004,ROW(C1693)-3,FALSE)-$AD1693)</f>
        <v>0</v>
      </c>
      <c r="AD1693" s="190">
        <f>HLOOKUP(A_Stammdaten!$B$14,$AE$4:$AK$2004,ROW(C1693)-3,FALSE)</f>
        <v>0</v>
      </c>
      <c r="AE1693" s="187">
        <f t="shared" si="328"/>
        <v>0</v>
      </c>
      <c r="AF1693" s="187">
        <f t="shared" si="329"/>
        <v>0</v>
      </c>
      <c r="AG1693" s="187">
        <f t="shared" si="330"/>
        <v>0</v>
      </c>
      <c r="AH1693" s="187">
        <f t="shared" si="331"/>
        <v>0</v>
      </c>
      <c r="AI1693" s="187">
        <f t="shared" si="332"/>
        <v>0</v>
      </c>
      <c r="AJ1693" s="187">
        <f t="shared" si="333"/>
        <v>0</v>
      </c>
      <c r="AK1693" s="187">
        <f t="shared" si="334"/>
        <v>0</v>
      </c>
      <c r="AL1693" s="31"/>
    </row>
    <row r="1694" spans="1:38" ht="15" x14ac:dyDescent="0.25">
      <c r="A1694" s="31"/>
      <c r="B1694" s="31"/>
      <c r="C1694" s="32"/>
      <c r="D1694" s="31"/>
      <c r="E1694" s="31"/>
      <c r="F1694" s="31"/>
      <c r="G1694" s="31"/>
      <c r="H1694" s="31"/>
      <c r="I1694" s="31"/>
      <c r="J1694" s="31"/>
      <c r="K1694" s="31"/>
      <c r="L1694" s="31"/>
      <c r="M1694" s="31"/>
      <c r="N1694" s="187">
        <f t="shared" si="335"/>
        <v>0</v>
      </c>
      <c r="O1694" s="31"/>
      <c r="P1694" s="31"/>
      <c r="Q1694" s="31"/>
      <c r="R1694" s="187">
        <f t="shared" si="336"/>
        <v>0</v>
      </c>
      <c r="S1694" s="188">
        <f>IF(ISBLANK($B1694),0,VLOOKUP($B1694,Listen!$A$2:$C$44,2,FALSE))</f>
        <v>0</v>
      </c>
      <c r="T1694" s="188">
        <f>IF(ISBLANK($B1694),0,VLOOKUP($B1694,Listen!$A$2:$C$44,3,FALSE))</f>
        <v>0</v>
      </c>
      <c r="U1694" s="189">
        <f t="shared" si="337"/>
        <v>0</v>
      </c>
      <c r="V1694" s="189">
        <f t="shared" si="338"/>
        <v>0</v>
      </c>
      <c r="W1694" s="189">
        <f t="shared" si="338"/>
        <v>0</v>
      </c>
      <c r="X1694" s="189">
        <f t="shared" si="338"/>
        <v>0</v>
      </c>
      <c r="Y1694" s="189">
        <f t="shared" si="338"/>
        <v>0</v>
      </c>
      <c r="Z1694" s="189">
        <f t="shared" si="338"/>
        <v>0</v>
      </c>
      <c r="AA1694" s="189">
        <f t="shared" si="338"/>
        <v>0</v>
      </c>
      <c r="AB1694" s="187">
        <f t="shared" si="326"/>
        <v>0</v>
      </c>
      <c r="AC1694" s="190">
        <f>IF(C1694=A_Stammdaten!$B$14,F_SAV!$R1694-F_SAV!$AD1694,HLOOKUP(A_Stammdaten!$B$14-1,$AE$4:$AK$2004,ROW(C1694)-3,FALSE)-$AD1694)</f>
        <v>0</v>
      </c>
      <c r="AD1694" s="190">
        <f>HLOOKUP(A_Stammdaten!$B$14,$AE$4:$AK$2004,ROW(C1694)-3,FALSE)</f>
        <v>0</v>
      </c>
      <c r="AE1694" s="187">
        <f t="shared" si="328"/>
        <v>0</v>
      </c>
      <c r="AF1694" s="187">
        <f t="shared" si="329"/>
        <v>0</v>
      </c>
      <c r="AG1694" s="187">
        <f t="shared" si="330"/>
        <v>0</v>
      </c>
      <c r="AH1694" s="187">
        <f t="shared" si="331"/>
        <v>0</v>
      </c>
      <c r="AI1694" s="187">
        <f t="shared" si="332"/>
        <v>0</v>
      </c>
      <c r="AJ1694" s="187">
        <f t="shared" si="333"/>
        <v>0</v>
      </c>
      <c r="AK1694" s="187">
        <f t="shared" si="334"/>
        <v>0</v>
      </c>
      <c r="AL1694" s="31"/>
    </row>
    <row r="1695" spans="1:38" ht="15" x14ac:dyDescent="0.25">
      <c r="A1695" s="31"/>
      <c r="B1695" s="31"/>
      <c r="C1695" s="32"/>
      <c r="D1695" s="31"/>
      <c r="E1695" s="31"/>
      <c r="F1695" s="31"/>
      <c r="G1695" s="31"/>
      <c r="H1695" s="31"/>
      <c r="I1695" s="31"/>
      <c r="J1695" s="31"/>
      <c r="K1695" s="31"/>
      <c r="L1695" s="31"/>
      <c r="M1695" s="31"/>
      <c r="N1695" s="187">
        <f t="shared" si="335"/>
        <v>0</v>
      </c>
      <c r="O1695" s="31"/>
      <c r="P1695" s="31"/>
      <c r="Q1695" s="31"/>
      <c r="R1695" s="187">
        <f t="shared" si="336"/>
        <v>0</v>
      </c>
      <c r="S1695" s="188">
        <f>IF(ISBLANK($B1695),0,VLOOKUP($B1695,Listen!$A$2:$C$44,2,FALSE))</f>
        <v>0</v>
      </c>
      <c r="T1695" s="188">
        <f>IF(ISBLANK($B1695),0,VLOOKUP($B1695,Listen!$A$2:$C$44,3,FALSE))</f>
        <v>0</v>
      </c>
      <c r="U1695" s="189">
        <f t="shared" si="337"/>
        <v>0</v>
      </c>
      <c r="V1695" s="189">
        <f t="shared" si="338"/>
        <v>0</v>
      </c>
      <c r="W1695" s="189">
        <f t="shared" si="338"/>
        <v>0</v>
      </c>
      <c r="X1695" s="189">
        <f t="shared" si="338"/>
        <v>0</v>
      </c>
      <c r="Y1695" s="189">
        <f t="shared" si="338"/>
        <v>0</v>
      </c>
      <c r="Z1695" s="189">
        <f t="shared" si="338"/>
        <v>0</v>
      </c>
      <c r="AA1695" s="189">
        <f t="shared" si="338"/>
        <v>0</v>
      </c>
      <c r="AB1695" s="187">
        <f t="shared" si="326"/>
        <v>0</v>
      </c>
      <c r="AC1695" s="190">
        <f>IF(C1695=A_Stammdaten!$B$14,F_SAV!$R1695-F_SAV!$AD1695,HLOOKUP(A_Stammdaten!$B$14-1,$AE$4:$AK$2004,ROW(C1695)-3,FALSE)-$AD1695)</f>
        <v>0</v>
      </c>
      <c r="AD1695" s="190">
        <f>HLOOKUP(A_Stammdaten!$B$14,$AE$4:$AK$2004,ROW(C1695)-3,FALSE)</f>
        <v>0</v>
      </c>
      <c r="AE1695" s="187">
        <f t="shared" si="328"/>
        <v>0</v>
      </c>
      <c r="AF1695" s="187">
        <f t="shared" si="329"/>
        <v>0</v>
      </c>
      <c r="AG1695" s="187">
        <f t="shared" si="330"/>
        <v>0</v>
      </c>
      <c r="AH1695" s="187">
        <f t="shared" si="331"/>
        <v>0</v>
      </c>
      <c r="AI1695" s="187">
        <f t="shared" si="332"/>
        <v>0</v>
      </c>
      <c r="AJ1695" s="187">
        <f t="shared" si="333"/>
        <v>0</v>
      </c>
      <c r="AK1695" s="187">
        <f t="shared" si="334"/>
        <v>0</v>
      </c>
      <c r="AL1695" s="31"/>
    </row>
    <row r="1696" spans="1:38" ht="15" x14ac:dyDescent="0.25">
      <c r="A1696" s="31"/>
      <c r="B1696" s="31"/>
      <c r="C1696" s="32"/>
      <c r="D1696" s="31"/>
      <c r="E1696" s="31"/>
      <c r="F1696" s="31"/>
      <c r="G1696" s="31"/>
      <c r="H1696" s="31"/>
      <c r="I1696" s="31"/>
      <c r="J1696" s="31"/>
      <c r="K1696" s="31"/>
      <c r="L1696" s="31"/>
      <c r="M1696" s="31"/>
      <c r="N1696" s="187">
        <f t="shared" si="335"/>
        <v>0</v>
      </c>
      <c r="O1696" s="31"/>
      <c r="P1696" s="31"/>
      <c r="Q1696" s="31"/>
      <c r="R1696" s="187">
        <f t="shared" si="336"/>
        <v>0</v>
      </c>
      <c r="S1696" s="188">
        <f>IF(ISBLANK($B1696),0,VLOOKUP($B1696,Listen!$A$2:$C$44,2,FALSE))</f>
        <v>0</v>
      </c>
      <c r="T1696" s="188">
        <f>IF(ISBLANK($B1696),0,VLOOKUP($B1696,Listen!$A$2:$C$44,3,FALSE))</f>
        <v>0</v>
      </c>
      <c r="U1696" s="189">
        <f t="shared" si="337"/>
        <v>0</v>
      </c>
      <c r="V1696" s="189">
        <f t="shared" si="338"/>
        <v>0</v>
      </c>
      <c r="W1696" s="189">
        <f t="shared" si="338"/>
        <v>0</v>
      </c>
      <c r="X1696" s="189">
        <f t="shared" si="338"/>
        <v>0</v>
      </c>
      <c r="Y1696" s="189">
        <f t="shared" si="338"/>
        <v>0</v>
      </c>
      <c r="Z1696" s="189">
        <f t="shared" si="338"/>
        <v>0</v>
      </c>
      <c r="AA1696" s="189">
        <f t="shared" si="338"/>
        <v>0</v>
      </c>
      <c r="AB1696" s="187">
        <f t="shared" si="326"/>
        <v>0</v>
      </c>
      <c r="AC1696" s="190">
        <f>IF(C1696=A_Stammdaten!$B$14,F_SAV!$R1696-F_SAV!$AD1696,HLOOKUP(A_Stammdaten!$B$14-1,$AE$4:$AK$2004,ROW(C1696)-3,FALSE)-$AD1696)</f>
        <v>0</v>
      </c>
      <c r="AD1696" s="190">
        <f>HLOOKUP(A_Stammdaten!$B$14,$AE$4:$AK$2004,ROW(C1696)-3,FALSE)</f>
        <v>0</v>
      </c>
      <c r="AE1696" s="187">
        <f t="shared" si="328"/>
        <v>0</v>
      </c>
      <c r="AF1696" s="187">
        <f t="shared" si="329"/>
        <v>0</v>
      </c>
      <c r="AG1696" s="187">
        <f t="shared" si="330"/>
        <v>0</v>
      </c>
      <c r="AH1696" s="187">
        <f t="shared" si="331"/>
        <v>0</v>
      </c>
      <c r="AI1696" s="187">
        <f t="shared" si="332"/>
        <v>0</v>
      </c>
      <c r="AJ1696" s="187">
        <f t="shared" si="333"/>
        <v>0</v>
      </c>
      <c r="AK1696" s="187">
        <f t="shared" si="334"/>
        <v>0</v>
      </c>
      <c r="AL1696" s="31"/>
    </row>
    <row r="1697" spans="1:38" ht="15" x14ac:dyDescent="0.25">
      <c r="A1697" s="31"/>
      <c r="B1697" s="31"/>
      <c r="C1697" s="32"/>
      <c r="D1697" s="31"/>
      <c r="E1697" s="31"/>
      <c r="F1697" s="31"/>
      <c r="G1697" s="31"/>
      <c r="H1697" s="31"/>
      <c r="I1697" s="31"/>
      <c r="J1697" s="31"/>
      <c r="K1697" s="31"/>
      <c r="L1697" s="31"/>
      <c r="M1697" s="31"/>
      <c r="N1697" s="187">
        <f t="shared" si="335"/>
        <v>0</v>
      </c>
      <c r="O1697" s="31"/>
      <c r="P1697" s="31"/>
      <c r="Q1697" s="31"/>
      <c r="R1697" s="187">
        <f t="shared" si="336"/>
        <v>0</v>
      </c>
      <c r="S1697" s="188">
        <f>IF(ISBLANK($B1697),0,VLOOKUP($B1697,Listen!$A$2:$C$44,2,FALSE))</f>
        <v>0</v>
      </c>
      <c r="T1697" s="188">
        <f>IF(ISBLANK($B1697),0,VLOOKUP($B1697,Listen!$A$2:$C$44,3,FALSE))</f>
        <v>0</v>
      </c>
      <c r="U1697" s="189">
        <f t="shared" si="337"/>
        <v>0</v>
      </c>
      <c r="V1697" s="189">
        <f t="shared" si="338"/>
        <v>0</v>
      </c>
      <c r="W1697" s="189">
        <f t="shared" si="338"/>
        <v>0</v>
      </c>
      <c r="X1697" s="189">
        <f t="shared" si="338"/>
        <v>0</v>
      </c>
      <c r="Y1697" s="189">
        <f t="shared" si="338"/>
        <v>0</v>
      </c>
      <c r="Z1697" s="189">
        <f t="shared" si="338"/>
        <v>0</v>
      </c>
      <c r="AA1697" s="189">
        <f t="shared" si="338"/>
        <v>0</v>
      </c>
      <c r="AB1697" s="187">
        <f t="shared" si="326"/>
        <v>0</v>
      </c>
      <c r="AC1697" s="190">
        <f>IF(C1697=A_Stammdaten!$B$14,F_SAV!$R1697-F_SAV!$AD1697,HLOOKUP(A_Stammdaten!$B$14-1,$AE$4:$AK$2004,ROW(C1697)-3,FALSE)-$AD1697)</f>
        <v>0</v>
      </c>
      <c r="AD1697" s="190">
        <f>HLOOKUP(A_Stammdaten!$B$14,$AE$4:$AK$2004,ROW(C1697)-3,FALSE)</f>
        <v>0</v>
      </c>
      <c r="AE1697" s="187">
        <f t="shared" si="328"/>
        <v>0</v>
      </c>
      <c r="AF1697" s="187">
        <f t="shared" si="329"/>
        <v>0</v>
      </c>
      <c r="AG1697" s="187">
        <f t="shared" si="330"/>
        <v>0</v>
      </c>
      <c r="AH1697" s="187">
        <f t="shared" si="331"/>
        <v>0</v>
      </c>
      <c r="AI1697" s="187">
        <f t="shared" si="332"/>
        <v>0</v>
      </c>
      <c r="AJ1697" s="187">
        <f t="shared" si="333"/>
        <v>0</v>
      </c>
      <c r="AK1697" s="187">
        <f t="shared" si="334"/>
        <v>0</v>
      </c>
      <c r="AL1697" s="31"/>
    </row>
    <row r="1698" spans="1:38" ht="15" x14ac:dyDescent="0.25">
      <c r="A1698" s="31"/>
      <c r="B1698" s="31"/>
      <c r="C1698" s="32"/>
      <c r="D1698" s="31"/>
      <c r="E1698" s="31"/>
      <c r="F1698" s="31"/>
      <c r="G1698" s="31"/>
      <c r="H1698" s="31"/>
      <c r="I1698" s="31"/>
      <c r="J1698" s="31"/>
      <c r="K1698" s="31"/>
      <c r="L1698" s="31"/>
      <c r="M1698" s="31"/>
      <c r="N1698" s="187">
        <f t="shared" si="335"/>
        <v>0</v>
      </c>
      <c r="O1698" s="31"/>
      <c r="P1698" s="31"/>
      <c r="Q1698" s="31"/>
      <c r="R1698" s="187">
        <f t="shared" si="336"/>
        <v>0</v>
      </c>
      <c r="S1698" s="188">
        <f>IF(ISBLANK($B1698),0,VLOOKUP($B1698,Listen!$A$2:$C$44,2,FALSE))</f>
        <v>0</v>
      </c>
      <c r="T1698" s="188">
        <f>IF(ISBLANK($B1698),0,VLOOKUP($B1698,Listen!$A$2:$C$44,3,FALSE))</f>
        <v>0</v>
      </c>
      <c r="U1698" s="189">
        <f t="shared" si="337"/>
        <v>0</v>
      </c>
      <c r="V1698" s="189">
        <f t="shared" si="338"/>
        <v>0</v>
      </c>
      <c r="W1698" s="189">
        <f t="shared" si="338"/>
        <v>0</v>
      </c>
      <c r="X1698" s="189">
        <f t="shared" si="338"/>
        <v>0</v>
      </c>
      <c r="Y1698" s="189">
        <f t="shared" si="338"/>
        <v>0</v>
      </c>
      <c r="Z1698" s="189">
        <f t="shared" si="338"/>
        <v>0</v>
      </c>
      <c r="AA1698" s="189">
        <f t="shared" si="338"/>
        <v>0</v>
      </c>
      <c r="AB1698" s="187">
        <f t="shared" si="326"/>
        <v>0</v>
      </c>
      <c r="AC1698" s="190">
        <f>IF(C1698=A_Stammdaten!$B$14,F_SAV!$R1698-F_SAV!$AD1698,HLOOKUP(A_Stammdaten!$B$14-1,$AE$4:$AK$2004,ROW(C1698)-3,FALSE)-$AD1698)</f>
        <v>0</v>
      </c>
      <c r="AD1698" s="190">
        <f>HLOOKUP(A_Stammdaten!$B$14,$AE$4:$AK$2004,ROW(C1698)-3,FALSE)</f>
        <v>0</v>
      </c>
      <c r="AE1698" s="187">
        <f t="shared" si="328"/>
        <v>0</v>
      </c>
      <c r="AF1698" s="187">
        <f t="shared" si="329"/>
        <v>0</v>
      </c>
      <c r="AG1698" s="187">
        <f t="shared" si="330"/>
        <v>0</v>
      </c>
      <c r="AH1698" s="187">
        <f t="shared" si="331"/>
        <v>0</v>
      </c>
      <c r="AI1698" s="187">
        <f t="shared" si="332"/>
        <v>0</v>
      </c>
      <c r="AJ1698" s="187">
        <f t="shared" si="333"/>
        <v>0</v>
      </c>
      <c r="AK1698" s="187">
        <f t="shared" si="334"/>
        <v>0</v>
      </c>
      <c r="AL1698" s="31"/>
    </row>
    <row r="1699" spans="1:38" ht="15" x14ac:dyDescent="0.25">
      <c r="A1699" s="31"/>
      <c r="B1699" s="31"/>
      <c r="C1699" s="32"/>
      <c r="D1699" s="31"/>
      <c r="E1699" s="31"/>
      <c r="F1699" s="31"/>
      <c r="G1699" s="31"/>
      <c r="H1699" s="31"/>
      <c r="I1699" s="31"/>
      <c r="J1699" s="31"/>
      <c r="K1699" s="31"/>
      <c r="L1699" s="31"/>
      <c r="M1699" s="31"/>
      <c r="N1699" s="187">
        <f t="shared" si="335"/>
        <v>0</v>
      </c>
      <c r="O1699" s="31"/>
      <c r="P1699" s="31"/>
      <c r="Q1699" s="31"/>
      <c r="R1699" s="187">
        <f t="shared" si="336"/>
        <v>0</v>
      </c>
      <c r="S1699" s="188">
        <f>IF(ISBLANK($B1699),0,VLOOKUP($B1699,Listen!$A$2:$C$44,2,FALSE))</f>
        <v>0</v>
      </c>
      <c r="T1699" s="188">
        <f>IF(ISBLANK($B1699),0,VLOOKUP($B1699,Listen!$A$2:$C$44,3,FALSE))</f>
        <v>0</v>
      </c>
      <c r="U1699" s="189">
        <f t="shared" si="337"/>
        <v>0</v>
      </c>
      <c r="V1699" s="189">
        <f t="shared" si="338"/>
        <v>0</v>
      </c>
      <c r="W1699" s="189">
        <f t="shared" si="338"/>
        <v>0</v>
      </c>
      <c r="X1699" s="189">
        <f t="shared" si="338"/>
        <v>0</v>
      </c>
      <c r="Y1699" s="189">
        <f t="shared" si="338"/>
        <v>0</v>
      </c>
      <c r="Z1699" s="189">
        <f t="shared" si="338"/>
        <v>0</v>
      </c>
      <c r="AA1699" s="189">
        <f t="shared" si="338"/>
        <v>0</v>
      </c>
      <c r="AB1699" s="187">
        <f t="shared" ref="AB1699:AB1762" si="339">AD1699+AC1699</f>
        <v>0</v>
      </c>
      <c r="AC1699" s="190">
        <f>IF(C1699=A_Stammdaten!$B$14,F_SAV!$R1699-F_SAV!$AD1699,HLOOKUP(A_Stammdaten!$B$14-1,$AE$4:$AK$2004,ROW(C1699)-3,FALSE)-$AD1699)</f>
        <v>0</v>
      </c>
      <c r="AD1699" s="190">
        <f>HLOOKUP(A_Stammdaten!$B$14,$AE$4:$AK$2004,ROW(C1699)-3,FALSE)</f>
        <v>0</v>
      </c>
      <c r="AE1699" s="187">
        <f t="shared" si="328"/>
        <v>0</v>
      </c>
      <c r="AF1699" s="187">
        <f t="shared" si="329"/>
        <v>0</v>
      </c>
      <c r="AG1699" s="187">
        <f t="shared" si="330"/>
        <v>0</v>
      </c>
      <c r="AH1699" s="187">
        <f t="shared" si="331"/>
        <v>0</v>
      </c>
      <c r="AI1699" s="187">
        <f t="shared" si="332"/>
        <v>0</v>
      </c>
      <c r="AJ1699" s="187">
        <f t="shared" si="333"/>
        <v>0</v>
      </c>
      <c r="AK1699" s="187">
        <f t="shared" si="334"/>
        <v>0</v>
      </c>
      <c r="AL1699" s="31"/>
    </row>
    <row r="1700" spans="1:38" ht="15" x14ac:dyDescent="0.25">
      <c r="A1700" s="31"/>
      <c r="B1700" s="31"/>
      <c r="C1700" s="32"/>
      <c r="D1700" s="31"/>
      <c r="E1700" s="31"/>
      <c r="F1700" s="31"/>
      <c r="G1700" s="31"/>
      <c r="H1700" s="31"/>
      <c r="I1700" s="31"/>
      <c r="J1700" s="31"/>
      <c r="K1700" s="31"/>
      <c r="L1700" s="31"/>
      <c r="M1700" s="31"/>
      <c r="N1700" s="187">
        <f t="shared" si="335"/>
        <v>0</v>
      </c>
      <c r="O1700" s="31"/>
      <c r="P1700" s="31"/>
      <c r="Q1700" s="31"/>
      <c r="R1700" s="187">
        <f t="shared" si="336"/>
        <v>0</v>
      </c>
      <c r="S1700" s="188">
        <f>IF(ISBLANK($B1700),0,VLOOKUP($B1700,Listen!$A$2:$C$44,2,FALSE))</f>
        <v>0</v>
      </c>
      <c r="T1700" s="188">
        <f>IF(ISBLANK($B1700),0,VLOOKUP($B1700,Listen!$A$2:$C$44,3,FALSE))</f>
        <v>0</v>
      </c>
      <c r="U1700" s="189">
        <f t="shared" si="337"/>
        <v>0</v>
      </c>
      <c r="V1700" s="189">
        <f t="shared" si="338"/>
        <v>0</v>
      </c>
      <c r="W1700" s="189">
        <f t="shared" si="338"/>
        <v>0</v>
      </c>
      <c r="X1700" s="189">
        <f t="shared" si="338"/>
        <v>0</v>
      </c>
      <c r="Y1700" s="189">
        <f t="shared" si="338"/>
        <v>0</v>
      </c>
      <c r="Z1700" s="189">
        <f t="shared" si="338"/>
        <v>0</v>
      </c>
      <c r="AA1700" s="189">
        <f t="shared" si="338"/>
        <v>0</v>
      </c>
      <c r="AB1700" s="187">
        <f t="shared" si="339"/>
        <v>0</v>
      </c>
      <c r="AC1700" s="190">
        <f>IF(C1700=A_Stammdaten!$B$14,F_SAV!$R1700-F_SAV!$AD1700,HLOOKUP(A_Stammdaten!$B$14-1,$AE$4:$AK$2004,ROW(C1700)-3,FALSE)-$AD1700)</f>
        <v>0</v>
      </c>
      <c r="AD1700" s="190">
        <f>HLOOKUP(A_Stammdaten!$B$14,$AE$4:$AK$2004,ROW(C1700)-3,FALSE)</f>
        <v>0</v>
      </c>
      <c r="AE1700" s="187">
        <f t="shared" si="328"/>
        <v>0</v>
      </c>
      <c r="AF1700" s="187">
        <f t="shared" si="329"/>
        <v>0</v>
      </c>
      <c r="AG1700" s="187">
        <f t="shared" si="330"/>
        <v>0</v>
      </c>
      <c r="AH1700" s="187">
        <f t="shared" si="331"/>
        <v>0</v>
      </c>
      <c r="AI1700" s="187">
        <f t="shared" si="332"/>
        <v>0</v>
      </c>
      <c r="AJ1700" s="187">
        <f t="shared" si="333"/>
        <v>0</v>
      </c>
      <c r="AK1700" s="187">
        <f t="shared" si="334"/>
        <v>0</v>
      </c>
      <c r="AL1700" s="31"/>
    </row>
    <row r="1701" spans="1:38" ht="15" x14ac:dyDescent="0.25">
      <c r="A1701" s="31"/>
      <c r="B1701" s="31"/>
      <c r="C1701" s="32"/>
      <c r="D1701" s="31"/>
      <c r="E1701" s="31"/>
      <c r="F1701" s="31"/>
      <c r="G1701" s="31"/>
      <c r="H1701" s="31"/>
      <c r="I1701" s="31"/>
      <c r="J1701" s="31"/>
      <c r="K1701" s="31"/>
      <c r="L1701" s="31"/>
      <c r="M1701" s="31"/>
      <c r="N1701" s="187">
        <f t="shared" si="335"/>
        <v>0</v>
      </c>
      <c r="O1701" s="31"/>
      <c r="P1701" s="31"/>
      <c r="Q1701" s="31"/>
      <c r="R1701" s="187">
        <f t="shared" si="336"/>
        <v>0</v>
      </c>
      <c r="S1701" s="188">
        <f>IF(ISBLANK($B1701),0,VLOOKUP($B1701,Listen!$A$2:$C$44,2,FALSE))</f>
        <v>0</v>
      </c>
      <c r="T1701" s="188">
        <f>IF(ISBLANK($B1701),0,VLOOKUP($B1701,Listen!$A$2:$C$44,3,FALSE))</f>
        <v>0</v>
      </c>
      <c r="U1701" s="189">
        <f t="shared" si="337"/>
        <v>0</v>
      </c>
      <c r="V1701" s="189">
        <f t="shared" si="338"/>
        <v>0</v>
      </c>
      <c r="W1701" s="189">
        <f t="shared" si="338"/>
        <v>0</v>
      </c>
      <c r="X1701" s="189">
        <f t="shared" si="338"/>
        <v>0</v>
      </c>
      <c r="Y1701" s="189">
        <f t="shared" si="338"/>
        <v>0</v>
      </c>
      <c r="Z1701" s="189">
        <f t="shared" si="338"/>
        <v>0</v>
      </c>
      <c r="AA1701" s="189">
        <f t="shared" si="338"/>
        <v>0</v>
      </c>
      <c r="AB1701" s="187">
        <f t="shared" si="339"/>
        <v>0</v>
      </c>
      <c r="AC1701" s="190">
        <f>IF(C1701=A_Stammdaten!$B$14,F_SAV!$R1701-F_SAV!$AD1701,HLOOKUP(A_Stammdaten!$B$14-1,$AE$4:$AK$2004,ROW(C1701)-3,FALSE)-$AD1701)</f>
        <v>0</v>
      </c>
      <c r="AD1701" s="190">
        <f>HLOOKUP(A_Stammdaten!$B$14,$AE$4:$AK$2004,ROW(C1701)-3,FALSE)</f>
        <v>0</v>
      </c>
      <c r="AE1701" s="187">
        <f t="shared" si="328"/>
        <v>0</v>
      </c>
      <c r="AF1701" s="187">
        <f t="shared" si="329"/>
        <v>0</v>
      </c>
      <c r="AG1701" s="187">
        <f t="shared" si="330"/>
        <v>0</v>
      </c>
      <c r="AH1701" s="187">
        <f t="shared" si="331"/>
        <v>0</v>
      </c>
      <c r="AI1701" s="187">
        <f t="shared" si="332"/>
        <v>0</v>
      </c>
      <c r="AJ1701" s="187">
        <f t="shared" si="333"/>
        <v>0</v>
      </c>
      <c r="AK1701" s="187">
        <f t="shared" si="334"/>
        <v>0</v>
      </c>
      <c r="AL1701" s="31"/>
    </row>
    <row r="1702" spans="1:38" ht="15" x14ac:dyDescent="0.25">
      <c r="A1702" s="31"/>
      <c r="B1702" s="31"/>
      <c r="C1702" s="32"/>
      <c r="D1702" s="31"/>
      <c r="E1702" s="31"/>
      <c r="F1702" s="31"/>
      <c r="G1702" s="31"/>
      <c r="H1702" s="31"/>
      <c r="I1702" s="31"/>
      <c r="J1702" s="31"/>
      <c r="K1702" s="31"/>
      <c r="L1702" s="31"/>
      <c r="M1702" s="31"/>
      <c r="N1702" s="187">
        <f t="shared" si="335"/>
        <v>0</v>
      </c>
      <c r="O1702" s="31"/>
      <c r="P1702" s="31"/>
      <c r="Q1702" s="31"/>
      <c r="R1702" s="187">
        <f t="shared" si="336"/>
        <v>0</v>
      </c>
      <c r="S1702" s="188">
        <f>IF(ISBLANK($B1702),0,VLOOKUP($B1702,Listen!$A$2:$C$44,2,FALSE))</f>
        <v>0</v>
      </c>
      <c r="T1702" s="188">
        <f>IF(ISBLANK($B1702),0,VLOOKUP($B1702,Listen!$A$2:$C$44,3,FALSE))</f>
        <v>0</v>
      </c>
      <c r="U1702" s="189">
        <f t="shared" si="337"/>
        <v>0</v>
      </c>
      <c r="V1702" s="189">
        <f t="shared" si="338"/>
        <v>0</v>
      </c>
      <c r="W1702" s="189">
        <f t="shared" si="338"/>
        <v>0</v>
      </c>
      <c r="X1702" s="189">
        <f t="shared" si="338"/>
        <v>0</v>
      </c>
      <c r="Y1702" s="189">
        <f t="shared" si="338"/>
        <v>0</v>
      </c>
      <c r="Z1702" s="189">
        <f t="shared" si="338"/>
        <v>0</v>
      </c>
      <c r="AA1702" s="189">
        <f t="shared" si="338"/>
        <v>0</v>
      </c>
      <c r="AB1702" s="187">
        <f t="shared" si="339"/>
        <v>0</v>
      </c>
      <c r="AC1702" s="190">
        <f>IF(C1702=A_Stammdaten!$B$14,F_SAV!$R1702-F_SAV!$AD1702,HLOOKUP(A_Stammdaten!$B$14-1,$AE$4:$AK$2004,ROW(C1702)-3,FALSE)-$AD1702)</f>
        <v>0</v>
      </c>
      <c r="AD1702" s="190">
        <f>HLOOKUP(A_Stammdaten!$B$14,$AE$4:$AK$2004,ROW(C1702)-3,FALSE)</f>
        <v>0</v>
      </c>
      <c r="AE1702" s="187">
        <f t="shared" si="328"/>
        <v>0</v>
      </c>
      <c r="AF1702" s="187">
        <f t="shared" si="329"/>
        <v>0</v>
      </c>
      <c r="AG1702" s="187">
        <f t="shared" si="330"/>
        <v>0</v>
      </c>
      <c r="AH1702" s="187">
        <f t="shared" si="331"/>
        <v>0</v>
      </c>
      <c r="AI1702" s="187">
        <f t="shared" si="332"/>
        <v>0</v>
      </c>
      <c r="AJ1702" s="187">
        <f t="shared" si="333"/>
        <v>0</v>
      </c>
      <c r="AK1702" s="187">
        <f t="shared" si="334"/>
        <v>0</v>
      </c>
      <c r="AL1702" s="31"/>
    </row>
    <row r="1703" spans="1:38" ht="15" x14ac:dyDescent="0.25">
      <c r="A1703" s="31"/>
      <c r="B1703" s="31"/>
      <c r="C1703" s="32"/>
      <c r="D1703" s="31"/>
      <c r="E1703" s="31"/>
      <c r="F1703" s="31"/>
      <c r="G1703" s="31"/>
      <c r="H1703" s="31"/>
      <c r="I1703" s="31"/>
      <c r="J1703" s="31"/>
      <c r="K1703" s="31"/>
      <c r="L1703" s="31"/>
      <c r="M1703" s="31"/>
      <c r="N1703" s="187">
        <f t="shared" si="335"/>
        <v>0</v>
      </c>
      <c r="O1703" s="31"/>
      <c r="P1703" s="31"/>
      <c r="Q1703" s="31"/>
      <c r="R1703" s="187">
        <f t="shared" si="336"/>
        <v>0</v>
      </c>
      <c r="S1703" s="188">
        <f>IF(ISBLANK($B1703),0,VLOOKUP($B1703,Listen!$A$2:$C$44,2,FALSE))</f>
        <v>0</v>
      </c>
      <c r="T1703" s="188">
        <f>IF(ISBLANK($B1703),0,VLOOKUP($B1703,Listen!$A$2:$C$44,3,FALSE))</f>
        <v>0</v>
      </c>
      <c r="U1703" s="189">
        <f t="shared" si="337"/>
        <v>0</v>
      </c>
      <c r="V1703" s="189">
        <f t="shared" si="338"/>
        <v>0</v>
      </c>
      <c r="W1703" s="189">
        <f t="shared" si="338"/>
        <v>0</v>
      </c>
      <c r="X1703" s="189">
        <f t="shared" si="338"/>
        <v>0</v>
      </c>
      <c r="Y1703" s="189">
        <f t="shared" si="338"/>
        <v>0</v>
      </c>
      <c r="Z1703" s="189">
        <f t="shared" si="338"/>
        <v>0</v>
      </c>
      <c r="AA1703" s="189">
        <f t="shared" si="338"/>
        <v>0</v>
      </c>
      <c r="AB1703" s="187">
        <f t="shared" si="339"/>
        <v>0</v>
      </c>
      <c r="AC1703" s="190">
        <f>IF(C1703=A_Stammdaten!$B$14,F_SAV!$R1703-F_SAV!$AD1703,HLOOKUP(A_Stammdaten!$B$14-1,$AE$4:$AK$2004,ROW(C1703)-3,FALSE)-$AD1703)</f>
        <v>0</v>
      </c>
      <c r="AD1703" s="190">
        <f>HLOOKUP(A_Stammdaten!$B$14,$AE$4:$AK$2004,ROW(C1703)-3,FALSE)</f>
        <v>0</v>
      </c>
      <c r="AE1703" s="187">
        <f t="shared" si="328"/>
        <v>0</v>
      </c>
      <c r="AF1703" s="187">
        <f t="shared" si="329"/>
        <v>0</v>
      </c>
      <c r="AG1703" s="187">
        <f t="shared" si="330"/>
        <v>0</v>
      </c>
      <c r="AH1703" s="187">
        <f t="shared" si="331"/>
        <v>0</v>
      </c>
      <c r="AI1703" s="187">
        <f t="shared" si="332"/>
        <v>0</v>
      </c>
      <c r="AJ1703" s="187">
        <f t="shared" si="333"/>
        <v>0</v>
      </c>
      <c r="AK1703" s="187">
        <f t="shared" si="334"/>
        <v>0</v>
      </c>
      <c r="AL1703" s="31"/>
    </row>
    <row r="1704" spans="1:38" ht="15" x14ac:dyDescent="0.25">
      <c r="A1704" s="31"/>
      <c r="B1704" s="31"/>
      <c r="C1704" s="32"/>
      <c r="D1704" s="31"/>
      <c r="E1704" s="31"/>
      <c r="F1704" s="31"/>
      <c r="G1704" s="31"/>
      <c r="H1704" s="31"/>
      <c r="I1704" s="31"/>
      <c r="J1704" s="31"/>
      <c r="K1704" s="31"/>
      <c r="L1704" s="31"/>
      <c r="M1704" s="31"/>
      <c r="N1704" s="187">
        <f t="shared" si="335"/>
        <v>0</v>
      </c>
      <c r="O1704" s="31"/>
      <c r="P1704" s="31"/>
      <c r="Q1704" s="31"/>
      <c r="R1704" s="187">
        <f t="shared" si="336"/>
        <v>0</v>
      </c>
      <c r="S1704" s="188">
        <f>IF(ISBLANK($B1704),0,VLOOKUP($B1704,Listen!$A$2:$C$44,2,FALSE))</f>
        <v>0</v>
      </c>
      <c r="T1704" s="188">
        <f>IF(ISBLANK($B1704),0,VLOOKUP($B1704,Listen!$A$2:$C$44,3,FALSE))</f>
        <v>0</v>
      </c>
      <c r="U1704" s="189">
        <f t="shared" si="337"/>
        <v>0</v>
      </c>
      <c r="V1704" s="189">
        <f t="shared" si="338"/>
        <v>0</v>
      </c>
      <c r="W1704" s="189">
        <f t="shared" si="338"/>
        <v>0</v>
      </c>
      <c r="X1704" s="189">
        <f t="shared" si="338"/>
        <v>0</v>
      </c>
      <c r="Y1704" s="189">
        <f t="shared" si="338"/>
        <v>0</v>
      </c>
      <c r="Z1704" s="189">
        <f t="shared" si="338"/>
        <v>0</v>
      </c>
      <c r="AA1704" s="189">
        <f t="shared" si="338"/>
        <v>0</v>
      </c>
      <c r="AB1704" s="187">
        <f t="shared" si="339"/>
        <v>0</v>
      </c>
      <c r="AC1704" s="190">
        <f>IF(C1704=A_Stammdaten!$B$14,F_SAV!$R1704-F_SAV!$AD1704,HLOOKUP(A_Stammdaten!$B$14-1,$AE$4:$AK$2004,ROW(C1704)-3,FALSE)-$AD1704)</f>
        <v>0</v>
      </c>
      <c r="AD1704" s="190">
        <f>HLOOKUP(A_Stammdaten!$B$14,$AE$4:$AK$2004,ROW(C1704)-3,FALSE)</f>
        <v>0</v>
      </c>
      <c r="AE1704" s="187">
        <f t="shared" si="328"/>
        <v>0</v>
      </c>
      <c r="AF1704" s="187">
        <f t="shared" si="329"/>
        <v>0</v>
      </c>
      <c r="AG1704" s="187">
        <f t="shared" si="330"/>
        <v>0</v>
      </c>
      <c r="AH1704" s="187">
        <f t="shared" si="331"/>
        <v>0</v>
      </c>
      <c r="AI1704" s="187">
        <f t="shared" si="332"/>
        <v>0</v>
      </c>
      <c r="AJ1704" s="187">
        <f t="shared" si="333"/>
        <v>0</v>
      </c>
      <c r="AK1704" s="187">
        <f t="shared" si="334"/>
        <v>0</v>
      </c>
      <c r="AL1704" s="31"/>
    </row>
    <row r="1705" spans="1:38" ht="15" x14ac:dyDescent="0.25">
      <c r="A1705" s="31"/>
      <c r="B1705" s="31"/>
      <c r="C1705" s="32"/>
      <c r="D1705" s="31"/>
      <c r="E1705" s="31"/>
      <c r="F1705" s="31"/>
      <c r="G1705" s="31"/>
      <c r="H1705" s="31"/>
      <c r="I1705" s="31"/>
      <c r="J1705" s="31"/>
      <c r="K1705" s="31"/>
      <c r="L1705" s="31"/>
      <c r="M1705" s="31"/>
      <c r="N1705" s="187">
        <f t="shared" si="335"/>
        <v>0</v>
      </c>
      <c r="O1705" s="31"/>
      <c r="P1705" s="31"/>
      <c r="Q1705" s="31"/>
      <c r="R1705" s="187">
        <f t="shared" si="336"/>
        <v>0</v>
      </c>
      <c r="S1705" s="188">
        <f>IF(ISBLANK($B1705),0,VLOOKUP($B1705,Listen!$A$2:$C$44,2,FALSE))</f>
        <v>0</v>
      </c>
      <c r="T1705" s="188">
        <f>IF(ISBLANK($B1705),0,VLOOKUP($B1705,Listen!$A$2:$C$44,3,FALSE))</f>
        <v>0</v>
      </c>
      <c r="U1705" s="189">
        <f t="shared" si="337"/>
        <v>0</v>
      </c>
      <c r="V1705" s="189">
        <f t="shared" si="338"/>
        <v>0</v>
      </c>
      <c r="W1705" s="189">
        <f t="shared" si="338"/>
        <v>0</v>
      </c>
      <c r="X1705" s="189">
        <f t="shared" si="338"/>
        <v>0</v>
      </c>
      <c r="Y1705" s="189">
        <f t="shared" si="338"/>
        <v>0</v>
      </c>
      <c r="Z1705" s="189">
        <f t="shared" si="338"/>
        <v>0</v>
      </c>
      <c r="AA1705" s="189">
        <f t="shared" si="338"/>
        <v>0</v>
      </c>
      <c r="AB1705" s="187">
        <f t="shared" si="339"/>
        <v>0</v>
      </c>
      <c r="AC1705" s="190">
        <f>IF(C1705=A_Stammdaten!$B$14,F_SAV!$R1705-F_SAV!$AD1705,HLOOKUP(A_Stammdaten!$B$14-1,$AE$4:$AK$2004,ROW(C1705)-3,FALSE)-$AD1705)</f>
        <v>0</v>
      </c>
      <c r="AD1705" s="190">
        <f>HLOOKUP(A_Stammdaten!$B$14,$AE$4:$AK$2004,ROW(C1705)-3,FALSE)</f>
        <v>0</v>
      </c>
      <c r="AE1705" s="187">
        <f t="shared" si="328"/>
        <v>0</v>
      </c>
      <c r="AF1705" s="187">
        <f t="shared" si="329"/>
        <v>0</v>
      </c>
      <c r="AG1705" s="187">
        <f t="shared" si="330"/>
        <v>0</v>
      </c>
      <c r="AH1705" s="187">
        <f t="shared" si="331"/>
        <v>0</v>
      </c>
      <c r="AI1705" s="187">
        <f t="shared" si="332"/>
        <v>0</v>
      </c>
      <c r="AJ1705" s="187">
        <f t="shared" si="333"/>
        <v>0</v>
      </c>
      <c r="AK1705" s="187">
        <f t="shared" si="334"/>
        <v>0</v>
      </c>
      <c r="AL1705" s="31"/>
    </row>
    <row r="1706" spans="1:38" ht="15" x14ac:dyDescent="0.25">
      <c r="A1706" s="31"/>
      <c r="B1706" s="31"/>
      <c r="C1706" s="32"/>
      <c r="D1706" s="31"/>
      <c r="E1706" s="31"/>
      <c r="F1706" s="31"/>
      <c r="G1706" s="31"/>
      <c r="H1706" s="31"/>
      <c r="I1706" s="31"/>
      <c r="J1706" s="31"/>
      <c r="K1706" s="31"/>
      <c r="L1706" s="31"/>
      <c r="M1706" s="31"/>
      <c r="N1706" s="187">
        <f t="shared" si="335"/>
        <v>0</v>
      </c>
      <c r="O1706" s="31"/>
      <c r="P1706" s="31"/>
      <c r="Q1706" s="31"/>
      <c r="R1706" s="187">
        <f t="shared" si="336"/>
        <v>0</v>
      </c>
      <c r="S1706" s="188">
        <f>IF(ISBLANK($B1706),0,VLOOKUP($B1706,Listen!$A$2:$C$44,2,FALSE))</f>
        <v>0</v>
      </c>
      <c r="T1706" s="188">
        <f>IF(ISBLANK($B1706),0,VLOOKUP($B1706,Listen!$A$2:$C$44,3,FALSE))</f>
        <v>0</v>
      </c>
      <c r="U1706" s="189">
        <f t="shared" si="337"/>
        <v>0</v>
      </c>
      <c r="V1706" s="189">
        <f t="shared" si="338"/>
        <v>0</v>
      </c>
      <c r="W1706" s="189">
        <f t="shared" si="338"/>
        <v>0</v>
      </c>
      <c r="X1706" s="189">
        <f t="shared" si="338"/>
        <v>0</v>
      </c>
      <c r="Y1706" s="189">
        <f t="shared" si="338"/>
        <v>0</v>
      </c>
      <c r="Z1706" s="189">
        <f t="shared" si="338"/>
        <v>0</v>
      </c>
      <c r="AA1706" s="189">
        <f t="shared" si="338"/>
        <v>0</v>
      </c>
      <c r="AB1706" s="187">
        <f t="shared" si="339"/>
        <v>0</v>
      </c>
      <c r="AC1706" s="190">
        <f>IF(C1706=A_Stammdaten!$B$14,F_SAV!$R1706-F_SAV!$AD1706,HLOOKUP(A_Stammdaten!$B$14-1,$AE$4:$AK$2004,ROW(C1706)-3,FALSE)-$AD1706)</f>
        <v>0</v>
      </c>
      <c r="AD1706" s="190">
        <f>HLOOKUP(A_Stammdaten!$B$14,$AE$4:$AK$2004,ROW(C1706)-3,FALSE)</f>
        <v>0</v>
      </c>
      <c r="AE1706" s="187">
        <f t="shared" si="328"/>
        <v>0</v>
      </c>
      <c r="AF1706" s="187">
        <f t="shared" si="329"/>
        <v>0</v>
      </c>
      <c r="AG1706" s="187">
        <f t="shared" si="330"/>
        <v>0</v>
      </c>
      <c r="AH1706" s="187">
        <f t="shared" si="331"/>
        <v>0</v>
      </c>
      <c r="AI1706" s="187">
        <f t="shared" si="332"/>
        <v>0</v>
      </c>
      <c r="AJ1706" s="187">
        <f t="shared" si="333"/>
        <v>0</v>
      </c>
      <c r="AK1706" s="187">
        <f t="shared" si="334"/>
        <v>0</v>
      </c>
      <c r="AL1706" s="31"/>
    </row>
    <row r="1707" spans="1:38" ht="15" x14ac:dyDescent="0.25">
      <c r="A1707" s="31"/>
      <c r="B1707" s="31"/>
      <c r="C1707" s="32"/>
      <c r="D1707" s="31"/>
      <c r="E1707" s="31"/>
      <c r="F1707" s="31"/>
      <c r="G1707" s="31"/>
      <c r="H1707" s="31"/>
      <c r="I1707" s="31"/>
      <c r="J1707" s="31"/>
      <c r="K1707" s="31"/>
      <c r="L1707" s="31"/>
      <c r="M1707" s="31"/>
      <c r="N1707" s="187">
        <f t="shared" si="335"/>
        <v>0</v>
      </c>
      <c r="O1707" s="31"/>
      <c r="P1707" s="31"/>
      <c r="Q1707" s="31"/>
      <c r="R1707" s="187">
        <f t="shared" si="336"/>
        <v>0</v>
      </c>
      <c r="S1707" s="188">
        <f>IF(ISBLANK($B1707),0,VLOOKUP($B1707,Listen!$A$2:$C$44,2,FALSE))</f>
        <v>0</v>
      </c>
      <c r="T1707" s="188">
        <f>IF(ISBLANK($B1707),0,VLOOKUP($B1707,Listen!$A$2:$C$44,3,FALSE))</f>
        <v>0</v>
      </c>
      <c r="U1707" s="189">
        <f t="shared" si="337"/>
        <v>0</v>
      </c>
      <c r="V1707" s="189">
        <f t="shared" si="338"/>
        <v>0</v>
      </c>
      <c r="W1707" s="189">
        <f t="shared" si="338"/>
        <v>0</v>
      </c>
      <c r="X1707" s="189">
        <f t="shared" si="338"/>
        <v>0</v>
      </c>
      <c r="Y1707" s="189">
        <f t="shared" si="338"/>
        <v>0</v>
      </c>
      <c r="Z1707" s="189">
        <f t="shared" si="338"/>
        <v>0</v>
      </c>
      <c r="AA1707" s="189">
        <f t="shared" si="338"/>
        <v>0</v>
      </c>
      <c r="AB1707" s="187">
        <f t="shared" si="339"/>
        <v>0</v>
      </c>
      <c r="AC1707" s="190">
        <f>IF(C1707=A_Stammdaten!$B$14,F_SAV!$R1707-F_SAV!$AD1707,HLOOKUP(A_Stammdaten!$B$14-1,$AE$4:$AK$2004,ROW(C1707)-3,FALSE)-$AD1707)</f>
        <v>0</v>
      </c>
      <c r="AD1707" s="190">
        <f>HLOOKUP(A_Stammdaten!$B$14,$AE$4:$AK$2004,ROW(C1707)-3,FALSE)</f>
        <v>0</v>
      </c>
      <c r="AE1707" s="187">
        <f t="shared" si="328"/>
        <v>0</v>
      </c>
      <c r="AF1707" s="187">
        <f t="shared" si="329"/>
        <v>0</v>
      </c>
      <c r="AG1707" s="187">
        <f t="shared" si="330"/>
        <v>0</v>
      </c>
      <c r="AH1707" s="187">
        <f t="shared" si="331"/>
        <v>0</v>
      </c>
      <c r="AI1707" s="187">
        <f t="shared" si="332"/>
        <v>0</v>
      </c>
      <c r="AJ1707" s="187">
        <f t="shared" si="333"/>
        <v>0</v>
      </c>
      <c r="AK1707" s="187">
        <f t="shared" si="334"/>
        <v>0</v>
      </c>
      <c r="AL1707" s="31"/>
    </row>
    <row r="1708" spans="1:38" ht="15" x14ac:dyDescent="0.25">
      <c r="A1708" s="31"/>
      <c r="B1708" s="31"/>
      <c r="C1708" s="32"/>
      <c r="D1708" s="31"/>
      <c r="E1708" s="31"/>
      <c r="F1708" s="31"/>
      <c r="G1708" s="31"/>
      <c r="H1708" s="31"/>
      <c r="I1708" s="31"/>
      <c r="J1708" s="31"/>
      <c r="K1708" s="31"/>
      <c r="L1708" s="31"/>
      <c r="M1708" s="31"/>
      <c r="N1708" s="187">
        <f t="shared" si="335"/>
        <v>0</v>
      </c>
      <c r="O1708" s="31"/>
      <c r="P1708" s="31"/>
      <c r="Q1708" s="31"/>
      <c r="R1708" s="187">
        <f t="shared" si="336"/>
        <v>0</v>
      </c>
      <c r="S1708" s="188">
        <f>IF(ISBLANK($B1708),0,VLOOKUP($B1708,Listen!$A$2:$C$44,2,FALSE))</f>
        <v>0</v>
      </c>
      <c r="T1708" s="188">
        <f>IF(ISBLANK($B1708),0,VLOOKUP($B1708,Listen!$A$2:$C$44,3,FALSE))</f>
        <v>0</v>
      </c>
      <c r="U1708" s="189">
        <f t="shared" si="337"/>
        <v>0</v>
      </c>
      <c r="V1708" s="189">
        <f t="shared" si="338"/>
        <v>0</v>
      </c>
      <c r="W1708" s="189">
        <f t="shared" si="338"/>
        <v>0</v>
      </c>
      <c r="X1708" s="189">
        <f t="shared" si="338"/>
        <v>0</v>
      </c>
      <c r="Y1708" s="189">
        <f t="shared" si="338"/>
        <v>0</v>
      </c>
      <c r="Z1708" s="189">
        <f t="shared" si="338"/>
        <v>0</v>
      </c>
      <c r="AA1708" s="189">
        <f t="shared" si="338"/>
        <v>0</v>
      </c>
      <c r="AB1708" s="187">
        <f t="shared" si="339"/>
        <v>0</v>
      </c>
      <c r="AC1708" s="190">
        <f>IF(C1708=A_Stammdaten!$B$14,F_SAV!$R1708-F_SAV!$AD1708,HLOOKUP(A_Stammdaten!$B$14-1,$AE$4:$AK$2004,ROW(C1708)-3,FALSE)-$AD1708)</f>
        <v>0</v>
      </c>
      <c r="AD1708" s="190">
        <f>HLOOKUP(A_Stammdaten!$B$14,$AE$4:$AK$2004,ROW(C1708)-3,FALSE)</f>
        <v>0</v>
      </c>
      <c r="AE1708" s="187">
        <f t="shared" si="328"/>
        <v>0</v>
      </c>
      <c r="AF1708" s="187">
        <f t="shared" si="329"/>
        <v>0</v>
      </c>
      <c r="AG1708" s="187">
        <f t="shared" si="330"/>
        <v>0</v>
      </c>
      <c r="AH1708" s="187">
        <f t="shared" si="331"/>
        <v>0</v>
      </c>
      <c r="AI1708" s="187">
        <f t="shared" si="332"/>
        <v>0</v>
      </c>
      <c r="AJ1708" s="187">
        <f t="shared" si="333"/>
        <v>0</v>
      </c>
      <c r="AK1708" s="187">
        <f t="shared" si="334"/>
        <v>0</v>
      </c>
      <c r="AL1708" s="31"/>
    </row>
    <row r="1709" spans="1:38" ht="15" x14ac:dyDescent="0.25">
      <c r="A1709" s="31"/>
      <c r="B1709" s="31"/>
      <c r="C1709" s="32"/>
      <c r="D1709" s="31"/>
      <c r="E1709" s="31"/>
      <c r="F1709" s="31"/>
      <c r="G1709" s="31"/>
      <c r="H1709" s="31"/>
      <c r="I1709" s="31"/>
      <c r="J1709" s="31"/>
      <c r="K1709" s="31"/>
      <c r="L1709" s="31"/>
      <c r="M1709" s="31"/>
      <c r="N1709" s="187">
        <f t="shared" si="335"/>
        <v>0</v>
      </c>
      <c r="O1709" s="31"/>
      <c r="P1709" s="31"/>
      <c r="Q1709" s="31"/>
      <c r="R1709" s="187">
        <f t="shared" si="336"/>
        <v>0</v>
      </c>
      <c r="S1709" s="188">
        <f>IF(ISBLANK($B1709),0,VLOOKUP($B1709,Listen!$A$2:$C$44,2,FALSE))</f>
        <v>0</v>
      </c>
      <c r="T1709" s="188">
        <f>IF(ISBLANK($B1709),0,VLOOKUP($B1709,Listen!$A$2:$C$44,3,FALSE))</f>
        <v>0</v>
      </c>
      <c r="U1709" s="189">
        <f t="shared" si="337"/>
        <v>0</v>
      </c>
      <c r="V1709" s="189">
        <f t="shared" si="338"/>
        <v>0</v>
      </c>
      <c r="W1709" s="189">
        <f t="shared" si="338"/>
        <v>0</v>
      </c>
      <c r="X1709" s="189">
        <f t="shared" si="338"/>
        <v>0</v>
      </c>
      <c r="Y1709" s="189">
        <f t="shared" si="338"/>
        <v>0</v>
      </c>
      <c r="Z1709" s="189">
        <f t="shared" si="338"/>
        <v>0</v>
      </c>
      <c r="AA1709" s="189">
        <f t="shared" si="338"/>
        <v>0</v>
      </c>
      <c r="AB1709" s="187">
        <f t="shared" si="339"/>
        <v>0</v>
      </c>
      <c r="AC1709" s="190">
        <f>IF(C1709=A_Stammdaten!$B$14,F_SAV!$R1709-F_SAV!$AD1709,HLOOKUP(A_Stammdaten!$B$14-1,$AE$4:$AK$2004,ROW(C1709)-3,FALSE)-$AD1709)</f>
        <v>0</v>
      </c>
      <c r="AD1709" s="190">
        <f>HLOOKUP(A_Stammdaten!$B$14,$AE$4:$AK$2004,ROW(C1709)-3,FALSE)</f>
        <v>0</v>
      </c>
      <c r="AE1709" s="187">
        <f t="shared" si="328"/>
        <v>0</v>
      </c>
      <c r="AF1709" s="187">
        <f t="shared" si="329"/>
        <v>0</v>
      </c>
      <c r="AG1709" s="187">
        <f t="shared" si="330"/>
        <v>0</v>
      </c>
      <c r="AH1709" s="187">
        <f t="shared" si="331"/>
        <v>0</v>
      </c>
      <c r="AI1709" s="187">
        <f t="shared" si="332"/>
        <v>0</v>
      </c>
      <c r="AJ1709" s="187">
        <f t="shared" si="333"/>
        <v>0</v>
      </c>
      <c r="AK1709" s="187">
        <f t="shared" si="334"/>
        <v>0</v>
      </c>
      <c r="AL1709" s="31"/>
    </row>
    <row r="1710" spans="1:38" ht="15" x14ac:dyDescent="0.25">
      <c r="A1710" s="31"/>
      <c r="B1710" s="31"/>
      <c r="C1710" s="32"/>
      <c r="D1710" s="31"/>
      <c r="E1710" s="31"/>
      <c r="F1710" s="31"/>
      <c r="G1710" s="31"/>
      <c r="H1710" s="31"/>
      <c r="I1710" s="31"/>
      <c r="J1710" s="31"/>
      <c r="K1710" s="31"/>
      <c r="L1710" s="31"/>
      <c r="M1710" s="31"/>
      <c r="N1710" s="187">
        <f t="shared" si="335"/>
        <v>0</v>
      </c>
      <c r="O1710" s="31"/>
      <c r="P1710" s="31"/>
      <c r="Q1710" s="31"/>
      <c r="R1710" s="187">
        <f t="shared" si="336"/>
        <v>0</v>
      </c>
      <c r="S1710" s="188">
        <f>IF(ISBLANK($B1710),0,VLOOKUP($B1710,Listen!$A$2:$C$44,2,FALSE))</f>
        <v>0</v>
      </c>
      <c r="T1710" s="188">
        <f>IF(ISBLANK($B1710),0,VLOOKUP($B1710,Listen!$A$2:$C$44,3,FALSE))</f>
        <v>0</v>
      </c>
      <c r="U1710" s="189">
        <f t="shared" si="337"/>
        <v>0</v>
      </c>
      <c r="V1710" s="189">
        <f t="shared" si="338"/>
        <v>0</v>
      </c>
      <c r="W1710" s="189">
        <f t="shared" si="338"/>
        <v>0</v>
      </c>
      <c r="X1710" s="189">
        <f t="shared" si="338"/>
        <v>0</v>
      </c>
      <c r="Y1710" s="189">
        <f t="shared" si="338"/>
        <v>0</v>
      </c>
      <c r="Z1710" s="189">
        <f t="shared" si="338"/>
        <v>0</v>
      </c>
      <c r="AA1710" s="189">
        <f t="shared" si="338"/>
        <v>0</v>
      </c>
      <c r="AB1710" s="187">
        <f t="shared" si="339"/>
        <v>0</v>
      </c>
      <c r="AC1710" s="190">
        <f>IF(C1710=A_Stammdaten!$B$14,F_SAV!$R1710-F_SAV!$AD1710,HLOOKUP(A_Stammdaten!$B$14-1,$AE$4:$AK$2004,ROW(C1710)-3,FALSE)-$AD1710)</f>
        <v>0</v>
      </c>
      <c r="AD1710" s="190">
        <f>HLOOKUP(A_Stammdaten!$B$14,$AE$4:$AK$2004,ROW(C1710)-3,FALSE)</f>
        <v>0</v>
      </c>
      <c r="AE1710" s="187">
        <f t="shared" si="328"/>
        <v>0</v>
      </c>
      <c r="AF1710" s="187">
        <f t="shared" si="329"/>
        <v>0</v>
      </c>
      <c r="AG1710" s="187">
        <f t="shared" si="330"/>
        <v>0</v>
      </c>
      <c r="AH1710" s="187">
        <f t="shared" si="331"/>
        <v>0</v>
      </c>
      <c r="AI1710" s="187">
        <f t="shared" si="332"/>
        <v>0</v>
      </c>
      <c r="AJ1710" s="187">
        <f t="shared" si="333"/>
        <v>0</v>
      </c>
      <c r="AK1710" s="187">
        <f t="shared" si="334"/>
        <v>0</v>
      </c>
      <c r="AL1710" s="31"/>
    </row>
    <row r="1711" spans="1:38" ht="15" x14ac:dyDescent="0.25">
      <c r="A1711" s="31"/>
      <c r="B1711" s="31"/>
      <c r="C1711" s="32"/>
      <c r="D1711" s="31"/>
      <c r="E1711" s="31"/>
      <c r="F1711" s="31"/>
      <c r="G1711" s="31"/>
      <c r="H1711" s="31"/>
      <c r="I1711" s="31"/>
      <c r="J1711" s="31"/>
      <c r="K1711" s="31"/>
      <c r="L1711" s="31"/>
      <c r="M1711" s="31"/>
      <c r="N1711" s="187">
        <f t="shared" si="335"/>
        <v>0</v>
      </c>
      <c r="O1711" s="31"/>
      <c r="P1711" s="31"/>
      <c r="Q1711" s="31"/>
      <c r="R1711" s="187">
        <f t="shared" si="336"/>
        <v>0</v>
      </c>
      <c r="S1711" s="188">
        <f>IF(ISBLANK($B1711),0,VLOOKUP($B1711,Listen!$A$2:$C$44,2,FALSE))</f>
        <v>0</v>
      </c>
      <c r="T1711" s="188">
        <f>IF(ISBLANK($B1711),0,VLOOKUP($B1711,Listen!$A$2:$C$44,3,FALSE))</f>
        <v>0</v>
      </c>
      <c r="U1711" s="189">
        <f t="shared" si="337"/>
        <v>0</v>
      </c>
      <c r="V1711" s="189">
        <f t="shared" si="338"/>
        <v>0</v>
      </c>
      <c r="W1711" s="189">
        <f t="shared" si="338"/>
        <v>0</v>
      </c>
      <c r="X1711" s="189">
        <f t="shared" si="338"/>
        <v>0</v>
      </c>
      <c r="Y1711" s="189">
        <f t="shared" si="338"/>
        <v>0</v>
      </c>
      <c r="Z1711" s="189">
        <f t="shared" si="338"/>
        <v>0</v>
      </c>
      <c r="AA1711" s="189">
        <f t="shared" si="338"/>
        <v>0</v>
      </c>
      <c r="AB1711" s="187">
        <f t="shared" si="339"/>
        <v>0</v>
      </c>
      <c r="AC1711" s="190">
        <f>IF(C1711=A_Stammdaten!$B$14,F_SAV!$R1711-F_SAV!$AD1711,HLOOKUP(A_Stammdaten!$B$14-1,$AE$4:$AK$2004,ROW(C1711)-3,FALSE)-$AD1711)</f>
        <v>0</v>
      </c>
      <c r="AD1711" s="190">
        <f>HLOOKUP(A_Stammdaten!$B$14,$AE$4:$AK$2004,ROW(C1711)-3,FALSE)</f>
        <v>0</v>
      </c>
      <c r="AE1711" s="187">
        <f t="shared" si="328"/>
        <v>0</v>
      </c>
      <c r="AF1711" s="187">
        <f t="shared" si="329"/>
        <v>0</v>
      </c>
      <c r="AG1711" s="187">
        <f t="shared" si="330"/>
        <v>0</v>
      </c>
      <c r="AH1711" s="187">
        <f t="shared" si="331"/>
        <v>0</v>
      </c>
      <c r="AI1711" s="187">
        <f t="shared" si="332"/>
        <v>0</v>
      </c>
      <c r="AJ1711" s="187">
        <f t="shared" si="333"/>
        <v>0</v>
      </c>
      <c r="AK1711" s="187">
        <f t="shared" si="334"/>
        <v>0</v>
      </c>
      <c r="AL1711" s="31"/>
    </row>
    <row r="1712" spans="1:38" ht="15" x14ac:dyDescent="0.25">
      <c r="A1712" s="31"/>
      <c r="B1712" s="31"/>
      <c r="C1712" s="32"/>
      <c r="D1712" s="31"/>
      <c r="E1712" s="31"/>
      <c r="F1712" s="31"/>
      <c r="G1712" s="31"/>
      <c r="H1712" s="31"/>
      <c r="I1712" s="31"/>
      <c r="J1712" s="31"/>
      <c r="K1712" s="31"/>
      <c r="L1712" s="31"/>
      <c r="M1712" s="31"/>
      <c r="N1712" s="187">
        <f t="shared" si="335"/>
        <v>0</v>
      </c>
      <c r="O1712" s="31"/>
      <c r="P1712" s="31"/>
      <c r="Q1712" s="31"/>
      <c r="R1712" s="187">
        <f t="shared" si="336"/>
        <v>0</v>
      </c>
      <c r="S1712" s="188">
        <f>IF(ISBLANK($B1712),0,VLOOKUP($B1712,Listen!$A$2:$C$44,2,FALSE))</f>
        <v>0</v>
      </c>
      <c r="T1712" s="188">
        <f>IF(ISBLANK($B1712),0,VLOOKUP($B1712,Listen!$A$2:$C$44,3,FALSE))</f>
        <v>0</v>
      </c>
      <c r="U1712" s="189">
        <f t="shared" si="337"/>
        <v>0</v>
      </c>
      <c r="V1712" s="189">
        <f t="shared" si="338"/>
        <v>0</v>
      </c>
      <c r="W1712" s="189">
        <f t="shared" si="338"/>
        <v>0</v>
      </c>
      <c r="X1712" s="189">
        <f t="shared" si="338"/>
        <v>0</v>
      </c>
      <c r="Y1712" s="189">
        <f t="shared" si="338"/>
        <v>0</v>
      </c>
      <c r="Z1712" s="189">
        <f t="shared" si="338"/>
        <v>0</v>
      </c>
      <c r="AA1712" s="189">
        <f t="shared" si="338"/>
        <v>0</v>
      </c>
      <c r="AB1712" s="187">
        <f t="shared" si="339"/>
        <v>0</v>
      </c>
      <c r="AC1712" s="190">
        <f>IF(C1712=A_Stammdaten!$B$14,F_SAV!$R1712-F_SAV!$AD1712,HLOOKUP(A_Stammdaten!$B$14-1,$AE$4:$AK$2004,ROW(C1712)-3,FALSE)-$AD1712)</f>
        <v>0</v>
      </c>
      <c r="AD1712" s="190">
        <f>HLOOKUP(A_Stammdaten!$B$14,$AE$4:$AK$2004,ROW(C1712)-3,FALSE)</f>
        <v>0</v>
      </c>
      <c r="AE1712" s="187">
        <f t="shared" si="328"/>
        <v>0</v>
      </c>
      <c r="AF1712" s="187">
        <f t="shared" si="329"/>
        <v>0</v>
      </c>
      <c r="AG1712" s="187">
        <f t="shared" si="330"/>
        <v>0</v>
      </c>
      <c r="AH1712" s="187">
        <f t="shared" si="331"/>
        <v>0</v>
      </c>
      <c r="AI1712" s="187">
        <f t="shared" si="332"/>
        <v>0</v>
      </c>
      <c r="AJ1712" s="187">
        <f t="shared" si="333"/>
        <v>0</v>
      </c>
      <c r="AK1712" s="187">
        <f t="shared" si="334"/>
        <v>0</v>
      </c>
      <c r="AL1712" s="31"/>
    </row>
    <row r="1713" spans="1:38" ht="15" x14ac:dyDescent="0.25">
      <c r="A1713" s="31"/>
      <c r="B1713" s="31"/>
      <c r="C1713" s="32"/>
      <c r="D1713" s="31"/>
      <c r="E1713" s="31"/>
      <c r="F1713" s="31"/>
      <c r="G1713" s="31"/>
      <c r="H1713" s="31"/>
      <c r="I1713" s="31"/>
      <c r="J1713" s="31"/>
      <c r="K1713" s="31"/>
      <c r="L1713" s="31"/>
      <c r="M1713" s="31"/>
      <c r="N1713" s="187">
        <f t="shared" si="335"/>
        <v>0</v>
      </c>
      <c r="O1713" s="31"/>
      <c r="P1713" s="31"/>
      <c r="Q1713" s="31"/>
      <c r="R1713" s="187">
        <f t="shared" si="336"/>
        <v>0</v>
      </c>
      <c r="S1713" s="188">
        <f>IF(ISBLANK($B1713),0,VLOOKUP($B1713,Listen!$A$2:$C$44,2,FALSE))</f>
        <v>0</v>
      </c>
      <c r="T1713" s="188">
        <f>IF(ISBLANK($B1713),0,VLOOKUP($B1713,Listen!$A$2:$C$44,3,FALSE))</f>
        <v>0</v>
      </c>
      <c r="U1713" s="189">
        <f t="shared" si="337"/>
        <v>0</v>
      </c>
      <c r="V1713" s="189">
        <f t="shared" si="338"/>
        <v>0</v>
      </c>
      <c r="W1713" s="189">
        <f t="shared" si="338"/>
        <v>0</v>
      </c>
      <c r="X1713" s="189">
        <f t="shared" si="338"/>
        <v>0</v>
      </c>
      <c r="Y1713" s="189">
        <f t="shared" si="338"/>
        <v>0</v>
      </c>
      <c r="Z1713" s="189">
        <f t="shared" si="338"/>
        <v>0</v>
      </c>
      <c r="AA1713" s="189">
        <f t="shared" si="338"/>
        <v>0</v>
      </c>
      <c r="AB1713" s="187">
        <f t="shared" si="339"/>
        <v>0</v>
      </c>
      <c r="AC1713" s="190">
        <f>IF(C1713=A_Stammdaten!$B$14,F_SAV!$R1713-F_SAV!$AD1713,HLOOKUP(A_Stammdaten!$B$14-1,$AE$4:$AK$2004,ROW(C1713)-3,FALSE)-$AD1713)</f>
        <v>0</v>
      </c>
      <c r="AD1713" s="190">
        <f>HLOOKUP(A_Stammdaten!$B$14,$AE$4:$AK$2004,ROW(C1713)-3,FALSE)</f>
        <v>0</v>
      </c>
      <c r="AE1713" s="187">
        <f t="shared" si="328"/>
        <v>0</v>
      </c>
      <c r="AF1713" s="187">
        <f t="shared" si="329"/>
        <v>0</v>
      </c>
      <c r="AG1713" s="187">
        <f t="shared" si="330"/>
        <v>0</v>
      </c>
      <c r="AH1713" s="187">
        <f t="shared" si="331"/>
        <v>0</v>
      </c>
      <c r="AI1713" s="187">
        <f t="shared" si="332"/>
        <v>0</v>
      </c>
      <c r="AJ1713" s="187">
        <f t="shared" si="333"/>
        <v>0</v>
      </c>
      <c r="AK1713" s="187">
        <f t="shared" si="334"/>
        <v>0</v>
      </c>
      <c r="AL1713" s="31"/>
    </row>
    <row r="1714" spans="1:38" ht="15" x14ac:dyDescent="0.25">
      <c r="A1714" s="31"/>
      <c r="B1714" s="31"/>
      <c r="C1714" s="32"/>
      <c r="D1714" s="31"/>
      <c r="E1714" s="31"/>
      <c r="F1714" s="31"/>
      <c r="G1714" s="31"/>
      <c r="H1714" s="31"/>
      <c r="I1714" s="31"/>
      <c r="J1714" s="31"/>
      <c r="K1714" s="31"/>
      <c r="L1714" s="31"/>
      <c r="M1714" s="31"/>
      <c r="N1714" s="187">
        <f t="shared" si="335"/>
        <v>0</v>
      </c>
      <c r="O1714" s="31"/>
      <c r="P1714" s="31"/>
      <c r="Q1714" s="31"/>
      <c r="R1714" s="187">
        <f t="shared" si="336"/>
        <v>0</v>
      </c>
      <c r="S1714" s="188">
        <f>IF(ISBLANK($B1714),0,VLOOKUP($B1714,Listen!$A$2:$C$44,2,FALSE))</f>
        <v>0</v>
      </c>
      <c r="T1714" s="188">
        <f>IF(ISBLANK($B1714),0,VLOOKUP($B1714,Listen!$A$2:$C$44,3,FALSE))</f>
        <v>0</v>
      </c>
      <c r="U1714" s="189">
        <f t="shared" si="337"/>
        <v>0</v>
      </c>
      <c r="V1714" s="189">
        <f t="shared" si="338"/>
        <v>0</v>
      </c>
      <c r="W1714" s="189">
        <f t="shared" si="338"/>
        <v>0</v>
      </c>
      <c r="X1714" s="189">
        <f t="shared" si="338"/>
        <v>0</v>
      </c>
      <c r="Y1714" s="189">
        <f t="shared" si="338"/>
        <v>0</v>
      </c>
      <c r="Z1714" s="189">
        <f t="shared" si="338"/>
        <v>0</v>
      </c>
      <c r="AA1714" s="189">
        <f t="shared" si="338"/>
        <v>0</v>
      </c>
      <c r="AB1714" s="187">
        <f t="shared" si="339"/>
        <v>0</v>
      </c>
      <c r="AC1714" s="190">
        <f>IF(C1714=A_Stammdaten!$B$14,F_SAV!$R1714-F_SAV!$AD1714,HLOOKUP(A_Stammdaten!$B$14-1,$AE$4:$AK$2004,ROW(C1714)-3,FALSE)-$AD1714)</f>
        <v>0</v>
      </c>
      <c r="AD1714" s="190">
        <f>HLOOKUP(A_Stammdaten!$B$14,$AE$4:$AK$2004,ROW(C1714)-3,FALSE)</f>
        <v>0</v>
      </c>
      <c r="AE1714" s="187">
        <f t="shared" si="328"/>
        <v>0</v>
      </c>
      <c r="AF1714" s="187">
        <f t="shared" si="329"/>
        <v>0</v>
      </c>
      <c r="AG1714" s="187">
        <f t="shared" si="330"/>
        <v>0</v>
      </c>
      <c r="AH1714" s="187">
        <f t="shared" si="331"/>
        <v>0</v>
      </c>
      <c r="AI1714" s="187">
        <f t="shared" si="332"/>
        <v>0</v>
      </c>
      <c r="AJ1714" s="187">
        <f t="shared" si="333"/>
        <v>0</v>
      </c>
      <c r="AK1714" s="187">
        <f t="shared" si="334"/>
        <v>0</v>
      </c>
      <c r="AL1714" s="31"/>
    </row>
    <row r="1715" spans="1:38" ht="15" x14ac:dyDescent="0.25">
      <c r="A1715" s="31"/>
      <c r="B1715" s="31"/>
      <c r="C1715" s="32"/>
      <c r="D1715" s="31"/>
      <c r="E1715" s="31"/>
      <c r="F1715" s="31"/>
      <c r="G1715" s="31"/>
      <c r="H1715" s="31"/>
      <c r="I1715" s="31"/>
      <c r="J1715" s="31"/>
      <c r="K1715" s="31"/>
      <c r="L1715" s="31"/>
      <c r="M1715" s="31"/>
      <c r="N1715" s="187">
        <f t="shared" si="335"/>
        <v>0</v>
      </c>
      <c r="O1715" s="31"/>
      <c r="P1715" s="31"/>
      <c r="Q1715" s="31"/>
      <c r="R1715" s="187">
        <f t="shared" si="336"/>
        <v>0</v>
      </c>
      <c r="S1715" s="188">
        <f>IF(ISBLANK($B1715),0,VLOOKUP($B1715,Listen!$A$2:$C$44,2,FALSE))</f>
        <v>0</v>
      </c>
      <c r="T1715" s="188">
        <f>IF(ISBLANK($B1715),0,VLOOKUP($B1715,Listen!$A$2:$C$44,3,FALSE))</f>
        <v>0</v>
      </c>
      <c r="U1715" s="189">
        <f t="shared" si="337"/>
        <v>0</v>
      </c>
      <c r="V1715" s="189">
        <f t="shared" si="338"/>
        <v>0</v>
      </c>
      <c r="W1715" s="189">
        <f t="shared" si="338"/>
        <v>0</v>
      </c>
      <c r="X1715" s="189">
        <f t="shared" si="338"/>
        <v>0</v>
      </c>
      <c r="Y1715" s="189">
        <f t="shared" si="338"/>
        <v>0</v>
      </c>
      <c r="Z1715" s="189">
        <f t="shared" si="338"/>
        <v>0</v>
      </c>
      <c r="AA1715" s="189">
        <f t="shared" si="338"/>
        <v>0</v>
      </c>
      <c r="AB1715" s="187">
        <f t="shared" si="339"/>
        <v>0</v>
      </c>
      <c r="AC1715" s="190">
        <f>IF(C1715=A_Stammdaten!$B$14,F_SAV!$R1715-F_SAV!$AD1715,HLOOKUP(A_Stammdaten!$B$14-1,$AE$4:$AK$2004,ROW(C1715)-3,FALSE)-$AD1715)</f>
        <v>0</v>
      </c>
      <c r="AD1715" s="190">
        <f>HLOOKUP(A_Stammdaten!$B$14,$AE$4:$AK$2004,ROW(C1715)-3,FALSE)</f>
        <v>0</v>
      </c>
      <c r="AE1715" s="187">
        <f t="shared" si="328"/>
        <v>0</v>
      </c>
      <c r="AF1715" s="187">
        <f t="shared" si="329"/>
        <v>0</v>
      </c>
      <c r="AG1715" s="187">
        <f t="shared" si="330"/>
        <v>0</v>
      </c>
      <c r="AH1715" s="187">
        <f t="shared" si="331"/>
        <v>0</v>
      </c>
      <c r="AI1715" s="187">
        <f t="shared" si="332"/>
        <v>0</v>
      </c>
      <c r="AJ1715" s="187">
        <f t="shared" si="333"/>
        <v>0</v>
      </c>
      <c r="AK1715" s="187">
        <f t="shared" si="334"/>
        <v>0</v>
      </c>
      <c r="AL1715" s="31"/>
    </row>
    <row r="1716" spans="1:38" ht="15" x14ac:dyDescent="0.25">
      <c r="A1716" s="31"/>
      <c r="B1716" s="31"/>
      <c r="C1716" s="32"/>
      <c r="D1716" s="31"/>
      <c r="E1716" s="31"/>
      <c r="F1716" s="31"/>
      <c r="G1716" s="31"/>
      <c r="H1716" s="31"/>
      <c r="I1716" s="31"/>
      <c r="J1716" s="31"/>
      <c r="K1716" s="31"/>
      <c r="L1716" s="31"/>
      <c r="M1716" s="31"/>
      <c r="N1716" s="187">
        <f t="shared" si="335"/>
        <v>0</v>
      </c>
      <c r="O1716" s="31"/>
      <c r="P1716" s="31"/>
      <c r="Q1716" s="31"/>
      <c r="R1716" s="187">
        <f t="shared" si="336"/>
        <v>0</v>
      </c>
      <c r="S1716" s="188">
        <f>IF(ISBLANK($B1716),0,VLOOKUP($B1716,Listen!$A$2:$C$44,2,FALSE))</f>
        <v>0</v>
      </c>
      <c r="T1716" s="188">
        <f>IF(ISBLANK($B1716),0,VLOOKUP($B1716,Listen!$A$2:$C$44,3,FALSE))</f>
        <v>0</v>
      </c>
      <c r="U1716" s="189">
        <f t="shared" si="337"/>
        <v>0</v>
      </c>
      <c r="V1716" s="189">
        <f t="shared" si="338"/>
        <v>0</v>
      </c>
      <c r="W1716" s="189">
        <f t="shared" si="338"/>
        <v>0</v>
      </c>
      <c r="X1716" s="189">
        <f t="shared" si="338"/>
        <v>0</v>
      </c>
      <c r="Y1716" s="189">
        <f t="shared" si="338"/>
        <v>0</v>
      </c>
      <c r="Z1716" s="189">
        <f t="shared" si="338"/>
        <v>0</v>
      </c>
      <c r="AA1716" s="189">
        <f t="shared" si="338"/>
        <v>0</v>
      </c>
      <c r="AB1716" s="187">
        <f t="shared" si="339"/>
        <v>0</v>
      </c>
      <c r="AC1716" s="190">
        <f>IF(C1716=A_Stammdaten!$B$14,F_SAV!$R1716-F_SAV!$AD1716,HLOOKUP(A_Stammdaten!$B$14-1,$AE$4:$AK$2004,ROW(C1716)-3,FALSE)-$AD1716)</f>
        <v>0</v>
      </c>
      <c r="AD1716" s="190">
        <f>HLOOKUP(A_Stammdaten!$B$14,$AE$4:$AK$2004,ROW(C1716)-3,FALSE)</f>
        <v>0</v>
      </c>
      <c r="AE1716" s="187">
        <f t="shared" si="328"/>
        <v>0</v>
      </c>
      <c r="AF1716" s="187">
        <f t="shared" si="329"/>
        <v>0</v>
      </c>
      <c r="AG1716" s="187">
        <f t="shared" si="330"/>
        <v>0</v>
      </c>
      <c r="AH1716" s="187">
        <f t="shared" si="331"/>
        <v>0</v>
      </c>
      <c r="AI1716" s="187">
        <f t="shared" si="332"/>
        <v>0</v>
      </c>
      <c r="AJ1716" s="187">
        <f t="shared" si="333"/>
        <v>0</v>
      </c>
      <c r="AK1716" s="187">
        <f t="shared" si="334"/>
        <v>0</v>
      </c>
      <c r="AL1716" s="31"/>
    </row>
    <row r="1717" spans="1:38" ht="15" x14ac:dyDescent="0.25">
      <c r="A1717" s="31"/>
      <c r="B1717" s="31"/>
      <c r="C1717" s="32"/>
      <c r="D1717" s="31"/>
      <c r="E1717" s="31"/>
      <c r="F1717" s="31"/>
      <c r="G1717" s="31"/>
      <c r="H1717" s="31"/>
      <c r="I1717" s="31"/>
      <c r="J1717" s="31"/>
      <c r="K1717" s="31"/>
      <c r="L1717" s="31"/>
      <c r="M1717" s="31"/>
      <c r="N1717" s="187">
        <f t="shared" si="335"/>
        <v>0</v>
      </c>
      <c r="O1717" s="31"/>
      <c r="P1717" s="31"/>
      <c r="Q1717" s="31"/>
      <c r="R1717" s="187">
        <f t="shared" si="336"/>
        <v>0</v>
      </c>
      <c r="S1717" s="188">
        <f>IF(ISBLANK($B1717),0,VLOOKUP($B1717,Listen!$A$2:$C$44,2,FALSE))</f>
        <v>0</v>
      </c>
      <c r="T1717" s="188">
        <f>IF(ISBLANK($B1717),0,VLOOKUP($B1717,Listen!$A$2:$C$44,3,FALSE))</f>
        <v>0</v>
      </c>
      <c r="U1717" s="189">
        <f t="shared" si="337"/>
        <v>0</v>
      </c>
      <c r="V1717" s="189">
        <f t="shared" si="338"/>
        <v>0</v>
      </c>
      <c r="W1717" s="189">
        <f t="shared" si="338"/>
        <v>0</v>
      </c>
      <c r="X1717" s="189">
        <f t="shared" si="338"/>
        <v>0</v>
      </c>
      <c r="Y1717" s="189">
        <f t="shared" si="338"/>
        <v>0</v>
      </c>
      <c r="Z1717" s="189">
        <f t="shared" si="338"/>
        <v>0</v>
      </c>
      <c r="AA1717" s="189">
        <f t="shared" si="338"/>
        <v>0</v>
      </c>
      <c r="AB1717" s="187">
        <f t="shared" si="339"/>
        <v>0</v>
      </c>
      <c r="AC1717" s="190">
        <f>IF(C1717=A_Stammdaten!$B$14,F_SAV!$R1717-F_SAV!$AD1717,HLOOKUP(A_Stammdaten!$B$14-1,$AE$4:$AK$2004,ROW(C1717)-3,FALSE)-$AD1717)</f>
        <v>0</v>
      </c>
      <c r="AD1717" s="190">
        <f>HLOOKUP(A_Stammdaten!$B$14,$AE$4:$AK$2004,ROW(C1717)-3,FALSE)</f>
        <v>0</v>
      </c>
      <c r="AE1717" s="187">
        <f t="shared" si="328"/>
        <v>0</v>
      </c>
      <c r="AF1717" s="187">
        <f t="shared" si="329"/>
        <v>0</v>
      </c>
      <c r="AG1717" s="187">
        <f t="shared" si="330"/>
        <v>0</v>
      </c>
      <c r="AH1717" s="187">
        <f t="shared" si="331"/>
        <v>0</v>
      </c>
      <c r="AI1717" s="187">
        <f t="shared" si="332"/>
        <v>0</v>
      </c>
      <c r="AJ1717" s="187">
        <f t="shared" si="333"/>
        <v>0</v>
      </c>
      <c r="AK1717" s="187">
        <f t="shared" si="334"/>
        <v>0</v>
      </c>
      <c r="AL1717" s="31"/>
    </row>
    <row r="1718" spans="1:38" ht="15" x14ac:dyDescent="0.25">
      <c r="A1718" s="31"/>
      <c r="B1718" s="31"/>
      <c r="C1718" s="32"/>
      <c r="D1718" s="31"/>
      <c r="E1718" s="31"/>
      <c r="F1718" s="31"/>
      <c r="G1718" s="31"/>
      <c r="H1718" s="31"/>
      <c r="I1718" s="31"/>
      <c r="J1718" s="31"/>
      <c r="K1718" s="31"/>
      <c r="L1718" s="31"/>
      <c r="M1718" s="31"/>
      <c r="N1718" s="187">
        <f t="shared" si="335"/>
        <v>0</v>
      </c>
      <c r="O1718" s="31"/>
      <c r="P1718" s="31"/>
      <c r="Q1718" s="31"/>
      <c r="R1718" s="187">
        <f t="shared" si="336"/>
        <v>0</v>
      </c>
      <c r="S1718" s="188">
        <f>IF(ISBLANK($B1718),0,VLOOKUP($B1718,Listen!$A$2:$C$44,2,FALSE))</f>
        <v>0</v>
      </c>
      <c r="T1718" s="188">
        <f>IF(ISBLANK($B1718),0,VLOOKUP($B1718,Listen!$A$2:$C$44,3,FALSE))</f>
        <v>0</v>
      </c>
      <c r="U1718" s="189">
        <f t="shared" si="337"/>
        <v>0</v>
      </c>
      <c r="V1718" s="189">
        <f t="shared" si="338"/>
        <v>0</v>
      </c>
      <c r="W1718" s="189">
        <f t="shared" si="338"/>
        <v>0</v>
      </c>
      <c r="X1718" s="189">
        <f t="shared" si="338"/>
        <v>0</v>
      </c>
      <c r="Y1718" s="189">
        <f t="shared" si="338"/>
        <v>0</v>
      </c>
      <c r="Z1718" s="189">
        <f t="shared" si="338"/>
        <v>0</v>
      </c>
      <c r="AA1718" s="189">
        <f t="shared" si="338"/>
        <v>0</v>
      </c>
      <c r="AB1718" s="187">
        <f t="shared" si="339"/>
        <v>0</v>
      </c>
      <c r="AC1718" s="190">
        <f>IF(C1718=A_Stammdaten!$B$14,F_SAV!$R1718-F_SAV!$AD1718,HLOOKUP(A_Stammdaten!$B$14-1,$AE$4:$AK$2004,ROW(C1718)-3,FALSE)-$AD1718)</f>
        <v>0</v>
      </c>
      <c r="AD1718" s="190">
        <f>HLOOKUP(A_Stammdaten!$B$14,$AE$4:$AK$2004,ROW(C1718)-3,FALSE)</f>
        <v>0</v>
      </c>
      <c r="AE1718" s="187">
        <f t="shared" si="328"/>
        <v>0</v>
      </c>
      <c r="AF1718" s="187">
        <f t="shared" si="329"/>
        <v>0</v>
      </c>
      <c r="AG1718" s="187">
        <f t="shared" si="330"/>
        <v>0</v>
      </c>
      <c r="AH1718" s="187">
        <f t="shared" si="331"/>
        <v>0</v>
      </c>
      <c r="AI1718" s="187">
        <f t="shared" si="332"/>
        <v>0</v>
      </c>
      <c r="AJ1718" s="187">
        <f t="shared" si="333"/>
        <v>0</v>
      </c>
      <c r="AK1718" s="187">
        <f t="shared" si="334"/>
        <v>0</v>
      </c>
      <c r="AL1718" s="31"/>
    </row>
    <row r="1719" spans="1:38" ht="15" x14ac:dyDescent="0.25">
      <c r="A1719" s="31"/>
      <c r="B1719" s="31"/>
      <c r="C1719" s="32"/>
      <c r="D1719" s="31"/>
      <c r="E1719" s="31"/>
      <c r="F1719" s="31"/>
      <c r="G1719" s="31"/>
      <c r="H1719" s="31"/>
      <c r="I1719" s="31"/>
      <c r="J1719" s="31"/>
      <c r="K1719" s="31"/>
      <c r="L1719" s="31"/>
      <c r="M1719" s="31"/>
      <c r="N1719" s="187">
        <f t="shared" si="335"/>
        <v>0</v>
      </c>
      <c r="O1719" s="31"/>
      <c r="P1719" s="31"/>
      <c r="Q1719" s="31"/>
      <c r="R1719" s="187">
        <f t="shared" si="336"/>
        <v>0</v>
      </c>
      <c r="S1719" s="188">
        <f>IF(ISBLANK($B1719),0,VLOOKUP($B1719,Listen!$A$2:$C$44,2,FALSE))</f>
        <v>0</v>
      </c>
      <c r="T1719" s="188">
        <f>IF(ISBLANK($B1719),0,VLOOKUP($B1719,Listen!$A$2:$C$44,3,FALSE))</f>
        <v>0</v>
      </c>
      <c r="U1719" s="189">
        <f t="shared" si="337"/>
        <v>0</v>
      </c>
      <c r="V1719" s="189">
        <f t="shared" si="338"/>
        <v>0</v>
      </c>
      <c r="W1719" s="189">
        <f t="shared" si="338"/>
        <v>0</v>
      </c>
      <c r="X1719" s="189">
        <f t="shared" si="338"/>
        <v>0</v>
      </c>
      <c r="Y1719" s="189">
        <f t="shared" si="338"/>
        <v>0</v>
      </c>
      <c r="Z1719" s="189">
        <f t="shared" si="338"/>
        <v>0</v>
      </c>
      <c r="AA1719" s="189">
        <f t="shared" si="338"/>
        <v>0</v>
      </c>
      <c r="AB1719" s="187">
        <f t="shared" si="339"/>
        <v>0</v>
      </c>
      <c r="AC1719" s="190">
        <f>IF(C1719=A_Stammdaten!$B$14,F_SAV!$R1719-F_SAV!$AD1719,HLOOKUP(A_Stammdaten!$B$14-1,$AE$4:$AK$2004,ROW(C1719)-3,FALSE)-$AD1719)</f>
        <v>0</v>
      </c>
      <c r="AD1719" s="190">
        <f>HLOOKUP(A_Stammdaten!$B$14,$AE$4:$AK$2004,ROW(C1719)-3,FALSE)</f>
        <v>0</v>
      </c>
      <c r="AE1719" s="187">
        <f t="shared" si="328"/>
        <v>0</v>
      </c>
      <c r="AF1719" s="187">
        <f t="shared" si="329"/>
        <v>0</v>
      </c>
      <c r="AG1719" s="187">
        <f t="shared" si="330"/>
        <v>0</v>
      </c>
      <c r="AH1719" s="187">
        <f t="shared" si="331"/>
        <v>0</v>
      </c>
      <c r="AI1719" s="187">
        <f t="shared" si="332"/>
        <v>0</v>
      </c>
      <c r="AJ1719" s="187">
        <f t="shared" si="333"/>
        <v>0</v>
      </c>
      <c r="AK1719" s="187">
        <f t="shared" si="334"/>
        <v>0</v>
      </c>
      <c r="AL1719" s="31"/>
    </row>
    <row r="1720" spans="1:38" ht="15" x14ac:dyDescent="0.25">
      <c r="A1720" s="31"/>
      <c r="B1720" s="31"/>
      <c r="C1720" s="32"/>
      <c r="D1720" s="31"/>
      <c r="E1720" s="31"/>
      <c r="F1720" s="31"/>
      <c r="G1720" s="31"/>
      <c r="H1720" s="31"/>
      <c r="I1720" s="31"/>
      <c r="J1720" s="31"/>
      <c r="K1720" s="31"/>
      <c r="L1720" s="31"/>
      <c r="M1720" s="31"/>
      <c r="N1720" s="187">
        <f t="shared" si="335"/>
        <v>0</v>
      </c>
      <c r="O1720" s="31"/>
      <c r="P1720" s="31"/>
      <c r="Q1720" s="31"/>
      <c r="R1720" s="187">
        <f t="shared" si="336"/>
        <v>0</v>
      </c>
      <c r="S1720" s="188">
        <f>IF(ISBLANK($B1720),0,VLOOKUP($B1720,Listen!$A$2:$C$44,2,FALSE))</f>
        <v>0</v>
      </c>
      <c r="T1720" s="188">
        <f>IF(ISBLANK($B1720),0,VLOOKUP($B1720,Listen!$A$2:$C$44,3,FALSE))</f>
        <v>0</v>
      </c>
      <c r="U1720" s="189">
        <f t="shared" si="337"/>
        <v>0</v>
      </c>
      <c r="V1720" s="189">
        <f t="shared" si="338"/>
        <v>0</v>
      </c>
      <c r="W1720" s="189">
        <f t="shared" si="338"/>
        <v>0</v>
      </c>
      <c r="X1720" s="189">
        <f t="shared" si="338"/>
        <v>0</v>
      </c>
      <c r="Y1720" s="189">
        <f t="shared" si="338"/>
        <v>0</v>
      </c>
      <c r="Z1720" s="189">
        <f t="shared" si="338"/>
        <v>0</v>
      </c>
      <c r="AA1720" s="189">
        <f t="shared" si="338"/>
        <v>0</v>
      </c>
      <c r="AB1720" s="187">
        <f t="shared" si="339"/>
        <v>0</v>
      </c>
      <c r="AC1720" s="190">
        <f>IF(C1720=A_Stammdaten!$B$14,F_SAV!$R1720-F_SAV!$AD1720,HLOOKUP(A_Stammdaten!$B$14-1,$AE$4:$AK$2004,ROW(C1720)-3,FALSE)-$AD1720)</f>
        <v>0</v>
      </c>
      <c r="AD1720" s="190">
        <f>HLOOKUP(A_Stammdaten!$B$14,$AE$4:$AK$2004,ROW(C1720)-3,FALSE)</f>
        <v>0</v>
      </c>
      <c r="AE1720" s="187">
        <f t="shared" si="328"/>
        <v>0</v>
      </c>
      <c r="AF1720" s="187">
        <f t="shared" si="329"/>
        <v>0</v>
      </c>
      <c r="AG1720" s="187">
        <f t="shared" si="330"/>
        <v>0</v>
      </c>
      <c r="AH1720" s="187">
        <f t="shared" si="331"/>
        <v>0</v>
      </c>
      <c r="AI1720" s="187">
        <f t="shared" si="332"/>
        <v>0</v>
      </c>
      <c r="AJ1720" s="187">
        <f t="shared" si="333"/>
        <v>0</v>
      </c>
      <c r="AK1720" s="187">
        <f t="shared" si="334"/>
        <v>0</v>
      </c>
      <c r="AL1720" s="31"/>
    </row>
    <row r="1721" spans="1:38" ht="15" x14ac:dyDescent="0.25">
      <c r="A1721" s="31"/>
      <c r="B1721" s="31"/>
      <c r="C1721" s="32"/>
      <c r="D1721" s="31"/>
      <c r="E1721" s="31"/>
      <c r="F1721" s="31"/>
      <c r="G1721" s="31"/>
      <c r="H1721" s="31"/>
      <c r="I1721" s="31"/>
      <c r="J1721" s="31"/>
      <c r="K1721" s="31"/>
      <c r="L1721" s="31"/>
      <c r="M1721" s="31"/>
      <c r="N1721" s="187">
        <f t="shared" si="335"/>
        <v>0</v>
      </c>
      <c r="O1721" s="31"/>
      <c r="P1721" s="31"/>
      <c r="Q1721" s="31"/>
      <c r="R1721" s="187">
        <f t="shared" si="336"/>
        <v>0</v>
      </c>
      <c r="S1721" s="188">
        <f>IF(ISBLANK($B1721),0,VLOOKUP($B1721,Listen!$A$2:$C$44,2,FALSE))</f>
        <v>0</v>
      </c>
      <c r="T1721" s="188">
        <f>IF(ISBLANK($B1721),0,VLOOKUP($B1721,Listen!$A$2:$C$44,3,FALSE))</f>
        <v>0</v>
      </c>
      <c r="U1721" s="189">
        <f t="shared" si="337"/>
        <v>0</v>
      </c>
      <c r="V1721" s="189">
        <f t="shared" si="338"/>
        <v>0</v>
      </c>
      <c r="W1721" s="189">
        <f t="shared" si="338"/>
        <v>0</v>
      </c>
      <c r="X1721" s="189">
        <f t="shared" si="338"/>
        <v>0</v>
      </c>
      <c r="Y1721" s="189">
        <f t="shared" si="338"/>
        <v>0</v>
      </c>
      <c r="Z1721" s="189">
        <f t="shared" si="338"/>
        <v>0</v>
      </c>
      <c r="AA1721" s="189">
        <f t="shared" si="338"/>
        <v>0</v>
      </c>
      <c r="AB1721" s="187">
        <f t="shared" si="339"/>
        <v>0</v>
      </c>
      <c r="AC1721" s="190">
        <f>IF(C1721=A_Stammdaten!$B$14,F_SAV!$R1721-F_SAV!$AD1721,HLOOKUP(A_Stammdaten!$B$14-1,$AE$4:$AK$2004,ROW(C1721)-3,FALSE)-$AD1721)</f>
        <v>0</v>
      </c>
      <c r="AD1721" s="190">
        <f>HLOOKUP(A_Stammdaten!$B$14,$AE$4:$AK$2004,ROW(C1721)-3,FALSE)</f>
        <v>0</v>
      </c>
      <c r="AE1721" s="187">
        <f t="shared" si="328"/>
        <v>0</v>
      </c>
      <c r="AF1721" s="187">
        <f t="shared" si="329"/>
        <v>0</v>
      </c>
      <c r="AG1721" s="187">
        <f t="shared" si="330"/>
        <v>0</v>
      </c>
      <c r="AH1721" s="187">
        <f t="shared" si="331"/>
        <v>0</v>
      </c>
      <c r="AI1721" s="187">
        <f t="shared" si="332"/>
        <v>0</v>
      </c>
      <c r="AJ1721" s="187">
        <f t="shared" si="333"/>
        <v>0</v>
      </c>
      <c r="AK1721" s="187">
        <f t="shared" si="334"/>
        <v>0</v>
      </c>
      <c r="AL1721" s="31"/>
    </row>
    <row r="1722" spans="1:38" ht="15" x14ac:dyDescent="0.25">
      <c r="A1722" s="31"/>
      <c r="B1722" s="31"/>
      <c r="C1722" s="32"/>
      <c r="D1722" s="31"/>
      <c r="E1722" s="31"/>
      <c r="F1722" s="31"/>
      <c r="G1722" s="31"/>
      <c r="H1722" s="31"/>
      <c r="I1722" s="31"/>
      <c r="J1722" s="31"/>
      <c r="K1722" s="31"/>
      <c r="L1722" s="31"/>
      <c r="M1722" s="31"/>
      <c r="N1722" s="187">
        <f t="shared" si="335"/>
        <v>0</v>
      </c>
      <c r="O1722" s="31"/>
      <c r="P1722" s="31"/>
      <c r="Q1722" s="31"/>
      <c r="R1722" s="187">
        <f t="shared" si="336"/>
        <v>0</v>
      </c>
      <c r="S1722" s="188">
        <f>IF(ISBLANK($B1722),0,VLOOKUP($B1722,Listen!$A$2:$C$44,2,FALSE))</f>
        <v>0</v>
      </c>
      <c r="T1722" s="188">
        <f>IF(ISBLANK($B1722),0,VLOOKUP($B1722,Listen!$A$2:$C$44,3,FALSE))</f>
        <v>0</v>
      </c>
      <c r="U1722" s="189">
        <f t="shared" si="337"/>
        <v>0</v>
      </c>
      <c r="V1722" s="189">
        <f t="shared" si="338"/>
        <v>0</v>
      </c>
      <c r="W1722" s="189">
        <f t="shared" si="338"/>
        <v>0</v>
      </c>
      <c r="X1722" s="189">
        <f t="shared" si="338"/>
        <v>0</v>
      </c>
      <c r="Y1722" s="189">
        <f t="shared" si="338"/>
        <v>0</v>
      </c>
      <c r="Z1722" s="189">
        <f t="shared" si="338"/>
        <v>0</v>
      </c>
      <c r="AA1722" s="189">
        <f t="shared" si="338"/>
        <v>0</v>
      </c>
      <c r="AB1722" s="187">
        <f t="shared" si="339"/>
        <v>0</v>
      </c>
      <c r="AC1722" s="190">
        <f>IF(C1722=A_Stammdaten!$B$14,F_SAV!$R1722-F_SAV!$AD1722,HLOOKUP(A_Stammdaten!$B$14-1,$AE$4:$AK$2004,ROW(C1722)-3,FALSE)-$AD1722)</f>
        <v>0</v>
      </c>
      <c r="AD1722" s="190">
        <f>HLOOKUP(A_Stammdaten!$B$14,$AE$4:$AK$2004,ROW(C1722)-3,FALSE)</f>
        <v>0</v>
      </c>
      <c r="AE1722" s="187">
        <f t="shared" si="328"/>
        <v>0</v>
      </c>
      <c r="AF1722" s="187">
        <f t="shared" si="329"/>
        <v>0</v>
      </c>
      <c r="AG1722" s="187">
        <f t="shared" si="330"/>
        <v>0</v>
      </c>
      <c r="AH1722" s="187">
        <f t="shared" si="331"/>
        <v>0</v>
      </c>
      <c r="AI1722" s="187">
        <f t="shared" si="332"/>
        <v>0</v>
      </c>
      <c r="AJ1722" s="187">
        <f t="shared" si="333"/>
        <v>0</v>
      </c>
      <c r="AK1722" s="187">
        <f t="shared" si="334"/>
        <v>0</v>
      </c>
      <c r="AL1722" s="31"/>
    </row>
    <row r="1723" spans="1:38" ht="15" x14ac:dyDescent="0.25">
      <c r="A1723" s="31"/>
      <c r="B1723" s="31"/>
      <c r="C1723" s="32"/>
      <c r="D1723" s="31"/>
      <c r="E1723" s="31"/>
      <c r="F1723" s="31"/>
      <c r="G1723" s="31"/>
      <c r="H1723" s="31"/>
      <c r="I1723" s="31"/>
      <c r="J1723" s="31"/>
      <c r="K1723" s="31"/>
      <c r="L1723" s="31"/>
      <c r="M1723" s="31"/>
      <c r="N1723" s="187">
        <f t="shared" si="335"/>
        <v>0</v>
      </c>
      <c r="O1723" s="31"/>
      <c r="P1723" s="31"/>
      <c r="Q1723" s="31"/>
      <c r="R1723" s="187">
        <f t="shared" si="336"/>
        <v>0</v>
      </c>
      <c r="S1723" s="188">
        <f>IF(ISBLANK($B1723),0,VLOOKUP($B1723,Listen!$A$2:$C$44,2,FALSE))</f>
        <v>0</v>
      </c>
      <c r="T1723" s="188">
        <f>IF(ISBLANK($B1723),0,VLOOKUP($B1723,Listen!$A$2:$C$44,3,FALSE))</f>
        <v>0</v>
      </c>
      <c r="U1723" s="189">
        <f t="shared" si="337"/>
        <v>0</v>
      </c>
      <c r="V1723" s="189">
        <f t="shared" si="338"/>
        <v>0</v>
      </c>
      <c r="W1723" s="189">
        <f t="shared" si="338"/>
        <v>0</v>
      </c>
      <c r="X1723" s="189">
        <f t="shared" si="338"/>
        <v>0</v>
      </c>
      <c r="Y1723" s="189">
        <f t="shared" si="338"/>
        <v>0</v>
      </c>
      <c r="Z1723" s="189">
        <f t="shared" si="338"/>
        <v>0</v>
      </c>
      <c r="AA1723" s="189">
        <f t="shared" si="338"/>
        <v>0</v>
      </c>
      <c r="AB1723" s="187">
        <f t="shared" si="339"/>
        <v>0</v>
      </c>
      <c r="AC1723" s="190">
        <f>IF(C1723=A_Stammdaten!$B$14,F_SAV!$R1723-F_SAV!$AD1723,HLOOKUP(A_Stammdaten!$B$14-1,$AE$4:$AK$2004,ROW(C1723)-3,FALSE)-$AD1723)</f>
        <v>0</v>
      </c>
      <c r="AD1723" s="190">
        <f>HLOOKUP(A_Stammdaten!$B$14,$AE$4:$AK$2004,ROW(C1723)-3,FALSE)</f>
        <v>0</v>
      </c>
      <c r="AE1723" s="187">
        <f t="shared" si="328"/>
        <v>0</v>
      </c>
      <c r="AF1723" s="187">
        <f t="shared" si="329"/>
        <v>0</v>
      </c>
      <c r="AG1723" s="187">
        <f t="shared" si="330"/>
        <v>0</v>
      </c>
      <c r="AH1723" s="187">
        <f t="shared" si="331"/>
        <v>0</v>
      </c>
      <c r="AI1723" s="187">
        <f t="shared" si="332"/>
        <v>0</v>
      </c>
      <c r="AJ1723" s="187">
        <f t="shared" si="333"/>
        <v>0</v>
      </c>
      <c r="AK1723" s="187">
        <f t="shared" si="334"/>
        <v>0</v>
      </c>
      <c r="AL1723" s="31"/>
    </row>
    <row r="1724" spans="1:38" ht="15" x14ac:dyDescent="0.25">
      <c r="A1724" s="31"/>
      <c r="B1724" s="31"/>
      <c r="C1724" s="32"/>
      <c r="D1724" s="31"/>
      <c r="E1724" s="31"/>
      <c r="F1724" s="31"/>
      <c r="G1724" s="31"/>
      <c r="H1724" s="31"/>
      <c r="I1724" s="31"/>
      <c r="J1724" s="31"/>
      <c r="K1724" s="31"/>
      <c r="L1724" s="31"/>
      <c r="M1724" s="31"/>
      <c r="N1724" s="187">
        <f t="shared" si="335"/>
        <v>0</v>
      </c>
      <c r="O1724" s="31"/>
      <c r="P1724" s="31"/>
      <c r="Q1724" s="31"/>
      <c r="R1724" s="187">
        <f t="shared" si="336"/>
        <v>0</v>
      </c>
      <c r="S1724" s="188">
        <f>IF(ISBLANK($B1724),0,VLOOKUP($B1724,Listen!$A$2:$C$44,2,FALSE))</f>
        <v>0</v>
      </c>
      <c r="T1724" s="188">
        <f>IF(ISBLANK($B1724),0,VLOOKUP($B1724,Listen!$A$2:$C$44,3,FALSE))</f>
        <v>0</v>
      </c>
      <c r="U1724" s="189">
        <f t="shared" si="337"/>
        <v>0</v>
      </c>
      <c r="V1724" s="189">
        <f t="shared" si="338"/>
        <v>0</v>
      </c>
      <c r="W1724" s="189">
        <f t="shared" si="338"/>
        <v>0</v>
      </c>
      <c r="X1724" s="189">
        <f t="shared" si="338"/>
        <v>0</v>
      </c>
      <c r="Y1724" s="189">
        <f t="shared" si="338"/>
        <v>0</v>
      </c>
      <c r="Z1724" s="189">
        <f t="shared" si="338"/>
        <v>0</v>
      </c>
      <c r="AA1724" s="189">
        <f t="shared" si="338"/>
        <v>0</v>
      </c>
      <c r="AB1724" s="187">
        <f t="shared" si="339"/>
        <v>0</v>
      </c>
      <c r="AC1724" s="190">
        <f>IF(C1724=A_Stammdaten!$B$14,F_SAV!$R1724-F_SAV!$AD1724,HLOOKUP(A_Stammdaten!$B$14-1,$AE$4:$AK$2004,ROW(C1724)-3,FALSE)-$AD1724)</f>
        <v>0</v>
      </c>
      <c r="AD1724" s="190">
        <f>HLOOKUP(A_Stammdaten!$B$14,$AE$4:$AK$2004,ROW(C1724)-3,FALSE)</f>
        <v>0</v>
      </c>
      <c r="AE1724" s="187">
        <f t="shared" si="328"/>
        <v>0</v>
      </c>
      <c r="AF1724" s="187">
        <f t="shared" si="329"/>
        <v>0</v>
      </c>
      <c r="AG1724" s="187">
        <f t="shared" si="330"/>
        <v>0</v>
      </c>
      <c r="AH1724" s="187">
        <f t="shared" si="331"/>
        <v>0</v>
      </c>
      <c r="AI1724" s="187">
        <f t="shared" si="332"/>
        <v>0</v>
      </c>
      <c r="AJ1724" s="187">
        <f t="shared" si="333"/>
        <v>0</v>
      </c>
      <c r="AK1724" s="187">
        <f t="shared" si="334"/>
        <v>0</v>
      </c>
      <c r="AL1724" s="31"/>
    </row>
    <row r="1725" spans="1:38" ht="15" x14ac:dyDescent="0.25">
      <c r="A1725" s="31"/>
      <c r="B1725" s="31"/>
      <c r="C1725" s="32"/>
      <c r="D1725" s="31"/>
      <c r="E1725" s="31"/>
      <c r="F1725" s="31"/>
      <c r="G1725" s="31"/>
      <c r="H1725" s="31"/>
      <c r="I1725" s="31"/>
      <c r="J1725" s="31"/>
      <c r="K1725" s="31"/>
      <c r="L1725" s="31"/>
      <c r="M1725" s="31"/>
      <c r="N1725" s="187">
        <f t="shared" si="335"/>
        <v>0</v>
      </c>
      <c r="O1725" s="31"/>
      <c r="P1725" s="31"/>
      <c r="Q1725" s="31"/>
      <c r="R1725" s="187">
        <f t="shared" si="336"/>
        <v>0</v>
      </c>
      <c r="S1725" s="188">
        <f>IF(ISBLANK($B1725),0,VLOOKUP($B1725,Listen!$A$2:$C$44,2,FALSE))</f>
        <v>0</v>
      </c>
      <c r="T1725" s="188">
        <f>IF(ISBLANK($B1725),0,VLOOKUP($B1725,Listen!$A$2:$C$44,3,FALSE))</f>
        <v>0</v>
      </c>
      <c r="U1725" s="189">
        <f t="shared" si="337"/>
        <v>0</v>
      </c>
      <c r="V1725" s="189">
        <f t="shared" si="338"/>
        <v>0</v>
      </c>
      <c r="W1725" s="189">
        <f t="shared" si="338"/>
        <v>0</v>
      </c>
      <c r="X1725" s="189">
        <f t="shared" si="338"/>
        <v>0</v>
      </c>
      <c r="Y1725" s="189">
        <f t="shared" si="338"/>
        <v>0</v>
      </c>
      <c r="Z1725" s="189">
        <f t="shared" si="338"/>
        <v>0</v>
      </c>
      <c r="AA1725" s="189">
        <f t="shared" si="338"/>
        <v>0</v>
      </c>
      <c r="AB1725" s="187">
        <f t="shared" si="339"/>
        <v>0</v>
      </c>
      <c r="AC1725" s="190">
        <f>IF(C1725=A_Stammdaten!$B$14,F_SAV!$R1725-F_SAV!$AD1725,HLOOKUP(A_Stammdaten!$B$14-1,$AE$4:$AK$2004,ROW(C1725)-3,FALSE)-$AD1725)</f>
        <v>0</v>
      </c>
      <c r="AD1725" s="190">
        <f>HLOOKUP(A_Stammdaten!$B$14,$AE$4:$AK$2004,ROW(C1725)-3,FALSE)</f>
        <v>0</v>
      </c>
      <c r="AE1725" s="187">
        <f t="shared" si="328"/>
        <v>0</v>
      </c>
      <c r="AF1725" s="187">
        <f t="shared" si="329"/>
        <v>0</v>
      </c>
      <c r="AG1725" s="187">
        <f t="shared" si="330"/>
        <v>0</v>
      </c>
      <c r="AH1725" s="187">
        <f t="shared" si="331"/>
        <v>0</v>
      </c>
      <c r="AI1725" s="187">
        <f t="shared" si="332"/>
        <v>0</v>
      </c>
      <c r="AJ1725" s="187">
        <f t="shared" si="333"/>
        <v>0</v>
      </c>
      <c r="AK1725" s="187">
        <f t="shared" si="334"/>
        <v>0</v>
      </c>
      <c r="AL1725" s="31"/>
    </row>
    <row r="1726" spans="1:38" ht="15" x14ac:dyDescent="0.25">
      <c r="A1726" s="31"/>
      <c r="B1726" s="31"/>
      <c r="C1726" s="32"/>
      <c r="D1726" s="31"/>
      <c r="E1726" s="31"/>
      <c r="F1726" s="31"/>
      <c r="G1726" s="31"/>
      <c r="H1726" s="31"/>
      <c r="I1726" s="31"/>
      <c r="J1726" s="31"/>
      <c r="K1726" s="31"/>
      <c r="L1726" s="31"/>
      <c r="M1726" s="31"/>
      <c r="N1726" s="187">
        <f t="shared" si="335"/>
        <v>0</v>
      </c>
      <c r="O1726" s="31"/>
      <c r="P1726" s="31"/>
      <c r="Q1726" s="31"/>
      <c r="R1726" s="187">
        <f t="shared" si="336"/>
        <v>0</v>
      </c>
      <c r="S1726" s="188">
        <f>IF(ISBLANK($B1726),0,VLOOKUP($B1726,Listen!$A$2:$C$44,2,FALSE))</f>
        <v>0</v>
      </c>
      <c r="T1726" s="188">
        <f>IF(ISBLANK($B1726),0,VLOOKUP($B1726,Listen!$A$2:$C$44,3,FALSE))</f>
        <v>0</v>
      </c>
      <c r="U1726" s="189">
        <f t="shared" si="337"/>
        <v>0</v>
      </c>
      <c r="V1726" s="189">
        <f t="shared" si="338"/>
        <v>0</v>
      </c>
      <c r="W1726" s="189">
        <f t="shared" si="338"/>
        <v>0</v>
      </c>
      <c r="X1726" s="189">
        <f t="shared" si="338"/>
        <v>0</v>
      </c>
      <c r="Y1726" s="189">
        <f t="shared" si="338"/>
        <v>0</v>
      </c>
      <c r="Z1726" s="189">
        <f t="shared" si="338"/>
        <v>0</v>
      </c>
      <c r="AA1726" s="189">
        <f t="shared" si="338"/>
        <v>0</v>
      </c>
      <c r="AB1726" s="187">
        <f t="shared" si="339"/>
        <v>0</v>
      </c>
      <c r="AC1726" s="190">
        <f>IF(C1726=A_Stammdaten!$B$14,F_SAV!$R1726-F_SAV!$AD1726,HLOOKUP(A_Stammdaten!$B$14-1,$AE$4:$AK$2004,ROW(C1726)-3,FALSE)-$AD1726)</f>
        <v>0</v>
      </c>
      <c r="AD1726" s="190">
        <f>HLOOKUP(A_Stammdaten!$B$14,$AE$4:$AK$2004,ROW(C1726)-3,FALSE)</f>
        <v>0</v>
      </c>
      <c r="AE1726" s="187">
        <f t="shared" si="328"/>
        <v>0</v>
      </c>
      <c r="AF1726" s="187">
        <f t="shared" si="329"/>
        <v>0</v>
      </c>
      <c r="AG1726" s="187">
        <f t="shared" si="330"/>
        <v>0</v>
      </c>
      <c r="AH1726" s="187">
        <f t="shared" si="331"/>
        <v>0</v>
      </c>
      <c r="AI1726" s="187">
        <f t="shared" si="332"/>
        <v>0</v>
      </c>
      <c r="AJ1726" s="187">
        <f t="shared" si="333"/>
        <v>0</v>
      </c>
      <c r="AK1726" s="187">
        <f t="shared" si="334"/>
        <v>0</v>
      </c>
      <c r="AL1726" s="31"/>
    </row>
    <row r="1727" spans="1:38" ht="15" x14ac:dyDescent="0.25">
      <c r="A1727" s="31"/>
      <c r="B1727" s="31"/>
      <c r="C1727" s="32"/>
      <c r="D1727" s="31"/>
      <c r="E1727" s="31"/>
      <c r="F1727" s="31"/>
      <c r="G1727" s="31"/>
      <c r="H1727" s="31"/>
      <c r="I1727" s="31"/>
      <c r="J1727" s="31"/>
      <c r="K1727" s="31"/>
      <c r="L1727" s="31"/>
      <c r="M1727" s="31"/>
      <c r="N1727" s="187">
        <f t="shared" si="335"/>
        <v>0</v>
      </c>
      <c r="O1727" s="31"/>
      <c r="P1727" s="31"/>
      <c r="Q1727" s="31"/>
      <c r="R1727" s="187">
        <f t="shared" si="336"/>
        <v>0</v>
      </c>
      <c r="S1727" s="188">
        <f>IF(ISBLANK($B1727),0,VLOOKUP($B1727,Listen!$A$2:$C$44,2,FALSE))</f>
        <v>0</v>
      </c>
      <c r="T1727" s="188">
        <f>IF(ISBLANK($B1727),0,VLOOKUP($B1727,Listen!$A$2:$C$44,3,FALSE))</f>
        <v>0</v>
      </c>
      <c r="U1727" s="189">
        <f t="shared" si="337"/>
        <v>0</v>
      </c>
      <c r="V1727" s="189">
        <f t="shared" si="338"/>
        <v>0</v>
      </c>
      <c r="W1727" s="189">
        <f t="shared" si="338"/>
        <v>0</v>
      </c>
      <c r="X1727" s="189">
        <f t="shared" si="338"/>
        <v>0</v>
      </c>
      <c r="Y1727" s="189">
        <f t="shared" si="338"/>
        <v>0</v>
      </c>
      <c r="Z1727" s="189">
        <f t="shared" si="338"/>
        <v>0</v>
      </c>
      <c r="AA1727" s="189">
        <f t="shared" si="338"/>
        <v>0</v>
      </c>
      <c r="AB1727" s="187">
        <f t="shared" si="339"/>
        <v>0</v>
      </c>
      <c r="AC1727" s="190">
        <f>IF(C1727=A_Stammdaten!$B$14,F_SAV!$R1727-F_SAV!$AD1727,HLOOKUP(A_Stammdaten!$B$14-1,$AE$4:$AK$2004,ROW(C1727)-3,FALSE)-$AD1727)</f>
        <v>0</v>
      </c>
      <c r="AD1727" s="190">
        <f>HLOOKUP(A_Stammdaten!$B$14,$AE$4:$AK$2004,ROW(C1727)-3,FALSE)</f>
        <v>0</v>
      </c>
      <c r="AE1727" s="187">
        <f t="shared" si="328"/>
        <v>0</v>
      </c>
      <c r="AF1727" s="187">
        <f t="shared" si="329"/>
        <v>0</v>
      </c>
      <c r="AG1727" s="187">
        <f t="shared" si="330"/>
        <v>0</v>
      </c>
      <c r="AH1727" s="187">
        <f t="shared" si="331"/>
        <v>0</v>
      </c>
      <c r="AI1727" s="187">
        <f t="shared" si="332"/>
        <v>0</v>
      </c>
      <c r="AJ1727" s="187">
        <f t="shared" si="333"/>
        <v>0</v>
      </c>
      <c r="AK1727" s="187">
        <f t="shared" si="334"/>
        <v>0</v>
      </c>
      <c r="AL1727" s="31"/>
    </row>
    <row r="1728" spans="1:38" ht="15" x14ac:dyDescent="0.25">
      <c r="A1728" s="31"/>
      <c r="B1728" s="31"/>
      <c r="C1728" s="32"/>
      <c r="D1728" s="31"/>
      <c r="E1728" s="31"/>
      <c r="F1728" s="31"/>
      <c r="G1728" s="31"/>
      <c r="H1728" s="31"/>
      <c r="I1728" s="31"/>
      <c r="J1728" s="31"/>
      <c r="K1728" s="31"/>
      <c r="L1728" s="31"/>
      <c r="M1728" s="31"/>
      <c r="N1728" s="187">
        <f t="shared" si="335"/>
        <v>0</v>
      </c>
      <c r="O1728" s="31"/>
      <c r="P1728" s="31"/>
      <c r="Q1728" s="31"/>
      <c r="R1728" s="187">
        <f t="shared" si="336"/>
        <v>0</v>
      </c>
      <c r="S1728" s="188">
        <f>IF(ISBLANK($B1728),0,VLOOKUP($B1728,Listen!$A$2:$C$44,2,FALSE))</f>
        <v>0</v>
      </c>
      <c r="T1728" s="188">
        <f>IF(ISBLANK($B1728),0,VLOOKUP($B1728,Listen!$A$2:$C$44,3,FALSE))</f>
        <v>0</v>
      </c>
      <c r="U1728" s="189">
        <f t="shared" si="337"/>
        <v>0</v>
      </c>
      <c r="V1728" s="189">
        <f t="shared" si="338"/>
        <v>0</v>
      </c>
      <c r="W1728" s="189">
        <f t="shared" si="338"/>
        <v>0</v>
      </c>
      <c r="X1728" s="189">
        <f t="shared" si="338"/>
        <v>0</v>
      </c>
      <c r="Y1728" s="189">
        <f t="shared" si="338"/>
        <v>0</v>
      </c>
      <c r="Z1728" s="189">
        <f t="shared" si="338"/>
        <v>0</v>
      </c>
      <c r="AA1728" s="189">
        <f t="shared" si="338"/>
        <v>0</v>
      </c>
      <c r="AB1728" s="187">
        <f t="shared" si="339"/>
        <v>0</v>
      </c>
      <c r="AC1728" s="190">
        <f>IF(C1728=A_Stammdaten!$B$14,F_SAV!$R1728-F_SAV!$AD1728,HLOOKUP(A_Stammdaten!$B$14-1,$AE$4:$AK$2004,ROW(C1728)-3,FALSE)-$AD1728)</f>
        <v>0</v>
      </c>
      <c r="AD1728" s="190">
        <f>HLOOKUP(A_Stammdaten!$B$14,$AE$4:$AK$2004,ROW(C1728)-3,FALSE)</f>
        <v>0</v>
      </c>
      <c r="AE1728" s="187">
        <f t="shared" si="328"/>
        <v>0</v>
      </c>
      <c r="AF1728" s="187">
        <f t="shared" si="329"/>
        <v>0</v>
      </c>
      <c r="AG1728" s="187">
        <f t="shared" si="330"/>
        <v>0</v>
      </c>
      <c r="AH1728" s="187">
        <f t="shared" si="331"/>
        <v>0</v>
      </c>
      <c r="AI1728" s="187">
        <f t="shared" si="332"/>
        <v>0</v>
      </c>
      <c r="AJ1728" s="187">
        <f t="shared" si="333"/>
        <v>0</v>
      </c>
      <c r="AK1728" s="187">
        <f t="shared" si="334"/>
        <v>0</v>
      </c>
      <c r="AL1728" s="31"/>
    </row>
    <row r="1729" spans="1:38" ht="15" x14ac:dyDescent="0.25">
      <c r="A1729" s="31"/>
      <c r="B1729" s="31"/>
      <c r="C1729" s="32"/>
      <c r="D1729" s="31"/>
      <c r="E1729" s="31"/>
      <c r="F1729" s="31"/>
      <c r="G1729" s="31"/>
      <c r="H1729" s="31"/>
      <c r="I1729" s="31"/>
      <c r="J1729" s="31"/>
      <c r="K1729" s="31"/>
      <c r="L1729" s="31"/>
      <c r="M1729" s="31"/>
      <c r="N1729" s="187">
        <f t="shared" si="335"/>
        <v>0</v>
      </c>
      <c r="O1729" s="31"/>
      <c r="P1729" s="31"/>
      <c r="Q1729" s="31"/>
      <c r="R1729" s="187">
        <f t="shared" si="336"/>
        <v>0</v>
      </c>
      <c r="S1729" s="188">
        <f>IF(ISBLANK($B1729),0,VLOOKUP($B1729,Listen!$A$2:$C$44,2,FALSE))</f>
        <v>0</v>
      </c>
      <c r="T1729" s="188">
        <f>IF(ISBLANK($B1729),0,VLOOKUP($B1729,Listen!$A$2:$C$44,3,FALSE))</f>
        <v>0</v>
      </c>
      <c r="U1729" s="189">
        <f t="shared" si="337"/>
        <v>0</v>
      </c>
      <c r="V1729" s="189">
        <f t="shared" si="338"/>
        <v>0</v>
      </c>
      <c r="W1729" s="189">
        <f t="shared" si="338"/>
        <v>0</v>
      </c>
      <c r="X1729" s="189">
        <f t="shared" si="338"/>
        <v>0</v>
      </c>
      <c r="Y1729" s="189">
        <f t="shared" si="338"/>
        <v>0</v>
      </c>
      <c r="Z1729" s="189">
        <f t="shared" si="338"/>
        <v>0</v>
      </c>
      <c r="AA1729" s="189">
        <f t="shared" si="338"/>
        <v>0</v>
      </c>
      <c r="AB1729" s="187">
        <f t="shared" si="339"/>
        <v>0</v>
      </c>
      <c r="AC1729" s="190">
        <f>IF(C1729=A_Stammdaten!$B$14,F_SAV!$R1729-F_SAV!$AD1729,HLOOKUP(A_Stammdaten!$B$14-1,$AE$4:$AK$2004,ROW(C1729)-3,FALSE)-$AD1729)</f>
        <v>0</v>
      </c>
      <c r="AD1729" s="190">
        <f>HLOOKUP(A_Stammdaten!$B$14,$AE$4:$AK$2004,ROW(C1729)-3,FALSE)</f>
        <v>0</v>
      </c>
      <c r="AE1729" s="187">
        <f t="shared" si="328"/>
        <v>0</v>
      </c>
      <c r="AF1729" s="187">
        <f t="shared" si="329"/>
        <v>0</v>
      </c>
      <c r="AG1729" s="187">
        <f t="shared" si="330"/>
        <v>0</v>
      </c>
      <c r="AH1729" s="187">
        <f t="shared" si="331"/>
        <v>0</v>
      </c>
      <c r="AI1729" s="187">
        <f t="shared" si="332"/>
        <v>0</v>
      </c>
      <c r="AJ1729" s="187">
        <f t="shared" si="333"/>
        <v>0</v>
      </c>
      <c r="AK1729" s="187">
        <f t="shared" si="334"/>
        <v>0</v>
      </c>
      <c r="AL1729" s="31"/>
    </row>
    <row r="1730" spans="1:38" ht="15" x14ac:dyDescent="0.25">
      <c r="A1730" s="31"/>
      <c r="B1730" s="31"/>
      <c r="C1730" s="32"/>
      <c r="D1730" s="31"/>
      <c r="E1730" s="31"/>
      <c r="F1730" s="31"/>
      <c r="G1730" s="31"/>
      <c r="H1730" s="31"/>
      <c r="I1730" s="31"/>
      <c r="J1730" s="31"/>
      <c r="K1730" s="31"/>
      <c r="L1730" s="31"/>
      <c r="M1730" s="31"/>
      <c r="N1730" s="187">
        <f t="shared" si="335"/>
        <v>0</v>
      </c>
      <c r="O1730" s="31"/>
      <c r="P1730" s="31"/>
      <c r="Q1730" s="31"/>
      <c r="R1730" s="187">
        <f t="shared" si="336"/>
        <v>0</v>
      </c>
      <c r="S1730" s="188">
        <f>IF(ISBLANK($B1730),0,VLOOKUP($B1730,Listen!$A$2:$C$44,2,FALSE))</f>
        <v>0</v>
      </c>
      <c r="T1730" s="188">
        <f>IF(ISBLANK($B1730),0,VLOOKUP($B1730,Listen!$A$2:$C$44,3,FALSE))</f>
        <v>0</v>
      </c>
      <c r="U1730" s="189">
        <f t="shared" si="337"/>
        <v>0</v>
      </c>
      <c r="V1730" s="189">
        <f t="shared" si="338"/>
        <v>0</v>
      </c>
      <c r="W1730" s="189">
        <f t="shared" si="338"/>
        <v>0</v>
      </c>
      <c r="X1730" s="189">
        <f t="shared" si="338"/>
        <v>0</v>
      </c>
      <c r="Y1730" s="189">
        <f t="shared" si="338"/>
        <v>0</v>
      </c>
      <c r="Z1730" s="189">
        <f t="shared" si="338"/>
        <v>0</v>
      </c>
      <c r="AA1730" s="189">
        <f t="shared" si="338"/>
        <v>0</v>
      </c>
      <c r="AB1730" s="187">
        <f t="shared" si="339"/>
        <v>0</v>
      </c>
      <c r="AC1730" s="190">
        <f>IF(C1730=A_Stammdaten!$B$14,F_SAV!$R1730-F_SAV!$AD1730,HLOOKUP(A_Stammdaten!$B$14-1,$AE$4:$AK$2004,ROW(C1730)-3,FALSE)-$AD1730)</f>
        <v>0</v>
      </c>
      <c r="AD1730" s="190">
        <f>HLOOKUP(A_Stammdaten!$B$14,$AE$4:$AK$2004,ROW(C1730)-3,FALSE)</f>
        <v>0</v>
      </c>
      <c r="AE1730" s="187">
        <f t="shared" si="328"/>
        <v>0</v>
      </c>
      <c r="AF1730" s="187">
        <f t="shared" si="329"/>
        <v>0</v>
      </c>
      <c r="AG1730" s="187">
        <f t="shared" si="330"/>
        <v>0</v>
      </c>
      <c r="AH1730" s="187">
        <f t="shared" si="331"/>
        <v>0</v>
      </c>
      <c r="AI1730" s="187">
        <f t="shared" si="332"/>
        <v>0</v>
      </c>
      <c r="AJ1730" s="187">
        <f t="shared" si="333"/>
        <v>0</v>
      </c>
      <c r="AK1730" s="187">
        <f t="shared" si="334"/>
        <v>0</v>
      </c>
      <c r="AL1730" s="31"/>
    </row>
    <row r="1731" spans="1:38" ht="15" x14ac:dyDescent="0.25">
      <c r="A1731" s="31"/>
      <c r="B1731" s="31"/>
      <c r="C1731" s="32"/>
      <c r="D1731" s="31"/>
      <c r="E1731" s="31"/>
      <c r="F1731" s="31"/>
      <c r="G1731" s="31"/>
      <c r="H1731" s="31"/>
      <c r="I1731" s="31"/>
      <c r="J1731" s="31"/>
      <c r="K1731" s="31"/>
      <c r="L1731" s="31"/>
      <c r="M1731" s="31"/>
      <c r="N1731" s="187">
        <f t="shared" si="335"/>
        <v>0</v>
      </c>
      <c r="O1731" s="31"/>
      <c r="P1731" s="31"/>
      <c r="Q1731" s="31"/>
      <c r="R1731" s="187">
        <f t="shared" si="336"/>
        <v>0</v>
      </c>
      <c r="S1731" s="188">
        <f>IF(ISBLANK($B1731),0,VLOOKUP($B1731,Listen!$A$2:$C$44,2,FALSE))</f>
        <v>0</v>
      </c>
      <c r="T1731" s="188">
        <f>IF(ISBLANK($B1731),0,VLOOKUP($B1731,Listen!$A$2:$C$44,3,FALSE))</f>
        <v>0</v>
      </c>
      <c r="U1731" s="189">
        <f t="shared" si="337"/>
        <v>0</v>
      </c>
      <c r="V1731" s="189">
        <f t="shared" si="338"/>
        <v>0</v>
      </c>
      <c r="W1731" s="189">
        <f t="shared" si="338"/>
        <v>0</v>
      </c>
      <c r="X1731" s="189">
        <f t="shared" si="338"/>
        <v>0</v>
      </c>
      <c r="Y1731" s="189">
        <f t="shared" si="338"/>
        <v>0</v>
      </c>
      <c r="Z1731" s="189">
        <f t="shared" si="338"/>
        <v>0</v>
      </c>
      <c r="AA1731" s="189">
        <f t="shared" ref="V1731:AA1774" si="340">$S1731</f>
        <v>0</v>
      </c>
      <c r="AB1731" s="187">
        <f t="shared" si="339"/>
        <v>0</v>
      </c>
      <c r="AC1731" s="190">
        <f>IF(C1731=A_Stammdaten!$B$14,F_SAV!$R1731-F_SAV!$AD1731,HLOOKUP(A_Stammdaten!$B$14-1,$AE$4:$AK$2004,ROW(C1731)-3,FALSE)-$AD1731)</f>
        <v>0</v>
      </c>
      <c r="AD1731" s="190">
        <f>HLOOKUP(A_Stammdaten!$B$14,$AE$4:$AK$2004,ROW(C1731)-3,FALSE)</f>
        <v>0</v>
      </c>
      <c r="AE1731" s="187">
        <f t="shared" si="328"/>
        <v>0</v>
      </c>
      <c r="AF1731" s="187">
        <f t="shared" si="329"/>
        <v>0</v>
      </c>
      <c r="AG1731" s="187">
        <f t="shared" si="330"/>
        <v>0</v>
      </c>
      <c r="AH1731" s="187">
        <f t="shared" si="331"/>
        <v>0</v>
      </c>
      <c r="AI1731" s="187">
        <f t="shared" si="332"/>
        <v>0</v>
      </c>
      <c r="AJ1731" s="187">
        <f t="shared" si="333"/>
        <v>0</v>
      </c>
      <c r="AK1731" s="187">
        <f t="shared" si="334"/>
        <v>0</v>
      </c>
      <c r="AL1731" s="31"/>
    </row>
    <row r="1732" spans="1:38" ht="15" x14ac:dyDescent="0.25">
      <c r="A1732" s="31"/>
      <c r="B1732" s="31"/>
      <c r="C1732" s="32"/>
      <c r="D1732" s="31"/>
      <c r="E1732" s="31"/>
      <c r="F1732" s="31"/>
      <c r="G1732" s="31"/>
      <c r="H1732" s="31"/>
      <c r="I1732" s="31"/>
      <c r="J1732" s="31"/>
      <c r="K1732" s="31"/>
      <c r="L1732" s="31"/>
      <c r="M1732" s="31"/>
      <c r="N1732" s="187">
        <f t="shared" si="335"/>
        <v>0</v>
      </c>
      <c r="O1732" s="31"/>
      <c r="P1732" s="31"/>
      <c r="Q1732" s="31"/>
      <c r="R1732" s="187">
        <f t="shared" si="336"/>
        <v>0</v>
      </c>
      <c r="S1732" s="188">
        <f>IF(ISBLANK($B1732),0,VLOOKUP($B1732,Listen!$A$2:$C$44,2,FALSE))</f>
        <v>0</v>
      </c>
      <c r="T1732" s="188">
        <f>IF(ISBLANK($B1732),0,VLOOKUP($B1732,Listen!$A$2:$C$44,3,FALSE))</f>
        <v>0</v>
      </c>
      <c r="U1732" s="189">
        <f t="shared" si="337"/>
        <v>0</v>
      </c>
      <c r="V1732" s="189">
        <f t="shared" si="340"/>
        <v>0</v>
      </c>
      <c r="W1732" s="189">
        <f t="shared" si="340"/>
        <v>0</v>
      </c>
      <c r="X1732" s="189">
        <f t="shared" si="340"/>
        <v>0</v>
      </c>
      <c r="Y1732" s="189">
        <f t="shared" si="340"/>
        <v>0</v>
      </c>
      <c r="Z1732" s="189">
        <f t="shared" si="340"/>
        <v>0</v>
      </c>
      <c r="AA1732" s="189">
        <f t="shared" si="340"/>
        <v>0</v>
      </c>
      <c r="AB1732" s="187">
        <f t="shared" si="339"/>
        <v>0</v>
      </c>
      <c r="AC1732" s="190">
        <f>IF(C1732=A_Stammdaten!$B$14,F_SAV!$R1732-F_SAV!$AD1732,HLOOKUP(A_Stammdaten!$B$14-1,$AE$4:$AK$2004,ROW(C1732)-3,FALSE)-$AD1732)</f>
        <v>0</v>
      </c>
      <c r="AD1732" s="190">
        <f>HLOOKUP(A_Stammdaten!$B$14,$AE$4:$AK$2004,ROW(C1732)-3,FALSE)</f>
        <v>0</v>
      </c>
      <c r="AE1732" s="187">
        <f t="shared" si="328"/>
        <v>0</v>
      </c>
      <c r="AF1732" s="187">
        <f t="shared" si="329"/>
        <v>0</v>
      </c>
      <c r="AG1732" s="187">
        <f t="shared" si="330"/>
        <v>0</v>
      </c>
      <c r="AH1732" s="187">
        <f t="shared" si="331"/>
        <v>0</v>
      </c>
      <c r="AI1732" s="187">
        <f t="shared" si="332"/>
        <v>0</v>
      </c>
      <c r="AJ1732" s="187">
        <f t="shared" si="333"/>
        <v>0</v>
      </c>
      <c r="AK1732" s="187">
        <f t="shared" si="334"/>
        <v>0</v>
      </c>
      <c r="AL1732" s="31"/>
    </row>
    <row r="1733" spans="1:38" ht="15" x14ac:dyDescent="0.25">
      <c r="A1733" s="31"/>
      <c r="B1733" s="31"/>
      <c r="C1733" s="32"/>
      <c r="D1733" s="31"/>
      <c r="E1733" s="31"/>
      <c r="F1733" s="31"/>
      <c r="G1733" s="31"/>
      <c r="H1733" s="31"/>
      <c r="I1733" s="31"/>
      <c r="J1733" s="31"/>
      <c r="K1733" s="31"/>
      <c r="L1733" s="31"/>
      <c r="M1733" s="31"/>
      <c r="N1733" s="187">
        <f t="shared" si="335"/>
        <v>0</v>
      </c>
      <c r="O1733" s="31"/>
      <c r="P1733" s="31"/>
      <c r="Q1733" s="31"/>
      <c r="R1733" s="187">
        <f t="shared" si="336"/>
        <v>0</v>
      </c>
      <c r="S1733" s="188">
        <f>IF(ISBLANK($B1733),0,VLOOKUP($B1733,Listen!$A$2:$C$44,2,FALSE))</f>
        <v>0</v>
      </c>
      <c r="T1733" s="188">
        <f>IF(ISBLANK($B1733),0,VLOOKUP($B1733,Listen!$A$2:$C$44,3,FALSE))</f>
        <v>0</v>
      </c>
      <c r="U1733" s="189">
        <f t="shared" si="337"/>
        <v>0</v>
      </c>
      <c r="V1733" s="189">
        <f t="shared" si="340"/>
        <v>0</v>
      </c>
      <c r="W1733" s="189">
        <f t="shared" si="340"/>
        <v>0</v>
      </c>
      <c r="X1733" s="189">
        <f t="shared" si="340"/>
        <v>0</v>
      </c>
      <c r="Y1733" s="189">
        <f t="shared" si="340"/>
        <v>0</v>
      </c>
      <c r="Z1733" s="189">
        <f t="shared" si="340"/>
        <v>0</v>
      </c>
      <c r="AA1733" s="189">
        <f t="shared" si="340"/>
        <v>0</v>
      </c>
      <c r="AB1733" s="187">
        <f t="shared" si="339"/>
        <v>0</v>
      </c>
      <c r="AC1733" s="190">
        <f>IF(C1733=A_Stammdaten!$B$14,F_SAV!$R1733-F_SAV!$AD1733,HLOOKUP(A_Stammdaten!$B$14-1,$AE$4:$AK$2004,ROW(C1733)-3,FALSE)-$AD1733)</f>
        <v>0</v>
      </c>
      <c r="AD1733" s="190">
        <f>HLOOKUP(A_Stammdaten!$B$14,$AE$4:$AK$2004,ROW(C1733)-3,FALSE)</f>
        <v>0</v>
      </c>
      <c r="AE1733" s="187">
        <f t="shared" ref="AE1733:AE1796" si="341">IF(OR($C1733=0,$R1733=0),0,IF($C1733&lt;=AE$4,$R1733-$R1733/U1733*(AE$4-$C1733+1),0))</f>
        <v>0</v>
      </c>
      <c r="AF1733" s="187">
        <f t="shared" ref="AF1733:AF1796" si="342">IF(OR($C1733=0,$R1733=0,V1733-(AF$4-$C1733)=0),0,IF($C1733&lt;AF$4,AE1733-AE1733/(V1733-(AF$4-$C1733)),IF($C1733=AF$4,$R1733-$R1733/V1733,0)))</f>
        <v>0</v>
      </c>
      <c r="AG1733" s="187">
        <f t="shared" ref="AG1733:AG1796" si="343">IF(OR($C1733=0,$R1733=0,W1733-(AG$4-$C1733)=0),0,IF($C1733&lt;AG$4,AF1733-AF1733/(W1733-(AG$4-$C1733)),IF($C1733=AG$4,$R1733-$R1733/W1733,0)))</f>
        <v>0</v>
      </c>
      <c r="AH1733" s="187">
        <f t="shared" ref="AH1733:AH1796" si="344">IF(OR($C1733=0,$R1733=0,X1733-(AH$4-$C1733)=0),0,IF($C1733&lt;AH$4,AG1733-AG1733/(X1733-(AH$4-$C1733)),IF($C1733=AH$4,$R1733-$R1733/X1733,0)))</f>
        <v>0</v>
      </c>
      <c r="AI1733" s="187">
        <f t="shared" ref="AI1733:AI1796" si="345">IF(OR($C1733=0,$R1733=0,Y1733-(AI$4-$C1733)=0),0,IF($C1733&lt;AI$4,AH1733-AH1733/(Y1733-(AI$4-$C1733)),IF($C1733=AI$4,$R1733-$R1733/Y1733,0)))</f>
        <v>0</v>
      </c>
      <c r="AJ1733" s="187">
        <f t="shared" ref="AJ1733:AJ1796" si="346">IF(OR($C1733=0,$R1733=0,Z1733-(AJ$4-$C1733)=0),0,IF($C1733&lt;AJ$4,AI1733-AI1733/(Z1733-(AJ$4-$C1733)),IF($C1733=AJ$4,$R1733-$R1733/Z1733,0)))</f>
        <v>0</v>
      </c>
      <c r="AK1733" s="187">
        <f t="shared" ref="AK1733:AK1796" si="347">IF(OR($C1733=0,$R1733=0,AA1733-(AK$4-$C1733)=0),0,IF($C1733&lt;AK$4,AJ1733-AJ1733/(AA1733-(AK$4-$C1733)),IF($C1733=AK$4,$R1733-$R1733/AA1733,0)))</f>
        <v>0</v>
      </c>
      <c r="AL1733" s="31"/>
    </row>
    <row r="1734" spans="1:38" ht="15" x14ac:dyDescent="0.25">
      <c r="A1734" s="31"/>
      <c r="B1734" s="31"/>
      <c r="C1734" s="32"/>
      <c r="D1734" s="31"/>
      <c r="E1734" s="31"/>
      <c r="F1734" s="31"/>
      <c r="G1734" s="31"/>
      <c r="H1734" s="31"/>
      <c r="I1734" s="31"/>
      <c r="J1734" s="31"/>
      <c r="K1734" s="31"/>
      <c r="L1734" s="31"/>
      <c r="M1734" s="31"/>
      <c r="N1734" s="187">
        <f t="shared" ref="N1734:N1797" si="348">SUM(D1734,E1734,G1734,H1734,J1734,K1734)-SUM(F1734,I1734,L1734,M1734)</f>
        <v>0</v>
      </c>
      <c r="O1734" s="31"/>
      <c r="P1734" s="31"/>
      <c r="Q1734" s="31"/>
      <c r="R1734" s="187">
        <f t="shared" ref="R1734:R1797" si="349">N1734-SUM(O1734:Q1734)</f>
        <v>0</v>
      </c>
      <c r="S1734" s="188">
        <f>IF(ISBLANK($B1734),0,VLOOKUP($B1734,Listen!$A$2:$C$44,2,FALSE))</f>
        <v>0</v>
      </c>
      <c r="T1734" s="188">
        <f>IF(ISBLANK($B1734),0,VLOOKUP($B1734,Listen!$A$2:$C$44,3,FALSE))</f>
        <v>0</v>
      </c>
      <c r="U1734" s="189">
        <f t="shared" si="337"/>
        <v>0</v>
      </c>
      <c r="V1734" s="189">
        <f t="shared" si="340"/>
        <v>0</v>
      </c>
      <c r="W1734" s="189">
        <f t="shared" si="340"/>
        <v>0</v>
      </c>
      <c r="X1734" s="189">
        <f t="shared" si="340"/>
        <v>0</v>
      </c>
      <c r="Y1734" s="189">
        <f t="shared" si="340"/>
        <v>0</v>
      </c>
      <c r="Z1734" s="189">
        <f t="shared" si="340"/>
        <v>0</v>
      </c>
      <c r="AA1734" s="189">
        <f t="shared" si="340"/>
        <v>0</v>
      </c>
      <c r="AB1734" s="187">
        <f t="shared" si="339"/>
        <v>0</v>
      </c>
      <c r="AC1734" s="190">
        <f>IF(C1734=A_Stammdaten!$B$14,F_SAV!$R1734-F_SAV!$AD1734,HLOOKUP(A_Stammdaten!$B$14-1,$AE$4:$AK$2004,ROW(C1734)-3,FALSE)-$AD1734)</f>
        <v>0</v>
      </c>
      <c r="AD1734" s="190">
        <f>HLOOKUP(A_Stammdaten!$B$14,$AE$4:$AK$2004,ROW(C1734)-3,FALSE)</f>
        <v>0</v>
      </c>
      <c r="AE1734" s="187">
        <f t="shared" si="341"/>
        <v>0</v>
      </c>
      <c r="AF1734" s="187">
        <f t="shared" si="342"/>
        <v>0</v>
      </c>
      <c r="AG1734" s="187">
        <f t="shared" si="343"/>
        <v>0</v>
      </c>
      <c r="AH1734" s="187">
        <f t="shared" si="344"/>
        <v>0</v>
      </c>
      <c r="AI1734" s="187">
        <f t="shared" si="345"/>
        <v>0</v>
      </c>
      <c r="AJ1734" s="187">
        <f t="shared" si="346"/>
        <v>0</v>
      </c>
      <c r="AK1734" s="187">
        <f t="shared" si="347"/>
        <v>0</v>
      </c>
      <c r="AL1734" s="31"/>
    </row>
    <row r="1735" spans="1:38" ht="15" x14ac:dyDescent="0.25">
      <c r="A1735" s="31"/>
      <c r="B1735" s="31"/>
      <c r="C1735" s="32"/>
      <c r="D1735" s="31"/>
      <c r="E1735" s="31"/>
      <c r="F1735" s="31"/>
      <c r="G1735" s="31"/>
      <c r="H1735" s="31"/>
      <c r="I1735" s="31"/>
      <c r="J1735" s="31"/>
      <c r="K1735" s="31"/>
      <c r="L1735" s="31"/>
      <c r="M1735" s="31"/>
      <c r="N1735" s="187">
        <f t="shared" si="348"/>
        <v>0</v>
      </c>
      <c r="O1735" s="31"/>
      <c r="P1735" s="31"/>
      <c r="Q1735" s="31"/>
      <c r="R1735" s="187">
        <f t="shared" si="349"/>
        <v>0</v>
      </c>
      <c r="S1735" s="188">
        <f>IF(ISBLANK($B1735),0,VLOOKUP($B1735,Listen!$A$2:$C$44,2,FALSE))</f>
        <v>0</v>
      </c>
      <c r="T1735" s="188">
        <f>IF(ISBLANK($B1735),0,VLOOKUP($B1735,Listen!$A$2:$C$44,3,FALSE))</f>
        <v>0</v>
      </c>
      <c r="U1735" s="189">
        <f t="shared" si="337"/>
        <v>0</v>
      </c>
      <c r="V1735" s="189">
        <f t="shared" si="340"/>
        <v>0</v>
      </c>
      <c r="W1735" s="189">
        <f t="shared" si="340"/>
        <v>0</v>
      </c>
      <c r="X1735" s="189">
        <f t="shared" si="340"/>
        <v>0</v>
      </c>
      <c r="Y1735" s="189">
        <f t="shared" si="340"/>
        <v>0</v>
      </c>
      <c r="Z1735" s="189">
        <f t="shared" si="340"/>
        <v>0</v>
      </c>
      <c r="AA1735" s="189">
        <f t="shared" si="340"/>
        <v>0</v>
      </c>
      <c r="AB1735" s="187">
        <f t="shared" si="339"/>
        <v>0</v>
      </c>
      <c r="AC1735" s="190">
        <f>IF(C1735=A_Stammdaten!$B$14,F_SAV!$R1735-F_SAV!$AD1735,HLOOKUP(A_Stammdaten!$B$14-1,$AE$4:$AK$2004,ROW(C1735)-3,FALSE)-$AD1735)</f>
        <v>0</v>
      </c>
      <c r="AD1735" s="190">
        <f>HLOOKUP(A_Stammdaten!$B$14,$AE$4:$AK$2004,ROW(C1735)-3,FALSE)</f>
        <v>0</v>
      </c>
      <c r="AE1735" s="187">
        <f t="shared" si="341"/>
        <v>0</v>
      </c>
      <c r="AF1735" s="187">
        <f t="shared" si="342"/>
        <v>0</v>
      </c>
      <c r="AG1735" s="187">
        <f t="shared" si="343"/>
        <v>0</v>
      </c>
      <c r="AH1735" s="187">
        <f t="shared" si="344"/>
        <v>0</v>
      </c>
      <c r="AI1735" s="187">
        <f t="shared" si="345"/>
        <v>0</v>
      </c>
      <c r="AJ1735" s="187">
        <f t="shared" si="346"/>
        <v>0</v>
      </c>
      <c r="AK1735" s="187">
        <f t="shared" si="347"/>
        <v>0</v>
      </c>
      <c r="AL1735" s="31"/>
    </row>
    <row r="1736" spans="1:38" ht="15" x14ac:dyDescent="0.25">
      <c r="A1736" s="31"/>
      <c r="B1736" s="31"/>
      <c r="C1736" s="32"/>
      <c r="D1736" s="31"/>
      <c r="E1736" s="31"/>
      <c r="F1736" s="31"/>
      <c r="G1736" s="31"/>
      <c r="H1736" s="31"/>
      <c r="I1736" s="31"/>
      <c r="J1736" s="31"/>
      <c r="K1736" s="31"/>
      <c r="L1736" s="31"/>
      <c r="M1736" s="31"/>
      <c r="N1736" s="187">
        <f t="shared" si="348"/>
        <v>0</v>
      </c>
      <c r="O1736" s="31"/>
      <c r="P1736" s="31"/>
      <c r="Q1736" s="31"/>
      <c r="R1736" s="187">
        <f t="shared" si="349"/>
        <v>0</v>
      </c>
      <c r="S1736" s="188">
        <f>IF(ISBLANK($B1736),0,VLOOKUP($B1736,Listen!$A$2:$C$44,2,FALSE))</f>
        <v>0</v>
      </c>
      <c r="T1736" s="188">
        <f>IF(ISBLANK($B1736),0,VLOOKUP($B1736,Listen!$A$2:$C$44,3,FALSE))</f>
        <v>0</v>
      </c>
      <c r="U1736" s="189">
        <f t="shared" si="337"/>
        <v>0</v>
      </c>
      <c r="V1736" s="189">
        <f t="shared" si="340"/>
        <v>0</v>
      </c>
      <c r="W1736" s="189">
        <f t="shared" si="340"/>
        <v>0</v>
      </c>
      <c r="X1736" s="189">
        <f t="shared" si="340"/>
        <v>0</v>
      </c>
      <c r="Y1736" s="189">
        <f t="shared" si="340"/>
        <v>0</v>
      </c>
      <c r="Z1736" s="189">
        <f t="shared" si="340"/>
        <v>0</v>
      </c>
      <c r="AA1736" s="189">
        <f t="shared" si="340"/>
        <v>0</v>
      </c>
      <c r="AB1736" s="187">
        <f t="shared" si="339"/>
        <v>0</v>
      </c>
      <c r="AC1736" s="190">
        <f>IF(C1736=A_Stammdaten!$B$14,F_SAV!$R1736-F_SAV!$AD1736,HLOOKUP(A_Stammdaten!$B$14-1,$AE$4:$AK$2004,ROW(C1736)-3,FALSE)-$AD1736)</f>
        <v>0</v>
      </c>
      <c r="AD1736" s="190">
        <f>HLOOKUP(A_Stammdaten!$B$14,$AE$4:$AK$2004,ROW(C1736)-3,FALSE)</f>
        <v>0</v>
      </c>
      <c r="AE1736" s="187">
        <f t="shared" si="341"/>
        <v>0</v>
      </c>
      <c r="AF1736" s="187">
        <f t="shared" si="342"/>
        <v>0</v>
      </c>
      <c r="AG1736" s="187">
        <f t="shared" si="343"/>
        <v>0</v>
      </c>
      <c r="AH1736" s="187">
        <f t="shared" si="344"/>
        <v>0</v>
      </c>
      <c r="AI1736" s="187">
        <f t="shared" si="345"/>
        <v>0</v>
      </c>
      <c r="AJ1736" s="187">
        <f t="shared" si="346"/>
        <v>0</v>
      </c>
      <c r="AK1736" s="187">
        <f t="shared" si="347"/>
        <v>0</v>
      </c>
      <c r="AL1736" s="31"/>
    </row>
    <row r="1737" spans="1:38" ht="15" x14ac:dyDescent="0.25">
      <c r="A1737" s="31"/>
      <c r="B1737" s="31"/>
      <c r="C1737" s="32"/>
      <c r="D1737" s="31"/>
      <c r="E1737" s="31"/>
      <c r="F1737" s="31"/>
      <c r="G1737" s="31"/>
      <c r="H1737" s="31"/>
      <c r="I1737" s="31"/>
      <c r="J1737" s="31"/>
      <c r="K1737" s="31"/>
      <c r="L1737" s="31"/>
      <c r="M1737" s="31"/>
      <c r="N1737" s="187">
        <f t="shared" si="348"/>
        <v>0</v>
      </c>
      <c r="O1737" s="31"/>
      <c r="P1737" s="31"/>
      <c r="Q1737" s="31"/>
      <c r="R1737" s="187">
        <f t="shared" si="349"/>
        <v>0</v>
      </c>
      <c r="S1737" s="188">
        <f>IF(ISBLANK($B1737),0,VLOOKUP($B1737,Listen!$A$2:$C$44,2,FALSE))</f>
        <v>0</v>
      </c>
      <c r="T1737" s="188">
        <f>IF(ISBLANK($B1737),0,VLOOKUP($B1737,Listen!$A$2:$C$44,3,FALSE))</f>
        <v>0</v>
      </c>
      <c r="U1737" s="189">
        <f t="shared" si="337"/>
        <v>0</v>
      </c>
      <c r="V1737" s="189">
        <f t="shared" si="340"/>
        <v>0</v>
      </c>
      <c r="W1737" s="189">
        <f t="shared" si="340"/>
        <v>0</v>
      </c>
      <c r="X1737" s="189">
        <f t="shared" si="340"/>
        <v>0</v>
      </c>
      <c r="Y1737" s="189">
        <f t="shared" si="340"/>
        <v>0</v>
      </c>
      <c r="Z1737" s="189">
        <f t="shared" si="340"/>
        <v>0</v>
      </c>
      <c r="AA1737" s="189">
        <f t="shared" si="340"/>
        <v>0</v>
      </c>
      <c r="AB1737" s="187">
        <f t="shared" si="339"/>
        <v>0</v>
      </c>
      <c r="AC1737" s="190">
        <f>IF(C1737=A_Stammdaten!$B$14,F_SAV!$R1737-F_SAV!$AD1737,HLOOKUP(A_Stammdaten!$B$14-1,$AE$4:$AK$2004,ROW(C1737)-3,FALSE)-$AD1737)</f>
        <v>0</v>
      </c>
      <c r="AD1737" s="190">
        <f>HLOOKUP(A_Stammdaten!$B$14,$AE$4:$AK$2004,ROW(C1737)-3,FALSE)</f>
        <v>0</v>
      </c>
      <c r="AE1737" s="187">
        <f t="shared" si="341"/>
        <v>0</v>
      </c>
      <c r="AF1737" s="187">
        <f t="shared" si="342"/>
        <v>0</v>
      </c>
      <c r="AG1737" s="187">
        <f t="shared" si="343"/>
        <v>0</v>
      </c>
      <c r="AH1737" s="187">
        <f t="shared" si="344"/>
        <v>0</v>
      </c>
      <c r="AI1737" s="187">
        <f t="shared" si="345"/>
        <v>0</v>
      </c>
      <c r="AJ1737" s="187">
        <f t="shared" si="346"/>
        <v>0</v>
      </c>
      <c r="AK1737" s="187">
        <f t="shared" si="347"/>
        <v>0</v>
      </c>
      <c r="AL1737" s="31"/>
    </row>
    <row r="1738" spans="1:38" ht="15" x14ac:dyDescent="0.25">
      <c r="A1738" s="31"/>
      <c r="B1738" s="31"/>
      <c r="C1738" s="32"/>
      <c r="D1738" s="31"/>
      <c r="E1738" s="31"/>
      <c r="F1738" s="31"/>
      <c r="G1738" s="31"/>
      <c r="H1738" s="31"/>
      <c r="I1738" s="31"/>
      <c r="J1738" s="31"/>
      <c r="K1738" s="31"/>
      <c r="L1738" s="31"/>
      <c r="M1738" s="31"/>
      <c r="N1738" s="187">
        <f t="shared" si="348"/>
        <v>0</v>
      </c>
      <c r="O1738" s="31"/>
      <c r="P1738" s="31"/>
      <c r="Q1738" s="31"/>
      <c r="R1738" s="187">
        <f t="shared" si="349"/>
        <v>0</v>
      </c>
      <c r="S1738" s="188">
        <f>IF(ISBLANK($B1738),0,VLOOKUP($B1738,Listen!$A$2:$C$44,2,FALSE))</f>
        <v>0</v>
      </c>
      <c r="T1738" s="188">
        <f>IF(ISBLANK($B1738),0,VLOOKUP($B1738,Listen!$A$2:$C$44,3,FALSE))</f>
        <v>0</v>
      </c>
      <c r="U1738" s="189">
        <f t="shared" si="337"/>
        <v>0</v>
      </c>
      <c r="V1738" s="189">
        <f t="shared" si="340"/>
        <v>0</v>
      </c>
      <c r="W1738" s="189">
        <f t="shared" si="340"/>
        <v>0</v>
      </c>
      <c r="X1738" s="189">
        <f t="shared" si="340"/>
        <v>0</v>
      </c>
      <c r="Y1738" s="189">
        <f t="shared" si="340"/>
        <v>0</v>
      </c>
      <c r="Z1738" s="189">
        <f t="shared" si="340"/>
        <v>0</v>
      </c>
      <c r="AA1738" s="189">
        <f t="shared" si="340"/>
        <v>0</v>
      </c>
      <c r="AB1738" s="187">
        <f t="shared" si="339"/>
        <v>0</v>
      </c>
      <c r="AC1738" s="190">
        <f>IF(C1738=A_Stammdaten!$B$14,F_SAV!$R1738-F_SAV!$AD1738,HLOOKUP(A_Stammdaten!$B$14-1,$AE$4:$AK$2004,ROW(C1738)-3,FALSE)-$AD1738)</f>
        <v>0</v>
      </c>
      <c r="AD1738" s="190">
        <f>HLOOKUP(A_Stammdaten!$B$14,$AE$4:$AK$2004,ROW(C1738)-3,FALSE)</f>
        <v>0</v>
      </c>
      <c r="AE1738" s="187">
        <f t="shared" si="341"/>
        <v>0</v>
      </c>
      <c r="AF1738" s="187">
        <f t="shared" si="342"/>
        <v>0</v>
      </c>
      <c r="AG1738" s="187">
        <f t="shared" si="343"/>
        <v>0</v>
      </c>
      <c r="AH1738" s="187">
        <f t="shared" si="344"/>
        <v>0</v>
      </c>
      <c r="AI1738" s="187">
        <f t="shared" si="345"/>
        <v>0</v>
      </c>
      <c r="AJ1738" s="187">
        <f t="shared" si="346"/>
        <v>0</v>
      </c>
      <c r="AK1738" s="187">
        <f t="shared" si="347"/>
        <v>0</v>
      </c>
      <c r="AL1738" s="31"/>
    </row>
    <row r="1739" spans="1:38" ht="15" x14ac:dyDescent="0.25">
      <c r="A1739" s="31"/>
      <c r="B1739" s="31"/>
      <c r="C1739" s="32"/>
      <c r="D1739" s="31"/>
      <c r="E1739" s="31"/>
      <c r="F1739" s="31"/>
      <c r="G1739" s="31"/>
      <c r="H1739" s="31"/>
      <c r="I1739" s="31"/>
      <c r="J1739" s="31"/>
      <c r="K1739" s="31"/>
      <c r="L1739" s="31"/>
      <c r="M1739" s="31"/>
      <c r="N1739" s="187">
        <f t="shared" si="348"/>
        <v>0</v>
      </c>
      <c r="O1739" s="31"/>
      <c r="P1739" s="31"/>
      <c r="Q1739" s="31"/>
      <c r="R1739" s="187">
        <f t="shared" si="349"/>
        <v>0</v>
      </c>
      <c r="S1739" s="188">
        <f>IF(ISBLANK($B1739),0,VLOOKUP($B1739,Listen!$A$2:$C$44,2,FALSE))</f>
        <v>0</v>
      </c>
      <c r="T1739" s="188">
        <f>IF(ISBLANK($B1739),0,VLOOKUP($B1739,Listen!$A$2:$C$44,3,FALSE))</f>
        <v>0</v>
      </c>
      <c r="U1739" s="189">
        <f t="shared" ref="U1739:U1802" si="350">$S1739</f>
        <v>0</v>
      </c>
      <c r="V1739" s="189">
        <f t="shared" si="340"/>
        <v>0</v>
      </c>
      <c r="W1739" s="189">
        <f t="shared" si="340"/>
        <v>0</v>
      </c>
      <c r="X1739" s="189">
        <f t="shared" si="340"/>
        <v>0</v>
      </c>
      <c r="Y1739" s="189">
        <f t="shared" si="340"/>
        <v>0</v>
      </c>
      <c r="Z1739" s="189">
        <f t="shared" si="340"/>
        <v>0</v>
      </c>
      <c r="AA1739" s="189">
        <f t="shared" si="340"/>
        <v>0</v>
      </c>
      <c r="AB1739" s="187">
        <f t="shared" si="339"/>
        <v>0</v>
      </c>
      <c r="AC1739" s="190">
        <f>IF(C1739=A_Stammdaten!$B$14,F_SAV!$R1739-F_SAV!$AD1739,HLOOKUP(A_Stammdaten!$B$14-1,$AE$4:$AK$2004,ROW(C1739)-3,FALSE)-$AD1739)</f>
        <v>0</v>
      </c>
      <c r="AD1739" s="190">
        <f>HLOOKUP(A_Stammdaten!$B$14,$AE$4:$AK$2004,ROW(C1739)-3,FALSE)</f>
        <v>0</v>
      </c>
      <c r="AE1739" s="187">
        <f t="shared" si="341"/>
        <v>0</v>
      </c>
      <c r="AF1739" s="187">
        <f t="shared" si="342"/>
        <v>0</v>
      </c>
      <c r="AG1739" s="187">
        <f t="shared" si="343"/>
        <v>0</v>
      </c>
      <c r="AH1739" s="187">
        <f t="shared" si="344"/>
        <v>0</v>
      </c>
      <c r="AI1739" s="187">
        <f t="shared" si="345"/>
        <v>0</v>
      </c>
      <c r="AJ1739" s="187">
        <f t="shared" si="346"/>
        <v>0</v>
      </c>
      <c r="AK1739" s="187">
        <f t="shared" si="347"/>
        <v>0</v>
      </c>
      <c r="AL1739" s="31"/>
    </row>
    <row r="1740" spans="1:38" ht="15" x14ac:dyDescent="0.25">
      <c r="A1740" s="31"/>
      <c r="B1740" s="31"/>
      <c r="C1740" s="32"/>
      <c r="D1740" s="31"/>
      <c r="E1740" s="31"/>
      <c r="F1740" s="31"/>
      <c r="G1740" s="31"/>
      <c r="H1740" s="31"/>
      <c r="I1740" s="31"/>
      <c r="J1740" s="31"/>
      <c r="K1740" s="31"/>
      <c r="L1740" s="31"/>
      <c r="M1740" s="31"/>
      <c r="N1740" s="187">
        <f t="shared" si="348"/>
        <v>0</v>
      </c>
      <c r="O1740" s="31"/>
      <c r="P1740" s="31"/>
      <c r="Q1740" s="31"/>
      <c r="R1740" s="187">
        <f t="shared" si="349"/>
        <v>0</v>
      </c>
      <c r="S1740" s="188">
        <f>IF(ISBLANK($B1740),0,VLOOKUP($B1740,Listen!$A$2:$C$44,2,FALSE))</f>
        <v>0</v>
      </c>
      <c r="T1740" s="188">
        <f>IF(ISBLANK($B1740),0,VLOOKUP($B1740,Listen!$A$2:$C$44,3,FALSE))</f>
        <v>0</v>
      </c>
      <c r="U1740" s="189">
        <f t="shared" si="350"/>
        <v>0</v>
      </c>
      <c r="V1740" s="189">
        <f t="shared" si="340"/>
        <v>0</v>
      </c>
      <c r="W1740" s="189">
        <f t="shared" si="340"/>
        <v>0</v>
      </c>
      <c r="X1740" s="189">
        <f t="shared" si="340"/>
        <v>0</v>
      </c>
      <c r="Y1740" s="189">
        <f t="shared" si="340"/>
        <v>0</v>
      </c>
      <c r="Z1740" s="189">
        <f t="shared" si="340"/>
        <v>0</v>
      </c>
      <c r="AA1740" s="189">
        <f t="shared" si="340"/>
        <v>0</v>
      </c>
      <c r="AB1740" s="187">
        <f t="shared" si="339"/>
        <v>0</v>
      </c>
      <c r="AC1740" s="190">
        <f>IF(C1740=A_Stammdaten!$B$14,F_SAV!$R1740-F_SAV!$AD1740,HLOOKUP(A_Stammdaten!$B$14-1,$AE$4:$AK$2004,ROW(C1740)-3,FALSE)-$AD1740)</f>
        <v>0</v>
      </c>
      <c r="AD1740" s="190">
        <f>HLOOKUP(A_Stammdaten!$B$14,$AE$4:$AK$2004,ROW(C1740)-3,FALSE)</f>
        <v>0</v>
      </c>
      <c r="AE1740" s="187">
        <f t="shared" si="341"/>
        <v>0</v>
      </c>
      <c r="AF1740" s="187">
        <f t="shared" si="342"/>
        <v>0</v>
      </c>
      <c r="AG1740" s="187">
        <f t="shared" si="343"/>
        <v>0</v>
      </c>
      <c r="AH1740" s="187">
        <f t="shared" si="344"/>
        <v>0</v>
      </c>
      <c r="AI1740" s="187">
        <f t="shared" si="345"/>
        <v>0</v>
      </c>
      <c r="AJ1740" s="187">
        <f t="shared" si="346"/>
        <v>0</v>
      </c>
      <c r="AK1740" s="187">
        <f t="shared" si="347"/>
        <v>0</v>
      </c>
      <c r="AL1740" s="31"/>
    </row>
    <row r="1741" spans="1:38" ht="15" x14ac:dyDescent="0.25">
      <c r="A1741" s="31"/>
      <c r="B1741" s="31"/>
      <c r="C1741" s="32"/>
      <c r="D1741" s="31"/>
      <c r="E1741" s="31"/>
      <c r="F1741" s="31"/>
      <c r="G1741" s="31"/>
      <c r="H1741" s="31"/>
      <c r="I1741" s="31"/>
      <c r="J1741" s="31"/>
      <c r="K1741" s="31"/>
      <c r="L1741" s="31"/>
      <c r="M1741" s="31"/>
      <c r="N1741" s="187">
        <f t="shared" si="348"/>
        <v>0</v>
      </c>
      <c r="O1741" s="31"/>
      <c r="P1741" s="31"/>
      <c r="Q1741" s="31"/>
      <c r="R1741" s="187">
        <f t="shared" si="349"/>
        <v>0</v>
      </c>
      <c r="S1741" s="188">
        <f>IF(ISBLANK($B1741),0,VLOOKUP($B1741,Listen!$A$2:$C$44,2,FALSE))</f>
        <v>0</v>
      </c>
      <c r="T1741" s="188">
        <f>IF(ISBLANK($B1741),0,VLOOKUP($B1741,Listen!$A$2:$C$44,3,FALSE))</f>
        <v>0</v>
      </c>
      <c r="U1741" s="189">
        <f t="shared" si="350"/>
        <v>0</v>
      </c>
      <c r="V1741" s="189">
        <f t="shared" si="340"/>
        <v>0</v>
      </c>
      <c r="W1741" s="189">
        <f t="shared" si="340"/>
        <v>0</v>
      </c>
      <c r="X1741" s="189">
        <f t="shared" si="340"/>
        <v>0</v>
      </c>
      <c r="Y1741" s="189">
        <f t="shared" si="340"/>
        <v>0</v>
      </c>
      <c r="Z1741" s="189">
        <f t="shared" si="340"/>
        <v>0</v>
      </c>
      <c r="AA1741" s="189">
        <f t="shared" si="340"/>
        <v>0</v>
      </c>
      <c r="AB1741" s="187">
        <f t="shared" si="339"/>
        <v>0</v>
      </c>
      <c r="AC1741" s="190">
        <f>IF(C1741=A_Stammdaten!$B$14,F_SAV!$R1741-F_SAV!$AD1741,HLOOKUP(A_Stammdaten!$B$14-1,$AE$4:$AK$2004,ROW(C1741)-3,FALSE)-$AD1741)</f>
        <v>0</v>
      </c>
      <c r="AD1741" s="190">
        <f>HLOOKUP(A_Stammdaten!$B$14,$AE$4:$AK$2004,ROW(C1741)-3,FALSE)</f>
        <v>0</v>
      </c>
      <c r="AE1741" s="187">
        <f t="shared" si="341"/>
        <v>0</v>
      </c>
      <c r="AF1741" s="187">
        <f t="shared" si="342"/>
        <v>0</v>
      </c>
      <c r="AG1741" s="187">
        <f t="shared" si="343"/>
        <v>0</v>
      </c>
      <c r="AH1741" s="187">
        <f t="shared" si="344"/>
        <v>0</v>
      </c>
      <c r="AI1741" s="187">
        <f t="shared" si="345"/>
        <v>0</v>
      </c>
      <c r="AJ1741" s="187">
        <f t="shared" si="346"/>
        <v>0</v>
      </c>
      <c r="AK1741" s="187">
        <f t="shared" si="347"/>
        <v>0</v>
      </c>
      <c r="AL1741" s="31"/>
    </row>
    <row r="1742" spans="1:38" ht="15" x14ac:dyDescent="0.25">
      <c r="A1742" s="31"/>
      <c r="B1742" s="31"/>
      <c r="C1742" s="32"/>
      <c r="D1742" s="31"/>
      <c r="E1742" s="31"/>
      <c r="F1742" s="31"/>
      <c r="G1742" s="31"/>
      <c r="H1742" s="31"/>
      <c r="I1742" s="31"/>
      <c r="J1742" s="31"/>
      <c r="K1742" s="31"/>
      <c r="L1742" s="31"/>
      <c r="M1742" s="31"/>
      <c r="N1742" s="187">
        <f t="shared" si="348"/>
        <v>0</v>
      </c>
      <c r="O1742" s="31"/>
      <c r="P1742" s="31"/>
      <c r="Q1742" s="31"/>
      <c r="R1742" s="187">
        <f t="shared" si="349"/>
        <v>0</v>
      </c>
      <c r="S1742" s="188">
        <f>IF(ISBLANK($B1742),0,VLOOKUP($B1742,Listen!$A$2:$C$44,2,FALSE))</f>
        <v>0</v>
      </c>
      <c r="T1742" s="188">
        <f>IF(ISBLANK($B1742),0,VLOOKUP($B1742,Listen!$A$2:$C$44,3,FALSE))</f>
        <v>0</v>
      </c>
      <c r="U1742" s="189">
        <f t="shared" si="350"/>
        <v>0</v>
      </c>
      <c r="V1742" s="189">
        <f t="shared" si="340"/>
        <v>0</v>
      </c>
      <c r="W1742" s="189">
        <f t="shared" si="340"/>
        <v>0</v>
      </c>
      <c r="X1742" s="189">
        <f t="shared" si="340"/>
        <v>0</v>
      </c>
      <c r="Y1742" s="189">
        <f t="shared" si="340"/>
        <v>0</v>
      </c>
      <c r="Z1742" s="189">
        <f t="shared" si="340"/>
        <v>0</v>
      </c>
      <c r="AA1742" s="189">
        <f t="shared" si="340"/>
        <v>0</v>
      </c>
      <c r="AB1742" s="187">
        <f t="shared" si="339"/>
        <v>0</v>
      </c>
      <c r="AC1742" s="190">
        <f>IF(C1742=A_Stammdaten!$B$14,F_SAV!$R1742-F_SAV!$AD1742,HLOOKUP(A_Stammdaten!$B$14-1,$AE$4:$AK$2004,ROW(C1742)-3,FALSE)-$AD1742)</f>
        <v>0</v>
      </c>
      <c r="AD1742" s="190">
        <f>HLOOKUP(A_Stammdaten!$B$14,$AE$4:$AK$2004,ROW(C1742)-3,FALSE)</f>
        <v>0</v>
      </c>
      <c r="AE1742" s="187">
        <f t="shared" si="341"/>
        <v>0</v>
      </c>
      <c r="AF1742" s="187">
        <f t="shared" si="342"/>
        <v>0</v>
      </c>
      <c r="AG1742" s="187">
        <f t="shared" si="343"/>
        <v>0</v>
      </c>
      <c r="AH1742" s="187">
        <f t="shared" si="344"/>
        <v>0</v>
      </c>
      <c r="AI1742" s="187">
        <f t="shared" si="345"/>
        <v>0</v>
      </c>
      <c r="AJ1742" s="187">
        <f t="shared" si="346"/>
        <v>0</v>
      </c>
      <c r="AK1742" s="187">
        <f t="shared" si="347"/>
        <v>0</v>
      </c>
      <c r="AL1742" s="31"/>
    </row>
    <row r="1743" spans="1:38" ht="15" x14ac:dyDescent="0.25">
      <c r="A1743" s="31"/>
      <c r="B1743" s="31"/>
      <c r="C1743" s="32"/>
      <c r="D1743" s="31"/>
      <c r="E1743" s="31"/>
      <c r="F1743" s="31"/>
      <c r="G1743" s="31"/>
      <c r="H1743" s="31"/>
      <c r="I1743" s="31"/>
      <c r="J1743" s="31"/>
      <c r="K1743" s="31"/>
      <c r="L1743" s="31"/>
      <c r="M1743" s="31"/>
      <c r="N1743" s="187">
        <f t="shared" si="348"/>
        <v>0</v>
      </c>
      <c r="O1743" s="31"/>
      <c r="P1743" s="31"/>
      <c r="Q1743" s="31"/>
      <c r="R1743" s="187">
        <f t="shared" si="349"/>
        <v>0</v>
      </c>
      <c r="S1743" s="188">
        <f>IF(ISBLANK($B1743),0,VLOOKUP($B1743,Listen!$A$2:$C$44,2,FALSE))</f>
        <v>0</v>
      </c>
      <c r="T1743" s="188">
        <f>IF(ISBLANK($B1743),0,VLOOKUP($B1743,Listen!$A$2:$C$44,3,FALSE))</f>
        <v>0</v>
      </c>
      <c r="U1743" s="189">
        <f t="shared" si="350"/>
        <v>0</v>
      </c>
      <c r="V1743" s="189">
        <f t="shared" si="340"/>
        <v>0</v>
      </c>
      <c r="W1743" s="189">
        <f t="shared" si="340"/>
        <v>0</v>
      </c>
      <c r="X1743" s="189">
        <f t="shared" si="340"/>
        <v>0</v>
      </c>
      <c r="Y1743" s="189">
        <f t="shared" si="340"/>
        <v>0</v>
      </c>
      <c r="Z1743" s="189">
        <f t="shared" si="340"/>
        <v>0</v>
      </c>
      <c r="AA1743" s="189">
        <f t="shared" si="340"/>
        <v>0</v>
      </c>
      <c r="AB1743" s="187">
        <f t="shared" si="339"/>
        <v>0</v>
      </c>
      <c r="AC1743" s="190">
        <f>IF(C1743=A_Stammdaten!$B$14,F_SAV!$R1743-F_SAV!$AD1743,HLOOKUP(A_Stammdaten!$B$14-1,$AE$4:$AK$2004,ROW(C1743)-3,FALSE)-$AD1743)</f>
        <v>0</v>
      </c>
      <c r="AD1743" s="190">
        <f>HLOOKUP(A_Stammdaten!$B$14,$AE$4:$AK$2004,ROW(C1743)-3,FALSE)</f>
        <v>0</v>
      </c>
      <c r="AE1743" s="187">
        <f t="shared" si="341"/>
        <v>0</v>
      </c>
      <c r="AF1743" s="187">
        <f t="shared" si="342"/>
        <v>0</v>
      </c>
      <c r="AG1743" s="187">
        <f t="shared" si="343"/>
        <v>0</v>
      </c>
      <c r="AH1743" s="187">
        <f t="shared" si="344"/>
        <v>0</v>
      </c>
      <c r="AI1743" s="187">
        <f t="shared" si="345"/>
        <v>0</v>
      </c>
      <c r="AJ1743" s="187">
        <f t="shared" si="346"/>
        <v>0</v>
      </c>
      <c r="AK1743" s="187">
        <f t="shared" si="347"/>
        <v>0</v>
      </c>
      <c r="AL1743" s="31"/>
    </row>
    <row r="1744" spans="1:38" ht="15" x14ac:dyDescent="0.25">
      <c r="A1744" s="31"/>
      <c r="B1744" s="31"/>
      <c r="C1744" s="32"/>
      <c r="D1744" s="31"/>
      <c r="E1744" s="31"/>
      <c r="F1744" s="31"/>
      <c r="G1744" s="31"/>
      <c r="H1744" s="31"/>
      <c r="I1744" s="31"/>
      <c r="J1744" s="31"/>
      <c r="K1744" s="31"/>
      <c r="L1744" s="31"/>
      <c r="M1744" s="31"/>
      <c r="N1744" s="187">
        <f t="shared" si="348"/>
        <v>0</v>
      </c>
      <c r="O1744" s="31"/>
      <c r="P1744" s="31"/>
      <c r="Q1744" s="31"/>
      <c r="R1744" s="187">
        <f t="shared" si="349"/>
        <v>0</v>
      </c>
      <c r="S1744" s="188">
        <f>IF(ISBLANK($B1744),0,VLOOKUP($B1744,Listen!$A$2:$C$44,2,FALSE))</f>
        <v>0</v>
      </c>
      <c r="T1744" s="188">
        <f>IF(ISBLANK($B1744),0,VLOOKUP($B1744,Listen!$A$2:$C$44,3,FALSE))</f>
        <v>0</v>
      </c>
      <c r="U1744" s="189">
        <f t="shared" si="350"/>
        <v>0</v>
      </c>
      <c r="V1744" s="189">
        <f t="shared" si="340"/>
        <v>0</v>
      </c>
      <c r="W1744" s="189">
        <f t="shared" si="340"/>
        <v>0</v>
      </c>
      <c r="X1744" s="189">
        <f t="shared" si="340"/>
        <v>0</v>
      </c>
      <c r="Y1744" s="189">
        <f t="shared" si="340"/>
        <v>0</v>
      </c>
      <c r="Z1744" s="189">
        <f t="shared" si="340"/>
        <v>0</v>
      </c>
      <c r="AA1744" s="189">
        <f t="shared" si="340"/>
        <v>0</v>
      </c>
      <c r="AB1744" s="187">
        <f t="shared" si="339"/>
        <v>0</v>
      </c>
      <c r="AC1744" s="190">
        <f>IF(C1744=A_Stammdaten!$B$14,F_SAV!$R1744-F_SAV!$AD1744,HLOOKUP(A_Stammdaten!$B$14-1,$AE$4:$AK$2004,ROW(C1744)-3,FALSE)-$AD1744)</f>
        <v>0</v>
      </c>
      <c r="AD1744" s="190">
        <f>HLOOKUP(A_Stammdaten!$B$14,$AE$4:$AK$2004,ROW(C1744)-3,FALSE)</f>
        <v>0</v>
      </c>
      <c r="AE1744" s="187">
        <f t="shared" si="341"/>
        <v>0</v>
      </c>
      <c r="AF1744" s="187">
        <f t="shared" si="342"/>
        <v>0</v>
      </c>
      <c r="AG1744" s="187">
        <f t="shared" si="343"/>
        <v>0</v>
      </c>
      <c r="AH1744" s="187">
        <f t="shared" si="344"/>
        <v>0</v>
      </c>
      <c r="AI1744" s="187">
        <f t="shared" si="345"/>
        <v>0</v>
      </c>
      <c r="AJ1744" s="187">
        <f t="shared" si="346"/>
        <v>0</v>
      </c>
      <c r="AK1744" s="187">
        <f t="shared" si="347"/>
        <v>0</v>
      </c>
      <c r="AL1744" s="31"/>
    </row>
    <row r="1745" spans="1:38" ht="15" x14ac:dyDescent="0.25">
      <c r="A1745" s="31"/>
      <c r="B1745" s="31"/>
      <c r="C1745" s="32"/>
      <c r="D1745" s="31"/>
      <c r="E1745" s="31"/>
      <c r="F1745" s="31"/>
      <c r="G1745" s="31"/>
      <c r="H1745" s="31"/>
      <c r="I1745" s="31"/>
      <c r="J1745" s="31"/>
      <c r="K1745" s="31"/>
      <c r="L1745" s="31"/>
      <c r="M1745" s="31"/>
      <c r="N1745" s="187">
        <f t="shared" si="348"/>
        <v>0</v>
      </c>
      <c r="O1745" s="31"/>
      <c r="P1745" s="31"/>
      <c r="Q1745" s="31"/>
      <c r="R1745" s="187">
        <f t="shared" si="349"/>
        <v>0</v>
      </c>
      <c r="S1745" s="188">
        <f>IF(ISBLANK($B1745),0,VLOOKUP($B1745,Listen!$A$2:$C$44,2,FALSE))</f>
        <v>0</v>
      </c>
      <c r="T1745" s="188">
        <f>IF(ISBLANK($B1745),0,VLOOKUP($B1745,Listen!$A$2:$C$44,3,FALSE))</f>
        <v>0</v>
      </c>
      <c r="U1745" s="189">
        <f t="shared" si="350"/>
        <v>0</v>
      </c>
      <c r="V1745" s="189">
        <f t="shared" si="340"/>
        <v>0</v>
      </c>
      <c r="W1745" s="189">
        <f t="shared" si="340"/>
        <v>0</v>
      </c>
      <c r="X1745" s="189">
        <f t="shared" si="340"/>
        <v>0</v>
      </c>
      <c r="Y1745" s="189">
        <f t="shared" si="340"/>
        <v>0</v>
      </c>
      <c r="Z1745" s="189">
        <f t="shared" si="340"/>
        <v>0</v>
      </c>
      <c r="AA1745" s="189">
        <f t="shared" si="340"/>
        <v>0</v>
      </c>
      <c r="AB1745" s="187">
        <f t="shared" si="339"/>
        <v>0</v>
      </c>
      <c r="AC1745" s="190">
        <f>IF(C1745=A_Stammdaten!$B$14,F_SAV!$R1745-F_SAV!$AD1745,HLOOKUP(A_Stammdaten!$B$14-1,$AE$4:$AK$2004,ROW(C1745)-3,FALSE)-$AD1745)</f>
        <v>0</v>
      </c>
      <c r="AD1745" s="190">
        <f>HLOOKUP(A_Stammdaten!$B$14,$AE$4:$AK$2004,ROW(C1745)-3,FALSE)</f>
        <v>0</v>
      </c>
      <c r="AE1745" s="187">
        <f t="shared" si="341"/>
        <v>0</v>
      </c>
      <c r="AF1745" s="187">
        <f t="shared" si="342"/>
        <v>0</v>
      </c>
      <c r="AG1745" s="187">
        <f t="shared" si="343"/>
        <v>0</v>
      </c>
      <c r="AH1745" s="187">
        <f t="shared" si="344"/>
        <v>0</v>
      </c>
      <c r="AI1745" s="187">
        <f t="shared" si="345"/>
        <v>0</v>
      </c>
      <c r="AJ1745" s="187">
        <f t="shared" si="346"/>
        <v>0</v>
      </c>
      <c r="AK1745" s="187">
        <f t="shared" si="347"/>
        <v>0</v>
      </c>
      <c r="AL1745" s="31"/>
    </row>
    <row r="1746" spans="1:38" ht="15" x14ac:dyDescent="0.25">
      <c r="A1746" s="31"/>
      <c r="B1746" s="31"/>
      <c r="C1746" s="32"/>
      <c r="D1746" s="31"/>
      <c r="E1746" s="31"/>
      <c r="F1746" s="31"/>
      <c r="G1746" s="31"/>
      <c r="H1746" s="31"/>
      <c r="I1746" s="31"/>
      <c r="J1746" s="31"/>
      <c r="K1746" s="31"/>
      <c r="L1746" s="31"/>
      <c r="M1746" s="31"/>
      <c r="N1746" s="187">
        <f t="shared" si="348"/>
        <v>0</v>
      </c>
      <c r="O1746" s="31"/>
      <c r="P1746" s="31"/>
      <c r="Q1746" s="31"/>
      <c r="R1746" s="187">
        <f t="shared" si="349"/>
        <v>0</v>
      </c>
      <c r="S1746" s="188">
        <f>IF(ISBLANK($B1746),0,VLOOKUP($B1746,Listen!$A$2:$C$44,2,FALSE))</f>
        <v>0</v>
      </c>
      <c r="T1746" s="188">
        <f>IF(ISBLANK($B1746),0,VLOOKUP($B1746,Listen!$A$2:$C$44,3,FALSE))</f>
        <v>0</v>
      </c>
      <c r="U1746" s="189">
        <f t="shared" si="350"/>
        <v>0</v>
      </c>
      <c r="V1746" s="189">
        <f t="shared" si="340"/>
        <v>0</v>
      </c>
      <c r="W1746" s="189">
        <f t="shared" si="340"/>
        <v>0</v>
      </c>
      <c r="X1746" s="189">
        <f t="shared" si="340"/>
        <v>0</v>
      </c>
      <c r="Y1746" s="189">
        <f t="shared" si="340"/>
        <v>0</v>
      </c>
      <c r="Z1746" s="189">
        <f t="shared" si="340"/>
        <v>0</v>
      </c>
      <c r="AA1746" s="189">
        <f t="shared" si="340"/>
        <v>0</v>
      </c>
      <c r="AB1746" s="187">
        <f t="shared" si="339"/>
        <v>0</v>
      </c>
      <c r="AC1746" s="190">
        <f>IF(C1746=A_Stammdaten!$B$14,F_SAV!$R1746-F_SAV!$AD1746,HLOOKUP(A_Stammdaten!$B$14-1,$AE$4:$AK$2004,ROW(C1746)-3,FALSE)-$AD1746)</f>
        <v>0</v>
      </c>
      <c r="AD1746" s="190">
        <f>HLOOKUP(A_Stammdaten!$B$14,$AE$4:$AK$2004,ROW(C1746)-3,FALSE)</f>
        <v>0</v>
      </c>
      <c r="AE1746" s="187">
        <f t="shared" si="341"/>
        <v>0</v>
      </c>
      <c r="AF1746" s="187">
        <f t="shared" si="342"/>
        <v>0</v>
      </c>
      <c r="AG1746" s="187">
        <f t="shared" si="343"/>
        <v>0</v>
      </c>
      <c r="AH1746" s="187">
        <f t="shared" si="344"/>
        <v>0</v>
      </c>
      <c r="AI1746" s="187">
        <f t="shared" si="345"/>
        <v>0</v>
      </c>
      <c r="AJ1746" s="187">
        <f t="shared" si="346"/>
        <v>0</v>
      </c>
      <c r="AK1746" s="187">
        <f t="shared" si="347"/>
        <v>0</v>
      </c>
      <c r="AL1746" s="31"/>
    </row>
    <row r="1747" spans="1:38" ht="15" x14ac:dyDescent="0.25">
      <c r="A1747" s="31"/>
      <c r="B1747" s="31"/>
      <c r="C1747" s="32"/>
      <c r="D1747" s="31"/>
      <c r="E1747" s="31"/>
      <c r="F1747" s="31"/>
      <c r="G1747" s="31"/>
      <c r="H1747" s="31"/>
      <c r="I1747" s="31"/>
      <c r="J1747" s="31"/>
      <c r="K1747" s="31"/>
      <c r="L1747" s="31"/>
      <c r="M1747" s="31"/>
      <c r="N1747" s="187">
        <f t="shared" si="348"/>
        <v>0</v>
      </c>
      <c r="O1747" s="31"/>
      <c r="P1747" s="31"/>
      <c r="Q1747" s="31"/>
      <c r="R1747" s="187">
        <f t="shared" si="349"/>
        <v>0</v>
      </c>
      <c r="S1747" s="188">
        <f>IF(ISBLANK($B1747),0,VLOOKUP($B1747,Listen!$A$2:$C$44,2,FALSE))</f>
        <v>0</v>
      </c>
      <c r="T1747" s="188">
        <f>IF(ISBLANK($B1747),0,VLOOKUP($B1747,Listen!$A$2:$C$44,3,FALSE))</f>
        <v>0</v>
      </c>
      <c r="U1747" s="189">
        <f t="shared" si="350"/>
        <v>0</v>
      </c>
      <c r="V1747" s="189">
        <f t="shared" si="340"/>
        <v>0</v>
      </c>
      <c r="W1747" s="189">
        <f t="shared" si="340"/>
        <v>0</v>
      </c>
      <c r="X1747" s="189">
        <f t="shared" si="340"/>
        <v>0</v>
      </c>
      <c r="Y1747" s="189">
        <f t="shared" si="340"/>
        <v>0</v>
      </c>
      <c r="Z1747" s="189">
        <f t="shared" si="340"/>
        <v>0</v>
      </c>
      <c r="AA1747" s="189">
        <f t="shared" si="340"/>
        <v>0</v>
      </c>
      <c r="AB1747" s="187">
        <f t="shared" si="339"/>
        <v>0</v>
      </c>
      <c r="AC1747" s="190">
        <f>IF(C1747=A_Stammdaten!$B$14,F_SAV!$R1747-F_SAV!$AD1747,HLOOKUP(A_Stammdaten!$B$14-1,$AE$4:$AK$2004,ROW(C1747)-3,FALSE)-$AD1747)</f>
        <v>0</v>
      </c>
      <c r="AD1747" s="190">
        <f>HLOOKUP(A_Stammdaten!$B$14,$AE$4:$AK$2004,ROW(C1747)-3,FALSE)</f>
        <v>0</v>
      </c>
      <c r="AE1747" s="187">
        <f t="shared" si="341"/>
        <v>0</v>
      </c>
      <c r="AF1747" s="187">
        <f t="shared" si="342"/>
        <v>0</v>
      </c>
      <c r="AG1747" s="187">
        <f t="shared" si="343"/>
        <v>0</v>
      </c>
      <c r="AH1747" s="187">
        <f t="shared" si="344"/>
        <v>0</v>
      </c>
      <c r="AI1747" s="187">
        <f t="shared" si="345"/>
        <v>0</v>
      </c>
      <c r="AJ1747" s="187">
        <f t="shared" si="346"/>
        <v>0</v>
      </c>
      <c r="AK1747" s="187">
        <f t="shared" si="347"/>
        <v>0</v>
      </c>
      <c r="AL1747" s="31"/>
    </row>
    <row r="1748" spans="1:38" ht="15" x14ac:dyDescent="0.25">
      <c r="A1748" s="31"/>
      <c r="B1748" s="31"/>
      <c r="C1748" s="32"/>
      <c r="D1748" s="31"/>
      <c r="E1748" s="31"/>
      <c r="F1748" s="31"/>
      <c r="G1748" s="31"/>
      <c r="H1748" s="31"/>
      <c r="I1748" s="31"/>
      <c r="J1748" s="31"/>
      <c r="K1748" s="31"/>
      <c r="L1748" s="31"/>
      <c r="M1748" s="31"/>
      <c r="N1748" s="187">
        <f t="shared" si="348"/>
        <v>0</v>
      </c>
      <c r="O1748" s="31"/>
      <c r="P1748" s="31"/>
      <c r="Q1748" s="31"/>
      <c r="R1748" s="187">
        <f t="shared" si="349"/>
        <v>0</v>
      </c>
      <c r="S1748" s="188">
        <f>IF(ISBLANK($B1748),0,VLOOKUP($B1748,Listen!$A$2:$C$44,2,FALSE))</f>
        <v>0</v>
      </c>
      <c r="T1748" s="188">
        <f>IF(ISBLANK($B1748),0,VLOOKUP($B1748,Listen!$A$2:$C$44,3,FALSE))</f>
        <v>0</v>
      </c>
      <c r="U1748" s="189">
        <f t="shared" si="350"/>
        <v>0</v>
      </c>
      <c r="V1748" s="189">
        <f t="shared" si="340"/>
        <v>0</v>
      </c>
      <c r="W1748" s="189">
        <f t="shared" si="340"/>
        <v>0</v>
      </c>
      <c r="X1748" s="189">
        <f t="shared" si="340"/>
        <v>0</v>
      </c>
      <c r="Y1748" s="189">
        <f t="shared" si="340"/>
        <v>0</v>
      </c>
      <c r="Z1748" s="189">
        <f t="shared" si="340"/>
        <v>0</v>
      </c>
      <c r="AA1748" s="189">
        <f t="shared" si="340"/>
        <v>0</v>
      </c>
      <c r="AB1748" s="187">
        <f t="shared" si="339"/>
        <v>0</v>
      </c>
      <c r="AC1748" s="190">
        <f>IF(C1748=A_Stammdaten!$B$14,F_SAV!$R1748-F_SAV!$AD1748,HLOOKUP(A_Stammdaten!$B$14-1,$AE$4:$AK$2004,ROW(C1748)-3,FALSE)-$AD1748)</f>
        <v>0</v>
      </c>
      <c r="AD1748" s="190">
        <f>HLOOKUP(A_Stammdaten!$B$14,$AE$4:$AK$2004,ROW(C1748)-3,FALSE)</f>
        <v>0</v>
      </c>
      <c r="AE1748" s="187">
        <f t="shared" si="341"/>
        <v>0</v>
      </c>
      <c r="AF1748" s="187">
        <f t="shared" si="342"/>
        <v>0</v>
      </c>
      <c r="AG1748" s="187">
        <f t="shared" si="343"/>
        <v>0</v>
      </c>
      <c r="AH1748" s="187">
        <f t="shared" si="344"/>
        <v>0</v>
      </c>
      <c r="AI1748" s="187">
        <f t="shared" si="345"/>
        <v>0</v>
      </c>
      <c r="AJ1748" s="187">
        <f t="shared" si="346"/>
        <v>0</v>
      </c>
      <c r="AK1748" s="187">
        <f t="shared" si="347"/>
        <v>0</v>
      </c>
      <c r="AL1748" s="31"/>
    </row>
    <row r="1749" spans="1:38" ht="15" x14ac:dyDescent="0.25">
      <c r="A1749" s="31"/>
      <c r="B1749" s="31"/>
      <c r="C1749" s="32"/>
      <c r="D1749" s="31"/>
      <c r="E1749" s="31"/>
      <c r="F1749" s="31"/>
      <c r="G1749" s="31"/>
      <c r="H1749" s="31"/>
      <c r="I1749" s="31"/>
      <c r="J1749" s="31"/>
      <c r="K1749" s="31"/>
      <c r="L1749" s="31"/>
      <c r="M1749" s="31"/>
      <c r="N1749" s="187">
        <f t="shared" si="348"/>
        <v>0</v>
      </c>
      <c r="O1749" s="31"/>
      <c r="P1749" s="31"/>
      <c r="Q1749" s="31"/>
      <c r="R1749" s="187">
        <f t="shared" si="349"/>
        <v>0</v>
      </c>
      <c r="S1749" s="188">
        <f>IF(ISBLANK($B1749),0,VLOOKUP($B1749,Listen!$A$2:$C$44,2,FALSE))</f>
        <v>0</v>
      </c>
      <c r="T1749" s="188">
        <f>IF(ISBLANK($B1749),0,VLOOKUP($B1749,Listen!$A$2:$C$44,3,FALSE))</f>
        <v>0</v>
      </c>
      <c r="U1749" s="189">
        <f t="shared" si="350"/>
        <v>0</v>
      </c>
      <c r="V1749" s="189">
        <f t="shared" si="340"/>
        <v>0</v>
      </c>
      <c r="W1749" s="189">
        <f t="shared" si="340"/>
        <v>0</v>
      </c>
      <c r="X1749" s="189">
        <f t="shared" si="340"/>
        <v>0</v>
      </c>
      <c r="Y1749" s="189">
        <f t="shared" si="340"/>
        <v>0</v>
      </c>
      <c r="Z1749" s="189">
        <f t="shared" si="340"/>
        <v>0</v>
      </c>
      <c r="AA1749" s="189">
        <f t="shared" si="340"/>
        <v>0</v>
      </c>
      <c r="AB1749" s="187">
        <f t="shared" si="339"/>
        <v>0</v>
      </c>
      <c r="AC1749" s="190">
        <f>IF(C1749=A_Stammdaten!$B$14,F_SAV!$R1749-F_SAV!$AD1749,HLOOKUP(A_Stammdaten!$B$14-1,$AE$4:$AK$2004,ROW(C1749)-3,FALSE)-$AD1749)</f>
        <v>0</v>
      </c>
      <c r="AD1749" s="190">
        <f>HLOOKUP(A_Stammdaten!$B$14,$AE$4:$AK$2004,ROW(C1749)-3,FALSE)</f>
        <v>0</v>
      </c>
      <c r="AE1749" s="187">
        <f t="shared" si="341"/>
        <v>0</v>
      </c>
      <c r="AF1749" s="187">
        <f t="shared" si="342"/>
        <v>0</v>
      </c>
      <c r="AG1749" s="187">
        <f t="shared" si="343"/>
        <v>0</v>
      </c>
      <c r="AH1749" s="187">
        <f t="shared" si="344"/>
        <v>0</v>
      </c>
      <c r="AI1749" s="187">
        <f t="shared" si="345"/>
        <v>0</v>
      </c>
      <c r="AJ1749" s="187">
        <f t="shared" si="346"/>
        <v>0</v>
      </c>
      <c r="AK1749" s="187">
        <f t="shared" si="347"/>
        <v>0</v>
      </c>
      <c r="AL1749" s="31"/>
    </row>
    <row r="1750" spans="1:38" ht="15" x14ac:dyDescent="0.25">
      <c r="A1750" s="31"/>
      <c r="B1750" s="31"/>
      <c r="C1750" s="32"/>
      <c r="D1750" s="31"/>
      <c r="E1750" s="31"/>
      <c r="F1750" s="31"/>
      <c r="G1750" s="31"/>
      <c r="H1750" s="31"/>
      <c r="I1750" s="31"/>
      <c r="J1750" s="31"/>
      <c r="K1750" s="31"/>
      <c r="L1750" s="31"/>
      <c r="M1750" s="31"/>
      <c r="N1750" s="187">
        <f t="shared" si="348"/>
        <v>0</v>
      </c>
      <c r="O1750" s="31"/>
      <c r="P1750" s="31"/>
      <c r="Q1750" s="31"/>
      <c r="R1750" s="187">
        <f t="shared" si="349"/>
        <v>0</v>
      </c>
      <c r="S1750" s="188">
        <f>IF(ISBLANK($B1750),0,VLOOKUP($B1750,Listen!$A$2:$C$44,2,FALSE))</f>
        <v>0</v>
      </c>
      <c r="T1750" s="188">
        <f>IF(ISBLANK($B1750),0,VLOOKUP($B1750,Listen!$A$2:$C$44,3,FALSE))</f>
        <v>0</v>
      </c>
      <c r="U1750" s="189">
        <f t="shared" si="350"/>
        <v>0</v>
      </c>
      <c r="V1750" s="189">
        <f t="shared" si="340"/>
        <v>0</v>
      </c>
      <c r="W1750" s="189">
        <f t="shared" si="340"/>
        <v>0</v>
      </c>
      <c r="X1750" s="189">
        <f t="shared" si="340"/>
        <v>0</v>
      </c>
      <c r="Y1750" s="189">
        <f t="shared" si="340"/>
        <v>0</v>
      </c>
      <c r="Z1750" s="189">
        <f t="shared" si="340"/>
        <v>0</v>
      </c>
      <c r="AA1750" s="189">
        <f t="shared" si="340"/>
        <v>0</v>
      </c>
      <c r="AB1750" s="187">
        <f t="shared" si="339"/>
        <v>0</v>
      </c>
      <c r="AC1750" s="190">
        <f>IF(C1750=A_Stammdaten!$B$14,F_SAV!$R1750-F_SAV!$AD1750,HLOOKUP(A_Stammdaten!$B$14-1,$AE$4:$AK$2004,ROW(C1750)-3,FALSE)-$AD1750)</f>
        <v>0</v>
      </c>
      <c r="AD1750" s="190">
        <f>HLOOKUP(A_Stammdaten!$B$14,$AE$4:$AK$2004,ROW(C1750)-3,FALSE)</f>
        <v>0</v>
      </c>
      <c r="AE1750" s="187">
        <f t="shared" si="341"/>
        <v>0</v>
      </c>
      <c r="AF1750" s="187">
        <f t="shared" si="342"/>
        <v>0</v>
      </c>
      <c r="AG1750" s="187">
        <f t="shared" si="343"/>
        <v>0</v>
      </c>
      <c r="AH1750" s="187">
        <f t="shared" si="344"/>
        <v>0</v>
      </c>
      <c r="AI1750" s="187">
        <f t="shared" si="345"/>
        <v>0</v>
      </c>
      <c r="AJ1750" s="187">
        <f t="shared" si="346"/>
        <v>0</v>
      </c>
      <c r="AK1750" s="187">
        <f t="shared" si="347"/>
        <v>0</v>
      </c>
      <c r="AL1750" s="31"/>
    </row>
    <row r="1751" spans="1:38" ht="15" x14ac:dyDescent="0.25">
      <c r="A1751" s="31"/>
      <c r="B1751" s="31"/>
      <c r="C1751" s="32"/>
      <c r="D1751" s="31"/>
      <c r="E1751" s="31"/>
      <c r="F1751" s="31"/>
      <c r="G1751" s="31"/>
      <c r="H1751" s="31"/>
      <c r="I1751" s="31"/>
      <c r="J1751" s="31"/>
      <c r="K1751" s="31"/>
      <c r="L1751" s="31"/>
      <c r="M1751" s="31"/>
      <c r="N1751" s="187">
        <f t="shared" si="348"/>
        <v>0</v>
      </c>
      <c r="O1751" s="31"/>
      <c r="P1751" s="31"/>
      <c r="Q1751" s="31"/>
      <c r="R1751" s="187">
        <f t="shared" si="349"/>
        <v>0</v>
      </c>
      <c r="S1751" s="188">
        <f>IF(ISBLANK($B1751),0,VLOOKUP($B1751,Listen!$A$2:$C$44,2,FALSE))</f>
        <v>0</v>
      </c>
      <c r="T1751" s="188">
        <f>IF(ISBLANK($B1751),0,VLOOKUP($B1751,Listen!$A$2:$C$44,3,FALSE))</f>
        <v>0</v>
      </c>
      <c r="U1751" s="189">
        <f t="shared" si="350"/>
        <v>0</v>
      </c>
      <c r="V1751" s="189">
        <f t="shared" si="340"/>
        <v>0</v>
      </c>
      <c r="W1751" s="189">
        <f t="shared" si="340"/>
        <v>0</v>
      </c>
      <c r="X1751" s="189">
        <f t="shared" si="340"/>
        <v>0</v>
      </c>
      <c r="Y1751" s="189">
        <f t="shared" si="340"/>
        <v>0</v>
      </c>
      <c r="Z1751" s="189">
        <f t="shared" si="340"/>
        <v>0</v>
      </c>
      <c r="AA1751" s="189">
        <f t="shared" si="340"/>
        <v>0</v>
      </c>
      <c r="AB1751" s="187">
        <f t="shared" si="339"/>
        <v>0</v>
      </c>
      <c r="AC1751" s="190">
        <f>IF(C1751=A_Stammdaten!$B$14,F_SAV!$R1751-F_SAV!$AD1751,HLOOKUP(A_Stammdaten!$B$14-1,$AE$4:$AK$2004,ROW(C1751)-3,FALSE)-$AD1751)</f>
        <v>0</v>
      </c>
      <c r="AD1751" s="190">
        <f>HLOOKUP(A_Stammdaten!$B$14,$AE$4:$AK$2004,ROW(C1751)-3,FALSE)</f>
        <v>0</v>
      </c>
      <c r="AE1751" s="187">
        <f t="shared" si="341"/>
        <v>0</v>
      </c>
      <c r="AF1751" s="187">
        <f t="shared" si="342"/>
        <v>0</v>
      </c>
      <c r="AG1751" s="187">
        <f t="shared" si="343"/>
        <v>0</v>
      </c>
      <c r="AH1751" s="187">
        <f t="shared" si="344"/>
        <v>0</v>
      </c>
      <c r="AI1751" s="187">
        <f t="shared" si="345"/>
        <v>0</v>
      </c>
      <c r="AJ1751" s="187">
        <f t="shared" si="346"/>
        <v>0</v>
      </c>
      <c r="AK1751" s="187">
        <f t="shared" si="347"/>
        <v>0</v>
      </c>
      <c r="AL1751" s="31"/>
    </row>
    <row r="1752" spans="1:38" ht="15" x14ac:dyDescent="0.25">
      <c r="A1752" s="31"/>
      <c r="B1752" s="31"/>
      <c r="C1752" s="32"/>
      <c r="D1752" s="31"/>
      <c r="E1752" s="31"/>
      <c r="F1752" s="31"/>
      <c r="G1752" s="31"/>
      <c r="H1752" s="31"/>
      <c r="I1752" s="31"/>
      <c r="J1752" s="31"/>
      <c r="K1752" s="31"/>
      <c r="L1752" s="31"/>
      <c r="M1752" s="31"/>
      <c r="N1752" s="187">
        <f t="shared" si="348"/>
        <v>0</v>
      </c>
      <c r="O1752" s="31"/>
      <c r="P1752" s="31"/>
      <c r="Q1752" s="31"/>
      <c r="R1752" s="187">
        <f t="shared" si="349"/>
        <v>0</v>
      </c>
      <c r="S1752" s="188">
        <f>IF(ISBLANK($B1752),0,VLOOKUP($B1752,Listen!$A$2:$C$44,2,FALSE))</f>
        <v>0</v>
      </c>
      <c r="T1752" s="188">
        <f>IF(ISBLANK($B1752),0,VLOOKUP($B1752,Listen!$A$2:$C$44,3,FALSE))</f>
        <v>0</v>
      </c>
      <c r="U1752" s="189">
        <f t="shared" si="350"/>
        <v>0</v>
      </c>
      <c r="V1752" s="189">
        <f t="shared" si="340"/>
        <v>0</v>
      </c>
      <c r="W1752" s="189">
        <f t="shared" si="340"/>
        <v>0</v>
      </c>
      <c r="X1752" s="189">
        <f t="shared" si="340"/>
        <v>0</v>
      </c>
      <c r="Y1752" s="189">
        <f t="shared" si="340"/>
        <v>0</v>
      </c>
      <c r="Z1752" s="189">
        <f t="shared" si="340"/>
        <v>0</v>
      </c>
      <c r="AA1752" s="189">
        <f t="shared" si="340"/>
        <v>0</v>
      </c>
      <c r="AB1752" s="187">
        <f t="shared" si="339"/>
        <v>0</v>
      </c>
      <c r="AC1752" s="190">
        <f>IF(C1752=A_Stammdaten!$B$14,F_SAV!$R1752-F_SAV!$AD1752,HLOOKUP(A_Stammdaten!$B$14-1,$AE$4:$AK$2004,ROW(C1752)-3,FALSE)-$AD1752)</f>
        <v>0</v>
      </c>
      <c r="AD1752" s="190">
        <f>HLOOKUP(A_Stammdaten!$B$14,$AE$4:$AK$2004,ROW(C1752)-3,FALSE)</f>
        <v>0</v>
      </c>
      <c r="AE1752" s="187">
        <f t="shared" si="341"/>
        <v>0</v>
      </c>
      <c r="AF1752" s="187">
        <f t="shared" si="342"/>
        <v>0</v>
      </c>
      <c r="AG1752" s="187">
        <f t="shared" si="343"/>
        <v>0</v>
      </c>
      <c r="AH1752" s="187">
        <f t="shared" si="344"/>
        <v>0</v>
      </c>
      <c r="AI1752" s="187">
        <f t="shared" si="345"/>
        <v>0</v>
      </c>
      <c r="AJ1752" s="187">
        <f t="shared" si="346"/>
        <v>0</v>
      </c>
      <c r="AK1752" s="187">
        <f t="shared" si="347"/>
        <v>0</v>
      </c>
      <c r="AL1752" s="31"/>
    </row>
    <row r="1753" spans="1:38" ht="15" x14ac:dyDescent="0.25">
      <c r="A1753" s="31"/>
      <c r="B1753" s="31"/>
      <c r="C1753" s="32"/>
      <c r="D1753" s="31"/>
      <c r="E1753" s="31"/>
      <c r="F1753" s="31"/>
      <c r="G1753" s="31"/>
      <c r="H1753" s="31"/>
      <c r="I1753" s="31"/>
      <c r="J1753" s="31"/>
      <c r="K1753" s="31"/>
      <c r="L1753" s="31"/>
      <c r="M1753" s="31"/>
      <c r="N1753" s="187">
        <f t="shared" si="348"/>
        <v>0</v>
      </c>
      <c r="O1753" s="31"/>
      <c r="P1753" s="31"/>
      <c r="Q1753" s="31"/>
      <c r="R1753" s="187">
        <f t="shared" si="349"/>
        <v>0</v>
      </c>
      <c r="S1753" s="188">
        <f>IF(ISBLANK($B1753),0,VLOOKUP($B1753,Listen!$A$2:$C$44,2,FALSE))</f>
        <v>0</v>
      </c>
      <c r="T1753" s="188">
        <f>IF(ISBLANK($B1753),0,VLOOKUP($B1753,Listen!$A$2:$C$44,3,FALSE))</f>
        <v>0</v>
      </c>
      <c r="U1753" s="189">
        <f t="shared" si="350"/>
        <v>0</v>
      </c>
      <c r="V1753" s="189">
        <f t="shared" si="340"/>
        <v>0</v>
      </c>
      <c r="W1753" s="189">
        <f t="shared" si="340"/>
        <v>0</v>
      </c>
      <c r="X1753" s="189">
        <f t="shared" si="340"/>
        <v>0</v>
      </c>
      <c r="Y1753" s="189">
        <f t="shared" si="340"/>
        <v>0</v>
      </c>
      <c r="Z1753" s="189">
        <f t="shared" si="340"/>
        <v>0</v>
      </c>
      <c r="AA1753" s="189">
        <f t="shared" si="340"/>
        <v>0</v>
      </c>
      <c r="AB1753" s="187">
        <f t="shared" si="339"/>
        <v>0</v>
      </c>
      <c r="AC1753" s="190">
        <f>IF(C1753=A_Stammdaten!$B$14,F_SAV!$R1753-F_SAV!$AD1753,HLOOKUP(A_Stammdaten!$B$14-1,$AE$4:$AK$2004,ROW(C1753)-3,FALSE)-$AD1753)</f>
        <v>0</v>
      </c>
      <c r="AD1753" s="190">
        <f>HLOOKUP(A_Stammdaten!$B$14,$AE$4:$AK$2004,ROW(C1753)-3,FALSE)</f>
        <v>0</v>
      </c>
      <c r="AE1753" s="187">
        <f t="shared" si="341"/>
        <v>0</v>
      </c>
      <c r="AF1753" s="187">
        <f t="shared" si="342"/>
        <v>0</v>
      </c>
      <c r="AG1753" s="187">
        <f t="shared" si="343"/>
        <v>0</v>
      </c>
      <c r="AH1753" s="187">
        <f t="shared" si="344"/>
        <v>0</v>
      </c>
      <c r="AI1753" s="187">
        <f t="shared" si="345"/>
        <v>0</v>
      </c>
      <c r="AJ1753" s="187">
        <f t="shared" si="346"/>
        <v>0</v>
      </c>
      <c r="AK1753" s="187">
        <f t="shared" si="347"/>
        <v>0</v>
      </c>
      <c r="AL1753" s="31"/>
    </row>
    <row r="1754" spans="1:38" ht="15" x14ac:dyDescent="0.25">
      <c r="A1754" s="31"/>
      <c r="B1754" s="31"/>
      <c r="C1754" s="32"/>
      <c r="D1754" s="31"/>
      <c r="E1754" s="31"/>
      <c r="F1754" s="31"/>
      <c r="G1754" s="31"/>
      <c r="H1754" s="31"/>
      <c r="I1754" s="31"/>
      <c r="J1754" s="31"/>
      <c r="K1754" s="31"/>
      <c r="L1754" s="31"/>
      <c r="M1754" s="31"/>
      <c r="N1754" s="187">
        <f t="shared" si="348"/>
        <v>0</v>
      </c>
      <c r="O1754" s="31"/>
      <c r="P1754" s="31"/>
      <c r="Q1754" s="31"/>
      <c r="R1754" s="187">
        <f t="shared" si="349"/>
        <v>0</v>
      </c>
      <c r="S1754" s="188">
        <f>IF(ISBLANK($B1754),0,VLOOKUP($B1754,Listen!$A$2:$C$44,2,FALSE))</f>
        <v>0</v>
      </c>
      <c r="T1754" s="188">
        <f>IF(ISBLANK($B1754),0,VLOOKUP($B1754,Listen!$A$2:$C$44,3,FALSE))</f>
        <v>0</v>
      </c>
      <c r="U1754" s="189">
        <f t="shared" si="350"/>
        <v>0</v>
      </c>
      <c r="V1754" s="189">
        <f t="shared" si="340"/>
        <v>0</v>
      </c>
      <c r="W1754" s="189">
        <f t="shared" si="340"/>
        <v>0</v>
      </c>
      <c r="X1754" s="189">
        <f t="shared" si="340"/>
        <v>0</v>
      </c>
      <c r="Y1754" s="189">
        <f t="shared" si="340"/>
        <v>0</v>
      </c>
      <c r="Z1754" s="189">
        <f t="shared" si="340"/>
        <v>0</v>
      </c>
      <c r="AA1754" s="189">
        <f t="shared" si="340"/>
        <v>0</v>
      </c>
      <c r="AB1754" s="187">
        <f t="shared" si="339"/>
        <v>0</v>
      </c>
      <c r="AC1754" s="190">
        <f>IF(C1754=A_Stammdaten!$B$14,F_SAV!$R1754-F_SAV!$AD1754,HLOOKUP(A_Stammdaten!$B$14-1,$AE$4:$AK$2004,ROW(C1754)-3,FALSE)-$AD1754)</f>
        <v>0</v>
      </c>
      <c r="AD1754" s="190">
        <f>HLOOKUP(A_Stammdaten!$B$14,$AE$4:$AK$2004,ROW(C1754)-3,FALSE)</f>
        <v>0</v>
      </c>
      <c r="AE1754" s="187">
        <f t="shared" si="341"/>
        <v>0</v>
      </c>
      <c r="AF1754" s="187">
        <f t="shared" si="342"/>
        <v>0</v>
      </c>
      <c r="AG1754" s="187">
        <f t="shared" si="343"/>
        <v>0</v>
      </c>
      <c r="AH1754" s="187">
        <f t="shared" si="344"/>
        <v>0</v>
      </c>
      <c r="AI1754" s="187">
        <f t="shared" si="345"/>
        <v>0</v>
      </c>
      <c r="AJ1754" s="187">
        <f t="shared" si="346"/>
        <v>0</v>
      </c>
      <c r="AK1754" s="187">
        <f t="shared" si="347"/>
        <v>0</v>
      </c>
      <c r="AL1754" s="31"/>
    </row>
    <row r="1755" spans="1:38" ht="15" x14ac:dyDescent="0.25">
      <c r="A1755" s="31"/>
      <c r="B1755" s="31"/>
      <c r="C1755" s="32"/>
      <c r="D1755" s="31"/>
      <c r="E1755" s="31"/>
      <c r="F1755" s="31"/>
      <c r="G1755" s="31"/>
      <c r="H1755" s="31"/>
      <c r="I1755" s="31"/>
      <c r="J1755" s="31"/>
      <c r="K1755" s="31"/>
      <c r="L1755" s="31"/>
      <c r="M1755" s="31"/>
      <c r="N1755" s="187">
        <f t="shared" si="348"/>
        <v>0</v>
      </c>
      <c r="O1755" s="31"/>
      <c r="P1755" s="31"/>
      <c r="Q1755" s="31"/>
      <c r="R1755" s="187">
        <f t="shared" si="349"/>
        <v>0</v>
      </c>
      <c r="S1755" s="188">
        <f>IF(ISBLANK($B1755),0,VLOOKUP($B1755,Listen!$A$2:$C$44,2,FALSE))</f>
        <v>0</v>
      </c>
      <c r="T1755" s="188">
        <f>IF(ISBLANK($B1755),0,VLOOKUP($B1755,Listen!$A$2:$C$44,3,FALSE))</f>
        <v>0</v>
      </c>
      <c r="U1755" s="189">
        <f t="shared" si="350"/>
        <v>0</v>
      </c>
      <c r="V1755" s="189">
        <f t="shared" si="340"/>
        <v>0</v>
      </c>
      <c r="W1755" s="189">
        <f t="shared" si="340"/>
        <v>0</v>
      </c>
      <c r="X1755" s="189">
        <f t="shared" si="340"/>
        <v>0</v>
      </c>
      <c r="Y1755" s="189">
        <f t="shared" si="340"/>
        <v>0</v>
      </c>
      <c r="Z1755" s="189">
        <f t="shared" si="340"/>
        <v>0</v>
      </c>
      <c r="AA1755" s="189">
        <f t="shared" si="340"/>
        <v>0</v>
      </c>
      <c r="AB1755" s="187">
        <f t="shared" si="339"/>
        <v>0</v>
      </c>
      <c r="AC1755" s="190">
        <f>IF(C1755=A_Stammdaten!$B$14,F_SAV!$R1755-F_SAV!$AD1755,HLOOKUP(A_Stammdaten!$B$14-1,$AE$4:$AK$2004,ROW(C1755)-3,FALSE)-$AD1755)</f>
        <v>0</v>
      </c>
      <c r="AD1755" s="190">
        <f>HLOOKUP(A_Stammdaten!$B$14,$AE$4:$AK$2004,ROW(C1755)-3,FALSE)</f>
        <v>0</v>
      </c>
      <c r="AE1755" s="187">
        <f t="shared" si="341"/>
        <v>0</v>
      </c>
      <c r="AF1755" s="187">
        <f t="shared" si="342"/>
        <v>0</v>
      </c>
      <c r="AG1755" s="187">
        <f t="shared" si="343"/>
        <v>0</v>
      </c>
      <c r="AH1755" s="187">
        <f t="shared" si="344"/>
        <v>0</v>
      </c>
      <c r="AI1755" s="187">
        <f t="shared" si="345"/>
        <v>0</v>
      </c>
      <c r="AJ1755" s="187">
        <f t="shared" si="346"/>
        <v>0</v>
      </c>
      <c r="AK1755" s="187">
        <f t="shared" si="347"/>
        <v>0</v>
      </c>
      <c r="AL1755" s="31"/>
    </row>
    <row r="1756" spans="1:38" ht="15" x14ac:dyDescent="0.25">
      <c r="A1756" s="31"/>
      <c r="B1756" s="31"/>
      <c r="C1756" s="32"/>
      <c r="D1756" s="31"/>
      <c r="E1756" s="31"/>
      <c r="F1756" s="31"/>
      <c r="G1756" s="31"/>
      <c r="H1756" s="31"/>
      <c r="I1756" s="31"/>
      <c r="J1756" s="31"/>
      <c r="K1756" s="31"/>
      <c r="L1756" s="31"/>
      <c r="M1756" s="31"/>
      <c r="N1756" s="187">
        <f t="shared" si="348"/>
        <v>0</v>
      </c>
      <c r="O1756" s="31"/>
      <c r="P1756" s="31"/>
      <c r="Q1756" s="31"/>
      <c r="R1756" s="187">
        <f t="shared" si="349"/>
        <v>0</v>
      </c>
      <c r="S1756" s="188">
        <f>IF(ISBLANK($B1756),0,VLOOKUP($B1756,Listen!$A$2:$C$44,2,FALSE))</f>
        <v>0</v>
      </c>
      <c r="T1756" s="188">
        <f>IF(ISBLANK($B1756),0,VLOOKUP($B1756,Listen!$A$2:$C$44,3,FALSE))</f>
        <v>0</v>
      </c>
      <c r="U1756" s="189">
        <f t="shared" si="350"/>
        <v>0</v>
      </c>
      <c r="V1756" s="189">
        <f t="shared" si="340"/>
        <v>0</v>
      </c>
      <c r="W1756" s="189">
        <f t="shared" si="340"/>
        <v>0</v>
      </c>
      <c r="X1756" s="189">
        <f t="shared" si="340"/>
        <v>0</v>
      </c>
      <c r="Y1756" s="189">
        <f t="shared" si="340"/>
        <v>0</v>
      </c>
      <c r="Z1756" s="189">
        <f t="shared" si="340"/>
        <v>0</v>
      </c>
      <c r="AA1756" s="189">
        <f t="shared" si="340"/>
        <v>0</v>
      </c>
      <c r="AB1756" s="187">
        <f t="shared" si="339"/>
        <v>0</v>
      </c>
      <c r="AC1756" s="190">
        <f>IF(C1756=A_Stammdaten!$B$14,F_SAV!$R1756-F_SAV!$AD1756,HLOOKUP(A_Stammdaten!$B$14-1,$AE$4:$AK$2004,ROW(C1756)-3,FALSE)-$AD1756)</f>
        <v>0</v>
      </c>
      <c r="AD1756" s="190">
        <f>HLOOKUP(A_Stammdaten!$B$14,$AE$4:$AK$2004,ROW(C1756)-3,FALSE)</f>
        <v>0</v>
      </c>
      <c r="AE1756" s="187">
        <f t="shared" si="341"/>
        <v>0</v>
      </c>
      <c r="AF1756" s="187">
        <f t="shared" si="342"/>
        <v>0</v>
      </c>
      <c r="AG1756" s="187">
        <f t="shared" si="343"/>
        <v>0</v>
      </c>
      <c r="AH1756" s="187">
        <f t="shared" si="344"/>
        <v>0</v>
      </c>
      <c r="AI1756" s="187">
        <f t="shared" si="345"/>
        <v>0</v>
      </c>
      <c r="AJ1756" s="187">
        <f t="shared" si="346"/>
        <v>0</v>
      </c>
      <c r="AK1756" s="187">
        <f t="shared" si="347"/>
        <v>0</v>
      </c>
      <c r="AL1756" s="31"/>
    </row>
    <row r="1757" spans="1:38" ht="15" x14ac:dyDescent="0.25">
      <c r="A1757" s="31"/>
      <c r="B1757" s="31"/>
      <c r="C1757" s="32"/>
      <c r="D1757" s="31"/>
      <c r="E1757" s="31"/>
      <c r="F1757" s="31"/>
      <c r="G1757" s="31"/>
      <c r="H1757" s="31"/>
      <c r="I1757" s="31"/>
      <c r="J1757" s="31"/>
      <c r="K1757" s="31"/>
      <c r="L1757" s="31"/>
      <c r="M1757" s="31"/>
      <c r="N1757" s="187">
        <f t="shared" si="348"/>
        <v>0</v>
      </c>
      <c r="O1757" s="31"/>
      <c r="P1757" s="31"/>
      <c r="Q1757" s="31"/>
      <c r="R1757" s="187">
        <f t="shared" si="349"/>
        <v>0</v>
      </c>
      <c r="S1757" s="188">
        <f>IF(ISBLANK($B1757),0,VLOOKUP($B1757,Listen!$A$2:$C$44,2,FALSE))</f>
        <v>0</v>
      </c>
      <c r="T1757" s="188">
        <f>IF(ISBLANK($B1757),0,VLOOKUP($B1757,Listen!$A$2:$C$44,3,FALSE))</f>
        <v>0</v>
      </c>
      <c r="U1757" s="189">
        <f t="shared" si="350"/>
        <v>0</v>
      </c>
      <c r="V1757" s="189">
        <f t="shared" si="340"/>
        <v>0</v>
      </c>
      <c r="W1757" s="189">
        <f t="shared" si="340"/>
        <v>0</v>
      </c>
      <c r="X1757" s="189">
        <f t="shared" si="340"/>
        <v>0</v>
      </c>
      <c r="Y1757" s="189">
        <f t="shared" si="340"/>
        <v>0</v>
      </c>
      <c r="Z1757" s="189">
        <f t="shared" si="340"/>
        <v>0</v>
      </c>
      <c r="AA1757" s="189">
        <f t="shared" si="340"/>
        <v>0</v>
      </c>
      <c r="AB1757" s="187">
        <f t="shared" si="339"/>
        <v>0</v>
      </c>
      <c r="AC1757" s="190">
        <f>IF(C1757=A_Stammdaten!$B$14,F_SAV!$R1757-F_SAV!$AD1757,HLOOKUP(A_Stammdaten!$B$14-1,$AE$4:$AK$2004,ROW(C1757)-3,FALSE)-$AD1757)</f>
        <v>0</v>
      </c>
      <c r="AD1757" s="190">
        <f>HLOOKUP(A_Stammdaten!$B$14,$AE$4:$AK$2004,ROW(C1757)-3,FALSE)</f>
        <v>0</v>
      </c>
      <c r="AE1757" s="187">
        <f t="shared" si="341"/>
        <v>0</v>
      </c>
      <c r="AF1757" s="187">
        <f t="shared" si="342"/>
        <v>0</v>
      </c>
      <c r="AG1757" s="187">
        <f t="shared" si="343"/>
        <v>0</v>
      </c>
      <c r="AH1757" s="187">
        <f t="shared" si="344"/>
        <v>0</v>
      </c>
      <c r="AI1757" s="187">
        <f t="shared" si="345"/>
        <v>0</v>
      </c>
      <c r="AJ1757" s="187">
        <f t="shared" si="346"/>
        <v>0</v>
      </c>
      <c r="AK1757" s="187">
        <f t="shared" si="347"/>
        <v>0</v>
      </c>
      <c r="AL1757" s="31"/>
    </row>
    <row r="1758" spans="1:38" ht="15" x14ac:dyDescent="0.25">
      <c r="A1758" s="31"/>
      <c r="B1758" s="31"/>
      <c r="C1758" s="32"/>
      <c r="D1758" s="31"/>
      <c r="E1758" s="31"/>
      <c r="F1758" s="31"/>
      <c r="G1758" s="31"/>
      <c r="H1758" s="31"/>
      <c r="I1758" s="31"/>
      <c r="J1758" s="31"/>
      <c r="K1758" s="31"/>
      <c r="L1758" s="31"/>
      <c r="M1758" s="31"/>
      <c r="N1758" s="187">
        <f t="shared" si="348"/>
        <v>0</v>
      </c>
      <c r="O1758" s="31"/>
      <c r="P1758" s="31"/>
      <c r="Q1758" s="31"/>
      <c r="R1758" s="187">
        <f t="shared" si="349"/>
        <v>0</v>
      </c>
      <c r="S1758" s="188">
        <f>IF(ISBLANK($B1758),0,VLOOKUP($B1758,Listen!$A$2:$C$44,2,FALSE))</f>
        <v>0</v>
      </c>
      <c r="T1758" s="188">
        <f>IF(ISBLANK($B1758),0,VLOOKUP($B1758,Listen!$A$2:$C$44,3,FALSE))</f>
        <v>0</v>
      </c>
      <c r="U1758" s="189">
        <f t="shared" si="350"/>
        <v>0</v>
      </c>
      <c r="V1758" s="189">
        <f t="shared" si="340"/>
        <v>0</v>
      </c>
      <c r="W1758" s="189">
        <f t="shared" si="340"/>
        <v>0</v>
      </c>
      <c r="X1758" s="189">
        <f t="shared" si="340"/>
        <v>0</v>
      </c>
      <c r="Y1758" s="189">
        <f t="shared" si="340"/>
        <v>0</v>
      </c>
      <c r="Z1758" s="189">
        <f t="shared" si="340"/>
        <v>0</v>
      </c>
      <c r="AA1758" s="189">
        <f t="shared" si="340"/>
        <v>0</v>
      </c>
      <c r="AB1758" s="187">
        <f t="shared" si="339"/>
        <v>0</v>
      </c>
      <c r="AC1758" s="190">
        <f>IF(C1758=A_Stammdaten!$B$14,F_SAV!$R1758-F_SAV!$AD1758,HLOOKUP(A_Stammdaten!$B$14-1,$AE$4:$AK$2004,ROW(C1758)-3,FALSE)-$AD1758)</f>
        <v>0</v>
      </c>
      <c r="AD1758" s="190">
        <f>HLOOKUP(A_Stammdaten!$B$14,$AE$4:$AK$2004,ROW(C1758)-3,FALSE)</f>
        <v>0</v>
      </c>
      <c r="AE1758" s="187">
        <f t="shared" si="341"/>
        <v>0</v>
      </c>
      <c r="AF1758" s="187">
        <f t="shared" si="342"/>
        <v>0</v>
      </c>
      <c r="AG1758" s="187">
        <f t="shared" si="343"/>
        <v>0</v>
      </c>
      <c r="AH1758" s="187">
        <f t="shared" si="344"/>
        <v>0</v>
      </c>
      <c r="AI1758" s="187">
        <f t="shared" si="345"/>
        <v>0</v>
      </c>
      <c r="AJ1758" s="187">
        <f t="shared" si="346"/>
        <v>0</v>
      </c>
      <c r="AK1758" s="187">
        <f t="shared" si="347"/>
        <v>0</v>
      </c>
      <c r="AL1758" s="31"/>
    </row>
    <row r="1759" spans="1:38" ht="15" x14ac:dyDescent="0.25">
      <c r="A1759" s="31"/>
      <c r="B1759" s="31"/>
      <c r="C1759" s="32"/>
      <c r="D1759" s="31"/>
      <c r="E1759" s="31"/>
      <c r="F1759" s="31"/>
      <c r="G1759" s="31"/>
      <c r="H1759" s="31"/>
      <c r="I1759" s="31"/>
      <c r="J1759" s="31"/>
      <c r="K1759" s="31"/>
      <c r="L1759" s="31"/>
      <c r="M1759" s="31"/>
      <c r="N1759" s="187">
        <f t="shared" si="348"/>
        <v>0</v>
      </c>
      <c r="O1759" s="31"/>
      <c r="P1759" s="31"/>
      <c r="Q1759" s="31"/>
      <c r="R1759" s="187">
        <f t="shared" si="349"/>
        <v>0</v>
      </c>
      <c r="S1759" s="188">
        <f>IF(ISBLANK($B1759),0,VLOOKUP($B1759,Listen!$A$2:$C$44,2,FALSE))</f>
        <v>0</v>
      </c>
      <c r="T1759" s="188">
        <f>IF(ISBLANK($B1759),0,VLOOKUP($B1759,Listen!$A$2:$C$44,3,FALSE))</f>
        <v>0</v>
      </c>
      <c r="U1759" s="189">
        <f t="shared" si="350"/>
        <v>0</v>
      </c>
      <c r="V1759" s="189">
        <f t="shared" si="340"/>
        <v>0</v>
      </c>
      <c r="W1759" s="189">
        <f t="shared" si="340"/>
        <v>0</v>
      </c>
      <c r="X1759" s="189">
        <f t="shared" si="340"/>
        <v>0</v>
      </c>
      <c r="Y1759" s="189">
        <f t="shared" si="340"/>
        <v>0</v>
      </c>
      <c r="Z1759" s="189">
        <f t="shared" si="340"/>
        <v>0</v>
      </c>
      <c r="AA1759" s="189">
        <f t="shared" si="340"/>
        <v>0</v>
      </c>
      <c r="AB1759" s="187">
        <f t="shared" si="339"/>
        <v>0</v>
      </c>
      <c r="AC1759" s="190">
        <f>IF(C1759=A_Stammdaten!$B$14,F_SAV!$R1759-F_SAV!$AD1759,HLOOKUP(A_Stammdaten!$B$14-1,$AE$4:$AK$2004,ROW(C1759)-3,FALSE)-$AD1759)</f>
        <v>0</v>
      </c>
      <c r="AD1759" s="190">
        <f>HLOOKUP(A_Stammdaten!$B$14,$AE$4:$AK$2004,ROW(C1759)-3,FALSE)</f>
        <v>0</v>
      </c>
      <c r="AE1759" s="187">
        <f t="shared" si="341"/>
        <v>0</v>
      </c>
      <c r="AF1759" s="187">
        <f t="shared" si="342"/>
        <v>0</v>
      </c>
      <c r="AG1759" s="187">
        <f t="shared" si="343"/>
        <v>0</v>
      </c>
      <c r="AH1759" s="187">
        <f t="shared" si="344"/>
        <v>0</v>
      </c>
      <c r="AI1759" s="187">
        <f t="shared" si="345"/>
        <v>0</v>
      </c>
      <c r="AJ1759" s="187">
        <f t="shared" si="346"/>
        <v>0</v>
      </c>
      <c r="AK1759" s="187">
        <f t="shared" si="347"/>
        <v>0</v>
      </c>
      <c r="AL1759" s="31"/>
    </row>
    <row r="1760" spans="1:38" ht="15" x14ac:dyDescent="0.25">
      <c r="A1760" s="31"/>
      <c r="B1760" s="31"/>
      <c r="C1760" s="32"/>
      <c r="D1760" s="31"/>
      <c r="E1760" s="31"/>
      <c r="F1760" s="31"/>
      <c r="G1760" s="31"/>
      <c r="H1760" s="31"/>
      <c r="I1760" s="31"/>
      <c r="J1760" s="31"/>
      <c r="K1760" s="31"/>
      <c r="L1760" s="31"/>
      <c r="M1760" s="31"/>
      <c r="N1760" s="187">
        <f t="shared" si="348"/>
        <v>0</v>
      </c>
      <c r="O1760" s="31"/>
      <c r="P1760" s="31"/>
      <c r="Q1760" s="31"/>
      <c r="R1760" s="187">
        <f t="shared" si="349"/>
        <v>0</v>
      </c>
      <c r="S1760" s="188">
        <f>IF(ISBLANK($B1760),0,VLOOKUP($B1760,Listen!$A$2:$C$44,2,FALSE))</f>
        <v>0</v>
      </c>
      <c r="T1760" s="188">
        <f>IF(ISBLANK($B1760),0,VLOOKUP($B1760,Listen!$A$2:$C$44,3,FALSE))</f>
        <v>0</v>
      </c>
      <c r="U1760" s="189">
        <f t="shared" si="350"/>
        <v>0</v>
      </c>
      <c r="V1760" s="189">
        <f t="shared" si="340"/>
        <v>0</v>
      </c>
      <c r="W1760" s="189">
        <f t="shared" si="340"/>
        <v>0</v>
      </c>
      <c r="X1760" s="189">
        <f t="shared" si="340"/>
        <v>0</v>
      </c>
      <c r="Y1760" s="189">
        <f t="shared" si="340"/>
        <v>0</v>
      </c>
      <c r="Z1760" s="189">
        <f t="shared" si="340"/>
        <v>0</v>
      </c>
      <c r="AA1760" s="189">
        <f t="shared" si="340"/>
        <v>0</v>
      </c>
      <c r="AB1760" s="187">
        <f t="shared" si="339"/>
        <v>0</v>
      </c>
      <c r="AC1760" s="190">
        <f>IF(C1760=A_Stammdaten!$B$14,F_SAV!$R1760-F_SAV!$AD1760,HLOOKUP(A_Stammdaten!$B$14-1,$AE$4:$AK$2004,ROW(C1760)-3,FALSE)-$AD1760)</f>
        <v>0</v>
      </c>
      <c r="AD1760" s="190">
        <f>HLOOKUP(A_Stammdaten!$B$14,$AE$4:$AK$2004,ROW(C1760)-3,FALSE)</f>
        <v>0</v>
      </c>
      <c r="AE1760" s="187">
        <f t="shared" si="341"/>
        <v>0</v>
      </c>
      <c r="AF1760" s="187">
        <f t="shared" si="342"/>
        <v>0</v>
      </c>
      <c r="AG1760" s="187">
        <f t="shared" si="343"/>
        <v>0</v>
      </c>
      <c r="AH1760" s="187">
        <f t="shared" si="344"/>
        <v>0</v>
      </c>
      <c r="AI1760" s="187">
        <f t="shared" si="345"/>
        <v>0</v>
      </c>
      <c r="AJ1760" s="187">
        <f t="shared" si="346"/>
        <v>0</v>
      </c>
      <c r="AK1760" s="187">
        <f t="shared" si="347"/>
        <v>0</v>
      </c>
      <c r="AL1760" s="31"/>
    </row>
    <row r="1761" spans="1:38" ht="15" x14ac:dyDescent="0.25">
      <c r="A1761" s="31"/>
      <c r="B1761" s="31"/>
      <c r="C1761" s="32"/>
      <c r="D1761" s="31"/>
      <c r="E1761" s="31"/>
      <c r="F1761" s="31"/>
      <c r="G1761" s="31"/>
      <c r="H1761" s="31"/>
      <c r="I1761" s="31"/>
      <c r="J1761" s="31"/>
      <c r="K1761" s="31"/>
      <c r="L1761" s="31"/>
      <c r="M1761" s="31"/>
      <c r="N1761" s="187">
        <f t="shared" si="348"/>
        <v>0</v>
      </c>
      <c r="O1761" s="31"/>
      <c r="P1761" s="31"/>
      <c r="Q1761" s="31"/>
      <c r="R1761" s="187">
        <f t="shared" si="349"/>
        <v>0</v>
      </c>
      <c r="S1761" s="188">
        <f>IF(ISBLANK($B1761),0,VLOOKUP($B1761,Listen!$A$2:$C$44,2,FALSE))</f>
        <v>0</v>
      </c>
      <c r="T1761" s="188">
        <f>IF(ISBLANK($B1761),0,VLOOKUP($B1761,Listen!$A$2:$C$44,3,FALSE))</f>
        <v>0</v>
      </c>
      <c r="U1761" s="189">
        <f t="shared" si="350"/>
        <v>0</v>
      </c>
      <c r="V1761" s="189">
        <f t="shared" si="340"/>
        <v>0</v>
      </c>
      <c r="W1761" s="189">
        <f t="shared" si="340"/>
        <v>0</v>
      </c>
      <c r="X1761" s="189">
        <f t="shared" si="340"/>
        <v>0</v>
      </c>
      <c r="Y1761" s="189">
        <f t="shared" si="340"/>
        <v>0</v>
      </c>
      <c r="Z1761" s="189">
        <f t="shared" si="340"/>
        <v>0</v>
      </c>
      <c r="AA1761" s="189">
        <f t="shared" si="340"/>
        <v>0</v>
      </c>
      <c r="AB1761" s="187">
        <f t="shared" si="339"/>
        <v>0</v>
      </c>
      <c r="AC1761" s="190">
        <f>IF(C1761=A_Stammdaten!$B$14,F_SAV!$R1761-F_SAV!$AD1761,HLOOKUP(A_Stammdaten!$B$14-1,$AE$4:$AK$2004,ROW(C1761)-3,FALSE)-$AD1761)</f>
        <v>0</v>
      </c>
      <c r="AD1761" s="190">
        <f>HLOOKUP(A_Stammdaten!$B$14,$AE$4:$AK$2004,ROW(C1761)-3,FALSE)</f>
        <v>0</v>
      </c>
      <c r="AE1761" s="187">
        <f t="shared" si="341"/>
        <v>0</v>
      </c>
      <c r="AF1761" s="187">
        <f t="shared" si="342"/>
        <v>0</v>
      </c>
      <c r="AG1761" s="187">
        <f t="shared" si="343"/>
        <v>0</v>
      </c>
      <c r="AH1761" s="187">
        <f t="shared" si="344"/>
        <v>0</v>
      </c>
      <c r="AI1761" s="187">
        <f t="shared" si="345"/>
        <v>0</v>
      </c>
      <c r="AJ1761" s="187">
        <f t="shared" si="346"/>
        <v>0</v>
      </c>
      <c r="AK1761" s="187">
        <f t="shared" si="347"/>
        <v>0</v>
      </c>
      <c r="AL1761" s="31"/>
    </row>
    <row r="1762" spans="1:38" ht="15" x14ac:dyDescent="0.25">
      <c r="A1762" s="31"/>
      <c r="B1762" s="31"/>
      <c r="C1762" s="32"/>
      <c r="D1762" s="31"/>
      <c r="E1762" s="31"/>
      <c r="F1762" s="31"/>
      <c r="G1762" s="31"/>
      <c r="H1762" s="31"/>
      <c r="I1762" s="31"/>
      <c r="J1762" s="31"/>
      <c r="K1762" s="31"/>
      <c r="L1762" s="31"/>
      <c r="M1762" s="31"/>
      <c r="N1762" s="187">
        <f t="shared" si="348"/>
        <v>0</v>
      </c>
      <c r="O1762" s="31"/>
      <c r="P1762" s="31"/>
      <c r="Q1762" s="31"/>
      <c r="R1762" s="187">
        <f t="shared" si="349"/>
        <v>0</v>
      </c>
      <c r="S1762" s="188">
        <f>IF(ISBLANK($B1762),0,VLOOKUP($B1762,Listen!$A$2:$C$44,2,FALSE))</f>
        <v>0</v>
      </c>
      <c r="T1762" s="188">
        <f>IF(ISBLANK($B1762),0,VLOOKUP($B1762,Listen!$A$2:$C$44,3,FALSE))</f>
        <v>0</v>
      </c>
      <c r="U1762" s="189">
        <f t="shared" si="350"/>
        <v>0</v>
      </c>
      <c r="V1762" s="189">
        <f t="shared" si="340"/>
        <v>0</v>
      </c>
      <c r="W1762" s="189">
        <f t="shared" si="340"/>
        <v>0</v>
      </c>
      <c r="X1762" s="189">
        <f t="shared" si="340"/>
        <v>0</v>
      </c>
      <c r="Y1762" s="189">
        <f t="shared" si="340"/>
        <v>0</v>
      </c>
      <c r="Z1762" s="189">
        <f t="shared" si="340"/>
        <v>0</v>
      </c>
      <c r="AA1762" s="189">
        <f t="shared" si="340"/>
        <v>0</v>
      </c>
      <c r="AB1762" s="187">
        <f t="shared" si="339"/>
        <v>0</v>
      </c>
      <c r="AC1762" s="190">
        <f>IF(C1762=A_Stammdaten!$B$14,F_SAV!$R1762-F_SAV!$AD1762,HLOOKUP(A_Stammdaten!$B$14-1,$AE$4:$AK$2004,ROW(C1762)-3,FALSE)-$AD1762)</f>
        <v>0</v>
      </c>
      <c r="AD1762" s="190">
        <f>HLOOKUP(A_Stammdaten!$B$14,$AE$4:$AK$2004,ROW(C1762)-3,FALSE)</f>
        <v>0</v>
      </c>
      <c r="AE1762" s="187">
        <f t="shared" si="341"/>
        <v>0</v>
      </c>
      <c r="AF1762" s="187">
        <f t="shared" si="342"/>
        <v>0</v>
      </c>
      <c r="AG1762" s="187">
        <f t="shared" si="343"/>
        <v>0</v>
      </c>
      <c r="AH1762" s="187">
        <f t="shared" si="344"/>
        <v>0</v>
      </c>
      <c r="AI1762" s="187">
        <f t="shared" si="345"/>
        <v>0</v>
      </c>
      <c r="AJ1762" s="187">
        <f t="shared" si="346"/>
        <v>0</v>
      </c>
      <c r="AK1762" s="187">
        <f t="shared" si="347"/>
        <v>0</v>
      </c>
      <c r="AL1762" s="31"/>
    </row>
    <row r="1763" spans="1:38" ht="15" x14ac:dyDescent="0.25">
      <c r="A1763" s="31"/>
      <c r="B1763" s="31"/>
      <c r="C1763" s="32"/>
      <c r="D1763" s="31"/>
      <c r="E1763" s="31"/>
      <c r="F1763" s="31"/>
      <c r="G1763" s="31"/>
      <c r="H1763" s="31"/>
      <c r="I1763" s="31"/>
      <c r="J1763" s="31"/>
      <c r="K1763" s="31"/>
      <c r="L1763" s="31"/>
      <c r="M1763" s="31"/>
      <c r="N1763" s="187">
        <f t="shared" si="348"/>
        <v>0</v>
      </c>
      <c r="O1763" s="31"/>
      <c r="P1763" s="31"/>
      <c r="Q1763" s="31"/>
      <c r="R1763" s="187">
        <f t="shared" si="349"/>
        <v>0</v>
      </c>
      <c r="S1763" s="188">
        <f>IF(ISBLANK($B1763),0,VLOOKUP($B1763,Listen!$A$2:$C$44,2,FALSE))</f>
        <v>0</v>
      </c>
      <c r="T1763" s="188">
        <f>IF(ISBLANK($B1763),0,VLOOKUP($B1763,Listen!$A$2:$C$44,3,FALSE))</f>
        <v>0</v>
      </c>
      <c r="U1763" s="189">
        <f t="shared" si="350"/>
        <v>0</v>
      </c>
      <c r="V1763" s="189">
        <f t="shared" si="340"/>
        <v>0</v>
      </c>
      <c r="W1763" s="189">
        <f t="shared" si="340"/>
        <v>0</v>
      </c>
      <c r="X1763" s="189">
        <f t="shared" si="340"/>
        <v>0</v>
      </c>
      <c r="Y1763" s="189">
        <f t="shared" si="340"/>
        <v>0</v>
      </c>
      <c r="Z1763" s="189">
        <f t="shared" si="340"/>
        <v>0</v>
      </c>
      <c r="AA1763" s="189">
        <f t="shared" si="340"/>
        <v>0</v>
      </c>
      <c r="AB1763" s="187">
        <f t="shared" ref="AB1763:AB1826" si="351">AD1763+AC1763</f>
        <v>0</v>
      </c>
      <c r="AC1763" s="190">
        <f>IF(C1763=A_Stammdaten!$B$14,F_SAV!$R1763-F_SAV!$AD1763,HLOOKUP(A_Stammdaten!$B$14-1,$AE$4:$AK$2004,ROW(C1763)-3,FALSE)-$AD1763)</f>
        <v>0</v>
      </c>
      <c r="AD1763" s="190">
        <f>HLOOKUP(A_Stammdaten!$B$14,$AE$4:$AK$2004,ROW(C1763)-3,FALSE)</f>
        <v>0</v>
      </c>
      <c r="AE1763" s="187">
        <f t="shared" si="341"/>
        <v>0</v>
      </c>
      <c r="AF1763" s="187">
        <f t="shared" si="342"/>
        <v>0</v>
      </c>
      <c r="AG1763" s="187">
        <f t="shared" si="343"/>
        <v>0</v>
      </c>
      <c r="AH1763" s="187">
        <f t="shared" si="344"/>
        <v>0</v>
      </c>
      <c r="AI1763" s="187">
        <f t="shared" si="345"/>
        <v>0</v>
      </c>
      <c r="AJ1763" s="187">
        <f t="shared" si="346"/>
        <v>0</v>
      </c>
      <c r="AK1763" s="187">
        <f t="shared" si="347"/>
        <v>0</v>
      </c>
      <c r="AL1763" s="31"/>
    </row>
    <row r="1764" spans="1:38" ht="15" x14ac:dyDescent="0.25">
      <c r="A1764" s="31"/>
      <c r="B1764" s="31"/>
      <c r="C1764" s="32"/>
      <c r="D1764" s="31"/>
      <c r="E1764" s="31"/>
      <c r="F1764" s="31"/>
      <c r="G1764" s="31"/>
      <c r="H1764" s="31"/>
      <c r="I1764" s="31"/>
      <c r="J1764" s="31"/>
      <c r="K1764" s="31"/>
      <c r="L1764" s="31"/>
      <c r="M1764" s="31"/>
      <c r="N1764" s="187">
        <f t="shared" si="348"/>
        <v>0</v>
      </c>
      <c r="O1764" s="31"/>
      <c r="P1764" s="31"/>
      <c r="Q1764" s="31"/>
      <c r="R1764" s="187">
        <f t="shared" si="349"/>
        <v>0</v>
      </c>
      <c r="S1764" s="188">
        <f>IF(ISBLANK($B1764),0,VLOOKUP($B1764,Listen!$A$2:$C$44,2,FALSE))</f>
        <v>0</v>
      </c>
      <c r="T1764" s="188">
        <f>IF(ISBLANK($B1764),0,VLOOKUP($B1764,Listen!$A$2:$C$44,3,FALSE))</f>
        <v>0</v>
      </c>
      <c r="U1764" s="189">
        <f t="shared" si="350"/>
        <v>0</v>
      </c>
      <c r="V1764" s="189">
        <f t="shared" si="340"/>
        <v>0</v>
      </c>
      <c r="W1764" s="189">
        <f t="shared" si="340"/>
        <v>0</v>
      </c>
      <c r="X1764" s="189">
        <f t="shared" si="340"/>
        <v>0</v>
      </c>
      <c r="Y1764" s="189">
        <f t="shared" si="340"/>
        <v>0</v>
      </c>
      <c r="Z1764" s="189">
        <f t="shared" si="340"/>
        <v>0</v>
      </c>
      <c r="AA1764" s="189">
        <f t="shared" si="340"/>
        <v>0</v>
      </c>
      <c r="AB1764" s="187">
        <f t="shared" si="351"/>
        <v>0</v>
      </c>
      <c r="AC1764" s="190">
        <f>IF(C1764=A_Stammdaten!$B$14,F_SAV!$R1764-F_SAV!$AD1764,HLOOKUP(A_Stammdaten!$B$14-1,$AE$4:$AK$2004,ROW(C1764)-3,FALSE)-$AD1764)</f>
        <v>0</v>
      </c>
      <c r="AD1764" s="190">
        <f>HLOOKUP(A_Stammdaten!$B$14,$AE$4:$AK$2004,ROW(C1764)-3,FALSE)</f>
        <v>0</v>
      </c>
      <c r="AE1764" s="187">
        <f t="shared" si="341"/>
        <v>0</v>
      </c>
      <c r="AF1764" s="187">
        <f t="shared" si="342"/>
        <v>0</v>
      </c>
      <c r="AG1764" s="187">
        <f t="shared" si="343"/>
        <v>0</v>
      </c>
      <c r="AH1764" s="187">
        <f t="shared" si="344"/>
        <v>0</v>
      </c>
      <c r="AI1764" s="187">
        <f t="shared" si="345"/>
        <v>0</v>
      </c>
      <c r="AJ1764" s="187">
        <f t="shared" si="346"/>
        <v>0</v>
      </c>
      <c r="AK1764" s="187">
        <f t="shared" si="347"/>
        <v>0</v>
      </c>
      <c r="AL1764" s="31"/>
    </row>
    <row r="1765" spans="1:38" ht="15" x14ac:dyDescent="0.25">
      <c r="A1765" s="31"/>
      <c r="B1765" s="31"/>
      <c r="C1765" s="32"/>
      <c r="D1765" s="31"/>
      <c r="E1765" s="31"/>
      <c r="F1765" s="31"/>
      <c r="G1765" s="31"/>
      <c r="H1765" s="31"/>
      <c r="I1765" s="31"/>
      <c r="J1765" s="31"/>
      <c r="K1765" s="31"/>
      <c r="L1765" s="31"/>
      <c r="M1765" s="31"/>
      <c r="N1765" s="187">
        <f t="shared" si="348"/>
        <v>0</v>
      </c>
      <c r="O1765" s="31"/>
      <c r="P1765" s="31"/>
      <c r="Q1765" s="31"/>
      <c r="R1765" s="187">
        <f t="shared" si="349"/>
        <v>0</v>
      </c>
      <c r="S1765" s="188">
        <f>IF(ISBLANK($B1765),0,VLOOKUP($B1765,Listen!$A$2:$C$44,2,FALSE))</f>
        <v>0</v>
      </c>
      <c r="T1765" s="188">
        <f>IF(ISBLANK($B1765),0,VLOOKUP($B1765,Listen!$A$2:$C$44,3,FALSE))</f>
        <v>0</v>
      </c>
      <c r="U1765" s="189">
        <f t="shared" si="350"/>
        <v>0</v>
      </c>
      <c r="V1765" s="189">
        <f t="shared" si="340"/>
        <v>0</v>
      </c>
      <c r="W1765" s="189">
        <f t="shared" si="340"/>
        <v>0</v>
      </c>
      <c r="X1765" s="189">
        <f t="shared" si="340"/>
        <v>0</v>
      </c>
      <c r="Y1765" s="189">
        <f t="shared" si="340"/>
        <v>0</v>
      </c>
      <c r="Z1765" s="189">
        <f t="shared" si="340"/>
        <v>0</v>
      </c>
      <c r="AA1765" s="189">
        <f t="shared" si="340"/>
        <v>0</v>
      </c>
      <c r="AB1765" s="187">
        <f t="shared" si="351"/>
        <v>0</v>
      </c>
      <c r="AC1765" s="190">
        <f>IF(C1765=A_Stammdaten!$B$14,F_SAV!$R1765-F_SAV!$AD1765,HLOOKUP(A_Stammdaten!$B$14-1,$AE$4:$AK$2004,ROW(C1765)-3,FALSE)-$AD1765)</f>
        <v>0</v>
      </c>
      <c r="AD1765" s="190">
        <f>HLOOKUP(A_Stammdaten!$B$14,$AE$4:$AK$2004,ROW(C1765)-3,FALSE)</f>
        <v>0</v>
      </c>
      <c r="AE1765" s="187">
        <f t="shared" si="341"/>
        <v>0</v>
      </c>
      <c r="AF1765" s="187">
        <f t="shared" si="342"/>
        <v>0</v>
      </c>
      <c r="AG1765" s="187">
        <f t="shared" si="343"/>
        <v>0</v>
      </c>
      <c r="AH1765" s="187">
        <f t="shared" si="344"/>
        <v>0</v>
      </c>
      <c r="AI1765" s="187">
        <f t="shared" si="345"/>
        <v>0</v>
      </c>
      <c r="AJ1765" s="187">
        <f t="shared" si="346"/>
        <v>0</v>
      </c>
      <c r="AK1765" s="187">
        <f t="shared" si="347"/>
        <v>0</v>
      </c>
      <c r="AL1765" s="31"/>
    </row>
    <row r="1766" spans="1:38" ht="15" x14ac:dyDescent="0.25">
      <c r="A1766" s="31"/>
      <c r="B1766" s="31"/>
      <c r="C1766" s="32"/>
      <c r="D1766" s="31"/>
      <c r="E1766" s="31"/>
      <c r="F1766" s="31"/>
      <c r="G1766" s="31"/>
      <c r="H1766" s="31"/>
      <c r="I1766" s="31"/>
      <c r="J1766" s="31"/>
      <c r="K1766" s="31"/>
      <c r="L1766" s="31"/>
      <c r="M1766" s="31"/>
      <c r="N1766" s="187">
        <f t="shared" si="348"/>
        <v>0</v>
      </c>
      <c r="O1766" s="31"/>
      <c r="P1766" s="31"/>
      <c r="Q1766" s="31"/>
      <c r="R1766" s="187">
        <f t="shared" si="349"/>
        <v>0</v>
      </c>
      <c r="S1766" s="188">
        <f>IF(ISBLANK($B1766),0,VLOOKUP($B1766,Listen!$A$2:$C$44,2,FALSE))</f>
        <v>0</v>
      </c>
      <c r="T1766" s="188">
        <f>IF(ISBLANK($B1766),0,VLOOKUP($B1766,Listen!$A$2:$C$44,3,FALSE))</f>
        <v>0</v>
      </c>
      <c r="U1766" s="189">
        <f t="shared" si="350"/>
        <v>0</v>
      </c>
      <c r="V1766" s="189">
        <f t="shared" si="340"/>
        <v>0</v>
      </c>
      <c r="W1766" s="189">
        <f t="shared" si="340"/>
        <v>0</v>
      </c>
      <c r="X1766" s="189">
        <f t="shared" si="340"/>
        <v>0</v>
      </c>
      <c r="Y1766" s="189">
        <f t="shared" si="340"/>
        <v>0</v>
      </c>
      <c r="Z1766" s="189">
        <f t="shared" si="340"/>
        <v>0</v>
      </c>
      <c r="AA1766" s="189">
        <f t="shared" si="340"/>
        <v>0</v>
      </c>
      <c r="AB1766" s="187">
        <f t="shared" si="351"/>
        <v>0</v>
      </c>
      <c r="AC1766" s="190">
        <f>IF(C1766=A_Stammdaten!$B$14,F_SAV!$R1766-F_SAV!$AD1766,HLOOKUP(A_Stammdaten!$B$14-1,$AE$4:$AK$2004,ROW(C1766)-3,FALSE)-$AD1766)</f>
        <v>0</v>
      </c>
      <c r="AD1766" s="190">
        <f>HLOOKUP(A_Stammdaten!$B$14,$AE$4:$AK$2004,ROW(C1766)-3,FALSE)</f>
        <v>0</v>
      </c>
      <c r="AE1766" s="187">
        <f t="shared" si="341"/>
        <v>0</v>
      </c>
      <c r="AF1766" s="187">
        <f t="shared" si="342"/>
        <v>0</v>
      </c>
      <c r="AG1766" s="187">
        <f t="shared" si="343"/>
        <v>0</v>
      </c>
      <c r="AH1766" s="187">
        <f t="shared" si="344"/>
        <v>0</v>
      </c>
      <c r="AI1766" s="187">
        <f t="shared" si="345"/>
        <v>0</v>
      </c>
      <c r="AJ1766" s="187">
        <f t="shared" si="346"/>
        <v>0</v>
      </c>
      <c r="AK1766" s="187">
        <f t="shared" si="347"/>
        <v>0</v>
      </c>
      <c r="AL1766" s="31"/>
    </row>
    <row r="1767" spans="1:38" ht="15" x14ac:dyDescent="0.25">
      <c r="A1767" s="31"/>
      <c r="B1767" s="31"/>
      <c r="C1767" s="32"/>
      <c r="D1767" s="31"/>
      <c r="E1767" s="31"/>
      <c r="F1767" s="31"/>
      <c r="G1767" s="31"/>
      <c r="H1767" s="31"/>
      <c r="I1767" s="31"/>
      <c r="J1767" s="31"/>
      <c r="K1767" s="31"/>
      <c r="L1767" s="31"/>
      <c r="M1767" s="31"/>
      <c r="N1767" s="187">
        <f t="shared" si="348"/>
        <v>0</v>
      </c>
      <c r="O1767" s="31"/>
      <c r="P1767" s="31"/>
      <c r="Q1767" s="31"/>
      <c r="R1767" s="187">
        <f t="shared" si="349"/>
        <v>0</v>
      </c>
      <c r="S1767" s="188">
        <f>IF(ISBLANK($B1767),0,VLOOKUP($B1767,Listen!$A$2:$C$44,2,FALSE))</f>
        <v>0</v>
      </c>
      <c r="T1767" s="188">
        <f>IF(ISBLANK($B1767),0,VLOOKUP($B1767,Listen!$A$2:$C$44,3,FALSE))</f>
        <v>0</v>
      </c>
      <c r="U1767" s="189">
        <f t="shared" si="350"/>
        <v>0</v>
      </c>
      <c r="V1767" s="189">
        <f t="shared" si="340"/>
        <v>0</v>
      </c>
      <c r="W1767" s="189">
        <f t="shared" si="340"/>
        <v>0</v>
      </c>
      <c r="X1767" s="189">
        <f t="shared" si="340"/>
        <v>0</v>
      </c>
      <c r="Y1767" s="189">
        <f t="shared" si="340"/>
        <v>0</v>
      </c>
      <c r="Z1767" s="189">
        <f t="shared" si="340"/>
        <v>0</v>
      </c>
      <c r="AA1767" s="189">
        <f t="shared" si="340"/>
        <v>0</v>
      </c>
      <c r="AB1767" s="187">
        <f t="shared" si="351"/>
        <v>0</v>
      </c>
      <c r="AC1767" s="190">
        <f>IF(C1767=A_Stammdaten!$B$14,F_SAV!$R1767-F_SAV!$AD1767,HLOOKUP(A_Stammdaten!$B$14-1,$AE$4:$AK$2004,ROW(C1767)-3,FALSE)-$AD1767)</f>
        <v>0</v>
      </c>
      <c r="AD1767" s="190">
        <f>HLOOKUP(A_Stammdaten!$B$14,$AE$4:$AK$2004,ROW(C1767)-3,FALSE)</f>
        <v>0</v>
      </c>
      <c r="AE1767" s="187">
        <f t="shared" si="341"/>
        <v>0</v>
      </c>
      <c r="AF1767" s="187">
        <f t="shared" si="342"/>
        <v>0</v>
      </c>
      <c r="AG1767" s="187">
        <f t="shared" si="343"/>
        <v>0</v>
      </c>
      <c r="AH1767" s="187">
        <f t="shared" si="344"/>
        <v>0</v>
      </c>
      <c r="AI1767" s="187">
        <f t="shared" si="345"/>
        <v>0</v>
      </c>
      <c r="AJ1767" s="187">
        <f t="shared" si="346"/>
        <v>0</v>
      </c>
      <c r="AK1767" s="187">
        <f t="shared" si="347"/>
        <v>0</v>
      </c>
      <c r="AL1767" s="31"/>
    </row>
    <row r="1768" spans="1:38" ht="15" x14ac:dyDescent="0.25">
      <c r="A1768" s="31"/>
      <c r="B1768" s="31"/>
      <c r="C1768" s="32"/>
      <c r="D1768" s="31"/>
      <c r="E1768" s="31"/>
      <c r="F1768" s="31"/>
      <c r="G1768" s="31"/>
      <c r="H1768" s="31"/>
      <c r="I1768" s="31"/>
      <c r="J1768" s="31"/>
      <c r="K1768" s="31"/>
      <c r="L1768" s="31"/>
      <c r="M1768" s="31"/>
      <c r="N1768" s="187">
        <f t="shared" si="348"/>
        <v>0</v>
      </c>
      <c r="O1768" s="31"/>
      <c r="P1768" s="31"/>
      <c r="Q1768" s="31"/>
      <c r="R1768" s="187">
        <f t="shared" si="349"/>
        <v>0</v>
      </c>
      <c r="S1768" s="188">
        <f>IF(ISBLANK($B1768),0,VLOOKUP($B1768,Listen!$A$2:$C$44,2,FALSE))</f>
        <v>0</v>
      </c>
      <c r="T1768" s="188">
        <f>IF(ISBLANK($B1768),0,VLOOKUP($B1768,Listen!$A$2:$C$44,3,FALSE))</f>
        <v>0</v>
      </c>
      <c r="U1768" s="189">
        <f t="shared" si="350"/>
        <v>0</v>
      </c>
      <c r="V1768" s="189">
        <f t="shared" si="340"/>
        <v>0</v>
      </c>
      <c r="W1768" s="189">
        <f t="shared" si="340"/>
        <v>0</v>
      </c>
      <c r="X1768" s="189">
        <f t="shared" si="340"/>
        <v>0</v>
      </c>
      <c r="Y1768" s="189">
        <f t="shared" si="340"/>
        <v>0</v>
      </c>
      <c r="Z1768" s="189">
        <f t="shared" si="340"/>
        <v>0</v>
      </c>
      <c r="AA1768" s="189">
        <f t="shared" si="340"/>
        <v>0</v>
      </c>
      <c r="AB1768" s="187">
        <f t="shared" si="351"/>
        <v>0</v>
      </c>
      <c r="AC1768" s="190">
        <f>IF(C1768=A_Stammdaten!$B$14,F_SAV!$R1768-F_SAV!$AD1768,HLOOKUP(A_Stammdaten!$B$14-1,$AE$4:$AK$2004,ROW(C1768)-3,FALSE)-$AD1768)</f>
        <v>0</v>
      </c>
      <c r="AD1768" s="190">
        <f>HLOOKUP(A_Stammdaten!$B$14,$AE$4:$AK$2004,ROW(C1768)-3,FALSE)</f>
        <v>0</v>
      </c>
      <c r="AE1768" s="187">
        <f t="shared" si="341"/>
        <v>0</v>
      </c>
      <c r="AF1768" s="187">
        <f t="shared" si="342"/>
        <v>0</v>
      </c>
      <c r="AG1768" s="187">
        <f t="shared" si="343"/>
        <v>0</v>
      </c>
      <c r="AH1768" s="187">
        <f t="shared" si="344"/>
        <v>0</v>
      </c>
      <c r="AI1768" s="187">
        <f t="shared" si="345"/>
        <v>0</v>
      </c>
      <c r="AJ1768" s="187">
        <f t="shared" si="346"/>
        <v>0</v>
      </c>
      <c r="AK1768" s="187">
        <f t="shared" si="347"/>
        <v>0</v>
      </c>
      <c r="AL1768" s="31"/>
    </row>
    <row r="1769" spans="1:38" ht="15" x14ac:dyDescent="0.25">
      <c r="A1769" s="31"/>
      <c r="B1769" s="31"/>
      <c r="C1769" s="32"/>
      <c r="D1769" s="31"/>
      <c r="E1769" s="31"/>
      <c r="F1769" s="31"/>
      <c r="G1769" s="31"/>
      <c r="H1769" s="31"/>
      <c r="I1769" s="31"/>
      <c r="J1769" s="31"/>
      <c r="K1769" s="31"/>
      <c r="L1769" s="31"/>
      <c r="M1769" s="31"/>
      <c r="N1769" s="187">
        <f t="shared" si="348"/>
        <v>0</v>
      </c>
      <c r="O1769" s="31"/>
      <c r="P1769" s="31"/>
      <c r="Q1769" s="31"/>
      <c r="R1769" s="187">
        <f t="shared" si="349"/>
        <v>0</v>
      </c>
      <c r="S1769" s="188">
        <f>IF(ISBLANK($B1769),0,VLOOKUP($B1769,Listen!$A$2:$C$44,2,FALSE))</f>
        <v>0</v>
      </c>
      <c r="T1769" s="188">
        <f>IF(ISBLANK($B1769),0,VLOOKUP($B1769,Listen!$A$2:$C$44,3,FALSE))</f>
        <v>0</v>
      </c>
      <c r="U1769" s="189">
        <f t="shared" si="350"/>
        <v>0</v>
      </c>
      <c r="V1769" s="189">
        <f t="shared" si="340"/>
        <v>0</v>
      </c>
      <c r="W1769" s="189">
        <f t="shared" si="340"/>
        <v>0</v>
      </c>
      <c r="X1769" s="189">
        <f t="shared" si="340"/>
        <v>0</v>
      </c>
      <c r="Y1769" s="189">
        <f t="shared" si="340"/>
        <v>0</v>
      </c>
      <c r="Z1769" s="189">
        <f t="shared" si="340"/>
        <v>0</v>
      </c>
      <c r="AA1769" s="189">
        <f t="shared" si="340"/>
        <v>0</v>
      </c>
      <c r="AB1769" s="187">
        <f t="shared" si="351"/>
        <v>0</v>
      </c>
      <c r="AC1769" s="190">
        <f>IF(C1769=A_Stammdaten!$B$14,F_SAV!$R1769-F_SAV!$AD1769,HLOOKUP(A_Stammdaten!$B$14-1,$AE$4:$AK$2004,ROW(C1769)-3,FALSE)-$AD1769)</f>
        <v>0</v>
      </c>
      <c r="AD1769" s="190">
        <f>HLOOKUP(A_Stammdaten!$B$14,$AE$4:$AK$2004,ROW(C1769)-3,FALSE)</f>
        <v>0</v>
      </c>
      <c r="AE1769" s="187">
        <f t="shared" si="341"/>
        <v>0</v>
      </c>
      <c r="AF1769" s="187">
        <f t="shared" si="342"/>
        <v>0</v>
      </c>
      <c r="AG1769" s="187">
        <f t="shared" si="343"/>
        <v>0</v>
      </c>
      <c r="AH1769" s="187">
        <f t="shared" si="344"/>
        <v>0</v>
      </c>
      <c r="AI1769" s="187">
        <f t="shared" si="345"/>
        <v>0</v>
      </c>
      <c r="AJ1769" s="187">
        <f t="shared" si="346"/>
        <v>0</v>
      </c>
      <c r="AK1769" s="187">
        <f t="shared" si="347"/>
        <v>0</v>
      </c>
      <c r="AL1769" s="31"/>
    </row>
    <row r="1770" spans="1:38" ht="15" x14ac:dyDescent="0.25">
      <c r="A1770" s="31"/>
      <c r="B1770" s="31"/>
      <c r="C1770" s="32"/>
      <c r="D1770" s="31"/>
      <c r="E1770" s="31"/>
      <c r="F1770" s="31"/>
      <c r="G1770" s="31"/>
      <c r="H1770" s="31"/>
      <c r="I1770" s="31"/>
      <c r="J1770" s="31"/>
      <c r="K1770" s="31"/>
      <c r="L1770" s="31"/>
      <c r="M1770" s="31"/>
      <c r="N1770" s="187">
        <f t="shared" si="348"/>
        <v>0</v>
      </c>
      <c r="O1770" s="31"/>
      <c r="P1770" s="31"/>
      <c r="Q1770" s="31"/>
      <c r="R1770" s="187">
        <f t="shared" si="349"/>
        <v>0</v>
      </c>
      <c r="S1770" s="188">
        <f>IF(ISBLANK($B1770),0,VLOOKUP($B1770,Listen!$A$2:$C$44,2,FALSE))</f>
        <v>0</v>
      </c>
      <c r="T1770" s="188">
        <f>IF(ISBLANK($B1770),0,VLOOKUP($B1770,Listen!$A$2:$C$44,3,FALSE))</f>
        <v>0</v>
      </c>
      <c r="U1770" s="189">
        <f t="shared" si="350"/>
        <v>0</v>
      </c>
      <c r="V1770" s="189">
        <f t="shared" si="340"/>
        <v>0</v>
      </c>
      <c r="W1770" s="189">
        <f t="shared" si="340"/>
        <v>0</v>
      </c>
      <c r="X1770" s="189">
        <f t="shared" si="340"/>
        <v>0</v>
      </c>
      <c r="Y1770" s="189">
        <f t="shared" si="340"/>
        <v>0</v>
      </c>
      <c r="Z1770" s="189">
        <f t="shared" si="340"/>
        <v>0</v>
      </c>
      <c r="AA1770" s="189">
        <f t="shared" si="340"/>
        <v>0</v>
      </c>
      <c r="AB1770" s="187">
        <f t="shared" si="351"/>
        <v>0</v>
      </c>
      <c r="AC1770" s="190">
        <f>IF(C1770=A_Stammdaten!$B$14,F_SAV!$R1770-F_SAV!$AD1770,HLOOKUP(A_Stammdaten!$B$14-1,$AE$4:$AK$2004,ROW(C1770)-3,FALSE)-$AD1770)</f>
        <v>0</v>
      </c>
      <c r="AD1770" s="190">
        <f>HLOOKUP(A_Stammdaten!$B$14,$AE$4:$AK$2004,ROW(C1770)-3,FALSE)</f>
        <v>0</v>
      </c>
      <c r="AE1770" s="187">
        <f t="shared" si="341"/>
        <v>0</v>
      </c>
      <c r="AF1770" s="187">
        <f t="shared" si="342"/>
        <v>0</v>
      </c>
      <c r="AG1770" s="187">
        <f t="shared" si="343"/>
        <v>0</v>
      </c>
      <c r="AH1770" s="187">
        <f t="shared" si="344"/>
        <v>0</v>
      </c>
      <c r="AI1770" s="187">
        <f t="shared" si="345"/>
        <v>0</v>
      </c>
      <c r="AJ1770" s="187">
        <f t="shared" si="346"/>
        <v>0</v>
      </c>
      <c r="AK1770" s="187">
        <f t="shared" si="347"/>
        <v>0</v>
      </c>
      <c r="AL1770" s="31"/>
    </row>
    <row r="1771" spans="1:38" ht="15" x14ac:dyDescent="0.25">
      <c r="A1771" s="31"/>
      <c r="B1771" s="31"/>
      <c r="C1771" s="32"/>
      <c r="D1771" s="31"/>
      <c r="E1771" s="31"/>
      <c r="F1771" s="31"/>
      <c r="G1771" s="31"/>
      <c r="H1771" s="31"/>
      <c r="I1771" s="31"/>
      <c r="J1771" s="31"/>
      <c r="K1771" s="31"/>
      <c r="L1771" s="31"/>
      <c r="M1771" s="31"/>
      <c r="N1771" s="187">
        <f t="shared" si="348"/>
        <v>0</v>
      </c>
      <c r="O1771" s="31"/>
      <c r="P1771" s="31"/>
      <c r="Q1771" s="31"/>
      <c r="R1771" s="187">
        <f t="shared" si="349"/>
        <v>0</v>
      </c>
      <c r="S1771" s="188">
        <f>IF(ISBLANK($B1771),0,VLOOKUP($B1771,Listen!$A$2:$C$44,2,FALSE))</f>
        <v>0</v>
      </c>
      <c r="T1771" s="188">
        <f>IF(ISBLANK($B1771),0,VLOOKUP($B1771,Listen!$A$2:$C$44,3,FALSE))</f>
        <v>0</v>
      </c>
      <c r="U1771" s="189">
        <f t="shared" si="350"/>
        <v>0</v>
      </c>
      <c r="V1771" s="189">
        <f t="shared" si="340"/>
        <v>0</v>
      </c>
      <c r="W1771" s="189">
        <f t="shared" si="340"/>
        <v>0</v>
      </c>
      <c r="X1771" s="189">
        <f t="shared" si="340"/>
        <v>0</v>
      </c>
      <c r="Y1771" s="189">
        <f t="shared" si="340"/>
        <v>0</v>
      </c>
      <c r="Z1771" s="189">
        <f t="shared" si="340"/>
        <v>0</v>
      </c>
      <c r="AA1771" s="189">
        <f t="shared" si="340"/>
        <v>0</v>
      </c>
      <c r="AB1771" s="187">
        <f t="shared" si="351"/>
        <v>0</v>
      </c>
      <c r="AC1771" s="190">
        <f>IF(C1771=A_Stammdaten!$B$14,F_SAV!$R1771-F_SAV!$AD1771,HLOOKUP(A_Stammdaten!$B$14-1,$AE$4:$AK$2004,ROW(C1771)-3,FALSE)-$AD1771)</f>
        <v>0</v>
      </c>
      <c r="AD1771" s="190">
        <f>HLOOKUP(A_Stammdaten!$B$14,$AE$4:$AK$2004,ROW(C1771)-3,FALSE)</f>
        <v>0</v>
      </c>
      <c r="AE1771" s="187">
        <f t="shared" si="341"/>
        <v>0</v>
      </c>
      <c r="AF1771" s="187">
        <f t="shared" si="342"/>
        <v>0</v>
      </c>
      <c r="AG1771" s="187">
        <f t="shared" si="343"/>
        <v>0</v>
      </c>
      <c r="AH1771" s="187">
        <f t="shared" si="344"/>
        <v>0</v>
      </c>
      <c r="AI1771" s="187">
        <f t="shared" si="345"/>
        <v>0</v>
      </c>
      <c r="AJ1771" s="187">
        <f t="shared" si="346"/>
        <v>0</v>
      </c>
      <c r="AK1771" s="187">
        <f t="shared" si="347"/>
        <v>0</v>
      </c>
      <c r="AL1771" s="31"/>
    </row>
    <row r="1772" spans="1:38" ht="15" x14ac:dyDescent="0.25">
      <c r="A1772" s="31"/>
      <c r="B1772" s="31"/>
      <c r="C1772" s="32"/>
      <c r="D1772" s="31"/>
      <c r="E1772" s="31"/>
      <c r="F1772" s="31"/>
      <c r="G1772" s="31"/>
      <c r="H1772" s="31"/>
      <c r="I1772" s="31"/>
      <c r="J1772" s="31"/>
      <c r="K1772" s="31"/>
      <c r="L1772" s="31"/>
      <c r="M1772" s="31"/>
      <c r="N1772" s="187">
        <f t="shared" si="348"/>
        <v>0</v>
      </c>
      <c r="O1772" s="31"/>
      <c r="P1772" s="31"/>
      <c r="Q1772" s="31"/>
      <c r="R1772" s="187">
        <f t="shared" si="349"/>
        <v>0</v>
      </c>
      <c r="S1772" s="188">
        <f>IF(ISBLANK($B1772),0,VLOOKUP($B1772,Listen!$A$2:$C$44,2,FALSE))</f>
        <v>0</v>
      </c>
      <c r="T1772" s="188">
        <f>IF(ISBLANK($B1772),0,VLOOKUP($B1772,Listen!$A$2:$C$44,3,FALSE))</f>
        <v>0</v>
      </c>
      <c r="U1772" s="189">
        <f t="shared" si="350"/>
        <v>0</v>
      </c>
      <c r="V1772" s="189">
        <f t="shared" si="340"/>
        <v>0</v>
      </c>
      <c r="W1772" s="189">
        <f t="shared" si="340"/>
        <v>0</v>
      </c>
      <c r="X1772" s="189">
        <f t="shared" si="340"/>
        <v>0</v>
      </c>
      <c r="Y1772" s="189">
        <f t="shared" si="340"/>
        <v>0</v>
      </c>
      <c r="Z1772" s="189">
        <f t="shared" si="340"/>
        <v>0</v>
      </c>
      <c r="AA1772" s="189">
        <f t="shared" si="340"/>
        <v>0</v>
      </c>
      <c r="AB1772" s="187">
        <f t="shared" si="351"/>
        <v>0</v>
      </c>
      <c r="AC1772" s="190">
        <f>IF(C1772=A_Stammdaten!$B$14,F_SAV!$R1772-F_SAV!$AD1772,HLOOKUP(A_Stammdaten!$B$14-1,$AE$4:$AK$2004,ROW(C1772)-3,FALSE)-$AD1772)</f>
        <v>0</v>
      </c>
      <c r="AD1772" s="190">
        <f>HLOOKUP(A_Stammdaten!$B$14,$AE$4:$AK$2004,ROW(C1772)-3,FALSE)</f>
        <v>0</v>
      </c>
      <c r="AE1772" s="187">
        <f t="shared" si="341"/>
        <v>0</v>
      </c>
      <c r="AF1772" s="187">
        <f t="shared" si="342"/>
        <v>0</v>
      </c>
      <c r="AG1772" s="187">
        <f t="shared" si="343"/>
        <v>0</v>
      </c>
      <c r="AH1772" s="187">
        <f t="shared" si="344"/>
        <v>0</v>
      </c>
      <c r="AI1772" s="187">
        <f t="shared" si="345"/>
        <v>0</v>
      </c>
      <c r="AJ1772" s="187">
        <f t="shared" si="346"/>
        <v>0</v>
      </c>
      <c r="AK1772" s="187">
        <f t="shared" si="347"/>
        <v>0</v>
      </c>
      <c r="AL1772" s="31"/>
    </row>
    <row r="1773" spans="1:38" ht="15" x14ac:dyDescent="0.25">
      <c r="A1773" s="31"/>
      <c r="B1773" s="31"/>
      <c r="C1773" s="32"/>
      <c r="D1773" s="31"/>
      <c r="E1773" s="31"/>
      <c r="F1773" s="31"/>
      <c r="G1773" s="31"/>
      <c r="H1773" s="31"/>
      <c r="I1773" s="31"/>
      <c r="J1773" s="31"/>
      <c r="K1773" s="31"/>
      <c r="L1773" s="31"/>
      <c r="M1773" s="31"/>
      <c r="N1773" s="187">
        <f t="shared" si="348"/>
        <v>0</v>
      </c>
      <c r="O1773" s="31"/>
      <c r="P1773" s="31"/>
      <c r="Q1773" s="31"/>
      <c r="R1773" s="187">
        <f t="shared" si="349"/>
        <v>0</v>
      </c>
      <c r="S1773" s="188">
        <f>IF(ISBLANK($B1773),0,VLOOKUP($B1773,Listen!$A$2:$C$44,2,FALSE))</f>
        <v>0</v>
      </c>
      <c r="T1773" s="188">
        <f>IF(ISBLANK($B1773),0,VLOOKUP($B1773,Listen!$A$2:$C$44,3,FALSE))</f>
        <v>0</v>
      </c>
      <c r="U1773" s="189">
        <f t="shared" si="350"/>
        <v>0</v>
      </c>
      <c r="V1773" s="189">
        <f t="shared" si="340"/>
        <v>0</v>
      </c>
      <c r="W1773" s="189">
        <f t="shared" si="340"/>
        <v>0</v>
      </c>
      <c r="X1773" s="189">
        <f t="shared" si="340"/>
        <v>0</v>
      </c>
      <c r="Y1773" s="189">
        <f t="shared" si="340"/>
        <v>0</v>
      </c>
      <c r="Z1773" s="189">
        <f t="shared" si="340"/>
        <v>0</v>
      </c>
      <c r="AA1773" s="189">
        <f t="shared" si="340"/>
        <v>0</v>
      </c>
      <c r="AB1773" s="187">
        <f t="shared" si="351"/>
        <v>0</v>
      </c>
      <c r="AC1773" s="190">
        <f>IF(C1773=A_Stammdaten!$B$14,F_SAV!$R1773-F_SAV!$AD1773,HLOOKUP(A_Stammdaten!$B$14-1,$AE$4:$AK$2004,ROW(C1773)-3,FALSE)-$AD1773)</f>
        <v>0</v>
      </c>
      <c r="AD1773" s="190">
        <f>HLOOKUP(A_Stammdaten!$B$14,$AE$4:$AK$2004,ROW(C1773)-3,FALSE)</f>
        <v>0</v>
      </c>
      <c r="AE1773" s="187">
        <f t="shared" si="341"/>
        <v>0</v>
      </c>
      <c r="AF1773" s="187">
        <f t="shared" si="342"/>
        <v>0</v>
      </c>
      <c r="AG1773" s="187">
        <f t="shared" si="343"/>
        <v>0</v>
      </c>
      <c r="AH1773" s="187">
        <f t="shared" si="344"/>
        <v>0</v>
      </c>
      <c r="AI1773" s="187">
        <f t="shared" si="345"/>
        <v>0</v>
      </c>
      <c r="AJ1773" s="187">
        <f t="shared" si="346"/>
        <v>0</v>
      </c>
      <c r="AK1773" s="187">
        <f t="shared" si="347"/>
        <v>0</v>
      </c>
      <c r="AL1773" s="31"/>
    </row>
    <row r="1774" spans="1:38" ht="15" x14ac:dyDescent="0.25">
      <c r="A1774" s="31"/>
      <c r="B1774" s="31"/>
      <c r="C1774" s="32"/>
      <c r="D1774" s="31"/>
      <c r="E1774" s="31"/>
      <c r="F1774" s="31"/>
      <c r="G1774" s="31"/>
      <c r="H1774" s="31"/>
      <c r="I1774" s="31"/>
      <c r="J1774" s="31"/>
      <c r="K1774" s="31"/>
      <c r="L1774" s="31"/>
      <c r="M1774" s="31"/>
      <c r="N1774" s="187">
        <f t="shared" si="348"/>
        <v>0</v>
      </c>
      <c r="O1774" s="31"/>
      <c r="P1774" s="31"/>
      <c r="Q1774" s="31"/>
      <c r="R1774" s="187">
        <f t="shared" si="349"/>
        <v>0</v>
      </c>
      <c r="S1774" s="188">
        <f>IF(ISBLANK($B1774),0,VLOOKUP($B1774,Listen!$A$2:$C$44,2,FALSE))</f>
        <v>0</v>
      </c>
      <c r="T1774" s="188">
        <f>IF(ISBLANK($B1774),0,VLOOKUP($B1774,Listen!$A$2:$C$44,3,FALSE))</f>
        <v>0</v>
      </c>
      <c r="U1774" s="189">
        <f t="shared" si="350"/>
        <v>0</v>
      </c>
      <c r="V1774" s="189">
        <f t="shared" si="340"/>
        <v>0</v>
      </c>
      <c r="W1774" s="189">
        <f t="shared" si="340"/>
        <v>0</v>
      </c>
      <c r="X1774" s="189">
        <f t="shared" ref="V1774:AA1816" si="352">$S1774</f>
        <v>0</v>
      </c>
      <c r="Y1774" s="189">
        <f t="shared" si="352"/>
        <v>0</v>
      </c>
      <c r="Z1774" s="189">
        <f t="shared" si="352"/>
        <v>0</v>
      </c>
      <c r="AA1774" s="189">
        <f t="shared" si="352"/>
        <v>0</v>
      </c>
      <c r="AB1774" s="187">
        <f t="shared" si="351"/>
        <v>0</v>
      </c>
      <c r="AC1774" s="190">
        <f>IF(C1774=A_Stammdaten!$B$14,F_SAV!$R1774-F_SAV!$AD1774,HLOOKUP(A_Stammdaten!$B$14-1,$AE$4:$AK$2004,ROW(C1774)-3,FALSE)-$AD1774)</f>
        <v>0</v>
      </c>
      <c r="AD1774" s="190">
        <f>HLOOKUP(A_Stammdaten!$B$14,$AE$4:$AK$2004,ROW(C1774)-3,FALSE)</f>
        <v>0</v>
      </c>
      <c r="AE1774" s="187">
        <f t="shared" si="341"/>
        <v>0</v>
      </c>
      <c r="AF1774" s="187">
        <f t="shared" si="342"/>
        <v>0</v>
      </c>
      <c r="AG1774" s="187">
        <f t="shared" si="343"/>
        <v>0</v>
      </c>
      <c r="AH1774" s="187">
        <f t="shared" si="344"/>
        <v>0</v>
      </c>
      <c r="AI1774" s="187">
        <f t="shared" si="345"/>
        <v>0</v>
      </c>
      <c r="AJ1774" s="187">
        <f t="shared" si="346"/>
        <v>0</v>
      </c>
      <c r="AK1774" s="187">
        <f t="shared" si="347"/>
        <v>0</v>
      </c>
      <c r="AL1774" s="31"/>
    </row>
    <row r="1775" spans="1:38" ht="15" x14ac:dyDescent="0.25">
      <c r="A1775" s="31"/>
      <c r="B1775" s="31"/>
      <c r="C1775" s="32"/>
      <c r="D1775" s="31"/>
      <c r="E1775" s="31"/>
      <c r="F1775" s="31"/>
      <c r="G1775" s="31"/>
      <c r="H1775" s="31"/>
      <c r="I1775" s="31"/>
      <c r="J1775" s="31"/>
      <c r="K1775" s="31"/>
      <c r="L1775" s="31"/>
      <c r="M1775" s="31"/>
      <c r="N1775" s="187">
        <f t="shared" si="348"/>
        <v>0</v>
      </c>
      <c r="O1775" s="31"/>
      <c r="P1775" s="31"/>
      <c r="Q1775" s="31"/>
      <c r="R1775" s="187">
        <f t="shared" si="349"/>
        <v>0</v>
      </c>
      <c r="S1775" s="188">
        <f>IF(ISBLANK($B1775),0,VLOOKUP($B1775,Listen!$A$2:$C$44,2,FALSE))</f>
        <v>0</v>
      </c>
      <c r="T1775" s="188">
        <f>IF(ISBLANK($B1775),0,VLOOKUP($B1775,Listen!$A$2:$C$44,3,FALSE))</f>
        <v>0</v>
      </c>
      <c r="U1775" s="189">
        <f t="shared" si="350"/>
        <v>0</v>
      </c>
      <c r="V1775" s="189">
        <f t="shared" si="352"/>
        <v>0</v>
      </c>
      <c r="W1775" s="189">
        <f t="shared" si="352"/>
        <v>0</v>
      </c>
      <c r="X1775" s="189">
        <f t="shared" si="352"/>
        <v>0</v>
      </c>
      <c r="Y1775" s="189">
        <f t="shared" si="352"/>
        <v>0</v>
      </c>
      <c r="Z1775" s="189">
        <f t="shared" si="352"/>
        <v>0</v>
      </c>
      <c r="AA1775" s="189">
        <f t="shared" si="352"/>
        <v>0</v>
      </c>
      <c r="AB1775" s="187">
        <f t="shared" si="351"/>
        <v>0</v>
      </c>
      <c r="AC1775" s="190">
        <f>IF(C1775=A_Stammdaten!$B$14,F_SAV!$R1775-F_SAV!$AD1775,HLOOKUP(A_Stammdaten!$B$14-1,$AE$4:$AK$2004,ROW(C1775)-3,FALSE)-$AD1775)</f>
        <v>0</v>
      </c>
      <c r="AD1775" s="190">
        <f>HLOOKUP(A_Stammdaten!$B$14,$AE$4:$AK$2004,ROW(C1775)-3,FALSE)</f>
        <v>0</v>
      </c>
      <c r="AE1775" s="187">
        <f t="shared" si="341"/>
        <v>0</v>
      </c>
      <c r="AF1775" s="187">
        <f t="shared" si="342"/>
        <v>0</v>
      </c>
      <c r="AG1775" s="187">
        <f t="shared" si="343"/>
        <v>0</v>
      </c>
      <c r="AH1775" s="187">
        <f t="shared" si="344"/>
        <v>0</v>
      </c>
      <c r="AI1775" s="187">
        <f t="shared" si="345"/>
        <v>0</v>
      </c>
      <c r="AJ1775" s="187">
        <f t="shared" si="346"/>
        <v>0</v>
      </c>
      <c r="AK1775" s="187">
        <f t="shared" si="347"/>
        <v>0</v>
      </c>
      <c r="AL1775" s="31"/>
    </row>
    <row r="1776" spans="1:38" ht="15" x14ac:dyDescent="0.25">
      <c r="A1776" s="31"/>
      <c r="B1776" s="31"/>
      <c r="C1776" s="32"/>
      <c r="D1776" s="31"/>
      <c r="E1776" s="31"/>
      <c r="F1776" s="31"/>
      <c r="G1776" s="31"/>
      <c r="H1776" s="31"/>
      <c r="I1776" s="31"/>
      <c r="J1776" s="31"/>
      <c r="K1776" s="31"/>
      <c r="L1776" s="31"/>
      <c r="M1776" s="31"/>
      <c r="N1776" s="187">
        <f t="shared" si="348"/>
        <v>0</v>
      </c>
      <c r="O1776" s="31"/>
      <c r="P1776" s="31"/>
      <c r="Q1776" s="31"/>
      <c r="R1776" s="187">
        <f t="shared" si="349"/>
        <v>0</v>
      </c>
      <c r="S1776" s="188">
        <f>IF(ISBLANK($B1776),0,VLOOKUP($B1776,Listen!$A$2:$C$44,2,FALSE))</f>
        <v>0</v>
      </c>
      <c r="T1776" s="188">
        <f>IF(ISBLANK($B1776),0,VLOOKUP($B1776,Listen!$A$2:$C$44,3,FALSE))</f>
        <v>0</v>
      </c>
      <c r="U1776" s="189">
        <f t="shared" si="350"/>
        <v>0</v>
      </c>
      <c r="V1776" s="189">
        <f t="shared" si="352"/>
        <v>0</v>
      </c>
      <c r="W1776" s="189">
        <f t="shared" si="352"/>
        <v>0</v>
      </c>
      <c r="X1776" s="189">
        <f t="shared" si="352"/>
        <v>0</v>
      </c>
      <c r="Y1776" s="189">
        <f t="shared" si="352"/>
        <v>0</v>
      </c>
      <c r="Z1776" s="189">
        <f t="shared" si="352"/>
        <v>0</v>
      </c>
      <c r="AA1776" s="189">
        <f t="shared" si="352"/>
        <v>0</v>
      </c>
      <c r="AB1776" s="187">
        <f t="shared" si="351"/>
        <v>0</v>
      </c>
      <c r="AC1776" s="190">
        <f>IF(C1776=A_Stammdaten!$B$14,F_SAV!$R1776-F_SAV!$AD1776,HLOOKUP(A_Stammdaten!$B$14-1,$AE$4:$AK$2004,ROW(C1776)-3,FALSE)-$AD1776)</f>
        <v>0</v>
      </c>
      <c r="AD1776" s="190">
        <f>HLOOKUP(A_Stammdaten!$B$14,$AE$4:$AK$2004,ROW(C1776)-3,FALSE)</f>
        <v>0</v>
      </c>
      <c r="AE1776" s="187">
        <f t="shared" si="341"/>
        <v>0</v>
      </c>
      <c r="AF1776" s="187">
        <f t="shared" si="342"/>
        <v>0</v>
      </c>
      <c r="AG1776" s="187">
        <f t="shared" si="343"/>
        <v>0</v>
      </c>
      <c r="AH1776" s="187">
        <f t="shared" si="344"/>
        <v>0</v>
      </c>
      <c r="AI1776" s="187">
        <f t="shared" si="345"/>
        <v>0</v>
      </c>
      <c r="AJ1776" s="187">
        <f t="shared" si="346"/>
        <v>0</v>
      </c>
      <c r="AK1776" s="187">
        <f t="shared" si="347"/>
        <v>0</v>
      </c>
      <c r="AL1776" s="31"/>
    </row>
    <row r="1777" spans="1:38" ht="15" x14ac:dyDescent="0.25">
      <c r="A1777" s="31"/>
      <c r="B1777" s="31"/>
      <c r="C1777" s="32"/>
      <c r="D1777" s="31"/>
      <c r="E1777" s="31"/>
      <c r="F1777" s="31"/>
      <c r="G1777" s="31"/>
      <c r="H1777" s="31"/>
      <c r="I1777" s="31"/>
      <c r="J1777" s="31"/>
      <c r="K1777" s="31"/>
      <c r="L1777" s="31"/>
      <c r="M1777" s="31"/>
      <c r="N1777" s="187">
        <f t="shared" si="348"/>
        <v>0</v>
      </c>
      <c r="O1777" s="31"/>
      <c r="P1777" s="31"/>
      <c r="Q1777" s="31"/>
      <c r="R1777" s="187">
        <f t="shared" si="349"/>
        <v>0</v>
      </c>
      <c r="S1777" s="188">
        <f>IF(ISBLANK($B1777),0,VLOOKUP($B1777,Listen!$A$2:$C$44,2,FALSE))</f>
        <v>0</v>
      </c>
      <c r="T1777" s="188">
        <f>IF(ISBLANK($B1777),0,VLOOKUP($B1777,Listen!$A$2:$C$44,3,FALSE))</f>
        <v>0</v>
      </c>
      <c r="U1777" s="189">
        <f t="shared" si="350"/>
        <v>0</v>
      </c>
      <c r="V1777" s="189">
        <f t="shared" si="352"/>
        <v>0</v>
      </c>
      <c r="W1777" s="189">
        <f t="shared" si="352"/>
        <v>0</v>
      </c>
      <c r="X1777" s="189">
        <f t="shared" si="352"/>
        <v>0</v>
      </c>
      <c r="Y1777" s="189">
        <f t="shared" si="352"/>
        <v>0</v>
      </c>
      <c r="Z1777" s="189">
        <f t="shared" si="352"/>
        <v>0</v>
      </c>
      <c r="AA1777" s="189">
        <f t="shared" si="352"/>
        <v>0</v>
      </c>
      <c r="AB1777" s="187">
        <f t="shared" si="351"/>
        <v>0</v>
      </c>
      <c r="AC1777" s="190">
        <f>IF(C1777=A_Stammdaten!$B$14,F_SAV!$R1777-F_SAV!$AD1777,HLOOKUP(A_Stammdaten!$B$14-1,$AE$4:$AK$2004,ROW(C1777)-3,FALSE)-$AD1777)</f>
        <v>0</v>
      </c>
      <c r="AD1777" s="190">
        <f>HLOOKUP(A_Stammdaten!$B$14,$AE$4:$AK$2004,ROW(C1777)-3,FALSE)</f>
        <v>0</v>
      </c>
      <c r="AE1777" s="187">
        <f t="shared" si="341"/>
        <v>0</v>
      </c>
      <c r="AF1777" s="187">
        <f t="shared" si="342"/>
        <v>0</v>
      </c>
      <c r="AG1777" s="187">
        <f t="shared" si="343"/>
        <v>0</v>
      </c>
      <c r="AH1777" s="187">
        <f t="shared" si="344"/>
        <v>0</v>
      </c>
      <c r="AI1777" s="187">
        <f t="shared" si="345"/>
        <v>0</v>
      </c>
      <c r="AJ1777" s="187">
        <f t="shared" si="346"/>
        <v>0</v>
      </c>
      <c r="AK1777" s="187">
        <f t="shared" si="347"/>
        <v>0</v>
      </c>
      <c r="AL1777" s="31"/>
    </row>
    <row r="1778" spans="1:38" ht="15" x14ac:dyDescent="0.25">
      <c r="A1778" s="31"/>
      <c r="B1778" s="31"/>
      <c r="C1778" s="32"/>
      <c r="D1778" s="31"/>
      <c r="E1778" s="31"/>
      <c r="F1778" s="31"/>
      <c r="G1778" s="31"/>
      <c r="H1778" s="31"/>
      <c r="I1778" s="31"/>
      <c r="J1778" s="31"/>
      <c r="K1778" s="31"/>
      <c r="L1778" s="31"/>
      <c r="M1778" s="31"/>
      <c r="N1778" s="187">
        <f t="shared" si="348"/>
        <v>0</v>
      </c>
      <c r="O1778" s="31"/>
      <c r="P1778" s="31"/>
      <c r="Q1778" s="31"/>
      <c r="R1778" s="187">
        <f t="shared" si="349"/>
        <v>0</v>
      </c>
      <c r="S1778" s="188">
        <f>IF(ISBLANK($B1778),0,VLOOKUP($B1778,Listen!$A$2:$C$44,2,FALSE))</f>
        <v>0</v>
      </c>
      <c r="T1778" s="188">
        <f>IF(ISBLANK($B1778),0,VLOOKUP($B1778,Listen!$A$2:$C$44,3,FALSE))</f>
        <v>0</v>
      </c>
      <c r="U1778" s="189">
        <f t="shared" si="350"/>
        <v>0</v>
      </c>
      <c r="V1778" s="189">
        <f t="shared" si="352"/>
        <v>0</v>
      </c>
      <c r="W1778" s="189">
        <f t="shared" si="352"/>
        <v>0</v>
      </c>
      <c r="X1778" s="189">
        <f t="shared" si="352"/>
        <v>0</v>
      </c>
      <c r="Y1778" s="189">
        <f t="shared" si="352"/>
        <v>0</v>
      </c>
      <c r="Z1778" s="189">
        <f t="shared" si="352"/>
        <v>0</v>
      </c>
      <c r="AA1778" s="189">
        <f t="shared" si="352"/>
        <v>0</v>
      </c>
      <c r="AB1778" s="187">
        <f t="shared" si="351"/>
        <v>0</v>
      </c>
      <c r="AC1778" s="190">
        <f>IF(C1778=A_Stammdaten!$B$14,F_SAV!$R1778-F_SAV!$AD1778,HLOOKUP(A_Stammdaten!$B$14-1,$AE$4:$AK$2004,ROW(C1778)-3,FALSE)-$AD1778)</f>
        <v>0</v>
      </c>
      <c r="AD1778" s="190">
        <f>HLOOKUP(A_Stammdaten!$B$14,$AE$4:$AK$2004,ROW(C1778)-3,FALSE)</f>
        <v>0</v>
      </c>
      <c r="AE1778" s="187">
        <f t="shared" si="341"/>
        <v>0</v>
      </c>
      <c r="AF1778" s="187">
        <f t="shared" si="342"/>
        <v>0</v>
      </c>
      <c r="AG1778" s="187">
        <f t="shared" si="343"/>
        <v>0</v>
      </c>
      <c r="AH1778" s="187">
        <f t="shared" si="344"/>
        <v>0</v>
      </c>
      <c r="AI1778" s="187">
        <f t="shared" si="345"/>
        <v>0</v>
      </c>
      <c r="AJ1778" s="187">
        <f t="shared" si="346"/>
        <v>0</v>
      </c>
      <c r="AK1778" s="187">
        <f t="shared" si="347"/>
        <v>0</v>
      </c>
      <c r="AL1778" s="31"/>
    </row>
    <row r="1779" spans="1:38" ht="15" x14ac:dyDescent="0.25">
      <c r="A1779" s="31"/>
      <c r="B1779" s="31"/>
      <c r="C1779" s="32"/>
      <c r="D1779" s="31"/>
      <c r="E1779" s="31"/>
      <c r="F1779" s="31"/>
      <c r="G1779" s="31"/>
      <c r="H1779" s="31"/>
      <c r="I1779" s="31"/>
      <c r="J1779" s="31"/>
      <c r="K1779" s="31"/>
      <c r="L1779" s="31"/>
      <c r="M1779" s="31"/>
      <c r="N1779" s="187">
        <f t="shared" si="348"/>
        <v>0</v>
      </c>
      <c r="O1779" s="31"/>
      <c r="P1779" s="31"/>
      <c r="Q1779" s="31"/>
      <c r="R1779" s="187">
        <f t="shared" si="349"/>
        <v>0</v>
      </c>
      <c r="S1779" s="188">
        <f>IF(ISBLANK($B1779),0,VLOOKUP($B1779,Listen!$A$2:$C$44,2,FALSE))</f>
        <v>0</v>
      </c>
      <c r="T1779" s="188">
        <f>IF(ISBLANK($B1779),0,VLOOKUP($B1779,Listen!$A$2:$C$44,3,FALSE))</f>
        <v>0</v>
      </c>
      <c r="U1779" s="189">
        <f t="shared" si="350"/>
        <v>0</v>
      </c>
      <c r="V1779" s="189">
        <f t="shared" si="352"/>
        <v>0</v>
      </c>
      <c r="W1779" s="189">
        <f t="shared" si="352"/>
        <v>0</v>
      </c>
      <c r="X1779" s="189">
        <f t="shared" si="352"/>
        <v>0</v>
      </c>
      <c r="Y1779" s="189">
        <f t="shared" si="352"/>
        <v>0</v>
      </c>
      <c r="Z1779" s="189">
        <f t="shared" si="352"/>
        <v>0</v>
      </c>
      <c r="AA1779" s="189">
        <f t="shared" si="352"/>
        <v>0</v>
      </c>
      <c r="AB1779" s="187">
        <f t="shared" si="351"/>
        <v>0</v>
      </c>
      <c r="AC1779" s="190">
        <f>IF(C1779=A_Stammdaten!$B$14,F_SAV!$R1779-F_SAV!$AD1779,HLOOKUP(A_Stammdaten!$B$14-1,$AE$4:$AK$2004,ROW(C1779)-3,FALSE)-$AD1779)</f>
        <v>0</v>
      </c>
      <c r="AD1779" s="190">
        <f>HLOOKUP(A_Stammdaten!$B$14,$AE$4:$AK$2004,ROW(C1779)-3,FALSE)</f>
        <v>0</v>
      </c>
      <c r="AE1779" s="187">
        <f t="shared" si="341"/>
        <v>0</v>
      </c>
      <c r="AF1779" s="187">
        <f t="shared" si="342"/>
        <v>0</v>
      </c>
      <c r="AG1779" s="187">
        <f t="shared" si="343"/>
        <v>0</v>
      </c>
      <c r="AH1779" s="187">
        <f t="shared" si="344"/>
        <v>0</v>
      </c>
      <c r="AI1779" s="187">
        <f t="shared" si="345"/>
        <v>0</v>
      </c>
      <c r="AJ1779" s="187">
        <f t="shared" si="346"/>
        <v>0</v>
      </c>
      <c r="AK1779" s="187">
        <f t="shared" si="347"/>
        <v>0</v>
      </c>
      <c r="AL1779" s="31"/>
    </row>
    <row r="1780" spans="1:38" ht="15" x14ac:dyDescent="0.25">
      <c r="A1780" s="31"/>
      <c r="B1780" s="31"/>
      <c r="C1780" s="32"/>
      <c r="D1780" s="31"/>
      <c r="E1780" s="31"/>
      <c r="F1780" s="31"/>
      <c r="G1780" s="31"/>
      <c r="H1780" s="31"/>
      <c r="I1780" s="31"/>
      <c r="J1780" s="31"/>
      <c r="K1780" s="31"/>
      <c r="L1780" s="31"/>
      <c r="M1780" s="31"/>
      <c r="N1780" s="187">
        <f t="shared" si="348"/>
        <v>0</v>
      </c>
      <c r="O1780" s="31"/>
      <c r="P1780" s="31"/>
      <c r="Q1780" s="31"/>
      <c r="R1780" s="187">
        <f t="shared" si="349"/>
        <v>0</v>
      </c>
      <c r="S1780" s="188">
        <f>IF(ISBLANK($B1780),0,VLOOKUP($B1780,Listen!$A$2:$C$44,2,FALSE))</f>
        <v>0</v>
      </c>
      <c r="T1780" s="188">
        <f>IF(ISBLANK($B1780),0,VLOOKUP($B1780,Listen!$A$2:$C$44,3,FALSE))</f>
        <v>0</v>
      </c>
      <c r="U1780" s="189">
        <f t="shared" si="350"/>
        <v>0</v>
      </c>
      <c r="V1780" s="189">
        <f t="shared" si="352"/>
        <v>0</v>
      </c>
      <c r="W1780" s="189">
        <f t="shared" si="352"/>
        <v>0</v>
      </c>
      <c r="X1780" s="189">
        <f t="shared" si="352"/>
        <v>0</v>
      </c>
      <c r="Y1780" s="189">
        <f t="shared" si="352"/>
        <v>0</v>
      </c>
      <c r="Z1780" s="189">
        <f t="shared" si="352"/>
        <v>0</v>
      </c>
      <c r="AA1780" s="189">
        <f t="shared" si="352"/>
        <v>0</v>
      </c>
      <c r="AB1780" s="187">
        <f t="shared" si="351"/>
        <v>0</v>
      </c>
      <c r="AC1780" s="190">
        <f>IF(C1780=A_Stammdaten!$B$14,F_SAV!$R1780-F_SAV!$AD1780,HLOOKUP(A_Stammdaten!$B$14-1,$AE$4:$AK$2004,ROW(C1780)-3,FALSE)-$AD1780)</f>
        <v>0</v>
      </c>
      <c r="AD1780" s="190">
        <f>HLOOKUP(A_Stammdaten!$B$14,$AE$4:$AK$2004,ROW(C1780)-3,FALSE)</f>
        <v>0</v>
      </c>
      <c r="AE1780" s="187">
        <f t="shared" si="341"/>
        <v>0</v>
      </c>
      <c r="AF1780" s="187">
        <f t="shared" si="342"/>
        <v>0</v>
      </c>
      <c r="AG1780" s="187">
        <f t="shared" si="343"/>
        <v>0</v>
      </c>
      <c r="AH1780" s="187">
        <f t="shared" si="344"/>
        <v>0</v>
      </c>
      <c r="AI1780" s="187">
        <f t="shared" si="345"/>
        <v>0</v>
      </c>
      <c r="AJ1780" s="187">
        <f t="shared" si="346"/>
        <v>0</v>
      </c>
      <c r="AK1780" s="187">
        <f t="shared" si="347"/>
        <v>0</v>
      </c>
      <c r="AL1780" s="31"/>
    </row>
    <row r="1781" spans="1:38" ht="15" x14ac:dyDescent="0.25">
      <c r="A1781" s="31"/>
      <c r="B1781" s="31"/>
      <c r="C1781" s="32"/>
      <c r="D1781" s="31"/>
      <c r="E1781" s="31"/>
      <c r="F1781" s="31"/>
      <c r="G1781" s="31"/>
      <c r="H1781" s="31"/>
      <c r="I1781" s="31"/>
      <c r="J1781" s="31"/>
      <c r="K1781" s="31"/>
      <c r="L1781" s="31"/>
      <c r="M1781" s="31"/>
      <c r="N1781" s="187">
        <f t="shared" si="348"/>
        <v>0</v>
      </c>
      <c r="O1781" s="31"/>
      <c r="P1781" s="31"/>
      <c r="Q1781" s="31"/>
      <c r="R1781" s="187">
        <f t="shared" si="349"/>
        <v>0</v>
      </c>
      <c r="S1781" s="188">
        <f>IF(ISBLANK($B1781),0,VLOOKUP($B1781,Listen!$A$2:$C$44,2,FALSE))</f>
        <v>0</v>
      </c>
      <c r="T1781" s="188">
        <f>IF(ISBLANK($B1781),0,VLOOKUP($B1781,Listen!$A$2:$C$44,3,FALSE))</f>
        <v>0</v>
      </c>
      <c r="U1781" s="189">
        <f t="shared" si="350"/>
        <v>0</v>
      </c>
      <c r="V1781" s="189">
        <f t="shared" si="352"/>
        <v>0</v>
      </c>
      <c r="W1781" s="189">
        <f t="shared" si="352"/>
        <v>0</v>
      </c>
      <c r="X1781" s="189">
        <f t="shared" si="352"/>
        <v>0</v>
      </c>
      <c r="Y1781" s="189">
        <f t="shared" si="352"/>
        <v>0</v>
      </c>
      <c r="Z1781" s="189">
        <f t="shared" si="352"/>
        <v>0</v>
      </c>
      <c r="AA1781" s="189">
        <f t="shared" si="352"/>
        <v>0</v>
      </c>
      <c r="AB1781" s="187">
        <f t="shared" si="351"/>
        <v>0</v>
      </c>
      <c r="AC1781" s="190">
        <f>IF(C1781=A_Stammdaten!$B$14,F_SAV!$R1781-F_SAV!$AD1781,HLOOKUP(A_Stammdaten!$B$14-1,$AE$4:$AK$2004,ROW(C1781)-3,FALSE)-$AD1781)</f>
        <v>0</v>
      </c>
      <c r="AD1781" s="190">
        <f>HLOOKUP(A_Stammdaten!$B$14,$AE$4:$AK$2004,ROW(C1781)-3,FALSE)</f>
        <v>0</v>
      </c>
      <c r="AE1781" s="187">
        <f t="shared" si="341"/>
        <v>0</v>
      </c>
      <c r="AF1781" s="187">
        <f t="shared" si="342"/>
        <v>0</v>
      </c>
      <c r="AG1781" s="187">
        <f t="shared" si="343"/>
        <v>0</v>
      </c>
      <c r="AH1781" s="187">
        <f t="shared" si="344"/>
        <v>0</v>
      </c>
      <c r="AI1781" s="187">
        <f t="shared" si="345"/>
        <v>0</v>
      </c>
      <c r="AJ1781" s="187">
        <f t="shared" si="346"/>
        <v>0</v>
      </c>
      <c r="AK1781" s="187">
        <f t="shared" si="347"/>
        <v>0</v>
      </c>
      <c r="AL1781" s="31"/>
    </row>
    <row r="1782" spans="1:38" ht="15" x14ac:dyDescent="0.25">
      <c r="A1782" s="31"/>
      <c r="B1782" s="31"/>
      <c r="C1782" s="32"/>
      <c r="D1782" s="31"/>
      <c r="E1782" s="31"/>
      <c r="F1782" s="31"/>
      <c r="G1782" s="31"/>
      <c r="H1782" s="31"/>
      <c r="I1782" s="31"/>
      <c r="J1782" s="31"/>
      <c r="K1782" s="31"/>
      <c r="L1782" s="31"/>
      <c r="M1782" s="31"/>
      <c r="N1782" s="187">
        <f t="shared" si="348"/>
        <v>0</v>
      </c>
      <c r="O1782" s="31"/>
      <c r="P1782" s="31"/>
      <c r="Q1782" s="31"/>
      <c r="R1782" s="187">
        <f t="shared" si="349"/>
        <v>0</v>
      </c>
      <c r="S1782" s="188">
        <f>IF(ISBLANK($B1782),0,VLOOKUP($B1782,Listen!$A$2:$C$44,2,FALSE))</f>
        <v>0</v>
      </c>
      <c r="T1782" s="188">
        <f>IF(ISBLANK($B1782),0,VLOOKUP($B1782,Listen!$A$2:$C$44,3,FALSE))</f>
        <v>0</v>
      </c>
      <c r="U1782" s="189">
        <f t="shared" si="350"/>
        <v>0</v>
      </c>
      <c r="V1782" s="189">
        <f t="shared" si="352"/>
        <v>0</v>
      </c>
      <c r="W1782" s="189">
        <f t="shared" si="352"/>
        <v>0</v>
      </c>
      <c r="X1782" s="189">
        <f t="shared" si="352"/>
        <v>0</v>
      </c>
      <c r="Y1782" s="189">
        <f t="shared" si="352"/>
        <v>0</v>
      </c>
      <c r="Z1782" s="189">
        <f t="shared" si="352"/>
        <v>0</v>
      </c>
      <c r="AA1782" s="189">
        <f t="shared" si="352"/>
        <v>0</v>
      </c>
      <c r="AB1782" s="187">
        <f t="shared" si="351"/>
        <v>0</v>
      </c>
      <c r="AC1782" s="190">
        <f>IF(C1782=A_Stammdaten!$B$14,F_SAV!$R1782-F_SAV!$AD1782,HLOOKUP(A_Stammdaten!$B$14-1,$AE$4:$AK$2004,ROW(C1782)-3,FALSE)-$AD1782)</f>
        <v>0</v>
      </c>
      <c r="AD1782" s="190">
        <f>HLOOKUP(A_Stammdaten!$B$14,$AE$4:$AK$2004,ROW(C1782)-3,FALSE)</f>
        <v>0</v>
      </c>
      <c r="AE1782" s="187">
        <f t="shared" si="341"/>
        <v>0</v>
      </c>
      <c r="AF1782" s="187">
        <f t="shared" si="342"/>
        <v>0</v>
      </c>
      <c r="AG1782" s="187">
        <f t="shared" si="343"/>
        <v>0</v>
      </c>
      <c r="AH1782" s="187">
        <f t="shared" si="344"/>
        <v>0</v>
      </c>
      <c r="AI1782" s="187">
        <f t="shared" si="345"/>
        <v>0</v>
      </c>
      <c r="AJ1782" s="187">
        <f t="shared" si="346"/>
        <v>0</v>
      </c>
      <c r="AK1782" s="187">
        <f t="shared" si="347"/>
        <v>0</v>
      </c>
      <c r="AL1782" s="31"/>
    </row>
    <row r="1783" spans="1:38" ht="15" x14ac:dyDescent="0.25">
      <c r="A1783" s="31"/>
      <c r="B1783" s="31"/>
      <c r="C1783" s="32"/>
      <c r="D1783" s="31"/>
      <c r="E1783" s="31"/>
      <c r="F1783" s="31"/>
      <c r="G1783" s="31"/>
      <c r="H1783" s="31"/>
      <c r="I1783" s="31"/>
      <c r="J1783" s="31"/>
      <c r="K1783" s="31"/>
      <c r="L1783" s="31"/>
      <c r="M1783" s="31"/>
      <c r="N1783" s="187">
        <f t="shared" si="348"/>
        <v>0</v>
      </c>
      <c r="O1783" s="31"/>
      <c r="P1783" s="31"/>
      <c r="Q1783" s="31"/>
      <c r="R1783" s="187">
        <f t="shared" si="349"/>
        <v>0</v>
      </c>
      <c r="S1783" s="188">
        <f>IF(ISBLANK($B1783),0,VLOOKUP($B1783,Listen!$A$2:$C$44,2,FALSE))</f>
        <v>0</v>
      </c>
      <c r="T1783" s="188">
        <f>IF(ISBLANK($B1783),0,VLOOKUP($B1783,Listen!$A$2:$C$44,3,FALSE))</f>
        <v>0</v>
      </c>
      <c r="U1783" s="189">
        <f t="shared" si="350"/>
        <v>0</v>
      </c>
      <c r="V1783" s="189">
        <f t="shared" si="352"/>
        <v>0</v>
      </c>
      <c r="W1783" s="189">
        <f t="shared" si="352"/>
        <v>0</v>
      </c>
      <c r="X1783" s="189">
        <f t="shared" si="352"/>
        <v>0</v>
      </c>
      <c r="Y1783" s="189">
        <f t="shared" si="352"/>
        <v>0</v>
      </c>
      <c r="Z1783" s="189">
        <f t="shared" si="352"/>
        <v>0</v>
      </c>
      <c r="AA1783" s="189">
        <f t="shared" si="352"/>
        <v>0</v>
      </c>
      <c r="AB1783" s="187">
        <f t="shared" si="351"/>
        <v>0</v>
      </c>
      <c r="AC1783" s="190">
        <f>IF(C1783=A_Stammdaten!$B$14,F_SAV!$R1783-F_SAV!$AD1783,HLOOKUP(A_Stammdaten!$B$14-1,$AE$4:$AK$2004,ROW(C1783)-3,FALSE)-$AD1783)</f>
        <v>0</v>
      </c>
      <c r="AD1783" s="190">
        <f>HLOOKUP(A_Stammdaten!$B$14,$AE$4:$AK$2004,ROW(C1783)-3,FALSE)</f>
        <v>0</v>
      </c>
      <c r="AE1783" s="187">
        <f t="shared" si="341"/>
        <v>0</v>
      </c>
      <c r="AF1783" s="187">
        <f t="shared" si="342"/>
        <v>0</v>
      </c>
      <c r="AG1783" s="187">
        <f t="shared" si="343"/>
        <v>0</v>
      </c>
      <c r="AH1783" s="187">
        <f t="shared" si="344"/>
        <v>0</v>
      </c>
      <c r="AI1783" s="187">
        <f t="shared" si="345"/>
        <v>0</v>
      </c>
      <c r="AJ1783" s="187">
        <f t="shared" si="346"/>
        <v>0</v>
      </c>
      <c r="AK1783" s="187">
        <f t="shared" si="347"/>
        <v>0</v>
      </c>
      <c r="AL1783" s="31"/>
    </row>
    <row r="1784" spans="1:38" ht="15" x14ac:dyDescent="0.25">
      <c r="A1784" s="31"/>
      <c r="B1784" s="31"/>
      <c r="C1784" s="32"/>
      <c r="D1784" s="31"/>
      <c r="E1784" s="31"/>
      <c r="F1784" s="31"/>
      <c r="G1784" s="31"/>
      <c r="H1784" s="31"/>
      <c r="I1784" s="31"/>
      <c r="J1784" s="31"/>
      <c r="K1784" s="31"/>
      <c r="L1784" s="31"/>
      <c r="M1784" s="31"/>
      <c r="N1784" s="187">
        <f t="shared" si="348"/>
        <v>0</v>
      </c>
      <c r="O1784" s="31"/>
      <c r="P1784" s="31"/>
      <c r="Q1784" s="31"/>
      <c r="R1784" s="187">
        <f t="shared" si="349"/>
        <v>0</v>
      </c>
      <c r="S1784" s="188">
        <f>IF(ISBLANK($B1784),0,VLOOKUP($B1784,Listen!$A$2:$C$44,2,FALSE))</f>
        <v>0</v>
      </c>
      <c r="T1784" s="188">
        <f>IF(ISBLANK($B1784),0,VLOOKUP($B1784,Listen!$A$2:$C$44,3,FALSE))</f>
        <v>0</v>
      </c>
      <c r="U1784" s="189">
        <f t="shared" si="350"/>
        <v>0</v>
      </c>
      <c r="V1784" s="189">
        <f t="shared" si="352"/>
        <v>0</v>
      </c>
      <c r="W1784" s="189">
        <f t="shared" si="352"/>
        <v>0</v>
      </c>
      <c r="X1784" s="189">
        <f t="shared" si="352"/>
        <v>0</v>
      </c>
      <c r="Y1784" s="189">
        <f t="shared" si="352"/>
        <v>0</v>
      </c>
      <c r="Z1784" s="189">
        <f t="shared" si="352"/>
        <v>0</v>
      </c>
      <c r="AA1784" s="189">
        <f t="shared" si="352"/>
        <v>0</v>
      </c>
      <c r="AB1784" s="187">
        <f t="shared" si="351"/>
        <v>0</v>
      </c>
      <c r="AC1784" s="190">
        <f>IF(C1784=A_Stammdaten!$B$14,F_SAV!$R1784-F_SAV!$AD1784,HLOOKUP(A_Stammdaten!$B$14-1,$AE$4:$AK$2004,ROW(C1784)-3,FALSE)-$AD1784)</f>
        <v>0</v>
      </c>
      <c r="AD1784" s="190">
        <f>HLOOKUP(A_Stammdaten!$B$14,$AE$4:$AK$2004,ROW(C1784)-3,FALSE)</f>
        <v>0</v>
      </c>
      <c r="AE1784" s="187">
        <f t="shared" si="341"/>
        <v>0</v>
      </c>
      <c r="AF1784" s="187">
        <f t="shared" si="342"/>
        <v>0</v>
      </c>
      <c r="AG1784" s="187">
        <f t="shared" si="343"/>
        <v>0</v>
      </c>
      <c r="AH1784" s="187">
        <f t="shared" si="344"/>
        <v>0</v>
      </c>
      <c r="AI1784" s="187">
        <f t="shared" si="345"/>
        <v>0</v>
      </c>
      <c r="AJ1784" s="187">
        <f t="shared" si="346"/>
        <v>0</v>
      </c>
      <c r="AK1784" s="187">
        <f t="shared" si="347"/>
        <v>0</v>
      </c>
      <c r="AL1784" s="31"/>
    </row>
    <row r="1785" spans="1:38" ht="15" x14ac:dyDescent="0.25">
      <c r="A1785" s="31"/>
      <c r="B1785" s="31"/>
      <c r="C1785" s="32"/>
      <c r="D1785" s="31"/>
      <c r="E1785" s="31"/>
      <c r="F1785" s="31"/>
      <c r="G1785" s="31"/>
      <c r="H1785" s="31"/>
      <c r="I1785" s="31"/>
      <c r="J1785" s="31"/>
      <c r="K1785" s="31"/>
      <c r="L1785" s="31"/>
      <c r="M1785" s="31"/>
      <c r="N1785" s="187">
        <f t="shared" si="348"/>
        <v>0</v>
      </c>
      <c r="O1785" s="31"/>
      <c r="P1785" s="31"/>
      <c r="Q1785" s="31"/>
      <c r="R1785" s="187">
        <f t="shared" si="349"/>
        <v>0</v>
      </c>
      <c r="S1785" s="188">
        <f>IF(ISBLANK($B1785),0,VLOOKUP($B1785,Listen!$A$2:$C$44,2,FALSE))</f>
        <v>0</v>
      </c>
      <c r="T1785" s="188">
        <f>IF(ISBLANK($B1785),0,VLOOKUP($B1785,Listen!$A$2:$C$44,3,FALSE))</f>
        <v>0</v>
      </c>
      <c r="U1785" s="189">
        <f t="shared" si="350"/>
        <v>0</v>
      </c>
      <c r="V1785" s="189">
        <f t="shared" si="352"/>
        <v>0</v>
      </c>
      <c r="W1785" s="189">
        <f t="shared" si="352"/>
        <v>0</v>
      </c>
      <c r="X1785" s="189">
        <f t="shared" si="352"/>
        <v>0</v>
      </c>
      <c r="Y1785" s="189">
        <f t="shared" si="352"/>
        <v>0</v>
      </c>
      <c r="Z1785" s="189">
        <f t="shared" si="352"/>
        <v>0</v>
      </c>
      <c r="AA1785" s="189">
        <f t="shared" si="352"/>
        <v>0</v>
      </c>
      <c r="AB1785" s="187">
        <f t="shared" si="351"/>
        <v>0</v>
      </c>
      <c r="AC1785" s="190">
        <f>IF(C1785=A_Stammdaten!$B$14,F_SAV!$R1785-F_SAV!$AD1785,HLOOKUP(A_Stammdaten!$B$14-1,$AE$4:$AK$2004,ROW(C1785)-3,FALSE)-$AD1785)</f>
        <v>0</v>
      </c>
      <c r="AD1785" s="190">
        <f>HLOOKUP(A_Stammdaten!$B$14,$AE$4:$AK$2004,ROW(C1785)-3,FALSE)</f>
        <v>0</v>
      </c>
      <c r="AE1785" s="187">
        <f t="shared" si="341"/>
        <v>0</v>
      </c>
      <c r="AF1785" s="187">
        <f t="shared" si="342"/>
        <v>0</v>
      </c>
      <c r="AG1785" s="187">
        <f t="shared" si="343"/>
        <v>0</v>
      </c>
      <c r="AH1785" s="187">
        <f t="shared" si="344"/>
        <v>0</v>
      </c>
      <c r="AI1785" s="187">
        <f t="shared" si="345"/>
        <v>0</v>
      </c>
      <c r="AJ1785" s="187">
        <f t="shared" si="346"/>
        <v>0</v>
      </c>
      <c r="AK1785" s="187">
        <f t="shared" si="347"/>
        <v>0</v>
      </c>
      <c r="AL1785" s="31"/>
    </row>
    <row r="1786" spans="1:38" ht="15" x14ac:dyDescent="0.25">
      <c r="A1786" s="31"/>
      <c r="B1786" s="31"/>
      <c r="C1786" s="32"/>
      <c r="D1786" s="31"/>
      <c r="E1786" s="31"/>
      <c r="F1786" s="31"/>
      <c r="G1786" s="31"/>
      <c r="H1786" s="31"/>
      <c r="I1786" s="31"/>
      <c r="J1786" s="31"/>
      <c r="K1786" s="31"/>
      <c r="L1786" s="31"/>
      <c r="M1786" s="31"/>
      <c r="N1786" s="187">
        <f t="shared" si="348"/>
        <v>0</v>
      </c>
      <c r="O1786" s="31"/>
      <c r="P1786" s="31"/>
      <c r="Q1786" s="31"/>
      <c r="R1786" s="187">
        <f t="shared" si="349"/>
        <v>0</v>
      </c>
      <c r="S1786" s="188">
        <f>IF(ISBLANK($B1786),0,VLOOKUP($B1786,Listen!$A$2:$C$44,2,FALSE))</f>
        <v>0</v>
      </c>
      <c r="T1786" s="188">
        <f>IF(ISBLANK($B1786),0,VLOOKUP($B1786,Listen!$A$2:$C$44,3,FALSE))</f>
        <v>0</v>
      </c>
      <c r="U1786" s="189">
        <f t="shared" si="350"/>
        <v>0</v>
      </c>
      <c r="V1786" s="189">
        <f t="shared" si="352"/>
        <v>0</v>
      </c>
      <c r="W1786" s="189">
        <f t="shared" si="352"/>
        <v>0</v>
      </c>
      <c r="X1786" s="189">
        <f t="shared" si="352"/>
        <v>0</v>
      </c>
      <c r="Y1786" s="189">
        <f t="shared" si="352"/>
        <v>0</v>
      </c>
      <c r="Z1786" s="189">
        <f t="shared" si="352"/>
        <v>0</v>
      </c>
      <c r="AA1786" s="189">
        <f t="shared" si="352"/>
        <v>0</v>
      </c>
      <c r="AB1786" s="187">
        <f t="shared" si="351"/>
        <v>0</v>
      </c>
      <c r="AC1786" s="190">
        <f>IF(C1786=A_Stammdaten!$B$14,F_SAV!$R1786-F_SAV!$AD1786,HLOOKUP(A_Stammdaten!$B$14-1,$AE$4:$AK$2004,ROW(C1786)-3,FALSE)-$AD1786)</f>
        <v>0</v>
      </c>
      <c r="AD1786" s="190">
        <f>HLOOKUP(A_Stammdaten!$B$14,$AE$4:$AK$2004,ROW(C1786)-3,FALSE)</f>
        <v>0</v>
      </c>
      <c r="AE1786" s="187">
        <f t="shared" si="341"/>
        <v>0</v>
      </c>
      <c r="AF1786" s="187">
        <f t="shared" si="342"/>
        <v>0</v>
      </c>
      <c r="AG1786" s="187">
        <f t="shared" si="343"/>
        <v>0</v>
      </c>
      <c r="AH1786" s="187">
        <f t="shared" si="344"/>
        <v>0</v>
      </c>
      <c r="AI1786" s="187">
        <f t="shared" si="345"/>
        <v>0</v>
      </c>
      <c r="AJ1786" s="187">
        <f t="shared" si="346"/>
        <v>0</v>
      </c>
      <c r="AK1786" s="187">
        <f t="shared" si="347"/>
        <v>0</v>
      </c>
      <c r="AL1786" s="31"/>
    </row>
    <row r="1787" spans="1:38" ht="15" x14ac:dyDescent="0.25">
      <c r="A1787" s="31"/>
      <c r="B1787" s="31"/>
      <c r="C1787" s="32"/>
      <c r="D1787" s="31"/>
      <c r="E1787" s="31"/>
      <c r="F1787" s="31"/>
      <c r="G1787" s="31"/>
      <c r="H1787" s="31"/>
      <c r="I1787" s="31"/>
      <c r="J1787" s="31"/>
      <c r="K1787" s="31"/>
      <c r="L1787" s="31"/>
      <c r="M1787" s="31"/>
      <c r="N1787" s="187">
        <f t="shared" si="348"/>
        <v>0</v>
      </c>
      <c r="O1787" s="31"/>
      <c r="P1787" s="31"/>
      <c r="Q1787" s="31"/>
      <c r="R1787" s="187">
        <f t="shared" si="349"/>
        <v>0</v>
      </c>
      <c r="S1787" s="188">
        <f>IF(ISBLANK($B1787),0,VLOOKUP($B1787,Listen!$A$2:$C$44,2,FALSE))</f>
        <v>0</v>
      </c>
      <c r="T1787" s="188">
        <f>IF(ISBLANK($B1787),0,VLOOKUP($B1787,Listen!$A$2:$C$44,3,FALSE))</f>
        <v>0</v>
      </c>
      <c r="U1787" s="189">
        <f t="shared" si="350"/>
        <v>0</v>
      </c>
      <c r="V1787" s="189">
        <f t="shared" si="352"/>
        <v>0</v>
      </c>
      <c r="W1787" s="189">
        <f t="shared" si="352"/>
        <v>0</v>
      </c>
      <c r="X1787" s="189">
        <f t="shared" si="352"/>
        <v>0</v>
      </c>
      <c r="Y1787" s="189">
        <f t="shared" si="352"/>
        <v>0</v>
      </c>
      <c r="Z1787" s="189">
        <f t="shared" si="352"/>
        <v>0</v>
      </c>
      <c r="AA1787" s="189">
        <f t="shared" si="352"/>
        <v>0</v>
      </c>
      <c r="AB1787" s="187">
        <f t="shared" si="351"/>
        <v>0</v>
      </c>
      <c r="AC1787" s="190">
        <f>IF(C1787=A_Stammdaten!$B$14,F_SAV!$R1787-F_SAV!$AD1787,HLOOKUP(A_Stammdaten!$B$14-1,$AE$4:$AK$2004,ROW(C1787)-3,FALSE)-$AD1787)</f>
        <v>0</v>
      </c>
      <c r="AD1787" s="190">
        <f>HLOOKUP(A_Stammdaten!$B$14,$AE$4:$AK$2004,ROW(C1787)-3,FALSE)</f>
        <v>0</v>
      </c>
      <c r="AE1787" s="187">
        <f t="shared" si="341"/>
        <v>0</v>
      </c>
      <c r="AF1787" s="187">
        <f t="shared" si="342"/>
        <v>0</v>
      </c>
      <c r="AG1787" s="187">
        <f t="shared" si="343"/>
        <v>0</v>
      </c>
      <c r="AH1787" s="187">
        <f t="shared" si="344"/>
        <v>0</v>
      </c>
      <c r="AI1787" s="187">
        <f t="shared" si="345"/>
        <v>0</v>
      </c>
      <c r="AJ1787" s="187">
        <f t="shared" si="346"/>
        <v>0</v>
      </c>
      <c r="AK1787" s="187">
        <f t="shared" si="347"/>
        <v>0</v>
      </c>
      <c r="AL1787" s="31"/>
    </row>
    <row r="1788" spans="1:38" ht="15" x14ac:dyDescent="0.25">
      <c r="A1788" s="31"/>
      <c r="B1788" s="31"/>
      <c r="C1788" s="32"/>
      <c r="D1788" s="31"/>
      <c r="E1788" s="31"/>
      <c r="F1788" s="31"/>
      <c r="G1788" s="31"/>
      <c r="H1788" s="31"/>
      <c r="I1788" s="31"/>
      <c r="J1788" s="31"/>
      <c r="K1788" s="31"/>
      <c r="L1788" s="31"/>
      <c r="M1788" s="31"/>
      <c r="N1788" s="187">
        <f t="shared" si="348"/>
        <v>0</v>
      </c>
      <c r="O1788" s="31"/>
      <c r="P1788" s="31"/>
      <c r="Q1788" s="31"/>
      <c r="R1788" s="187">
        <f t="shared" si="349"/>
        <v>0</v>
      </c>
      <c r="S1788" s="188">
        <f>IF(ISBLANK($B1788),0,VLOOKUP($B1788,Listen!$A$2:$C$44,2,FALSE))</f>
        <v>0</v>
      </c>
      <c r="T1788" s="188">
        <f>IF(ISBLANK($B1788),0,VLOOKUP($B1788,Listen!$A$2:$C$44,3,FALSE))</f>
        <v>0</v>
      </c>
      <c r="U1788" s="189">
        <f t="shared" si="350"/>
        <v>0</v>
      </c>
      <c r="V1788" s="189">
        <f t="shared" si="352"/>
        <v>0</v>
      </c>
      <c r="W1788" s="189">
        <f t="shared" si="352"/>
        <v>0</v>
      </c>
      <c r="X1788" s="189">
        <f t="shared" si="352"/>
        <v>0</v>
      </c>
      <c r="Y1788" s="189">
        <f t="shared" si="352"/>
        <v>0</v>
      </c>
      <c r="Z1788" s="189">
        <f t="shared" si="352"/>
        <v>0</v>
      </c>
      <c r="AA1788" s="189">
        <f t="shared" si="352"/>
        <v>0</v>
      </c>
      <c r="AB1788" s="187">
        <f t="shared" si="351"/>
        <v>0</v>
      </c>
      <c r="AC1788" s="190">
        <f>IF(C1788=A_Stammdaten!$B$14,F_SAV!$R1788-F_SAV!$AD1788,HLOOKUP(A_Stammdaten!$B$14-1,$AE$4:$AK$2004,ROW(C1788)-3,FALSE)-$AD1788)</f>
        <v>0</v>
      </c>
      <c r="AD1788" s="190">
        <f>HLOOKUP(A_Stammdaten!$B$14,$AE$4:$AK$2004,ROW(C1788)-3,FALSE)</f>
        <v>0</v>
      </c>
      <c r="AE1788" s="187">
        <f t="shared" si="341"/>
        <v>0</v>
      </c>
      <c r="AF1788" s="187">
        <f t="shared" si="342"/>
        <v>0</v>
      </c>
      <c r="AG1788" s="187">
        <f t="shared" si="343"/>
        <v>0</v>
      </c>
      <c r="AH1788" s="187">
        <f t="shared" si="344"/>
        <v>0</v>
      </c>
      <c r="AI1788" s="187">
        <f t="shared" si="345"/>
        <v>0</v>
      </c>
      <c r="AJ1788" s="187">
        <f t="shared" si="346"/>
        <v>0</v>
      </c>
      <c r="AK1788" s="187">
        <f t="shared" si="347"/>
        <v>0</v>
      </c>
      <c r="AL1788" s="31"/>
    </row>
    <row r="1789" spans="1:38" ht="15" x14ac:dyDescent="0.25">
      <c r="A1789" s="31"/>
      <c r="B1789" s="31"/>
      <c r="C1789" s="32"/>
      <c r="D1789" s="31"/>
      <c r="E1789" s="31"/>
      <c r="F1789" s="31"/>
      <c r="G1789" s="31"/>
      <c r="H1789" s="31"/>
      <c r="I1789" s="31"/>
      <c r="J1789" s="31"/>
      <c r="K1789" s="31"/>
      <c r="L1789" s="31"/>
      <c r="M1789" s="31"/>
      <c r="N1789" s="187">
        <f t="shared" si="348"/>
        <v>0</v>
      </c>
      <c r="O1789" s="31"/>
      <c r="P1789" s="31"/>
      <c r="Q1789" s="31"/>
      <c r="R1789" s="187">
        <f t="shared" si="349"/>
        <v>0</v>
      </c>
      <c r="S1789" s="188">
        <f>IF(ISBLANK($B1789),0,VLOOKUP($B1789,Listen!$A$2:$C$44,2,FALSE))</f>
        <v>0</v>
      </c>
      <c r="T1789" s="188">
        <f>IF(ISBLANK($B1789),0,VLOOKUP($B1789,Listen!$A$2:$C$44,3,FALSE))</f>
        <v>0</v>
      </c>
      <c r="U1789" s="189">
        <f t="shared" si="350"/>
        <v>0</v>
      </c>
      <c r="V1789" s="189">
        <f t="shared" si="352"/>
        <v>0</v>
      </c>
      <c r="W1789" s="189">
        <f t="shared" si="352"/>
        <v>0</v>
      </c>
      <c r="X1789" s="189">
        <f t="shared" si="352"/>
        <v>0</v>
      </c>
      <c r="Y1789" s="189">
        <f t="shared" si="352"/>
        <v>0</v>
      </c>
      <c r="Z1789" s="189">
        <f t="shared" si="352"/>
        <v>0</v>
      </c>
      <c r="AA1789" s="189">
        <f t="shared" si="352"/>
        <v>0</v>
      </c>
      <c r="AB1789" s="187">
        <f t="shared" si="351"/>
        <v>0</v>
      </c>
      <c r="AC1789" s="190">
        <f>IF(C1789=A_Stammdaten!$B$14,F_SAV!$R1789-F_SAV!$AD1789,HLOOKUP(A_Stammdaten!$B$14-1,$AE$4:$AK$2004,ROW(C1789)-3,FALSE)-$AD1789)</f>
        <v>0</v>
      </c>
      <c r="AD1789" s="190">
        <f>HLOOKUP(A_Stammdaten!$B$14,$AE$4:$AK$2004,ROW(C1789)-3,FALSE)</f>
        <v>0</v>
      </c>
      <c r="AE1789" s="187">
        <f t="shared" si="341"/>
        <v>0</v>
      </c>
      <c r="AF1789" s="187">
        <f t="shared" si="342"/>
        <v>0</v>
      </c>
      <c r="AG1789" s="187">
        <f t="shared" si="343"/>
        <v>0</v>
      </c>
      <c r="AH1789" s="187">
        <f t="shared" si="344"/>
        <v>0</v>
      </c>
      <c r="AI1789" s="187">
        <f t="shared" si="345"/>
        <v>0</v>
      </c>
      <c r="AJ1789" s="187">
        <f t="shared" si="346"/>
        <v>0</v>
      </c>
      <c r="AK1789" s="187">
        <f t="shared" si="347"/>
        <v>0</v>
      </c>
      <c r="AL1789" s="31"/>
    </row>
    <row r="1790" spans="1:38" ht="15" x14ac:dyDescent="0.25">
      <c r="A1790" s="31"/>
      <c r="B1790" s="31"/>
      <c r="C1790" s="32"/>
      <c r="D1790" s="31"/>
      <c r="E1790" s="31"/>
      <c r="F1790" s="31"/>
      <c r="G1790" s="31"/>
      <c r="H1790" s="31"/>
      <c r="I1790" s="31"/>
      <c r="J1790" s="31"/>
      <c r="K1790" s="31"/>
      <c r="L1790" s="31"/>
      <c r="M1790" s="31"/>
      <c r="N1790" s="187">
        <f t="shared" si="348"/>
        <v>0</v>
      </c>
      <c r="O1790" s="31"/>
      <c r="P1790" s="31"/>
      <c r="Q1790" s="31"/>
      <c r="R1790" s="187">
        <f t="shared" si="349"/>
        <v>0</v>
      </c>
      <c r="S1790" s="188">
        <f>IF(ISBLANK($B1790),0,VLOOKUP($B1790,Listen!$A$2:$C$44,2,FALSE))</f>
        <v>0</v>
      </c>
      <c r="T1790" s="188">
        <f>IF(ISBLANK($B1790),0,VLOOKUP($B1790,Listen!$A$2:$C$44,3,FALSE))</f>
        <v>0</v>
      </c>
      <c r="U1790" s="189">
        <f t="shared" si="350"/>
        <v>0</v>
      </c>
      <c r="V1790" s="189">
        <f t="shared" si="352"/>
        <v>0</v>
      </c>
      <c r="W1790" s="189">
        <f t="shared" si="352"/>
        <v>0</v>
      </c>
      <c r="X1790" s="189">
        <f t="shared" si="352"/>
        <v>0</v>
      </c>
      <c r="Y1790" s="189">
        <f t="shared" si="352"/>
        <v>0</v>
      </c>
      <c r="Z1790" s="189">
        <f t="shared" si="352"/>
        <v>0</v>
      </c>
      <c r="AA1790" s="189">
        <f t="shared" si="352"/>
        <v>0</v>
      </c>
      <c r="AB1790" s="187">
        <f t="shared" si="351"/>
        <v>0</v>
      </c>
      <c r="AC1790" s="190">
        <f>IF(C1790=A_Stammdaten!$B$14,F_SAV!$R1790-F_SAV!$AD1790,HLOOKUP(A_Stammdaten!$B$14-1,$AE$4:$AK$2004,ROW(C1790)-3,FALSE)-$AD1790)</f>
        <v>0</v>
      </c>
      <c r="AD1790" s="190">
        <f>HLOOKUP(A_Stammdaten!$B$14,$AE$4:$AK$2004,ROW(C1790)-3,FALSE)</f>
        <v>0</v>
      </c>
      <c r="AE1790" s="187">
        <f t="shared" si="341"/>
        <v>0</v>
      </c>
      <c r="AF1790" s="187">
        <f t="shared" si="342"/>
        <v>0</v>
      </c>
      <c r="AG1790" s="187">
        <f t="shared" si="343"/>
        <v>0</v>
      </c>
      <c r="AH1790" s="187">
        <f t="shared" si="344"/>
        <v>0</v>
      </c>
      <c r="AI1790" s="187">
        <f t="shared" si="345"/>
        <v>0</v>
      </c>
      <c r="AJ1790" s="187">
        <f t="shared" si="346"/>
        <v>0</v>
      </c>
      <c r="AK1790" s="187">
        <f t="shared" si="347"/>
        <v>0</v>
      </c>
      <c r="AL1790" s="31"/>
    </row>
    <row r="1791" spans="1:38" ht="15" x14ac:dyDescent="0.25">
      <c r="A1791" s="31"/>
      <c r="B1791" s="31"/>
      <c r="C1791" s="32"/>
      <c r="D1791" s="31"/>
      <c r="E1791" s="31"/>
      <c r="F1791" s="31"/>
      <c r="G1791" s="31"/>
      <c r="H1791" s="31"/>
      <c r="I1791" s="31"/>
      <c r="J1791" s="31"/>
      <c r="K1791" s="31"/>
      <c r="L1791" s="31"/>
      <c r="M1791" s="31"/>
      <c r="N1791" s="187">
        <f t="shared" si="348"/>
        <v>0</v>
      </c>
      <c r="O1791" s="31"/>
      <c r="P1791" s="31"/>
      <c r="Q1791" s="31"/>
      <c r="R1791" s="187">
        <f t="shared" si="349"/>
        <v>0</v>
      </c>
      <c r="S1791" s="188">
        <f>IF(ISBLANK($B1791),0,VLOOKUP($B1791,Listen!$A$2:$C$44,2,FALSE))</f>
        <v>0</v>
      </c>
      <c r="T1791" s="188">
        <f>IF(ISBLANK($B1791),0,VLOOKUP($B1791,Listen!$A$2:$C$44,3,FALSE))</f>
        <v>0</v>
      </c>
      <c r="U1791" s="189">
        <f t="shared" si="350"/>
        <v>0</v>
      </c>
      <c r="V1791" s="189">
        <f t="shared" si="352"/>
        <v>0</v>
      </c>
      <c r="W1791" s="189">
        <f t="shared" si="352"/>
        <v>0</v>
      </c>
      <c r="X1791" s="189">
        <f t="shared" si="352"/>
        <v>0</v>
      </c>
      <c r="Y1791" s="189">
        <f t="shared" si="352"/>
        <v>0</v>
      </c>
      <c r="Z1791" s="189">
        <f t="shared" si="352"/>
        <v>0</v>
      </c>
      <c r="AA1791" s="189">
        <f t="shared" si="352"/>
        <v>0</v>
      </c>
      <c r="AB1791" s="187">
        <f t="shared" si="351"/>
        <v>0</v>
      </c>
      <c r="AC1791" s="190">
        <f>IF(C1791=A_Stammdaten!$B$14,F_SAV!$R1791-F_SAV!$AD1791,HLOOKUP(A_Stammdaten!$B$14-1,$AE$4:$AK$2004,ROW(C1791)-3,FALSE)-$AD1791)</f>
        <v>0</v>
      </c>
      <c r="AD1791" s="190">
        <f>HLOOKUP(A_Stammdaten!$B$14,$AE$4:$AK$2004,ROW(C1791)-3,FALSE)</f>
        <v>0</v>
      </c>
      <c r="AE1791" s="187">
        <f t="shared" si="341"/>
        <v>0</v>
      </c>
      <c r="AF1791" s="187">
        <f t="shared" si="342"/>
        <v>0</v>
      </c>
      <c r="AG1791" s="187">
        <f t="shared" si="343"/>
        <v>0</v>
      </c>
      <c r="AH1791" s="187">
        <f t="shared" si="344"/>
        <v>0</v>
      </c>
      <c r="AI1791" s="187">
        <f t="shared" si="345"/>
        <v>0</v>
      </c>
      <c r="AJ1791" s="187">
        <f t="shared" si="346"/>
        <v>0</v>
      </c>
      <c r="AK1791" s="187">
        <f t="shared" si="347"/>
        <v>0</v>
      </c>
      <c r="AL1791" s="31"/>
    </row>
    <row r="1792" spans="1:38" ht="15" x14ac:dyDescent="0.25">
      <c r="A1792" s="31"/>
      <c r="B1792" s="31"/>
      <c r="C1792" s="32"/>
      <c r="D1792" s="31"/>
      <c r="E1792" s="31"/>
      <c r="F1792" s="31"/>
      <c r="G1792" s="31"/>
      <c r="H1792" s="31"/>
      <c r="I1792" s="31"/>
      <c r="J1792" s="31"/>
      <c r="K1792" s="31"/>
      <c r="L1792" s="31"/>
      <c r="M1792" s="31"/>
      <c r="N1792" s="187">
        <f t="shared" si="348"/>
        <v>0</v>
      </c>
      <c r="O1792" s="31"/>
      <c r="P1792" s="31"/>
      <c r="Q1792" s="31"/>
      <c r="R1792" s="187">
        <f t="shared" si="349"/>
        <v>0</v>
      </c>
      <c r="S1792" s="188">
        <f>IF(ISBLANK($B1792),0,VLOOKUP($B1792,Listen!$A$2:$C$44,2,FALSE))</f>
        <v>0</v>
      </c>
      <c r="T1792" s="188">
        <f>IF(ISBLANK($B1792),0,VLOOKUP($B1792,Listen!$A$2:$C$44,3,FALSE))</f>
        <v>0</v>
      </c>
      <c r="U1792" s="189">
        <f t="shared" si="350"/>
        <v>0</v>
      </c>
      <c r="V1792" s="189">
        <f t="shared" si="352"/>
        <v>0</v>
      </c>
      <c r="W1792" s="189">
        <f t="shared" si="352"/>
        <v>0</v>
      </c>
      <c r="X1792" s="189">
        <f t="shared" si="352"/>
        <v>0</v>
      </c>
      <c r="Y1792" s="189">
        <f t="shared" si="352"/>
        <v>0</v>
      </c>
      <c r="Z1792" s="189">
        <f t="shared" si="352"/>
        <v>0</v>
      </c>
      <c r="AA1792" s="189">
        <f t="shared" si="352"/>
        <v>0</v>
      </c>
      <c r="AB1792" s="187">
        <f t="shared" si="351"/>
        <v>0</v>
      </c>
      <c r="AC1792" s="190">
        <f>IF(C1792=A_Stammdaten!$B$14,F_SAV!$R1792-F_SAV!$AD1792,HLOOKUP(A_Stammdaten!$B$14-1,$AE$4:$AK$2004,ROW(C1792)-3,FALSE)-$AD1792)</f>
        <v>0</v>
      </c>
      <c r="AD1792" s="190">
        <f>HLOOKUP(A_Stammdaten!$B$14,$AE$4:$AK$2004,ROW(C1792)-3,FALSE)</f>
        <v>0</v>
      </c>
      <c r="AE1792" s="187">
        <f t="shared" si="341"/>
        <v>0</v>
      </c>
      <c r="AF1792" s="187">
        <f t="shared" si="342"/>
        <v>0</v>
      </c>
      <c r="AG1792" s="187">
        <f t="shared" si="343"/>
        <v>0</v>
      </c>
      <c r="AH1792" s="187">
        <f t="shared" si="344"/>
        <v>0</v>
      </c>
      <c r="AI1792" s="187">
        <f t="shared" si="345"/>
        <v>0</v>
      </c>
      <c r="AJ1792" s="187">
        <f t="shared" si="346"/>
        <v>0</v>
      </c>
      <c r="AK1792" s="187">
        <f t="shared" si="347"/>
        <v>0</v>
      </c>
      <c r="AL1792" s="31"/>
    </row>
    <row r="1793" spans="1:38" ht="15" x14ac:dyDescent="0.25">
      <c r="A1793" s="31"/>
      <c r="B1793" s="31"/>
      <c r="C1793" s="32"/>
      <c r="D1793" s="31"/>
      <c r="E1793" s="31"/>
      <c r="F1793" s="31"/>
      <c r="G1793" s="31"/>
      <c r="H1793" s="31"/>
      <c r="I1793" s="31"/>
      <c r="J1793" s="31"/>
      <c r="K1793" s="31"/>
      <c r="L1793" s="31"/>
      <c r="M1793" s="31"/>
      <c r="N1793" s="187">
        <f t="shared" si="348"/>
        <v>0</v>
      </c>
      <c r="O1793" s="31"/>
      <c r="P1793" s="31"/>
      <c r="Q1793" s="31"/>
      <c r="R1793" s="187">
        <f t="shared" si="349"/>
        <v>0</v>
      </c>
      <c r="S1793" s="188">
        <f>IF(ISBLANK($B1793),0,VLOOKUP($B1793,Listen!$A$2:$C$44,2,FALSE))</f>
        <v>0</v>
      </c>
      <c r="T1793" s="188">
        <f>IF(ISBLANK($B1793),0,VLOOKUP($B1793,Listen!$A$2:$C$44,3,FALSE))</f>
        <v>0</v>
      </c>
      <c r="U1793" s="189">
        <f t="shared" si="350"/>
        <v>0</v>
      </c>
      <c r="V1793" s="189">
        <f t="shared" si="352"/>
        <v>0</v>
      </c>
      <c r="W1793" s="189">
        <f t="shared" si="352"/>
        <v>0</v>
      </c>
      <c r="X1793" s="189">
        <f t="shared" si="352"/>
        <v>0</v>
      </c>
      <c r="Y1793" s="189">
        <f t="shared" si="352"/>
        <v>0</v>
      </c>
      <c r="Z1793" s="189">
        <f t="shared" si="352"/>
        <v>0</v>
      </c>
      <c r="AA1793" s="189">
        <f t="shared" si="352"/>
        <v>0</v>
      </c>
      <c r="AB1793" s="187">
        <f t="shared" si="351"/>
        <v>0</v>
      </c>
      <c r="AC1793" s="190">
        <f>IF(C1793=A_Stammdaten!$B$14,F_SAV!$R1793-F_SAV!$AD1793,HLOOKUP(A_Stammdaten!$B$14-1,$AE$4:$AK$2004,ROW(C1793)-3,FALSE)-$AD1793)</f>
        <v>0</v>
      </c>
      <c r="AD1793" s="190">
        <f>HLOOKUP(A_Stammdaten!$B$14,$AE$4:$AK$2004,ROW(C1793)-3,FALSE)</f>
        <v>0</v>
      </c>
      <c r="AE1793" s="187">
        <f t="shared" si="341"/>
        <v>0</v>
      </c>
      <c r="AF1793" s="187">
        <f t="shared" si="342"/>
        <v>0</v>
      </c>
      <c r="AG1793" s="187">
        <f t="shared" si="343"/>
        <v>0</v>
      </c>
      <c r="AH1793" s="187">
        <f t="shared" si="344"/>
        <v>0</v>
      </c>
      <c r="AI1793" s="187">
        <f t="shared" si="345"/>
        <v>0</v>
      </c>
      <c r="AJ1793" s="187">
        <f t="shared" si="346"/>
        <v>0</v>
      </c>
      <c r="AK1793" s="187">
        <f t="shared" si="347"/>
        <v>0</v>
      </c>
      <c r="AL1793" s="31"/>
    </row>
    <row r="1794" spans="1:38" ht="15" x14ac:dyDescent="0.25">
      <c r="A1794" s="31"/>
      <c r="B1794" s="31"/>
      <c r="C1794" s="32"/>
      <c r="D1794" s="31"/>
      <c r="E1794" s="31"/>
      <c r="F1794" s="31"/>
      <c r="G1794" s="31"/>
      <c r="H1794" s="31"/>
      <c r="I1794" s="31"/>
      <c r="J1794" s="31"/>
      <c r="K1794" s="31"/>
      <c r="L1794" s="31"/>
      <c r="M1794" s="31"/>
      <c r="N1794" s="187">
        <f t="shared" si="348"/>
        <v>0</v>
      </c>
      <c r="O1794" s="31"/>
      <c r="P1794" s="31"/>
      <c r="Q1794" s="31"/>
      <c r="R1794" s="187">
        <f t="shared" si="349"/>
        <v>0</v>
      </c>
      <c r="S1794" s="188">
        <f>IF(ISBLANK($B1794),0,VLOOKUP($B1794,Listen!$A$2:$C$44,2,FALSE))</f>
        <v>0</v>
      </c>
      <c r="T1794" s="188">
        <f>IF(ISBLANK($B1794),0,VLOOKUP($B1794,Listen!$A$2:$C$44,3,FALSE))</f>
        <v>0</v>
      </c>
      <c r="U1794" s="189">
        <f t="shared" si="350"/>
        <v>0</v>
      </c>
      <c r="V1794" s="189">
        <f t="shared" si="352"/>
        <v>0</v>
      </c>
      <c r="W1794" s="189">
        <f t="shared" si="352"/>
        <v>0</v>
      </c>
      <c r="X1794" s="189">
        <f t="shared" si="352"/>
        <v>0</v>
      </c>
      <c r="Y1794" s="189">
        <f t="shared" si="352"/>
        <v>0</v>
      </c>
      <c r="Z1794" s="189">
        <f t="shared" si="352"/>
        <v>0</v>
      </c>
      <c r="AA1794" s="189">
        <f t="shared" si="352"/>
        <v>0</v>
      </c>
      <c r="AB1794" s="187">
        <f t="shared" si="351"/>
        <v>0</v>
      </c>
      <c r="AC1794" s="190">
        <f>IF(C1794=A_Stammdaten!$B$14,F_SAV!$R1794-F_SAV!$AD1794,HLOOKUP(A_Stammdaten!$B$14-1,$AE$4:$AK$2004,ROW(C1794)-3,FALSE)-$AD1794)</f>
        <v>0</v>
      </c>
      <c r="AD1794" s="190">
        <f>HLOOKUP(A_Stammdaten!$B$14,$AE$4:$AK$2004,ROW(C1794)-3,FALSE)</f>
        <v>0</v>
      </c>
      <c r="AE1794" s="187">
        <f t="shared" si="341"/>
        <v>0</v>
      </c>
      <c r="AF1794" s="187">
        <f t="shared" si="342"/>
        <v>0</v>
      </c>
      <c r="AG1794" s="187">
        <f t="shared" si="343"/>
        <v>0</v>
      </c>
      <c r="AH1794" s="187">
        <f t="shared" si="344"/>
        <v>0</v>
      </c>
      <c r="AI1794" s="187">
        <f t="shared" si="345"/>
        <v>0</v>
      </c>
      <c r="AJ1794" s="187">
        <f t="shared" si="346"/>
        <v>0</v>
      </c>
      <c r="AK1794" s="187">
        <f t="shared" si="347"/>
        <v>0</v>
      </c>
      <c r="AL1794" s="31"/>
    </row>
    <row r="1795" spans="1:38" ht="15" x14ac:dyDescent="0.25">
      <c r="A1795" s="31"/>
      <c r="B1795" s="31"/>
      <c r="C1795" s="32"/>
      <c r="D1795" s="31"/>
      <c r="E1795" s="31"/>
      <c r="F1795" s="31"/>
      <c r="G1795" s="31"/>
      <c r="H1795" s="31"/>
      <c r="I1795" s="31"/>
      <c r="J1795" s="31"/>
      <c r="K1795" s="31"/>
      <c r="L1795" s="31"/>
      <c r="M1795" s="31"/>
      <c r="N1795" s="187">
        <f t="shared" si="348"/>
        <v>0</v>
      </c>
      <c r="O1795" s="31"/>
      <c r="P1795" s="31"/>
      <c r="Q1795" s="31"/>
      <c r="R1795" s="187">
        <f t="shared" si="349"/>
        <v>0</v>
      </c>
      <c r="S1795" s="188">
        <f>IF(ISBLANK($B1795),0,VLOOKUP($B1795,Listen!$A$2:$C$44,2,FALSE))</f>
        <v>0</v>
      </c>
      <c r="T1795" s="188">
        <f>IF(ISBLANK($B1795),0,VLOOKUP($B1795,Listen!$A$2:$C$44,3,FALSE))</f>
        <v>0</v>
      </c>
      <c r="U1795" s="189">
        <f t="shared" si="350"/>
        <v>0</v>
      </c>
      <c r="V1795" s="189">
        <f t="shared" si="352"/>
        <v>0</v>
      </c>
      <c r="W1795" s="189">
        <f t="shared" si="352"/>
        <v>0</v>
      </c>
      <c r="X1795" s="189">
        <f t="shared" si="352"/>
        <v>0</v>
      </c>
      <c r="Y1795" s="189">
        <f t="shared" si="352"/>
        <v>0</v>
      </c>
      <c r="Z1795" s="189">
        <f t="shared" si="352"/>
        <v>0</v>
      </c>
      <c r="AA1795" s="189">
        <f t="shared" si="352"/>
        <v>0</v>
      </c>
      <c r="AB1795" s="187">
        <f t="shared" si="351"/>
        <v>0</v>
      </c>
      <c r="AC1795" s="190">
        <f>IF(C1795=A_Stammdaten!$B$14,F_SAV!$R1795-F_SAV!$AD1795,HLOOKUP(A_Stammdaten!$B$14-1,$AE$4:$AK$2004,ROW(C1795)-3,FALSE)-$AD1795)</f>
        <v>0</v>
      </c>
      <c r="AD1795" s="190">
        <f>HLOOKUP(A_Stammdaten!$B$14,$AE$4:$AK$2004,ROW(C1795)-3,FALSE)</f>
        <v>0</v>
      </c>
      <c r="AE1795" s="187">
        <f t="shared" si="341"/>
        <v>0</v>
      </c>
      <c r="AF1795" s="187">
        <f t="shared" si="342"/>
        <v>0</v>
      </c>
      <c r="AG1795" s="187">
        <f t="shared" si="343"/>
        <v>0</v>
      </c>
      <c r="AH1795" s="187">
        <f t="shared" si="344"/>
        <v>0</v>
      </c>
      <c r="AI1795" s="187">
        <f t="shared" si="345"/>
        <v>0</v>
      </c>
      <c r="AJ1795" s="187">
        <f t="shared" si="346"/>
        <v>0</v>
      </c>
      <c r="AK1795" s="187">
        <f t="shared" si="347"/>
        <v>0</v>
      </c>
      <c r="AL1795" s="31"/>
    </row>
    <row r="1796" spans="1:38" ht="15" x14ac:dyDescent="0.25">
      <c r="A1796" s="31"/>
      <c r="B1796" s="31"/>
      <c r="C1796" s="32"/>
      <c r="D1796" s="31"/>
      <c r="E1796" s="31"/>
      <c r="F1796" s="31"/>
      <c r="G1796" s="31"/>
      <c r="H1796" s="31"/>
      <c r="I1796" s="31"/>
      <c r="J1796" s="31"/>
      <c r="K1796" s="31"/>
      <c r="L1796" s="31"/>
      <c r="M1796" s="31"/>
      <c r="N1796" s="187">
        <f t="shared" si="348"/>
        <v>0</v>
      </c>
      <c r="O1796" s="31"/>
      <c r="P1796" s="31"/>
      <c r="Q1796" s="31"/>
      <c r="R1796" s="187">
        <f t="shared" si="349"/>
        <v>0</v>
      </c>
      <c r="S1796" s="188">
        <f>IF(ISBLANK($B1796),0,VLOOKUP($B1796,Listen!$A$2:$C$44,2,FALSE))</f>
        <v>0</v>
      </c>
      <c r="T1796" s="188">
        <f>IF(ISBLANK($B1796),0,VLOOKUP($B1796,Listen!$A$2:$C$44,3,FALSE))</f>
        <v>0</v>
      </c>
      <c r="U1796" s="189">
        <f t="shared" si="350"/>
        <v>0</v>
      </c>
      <c r="V1796" s="189">
        <f t="shared" si="352"/>
        <v>0</v>
      </c>
      <c r="W1796" s="189">
        <f t="shared" si="352"/>
        <v>0</v>
      </c>
      <c r="X1796" s="189">
        <f t="shared" si="352"/>
        <v>0</v>
      </c>
      <c r="Y1796" s="189">
        <f t="shared" si="352"/>
        <v>0</v>
      </c>
      <c r="Z1796" s="189">
        <f t="shared" si="352"/>
        <v>0</v>
      </c>
      <c r="AA1796" s="189">
        <f t="shared" si="352"/>
        <v>0</v>
      </c>
      <c r="AB1796" s="187">
        <f t="shared" si="351"/>
        <v>0</v>
      </c>
      <c r="AC1796" s="190">
        <f>IF(C1796=A_Stammdaten!$B$14,F_SAV!$R1796-F_SAV!$AD1796,HLOOKUP(A_Stammdaten!$B$14-1,$AE$4:$AK$2004,ROW(C1796)-3,FALSE)-$AD1796)</f>
        <v>0</v>
      </c>
      <c r="AD1796" s="190">
        <f>HLOOKUP(A_Stammdaten!$B$14,$AE$4:$AK$2004,ROW(C1796)-3,FALSE)</f>
        <v>0</v>
      </c>
      <c r="AE1796" s="187">
        <f t="shared" si="341"/>
        <v>0</v>
      </c>
      <c r="AF1796" s="187">
        <f t="shared" si="342"/>
        <v>0</v>
      </c>
      <c r="AG1796" s="187">
        <f t="shared" si="343"/>
        <v>0</v>
      </c>
      <c r="AH1796" s="187">
        <f t="shared" si="344"/>
        <v>0</v>
      </c>
      <c r="AI1796" s="187">
        <f t="shared" si="345"/>
        <v>0</v>
      </c>
      <c r="AJ1796" s="187">
        <f t="shared" si="346"/>
        <v>0</v>
      </c>
      <c r="AK1796" s="187">
        <f t="shared" si="347"/>
        <v>0</v>
      </c>
      <c r="AL1796" s="31"/>
    </row>
    <row r="1797" spans="1:38" ht="15" x14ac:dyDescent="0.25">
      <c r="A1797" s="31"/>
      <c r="B1797" s="31"/>
      <c r="C1797" s="32"/>
      <c r="D1797" s="31"/>
      <c r="E1797" s="31"/>
      <c r="F1797" s="31"/>
      <c r="G1797" s="31"/>
      <c r="H1797" s="31"/>
      <c r="I1797" s="31"/>
      <c r="J1797" s="31"/>
      <c r="K1797" s="31"/>
      <c r="L1797" s="31"/>
      <c r="M1797" s="31"/>
      <c r="N1797" s="187">
        <f t="shared" si="348"/>
        <v>0</v>
      </c>
      <c r="O1797" s="31"/>
      <c r="P1797" s="31"/>
      <c r="Q1797" s="31"/>
      <c r="R1797" s="187">
        <f t="shared" si="349"/>
        <v>0</v>
      </c>
      <c r="S1797" s="188">
        <f>IF(ISBLANK($B1797),0,VLOOKUP($B1797,Listen!$A$2:$C$44,2,FALSE))</f>
        <v>0</v>
      </c>
      <c r="T1797" s="188">
        <f>IF(ISBLANK($B1797),0,VLOOKUP($B1797,Listen!$A$2:$C$44,3,FALSE))</f>
        <v>0</v>
      </c>
      <c r="U1797" s="189">
        <f t="shared" si="350"/>
        <v>0</v>
      </c>
      <c r="V1797" s="189">
        <f t="shared" si="352"/>
        <v>0</v>
      </c>
      <c r="W1797" s="189">
        <f t="shared" si="352"/>
        <v>0</v>
      </c>
      <c r="X1797" s="189">
        <f t="shared" si="352"/>
        <v>0</v>
      </c>
      <c r="Y1797" s="189">
        <f t="shared" si="352"/>
        <v>0</v>
      </c>
      <c r="Z1797" s="189">
        <f t="shared" si="352"/>
        <v>0</v>
      </c>
      <c r="AA1797" s="189">
        <f t="shared" si="352"/>
        <v>0</v>
      </c>
      <c r="AB1797" s="187">
        <f t="shared" si="351"/>
        <v>0</v>
      </c>
      <c r="AC1797" s="190">
        <f>IF(C1797=A_Stammdaten!$B$14,F_SAV!$R1797-F_SAV!$AD1797,HLOOKUP(A_Stammdaten!$B$14-1,$AE$4:$AK$2004,ROW(C1797)-3,FALSE)-$AD1797)</f>
        <v>0</v>
      </c>
      <c r="AD1797" s="190">
        <f>HLOOKUP(A_Stammdaten!$B$14,$AE$4:$AK$2004,ROW(C1797)-3,FALSE)</f>
        <v>0</v>
      </c>
      <c r="AE1797" s="187">
        <f t="shared" ref="AE1797:AE1860" si="353">IF(OR($C1797=0,$R1797=0),0,IF($C1797&lt;=AE$4,$R1797-$R1797/U1797*(AE$4-$C1797+1),0))</f>
        <v>0</v>
      </c>
      <c r="AF1797" s="187">
        <f t="shared" ref="AF1797:AF1860" si="354">IF(OR($C1797=0,$R1797=0,V1797-(AF$4-$C1797)=0),0,IF($C1797&lt;AF$4,AE1797-AE1797/(V1797-(AF$4-$C1797)),IF($C1797=AF$4,$R1797-$R1797/V1797,0)))</f>
        <v>0</v>
      </c>
      <c r="AG1797" s="187">
        <f t="shared" ref="AG1797:AG1860" si="355">IF(OR($C1797=0,$R1797=0,W1797-(AG$4-$C1797)=0),0,IF($C1797&lt;AG$4,AF1797-AF1797/(W1797-(AG$4-$C1797)),IF($C1797=AG$4,$R1797-$R1797/W1797,0)))</f>
        <v>0</v>
      </c>
      <c r="AH1797" s="187">
        <f t="shared" ref="AH1797:AH1860" si="356">IF(OR($C1797=0,$R1797=0,X1797-(AH$4-$C1797)=0),0,IF($C1797&lt;AH$4,AG1797-AG1797/(X1797-(AH$4-$C1797)),IF($C1797=AH$4,$R1797-$R1797/X1797,0)))</f>
        <v>0</v>
      </c>
      <c r="AI1797" s="187">
        <f t="shared" ref="AI1797:AI1860" si="357">IF(OR($C1797=0,$R1797=0,Y1797-(AI$4-$C1797)=0),0,IF($C1797&lt;AI$4,AH1797-AH1797/(Y1797-(AI$4-$C1797)),IF($C1797=AI$4,$R1797-$R1797/Y1797,0)))</f>
        <v>0</v>
      </c>
      <c r="AJ1797" s="187">
        <f t="shared" ref="AJ1797:AJ1860" si="358">IF(OR($C1797=0,$R1797=0,Z1797-(AJ$4-$C1797)=0),0,IF($C1797&lt;AJ$4,AI1797-AI1797/(Z1797-(AJ$4-$C1797)),IF($C1797=AJ$4,$R1797-$R1797/Z1797,0)))</f>
        <v>0</v>
      </c>
      <c r="AK1797" s="187">
        <f t="shared" ref="AK1797:AK1860" si="359">IF(OR($C1797=0,$R1797=0,AA1797-(AK$4-$C1797)=0),0,IF($C1797&lt;AK$4,AJ1797-AJ1797/(AA1797-(AK$4-$C1797)),IF($C1797=AK$4,$R1797-$R1797/AA1797,0)))</f>
        <v>0</v>
      </c>
      <c r="AL1797" s="31"/>
    </row>
    <row r="1798" spans="1:38" ht="15" x14ac:dyDescent="0.25">
      <c r="A1798" s="31"/>
      <c r="B1798" s="31"/>
      <c r="C1798" s="32"/>
      <c r="D1798" s="31"/>
      <c r="E1798" s="31"/>
      <c r="F1798" s="31"/>
      <c r="G1798" s="31"/>
      <c r="H1798" s="31"/>
      <c r="I1798" s="31"/>
      <c r="J1798" s="31"/>
      <c r="K1798" s="31"/>
      <c r="L1798" s="31"/>
      <c r="M1798" s="31"/>
      <c r="N1798" s="187">
        <f t="shared" ref="N1798:N1861" si="360">SUM(D1798,E1798,G1798,H1798,J1798,K1798)-SUM(F1798,I1798,L1798,M1798)</f>
        <v>0</v>
      </c>
      <c r="O1798" s="31"/>
      <c r="P1798" s="31"/>
      <c r="Q1798" s="31"/>
      <c r="R1798" s="187">
        <f t="shared" ref="R1798:R1861" si="361">N1798-SUM(O1798:Q1798)</f>
        <v>0</v>
      </c>
      <c r="S1798" s="188">
        <f>IF(ISBLANK($B1798),0,VLOOKUP($B1798,Listen!$A$2:$C$44,2,FALSE))</f>
        <v>0</v>
      </c>
      <c r="T1798" s="188">
        <f>IF(ISBLANK($B1798),0,VLOOKUP($B1798,Listen!$A$2:$C$44,3,FALSE))</f>
        <v>0</v>
      </c>
      <c r="U1798" s="189">
        <f t="shared" si="350"/>
        <v>0</v>
      </c>
      <c r="V1798" s="189">
        <f t="shared" si="352"/>
        <v>0</v>
      </c>
      <c r="W1798" s="189">
        <f t="shared" si="352"/>
        <v>0</v>
      </c>
      <c r="X1798" s="189">
        <f t="shared" si="352"/>
        <v>0</v>
      </c>
      <c r="Y1798" s="189">
        <f t="shared" si="352"/>
        <v>0</v>
      </c>
      <c r="Z1798" s="189">
        <f t="shared" si="352"/>
        <v>0</v>
      </c>
      <c r="AA1798" s="189">
        <f t="shared" si="352"/>
        <v>0</v>
      </c>
      <c r="AB1798" s="187">
        <f t="shared" si="351"/>
        <v>0</v>
      </c>
      <c r="AC1798" s="190">
        <f>IF(C1798=A_Stammdaten!$B$14,F_SAV!$R1798-F_SAV!$AD1798,HLOOKUP(A_Stammdaten!$B$14-1,$AE$4:$AK$2004,ROW(C1798)-3,FALSE)-$AD1798)</f>
        <v>0</v>
      </c>
      <c r="AD1798" s="190">
        <f>HLOOKUP(A_Stammdaten!$B$14,$AE$4:$AK$2004,ROW(C1798)-3,FALSE)</f>
        <v>0</v>
      </c>
      <c r="AE1798" s="187">
        <f t="shared" si="353"/>
        <v>0</v>
      </c>
      <c r="AF1798" s="187">
        <f t="shared" si="354"/>
        <v>0</v>
      </c>
      <c r="AG1798" s="187">
        <f t="shared" si="355"/>
        <v>0</v>
      </c>
      <c r="AH1798" s="187">
        <f t="shared" si="356"/>
        <v>0</v>
      </c>
      <c r="AI1798" s="187">
        <f t="shared" si="357"/>
        <v>0</v>
      </c>
      <c r="AJ1798" s="187">
        <f t="shared" si="358"/>
        <v>0</v>
      </c>
      <c r="AK1798" s="187">
        <f t="shared" si="359"/>
        <v>0</v>
      </c>
      <c r="AL1798" s="31"/>
    </row>
    <row r="1799" spans="1:38" ht="15" x14ac:dyDescent="0.25">
      <c r="A1799" s="31"/>
      <c r="B1799" s="31"/>
      <c r="C1799" s="32"/>
      <c r="D1799" s="31"/>
      <c r="E1799" s="31"/>
      <c r="F1799" s="31"/>
      <c r="G1799" s="31"/>
      <c r="H1799" s="31"/>
      <c r="I1799" s="31"/>
      <c r="J1799" s="31"/>
      <c r="K1799" s="31"/>
      <c r="L1799" s="31"/>
      <c r="M1799" s="31"/>
      <c r="N1799" s="187">
        <f t="shared" si="360"/>
        <v>0</v>
      </c>
      <c r="O1799" s="31"/>
      <c r="P1799" s="31"/>
      <c r="Q1799" s="31"/>
      <c r="R1799" s="187">
        <f t="shared" si="361"/>
        <v>0</v>
      </c>
      <c r="S1799" s="188">
        <f>IF(ISBLANK($B1799),0,VLOOKUP($B1799,Listen!$A$2:$C$44,2,FALSE))</f>
        <v>0</v>
      </c>
      <c r="T1799" s="188">
        <f>IF(ISBLANK($B1799),0,VLOOKUP($B1799,Listen!$A$2:$C$44,3,FALSE))</f>
        <v>0</v>
      </c>
      <c r="U1799" s="189">
        <f t="shared" si="350"/>
        <v>0</v>
      </c>
      <c r="V1799" s="189">
        <f t="shared" si="352"/>
        <v>0</v>
      </c>
      <c r="W1799" s="189">
        <f t="shared" si="352"/>
        <v>0</v>
      </c>
      <c r="X1799" s="189">
        <f t="shared" si="352"/>
        <v>0</v>
      </c>
      <c r="Y1799" s="189">
        <f t="shared" si="352"/>
        <v>0</v>
      </c>
      <c r="Z1799" s="189">
        <f t="shared" si="352"/>
        <v>0</v>
      </c>
      <c r="AA1799" s="189">
        <f t="shared" si="352"/>
        <v>0</v>
      </c>
      <c r="AB1799" s="187">
        <f t="shared" si="351"/>
        <v>0</v>
      </c>
      <c r="AC1799" s="190">
        <f>IF(C1799=A_Stammdaten!$B$14,F_SAV!$R1799-F_SAV!$AD1799,HLOOKUP(A_Stammdaten!$B$14-1,$AE$4:$AK$2004,ROW(C1799)-3,FALSE)-$AD1799)</f>
        <v>0</v>
      </c>
      <c r="AD1799" s="190">
        <f>HLOOKUP(A_Stammdaten!$B$14,$AE$4:$AK$2004,ROW(C1799)-3,FALSE)</f>
        <v>0</v>
      </c>
      <c r="AE1799" s="187">
        <f t="shared" si="353"/>
        <v>0</v>
      </c>
      <c r="AF1799" s="187">
        <f t="shared" si="354"/>
        <v>0</v>
      </c>
      <c r="AG1799" s="187">
        <f t="shared" si="355"/>
        <v>0</v>
      </c>
      <c r="AH1799" s="187">
        <f t="shared" si="356"/>
        <v>0</v>
      </c>
      <c r="AI1799" s="187">
        <f t="shared" si="357"/>
        <v>0</v>
      </c>
      <c r="AJ1799" s="187">
        <f t="shared" si="358"/>
        <v>0</v>
      </c>
      <c r="AK1799" s="187">
        <f t="shared" si="359"/>
        <v>0</v>
      </c>
      <c r="AL1799" s="31"/>
    </row>
    <row r="1800" spans="1:38" ht="15" x14ac:dyDescent="0.25">
      <c r="A1800" s="31"/>
      <c r="B1800" s="31"/>
      <c r="C1800" s="32"/>
      <c r="D1800" s="31"/>
      <c r="E1800" s="31"/>
      <c r="F1800" s="31"/>
      <c r="G1800" s="31"/>
      <c r="H1800" s="31"/>
      <c r="I1800" s="31"/>
      <c r="J1800" s="31"/>
      <c r="K1800" s="31"/>
      <c r="L1800" s="31"/>
      <c r="M1800" s="31"/>
      <c r="N1800" s="187">
        <f t="shared" si="360"/>
        <v>0</v>
      </c>
      <c r="O1800" s="31"/>
      <c r="P1800" s="31"/>
      <c r="Q1800" s="31"/>
      <c r="R1800" s="187">
        <f t="shared" si="361"/>
        <v>0</v>
      </c>
      <c r="S1800" s="188">
        <f>IF(ISBLANK($B1800),0,VLOOKUP($B1800,Listen!$A$2:$C$44,2,FALSE))</f>
        <v>0</v>
      </c>
      <c r="T1800" s="188">
        <f>IF(ISBLANK($B1800),0,VLOOKUP($B1800,Listen!$A$2:$C$44,3,FALSE))</f>
        <v>0</v>
      </c>
      <c r="U1800" s="189">
        <f t="shared" si="350"/>
        <v>0</v>
      </c>
      <c r="V1800" s="189">
        <f t="shared" si="352"/>
        <v>0</v>
      </c>
      <c r="W1800" s="189">
        <f t="shared" si="352"/>
        <v>0</v>
      </c>
      <c r="X1800" s="189">
        <f t="shared" si="352"/>
        <v>0</v>
      </c>
      <c r="Y1800" s="189">
        <f t="shared" si="352"/>
        <v>0</v>
      </c>
      <c r="Z1800" s="189">
        <f t="shared" si="352"/>
        <v>0</v>
      </c>
      <c r="AA1800" s="189">
        <f t="shared" si="352"/>
        <v>0</v>
      </c>
      <c r="AB1800" s="187">
        <f t="shared" si="351"/>
        <v>0</v>
      </c>
      <c r="AC1800" s="190">
        <f>IF(C1800=A_Stammdaten!$B$14,F_SAV!$R1800-F_SAV!$AD1800,HLOOKUP(A_Stammdaten!$B$14-1,$AE$4:$AK$2004,ROW(C1800)-3,FALSE)-$AD1800)</f>
        <v>0</v>
      </c>
      <c r="AD1800" s="190">
        <f>HLOOKUP(A_Stammdaten!$B$14,$AE$4:$AK$2004,ROW(C1800)-3,FALSE)</f>
        <v>0</v>
      </c>
      <c r="AE1800" s="187">
        <f t="shared" si="353"/>
        <v>0</v>
      </c>
      <c r="AF1800" s="187">
        <f t="shared" si="354"/>
        <v>0</v>
      </c>
      <c r="AG1800" s="187">
        <f t="shared" si="355"/>
        <v>0</v>
      </c>
      <c r="AH1800" s="187">
        <f t="shared" si="356"/>
        <v>0</v>
      </c>
      <c r="AI1800" s="187">
        <f t="shared" si="357"/>
        <v>0</v>
      </c>
      <c r="AJ1800" s="187">
        <f t="shared" si="358"/>
        <v>0</v>
      </c>
      <c r="AK1800" s="187">
        <f t="shared" si="359"/>
        <v>0</v>
      </c>
      <c r="AL1800" s="31"/>
    </row>
    <row r="1801" spans="1:38" ht="15" x14ac:dyDescent="0.25">
      <c r="A1801" s="31"/>
      <c r="B1801" s="31"/>
      <c r="C1801" s="32"/>
      <c r="D1801" s="31"/>
      <c r="E1801" s="31"/>
      <c r="F1801" s="31"/>
      <c r="G1801" s="31"/>
      <c r="H1801" s="31"/>
      <c r="I1801" s="31"/>
      <c r="J1801" s="31"/>
      <c r="K1801" s="31"/>
      <c r="L1801" s="31"/>
      <c r="M1801" s="31"/>
      <c r="N1801" s="187">
        <f t="shared" si="360"/>
        <v>0</v>
      </c>
      <c r="O1801" s="31"/>
      <c r="P1801" s="31"/>
      <c r="Q1801" s="31"/>
      <c r="R1801" s="187">
        <f t="shared" si="361"/>
        <v>0</v>
      </c>
      <c r="S1801" s="188">
        <f>IF(ISBLANK($B1801),0,VLOOKUP($B1801,Listen!$A$2:$C$44,2,FALSE))</f>
        <v>0</v>
      </c>
      <c r="T1801" s="188">
        <f>IF(ISBLANK($B1801),0,VLOOKUP($B1801,Listen!$A$2:$C$44,3,FALSE))</f>
        <v>0</v>
      </c>
      <c r="U1801" s="189">
        <f t="shared" si="350"/>
        <v>0</v>
      </c>
      <c r="V1801" s="189">
        <f t="shared" si="352"/>
        <v>0</v>
      </c>
      <c r="W1801" s="189">
        <f t="shared" si="352"/>
        <v>0</v>
      </c>
      <c r="X1801" s="189">
        <f t="shared" si="352"/>
        <v>0</v>
      </c>
      <c r="Y1801" s="189">
        <f t="shared" si="352"/>
        <v>0</v>
      </c>
      <c r="Z1801" s="189">
        <f t="shared" si="352"/>
        <v>0</v>
      </c>
      <c r="AA1801" s="189">
        <f t="shared" si="352"/>
        <v>0</v>
      </c>
      <c r="AB1801" s="187">
        <f t="shared" si="351"/>
        <v>0</v>
      </c>
      <c r="AC1801" s="190">
        <f>IF(C1801=A_Stammdaten!$B$14,F_SAV!$R1801-F_SAV!$AD1801,HLOOKUP(A_Stammdaten!$B$14-1,$AE$4:$AK$2004,ROW(C1801)-3,FALSE)-$AD1801)</f>
        <v>0</v>
      </c>
      <c r="AD1801" s="190">
        <f>HLOOKUP(A_Stammdaten!$B$14,$AE$4:$AK$2004,ROW(C1801)-3,FALSE)</f>
        <v>0</v>
      </c>
      <c r="AE1801" s="187">
        <f t="shared" si="353"/>
        <v>0</v>
      </c>
      <c r="AF1801" s="187">
        <f t="shared" si="354"/>
        <v>0</v>
      </c>
      <c r="AG1801" s="187">
        <f t="shared" si="355"/>
        <v>0</v>
      </c>
      <c r="AH1801" s="187">
        <f t="shared" si="356"/>
        <v>0</v>
      </c>
      <c r="AI1801" s="187">
        <f t="shared" si="357"/>
        <v>0</v>
      </c>
      <c r="AJ1801" s="187">
        <f t="shared" si="358"/>
        <v>0</v>
      </c>
      <c r="AK1801" s="187">
        <f t="shared" si="359"/>
        <v>0</v>
      </c>
      <c r="AL1801" s="31"/>
    </row>
    <row r="1802" spans="1:38" ht="15" x14ac:dyDescent="0.25">
      <c r="A1802" s="31"/>
      <c r="B1802" s="31"/>
      <c r="C1802" s="32"/>
      <c r="D1802" s="31"/>
      <c r="E1802" s="31"/>
      <c r="F1802" s="31"/>
      <c r="G1802" s="31"/>
      <c r="H1802" s="31"/>
      <c r="I1802" s="31"/>
      <c r="J1802" s="31"/>
      <c r="K1802" s="31"/>
      <c r="L1802" s="31"/>
      <c r="M1802" s="31"/>
      <c r="N1802" s="187">
        <f t="shared" si="360"/>
        <v>0</v>
      </c>
      <c r="O1802" s="31"/>
      <c r="P1802" s="31"/>
      <c r="Q1802" s="31"/>
      <c r="R1802" s="187">
        <f t="shared" si="361"/>
        <v>0</v>
      </c>
      <c r="S1802" s="188">
        <f>IF(ISBLANK($B1802),0,VLOOKUP($B1802,Listen!$A$2:$C$44,2,FALSE))</f>
        <v>0</v>
      </c>
      <c r="T1802" s="188">
        <f>IF(ISBLANK($B1802),0,VLOOKUP($B1802,Listen!$A$2:$C$44,3,FALSE))</f>
        <v>0</v>
      </c>
      <c r="U1802" s="189">
        <f t="shared" si="350"/>
        <v>0</v>
      </c>
      <c r="V1802" s="189">
        <f t="shared" si="352"/>
        <v>0</v>
      </c>
      <c r="W1802" s="189">
        <f t="shared" si="352"/>
        <v>0</v>
      </c>
      <c r="X1802" s="189">
        <f t="shared" si="352"/>
        <v>0</v>
      </c>
      <c r="Y1802" s="189">
        <f t="shared" si="352"/>
        <v>0</v>
      </c>
      <c r="Z1802" s="189">
        <f t="shared" si="352"/>
        <v>0</v>
      </c>
      <c r="AA1802" s="189">
        <f t="shared" si="352"/>
        <v>0</v>
      </c>
      <c r="AB1802" s="187">
        <f t="shared" si="351"/>
        <v>0</v>
      </c>
      <c r="AC1802" s="190">
        <f>IF(C1802=A_Stammdaten!$B$14,F_SAV!$R1802-F_SAV!$AD1802,HLOOKUP(A_Stammdaten!$B$14-1,$AE$4:$AK$2004,ROW(C1802)-3,FALSE)-$AD1802)</f>
        <v>0</v>
      </c>
      <c r="AD1802" s="190">
        <f>HLOOKUP(A_Stammdaten!$B$14,$AE$4:$AK$2004,ROW(C1802)-3,FALSE)</f>
        <v>0</v>
      </c>
      <c r="AE1802" s="187">
        <f t="shared" si="353"/>
        <v>0</v>
      </c>
      <c r="AF1802" s="187">
        <f t="shared" si="354"/>
        <v>0</v>
      </c>
      <c r="AG1802" s="187">
        <f t="shared" si="355"/>
        <v>0</v>
      </c>
      <c r="AH1802" s="187">
        <f t="shared" si="356"/>
        <v>0</v>
      </c>
      <c r="AI1802" s="187">
        <f t="shared" si="357"/>
        <v>0</v>
      </c>
      <c r="AJ1802" s="187">
        <f t="shared" si="358"/>
        <v>0</v>
      </c>
      <c r="AK1802" s="187">
        <f t="shared" si="359"/>
        <v>0</v>
      </c>
      <c r="AL1802" s="31"/>
    </row>
    <row r="1803" spans="1:38" ht="15" x14ac:dyDescent="0.25">
      <c r="A1803" s="31"/>
      <c r="B1803" s="31"/>
      <c r="C1803" s="32"/>
      <c r="D1803" s="31"/>
      <c r="E1803" s="31"/>
      <c r="F1803" s="31"/>
      <c r="G1803" s="31"/>
      <c r="H1803" s="31"/>
      <c r="I1803" s="31"/>
      <c r="J1803" s="31"/>
      <c r="K1803" s="31"/>
      <c r="L1803" s="31"/>
      <c r="M1803" s="31"/>
      <c r="N1803" s="187">
        <f t="shared" si="360"/>
        <v>0</v>
      </c>
      <c r="O1803" s="31"/>
      <c r="P1803" s="31"/>
      <c r="Q1803" s="31"/>
      <c r="R1803" s="187">
        <f t="shared" si="361"/>
        <v>0</v>
      </c>
      <c r="S1803" s="188">
        <f>IF(ISBLANK($B1803),0,VLOOKUP($B1803,Listen!$A$2:$C$44,2,FALSE))</f>
        <v>0</v>
      </c>
      <c r="T1803" s="188">
        <f>IF(ISBLANK($B1803),0,VLOOKUP($B1803,Listen!$A$2:$C$44,3,FALSE))</f>
        <v>0</v>
      </c>
      <c r="U1803" s="189">
        <f t="shared" ref="U1803:U1866" si="362">$S1803</f>
        <v>0</v>
      </c>
      <c r="V1803" s="189">
        <f t="shared" si="352"/>
        <v>0</v>
      </c>
      <c r="W1803" s="189">
        <f t="shared" si="352"/>
        <v>0</v>
      </c>
      <c r="X1803" s="189">
        <f t="shared" si="352"/>
        <v>0</v>
      </c>
      <c r="Y1803" s="189">
        <f t="shared" si="352"/>
        <v>0</v>
      </c>
      <c r="Z1803" s="189">
        <f t="shared" si="352"/>
        <v>0</v>
      </c>
      <c r="AA1803" s="189">
        <f t="shared" si="352"/>
        <v>0</v>
      </c>
      <c r="AB1803" s="187">
        <f t="shared" si="351"/>
        <v>0</v>
      </c>
      <c r="AC1803" s="190">
        <f>IF(C1803=A_Stammdaten!$B$14,F_SAV!$R1803-F_SAV!$AD1803,HLOOKUP(A_Stammdaten!$B$14-1,$AE$4:$AK$2004,ROW(C1803)-3,FALSE)-$AD1803)</f>
        <v>0</v>
      </c>
      <c r="AD1803" s="190">
        <f>HLOOKUP(A_Stammdaten!$B$14,$AE$4:$AK$2004,ROW(C1803)-3,FALSE)</f>
        <v>0</v>
      </c>
      <c r="AE1803" s="187">
        <f t="shared" si="353"/>
        <v>0</v>
      </c>
      <c r="AF1803" s="187">
        <f t="shared" si="354"/>
        <v>0</v>
      </c>
      <c r="AG1803" s="187">
        <f t="shared" si="355"/>
        <v>0</v>
      </c>
      <c r="AH1803" s="187">
        <f t="shared" si="356"/>
        <v>0</v>
      </c>
      <c r="AI1803" s="187">
        <f t="shared" si="357"/>
        <v>0</v>
      </c>
      <c r="AJ1803" s="187">
        <f t="shared" si="358"/>
        <v>0</v>
      </c>
      <c r="AK1803" s="187">
        <f t="shared" si="359"/>
        <v>0</v>
      </c>
      <c r="AL1803" s="31"/>
    </row>
    <row r="1804" spans="1:38" ht="15" x14ac:dyDescent="0.25">
      <c r="A1804" s="31"/>
      <c r="B1804" s="31"/>
      <c r="C1804" s="32"/>
      <c r="D1804" s="31"/>
      <c r="E1804" s="31"/>
      <c r="F1804" s="31"/>
      <c r="G1804" s="31"/>
      <c r="H1804" s="31"/>
      <c r="I1804" s="31"/>
      <c r="J1804" s="31"/>
      <c r="K1804" s="31"/>
      <c r="L1804" s="31"/>
      <c r="M1804" s="31"/>
      <c r="N1804" s="187">
        <f t="shared" si="360"/>
        <v>0</v>
      </c>
      <c r="O1804" s="31"/>
      <c r="P1804" s="31"/>
      <c r="Q1804" s="31"/>
      <c r="R1804" s="187">
        <f t="shared" si="361"/>
        <v>0</v>
      </c>
      <c r="S1804" s="188">
        <f>IF(ISBLANK($B1804),0,VLOOKUP($B1804,Listen!$A$2:$C$44,2,FALSE))</f>
        <v>0</v>
      </c>
      <c r="T1804" s="188">
        <f>IF(ISBLANK($B1804),0,VLOOKUP($B1804,Listen!$A$2:$C$44,3,FALSE))</f>
        <v>0</v>
      </c>
      <c r="U1804" s="189">
        <f t="shared" si="362"/>
        <v>0</v>
      </c>
      <c r="V1804" s="189">
        <f t="shared" si="352"/>
        <v>0</v>
      </c>
      <c r="W1804" s="189">
        <f t="shared" si="352"/>
        <v>0</v>
      </c>
      <c r="X1804" s="189">
        <f t="shared" si="352"/>
        <v>0</v>
      </c>
      <c r="Y1804" s="189">
        <f t="shared" si="352"/>
        <v>0</v>
      </c>
      <c r="Z1804" s="189">
        <f t="shared" si="352"/>
        <v>0</v>
      </c>
      <c r="AA1804" s="189">
        <f t="shared" si="352"/>
        <v>0</v>
      </c>
      <c r="AB1804" s="187">
        <f t="shared" si="351"/>
        <v>0</v>
      </c>
      <c r="AC1804" s="190">
        <f>IF(C1804=A_Stammdaten!$B$14,F_SAV!$R1804-F_SAV!$AD1804,HLOOKUP(A_Stammdaten!$B$14-1,$AE$4:$AK$2004,ROW(C1804)-3,FALSE)-$AD1804)</f>
        <v>0</v>
      </c>
      <c r="AD1804" s="190">
        <f>HLOOKUP(A_Stammdaten!$B$14,$AE$4:$AK$2004,ROW(C1804)-3,FALSE)</f>
        <v>0</v>
      </c>
      <c r="AE1804" s="187">
        <f t="shared" si="353"/>
        <v>0</v>
      </c>
      <c r="AF1804" s="187">
        <f t="shared" si="354"/>
        <v>0</v>
      </c>
      <c r="AG1804" s="187">
        <f t="shared" si="355"/>
        <v>0</v>
      </c>
      <c r="AH1804" s="187">
        <f t="shared" si="356"/>
        <v>0</v>
      </c>
      <c r="AI1804" s="187">
        <f t="shared" si="357"/>
        <v>0</v>
      </c>
      <c r="AJ1804" s="187">
        <f t="shared" si="358"/>
        <v>0</v>
      </c>
      <c r="AK1804" s="187">
        <f t="shared" si="359"/>
        <v>0</v>
      </c>
      <c r="AL1804" s="31"/>
    </row>
    <row r="1805" spans="1:38" ht="15" x14ac:dyDescent="0.25">
      <c r="A1805" s="31"/>
      <c r="B1805" s="31"/>
      <c r="C1805" s="32"/>
      <c r="D1805" s="31"/>
      <c r="E1805" s="31"/>
      <c r="F1805" s="31"/>
      <c r="G1805" s="31"/>
      <c r="H1805" s="31"/>
      <c r="I1805" s="31"/>
      <c r="J1805" s="31"/>
      <c r="K1805" s="31"/>
      <c r="L1805" s="31"/>
      <c r="M1805" s="31"/>
      <c r="N1805" s="187">
        <f t="shared" si="360"/>
        <v>0</v>
      </c>
      <c r="O1805" s="31"/>
      <c r="P1805" s="31"/>
      <c r="Q1805" s="31"/>
      <c r="R1805" s="187">
        <f t="shared" si="361"/>
        <v>0</v>
      </c>
      <c r="S1805" s="188">
        <f>IF(ISBLANK($B1805),0,VLOOKUP($B1805,Listen!$A$2:$C$44,2,FALSE))</f>
        <v>0</v>
      </c>
      <c r="T1805" s="188">
        <f>IF(ISBLANK($B1805),0,VLOOKUP($B1805,Listen!$A$2:$C$44,3,FALSE))</f>
        <v>0</v>
      </c>
      <c r="U1805" s="189">
        <f t="shared" si="362"/>
        <v>0</v>
      </c>
      <c r="V1805" s="189">
        <f t="shared" si="352"/>
        <v>0</v>
      </c>
      <c r="W1805" s="189">
        <f t="shared" si="352"/>
        <v>0</v>
      </c>
      <c r="X1805" s="189">
        <f t="shared" si="352"/>
        <v>0</v>
      </c>
      <c r="Y1805" s="189">
        <f t="shared" si="352"/>
        <v>0</v>
      </c>
      <c r="Z1805" s="189">
        <f t="shared" si="352"/>
        <v>0</v>
      </c>
      <c r="AA1805" s="189">
        <f t="shared" si="352"/>
        <v>0</v>
      </c>
      <c r="AB1805" s="187">
        <f t="shared" si="351"/>
        <v>0</v>
      </c>
      <c r="AC1805" s="190">
        <f>IF(C1805=A_Stammdaten!$B$14,F_SAV!$R1805-F_SAV!$AD1805,HLOOKUP(A_Stammdaten!$B$14-1,$AE$4:$AK$2004,ROW(C1805)-3,FALSE)-$AD1805)</f>
        <v>0</v>
      </c>
      <c r="AD1805" s="190">
        <f>HLOOKUP(A_Stammdaten!$B$14,$AE$4:$AK$2004,ROW(C1805)-3,FALSE)</f>
        <v>0</v>
      </c>
      <c r="AE1805" s="187">
        <f t="shared" si="353"/>
        <v>0</v>
      </c>
      <c r="AF1805" s="187">
        <f t="shared" si="354"/>
        <v>0</v>
      </c>
      <c r="AG1805" s="187">
        <f t="shared" si="355"/>
        <v>0</v>
      </c>
      <c r="AH1805" s="187">
        <f t="shared" si="356"/>
        <v>0</v>
      </c>
      <c r="AI1805" s="187">
        <f t="shared" si="357"/>
        <v>0</v>
      </c>
      <c r="AJ1805" s="187">
        <f t="shared" si="358"/>
        <v>0</v>
      </c>
      <c r="AK1805" s="187">
        <f t="shared" si="359"/>
        <v>0</v>
      </c>
      <c r="AL1805" s="31"/>
    </row>
    <row r="1806" spans="1:38" ht="15" x14ac:dyDescent="0.25">
      <c r="A1806" s="31"/>
      <c r="B1806" s="31"/>
      <c r="C1806" s="32"/>
      <c r="D1806" s="31"/>
      <c r="E1806" s="31"/>
      <c r="F1806" s="31"/>
      <c r="G1806" s="31"/>
      <c r="H1806" s="31"/>
      <c r="I1806" s="31"/>
      <c r="J1806" s="31"/>
      <c r="K1806" s="31"/>
      <c r="L1806" s="31"/>
      <c r="M1806" s="31"/>
      <c r="N1806" s="187">
        <f t="shared" si="360"/>
        <v>0</v>
      </c>
      <c r="O1806" s="31"/>
      <c r="P1806" s="31"/>
      <c r="Q1806" s="31"/>
      <c r="R1806" s="187">
        <f t="shared" si="361"/>
        <v>0</v>
      </c>
      <c r="S1806" s="188">
        <f>IF(ISBLANK($B1806),0,VLOOKUP($B1806,Listen!$A$2:$C$44,2,FALSE))</f>
        <v>0</v>
      </c>
      <c r="T1806" s="188">
        <f>IF(ISBLANK($B1806),0,VLOOKUP($B1806,Listen!$A$2:$C$44,3,FALSE))</f>
        <v>0</v>
      </c>
      <c r="U1806" s="189">
        <f t="shared" si="362"/>
        <v>0</v>
      </c>
      <c r="V1806" s="189">
        <f t="shared" si="352"/>
        <v>0</v>
      </c>
      <c r="W1806" s="189">
        <f t="shared" si="352"/>
        <v>0</v>
      </c>
      <c r="X1806" s="189">
        <f t="shared" si="352"/>
        <v>0</v>
      </c>
      <c r="Y1806" s="189">
        <f t="shared" si="352"/>
        <v>0</v>
      </c>
      <c r="Z1806" s="189">
        <f t="shared" si="352"/>
        <v>0</v>
      </c>
      <c r="AA1806" s="189">
        <f t="shared" si="352"/>
        <v>0</v>
      </c>
      <c r="AB1806" s="187">
        <f t="shared" si="351"/>
        <v>0</v>
      </c>
      <c r="AC1806" s="190">
        <f>IF(C1806=A_Stammdaten!$B$14,F_SAV!$R1806-F_SAV!$AD1806,HLOOKUP(A_Stammdaten!$B$14-1,$AE$4:$AK$2004,ROW(C1806)-3,FALSE)-$AD1806)</f>
        <v>0</v>
      </c>
      <c r="AD1806" s="190">
        <f>HLOOKUP(A_Stammdaten!$B$14,$AE$4:$AK$2004,ROW(C1806)-3,FALSE)</f>
        <v>0</v>
      </c>
      <c r="AE1806" s="187">
        <f t="shared" si="353"/>
        <v>0</v>
      </c>
      <c r="AF1806" s="187">
        <f t="shared" si="354"/>
        <v>0</v>
      </c>
      <c r="AG1806" s="187">
        <f t="shared" si="355"/>
        <v>0</v>
      </c>
      <c r="AH1806" s="187">
        <f t="shared" si="356"/>
        <v>0</v>
      </c>
      <c r="AI1806" s="187">
        <f t="shared" si="357"/>
        <v>0</v>
      </c>
      <c r="AJ1806" s="187">
        <f t="shared" si="358"/>
        <v>0</v>
      </c>
      <c r="AK1806" s="187">
        <f t="shared" si="359"/>
        <v>0</v>
      </c>
      <c r="AL1806" s="31"/>
    </row>
    <row r="1807" spans="1:38" ht="15" x14ac:dyDescent="0.25">
      <c r="A1807" s="31"/>
      <c r="B1807" s="31"/>
      <c r="C1807" s="32"/>
      <c r="D1807" s="31"/>
      <c r="E1807" s="31"/>
      <c r="F1807" s="31"/>
      <c r="G1807" s="31"/>
      <c r="H1807" s="31"/>
      <c r="I1807" s="31"/>
      <c r="J1807" s="31"/>
      <c r="K1807" s="31"/>
      <c r="L1807" s="31"/>
      <c r="M1807" s="31"/>
      <c r="N1807" s="187">
        <f t="shared" si="360"/>
        <v>0</v>
      </c>
      <c r="O1807" s="31"/>
      <c r="P1807" s="31"/>
      <c r="Q1807" s="31"/>
      <c r="R1807" s="187">
        <f t="shared" si="361"/>
        <v>0</v>
      </c>
      <c r="S1807" s="188">
        <f>IF(ISBLANK($B1807),0,VLOOKUP($B1807,Listen!$A$2:$C$44,2,FALSE))</f>
        <v>0</v>
      </c>
      <c r="T1807" s="188">
        <f>IF(ISBLANK($B1807),0,VLOOKUP($B1807,Listen!$A$2:$C$44,3,FALSE))</f>
        <v>0</v>
      </c>
      <c r="U1807" s="189">
        <f t="shared" si="362"/>
        <v>0</v>
      </c>
      <c r="V1807" s="189">
        <f t="shared" si="352"/>
        <v>0</v>
      </c>
      <c r="W1807" s="189">
        <f t="shared" si="352"/>
        <v>0</v>
      </c>
      <c r="X1807" s="189">
        <f t="shared" si="352"/>
        <v>0</v>
      </c>
      <c r="Y1807" s="189">
        <f t="shared" si="352"/>
        <v>0</v>
      </c>
      <c r="Z1807" s="189">
        <f t="shared" si="352"/>
        <v>0</v>
      </c>
      <c r="AA1807" s="189">
        <f t="shared" si="352"/>
        <v>0</v>
      </c>
      <c r="AB1807" s="187">
        <f t="shared" si="351"/>
        <v>0</v>
      </c>
      <c r="AC1807" s="190">
        <f>IF(C1807=A_Stammdaten!$B$14,F_SAV!$R1807-F_SAV!$AD1807,HLOOKUP(A_Stammdaten!$B$14-1,$AE$4:$AK$2004,ROW(C1807)-3,FALSE)-$AD1807)</f>
        <v>0</v>
      </c>
      <c r="AD1807" s="190">
        <f>HLOOKUP(A_Stammdaten!$B$14,$AE$4:$AK$2004,ROW(C1807)-3,FALSE)</f>
        <v>0</v>
      </c>
      <c r="AE1807" s="187">
        <f t="shared" si="353"/>
        <v>0</v>
      </c>
      <c r="AF1807" s="187">
        <f t="shared" si="354"/>
        <v>0</v>
      </c>
      <c r="AG1807" s="187">
        <f t="shared" si="355"/>
        <v>0</v>
      </c>
      <c r="AH1807" s="187">
        <f t="shared" si="356"/>
        <v>0</v>
      </c>
      <c r="AI1807" s="187">
        <f t="shared" si="357"/>
        <v>0</v>
      </c>
      <c r="AJ1807" s="187">
        <f t="shared" si="358"/>
        <v>0</v>
      </c>
      <c r="AK1807" s="187">
        <f t="shared" si="359"/>
        <v>0</v>
      </c>
      <c r="AL1807" s="31"/>
    </row>
    <row r="1808" spans="1:38" ht="15" x14ac:dyDescent="0.25">
      <c r="A1808" s="31"/>
      <c r="B1808" s="31"/>
      <c r="C1808" s="32"/>
      <c r="D1808" s="31"/>
      <c r="E1808" s="31"/>
      <c r="F1808" s="31"/>
      <c r="G1808" s="31"/>
      <c r="H1808" s="31"/>
      <c r="I1808" s="31"/>
      <c r="J1808" s="31"/>
      <c r="K1808" s="31"/>
      <c r="L1808" s="31"/>
      <c r="M1808" s="31"/>
      <c r="N1808" s="187">
        <f t="shared" si="360"/>
        <v>0</v>
      </c>
      <c r="O1808" s="31"/>
      <c r="P1808" s="31"/>
      <c r="Q1808" s="31"/>
      <c r="R1808" s="187">
        <f t="shared" si="361"/>
        <v>0</v>
      </c>
      <c r="S1808" s="188">
        <f>IF(ISBLANK($B1808),0,VLOOKUP($B1808,Listen!$A$2:$C$44,2,FALSE))</f>
        <v>0</v>
      </c>
      <c r="T1808" s="188">
        <f>IF(ISBLANK($B1808),0,VLOOKUP($B1808,Listen!$A$2:$C$44,3,FALSE))</f>
        <v>0</v>
      </c>
      <c r="U1808" s="189">
        <f t="shared" si="362"/>
        <v>0</v>
      </c>
      <c r="V1808" s="189">
        <f t="shared" si="352"/>
        <v>0</v>
      </c>
      <c r="W1808" s="189">
        <f t="shared" si="352"/>
        <v>0</v>
      </c>
      <c r="X1808" s="189">
        <f t="shared" si="352"/>
        <v>0</v>
      </c>
      <c r="Y1808" s="189">
        <f t="shared" si="352"/>
        <v>0</v>
      </c>
      <c r="Z1808" s="189">
        <f t="shared" si="352"/>
        <v>0</v>
      </c>
      <c r="AA1808" s="189">
        <f t="shared" si="352"/>
        <v>0</v>
      </c>
      <c r="AB1808" s="187">
        <f t="shared" si="351"/>
        <v>0</v>
      </c>
      <c r="AC1808" s="190">
        <f>IF(C1808=A_Stammdaten!$B$14,F_SAV!$R1808-F_SAV!$AD1808,HLOOKUP(A_Stammdaten!$B$14-1,$AE$4:$AK$2004,ROW(C1808)-3,FALSE)-$AD1808)</f>
        <v>0</v>
      </c>
      <c r="AD1808" s="190">
        <f>HLOOKUP(A_Stammdaten!$B$14,$AE$4:$AK$2004,ROW(C1808)-3,FALSE)</f>
        <v>0</v>
      </c>
      <c r="AE1808" s="187">
        <f t="shared" si="353"/>
        <v>0</v>
      </c>
      <c r="AF1808" s="187">
        <f t="shared" si="354"/>
        <v>0</v>
      </c>
      <c r="AG1808" s="187">
        <f t="shared" si="355"/>
        <v>0</v>
      </c>
      <c r="AH1808" s="187">
        <f t="shared" si="356"/>
        <v>0</v>
      </c>
      <c r="AI1808" s="187">
        <f t="shared" si="357"/>
        <v>0</v>
      </c>
      <c r="AJ1808" s="187">
        <f t="shared" si="358"/>
        <v>0</v>
      </c>
      <c r="AK1808" s="187">
        <f t="shared" si="359"/>
        <v>0</v>
      </c>
      <c r="AL1808" s="31"/>
    </row>
    <row r="1809" spans="1:38" ht="15" x14ac:dyDescent="0.25">
      <c r="A1809" s="31"/>
      <c r="B1809" s="31"/>
      <c r="C1809" s="32"/>
      <c r="D1809" s="31"/>
      <c r="E1809" s="31"/>
      <c r="F1809" s="31"/>
      <c r="G1809" s="31"/>
      <c r="H1809" s="31"/>
      <c r="I1809" s="31"/>
      <c r="J1809" s="31"/>
      <c r="K1809" s="31"/>
      <c r="L1809" s="31"/>
      <c r="M1809" s="31"/>
      <c r="N1809" s="187">
        <f t="shared" si="360"/>
        <v>0</v>
      </c>
      <c r="O1809" s="31"/>
      <c r="P1809" s="31"/>
      <c r="Q1809" s="31"/>
      <c r="R1809" s="187">
        <f t="shared" si="361"/>
        <v>0</v>
      </c>
      <c r="S1809" s="188">
        <f>IF(ISBLANK($B1809),0,VLOOKUP($B1809,Listen!$A$2:$C$44,2,FALSE))</f>
        <v>0</v>
      </c>
      <c r="T1809" s="188">
        <f>IF(ISBLANK($B1809),0,VLOOKUP($B1809,Listen!$A$2:$C$44,3,FALSE))</f>
        <v>0</v>
      </c>
      <c r="U1809" s="189">
        <f t="shared" si="362"/>
        <v>0</v>
      </c>
      <c r="V1809" s="189">
        <f t="shared" si="352"/>
        <v>0</v>
      </c>
      <c r="W1809" s="189">
        <f t="shared" si="352"/>
        <v>0</v>
      </c>
      <c r="X1809" s="189">
        <f t="shared" si="352"/>
        <v>0</v>
      </c>
      <c r="Y1809" s="189">
        <f t="shared" si="352"/>
        <v>0</v>
      </c>
      <c r="Z1809" s="189">
        <f t="shared" si="352"/>
        <v>0</v>
      </c>
      <c r="AA1809" s="189">
        <f t="shared" si="352"/>
        <v>0</v>
      </c>
      <c r="AB1809" s="187">
        <f t="shared" si="351"/>
        <v>0</v>
      </c>
      <c r="AC1809" s="190">
        <f>IF(C1809=A_Stammdaten!$B$14,F_SAV!$R1809-F_SAV!$AD1809,HLOOKUP(A_Stammdaten!$B$14-1,$AE$4:$AK$2004,ROW(C1809)-3,FALSE)-$AD1809)</f>
        <v>0</v>
      </c>
      <c r="AD1809" s="190">
        <f>HLOOKUP(A_Stammdaten!$B$14,$AE$4:$AK$2004,ROW(C1809)-3,FALSE)</f>
        <v>0</v>
      </c>
      <c r="AE1809" s="187">
        <f t="shared" si="353"/>
        <v>0</v>
      </c>
      <c r="AF1809" s="187">
        <f t="shared" si="354"/>
        <v>0</v>
      </c>
      <c r="AG1809" s="187">
        <f t="shared" si="355"/>
        <v>0</v>
      </c>
      <c r="AH1809" s="187">
        <f t="shared" si="356"/>
        <v>0</v>
      </c>
      <c r="AI1809" s="187">
        <f t="shared" si="357"/>
        <v>0</v>
      </c>
      <c r="AJ1809" s="187">
        <f t="shared" si="358"/>
        <v>0</v>
      </c>
      <c r="AK1809" s="187">
        <f t="shared" si="359"/>
        <v>0</v>
      </c>
      <c r="AL1809" s="31"/>
    </row>
    <row r="1810" spans="1:38" ht="15" x14ac:dyDescent="0.25">
      <c r="A1810" s="31"/>
      <c r="B1810" s="31"/>
      <c r="C1810" s="32"/>
      <c r="D1810" s="31"/>
      <c r="E1810" s="31"/>
      <c r="F1810" s="31"/>
      <c r="G1810" s="31"/>
      <c r="H1810" s="31"/>
      <c r="I1810" s="31"/>
      <c r="J1810" s="31"/>
      <c r="K1810" s="31"/>
      <c r="L1810" s="31"/>
      <c r="M1810" s="31"/>
      <c r="N1810" s="187">
        <f t="shared" si="360"/>
        <v>0</v>
      </c>
      <c r="O1810" s="31"/>
      <c r="P1810" s="31"/>
      <c r="Q1810" s="31"/>
      <c r="R1810" s="187">
        <f t="shared" si="361"/>
        <v>0</v>
      </c>
      <c r="S1810" s="188">
        <f>IF(ISBLANK($B1810),0,VLOOKUP($B1810,Listen!$A$2:$C$44,2,FALSE))</f>
        <v>0</v>
      </c>
      <c r="T1810" s="188">
        <f>IF(ISBLANK($B1810),0,VLOOKUP($B1810,Listen!$A$2:$C$44,3,FALSE))</f>
        <v>0</v>
      </c>
      <c r="U1810" s="189">
        <f t="shared" si="362"/>
        <v>0</v>
      </c>
      <c r="V1810" s="189">
        <f t="shared" si="352"/>
        <v>0</v>
      </c>
      <c r="W1810" s="189">
        <f t="shared" si="352"/>
        <v>0</v>
      </c>
      <c r="X1810" s="189">
        <f t="shared" si="352"/>
        <v>0</v>
      </c>
      <c r="Y1810" s="189">
        <f t="shared" si="352"/>
        <v>0</v>
      </c>
      <c r="Z1810" s="189">
        <f t="shared" si="352"/>
        <v>0</v>
      </c>
      <c r="AA1810" s="189">
        <f t="shared" si="352"/>
        <v>0</v>
      </c>
      <c r="AB1810" s="187">
        <f t="shared" si="351"/>
        <v>0</v>
      </c>
      <c r="AC1810" s="190">
        <f>IF(C1810=A_Stammdaten!$B$14,F_SAV!$R1810-F_SAV!$AD1810,HLOOKUP(A_Stammdaten!$B$14-1,$AE$4:$AK$2004,ROW(C1810)-3,FALSE)-$AD1810)</f>
        <v>0</v>
      </c>
      <c r="AD1810" s="190">
        <f>HLOOKUP(A_Stammdaten!$B$14,$AE$4:$AK$2004,ROW(C1810)-3,FALSE)</f>
        <v>0</v>
      </c>
      <c r="AE1810" s="187">
        <f t="shared" si="353"/>
        <v>0</v>
      </c>
      <c r="AF1810" s="187">
        <f t="shared" si="354"/>
        <v>0</v>
      </c>
      <c r="AG1810" s="187">
        <f t="shared" si="355"/>
        <v>0</v>
      </c>
      <c r="AH1810" s="187">
        <f t="shared" si="356"/>
        <v>0</v>
      </c>
      <c r="AI1810" s="187">
        <f t="shared" si="357"/>
        <v>0</v>
      </c>
      <c r="AJ1810" s="187">
        <f t="shared" si="358"/>
        <v>0</v>
      </c>
      <c r="AK1810" s="187">
        <f t="shared" si="359"/>
        <v>0</v>
      </c>
      <c r="AL1810" s="31"/>
    </row>
    <row r="1811" spans="1:38" ht="15" x14ac:dyDescent="0.25">
      <c r="A1811" s="31"/>
      <c r="B1811" s="31"/>
      <c r="C1811" s="32"/>
      <c r="D1811" s="31"/>
      <c r="E1811" s="31"/>
      <c r="F1811" s="31"/>
      <c r="G1811" s="31"/>
      <c r="H1811" s="31"/>
      <c r="I1811" s="31"/>
      <c r="J1811" s="31"/>
      <c r="K1811" s="31"/>
      <c r="L1811" s="31"/>
      <c r="M1811" s="31"/>
      <c r="N1811" s="187">
        <f t="shared" si="360"/>
        <v>0</v>
      </c>
      <c r="O1811" s="31"/>
      <c r="P1811" s="31"/>
      <c r="Q1811" s="31"/>
      <c r="R1811" s="187">
        <f t="shared" si="361"/>
        <v>0</v>
      </c>
      <c r="S1811" s="188">
        <f>IF(ISBLANK($B1811),0,VLOOKUP($B1811,Listen!$A$2:$C$44,2,FALSE))</f>
        <v>0</v>
      </c>
      <c r="T1811" s="188">
        <f>IF(ISBLANK($B1811),0,VLOOKUP($B1811,Listen!$A$2:$C$44,3,FALSE))</f>
        <v>0</v>
      </c>
      <c r="U1811" s="189">
        <f t="shared" si="362"/>
        <v>0</v>
      </c>
      <c r="V1811" s="189">
        <f t="shared" si="352"/>
        <v>0</v>
      </c>
      <c r="W1811" s="189">
        <f t="shared" si="352"/>
        <v>0</v>
      </c>
      <c r="X1811" s="189">
        <f t="shared" si="352"/>
        <v>0</v>
      </c>
      <c r="Y1811" s="189">
        <f t="shared" si="352"/>
        <v>0</v>
      </c>
      <c r="Z1811" s="189">
        <f t="shared" si="352"/>
        <v>0</v>
      </c>
      <c r="AA1811" s="189">
        <f t="shared" si="352"/>
        <v>0</v>
      </c>
      <c r="AB1811" s="187">
        <f t="shared" si="351"/>
        <v>0</v>
      </c>
      <c r="AC1811" s="190">
        <f>IF(C1811=A_Stammdaten!$B$14,F_SAV!$R1811-F_SAV!$AD1811,HLOOKUP(A_Stammdaten!$B$14-1,$AE$4:$AK$2004,ROW(C1811)-3,FALSE)-$AD1811)</f>
        <v>0</v>
      </c>
      <c r="AD1811" s="190">
        <f>HLOOKUP(A_Stammdaten!$B$14,$AE$4:$AK$2004,ROW(C1811)-3,FALSE)</f>
        <v>0</v>
      </c>
      <c r="AE1811" s="187">
        <f t="shared" si="353"/>
        <v>0</v>
      </c>
      <c r="AF1811" s="187">
        <f t="shared" si="354"/>
        <v>0</v>
      </c>
      <c r="AG1811" s="187">
        <f t="shared" si="355"/>
        <v>0</v>
      </c>
      <c r="AH1811" s="187">
        <f t="shared" si="356"/>
        <v>0</v>
      </c>
      <c r="AI1811" s="187">
        <f t="shared" si="357"/>
        <v>0</v>
      </c>
      <c r="AJ1811" s="187">
        <f t="shared" si="358"/>
        <v>0</v>
      </c>
      <c r="AK1811" s="187">
        <f t="shared" si="359"/>
        <v>0</v>
      </c>
      <c r="AL1811" s="31"/>
    </row>
    <row r="1812" spans="1:38" ht="15" x14ac:dyDescent="0.25">
      <c r="A1812" s="31"/>
      <c r="B1812" s="31"/>
      <c r="C1812" s="32"/>
      <c r="D1812" s="31"/>
      <c r="E1812" s="31"/>
      <c r="F1812" s="31"/>
      <c r="G1812" s="31"/>
      <c r="H1812" s="31"/>
      <c r="I1812" s="31"/>
      <c r="J1812" s="31"/>
      <c r="K1812" s="31"/>
      <c r="L1812" s="31"/>
      <c r="M1812" s="31"/>
      <c r="N1812" s="187">
        <f t="shared" si="360"/>
        <v>0</v>
      </c>
      <c r="O1812" s="31"/>
      <c r="P1812" s="31"/>
      <c r="Q1812" s="31"/>
      <c r="R1812" s="187">
        <f t="shared" si="361"/>
        <v>0</v>
      </c>
      <c r="S1812" s="188">
        <f>IF(ISBLANK($B1812),0,VLOOKUP($B1812,Listen!$A$2:$C$44,2,FALSE))</f>
        <v>0</v>
      </c>
      <c r="T1812" s="188">
        <f>IF(ISBLANK($B1812),0,VLOOKUP($B1812,Listen!$A$2:$C$44,3,FALSE))</f>
        <v>0</v>
      </c>
      <c r="U1812" s="189">
        <f t="shared" si="362"/>
        <v>0</v>
      </c>
      <c r="V1812" s="189">
        <f t="shared" si="352"/>
        <v>0</v>
      </c>
      <c r="W1812" s="189">
        <f t="shared" si="352"/>
        <v>0</v>
      </c>
      <c r="X1812" s="189">
        <f t="shared" si="352"/>
        <v>0</v>
      </c>
      <c r="Y1812" s="189">
        <f t="shared" si="352"/>
        <v>0</v>
      </c>
      <c r="Z1812" s="189">
        <f t="shared" si="352"/>
        <v>0</v>
      </c>
      <c r="AA1812" s="189">
        <f t="shared" si="352"/>
        <v>0</v>
      </c>
      <c r="AB1812" s="187">
        <f t="shared" si="351"/>
        <v>0</v>
      </c>
      <c r="AC1812" s="190">
        <f>IF(C1812=A_Stammdaten!$B$14,F_SAV!$R1812-F_SAV!$AD1812,HLOOKUP(A_Stammdaten!$B$14-1,$AE$4:$AK$2004,ROW(C1812)-3,FALSE)-$AD1812)</f>
        <v>0</v>
      </c>
      <c r="AD1812" s="190">
        <f>HLOOKUP(A_Stammdaten!$B$14,$AE$4:$AK$2004,ROW(C1812)-3,FALSE)</f>
        <v>0</v>
      </c>
      <c r="AE1812" s="187">
        <f t="shared" si="353"/>
        <v>0</v>
      </c>
      <c r="AF1812" s="187">
        <f t="shared" si="354"/>
        <v>0</v>
      </c>
      <c r="AG1812" s="187">
        <f t="shared" si="355"/>
        <v>0</v>
      </c>
      <c r="AH1812" s="187">
        <f t="shared" si="356"/>
        <v>0</v>
      </c>
      <c r="AI1812" s="187">
        <f t="shared" si="357"/>
        <v>0</v>
      </c>
      <c r="AJ1812" s="187">
        <f t="shared" si="358"/>
        <v>0</v>
      </c>
      <c r="AK1812" s="187">
        <f t="shared" si="359"/>
        <v>0</v>
      </c>
      <c r="AL1812" s="31"/>
    </row>
    <row r="1813" spans="1:38" ht="15" x14ac:dyDescent="0.25">
      <c r="A1813" s="31"/>
      <c r="B1813" s="31"/>
      <c r="C1813" s="32"/>
      <c r="D1813" s="31"/>
      <c r="E1813" s="31"/>
      <c r="F1813" s="31"/>
      <c r="G1813" s="31"/>
      <c r="H1813" s="31"/>
      <c r="I1813" s="31"/>
      <c r="J1813" s="31"/>
      <c r="K1813" s="31"/>
      <c r="L1813" s="31"/>
      <c r="M1813" s="31"/>
      <c r="N1813" s="187">
        <f t="shared" si="360"/>
        <v>0</v>
      </c>
      <c r="O1813" s="31"/>
      <c r="P1813" s="31"/>
      <c r="Q1813" s="31"/>
      <c r="R1813" s="187">
        <f t="shared" si="361"/>
        <v>0</v>
      </c>
      <c r="S1813" s="188">
        <f>IF(ISBLANK($B1813),0,VLOOKUP($B1813,Listen!$A$2:$C$44,2,FALSE))</f>
        <v>0</v>
      </c>
      <c r="T1813" s="188">
        <f>IF(ISBLANK($B1813),0,VLOOKUP($B1813,Listen!$A$2:$C$44,3,FALSE))</f>
        <v>0</v>
      </c>
      <c r="U1813" s="189">
        <f t="shared" si="362"/>
        <v>0</v>
      </c>
      <c r="V1813" s="189">
        <f t="shared" si="352"/>
        <v>0</v>
      </c>
      <c r="W1813" s="189">
        <f t="shared" si="352"/>
        <v>0</v>
      </c>
      <c r="X1813" s="189">
        <f t="shared" si="352"/>
        <v>0</v>
      </c>
      <c r="Y1813" s="189">
        <f t="shared" si="352"/>
        <v>0</v>
      </c>
      <c r="Z1813" s="189">
        <f t="shared" si="352"/>
        <v>0</v>
      </c>
      <c r="AA1813" s="189">
        <f t="shared" si="352"/>
        <v>0</v>
      </c>
      <c r="AB1813" s="187">
        <f t="shared" si="351"/>
        <v>0</v>
      </c>
      <c r="AC1813" s="190">
        <f>IF(C1813=A_Stammdaten!$B$14,F_SAV!$R1813-F_SAV!$AD1813,HLOOKUP(A_Stammdaten!$B$14-1,$AE$4:$AK$2004,ROW(C1813)-3,FALSE)-$AD1813)</f>
        <v>0</v>
      </c>
      <c r="AD1813" s="190">
        <f>HLOOKUP(A_Stammdaten!$B$14,$AE$4:$AK$2004,ROW(C1813)-3,FALSE)</f>
        <v>0</v>
      </c>
      <c r="AE1813" s="187">
        <f t="shared" si="353"/>
        <v>0</v>
      </c>
      <c r="AF1813" s="187">
        <f t="shared" si="354"/>
        <v>0</v>
      </c>
      <c r="AG1813" s="187">
        <f t="shared" si="355"/>
        <v>0</v>
      </c>
      <c r="AH1813" s="187">
        <f t="shared" si="356"/>
        <v>0</v>
      </c>
      <c r="AI1813" s="187">
        <f t="shared" si="357"/>
        <v>0</v>
      </c>
      <c r="AJ1813" s="187">
        <f t="shared" si="358"/>
        <v>0</v>
      </c>
      <c r="AK1813" s="187">
        <f t="shared" si="359"/>
        <v>0</v>
      </c>
      <c r="AL1813" s="31"/>
    </row>
    <row r="1814" spans="1:38" ht="15" x14ac:dyDescent="0.25">
      <c r="A1814" s="31"/>
      <c r="B1814" s="31"/>
      <c r="C1814" s="32"/>
      <c r="D1814" s="31"/>
      <c r="E1814" s="31"/>
      <c r="F1814" s="31"/>
      <c r="G1814" s="31"/>
      <c r="H1814" s="31"/>
      <c r="I1814" s="31"/>
      <c r="J1814" s="31"/>
      <c r="K1814" s="31"/>
      <c r="L1814" s="31"/>
      <c r="M1814" s="31"/>
      <c r="N1814" s="187">
        <f t="shared" si="360"/>
        <v>0</v>
      </c>
      <c r="O1814" s="31"/>
      <c r="P1814" s="31"/>
      <c r="Q1814" s="31"/>
      <c r="R1814" s="187">
        <f t="shared" si="361"/>
        <v>0</v>
      </c>
      <c r="S1814" s="188">
        <f>IF(ISBLANK($B1814),0,VLOOKUP($B1814,Listen!$A$2:$C$44,2,FALSE))</f>
        <v>0</v>
      </c>
      <c r="T1814" s="188">
        <f>IF(ISBLANK($B1814),0,VLOOKUP($B1814,Listen!$A$2:$C$44,3,FALSE))</f>
        <v>0</v>
      </c>
      <c r="U1814" s="189">
        <f t="shared" si="362"/>
        <v>0</v>
      </c>
      <c r="V1814" s="189">
        <f t="shared" si="352"/>
        <v>0</v>
      </c>
      <c r="W1814" s="189">
        <f t="shared" si="352"/>
        <v>0</v>
      </c>
      <c r="X1814" s="189">
        <f t="shared" si="352"/>
        <v>0</v>
      </c>
      <c r="Y1814" s="189">
        <f t="shared" si="352"/>
        <v>0</v>
      </c>
      <c r="Z1814" s="189">
        <f t="shared" si="352"/>
        <v>0</v>
      </c>
      <c r="AA1814" s="189">
        <f t="shared" si="352"/>
        <v>0</v>
      </c>
      <c r="AB1814" s="187">
        <f t="shared" si="351"/>
        <v>0</v>
      </c>
      <c r="AC1814" s="190">
        <f>IF(C1814=A_Stammdaten!$B$14,F_SAV!$R1814-F_SAV!$AD1814,HLOOKUP(A_Stammdaten!$B$14-1,$AE$4:$AK$2004,ROW(C1814)-3,FALSE)-$AD1814)</f>
        <v>0</v>
      </c>
      <c r="AD1814" s="190">
        <f>HLOOKUP(A_Stammdaten!$B$14,$AE$4:$AK$2004,ROW(C1814)-3,FALSE)</f>
        <v>0</v>
      </c>
      <c r="AE1814" s="187">
        <f t="shared" si="353"/>
        <v>0</v>
      </c>
      <c r="AF1814" s="187">
        <f t="shared" si="354"/>
        <v>0</v>
      </c>
      <c r="AG1814" s="187">
        <f t="shared" si="355"/>
        <v>0</v>
      </c>
      <c r="AH1814" s="187">
        <f t="shared" si="356"/>
        <v>0</v>
      </c>
      <c r="AI1814" s="187">
        <f t="shared" si="357"/>
        <v>0</v>
      </c>
      <c r="AJ1814" s="187">
        <f t="shared" si="358"/>
        <v>0</v>
      </c>
      <c r="AK1814" s="187">
        <f t="shared" si="359"/>
        <v>0</v>
      </c>
      <c r="AL1814" s="31"/>
    </row>
    <row r="1815" spans="1:38" ht="15" x14ac:dyDescent="0.25">
      <c r="A1815" s="31"/>
      <c r="B1815" s="31"/>
      <c r="C1815" s="32"/>
      <c r="D1815" s="31"/>
      <c r="E1815" s="31"/>
      <c r="F1815" s="31"/>
      <c r="G1815" s="31"/>
      <c r="H1815" s="31"/>
      <c r="I1815" s="31"/>
      <c r="J1815" s="31"/>
      <c r="K1815" s="31"/>
      <c r="L1815" s="31"/>
      <c r="M1815" s="31"/>
      <c r="N1815" s="187">
        <f t="shared" si="360"/>
        <v>0</v>
      </c>
      <c r="O1815" s="31"/>
      <c r="P1815" s="31"/>
      <c r="Q1815" s="31"/>
      <c r="R1815" s="187">
        <f t="shared" si="361"/>
        <v>0</v>
      </c>
      <c r="S1815" s="188">
        <f>IF(ISBLANK($B1815),0,VLOOKUP($B1815,Listen!$A$2:$C$44,2,FALSE))</f>
        <v>0</v>
      </c>
      <c r="T1815" s="188">
        <f>IF(ISBLANK($B1815),0,VLOOKUP($B1815,Listen!$A$2:$C$44,3,FALSE))</f>
        <v>0</v>
      </c>
      <c r="U1815" s="189">
        <f t="shared" si="362"/>
        <v>0</v>
      </c>
      <c r="V1815" s="189">
        <f t="shared" si="352"/>
        <v>0</v>
      </c>
      <c r="W1815" s="189">
        <f t="shared" si="352"/>
        <v>0</v>
      </c>
      <c r="X1815" s="189">
        <f t="shared" si="352"/>
        <v>0</v>
      </c>
      <c r="Y1815" s="189">
        <f t="shared" si="352"/>
        <v>0</v>
      </c>
      <c r="Z1815" s="189">
        <f t="shared" si="352"/>
        <v>0</v>
      </c>
      <c r="AA1815" s="189">
        <f t="shared" si="352"/>
        <v>0</v>
      </c>
      <c r="AB1815" s="187">
        <f t="shared" si="351"/>
        <v>0</v>
      </c>
      <c r="AC1815" s="190">
        <f>IF(C1815=A_Stammdaten!$B$14,F_SAV!$R1815-F_SAV!$AD1815,HLOOKUP(A_Stammdaten!$B$14-1,$AE$4:$AK$2004,ROW(C1815)-3,FALSE)-$AD1815)</f>
        <v>0</v>
      </c>
      <c r="AD1815" s="190">
        <f>HLOOKUP(A_Stammdaten!$B$14,$AE$4:$AK$2004,ROW(C1815)-3,FALSE)</f>
        <v>0</v>
      </c>
      <c r="AE1815" s="187">
        <f t="shared" si="353"/>
        <v>0</v>
      </c>
      <c r="AF1815" s="187">
        <f t="shared" si="354"/>
        <v>0</v>
      </c>
      <c r="AG1815" s="187">
        <f t="shared" si="355"/>
        <v>0</v>
      </c>
      <c r="AH1815" s="187">
        <f t="shared" si="356"/>
        <v>0</v>
      </c>
      <c r="AI1815" s="187">
        <f t="shared" si="357"/>
        <v>0</v>
      </c>
      <c r="AJ1815" s="187">
        <f t="shared" si="358"/>
        <v>0</v>
      </c>
      <c r="AK1815" s="187">
        <f t="shared" si="359"/>
        <v>0</v>
      </c>
      <c r="AL1815" s="31"/>
    </row>
    <row r="1816" spans="1:38" ht="15" x14ac:dyDescent="0.25">
      <c r="A1816" s="31"/>
      <c r="B1816" s="31"/>
      <c r="C1816" s="32"/>
      <c r="D1816" s="31"/>
      <c r="E1816" s="31"/>
      <c r="F1816" s="31"/>
      <c r="G1816" s="31"/>
      <c r="H1816" s="31"/>
      <c r="I1816" s="31"/>
      <c r="J1816" s="31"/>
      <c r="K1816" s="31"/>
      <c r="L1816" s="31"/>
      <c r="M1816" s="31"/>
      <c r="N1816" s="187">
        <f t="shared" si="360"/>
        <v>0</v>
      </c>
      <c r="O1816" s="31"/>
      <c r="P1816" s="31"/>
      <c r="Q1816" s="31"/>
      <c r="R1816" s="187">
        <f t="shared" si="361"/>
        <v>0</v>
      </c>
      <c r="S1816" s="188">
        <f>IF(ISBLANK($B1816),0,VLOOKUP($B1816,Listen!$A$2:$C$44,2,FALSE))</f>
        <v>0</v>
      </c>
      <c r="T1816" s="188">
        <f>IF(ISBLANK($B1816),0,VLOOKUP($B1816,Listen!$A$2:$C$44,3,FALSE))</f>
        <v>0</v>
      </c>
      <c r="U1816" s="189">
        <f t="shared" si="362"/>
        <v>0</v>
      </c>
      <c r="V1816" s="189">
        <f t="shared" si="352"/>
        <v>0</v>
      </c>
      <c r="W1816" s="189">
        <f t="shared" si="352"/>
        <v>0</v>
      </c>
      <c r="X1816" s="189">
        <f t="shared" si="352"/>
        <v>0</v>
      </c>
      <c r="Y1816" s="189">
        <f t="shared" si="352"/>
        <v>0</v>
      </c>
      <c r="Z1816" s="189">
        <f t="shared" si="352"/>
        <v>0</v>
      </c>
      <c r="AA1816" s="189">
        <f t="shared" ref="V1816:AA1859" si="363">$S1816</f>
        <v>0</v>
      </c>
      <c r="AB1816" s="187">
        <f t="shared" si="351"/>
        <v>0</v>
      </c>
      <c r="AC1816" s="190">
        <f>IF(C1816=A_Stammdaten!$B$14,F_SAV!$R1816-F_SAV!$AD1816,HLOOKUP(A_Stammdaten!$B$14-1,$AE$4:$AK$2004,ROW(C1816)-3,FALSE)-$AD1816)</f>
        <v>0</v>
      </c>
      <c r="AD1816" s="190">
        <f>HLOOKUP(A_Stammdaten!$B$14,$AE$4:$AK$2004,ROW(C1816)-3,FALSE)</f>
        <v>0</v>
      </c>
      <c r="AE1816" s="187">
        <f t="shared" si="353"/>
        <v>0</v>
      </c>
      <c r="AF1816" s="187">
        <f t="shared" si="354"/>
        <v>0</v>
      </c>
      <c r="AG1816" s="187">
        <f t="shared" si="355"/>
        <v>0</v>
      </c>
      <c r="AH1816" s="187">
        <f t="shared" si="356"/>
        <v>0</v>
      </c>
      <c r="AI1816" s="187">
        <f t="shared" si="357"/>
        <v>0</v>
      </c>
      <c r="AJ1816" s="187">
        <f t="shared" si="358"/>
        <v>0</v>
      </c>
      <c r="AK1816" s="187">
        <f t="shared" si="359"/>
        <v>0</v>
      </c>
      <c r="AL1816" s="31"/>
    </row>
    <row r="1817" spans="1:38" ht="15" x14ac:dyDescent="0.25">
      <c r="A1817" s="31"/>
      <c r="B1817" s="31"/>
      <c r="C1817" s="32"/>
      <c r="D1817" s="31"/>
      <c r="E1817" s="31"/>
      <c r="F1817" s="31"/>
      <c r="G1817" s="31"/>
      <c r="H1817" s="31"/>
      <c r="I1817" s="31"/>
      <c r="J1817" s="31"/>
      <c r="K1817" s="31"/>
      <c r="L1817" s="31"/>
      <c r="M1817" s="31"/>
      <c r="N1817" s="187">
        <f t="shared" si="360"/>
        <v>0</v>
      </c>
      <c r="O1817" s="31"/>
      <c r="P1817" s="31"/>
      <c r="Q1817" s="31"/>
      <c r="R1817" s="187">
        <f t="shared" si="361"/>
        <v>0</v>
      </c>
      <c r="S1817" s="188">
        <f>IF(ISBLANK($B1817),0,VLOOKUP($B1817,Listen!$A$2:$C$44,2,FALSE))</f>
        <v>0</v>
      </c>
      <c r="T1817" s="188">
        <f>IF(ISBLANK($B1817),0,VLOOKUP($B1817,Listen!$A$2:$C$44,3,FALSE))</f>
        <v>0</v>
      </c>
      <c r="U1817" s="189">
        <f t="shared" si="362"/>
        <v>0</v>
      </c>
      <c r="V1817" s="189">
        <f t="shared" si="363"/>
        <v>0</v>
      </c>
      <c r="W1817" s="189">
        <f t="shared" si="363"/>
        <v>0</v>
      </c>
      <c r="X1817" s="189">
        <f t="shared" si="363"/>
        <v>0</v>
      </c>
      <c r="Y1817" s="189">
        <f t="shared" si="363"/>
        <v>0</v>
      </c>
      <c r="Z1817" s="189">
        <f t="shared" si="363"/>
        <v>0</v>
      </c>
      <c r="AA1817" s="189">
        <f t="shared" si="363"/>
        <v>0</v>
      </c>
      <c r="AB1817" s="187">
        <f t="shared" si="351"/>
        <v>0</v>
      </c>
      <c r="AC1817" s="190">
        <f>IF(C1817=A_Stammdaten!$B$14,F_SAV!$R1817-F_SAV!$AD1817,HLOOKUP(A_Stammdaten!$B$14-1,$AE$4:$AK$2004,ROW(C1817)-3,FALSE)-$AD1817)</f>
        <v>0</v>
      </c>
      <c r="AD1817" s="190">
        <f>HLOOKUP(A_Stammdaten!$B$14,$AE$4:$AK$2004,ROW(C1817)-3,FALSE)</f>
        <v>0</v>
      </c>
      <c r="AE1817" s="187">
        <f t="shared" si="353"/>
        <v>0</v>
      </c>
      <c r="AF1817" s="187">
        <f t="shared" si="354"/>
        <v>0</v>
      </c>
      <c r="AG1817" s="187">
        <f t="shared" si="355"/>
        <v>0</v>
      </c>
      <c r="AH1817" s="187">
        <f t="shared" si="356"/>
        <v>0</v>
      </c>
      <c r="AI1817" s="187">
        <f t="shared" si="357"/>
        <v>0</v>
      </c>
      <c r="AJ1817" s="187">
        <f t="shared" si="358"/>
        <v>0</v>
      </c>
      <c r="AK1817" s="187">
        <f t="shared" si="359"/>
        <v>0</v>
      </c>
      <c r="AL1817" s="31"/>
    </row>
    <row r="1818" spans="1:38" ht="15" x14ac:dyDescent="0.25">
      <c r="A1818" s="31"/>
      <c r="B1818" s="31"/>
      <c r="C1818" s="32"/>
      <c r="D1818" s="31"/>
      <c r="E1818" s="31"/>
      <c r="F1818" s="31"/>
      <c r="G1818" s="31"/>
      <c r="H1818" s="31"/>
      <c r="I1818" s="31"/>
      <c r="J1818" s="31"/>
      <c r="K1818" s="31"/>
      <c r="L1818" s="31"/>
      <c r="M1818" s="31"/>
      <c r="N1818" s="187">
        <f t="shared" si="360"/>
        <v>0</v>
      </c>
      <c r="O1818" s="31"/>
      <c r="P1818" s="31"/>
      <c r="Q1818" s="31"/>
      <c r="R1818" s="187">
        <f t="shared" si="361"/>
        <v>0</v>
      </c>
      <c r="S1818" s="188">
        <f>IF(ISBLANK($B1818),0,VLOOKUP($B1818,Listen!$A$2:$C$44,2,FALSE))</f>
        <v>0</v>
      </c>
      <c r="T1818" s="188">
        <f>IF(ISBLANK($B1818),0,VLOOKUP($B1818,Listen!$A$2:$C$44,3,FALSE))</f>
        <v>0</v>
      </c>
      <c r="U1818" s="189">
        <f t="shared" si="362"/>
        <v>0</v>
      </c>
      <c r="V1818" s="189">
        <f t="shared" si="363"/>
        <v>0</v>
      </c>
      <c r="W1818" s="189">
        <f t="shared" si="363"/>
        <v>0</v>
      </c>
      <c r="X1818" s="189">
        <f t="shared" si="363"/>
        <v>0</v>
      </c>
      <c r="Y1818" s="189">
        <f t="shared" si="363"/>
        <v>0</v>
      </c>
      <c r="Z1818" s="189">
        <f t="shared" si="363"/>
        <v>0</v>
      </c>
      <c r="AA1818" s="189">
        <f t="shared" si="363"/>
        <v>0</v>
      </c>
      <c r="AB1818" s="187">
        <f t="shared" si="351"/>
        <v>0</v>
      </c>
      <c r="AC1818" s="190">
        <f>IF(C1818=A_Stammdaten!$B$14,F_SAV!$R1818-F_SAV!$AD1818,HLOOKUP(A_Stammdaten!$B$14-1,$AE$4:$AK$2004,ROW(C1818)-3,FALSE)-$AD1818)</f>
        <v>0</v>
      </c>
      <c r="AD1818" s="190">
        <f>HLOOKUP(A_Stammdaten!$B$14,$AE$4:$AK$2004,ROW(C1818)-3,FALSE)</f>
        <v>0</v>
      </c>
      <c r="AE1818" s="187">
        <f t="shared" si="353"/>
        <v>0</v>
      </c>
      <c r="AF1818" s="187">
        <f t="shared" si="354"/>
        <v>0</v>
      </c>
      <c r="AG1818" s="187">
        <f t="shared" si="355"/>
        <v>0</v>
      </c>
      <c r="AH1818" s="187">
        <f t="shared" si="356"/>
        <v>0</v>
      </c>
      <c r="AI1818" s="187">
        <f t="shared" si="357"/>
        <v>0</v>
      </c>
      <c r="AJ1818" s="187">
        <f t="shared" si="358"/>
        <v>0</v>
      </c>
      <c r="AK1818" s="187">
        <f t="shared" si="359"/>
        <v>0</v>
      </c>
      <c r="AL1818" s="31"/>
    </row>
    <row r="1819" spans="1:38" ht="15" x14ac:dyDescent="0.25">
      <c r="A1819" s="31"/>
      <c r="B1819" s="31"/>
      <c r="C1819" s="32"/>
      <c r="D1819" s="31"/>
      <c r="E1819" s="31"/>
      <c r="F1819" s="31"/>
      <c r="G1819" s="31"/>
      <c r="H1819" s="31"/>
      <c r="I1819" s="31"/>
      <c r="J1819" s="31"/>
      <c r="K1819" s="31"/>
      <c r="L1819" s="31"/>
      <c r="M1819" s="31"/>
      <c r="N1819" s="187">
        <f t="shared" si="360"/>
        <v>0</v>
      </c>
      <c r="O1819" s="31"/>
      <c r="P1819" s="31"/>
      <c r="Q1819" s="31"/>
      <c r="R1819" s="187">
        <f t="shared" si="361"/>
        <v>0</v>
      </c>
      <c r="S1819" s="188">
        <f>IF(ISBLANK($B1819),0,VLOOKUP($B1819,Listen!$A$2:$C$44,2,FALSE))</f>
        <v>0</v>
      </c>
      <c r="T1819" s="188">
        <f>IF(ISBLANK($B1819),0,VLOOKUP($B1819,Listen!$A$2:$C$44,3,FALSE))</f>
        <v>0</v>
      </c>
      <c r="U1819" s="189">
        <f t="shared" si="362"/>
        <v>0</v>
      </c>
      <c r="V1819" s="189">
        <f t="shared" si="363"/>
        <v>0</v>
      </c>
      <c r="W1819" s="189">
        <f t="shared" si="363"/>
        <v>0</v>
      </c>
      <c r="X1819" s="189">
        <f t="shared" si="363"/>
        <v>0</v>
      </c>
      <c r="Y1819" s="189">
        <f t="shared" si="363"/>
        <v>0</v>
      </c>
      <c r="Z1819" s="189">
        <f t="shared" si="363"/>
        <v>0</v>
      </c>
      <c r="AA1819" s="189">
        <f t="shared" si="363"/>
        <v>0</v>
      </c>
      <c r="AB1819" s="187">
        <f t="shared" si="351"/>
        <v>0</v>
      </c>
      <c r="AC1819" s="190">
        <f>IF(C1819=A_Stammdaten!$B$14,F_SAV!$R1819-F_SAV!$AD1819,HLOOKUP(A_Stammdaten!$B$14-1,$AE$4:$AK$2004,ROW(C1819)-3,FALSE)-$AD1819)</f>
        <v>0</v>
      </c>
      <c r="AD1819" s="190">
        <f>HLOOKUP(A_Stammdaten!$B$14,$AE$4:$AK$2004,ROW(C1819)-3,FALSE)</f>
        <v>0</v>
      </c>
      <c r="AE1819" s="187">
        <f t="shared" si="353"/>
        <v>0</v>
      </c>
      <c r="AF1819" s="187">
        <f t="shared" si="354"/>
        <v>0</v>
      </c>
      <c r="AG1819" s="187">
        <f t="shared" si="355"/>
        <v>0</v>
      </c>
      <c r="AH1819" s="187">
        <f t="shared" si="356"/>
        <v>0</v>
      </c>
      <c r="AI1819" s="187">
        <f t="shared" si="357"/>
        <v>0</v>
      </c>
      <c r="AJ1819" s="187">
        <f t="shared" si="358"/>
        <v>0</v>
      </c>
      <c r="AK1819" s="187">
        <f t="shared" si="359"/>
        <v>0</v>
      </c>
      <c r="AL1819" s="31"/>
    </row>
    <row r="1820" spans="1:38" ht="15" x14ac:dyDescent="0.25">
      <c r="A1820" s="31"/>
      <c r="B1820" s="31"/>
      <c r="C1820" s="32"/>
      <c r="D1820" s="31"/>
      <c r="E1820" s="31"/>
      <c r="F1820" s="31"/>
      <c r="G1820" s="31"/>
      <c r="H1820" s="31"/>
      <c r="I1820" s="31"/>
      <c r="J1820" s="31"/>
      <c r="K1820" s="31"/>
      <c r="L1820" s="31"/>
      <c r="M1820" s="31"/>
      <c r="N1820" s="187">
        <f t="shared" si="360"/>
        <v>0</v>
      </c>
      <c r="O1820" s="31"/>
      <c r="P1820" s="31"/>
      <c r="Q1820" s="31"/>
      <c r="R1820" s="187">
        <f t="shared" si="361"/>
        <v>0</v>
      </c>
      <c r="S1820" s="188">
        <f>IF(ISBLANK($B1820),0,VLOOKUP($B1820,Listen!$A$2:$C$44,2,FALSE))</f>
        <v>0</v>
      </c>
      <c r="T1820" s="188">
        <f>IF(ISBLANK($B1820),0,VLOOKUP($B1820,Listen!$A$2:$C$44,3,FALSE))</f>
        <v>0</v>
      </c>
      <c r="U1820" s="189">
        <f t="shared" si="362"/>
        <v>0</v>
      </c>
      <c r="V1820" s="189">
        <f t="shared" si="363"/>
        <v>0</v>
      </c>
      <c r="W1820" s="189">
        <f t="shared" si="363"/>
        <v>0</v>
      </c>
      <c r="X1820" s="189">
        <f t="shared" si="363"/>
        <v>0</v>
      </c>
      <c r="Y1820" s="189">
        <f t="shared" si="363"/>
        <v>0</v>
      </c>
      <c r="Z1820" s="189">
        <f t="shared" si="363"/>
        <v>0</v>
      </c>
      <c r="AA1820" s="189">
        <f t="shared" si="363"/>
        <v>0</v>
      </c>
      <c r="AB1820" s="187">
        <f t="shared" si="351"/>
        <v>0</v>
      </c>
      <c r="AC1820" s="190">
        <f>IF(C1820=A_Stammdaten!$B$14,F_SAV!$R1820-F_SAV!$AD1820,HLOOKUP(A_Stammdaten!$B$14-1,$AE$4:$AK$2004,ROW(C1820)-3,FALSE)-$AD1820)</f>
        <v>0</v>
      </c>
      <c r="AD1820" s="190">
        <f>HLOOKUP(A_Stammdaten!$B$14,$AE$4:$AK$2004,ROW(C1820)-3,FALSE)</f>
        <v>0</v>
      </c>
      <c r="AE1820" s="187">
        <f t="shared" si="353"/>
        <v>0</v>
      </c>
      <c r="AF1820" s="187">
        <f t="shared" si="354"/>
        <v>0</v>
      </c>
      <c r="AG1820" s="187">
        <f t="shared" si="355"/>
        <v>0</v>
      </c>
      <c r="AH1820" s="187">
        <f t="shared" si="356"/>
        <v>0</v>
      </c>
      <c r="AI1820" s="187">
        <f t="shared" si="357"/>
        <v>0</v>
      </c>
      <c r="AJ1820" s="187">
        <f t="shared" si="358"/>
        <v>0</v>
      </c>
      <c r="AK1820" s="187">
        <f t="shared" si="359"/>
        <v>0</v>
      </c>
      <c r="AL1820" s="31"/>
    </row>
    <row r="1821" spans="1:38" ht="15" x14ac:dyDescent="0.25">
      <c r="A1821" s="31"/>
      <c r="B1821" s="31"/>
      <c r="C1821" s="32"/>
      <c r="D1821" s="31"/>
      <c r="E1821" s="31"/>
      <c r="F1821" s="31"/>
      <c r="G1821" s="31"/>
      <c r="H1821" s="31"/>
      <c r="I1821" s="31"/>
      <c r="J1821" s="31"/>
      <c r="K1821" s="31"/>
      <c r="L1821" s="31"/>
      <c r="M1821" s="31"/>
      <c r="N1821" s="187">
        <f t="shared" si="360"/>
        <v>0</v>
      </c>
      <c r="O1821" s="31"/>
      <c r="P1821" s="31"/>
      <c r="Q1821" s="31"/>
      <c r="R1821" s="187">
        <f t="shared" si="361"/>
        <v>0</v>
      </c>
      <c r="S1821" s="188">
        <f>IF(ISBLANK($B1821),0,VLOOKUP($B1821,Listen!$A$2:$C$44,2,FALSE))</f>
        <v>0</v>
      </c>
      <c r="T1821" s="188">
        <f>IF(ISBLANK($B1821),0,VLOOKUP($B1821,Listen!$A$2:$C$44,3,FALSE))</f>
        <v>0</v>
      </c>
      <c r="U1821" s="189">
        <f t="shared" si="362"/>
        <v>0</v>
      </c>
      <c r="V1821" s="189">
        <f t="shared" si="363"/>
        <v>0</v>
      </c>
      <c r="W1821" s="189">
        <f t="shared" si="363"/>
        <v>0</v>
      </c>
      <c r="X1821" s="189">
        <f t="shared" si="363"/>
        <v>0</v>
      </c>
      <c r="Y1821" s="189">
        <f t="shared" si="363"/>
        <v>0</v>
      </c>
      <c r="Z1821" s="189">
        <f t="shared" si="363"/>
        <v>0</v>
      </c>
      <c r="AA1821" s="189">
        <f t="shared" si="363"/>
        <v>0</v>
      </c>
      <c r="AB1821" s="187">
        <f t="shared" si="351"/>
        <v>0</v>
      </c>
      <c r="AC1821" s="190">
        <f>IF(C1821=A_Stammdaten!$B$14,F_SAV!$R1821-F_SAV!$AD1821,HLOOKUP(A_Stammdaten!$B$14-1,$AE$4:$AK$2004,ROW(C1821)-3,FALSE)-$AD1821)</f>
        <v>0</v>
      </c>
      <c r="AD1821" s="190">
        <f>HLOOKUP(A_Stammdaten!$B$14,$AE$4:$AK$2004,ROW(C1821)-3,FALSE)</f>
        <v>0</v>
      </c>
      <c r="AE1821" s="187">
        <f t="shared" si="353"/>
        <v>0</v>
      </c>
      <c r="AF1821" s="187">
        <f t="shared" si="354"/>
        <v>0</v>
      </c>
      <c r="AG1821" s="187">
        <f t="shared" si="355"/>
        <v>0</v>
      </c>
      <c r="AH1821" s="187">
        <f t="shared" si="356"/>
        <v>0</v>
      </c>
      <c r="AI1821" s="187">
        <f t="shared" si="357"/>
        <v>0</v>
      </c>
      <c r="AJ1821" s="187">
        <f t="shared" si="358"/>
        <v>0</v>
      </c>
      <c r="AK1821" s="187">
        <f t="shared" si="359"/>
        <v>0</v>
      </c>
      <c r="AL1821" s="31"/>
    </row>
    <row r="1822" spans="1:38" ht="15" x14ac:dyDescent="0.25">
      <c r="A1822" s="31"/>
      <c r="B1822" s="31"/>
      <c r="C1822" s="32"/>
      <c r="D1822" s="31"/>
      <c r="E1822" s="31"/>
      <c r="F1822" s="31"/>
      <c r="G1822" s="31"/>
      <c r="H1822" s="31"/>
      <c r="I1822" s="31"/>
      <c r="J1822" s="31"/>
      <c r="K1822" s="31"/>
      <c r="L1822" s="31"/>
      <c r="M1822" s="31"/>
      <c r="N1822" s="187">
        <f t="shared" si="360"/>
        <v>0</v>
      </c>
      <c r="O1822" s="31"/>
      <c r="P1822" s="31"/>
      <c r="Q1822" s="31"/>
      <c r="R1822" s="187">
        <f t="shared" si="361"/>
        <v>0</v>
      </c>
      <c r="S1822" s="188">
        <f>IF(ISBLANK($B1822),0,VLOOKUP($B1822,Listen!$A$2:$C$44,2,FALSE))</f>
        <v>0</v>
      </c>
      <c r="T1822" s="188">
        <f>IF(ISBLANK($B1822),0,VLOOKUP($B1822,Listen!$A$2:$C$44,3,FALSE))</f>
        <v>0</v>
      </c>
      <c r="U1822" s="189">
        <f t="shared" si="362"/>
        <v>0</v>
      </c>
      <c r="V1822" s="189">
        <f t="shared" si="363"/>
        <v>0</v>
      </c>
      <c r="W1822" s="189">
        <f t="shared" si="363"/>
        <v>0</v>
      </c>
      <c r="X1822" s="189">
        <f t="shared" si="363"/>
        <v>0</v>
      </c>
      <c r="Y1822" s="189">
        <f t="shared" si="363"/>
        <v>0</v>
      </c>
      <c r="Z1822" s="189">
        <f t="shared" si="363"/>
        <v>0</v>
      </c>
      <c r="AA1822" s="189">
        <f t="shared" si="363"/>
        <v>0</v>
      </c>
      <c r="AB1822" s="187">
        <f t="shared" si="351"/>
        <v>0</v>
      </c>
      <c r="AC1822" s="190">
        <f>IF(C1822=A_Stammdaten!$B$14,F_SAV!$R1822-F_SAV!$AD1822,HLOOKUP(A_Stammdaten!$B$14-1,$AE$4:$AK$2004,ROW(C1822)-3,FALSE)-$AD1822)</f>
        <v>0</v>
      </c>
      <c r="AD1822" s="190">
        <f>HLOOKUP(A_Stammdaten!$B$14,$AE$4:$AK$2004,ROW(C1822)-3,FALSE)</f>
        <v>0</v>
      </c>
      <c r="AE1822" s="187">
        <f t="shared" si="353"/>
        <v>0</v>
      </c>
      <c r="AF1822" s="187">
        <f t="shared" si="354"/>
        <v>0</v>
      </c>
      <c r="AG1822" s="187">
        <f t="shared" si="355"/>
        <v>0</v>
      </c>
      <c r="AH1822" s="187">
        <f t="shared" si="356"/>
        <v>0</v>
      </c>
      <c r="AI1822" s="187">
        <f t="shared" si="357"/>
        <v>0</v>
      </c>
      <c r="AJ1822" s="187">
        <f t="shared" si="358"/>
        <v>0</v>
      </c>
      <c r="AK1822" s="187">
        <f t="shared" si="359"/>
        <v>0</v>
      </c>
      <c r="AL1822" s="31"/>
    </row>
    <row r="1823" spans="1:38" ht="15" x14ac:dyDescent="0.25">
      <c r="A1823" s="31"/>
      <c r="B1823" s="31"/>
      <c r="C1823" s="32"/>
      <c r="D1823" s="31"/>
      <c r="E1823" s="31"/>
      <c r="F1823" s="31"/>
      <c r="G1823" s="31"/>
      <c r="H1823" s="31"/>
      <c r="I1823" s="31"/>
      <c r="J1823" s="31"/>
      <c r="K1823" s="31"/>
      <c r="L1823" s="31"/>
      <c r="M1823" s="31"/>
      <c r="N1823" s="187">
        <f t="shared" si="360"/>
        <v>0</v>
      </c>
      <c r="O1823" s="31"/>
      <c r="P1823" s="31"/>
      <c r="Q1823" s="31"/>
      <c r="R1823" s="187">
        <f t="shared" si="361"/>
        <v>0</v>
      </c>
      <c r="S1823" s="188">
        <f>IF(ISBLANK($B1823),0,VLOOKUP($B1823,Listen!$A$2:$C$44,2,FALSE))</f>
        <v>0</v>
      </c>
      <c r="T1823" s="188">
        <f>IF(ISBLANK($B1823),0,VLOOKUP($B1823,Listen!$A$2:$C$44,3,FALSE))</f>
        <v>0</v>
      </c>
      <c r="U1823" s="189">
        <f t="shared" si="362"/>
        <v>0</v>
      </c>
      <c r="V1823" s="189">
        <f t="shared" si="363"/>
        <v>0</v>
      </c>
      <c r="W1823" s="189">
        <f t="shared" si="363"/>
        <v>0</v>
      </c>
      <c r="X1823" s="189">
        <f t="shared" si="363"/>
        <v>0</v>
      </c>
      <c r="Y1823" s="189">
        <f t="shared" si="363"/>
        <v>0</v>
      </c>
      <c r="Z1823" s="189">
        <f t="shared" si="363"/>
        <v>0</v>
      </c>
      <c r="AA1823" s="189">
        <f t="shared" si="363"/>
        <v>0</v>
      </c>
      <c r="AB1823" s="187">
        <f t="shared" si="351"/>
        <v>0</v>
      </c>
      <c r="AC1823" s="190">
        <f>IF(C1823=A_Stammdaten!$B$14,F_SAV!$R1823-F_SAV!$AD1823,HLOOKUP(A_Stammdaten!$B$14-1,$AE$4:$AK$2004,ROW(C1823)-3,FALSE)-$AD1823)</f>
        <v>0</v>
      </c>
      <c r="AD1823" s="190">
        <f>HLOOKUP(A_Stammdaten!$B$14,$AE$4:$AK$2004,ROW(C1823)-3,FALSE)</f>
        <v>0</v>
      </c>
      <c r="AE1823" s="187">
        <f t="shared" si="353"/>
        <v>0</v>
      </c>
      <c r="AF1823" s="187">
        <f t="shared" si="354"/>
        <v>0</v>
      </c>
      <c r="AG1823" s="187">
        <f t="shared" si="355"/>
        <v>0</v>
      </c>
      <c r="AH1823" s="187">
        <f t="shared" si="356"/>
        <v>0</v>
      </c>
      <c r="AI1823" s="187">
        <f t="shared" si="357"/>
        <v>0</v>
      </c>
      <c r="AJ1823" s="187">
        <f t="shared" si="358"/>
        <v>0</v>
      </c>
      <c r="AK1823" s="187">
        <f t="shared" si="359"/>
        <v>0</v>
      </c>
      <c r="AL1823" s="31"/>
    </row>
    <row r="1824" spans="1:38" ht="15" x14ac:dyDescent="0.25">
      <c r="A1824" s="31"/>
      <c r="B1824" s="31"/>
      <c r="C1824" s="32"/>
      <c r="D1824" s="31"/>
      <c r="E1824" s="31"/>
      <c r="F1824" s="31"/>
      <c r="G1824" s="31"/>
      <c r="H1824" s="31"/>
      <c r="I1824" s="31"/>
      <c r="J1824" s="31"/>
      <c r="K1824" s="31"/>
      <c r="L1824" s="31"/>
      <c r="M1824" s="31"/>
      <c r="N1824" s="187">
        <f t="shared" si="360"/>
        <v>0</v>
      </c>
      <c r="O1824" s="31"/>
      <c r="P1824" s="31"/>
      <c r="Q1824" s="31"/>
      <c r="R1824" s="187">
        <f t="shared" si="361"/>
        <v>0</v>
      </c>
      <c r="S1824" s="188">
        <f>IF(ISBLANK($B1824),0,VLOOKUP($B1824,Listen!$A$2:$C$44,2,FALSE))</f>
        <v>0</v>
      </c>
      <c r="T1824" s="188">
        <f>IF(ISBLANK($B1824),0,VLOOKUP($B1824,Listen!$A$2:$C$44,3,FALSE))</f>
        <v>0</v>
      </c>
      <c r="U1824" s="189">
        <f t="shared" si="362"/>
        <v>0</v>
      </c>
      <c r="V1824" s="189">
        <f t="shared" si="363"/>
        <v>0</v>
      </c>
      <c r="W1824" s="189">
        <f t="shared" si="363"/>
        <v>0</v>
      </c>
      <c r="X1824" s="189">
        <f t="shared" si="363"/>
        <v>0</v>
      </c>
      <c r="Y1824" s="189">
        <f t="shared" si="363"/>
        <v>0</v>
      </c>
      <c r="Z1824" s="189">
        <f t="shared" si="363"/>
        <v>0</v>
      </c>
      <c r="AA1824" s="189">
        <f t="shared" si="363"/>
        <v>0</v>
      </c>
      <c r="AB1824" s="187">
        <f t="shared" si="351"/>
        <v>0</v>
      </c>
      <c r="AC1824" s="190">
        <f>IF(C1824=A_Stammdaten!$B$14,F_SAV!$R1824-F_SAV!$AD1824,HLOOKUP(A_Stammdaten!$B$14-1,$AE$4:$AK$2004,ROW(C1824)-3,FALSE)-$AD1824)</f>
        <v>0</v>
      </c>
      <c r="AD1824" s="190">
        <f>HLOOKUP(A_Stammdaten!$B$14,$AE$4:$AK$2004,ROW(C1824)-3,FALSE)</f>
        <v>0</v>
      </c>
      <c r="AE1824" s="187">
        <f t="shared" si="353"/>
        <v>0</v>
      </c>
      <c r="AF1824" s="187">
        <f t="shared" si="354"/>
        <v>0</v>
      </c>
      <c r="AG1824" s="187">
        <f t="shared" si="355"/>
        <v>0</v>
      </c>
      <c r="AH1824" s="187">
        <f t="shared" si="356"/>
        <v>0</v>
      </c>
      <c r="AI1824" s="187">
        <f t="shared" si="357"/>
        <v>0</v>
      </c>
      <c r="AJ1824" s="187">
        <f t="shared" si="358"/>
        <v>0</v>
      </c>
      <c r="AK1824" s="187">
        <f t="shared" si="359"/>
        <v>0</v>
      </c>
      <c r="AL1824" s="31"/>
    </row>
    <row r="1825" spans="1:38" ht="15" x14ac:dyDescent="0.25">
      <c r="A1825" s="31"/>
      <c r="B1825" s="31"/>
      <c r="C1825" s="32"/>
      <c r="D1825" s="31"/>
      <c r="E1825" s="31"/>
      <c r="F1825" s="31"/>
      <c r="G1825" s="31"/>
      <c r="H1825" s="31"/>
      <c r="I1825" s="31"/>
      <c r="J1825" s="31"/>
      <c r="K1825" s="31"/>
      <c r="L1825" s="31"/>
      <c r="M1825" s="31"/>
      <c r="N1825" s="187">
        <f t="shared" si="360"/>
        <v>0</v>
      </c>
      <c r="O1825" s="31"/>
      <c r="P1825" s="31"/>
      <c r="Q1825" s="31"/>
      <c r="R1825" s="187">
        <f t="shared" si="361"/>
        <v>0</v>
      </c>
      <c r="S1825" s="188">
        <f>IF(ISBLANK($B1825),0,VLOOKUP($B1825,Listen!$A$2:$C$44,2,FALSE))</f>
        <v>0</v>
      </c>
      <c r="T1825" s="188">
        <f>IF(ISBLANK($B1825),0,VLOOKUP($B1825,Listen!$A$2:$C$44,3,FALSE))</f>
        <v>0</v>
      </c>
      <c r="U1825" s="189">
        <f t="shared" si="362"/>
        <v>0</v>
      </c>
      <c r="V1825" s="189">
        <f t="shared" si="363"/>
        <v>0</v>
      </c>
      <c r="W1825" s="189">
        <f t="shared" si="363"/>
        <v>0</v>
      </c>
      <c r="X1825" s="189">
        <f t="shared" si="363"/>
        <v>0</v>
      </c>
      <c r="Y1825" s="189">
        <f t="shared" si="363"/>
        <v>0</v>
      </c>
      <c r="Z1825" s="189">
        <f t="shared" si="363"/>
        <v>0</v>
      </c>
      <c r="AA1825" s="189">
        <f t="shared" si="363"/>
        <v>0</v>
      </c>
      <c r="AB1825" s="187">
        <f t="shared" si="351"/>
        <v>0</v>
      </c>
      <c r="AC1825" s="190">
        <f>IF(C1825=A_Stammdaten!$B$14,F_SAV!$R1825-F_SAV!$AD1825,HLOOKUP(A_Stammdaten!$B$14-1,$AE$4:$AK$2004,ROW(C1825)-3,FALSE)-$AD1825)</f>
        <v>0</v>
      </c>
      <c r="AD1825" s="190">
        <f>HLOOKUP(A_Stammdaten!$B$14,$AE$4:$AK$2004,ROW(C1825)-3,FALSE)</f>
        <v>0</v>
      </c>
      <c r="AE1825" s="187">
        <f t="shared" si="353"/>
        <v>0</v>
      </c>
      <c r="AF1825" s="187">
        <f t="shared" si="354"/>
        <v>0</v>
      </c>
      <c r="AG1825" s="187">
        <f t="shared" si="355"/>
        <v>0</v>
      </c>
      <c r="AH1825" s="187">
        <f t="shared" si="356"/>
        <v>0</v>
      </c>
      <c r="AI1825" s="187">
        <f t="shared" si="357"/>
        <v>0</v>
      </c>
      <c r="AJ1825" s="187">
        <f t="shared" si="358"/>
        <v>0</v>
      </c>
      <c r="AK1825" s="187">
        <f t="shared" si="359"/>
        <v>0</v>
      </c>
      <c r="AL1825" s="31"/>
    </row>
    <row r="1826" spans="1:38" ht="15" x14ac:dyDescent="0.25">
      <c r="A1826" s="31"/>
      <c r="B1826" s="31"/>
      <c r="C1826" s="32"/>
      <c r="D1826" s="31"/>
      <c r="E1826" s="31"/>
      <c r="F1826" s="31"/>
      <c r="G1826" s="31"/>
      <c r="H1826" s="31"/>
      <c r="I1826" s="31"/>
      <c r="J1826" s="31"/>
      <c r="K1826" s="31"/>
      <c r="L1826" s="31"/>
      <c r="M1826" s="31"/>
      <c r="N1826" s="187">
        <f t="shared" si="360"/>
        <v>0</v>
      </c>
      <c r="O1826" s="31"/>
      <c r="P1826" s="31"/>
      <c r="Q1826" s="31"/>
      <c r="R1826" s="187">
        <f t="shared" si="361"/>
        <v>0</v>
      </c>
      <c r="S1826" s="188">
        <f>IF(ISBLANK($B1826),0,VLOOKUP($B1826,Listen!$A$2:$C$44,2,FALSE))</f>
        <v>0</v>
      </c>
      <c r="T1826" s="188">
        <f>IF(ISBLANK($B1826),0,VLOOKUP($B1826,Listen!$A$2:$C$44,3,FALSE))</f>
        <v>0</v>
      </c>
      <c r="U1826" s="189">
        <f t="shared" si="362"/>
        <v>0</v>
      </c>
      <c r="V1826" s="189">
        <f t="shared" si="363"/>
        <v>0</v>
      </c>
      <c r="W1826" s="189">
        <f t="shared" si="363"/>
        <v>0</v>
      </c>
      <c r="X1826" s="189">
        <f t="shared" si="363"/>
        <v>0</v>
      </c>
      <c r="Y1826" s="189">
        <f t="shared" si="363"/>
        <v>0</v>
      </c>
      <c r="Z1826" s="189">
        <f t="shared" si="363"/>
        <v>0</v>
      </c>
      <c r="AA1826" s="189">
        <f t="shared" si="363"/>
        <v>0</v>
      </c>
      <c r="AB1826" s="187">
        <f t="shared" si="351"/>
        <v>0</v>
      </c>
      <c r="AC1826" s="190">
        <f>IF(C1826=A_Stammdaten!$B$14,F_SAV!$R1826-F_SAV!$AD1826,HLOOKUP(A_Stammdaten!$B$14-1,$AE$4:$AK$2004,ROW(C1826)-3,FALSE)-$AD1826)</f>
        <v>0</v>
      </c>
      <c r="AD1826" s="190">
        <f>HLOOKUP(A_Stammdaten!$B$14,$AE$4:$AK$2004,ROW(C1826)-3,FALSE)</f>
        <v>0</v>
      </c>
      <c r="AE1826" s="187">
        <f t="shared" si="353"/>
        <v>0</v>
      </c>
      <c r="AF1826" s="187">
        <f t="shared" si="354"/>
        <v>0</v>
      </c>
      <c r="AG1826" s="187">
        <f t="shared" si="355"/>
        <v>0</v>
      </c>
      <c r="AH1826" s="187">
        <f t="shared" si="356"/>
        <v>0</v>
      </c>
      <c r="AI1826" s="187">
        <f t="shared" si="357"/>
        <v>0</v>
      </c>
      <c r="AJ1826" s="187">
        <f t="shared" si="358"/>
        <v>0</v>
      </c>
      <c r="AK1826" s="187">
        <f t="shared" si="359"/>
        <v>0</v>
      </c>
      <c r="AL1826" s="31"/>
    </row>
    <row r="1827" spans="1:38" ht="15" x14ac:dyDescent="0.25">
      <c r="A1827" s="31"/>
      <c r="B1827" s="31"/>
      <c r="C1827" s="32"/>
      <c r="D1827" s="31"/>
      <c r="E1827" s="31"/>
      <c r="F1827" s="31"/>
      <c r="G1827" s="31"/>
      <c r="H1827" s="31"/>
      <c r="I1827" s="31"/>
      <c r="J1827" s="31"/>
      <c r="K1827" s="31"/>
      <c r="L1827" s="31"/>
      <c r="M1827" s="31"/>
      <c r="N1827" s="187">
        <f t="shared" si="360"/>
        <v>0</v>
      </c>
      <c r="O1827" s="31"/>
      <c r="P1827" s="31"/>
      <c r="Q1827" s="31"/>
      <c r="R1827" s="187">
        <f t="shared" si="361"/>
        <v>0</v>
      </c>
      <c r="S1827" s="188">
        <f>IF(ISBLANK($B1827),0,VLOOKUP($B1827,Listen!$A$2:$C$44,2,FALSE))</f>
        <v>0</v>
      </c>
      <c r="T1827" s="188">
        <f>IF(ISBLANK($B1827),0,VLOOKUP($B1827,Listen!$A$2:$C$44,3,FALSE))</f>
        <v>0</v>
      </c>
      <c r="U1827" s="189">
        <f t="shared" si="362"/>
        <v>0</v>
      </c>
      <c r="V1827" s="189">
        <f t="shared" si="363"/>
        <v>0</v>
      </c>
      <c r="W1827" s="189">
        <f t="shared" si="363"/>
        <v>0</v>
      </c>
      <c r="X1827" s="189">
        <f t="shared" si="363"/>
        <v>0</v>
      </c>
      <c r="Y1827" s="189">
        <f t="shared" si="363"/>
        <v>0</v>
      </c>
      <c r="Z1827" s="189">
        <f t="shared" si="363"/>
        <v>0</v>
      </c>
      <c r="AA1827" s="189">
        <f t="shared" si="363"/>
        <v>0</v>
      </c>
      <c r="AB1827" s="187">
        <f t="shared" ref="AB1827:AB1890" si="364">AD1827+AC1827</f>
        <v>0</v>
      </c>
      <c r="AC1827" s="190">
        <f>IF(C1827=A_Stammdaten!$B$14,F_SAV!$R1827-F_SAV!$AD1827,HLOOKUP(A_Stammdaten!$B$14-1,$AE$4:$AK$2004,ROW(C1827)-3,FALSE)-$AD1827)</f>
        <v>0</v>
      </c>
      <c r="AD1827" s="190">
        <f>HLOOKUP(A_Stammdaten!$B$14,$AE$4:$AK$2004,ROW(C1827)-3,FALSE)</f>
        <v>0</v>
      </c>
      <c r="AE1827" s="187">
        <f t="shared" si="353"/>
        <v>0</v>
      </c>
      <c r="AF1827" s="187">
        <f t="shared" si="354"/>
        <v>0</v>
      </c>
      <c r="AG1827" s="187">
        <f t="shared" si="355"/>
        <v>0</v>
      </c>
      <c r="AH1827" s="187">
        <f t="shared" si="356"/>
        <v>0</v>
      </c>
      <c r="AI1827" s="187">
        <f t="shared" si="357"/>
        <v>0</v>
      </c>
      <c r="AJ1827" s="187">
        <f t="shared" si="358"/>
        <v>0</v>
      </c>
      <c r="AK1827" s="187">
        <f t="shared" si="359"/>
        <v>0</v>
      </c>
      <c r="AL1827" s="31"/>
    </row>
    <row r="1828" spans="1:38" ht="15" x14ac:dyDescent="0.25">
      <c r="A1828" s="31"/>
      <c r="B1828" s="31"/>
      <c r="C1828" s="32"/>
      <c r="D1828" s="31"/>
      <c r="E1828" s="31"/>
      <c r="F1828" s="31"/>
      <c r="G1828" s="31"/>
      <c r="H1828" s="31"/>
      <c r="I1828" s="31"/>
      <c r="J1828" s="31"/>
      <c r="K1828" s="31"/>
      <c r="L1828" s="31"/>
      <c r="M1828" s="31"/>
      <c r="N1828" s="187">
        <f t="shared" si="360"/>
        <v>0</v>
      </c>
      <c r="O1828" s="31"/>
      <c r="P1828" s="31"/>
      <c r="Q1828" s="31"/>
      <c r="R1828" s="187">
        <f t="shared" si="361"/>
        <v>0</v>
      </c>
      <c r="S1828" s="188">
        <f>IF(ISBLANK($B1828),0,VLOOKUP($B1828,Listen!$A$2:$C$44,2,FALSE))</f>
        <v>0</v>
      </c>
      <c r="T1828" s="188">
        <f>IF(ISBLANK($B1828),0,VLOOKUP($B1828,Listen!$A$2:$C$44,3,FALSE))</f>
        <v>0</v>
      </c>
      <c r="U1828" s="189">
        <f t="shared" si="362"/>
        <v>0</v>
      </c>
      <c r="V1828" s="189">
        <f t="shared" si="363"/>
        <v>0</v>
      </c>
      <c r="W1828" s="189">
        <f t="shared" si="363"/>
        <v>0</v>
      </c>
      <c r="X1828" s="189">
        <f t="shared" si="363"/>
        <v>0</v>
      </c>
      <c r="Y1828" s="189">
        <f t="shared" si="363"/>
        <v>0</v>
      </c>
      <c r="Z1828" s="189">
        <f t="shared" si="363"/>
        <v>0</v>
      </c>
      <c r="AA1828" s="189">
        <f t="shared" si="363"/>
        <v>0</v>
      </c>
      <c r="AB1828" s="187">
        <f t="shared" si="364"/>
        <v>0</v>
      </c>
      <c r="AC1828" s="190">
        <f>IF(C1828=A_Stammdaten!$B$14,F_SAV!$R1828-F_SAV!$AD1828,HLOOKUP(A_Stammdaten!$B$14-1,$AE$4:$AK$2004,ROW(C1828)-3,FALSE)-$AD1828)</f>
        <v>0</v>
      </c>
      <c r="AD1828" s="190">
        <f>HLOOKUP(A_Stammdaten!$B$14,$AE$4:$AK$2004,ROW(C1828)-3,FALSE)</f>
        <v>0</v>
      </c>
      <c r="AE1828" s="187">
        <f t="shared" si="353"/>
        <v>0</v>
      </c>
      <c r="AF1828" s="187">
        <f t="shared" si="354"/>
        <v>0</v>
      </c>
      <c r="AG1828" s="187">
        <f t="shared" si="355"/>
        <v>0</v>
      </c>
      <c r="AH1828" s="187">
        <f t="shared" si="356"/>
        <v>0</v>
      </c>
      <c r="AI1828" s="187">
        <f t="shared" si="357"/>
        <v>0</v>
      </c>
      <c r="AJ1828" s="187">
        <f t="shared" si="358"/>
        <v>0</v>
      </c>
      <c r="AK1828" s="187">
        <f t="shared" si="359"/>
        <v>0</v>
      </c>
      <c r="AL1828" s="31"/>
    </row>
    <row r="1829" spans="1:38" ht="15" x14ac:dyDescent="0.25">
      <c r="A1829" s="31"/>
      <c r="B1829" s="31"/>
      <c r="C1829" s="32"/>
      <c r="D1829" s="31"/>
      <c r="E1829" s="31"/>
      <c r="F1829" s="31"/>
      <c r="G1829" s="31"/>
      <c r="H1829" s="31"/>
      <c r="I1829" s="31"/>
      <c r="J1829" s="31"/>
      <c r="K1829" s="31"/>
      <c r="L1829" s="31"/>
      <c r="M1829" s="31"/>
      <c r="N1829" s="187">
        <f t="shared" si="360"/>
        <v>0</v>
      </c>
      <c r="O1829" s="31"/>
      <c r="P1829" s="31"/>
      <c r="Q1829" s="31"/>
      <c r="R1829" s="187">
        <f t="shared" si="361"/>
        <v>0</v>
      </c>
      <c r="S1829" s="188">
        <f>IF(ISBLANK($B1829),0,VLOOKUP($B1829,Listen!$A$2:$C$44,2,FALSE))</f>
        <v>0</v>
      </c>
      <c r="T1829" s="188">
        <f>IF(ISBLANK($B1829),0,VLOOKUP($B1829,Listen!$A$2:$C$44,3,FALSE))</f>
        <v>0</v>
      </c>
      <c r="U1829" s="189">
        <f t="shared" si="362"/>
        <v>0</v>
      </c>
      <c r="V1829" s="189">
        <f t="shared" si="363"/>
        <v>0</v>
      </c>
      <c r="W1829" s="189">
        <f t="shared" si="363"/>
        <v>0</v>
      </c>
      <c r="X1829" s="189">
        <f t="shared" si="363"/>
        <v>0</v>
      </c>
      <c r="Y1829" s="189">
        <f t="shared" si="363"/>
        <v>0</v>
      </c>
      <c r="Z1829" s="189">
        <f t="shared" si="363"/>
        <v>0</v>
      </c>
      <c r="AA1829" s="189">
        <f t="shared" si="363"/>
        <v>0</v>
      </c>
      <c r="AB1829" s="187">
        <f t="shared" si="364"/>
        <v>0</v>
      </c>
      <c r="AC1829" s="190">
        <f>IF(C1829=A_Stammdaten!$B$14,F_SAV!$R1829-F_SAV!$AD1829,HLOOKUP(A_Stammdaten!$B$14-1,$AE$4:$AK$2004,ROW(C1829)-3,FALSE)-$AD1829)</f>
        <v>0</v>
      </c>
      <c r="AD1829" s="190">
        <f>HLOOKUP(A_Stammdaten!$B$14,$AE$4:$AK$2004,ROW(C1829)-3,FALSE)</f>
        <v>0</v>
      </c>
      <c r="AE1829" s="187">
        <f t="shared" si="353"/>
        <v>0</v>
      </c>
      <c r="AF1829" s="187">
        <f t="shared" si="354"/>
        <v>0</v>
      </c>
      <c r="AG1829" s="187">
        <f t="shared" si="355"/>
        <v>0</v>
      </c>
      <c r="AH1829" s="187">
        <f t="shared" si="356"/>
        <v>0</v>
      </c>
      <c r="AI1829" s="187">
        <f t="shared" si="357"/>
        <v>0</v>
      </c>
      <c r="AJ1829" s="187">
        <f t="shared" si="358"/>
        <v>0</v>
      </c>
      <c r="AK1829" s="187">
        <f t="shared" si="359"/>
        <v>0</v>
      </c>
      <c r="AL1829" s="31"/>
    </row>
    <row r="1830" spans="1:38" ht="15" x14ac:dyDescent="0.25">
      <c r="A1830" s="31"/>
      <c r="B1830" s="31"/>
      <c r="C1830" s="32"/>
      <c r="D1830" s="31"/>
      <c r="E1830" s="31"/>
      <c r="F1830" s="31"/>
      <c r="G1830" s="31"/>
      <c r="H1830" s="31"/>
      <c r="I1830" s="31"/>
      <c r="J1830" s="31"/>
      <c r="K1830" s="31"/>
      <c r="L1830" s="31"/>
      <c r="M1830" s="31"/>
      <c r="N1830" s="187">
        <f t="shared" si="360"/>
        <v>0</v>
      </c>
      <c r="O1830" s="31"/>
      <c r="P1830" s="31"/>
      <c r="Q1830" s="31"/>
      <c r="R1830" s="187">
        <f t="shared" si="361"/>
        <v>0</v>
      </c>
      <c r="S1830" s="188">
        <f>IF(ISBLANK($B1830),0,VLOOKUP($B1830,Listen!$A$2:$C$44,2,FALSE))</f>
        <v>0</v>
      </c>
      <c r="T1830" s="188">
        <f>IF(ISBLANK($B1830),0,VLOOKUP($B1830,Listen!$A$2:$C$44,3,FALSE))</f>
        <v>0</v>
      </c>
      <c r="U1830" s="189">
        <f t="shared" si="362"/>
        <v>0</v>
      </c>
      <c r="V1830" s="189">
        <f t="shared" si="363"/>
        <v>0</v>
      </c>
      <c r="W1830" s="189">
        <f t="shared" si="363"/>
        <v>0</v>
      </c>
      <c r="X1830" s="189">
        <f t="shared" si="363"/>
        <v>0</v>
      </c>
      <c r="Y1830" s="189">
        <f t="shared" si="363"/>
        <v>0</v>
      </c>
      <c r="Z1830" s="189">
        <f t="shared" si="363"/>
        <v>0</v>
      </c>
      <c r="AA1830" s="189">
        <f t="shared" si="363"/>
        <v>0</v>
      </c>
      <c r="AB1830" s="187">
        <f t="shared" si="364"/>
        <v>0</v>
      </c>
      <c r="AC1830" s="190">
        <f>IF(C1830=A_Stammdaten!$B$14,F_SAV!$R1830-F_SAV!$AD1830,HLOOKUP(A_Stammdaten!$B$14-1,$AE$4:$AK$2004,ROW(C1830)-3,FALSE)-$AD1830)</f>
        <v>0</v>
      </c>
      <c r="AD1830" s="190">
        <f>HLOOKUP(A_Stammdaten!$B$14,$AE$4:$AK$2004,ROW(C1830)-3,FALSE)</f>
        <v>0</v>
      </c>
      <c r="AE1830" s="187">
        <f t="shared" si="353"/>
        <v>0</v>
      </c>
      <c r="AF1830" s="187">
        <f t="shared" si="354"/>
        <v>0</v>
      </c>
      <c r="AG1830" s="187">
        <f t="shared" si="355"/>
        <v>0</v>
      </c>
      <c r="AH1830" s="187">
        <f t="shared" si="356"/>
        <v>0</v>
      </c>
      <c r="AI1830" s="187">
        <f t="shared" si="357"/>
        <v>0</v>
      </c>
      <c r="AJ1830" s="187">
        <f t="shared" si="358"/>
        <v>0</v>
      </c>
      <c r="AK1830" s="187">
        <f t="shared" si="359"/>
        <v>0</v>
      </c>
      <c r="AL1830" s="31"/>
    </row>
    <row r="1831" spans="1:38" ht="15" x14ac:dyDescent="0.25">
      <c r="A1831" s="31"/>
      <c r="B1831" s="31"/>
      <c r="C1831" s="32"/>
      <c r="D1831" s="31"/>
      <c r="E1831" s="31"/>
      <c r="F1831" s="31"/>
      <c r="G1831" s="31"/>
      <c r="H1831" s="31"/>
      <c r="I1831" s="31"/>
      <c r="J1831" s="31"/>
      <c r="K1831" s="31"/>
      <c r="L1831" s="31"/>
      <c r="M1831" s="31"/>
      <c r="N1831" s="187">
        <f t="shared" si="360"/>
        <v>0</v>
      </c>
      <c r="O1831" s="31"/>
      <c r="P1831" s="31"/>
      <c r="Q1831" s="31"/>
      <c r="R1831" s="187">
        <f t="shared" si="361"/>
        <v>0</v>
      </c>
      <c r="S1831" s="188">
        <f>IF(ISBLANK($B1831),0,VLOOKUP($B1831,Listen!$A$2:$C$44,2,FALSE))</f>
        <v>0</v>
      </c>
      <c r="T1831" s="188">
        <f>IF(ISBLANK($B1831),0,VLOOKUP($B1831,Listen!$A$2:$C$44,3,FALSE))</f>
        <v>0</v>
      </c>
      <c r="U1831" s="189">
        <f t="shared" si="362"/>
        <v>0</v>
      </c>
      <c r="V1831" s="189">
        <f t="shared" si="363"/>
        <v>0</v>
      </c>
      <c r="W1831" s="189">
        <f t="shared" si="363"/>
        <v>0</v>
      </c>
      <c r="X1831" s="189">
        <f t="shared" si="363"/>
        <v>0</v>
      </c>
      <c r="Y1831" s="189">
        <f t="shared" si="363"/>
        <v>0</v>
      </c>
      <c r="Z1831" s="189">
        <f t="shared" si="363"/>
        <v>0</v>
      </c>
      <c r="AA1831" s="189">
        <f t="shared" si="363"/>
        <v>0</v>
      </c>
      <c r="AB1831" s="187">
        <f t="shared" si="364"/>
        <v>0</v>
      </c>
      <c r="AC1831" s="190">
        <f>IF(C1831=A_Stammdaten!$B$14,F_SAV!$R1831-F_SAV!$AD1831,HLOOKUP(A_Stammdaten!$B$14-1,$AE$4:$AK$2004,ROW(C1831)-3,FALSE)-$AD1831)</f>
        <v>0</v>
      </c>
      <c r="AD1831" s="190">
        <f>HLOOKUP(A_Stammdaten!$B$14,$AE$4:$AK$2004,ROW(C1831)-3,FALSE)</f>
        <v>0</v>
      </c>
      <c r="AE1831" s="187">
        <f t="shared" si="353"/>
        <v>0</v>
      </c>
      <c r="AF1831" s="187">
        <f t="shared" si="354"/>
        <v>0</v>
      </c>
      <c r="AG1831" s="187">
        <f t="shared" si="355"/>
        <v>0</v>
      </c>
      <c r="AH1831" s="187">
        <f t="shared" si="356"/>
        <v>0</v>
      </c>
      <c r="AI1831" s="187">
        <f t="shared" si="357"/>
        <v>0</v>
      </c>
      <c r="AJ1831" s="187">
        <f t="shared" si="358"/>
        <v>0</v>
      </c>
      <c r="AK1831" s="187">
        <f t="shared" si="359"/>
        <v>0</v>
      </c>
      <c r="AL1831" s="31"/>
    </row>
    <row r="1832" spans="1:38" ht="15" x14ac:dyDescent="0.25">
      <c r="A1832" s="31"/>
      <c r="B1832" s="31"/>
      <c r="C1832" s="32"/>
      <c r="D1832" s="31"/>
      <c r="E1832" s="31"/>
      <c r="F1832" s="31"/>
      <c r="G1832" s="31"/>
      <c r="H1832" s="31"/>
      <c r="I1832" s="31"/>
      <c r="J1832" s="31"/>
      <c r="K1832" s="31"/>
      <c r="L1832" s="31"/>
      <c r="M1832" s="31"/>
      <c r="N1832" s="187">
        <f t="shared" si="360"/>
        <v>0</v>
      </c>
      <c r="O1832" s="31"/>
      <c r="P1832" s="31"/>
      <c r="Q1832" s="31"/>
      <c r="R1832" s="187">
        <f t="shared" si="361"/>
        <v>0</v>
      </c>
      <c r="S1832" s="188">
        <f>IF(ISBLANK($B1832),0,VLOOKUP($B1832,Listen!$A$2:$C$44,2,FALSE))</f>
        <v>0</v>
      </c>
      <c r="T1832" s="188">
        <f>IF(ISBLANK($B1832),0,VLOOKUP($B1832,Listen!$A$2:$C$44,3,FALSE))</f>
        <v>0</v>
      </c>
      <c r="U1832" s="189">
        <f t="shared" si="362"/>
        <v>0</v>
      </c>
      <c r="V1832" s="189">
        <f t="shared" si="363"/>
        <v>0</v>
      </c>
      <c r="W1832" s="189">
        <f t="shared" si="363"/>
        <v>0</v>
      </c>
      <c r="X1832" s="189">
        <f t="shared" si="363"/>
        <v>0</v>
      </c>
      <c r="Y1832" s="189">
        <f t="shared" si="363"/>
        <v>0</v>
      </c>
      <c r="Z1832" s="189">
        <f t="shared" si="363"/>
        <v>0</v>
      </c>
      <c r="AA1832" s="189">
        <f t="shared" si="363"/>
        <v>0</v>
      </c>
      <c r="AB1832" s="187">
        <f t="shared" si="364"/>
        <v>0</v>
      </c>
      <c r="AC1832" s="190">
        <f>IF(C1832=A_Stammdaten!$B$14,F_SAV!$R1832-F_SAV!$AD1832,HLOOKUP(A_Stammdaten!$B$14-1,$AE$4:$AK$2004,ROW(C1832)-3,FALSE)-$AD1832)</f>
        <v>0</v>
      </c>
      <c r="AD1832" s="190">
        <f>HLOOKUP(A_Stammdaten!$B$14,$AE$4:$AK$2004,ROW(C1832)-3,FALSE)</f>
        <v>0</v>
      </c>
      <c r="AE1832" s="187">
        <f t="shared" si="353"/>
        <v>0</v>
      </c>
      <c r="AF1832" s="187">
        <f t="shared" si="354"/>
        <v>0</v>
      </c>
      <c r="AG1832" s="187">
        <f t="shared" si="355"/>
        <v>0</v>
      </c>
      <c r="AH1832" s="187">
        <f t="shared" si="356"/>
        <v>0</v>
      </c>
      <c r="AI1832" s="187">
        <f t="shared" si="357"/>
        <v>0</v>
      </c>
      <c r="AJ1832" s="187">
        <f t="shared" si="358"/>
        <v>0</v>
      </c>
      <c r="AK1832" s="187">
        <f t="shared" si="359"/>
        <v>0</v>
      </c>
      <c r="AL1832" s="31"/>
    </row>
    <row r="1833" spans="1:38" ht="15" x14ac:dyDescent="0.25">
      <c r="A1833" s="31"/>
      <c r="B1833" s="31"/>
      <c r="C1833" s="32"/>
      <c r="D1833" s="31"/>
      <c r="E1833" s="31"/>
      <c r="F1833" s="31"/>
      <c r="G1833" s="31"/>
      <c r="H1833" s="31"/>
      <c r="I1833" s="31"/>
      <c r="J1833" s="31"/>
      <c r="K1833" s="31"/>
      <c r="L1833" s="31"/>
      <c r="M1833" s="31"/>
      <c r="N1833" s="187">
        <f t="shared" si="360"/>
        <v>0</v>
      </c>
      <c r="O1833" s="31"/>
      <c r="P1833" s="31"/>
      <c r="Q1833" s="31"/>
      <c r="R1833" s="187">
        <f t="shared" si="361"/>
        <v>0</v>
      </c>
      <c r="S1833" s="188">
        <f>IF(ISBLANK($B1833),0,VLOOKUP($B1833,Listen!$A$2:$C$44,2,FALSE))</f>
        <v>0</v>
      </c>
      <c r="T1833" s="188">
        <f>IF(ISBLANK($B1833),0,VLOOKUP($B1833,Listen!$A$2:$C$44,3,FALSE))</f>
        <v>0</v>
      </c>
      <c r="U1833" s="189">
        <f t="shared" si="362"/>
        <v>0</v>
      </c>
      <c r="V1833" s="189">
        <f t="shared" si="363"/>
        <v>0</v>
      </c>
      <c r="W1833" s="189">
        <f t="shared" si="363"/>
        <v>0</v>
      </c>
      <c r="X1833" s="189">
        <f t="shared" si="363"/>
        <v>0</v>
      </c>
      <c r="Y1833" s="189">
        <f t="shared" si="363"/>
        <v>0</v>
      </c>
      <c r="Z1833" s="189">
        <f t="shared" si="363"/>
        <v>0</v>
      </c>
      <c r="AA1833" s="189">
        <f t="shared" si="363"/>
        <v>0</v>
      </c>
      <c r="AB1833" s="187">
        <f t="shared" si="364"/>
        <v>0</v>
      </c>
      <c r="AC1833" s="190">
        <f>IF(C1833=A_Stammdaten!$B$14,F_SAV!$R1833-F_SAV!$AD1833,HLOOKUP(A_Stammdaten!$B$14-1,$AE$4:$AK$2004,ROW(C1833)-3,FALSE)-$AD1833)</f>
        <v>0</v>
      </c>
      <c r="AD1833" s="190">
        <f>HLOOKUP(A_Stammdaten!$B$14,$AE$4:$AK$2004,ROW(C1833)-3,FALSE)</f>
        <v>0</v>
      </c>
      <c r="AE1833" s="187">
        <f t="shared" si="353"/>
        <v>0</v>
      </c>
      <c r="AF1833" s="187">
        <f t="shared" si="354"/>
        <v>0</v>
      </c>
      <c r="AG1833" s="187">
        <f t="shared" si="355"/>
        <v>0</v>
      </c>
      <c r="AH1833" s="187">
        <f t="shared" si="356"/>
        <v>0</v>
      </c>
      <c r="AI1833" s="187">
        <f t="shared" si="357"/>
        <v>0</v>
      </c>
      <c r="AJ1833" s="187">
        <f t="shared" si="358"/>
        <v>0</v>
      </c>
      <c r="AK1833" s="187">
        <f t="shared" si="359"/>
        <v>0</v>
      </c>
      <c r="AL1833" s="31"/>
    </row>
    <row r="1834" spans="1:38" ht="15" x14ac:dyDescent="0.25">
      <c r="A1834" s="31"/>
      <c r="B1834" s="31"/>
      <c r="C1834" s="32"/>
      <c r="D1834" s="31"/>
      <c r="E1834" s="31"/>
      <c r="F1834" s="31"/>
      <c r="G1834" s="31"/>
      <c r="H1834" s="31"/>
      <c r="I1834" s="31"/>
      <c r="J1834" s="31"/>
      <c r="K1834" s="31"/>
      <c r="L1834" s="31"/>
      <c r="M1834" s="31"/>
      <c r="N1834" s="187">
        <f t="shared" si="360"/>
        <v>0</v>
      </c>
      <c r="O1834" s="31"/>
      <c r="P1834" s="31"/>
      <c r="Q1834" s="31"/>
      <c r="R1834" s="187">
        <f t="shared" si="361"/>
        <v>0</v>
      </c>
      <c r="S1834" s="188">
        <f>IF(ISBLANK($B1834),0,VLOOKUP($B1834,Listen!$A$2:$C$44,2,FALSE))</f>
        <v>0</v>
      </c>
      <c r="T1834" s="188">
        <f>IF(ISBLANK($B1834),0,VLOOKUP($B1834,Listen!$A$2:$C$44,3,FALSE))</f>
        <v>0</v>
      </c>
      <c r="U1834" s="189">
        <f t="shared" si="362"/>
        <v>0</v>
      </c>
      <c r="V1834" s="189">
        <f t="shared" si="363"/>
        <v>0</v>
      </c>
      <c r="W1834" s="189">
        <f t="shared" si="363"/>
        <v>0</v>
      </c>
      <c r="X1834" s="189">
        <f t="shared" si="363"/>
        <v>0</v>
      </c>
      <c r="Y1834" s="189">
        <f t="shared" si="363"/>
        <v>0</v>
      </c>
      <c r="Z1834" s="189">
        <f t="shared" si="363"/>
        <v>0</v>
      </c>
      <c r="AA1834" s="189">
        <f t="shared" si="363"/>
        <v>0</v>
      </c>
      <c r="AB1834" s="187">
        <f t="shared" si="364"/>
        <v>0</v>
      </c>
      <c r="AC1834" s="190">
        <f>IF(C1834=A_Stammdaten!$B$14,F_SAV!$R1834-F_SAV!$AD1834,HLOOKUP(A_Stammdaten!$B$14-1,$AE$4:$AK$2004,ROW(C1834)-3,FALSE)-$AD1834)</f>
        <v>0</v>
      </c>
      <c r="AD1834" s="190">
        <f>HLOOKUP(A_Stammdaten!$B$14,$AE$4:$AK$2004,ROW(C1834)-3,FALSE)</f>
        <v>0</v>
      </c>
      <c r="AE1834" s="187">
        <f t="shared" si="353"/>
        <v>0</v>
      </c>
      <c r="AF1834" s="187">
        <f t="shared" si="354"/>
        <v>0</v>
      </c>
      <c r="AG1834" s="187">
        <f t="shared" si="355"/>
        <v>0</v>
      </c>
      <c r="AH1834" s="187">
        <f t="shared" si="356"/>
        <v>0</v>
      </c>
      <c r="AI1834" s="187">
        <f t="shared" si="357"/>
        <v>0</v>
      </c>
      <c r="AJ1834" s="187">
        <f t="shared" si="358"/>
        <v>0</v>
      </c>
      <c r="AK1834" s="187">
        <f t="shared" si="359"/>
        <v>0</v>
      </c>
      <c r="AL1834" s="31"/>
    </row>
    <row r="1835" spans="1:38" ht="15" x14ac:dyDescent="0.25">
      <c r="A1835" s="31"/>
      <c r="B1835" s="31"/>
      <c r="C1835" s="32"/>
      <c r="D1835" s="31"/>
      <c r="E1835" s="31"/>
      <c r="F1835" s="31"/>
      <c r="G1835" s="31"/>
      <c r="H1835" s="31"/>
      <c r="I1835" s="31"/>
      <c r="J1835" s="31"/>
      <c r="K1835" s="31"/>
      <c r="L1835" s="31"/>
      <c r="M1835" s="31"/>
      <c r="N1835" s="187">
        <f t="shared" si="360"/>
        <v>0</v>
      </c>
      <c r="O1835" s="31"/>
      <c r="P1835" s="31"/>
      <c r="Q1835" s="31"/>
      <c r="R1835" s="187">
        <f t="shared" si="361"/>
        <v>0</v>
      </c>
      <c r="S1835" s="188">
        <f>IF(ISBLANK($B1835),0,VLOOKUP($B1835,Listen!$A$2:$C$44,2,FALSE))</f>
        <v>0</v>
      </c>
      <c r="T1835" s="188">
        <f>IF(ISBLANK($B1835),0,VLOOKUP($B1835,Listen!$A$2:$C$44,3,FALSE))</f>
        <v>0</v>
      </c>
      <c r="U1835" s="189">
        <f t="shared" si="362"/>
        <v>0</v>
      </c>
      <c r="V1835" s="189">
        <f t="shared" si="363"/>
        <v>0</v>
      </c>
      <c r="W1835" s="189">
        <f t="shared" si="363"/>
        <v>0</v>
      </c>
      <c r="X1835" s="189">
        <f t="shared" si="363"/>
        <v>0</v>
      </c>
      <c r="Y1835" s="189">
        <f t="shared" si="363"/>
        <v>0</v>
      </c>
      <c r="Z1835" s="189">
        <f t="shared" si="363"/>
        <v>0</v>
      </c>
      <c r="AA1835" s="189">
        <f t="shared" si="363"/>
        <v>0</v>
      </c>
      <c r="AB1835" s="187">
        <f t="shared" si="364"/>
        <v>0</v>
      </c>
      <c r="AC1835" s="190">
        <f>IF(C1835=A_Stammdaten!$B$14,F_SAV!$R1835-F_SAV!$AD1835,HLOOKUP(A_Stammdaten!$B$14-1,$AE$4:$AK$2004,ROW(C1835)-3,FALSE)-$AD1835)</f>
        <v>0</v>
      </c>
      <c r="AD1835" s="190">
        <f>HLOOKUP(A_Stammdaten!$B$14,$AE$4:$AK$2004,ROW(C1835)-3,FALSE)</f>
        <v>0</v>
      </c>
      <c r="AE1835" s="187">
        <f t="shared" si="353"/>
        <v>0</v>
      </c>
      <c r="AF1835" s="187">
        <f t="shared" si="354"/>
        <v>0</v>
      </c>
      <c r="AG1835" s="187">
        <f t="shared" si="355"/>
        <v>0</v>
      </c>
      <c r="AH1835" s="187">
        <f t="shared" si="356"/>
        <v>0</v>
      </c>
      <c r="AI1835" s="187">
        <f t="shared" si="357"/>
        <v>0</v>
      </c>
      <c r="AJ1835" s="187">
        <f t="shared" si="358"/>
        <v>0</v>
      </c>
      <c r="AK1835" s="187">
        <f t="shared" si="359"/>
        <v>0</v>
      </c>
      <c r="AL1835" s="31"/>
    </row>
    <row r="1836" spans="1:38" ht="15" x14ac:dyDescent="0.25">
      <c r="A1836" s="31"/>
      <c r="B1836" s="31"/>
      <c r="C1836" s="32"/>
      <c r="D1836" s="31"/>
      <c r="E1836" s="31"/>
      <c r="F1836" s="31"/>
      <c r="G1836" s="31"/>
      <c r="H1836" s="31"/>
      <c r="I1836" s="31"/>
      <c r="J1836" s="31"/>
      <c r="K1836" s="31"/>
      <c r="L1836" s="31"/>
      <c r="M1836" s="31"/>
      <c r="N1836" s="187">
        <f t="shared" si="360"/>
        <v>0</v>
      </c>
      <c r="O1836" s="31"/>
      <c r="P1836" s="31"/>
      <c r="Q1836" s="31"/>
      <c r="R1836" s="187">
        <f t="shared" si="361"/>
        <v>0</v>
      </c>
      <c r="S1836" s="188">
        <f>IF(ISBLANK($B1836),0,VLOOKUP($B1836,Listen!$A$2:$C$44,2,FALSE))</f>
        <v>0</v>
      </c>
      <c r="T1836" s="188">
        <f>IF(ISBLANK($B1836),0,VLOOKUP($B1836,Listen!$A$2:$C$44,3,FALSE))</f>
        <v>0</v>
      </c>
      <c r="U1836" s="189">
        <f t="shared" si="362"/>
        <v>0</v>
      </c>
      <c r="V1836" s="189">
        <f t="shared" si="363"/>
        <v>0</v>
      </c>
      <c r="W1836" s="189">
        <f t="shared" si="363"/>
        <v>0</v>
      </c>
      <c r="X1836" s="189">
        <f t="shared" si="363"/>
        <v>0</v>
      </c>
      <c r="Y1836" s="189">
        <f t="shared" si="363"/>
        <v>0</v>
      </c>
      <c r="Z1836" s="189">
        <f t="shared" si="363"/>
        <v>0</v>
      </c>
      <c r="AA1836" s="189">
        <f t="shared" si="363"/>
        <v>0</v>
      </c>
      <c r="AB1836" s="187">
        <f t="shared" si="364"/>
        <v>0</v>
      </c>
      <c r="AC1836" s="190">
        <f>IF(C1836=A_Stammdaten!$B$14,F_SAV!$R1836-F_SAV!$AD1836,HLOOKUP(A_Stammdaten!$B$14-1,$AE$4:$AK$2004,ROW(C1836)-3,FALSE)-$AD1836)</f>
        <v>0</v>
      </c>
      <c r="AD1836" s="190">
        <f>HLOOKUP(A_Stammdaten!$B$14,$AE$4:$AK$2004,ROW(C1836)-3,FALSE)</f>
        <v>0</v>
      </c>
      <c r="AE1836" s="187">
        <f t="shared" si="353"/>
        <v>0</v>
      </c>
      <c r="AF1836" s="187">
        <f t="shared" si="354"/>
        <v>0</v>
      </c>
      <c r="AG1836" s="187">
        <f t="shared" si="355"/>
        <v>0</v>
      </c>
      <c r="AH1836" s="187">
        <f t="shared" si="356"/>
        <v>0</v>
      </c>
      <c r="AI1836" s="187">
        <f t="shared" si="357"/>
        <v>0</v>
      </c>
      <c r="AJ1836" s="187">
        <f t="shared" si="358"/>
        <v>0</v>
      </c>
      <c r="AK1836" s="187">
        <f t="shared" si="359"/>
        <v>0</v>
      </c>
      <c r="AL1836" s="31"/>
    </row>
    <row r="1837" spans="1:38" ht="15" x14ac:dyDescent="0.25">
      <c r="A1837" s="31"/>
      <c r="B1837" s="31"/>
      <c r="C1837" s="32"/>
      <c r="D1837" s="31"/>
      <c r="E1837" s="31"/>
      <c r="F1837" s="31"/>
      <c r="G1837" s="31"/>
      <c r="H1837" s="31"/>
      <c r="I1837" s="31"/>
      <c r="J1837" s="31"/>
      <c r="K1837" s="31"/>
      <c r="L1837" s="31"/>
      <c r="M1837" s="31"/>
      <c r="N1837" s="187">
        <f t="shared" si="360"/>
        <v>0</v>
      </c>
      <c r="O1837" s="31"/>
      <c r="P1837" s="31"/>
      <c r="Q1837" s="31"/>
      <c r="R1837" s="187">
        <f t="shared" si="361"/>
        <v>0</v>
      </c>
      <c r="S1837" s="188">
        <f>IF(ISBLANK($B1837),0,VLOOKUP($B1837,Listen!$A$2:$C$44,2,FALSE))</f>
        <v>0</v>
      </c>
      <c r="T1837" s="188">
        <f>IF(ISBLANK($B1837),0,VLOOKUP($B1837,Listen!$A$2:$C$44,3,FALSE))</f>
        <v>0</v>
      </c>
      <c r="U1837" s="189">
        <f t="shared" si="362"/>
        <v>0</v>
      </c>
      <c r="V1837" s="189">
        <f t="shared" si="363"/>
        <v>0</v>
      </c>
      <c r="W1837" s="189">
        <f t="shared" si="363"/>
        <v>0</v>
      </c>
      <c r="X1837" s="189">
        <f t="shared" si="363"/>
        <v>0</v>
      </c>
      <c r="Y1837" s="189">
        <f t="shared" si="363"/>
        <v>0</v>
      </c>
      <c r="Z1837" s="189">
        <f t="shared" si="363"/>
        <v>0</v>
      </c>
      <c r="AA1837" s="189">
        <f t="shared" si="363"/>
        <v>0</v>
      </c>
      <c r="AB1837" s="187">
        <f t="shared" si="364"/>
        <v>0</v>
      </c>
      <c r="AC1837" s="190">
        <f>IF(C1837=A_Stammdaten!$B$14,F_SAV!$R1837-F_SAV!$AD1837,HLOOKUP(A_Stammdaten!$B$14-1,$AE$4:$AK$2004,ROW(C1837)-3,FALSE)-$AD1837)</f>
        <v>0</v>
      </c>
      <c r="AD1837" s="190">
        <f>HLOOKUP(A_Stammdaten!$B$14,$AE$4:$AK$2004,ROW(C1837)-3,FALSE)</f>
        <v>0</v>
      </c>
      <c r="AE1837" s="187">
        <f t="shared" si="353"/>
        <v>0</v>
      </c>
      <c r="AF1837" s="187">
        <f t="shared" si="354"/>
        <v>0</v>
      </c>
      <c r="AG1837" s="187">
        <f t="shared" si="355"/>
        <v>0</v>
      </c>
      <c r="AH1837" s="187">
        <f t="shared" si="356"/>
        <v>0</v>
      </c>
      <c r="AI1837" s="187">
        <f t="shared" si="357"/>
        <v>0</v>
      </c>
      <c r="AJ1837" s="187">
        <f t="shared" si="358"/>
        <v>0</v>
      </c>
      <c r="AK1837" s="187">
        <f t="shared" si="359"/>
        <v>0</v>
      </c>
      <c r="AL1837" s="31"/>
    </row>
    <row r="1838" spans="1:38" ht="15" x14ac:dyDescent="0.25">
      <c r="A1838" s="31"/>
      <c r="B1838" s="31"/>
      <c r="C1838" s="32"/>
      <c r="D1838" s="31"/>
      <c r="E1838" s="31"/>
      <c r="F1838" s="31"/>
      <c r="G1838" s="31"/>
      <c r="H1838" s="31"/>
      <c r="I1838" s="31"/>
      <c r="J1838" s="31"/>
      <c r="K1838" s="31"/>
      <c r="L1838" s="31"/>
      <c r="M1838" s="31"/>
      <c r="N1838" s="187">
        <f t="shared" si="360"/>
        <v>0</v>
      </c>
      <c r="O1838" s="31"/>
      <c r="P1838" s="31"/>
      <c r="Q1838" s="31"/>
      <c r="R1838" s="187">
        <f t="shared" si="361"/>
        <v>0</v>
      </c>
      <c r="S1838" s="188">
        <f>IF(ISBLANK($B1838),0,VLOOKUP($B1838,Listen!$A$2:$C$44,2,FALSE))</f>
        <v>0</v>
      </c>
      <c r="T1838" s="188">
        <f>IF(ISBLANK($B1838),0,VLOOKUP($B1838,Listen!$A$2:$C$44,3,FALSE))</f>
        <v>0</v>
      </c>
      <c r="U1838" s="189">
        <f t="shared" si="362"/>
        <v>0</v>
      </c>
      <c r="V1838" s="189">
        <f t="shared" si="363"/>
        <v>0</v>
      </c>
      <c r="W1838" s="189">
        <f t="shared" si="363"/>
        <v>0</v>
      </c>
      <c r="X1838" s="189">
        <f t="shared" si="363"/>
        <v>0</v>
      </c>
      <c r="Y1838" s="189">
        <f t="shared" si="363"/>
        <v>0</v>
      </c>
      <c r="Z1838" s="189">
        <f t="shared" si="363"/>
        <v>0</v>
      </c>
      <c r="AA1838" s="189">
        <f t="shared" si="363"/>
        <v>0</v>
      </c>
      <c r="AB1838" s="187">
        <f t="shared" si="364"/>
        <v>0</v>
      </c>
      <c r="AC1838" s="190">
        <f>IF(C1838=A_Stammdaten!$B$14,F_SAV!$R1838-F_SAV!$AD1838,HLOOKUP(A_Stammdaten!$B$14-1,$AE$4:$AK$2004,ROW(C1838)-3,FALSE)-$AD1838)</f>
        <v>0</v>
      </c>
      <c r="AD1838" s="190">
        <f>HLOOKUP(A_Stammdaten!$B$14,$AE$4:$AK$2004,ROW(C1838)-3,FALSE)</f>
        <v>0</v>
      </c>
      <c r="AE1838" s="187">
        <f t="shared" si="353"/>
        <v>0</v>
      </c>
      <c r="AF1838" s="187">
        <f t="shared" si="354"/>
        <v>0</v>
      </c>
      <c r="AG1838" s="187">
        <f t="shared" si="355"/>
        <v>0</v>
      </c>
      <c r="AH1838" s="187">
        <f t="shared" si="356"/>
        <v>0</v>
      </c>
      <c r="AI1838" s="187">
        <f t="shared" si="357"/>
        <v>0</v>
      </c>
      <c r="AJ1838" s="187">
        <f t="shared" si="358"/>
        <v>0</v>
      </c>
      <c r="AK1838" s="187">
        <f t="shared" si="359"/>
        <v>0</v>
      </c>
      <c r="AL1838" s="31"/>
    </row>
    <row r="1839" spans="1:38" ht="15" x14ac:dyDescent="0.25">
      <c r="A1839" s="31"/>
      <c r="B1839" s="31"/>
      <c r="C1839" s="32"/>
      <c r="D1839" s="31"/>
      <c r="E1839" s="31"/>
      <c r="F1839" s="31"/>
      <c r="G1839" s="31"/>
      <c r="H1839" s="31"/>
      <c r="I1839" s="31"/>
      <c r="J1839" s="31"/>
      <c r="K1839" s="31"/>
      <c r="L1839" s="31"/>
      <c r="M1839" s="31"/>
      <c r="N1839" s="187">
        <f t="shared" si="360"/>
        <v>0</v>
      </c>
      <c r="O1839" s="31"/>
      <c r="P1839" s="31"/>
      <c r="Q1839" s="31"/>
      <c r="R1839" s="187">
        <f t="shared" si="361"/>
        <v>0</v>
      </c>
      <c r="S1839" s="188">
        <f>IF(ISBLANK($B1839),0,VLOOKUP($B1839,Listen!$A$2:$C$44,2,FALSE))</f>
        <v>0</v>
      </c>
      <c r="T1839" s="188">
        <f>IF(ISBLANK($B1839),0,VLOOKUP($B1839,Listen!$A$2:$C$44,3,FALSE))</f>
        <v>0</v>
      </c>
      <c r="U1839" s="189">
        <f t="shared" si="362"/>
        <v>0</v>
      </c>
      <c r="V1839" s="189">
        <f t="shared" si="363"/>
        <v>0</v>
      </c>
      <c r="W1839" s="189">
        <f t="shared" si="363"/>
        <v>0</v>
      </c>
      <c r="X1839" s="189">
        <f t="shared" si="363"/>
        <v>0</v>
      </c>
      <c r="Y1839" s="189">
        <f t="shared" si="363"/>
        <v>0</v>
      </c>
      <c r="Z1839" s="189">
        <f t="shared" si="363"/>
        <v>0</v>
      </c>
      <c r="AA1839" s="189">
        <f t="shared" si="363"/>
        <v>0</v>
      </c>
      <c r="AB1839" s="187">
        <f t="shared" si="364"/>
        <v>0</v>
      </c>
      <c r="AC1839" s="190">
        <f>IF(C1839=A_Stammdaten!$B$14,F_SAV!$R1839-F_SAV!$AD1839,HLOOKUP(A_Stammdaten!$B$14-1,$AE$4:$AK$2004,ROW(C1839)-3,FALSE)-$AD1839)</f>
        <v>0</v>
      </c>
      <c r="AD1839" s="190">
        <f>HLOOKUP(A_Stammdaten!$B$14,$AE$4:$AK$2004,ROW(C1839)-3,FALSE)</f>
        <v>0</v>
      </c>
      <c r="AE1839" s="187">
        <f t="shared" si="353"/>
        <v>0</v>
      </c>
      <c r="AF1839" s="187">
        <f t="shared" si="354"/>
        <v>0</v>
      </c>
      <c r="AG1839" s="187">
        <f t="shared" si="355"/>
        <v>0</v>
      </c>
      <c r="AH1839" s="187">
        <f t="shared" si="356"/>
        <v>0</v>
      </c>
      <c r="AI1839" s="187">
        <f t="shared" si="357"/>
        <v>0</v>
      </c>
      <c r="AJ1839" s="187">
        <f t="shared" si="358"/>
        <v>0</v>
      </c>
      <c r="AK1839" s="187">
        <f t="shared" si="359"/>
        <v>0</v>
      </c>
      <c r="AL1839" s="31"/>
    </row>
    <row r="1840" spans="1:38" ht="15" x14ac:dyDescent="0.25">
      <c r="A1840" s="31"/>
      <c r="B1840" s="31"/>
      <c r="C1840" s="32"/>
      <c r="D1840" s="31"/>
      <c r="E1840" s="31"/>
      <c r="F1840" s="31"/>
      <c r="G1840" s="31"/>
      <c r="H1840" s="31"/>
      <c r="I1840" s="31"/>
      <c r="J1840" s="31"/>
      <c r="K1840" s="31"/>
      <c r="L1840" s="31"/>
      <c r="M1840" s="31"/>
      <c r="N1840" s="187">
        <f t="shared" si="360"/>
        <v>0</v>
      </c>
      <c r="O1840" s="31"/>
      <c r="P1840" s="31"/>
      <c r="Q1840" s="31"/>
      <c r="R1840" s="187">
        <f t="shared" si="361"/>
        <v>0</v>
      </c>
      <c r="S1840" s="188">
        <f>IF(ISBLANK($B1840),0,VLOOKUP($B1840,Listen!$A$2:$C$44,2,FALSE))</f>
        <v>0</v>
      </c>
      <c r="T1840" s="188">
        <f>IF(ISBLANK($B1840),0,VLOOKUP($B1840,Listen!$A$2:$C$44,3,FALSE))</f>
        <v>0</v>
      </c>
      <c r="U1840" s="189">
        <f t="shared" si="362"/>
        <v>0</v>
      </c>
      <c r="V1840" s="189">
        <f t="shared" si="363"/>
        <v>0</v>
      </c>
      <c r="W1840" s="189">
        <f t="shared" si="363"/>
        <v>0</v>
      </c>
      <c r="X1840" s="189">
        <f t="shared" si="363"/>
        <v>0</v>
      </c>
      <c r="Y1840" s="189">
        <f t="shared" si="363"/>
        <v>0</v>
      </c>
      <c r="Z1840" s="189">
        <f t="shared" si="363"/>
        <v>0</v>
      </c>
      <c r="AA1840" s="189">
        <f t="shared" si="363"/>
        <v>0</v>
      </c>
      <c r="AB1840" s="187">
        <f t="shared" si="364"/>
        <v>0</v>
      </c>
      <c r="AC1840" s="190">
        <f>IF(C1840=A_Stammdaten!$B$14,F_SAV!$R1840-F_SAV!$AD1840,HLOOKUP(A_Stammdaten!$B$14-1,$AE$4:$AK$2004,ROW(C1840)-3,FALSE)-$AD1840)</f>
        <v>0</v>
      </c>
      <c r="AD1840" s="190">
        <f>HLOOKUP(A_Stammdaten!$B$14,$AE$4:$AK$2004,ROW(C1840)-3,FALSE)</f>
        <v>0</v>
      </c>
      <c r="AE1840" s="187">
        <f t="shared" si="353"/>
        <v>0</v>
      </c>
      <c r="AF1840" s="187">
        <f t="shared" si="354"/>
        <v>0</v>
      </c>
      <c r="AG1840" s="187">
        <f t="shared" si="355"/>
        <v>0</v>
      </c>
      <c r="AH1840" s="187">
        <f t="shared" si="356"/>
        <v>0</v>
      </c>
      <c r="AI1840" s="187">
        <f t="shared" si="357"/>
        <v>0</v>
      </c>
      <c r="AJ1840" s="187">
        <f t="shared" si="358"/>
        <v>0</v>
      </c>
      <c r="AK1840" s="187">
        <f t="shared" si="359"/>
        <v>0</v>
      </c>
      <c r="AL1840" s="31"/>
    </row>
    <row r="1841" spans="1:38" ht="15" x14ac:dyDescent="0.25">
      <c r="A1841" s="31"/>
      <c r="B1841" s="31"/>
      <c r="C1841" s="32"/>
      <c r="D1841" s="31"/>
      <c r="E1841" s="31"/>
      <c r="F1841" s="31"/>
      <c r="G1841" s="31"/>
      <c r="H1841" s="31"/>
      <c r="I1841" s="31"/>
      <c r="J1841" s="31"/>
      <c r="K1841" s="31"/>
      <c r="L1841" s="31"/>
      <c r="M1841" s="31"/>
      <c r="N1841" s="187">
        <f t="shared" si="360"/>
        <v>0</v>
      </c>
      <c r="O1841" s="31"/>
      <c r="P1841" s="31"/>
      <c r="Q1841" s="31"/>
      <c r="R1841" s="187">
        <f t="shared" si="361"/>
        <v>0</v>
      </c>
      <c r="S1841" s="188">
        <f>IF(ISBLANK($B1841),0,VLOOKUP($B1841,Listen!$A$2:$C$44,2,FALSE))</f>
        <v>0</v>
      </c>
      <c r="T1841" s="188">
        <f>IF(ISBLANK($B1841),0,VLOOKUP($B1841,Listen!$A$2:$C$44,3,FALSE))</f>
        <v>0</v>
      </c>
      <c r="U1841" s="189">
        <f t="shared" si="362"/>
        <v>0</v>
      </c>
      <c r="V1841" s="189">
        <f t="shared" si="363"/>
        <v>0</v>
      </c>
      <c r="W1841" s="189">
        <f t="shared" si="363"/>
        <v>0</v>
      </c>
      <c r="X1841" s="189">
        <f t="shared" si="363"/>
        <v>0</v>
      </c>
      <c r="Y1841" s="189">
        <f t="shared" si="363"/>
        <v>0</v>
      </c>
      <c r="Z1841" s="189">
        <f t="shared" si="363"/>
        <v>0</v>
      </c>
      <c r="AA1841" s="189">
        <f t="shared" si="363"/>
        <v>0</v>
      </c>
      <c r="AB1841" s="187">
        <f t="shared" si="364"/>
        <v>0</v>
      </c>
      <c r="AC1841" s="190">
        <f>IF(C1841=A_Stammdaten!$B$14,F_SAV!$R1841-F_SAV!$AD1841,HLOOKUP(A_Stammdaten!$B$14-1,$AE$4:$AK$2004,ROW(C1841)-3,FALSE)-$AD1841)</f>
        <v>0</v>
      </c>
      <c r="AD1841" s="190">
        <f>HLOOKUP(A_Stammdaten!$B$14,$AE$4:$AK$2004,ROW(C1841)-3,FALSE)</f>
        <v>0</v>
      </c>
      <c r="AE1841" s="187">
        <f t="shared" si="353"/>
        <v>0</v>
      </c>
      <c r="AF1841" s="187">
        <f t="shared" si="354"/>
        <v>0</v>
      </c>
      <c r="AG1841" s="187">
        <f t="shared" si="355"/>
        <v>0</v>
      </c>
      <c r="AH1841" s="187">
        <f t="shared" si="356"/>
        <v>0</v>
      </c>
      <c r="AI1841" s="187">
        <f t="shared" si="357"/>
        <v>0</v>
      </c>
      <c r="AJ1841" s="187">
        <f t="shared" si="358"/>
        <v>0</v>
      </c>
      <c r="AK1841" s="187">
        <f t="shared" si="359"/>
        <v>0</v>
      </c>
      <c r="AL1841" s="31"/>
    </row>
    <row r="1842" spans="1:38" ht="15" x14ac:dyDescent="0.25">
      <c r="A1842" s="31"/>
      <c r="B1842" s="31"/>
      <c r="C1842" s="32"/>
      <c r="D1842" s="31"/>
      <c r="E1842" s="31"/>
      <c r="F1842" s="31"/>
      <c r="G1842" s="31"/>
      <c r="H1842" s="31"/>
      <c r="I1842" s="31"/>
      <c r="J1842" s="31"/>
      <c r="K1842" s="31"/>
      <c r="L1842" s="31"/>
      <c r="M1842" s="31"/>
      <c r="N1842" s="187">
        <f t="shared" si="360"/>
        <v>0</v>
      </c>
      <c r="O1842" s="31"/>
      <c r="P1842" s="31"/>
      <c r="Q1842" s="31"/>
      <c r="R1842" s="187">
        <f t="shared" si="361"/>
        <v>0</v>
      </c>
      <c r="S1842" s="188">
        <f>IF(ISBLANK($B1842),0,VLOOKUP($B1842,Listen!$A$2:$C$44,2,FALSE))</f>
        <v>0</v>
      </c>
      <c r="T1842" s="188">
        <f>IF(ISBLANK($B1842),0,VLOOKUP($B1842,Listen!$A$2:$C$44,3,FALSE))</f>
        <v>0</v>
      </c>
      <c r="U1842" s="189">
        <f t="shared" si="362"/>
        <v>0</v>
      </c>
      <c r="V1842" s="189">
        <f t="shared" si="363"/>
        <v>0</v>
      </c>
      <c r="W1842" s="189">
        <f t="shared" si="363"/>
        <v>0</v>
      </c>
      <c r="X1842" s="189">
        <f t="shared" si="363"/>
        <v>0</v>
      </c>
      <c r="Y1842" s="189">
        <f t="shared" si="363"/>
        <v>0</v>
      </c>
      <c r="Z1842" s="189">
        <f t="shared" si="363"/>
        <v>0</v>
      </c>
      <c r="AA1842" s="189">
        <f t="shared" si="363"/>
        <v>0</v>
      </c>
      <c r="AB1842" s="187">
        <f t="shared" si="364"/>
        <v>0</v>
      </c>
      <c r="AC1842" s="190">
        <f>IF(C1842=A_Stammdaten!$B$14,F_SAV!$R1842-F_SAV!$AD1842,HLOOKUP(A_Stammdaten!$B$14-1,$AE$4:$AK$2004,ROW(C1842)-3,FALSE)-$AD1842)</f>
        <v>0</v>
      </c>
      <c r="AD1842" s="190">
        <f>HLOOKUP(A_Stammdaten!$B$14,$AE$4:$AK$2004,ROW(C1842)-3,FALSE)</f>
        <v>0</v>
      </c>
      <c r="AE1842" s="187">
        <f t="shared" si="353"/>
        <v>0</v>
      </c>
      <c r="AF1842" s="187">
        <f t="shared" si="354"/>
        <v>0</v>
      </c>
      <c r="AG1842" s="187">
        <f t="shared" si="355"/>
        <v>0</v>
      </c>
      <c r="AH1842" s="187">
        <f t="shared" si="356"/>
        <v>0</v>
      </c>
      <c r="AI1842" s="187">
        <f t="shared" si="357"/>
        <v>0</v>
      </c>
      <c r="AJ1842" s="187">
        <f t="shared" si="358"/>
        <v>0</v>
      </c>
      <c r="AK1842" s="187">
        <f t="shared" si="359"/>
        <v>0</v>
      </c>
      <c r="AL1842" s="31"/>
    </row>
    <row r="1843" spans="1:38" ht="15" x14ac:dyDescent="0.25">
      <c r="A1843" s="31"/>
      <c r="B1843" s="31"/>
      <c r="C1843" s="32"/>
      <c r="D1843" s="31"/>
      <c r="E1843" s="31"/>
      <c r="F1843" s="31"/>
      <c r="G1843" s="31"/>
      <c r="H1843" s="31"/>
      <c r="I1843" s="31"/>
      <c r="J1843" s="31"/>
      <c r="K1843" s="31"/>
      <c r="L1843" s="31"/>
      <c r="M1843" s="31"/>
      <c r="N1843" s="187">
        <f t="shared" si="360"/>
        <v>0</v>
      </c>
      <c r="O1843" s="31"/>
      <c r="P1843" s="31"/>
      <c r="Q1843" s="31"/>
      <c r="R1843" s="187">
        <f t="shared" si="361"/>
        <v>0</v>
      </c>
      <c r="S1843" s="188">
        <f>IF(ISBLANK($B1843),0,VLOOKUP($B1843,Listen!$A$2:$C$44,2,FALSE))</f>
        <v>0</v>
      </c>
      <c r="T1843" s="188">
        <f>IF(ISBLANK($B1843),0,VLOOKUP($B1843,Listen!$A$2:$C$44,3,FALSE))</f>
        <v>0</v>
      </c>
      <c r="U1843" s="189">
        <f t="shared" si="362"/>
        <v>0</v>
      </c>
      <c r="V1843" s="189">
        <f t="shared" si="363"/>
        <v>0</v>
      </c>
      <c r="W1843" s="189">
        <f t="shared" si="363"/>
        <v>0</v>
      </c>
      <c r="X1843" s="189">
        <f t="shared" si="363"/>
        <v>0</v>
      </c>
      <c r="Y1843" s="189">
        <f t="shared" si="363"/>
        <v>0</v>
      </c>
      <c r="Z1843" s="189">
        <f t="shared" si="363"/>
        <v>0</v>
      </c>
      <c r="AA1843" s="189">
        <f t="shared" si="363"/>
        <v>0</v>
      </c>
      <c r="AB1843" s="187">
        <f t="shared" si="364"/>
        <v>0</v>
      </c>
      <c r="AC1843" s="190">
        <f>IF(C1843=A_Stammdaten!$B$14,F_SAV!$R1843-F_SAV!$AD1843,HLOOKUP(A_Stammdaten!$B$14-1,$AE$4:$AK$2004,ROW(C1843)-3,FALSE)-$AD1843)</f>
        <v>0</v>
      </c>
      <c r="AD1843" s="190">
        <f>HLOOKUP(A_Stammdaten!$B$14,$AE$4:$AK$2004,ROW(C1843)-3,FALSE)</f>
        <v>0</v>
      </c>
      <c r="AE1843" s="187">
        <f t="shared" si="353"/>
        <v>0</v>
      </c>
      <c r="AF1843" s="187">
        <f t="shared" si="354"/>
        <v>0</v>
      </c>
      <c r="AG1843" s="187">
        <f t="shared" si="355"/>
        <v>0</v>
      </c>
      <c r="AH1843" s="187">
        <f t="shared" si="356"/>
        <v>0</v>
      </c>
      <c r="AI1843" s="187">
        <f t="shared" si="357"/>
        <v>0</v>
      </c>
      <c r="AJ1843" s="187">
        <f t="shared" si="358"/>
        <v>0</v>
      </c>
      <c r="AK1843" s="187">
        <f t="shared" si="359"/>
        <v>0</v>
      </c>
      <c r="AL1843" s="31"/>
    </row>
    <row r="1844" spans="1:38" ht="15" x14ac:dyDescent="0.25">
      <c r="A1844" s="31"/>
      <c r="B1844" s="31"/>
      <c r="C1844" s="32"/>
      <c r="D1844" s="31"/>
      <c r="E1844" s="31"/>
      <c r="F1844" s="31"/>
      <c r="G1844" s="31"/>
      <c r="H1844" s="31"/>
      <c r="I1844" s="31"/>
      <c r="J1844" s="31"/>
      <c r="K1844" s="31"/>
      <c r="L1844" s="31"/>
      <c r="M1844" s="31"/>
      <c r="N1844" s="187">
        <f t="shared" si="360"/>
        <v>0</v>
      </c>
      <c r="O1844" s="31"/>
      <c r="P1844" s="31"/>
      <c r="Q1844" s="31"/>
      <c r="R1844" s="187">
        <f t="shared" si="361"/>
        <v>0</v>
      </c>
      <c r="S1844" s="188">
        <f>IF(ISBLANK($B1844),0,VLOOKUP($B1844,Listen!$A$2:$C$44,2,FALSE))</f>
        <v>0</v>
      </c>
      <c r="T1844" s="188">
        <f>IF(ISBLANK($B1844),0,VLOOKUP($B1844,Listen!$A$2:$C$44,3,FALSE))</f>
        <v>0</v>
      </c>
      <c r="U1844" s="189">
        <f t="shared" si="362"/>
        <v>0</v>
      </c>
      <c r="V1844" s="189">
        <f t="shared" si="363"/>
        <v>0</v>
      </c>
      <c r="W1844" s="189">
        <f t="shared" si="363"/>
        <v>0</v>
      </c>
      <c r="X1844" s="189">
        <f t="shared" si="363"/>
        <v>0</v>
      </c>
      <c r="Y1844" s="189">
        <f t="shared" si="363"/>
        <v>0</v>
      </c>
      <c r="Z1844" s="189">
        <f t="shared" si="363"/>
        <v>0</v>
      </c>
      <c r="AA1844" s="189">
        <f t="shared" si="363"/>
        <v>0</v>
      </c>
      <c r="AB1844" s="187">
        <f t="shared" si="364"/>
        <v>0</v>
      </c>
      <c r="AC1844" s="190">
        <f>IF(C1844=A_Stammdaten!$B$14,F_SAV!$R1844-F_SAV!$AD1844,HLOOKUP(A_Stammdaten!$B$14-1,$AE$4:$AK$2004,ROW(C1844)-3,FALSE)-$AD1844)</f>
        <v>0</v>
      </c>
      <c r="AD1844" s="190">
        <f>HLOOKUP(A_Stammdaten!$B$14,$AE$4:$AK$2004,ROW(C1844)-3,FALSE)</f>
        <v>0</v>
      </c>
      <c r="AE1844" s="187">
        <f t="shared" si="353"/>
        <v>0</v>
      </c>
      <c r="AF1844" s="187">
        <f t="shared" si="354"/>
        <v>0</v>
      </c>
      <c r="AG1844" s="187">
        <f t="shared" si="355"/>
        <v>0</v>
      </c>
      <c r="AH1844" s="187">
        <f t="shared" si="356"/>
        <v>0</v>
      </c>
      <c r="AI1844" s="187">
        <f t="shared" si="357"/>
        <v>0</v>
      </c>
      <c r="AJ1844" s="187">
        <f t="shared" si="358"/>
        <v>0</v>
      </c>
      <c r="AK1844" s="187">
        <f t="shared" si="359"/>
        <v>0</v>
      </c>
      <c r="AL1844" s="31"/>
    </row>
    <row r="1845" spans="1:38" ht="15" x14ac:dyDescent="0.25">
      <c r="A1845" s="31"/>
      <c r="B1845" s="31"/>
      <c r="C1845" s="32"/>
      <c r="D1845" s="31"/>
      <c r="E1845" s="31"/>
      <c r="F1845" s="31"/>
      <c r="G1845" s="31"/>
      <c r="H1845" s="31"/>
      <c r="I1845" s="31"/>
      <c r="J1845" s="31"/>
      <c r="K1845" s="31"/>
      <c r="L1845" s="31"/>
      <c r="M1845" s="31"/>
      <c r="N1845" s="187">
        <f t="shared" si="360"/>
        <v>0</v>
      </c>
      <c r="O1845" s="31"/>
      <c r="P1845" s="31"/>
      <c r="Q1845" s="31"/>
      <c r="R1845" s="187">
        <f t="shared" si="361"/>
        <v>0</v>
      </c>
      <c r="S1845" s="188">
        <f>IF(ISBLANK($B1845),0,VLOOKUP($B1845,Listen!$A$2:$C$44,2,FALSE))</f>
        <v>0</v>
      </c>
      <c r="T1845" s="188">
        <f>IF(ISBLANK($B1845),0,VLOOKUP($B1845,Listen!$A$2:$C$44,3,FALSE))</f>
        <v>0</v>
      </c>
      <c r="U1845" s="189">
        <f t="shared" si="362"/>
        <v>0</v>
      </c>
      <c r="V1845" s="189">
        <f t="shared" si="363"/>
        <v>0</v>
      </c>
      <c r="W1845" s="189">
        <f t="shared" si="363"/>
        <v>0</v>
      </c>
      <c r="X1845" s="189">
        <f t="shared" si="363"/>
        <v>0</v>
      </c>
      <c r="Y1845" s="189">
        <f t="shared" si="363"/>
        <v>0</v>
      </c>
      <c r="Z1845" s="189">
        <f t="shared" si="363"/>
        <v>0</v>
      </c>
      <c r="AA1845" s="189">
        <f t="shared" si="363"/>
        <v>0</v>
      </c>
      <c r="AB1845" s="187">
        <f t="shared" si="364"/>
        <v>0</v>
      </c>
      <c r="AC1845" s="190">
        <f>IF(C1845=A_Stammdaten!$B$14,F_SAV!$R1845-F_SAV!$AD1845,HLOOKUP(A_Stammdaten!$B$14-1,$AE$4:$AK$2004,ROW(C1845)-3,FALSE)-$AD1845)</f>
        <v>0</v>
      </c>
      <c r="AD1845" s="190">
        <f>HLOOKUP(A_Stammdaten!$B$14,$AE$4:$AK$2004,ROW(C1845)-3,FALSE)</f>
        <v>0</v>
      </c>
      <c r="AE1845" s="187">
        <f t="shared" si="353"/>
        <v>0</v>
      </c>
      <c r="AF1845" s="187">
        <f t="shared" si="354"/>
        <v>0</v>
      </c>
      <c r="AG1845" s="187">
        <f t="shared" si="355"/>
        <v>0</v>
      </c>
      <c r="AH1845" s="187">
        <f t="shared" si="356"/>
        <v>0</v>
      </c>
      <c r="AI1845" s="187">
        <f t="shared" si="357"/>
        <v>0</v>
      </c>
      <c r="AJ1845" s="187">
        <f t="shared" si="358"/>
        <v>0</v>
      </c>
      <c r="AK1845" s="187">
        <f t="shared" si="359"/>
        <v>0</v>
      </c>
      <c r="AL1845" s="31"/>
    </row>
    <row r="1846" spans="1:38" ht="15" x14ac:dyDescent="0.25">
      <c r="A1846" s="31"/>
      <c r="B1846" s="31"/>
      <c r="C1846" s="32"/>
      <c r="D1846" s="31"/>
      <c r="E1846" s="31"/>
      <c r="F1846" s="31"/>
      <c r="G1846" s="31"/>
      <c r="H1846" s="31"/>
      <c r="I1846" s="31"/>
      <c r="J1846" s="31"/>
      <c r="K1846" s="31"/>
      <c r="L1846" s="31"/>
      <c r="M1846" s="31"/>
      <c r="N1846" s="187">
        <f t="shared" si="360"/>
        <v>0</v>
      </c>
      <c r="O1846" s="31"/>
      <c r="P1846" s="31"/>
      <c r="Q1846" s="31"/>
      <c r="R1846" s="187">
        <f t="shared" si="361"/>
        <v>0</v>
      </c>
      <c r="S1846" s="188">
        <f>IF(ISBLANK($B1846),0,VLOOKUP($B1846,Listen!$A$2:$C$44,2,FALSE))</f>
        <v>0</v>
      </c>
      <c r="T1846" s="188">
        <f>IF(ISBLANK($B1846),0,VLOOKUP($B1846,Listen!$A$2:$C$44,3,FALSE))</f>
        <v>0</v>
      </c>
      <c r="U1846" s="189">
        <f t="shared" si="362"/>
        <v>0</v>
      </c>
      <c r="V1846" s="189">
        <f t="shared" si="363"/>
        <v>0</v>
      </c>
      <c r="W1846" s="189">
        <f t="shared" si="363"/>
        <v>0</v>
      </c>
      <c r="X1846" s="189">
        <f t="shared" si="363"/>
        <v>0</v>
      </c>
      <c r="Y1846" s="189">
        <f t="shared" si="363"/>
        <v>0</v>
      </c>
      <c r="Z1846" s="189">
        <f t="shared" si="363"/>
        <v>0</v>
      </c>
      <c r="AA1846" s="189">
        <f t="shared" si="363"/>
        <v>0</v>
      </c>
      <c r="AB1846" s="187">
        <f t="shared" si="364"/>
        <v>0</v>
      </c>
      <c r="AC1846" s="190">
        <f>IF(C1846=A_Stammdaten!$B$14,F_SAV!$R1846-F_SAV!$AD1846,HLOOKUP(A_Stammdaten!$B$14-1,$AE$4:$AK$2004,ROW(C1846)-3,FALSE)-$AD1846)</f>
        <v>0</v>
      </c>
      <c r="AD1846" s="190">
        <f>HLOOKUP(A_Stammdaten!$B$14,$AE$4:$AK$2004,ROW(C1846)-3,FALSE)</f>
        <v>0</v>
      </c>
      <c r="AE1846" s="187">
        <f t="shared" si="353"/>
        <v>0</v>
      </c>
      <c r="AF1846" s="187">
        <f t="shared" si="354"/>
        <v>0</v>
      </c>
      <c r="AG1846" s="187">
        <f t="shared" si="355"/>
        <v>0</v>
      </c>
      <c r="AH1846" s="187">
        <f t="shared" si="356"/>
        <v>0</v>
      </c>
      <c r="AI1846" s="187">
        <f t="shared" si="357"/>
        <v>0</v>
      </c>
      <c r="AJ1846" s="187">
        <f t="shared" si="358"/>
        <v>0</v>
      </c>
      <c r="AK1846" s="187">
        <f t="shared" si="359"/>
        <v>0</v>
      </c>
      <c r="AL1846" s="31"/>
    </row>
    <row r="1847" spans="1:38" ht="15" x14ac:dyDescent="0.25">
      <c r="A1847" s="31"/>
      <c r="B1847" s="31"/>
      <c r="C1847" s="32"/>
      <c r="D1847" s="31"/>
      <c r="E1847" s="31"/>
      <c r="F1847" s="31"/>
      <c r="G1847" s="31"/>
      <c r="H1847" s="31"/>
      <c r="I1847" s="31"/>
      <c r="J1847" s="31"/>
      <c r="K1847" s="31"/>
      <c r="L1847" s="31"/>
      <c r="M1847" s="31"/>
      <c r="N1847" s="187">
        <f t="shared" si="360"/>
        <v>0</v>
      </c>
      <c r="O1847" s="31"/>
      <c r="P1847" s="31"/>
      <c r="Q1847" s="31"/>
      <c r="R1847" s="187">
        <f t="shared" si="361"/>
        <v>0</v>
      </c>
      <c r="S1847" s="188">
        <f>IF(ISBLANK($B1847),0,VLOOKUP($B1847,Listen!$A$2:$C$44,2,FALSE))</f>
        <v>0</v>
      </c>
      <c r="T1847" s="188">
        <f>IF(ISBLANK($B1847),0,VLOOKUP($B1847,Listen!$A$2:$C$44,3,FALSE))</f>
        <v>0</v>
      </c>
      <c r="U1847" s="189">
        <f t="shared" si="362"/>
        <v>0</v>
      </c>
      <c r="V1847" s="189">
        <f t="shared" si="363"/>
        <v>0</v>
      </c>
      <c r="W1847" s="189">
        <f t="shared" si="363"/>
        <v>0</v>
      </c>
      <c r="X1847" s="189">
        <f t="shared" si="363"/>
        <v>0</v>
      </c>
      <c r="Y1847" s="189">
        <f t="shared" si="363"/>
        <v>0</v>
      </c>
      <c r="Z1847" s="189">
        <f t="shared" si="363"/>
        <v>0</v>
      </c>
      <c r="AA1847" s="189">
        <f t="shared" si="363"/>
        <v>0</v>
      </c>
      <c r="AB1847" s="187">
        <f t="shared" si="364"/>
        <v>0</v>
      </c>
      <c r="AC1847" s="190">
        <f>IF(C1847=A_Stammdaten!$B$14,F_SAV!$R1847-F_SAV!$AD1847,HLOOKUP(A_Stammdaten!$B$14-1,$AE$4:$AK$2004,ROW(C1847)-3,FALSE)-$AD1847)</f>
        <v>0</v>
      </c>
      <c r="AD1847" s="190">
        <f>HLOOKUP(A_Stammdaten!$B$14,$AE$4:$AK$2004,ROW(C1847)-3,FALSE)</f>
        <v>0</v>
      </c>
      <c r="AE1847" s="187">
        <f t="shared" si="353"/>
        <v>0</v>
      </c>
      <c r="AF1847" s="187">
        <f t="shared" si="354"/>
        <v>0</v>
      </c>
      <c r="AG1847" s="187">
        <f t="shared" si="355"/>
        <v>0</v>
      </c>
      <c r="AH1847" s="187">
        <f t="shared" si="356"/>
        <v>0</v>
      </c>
      <c r="AI1847" s="187">
        <f t="shared" si="357"/>
        <v>0</v>
      </c>
      <c r="AJ1847" s="187">
        <f t="shared" si="358"/>
        <v>0</v>
      </c>
      <c r="AK1847" s="187">
        <f t="shared" si="359"/>
        <v>0</v>
      </c>
      <c r="AL1847" s="31"/>
    </row>
    <row r="1848" spans="1:38" ht="15" x14ac:dyDescent="0.25">
      <c r="A1848" s="31"/>
      <c r="B1848" s="31"/>
      <c r="C1848" s="32"/>
      <c r="D1848" s="31"/>
      <c r="E1848" s="31"/>
      <c r="F1848" s="31"/>
      <c r="G1848" s="31"/>
      <c r="H1848" s="31"/>
      <c r="I1848" s="31"/>
      <c r="J1848" s="31"/>
      <c r="K1848" s="31"/>
      <c r="L1848" s="31"/>
      <c r="M1848" s="31"/>
      <c r="N1848" s="187">
        <f t="shared" si="360"/>
        <v>0</v>
      </c>
      <c r="O1848" s="31"/>
      <c r="P1848" s="31"/>
      <c r="Q1848" s="31"/>
      <c r="R1848" s="187">
        <f t="shared" si="361"/>
        <v>0</v>
      </c>
      <c r="S1848" s="188">
        <f>IF(ISBLANK($B1848),0,VLOOKUP($B1848,Listen!$A$2:$C$44,2,FALSE))</f>
        <v>0</v>
      </c>
      <c r="T1848" s="188">
        <f>IF(ISBLANK($B1848),0,VLOOKUP($B1848,Listen!$A$2:$C$44,3,FALSE))</f>
        <v>0</v>
      </c>
      <c r="U1848" s="189">
        <f t="shared" si="362"/>
        <v>0</v>
      </c>
      <c r="V1848" s="189">
        <f t="shared" si="363"/>
        <v>0</v>
      </c>
      <c r="W1848" s="189">
        <f t="shared" si="363"/>
        <v>0</v>
      </c>
      <c r="X1848" s="189">
        <f t="shared" si="363"/>
        <v>0</v>
      </c>
      <c r="Y1848" s="189">
        <f t="shared" si="363"/>
        <v>0</v>
      </c>
      <c r="Z1848" s="189">
        <f t="shared" si="363"/>
        <v>0</v>
      </c>
      <c r="AA1848" s="189">
        <f t="shared" si="363"/>
        <v>0</v>
      </c>
      <c r="AB1848" s="187">
        <f t="shared" si="364"/>
        <v>0</v>
      </c>
      <c r="AC1848" s="190">
        <f>IF(C1848=A_Stammdaten!$B$14,F_SAV!$R1848-F_SAV!$AD1848,HLOOKUP(A_Stammdaten!$B$14-1,$AE$4:$AK$2004,ROW(C1848)-3,FALSE)-$AD1848)</f>
        <v>0</v>
      </c>
      <c r="AD1848" s="190">
        <f>HLOOKUP(A_Stammdaten!$B$14,$AE$4:$AK$2004,ROW(C1848)-3,FALSE)</f>
        <v>0</v>
      </c>
      <c r="AE1848" s="187">
        <f t="shared" si="353"/>
        <v>0</v>
      </c>
      <c r="AF1848" s="187">
        <f t="shared" si="354"/>
        <v>0</v>
      </c>
      <c r="AG1848" s="187">
        <f t="shared" si="355"/>
        <v>0</v>
      </c>
      <c r="AH1848" s="187">
        <f t="shared" si="356"/>
        <v>0</v>
      </c>
      <c r="AI1848" s="187">
        <f t="shared" si="357"/>
        <v>0</v>
      </c>
      <c r="AJ1848" s="187">
        <f t="shared" si="358"/>
        <v>0</v>
      </c>
      <c r="AK1848" s="187">
        <f t="shared" si="359"/>
        <v>0</v>
      </c>
      <c r="AL1848" s="31"/>
    </row>
    <row r="1849" spans="1:38" ht="15" x14ac:dyDescent="0.25">
      <c r="A1849" s="31"/>
      <c r="B1849" s="31"/>
      <c r="C1849" s="32"/>
      <c r="D1849" s="31"/>
      <c r="E1849" s="31"/>
      <c r="F1849" s="31"/>
      <c r="G1849" s="31"/>
      <c r="H1849" s="31"/>
      <c r="I1849" s="31"/>
      <c r="J1849" s="31"/>
      <c r="K1849" s="31"/>
      <c r="L1849" s="31"/>
      <c r="M1849" s="31"/>
      <c r="N1849" s="187">
        <f t="shared" si="360"/>
        <v>0</v>
      </c>
      <c r="O1849" s="31"/>
      <c r="P1849" s="31"/>
      <c r="Q1849" s="31"/>
      <c r="R1849" s="187">
        <f t="shared" si="361"/>
        <v>0</v>
      </c>
      <c r="S1849" s="188">
        <f>IF(ISBLANK($B1849),0,VLOOKUP($B1849,Listen!$A$2:$C$44,2,FALSE))</f>
        <v>0</v>
      </c>
      <c r="T1849" s="188">
        <f>IF(ISBLANK($B1849),0,VLOOKUP($B1849,Listen!$A$2:$C$44,3,FALSE))</f>
        <v>0</v>
      </c>
      <c r="U1849" s="189">
        <f t="shared" si="362"/>
        <v>0</v>
      </c>
      <c r="V1849" s="189">
        <f t="shared" si="363"/>
        <v>0</v>
      </c>
      <c r="W1849" s="189">
        <f t="shared" si="363"/>
        <v>0</v>
      </c>
      <c r="X1849" s="189">
        <f t="shared" si="363"/>
        <v>0</v>
      </c>
      <c r="Y1849" s="189">
        <f t="shared" si="363"/>
        <v>0</v>
      </c>
      <c r="Z1849" s="189">
        <f t="shared" si="363"/>
        <v>0</v>
      </c>
      <c r="AA1849" s="189">
        <f t="shared" si="363"/>
        <v>0</v>
      </c>
      <c r="AB1849" s="187">
        <f t="shared" si="364"/>
        <v>0</v>
      </c>
      <c r="AC1849" s="190">
        <f>IF(C1849=A_Stammdaten!$B$14,F_SAV!$R1849-F_SAV!$AD1849,HLOOKUP(A_Stammdaten!$B$14-1,$AE$4:$AK$2004,ROW(C1849)-3,FALSE)-$AD1849)</f>
        <v>0</v>
      </c>
      <c r="AD1849" s="190">
        <f>HLOOKUP(A_Stammdaten!$B$14,$AE$4:$AK$2004,ROW(C1849)-3,FALSE)</f>
        <v>0</v>
      </c>
      <c r="AE1849" s="187">
        <f t="shared" si="353"/>
        <v>0</v>
      </c>
      <c r="AF1849" s="187">
        <f t="shared" si="354"/>
        <v>0</v>
      </c>
      <c r="AG1849" s="187">
        <f t="shared" si="355"/>
        <v>0</v>
      </c>
      <c r="AH1849" s="187">
        <f t="shared" si="356"/>
        <v>0</v>
      </c>
      <c r="AI1849" s="187">
        <f t="shared" si="357"/>
        <v>0</v>
      </c>
      <c r="AJ1849" s="187">
        <f t="shared" si="358"/>
        <v>0</v>
      </c>
      <c r="AK1849" s="187">
        <f t="shared" si="359"/>
        <v>0</v>
      </c>
      <c r="AL1849" s="31"/>
    </row>
    <row r="1850" spans="1:38" ht="15" x14ac:dyDescent="0.25">
      <c r="A1850" s="31"/>
      <c r="B1850" s="31"/>
      <c r="C1850" s="32"/>
      <c r="D1850" s="31"/>
      <c r="E1850" s="31"/>
      <c r="F1850" s="31"/>
      <c r="G1850" s="31"/>
      <c r="H1850" s="31"/>
      <c r="I1850" s="31"/>
      <c r="J1850" s="31"/>
      <c r="K1850" s="31"/>
      <c r="L1850" s="31"/>
      <c r="M1850" s="31"/>
      <c r="N1850" s="187">
        <f t="shared" si="360"/>
        <v>0</v>
      </c>
      <c r="O1850" s="31"/>
      <c r="P1850" s="31"/>
      <c r="Q1850" s="31"/>
      <c r="R1850" s="187">
        <f t="shared" si="361"/>
        <v>0</v>
      </c>
      <c r="S1850" s="188">
        <f>IF(ISBLANK($B1850),0,VLOOKUP($B1850,Listen!$A$2:$C$44,2,FALSE))</f>
        <v>0</v>
      </c>
      <c r="T1850" s="188">
        <f>IF(ISBLANK($B1850),0,VLOOKUP($B1850,Listen!$A$2:$C$44,3,FALSE))</f>
        <v>0</v>
      </c>
      <c r="U1850" s="189">
        <f t="shared" si="362"/>
        <v>0</v>
      </c>
      <c r="V1850" s="189">
        <f t="shared" si="363"/>
        <v>0</v>
      </c>
      <c r="W1850" s="189">
        <f t="shared" si="363"/>
        <v>0</v>
      </c>
      <c r="X1850" s="189">
        <f t="shared" si="363"/>
        <v>0</v>
      </c>
      <c r="Y1850" s="189">
        <f t="shared" si="363"/>
        <v>0</v>
      </c>
      <c r="Z1850" s="189">
        <f t="shared" si="363"/>
        <v>0</v>
      </c>
      <c r="AA1850" s="189">
        <f t="shared" si="363"/>
        <v>0</v>
      </c>
      <c r="AB1850" s="187">
        <f t="shared" si="364"/>
        <v>0</v>
      </c>
      <c r="AC1850" s="190">
        <f>IF(C1850=A_Stammdaten!$B$14,F_SAV!$R1850-F_SAV!$AD1850,HLOOKUP(A_Stammdaten!$B$14-1,$AE$4:$AK$2004,ROW(C1850)-3,FALSE)-$AD1850)</f>
        <v>0</v>
      </c>
      <c r="AD1850" s="190">
        <f>HLOOKUP(A_Stammdaten!$B$14,$AE$4:$AK$2004,ROW(C1850)-3,FALSE)</f>
        <v>0</v>
      </c>
      <c r="AE1850" s="187">
        <f t="shared" si="353"/>
        <v>0</v>
      </c>
      <c r="AF1850" s="187">
        <f t="shared" si="354"/>
        <v>0</v>
      </c>
      <c r="AG1850" s="187">
        <f t="shared" si="355"/>
        <v>0</v>
      </c>
      <c r="AH1850" s="187">
        <f t="shared" si="356"/>
        <v>0</v>
      </c>
      <c r="AI1850" s="187">
        <f t="shared" si="357"/>
        <v>0</v>
      </c>
      <c r="AJ1850" s="187">
        <f t="shared" si="358"/>
        <v>0</v>
      </c>
      <c r="AK1850" s="187">
        <f t="shared" si="359"/>
        <v>0</v>
      </c>
      <c r="AL1850" s="31"/>
    </row>
    <row r="1851" spans="1:38" ht="15" x14ac:dyDescent="0.25">
      <c r="A1851" s="31"/>
      <c r="B1851" s="31"/>
      <c r="C1851" s="32"/>
      <c r="D1851" s="31"/>
      <c r="E1851" s="31"/>
      <c r="F1851" s="31"/>
      <c r="G1851" s="31"/>
      <c r="H1851" s="31"/>
      <c r="I1851" s="31"/>
      <c r="J1851" s="31"/>
      <c r="K1851" s="31"/>
      <c r="L1851" s="31"/>
      <c r="M1851" s="31"/>
      <c r="N1851" s="187">
        <f t="shared" si="360"/>
        <v>0</v>
      </c>
      <c r="O1851" s="31"/>
      <c r="P1851" s="31"/>
      <c r="Q1851" s="31"/>
      <c r="R1851" s="187">
        <f t="shared" si="361"/>
        <v>0</v>
      </c>
      <c r="S1851" s="188">
        <f>IF(ISBLANK($B1851),0,VLOOKUP($B1851,Listen!$A$2:$C$44,2,FALSE))</f>
        <v>0</v>
      </c>
      <c r="T1851" s="188">
        <f>IF(ISBLANK($B1851),0,VLOOKUP($B1851,Listen!$A$2:$C$44,3,FALSE))</f>
        <v>0</v>
      </c>
      <c r="U1851" s="189">
        <f t="shared" si="362"/>
        <v>0</v>
      </c>
      <c r="V1851" s="189">
        <f t="shared" si="363"/>
        <v>0</v>
      </c>
      <c r="W1851" s="189">
        <f t="shared" si="363"/>
        <v>0</v>
      </c>
      <c r="X1851" s="189">
        <f t="shared" si="363"/>
        <v>0</v>
      </c>
      <c r="Y1851" s="189">
        <f t="shared" si="363"/>
        <v>0</v>
      </c>
      <c r="Z1851" s="189">
        <f t="shared" si="363"/>
        <v>0</v>
      </c>
      <c r="AA1851" s="189">
        <f t="shared" si="363"/>
        <v>0</v>
      </c>
      <c r="AB1851" s="187">
        <f t="shared" si="364"/>
        <v>0</v>
      </c>
      <c r="AC1851" s="190">
        <f>IF(C1851=A_Stammdaten!$B$14,F_SAV!$R1851-F_SAV!$AD1851,HLOOKUP(A_Stammdaten!$B$14-1,$AE$4:$AK$2004,ROW(C1851)-3,FALSE)-$AD1851)</f>
        <v>0</v>
      </c>
      <c r="AD1851" s="190">
        <f>HLOOKUP(A_Stammdaten!$B$14,$AE$4:$AK$2004,ROW(C1851)-3,FALSE)</f>
        <v>0</v>
      </c>
      <c r="AE1851" s="187">
        <f t="shared" si="353"/>
        <v>0</v>
      </c>
      <c r="AF1851" s="187">
        <f t="shared" si="354"/>
        <v>0</v>
      </c>
      <c r="AG1851" s="187">
        <f t="shared" si="355"/>
        <v>0</v>
      </c>
      <c r="AH1851" s="187">
        <f t="shared" si="356"/>
        <v>0</v>
      </c>
      <c r="AI1851" s="187">
        <f t="shared" si="357"/>
        <v>0</v>
      </c>
      <c r="AJ1851" s="187">
        <f t="shared" si="358"/>
        <v>0</v>
      </c>
      <c r="AK1851" s="187">
        <f t="shared" si="359"/>
        <v>0</v>
      </c>
      <c r="AL1851" s="31"/>
    </row>
    <row r="1852" spans="1:38" ht="15" x14ac:dyDescent="0.25">
      <c r="A1852" s="31"/>
      <c r="B1852" s="31"/>
      <c r="C1852" s="32"/>
      <c r="D1852" s="31"/>
      <c r="E1852" s="31"/>
      <c r="F1852" s="31"/>
      <c r="G1852" s="31"/>
      <c r="H1852" s="31"/>
      <c r="I1852" s="31"/>
      <c r="J1852" s="31"/>
      <c r="K1852" s="31"/>
      <c r="L1852" s="31"/>
      <c r="M1852" s="31"/>
      <c r="N1852" s="187">
        <f t="shared" si="360"/>
        <v>0</v>
      </c>
      <c r="O1852" s="31"/>
      <c r="P1852" s="31"/>
      <c r="Q1852" s="31"/>
      <c r="R1852" s="187">
        <f t="shared" si="361"/>
        <v>0</v>
      </c>
      <c r="S1852" s="188">
        <f>IF(ISBLANK($B1852),0,VLOOKUP($B1852,Listen!$A$2:$C$44,2,FALSE))</f>
        <v>0</v>
      </c>
      <c r="T1852" s="188">
        <f>IF(ISBLANK($B1852),0,VLOOKUP($B1852,Listen!$A$2:$C$44,3,FALSE))</f>
        <v>0</v>
      </c>
      <c r="U1852" s="189">
        <f t="shared" si="362"/>
        <v>0</v>
      </c>
      <c r="V1852" s="189">
        <f t="shared" si="363"/>
        <v>0</v>
      </c>
      <c r="W1852" s="189">
        <f t="shared" si="363"/>
        <v>0</v>
      </c>
      <c r="X1852" s="189">
        <f t="shared" si="363"/>
        <v>0</v>
      </c>
      <c r="Y1852" s="189">
        <f t="shared" si="363"/>
        <v>0</v>
      </c>
      <c r="Z1852" s="189">
        <f t="shared" si="363"/>
        <v>0</v>
      </c>
      <c r="AA1852" s="189">
        <f t="shared" si="363"/>
        <v>0</v>
      </c>
      <c r="AB1852" s="187">
        <f t="shared" si="364"/>
        <v>0</v>
      </c>
      <c r="AC1852" s="190">
        <f>IF(C1852=A_Stammdaten!$B$14,F_SAV!$R1852-F_SAV!$AD1852,HLOOKUP(A_Stammdaten!$B$14-1,$AE$4:$AK$2004,ROW(C1852)-3,FALSE)-$AD1852)</f>
        <v>0</v>
      </c>
      <c r="AD1852" s="190">
        <f>HLOOKUP(A_Stammdaten!$B$14,$AE$4:$AK$2004,ROW(C1852)-3,FALSE)</f>
        <v>0</v>
      </c>
      <c r="AE1852" s="187">
        <f t="shared" si="353"/>
        <v>0</v>
      </c>
      <c r="AF1852" s="187">
        <f t="shared" si="354"/>
        <v>0</v>
      </c>
      <c r="AG1852" s="187">
        <f t="shared" si="355"/>
        <v>0</v>
      </c>
      <c r="AH1852" s="187">
        <f t="shared" si="356"/>
        <v>0</v>
      </c>
      <c r="AI1852" s="187">
        <f t="shared" si="357"/>
        <v>0</v>
      </c>
      <c r="AJ1852" s="187">
        <f t="shared" si="358"/>
        <v>0</v>
      </c>
      <c r="AK1852" s="187">
        <f t="shared" si="359"/>
        <v>0</v>
      </c>
      <c r="AL1852" s="31"/>
    </row>
    <row r="1853" spans="1:38" ht="15" x14ac:dyDescent="0.25">
      <c r="A1853" s="31"/>
      <c r="B1853" s="31"/>
      <c r="C1853" s="32"/>
      <c r="D1853" s="31"/>
      <c r="E1853" s="31"/>
      <c r="F1853" s="31"/>
      <c r="G1853" s="31"/>
      <c r="H1853" s="31"/>
      <c r="I1853" s="31"/>
      <c r="J1853" s="31"/>
      <c r="K1853" s="31"/>
      <c r="L1853" s="31"/>
      <c r="M1853" s="31"/>
      <c r="N1853" s="187">
        <f t="shared" si="360"/>
        <v>0</v>
      </c>
      <c r="O1853" s="31"/>
      <c r="P1853" s="31"/>
      <c r="Q1853" s="31"/>
      <c r="R1853" s="187">
        <f t="shared" si="361"/>
        <v>0</v>
      </c>
      <c r="S1853" s="188">
        <f>IF(ISBLANK($B1853),0,VLOOKUP($B1853,Listen!$A$2:$C$44,2,FALSE))</f>
        <v>0</v>
      </c>
      <c r="T1853" s="188">
        <f>IF(ISBLANK($B1853),0,VLOOKUP($B1853,Listen!$A$2:$C$44,3,FALSE))</f>
        <v>0</v>
      </c>
      <c r="U1853" s="189">
        <f t="shared" si="362"/>
        <v>0</v>
      </c>
      <c r="V1853" s="189">
        <f t="shared" si="363"/>
        <v>0</v>
      </c>
      <c r="W1853" s="189">
        <f t="shared" si="363"/>
        <v>0</v>
      </c>
      <c r="X1853" s="189">
        <f t="shared" si="363"/>
        <v>0</v>
      </c>
      <c r="Y1853" s="189">
        <f t="shared" si="363"/>
        <v>0</v>
      </c>
      <c r="Z1853" s="189">
        <f t="shared" si="363"/>
        <v>0</v>
      </c>
      <c r="AA1853" s="189">
        <f t="shared" si="363"/>
        <v>0</v>
      </c>
      <c r="AB1853" s="187">
        <f t="shared" si="364"/>
        <v>0</v>
      </c>
      <c r="AC1853" s="190">
        <f>IF(C1853=A_Stammdaten!$B$14,F_SAV!$R1853-F_SAV!$AD1853,HLOOKUP(A_Stammdaten!$B$14-1,$AE$4:$AK$2004,ROW(C1853)-3,FALSE)-$AD1853)</f>
        <v>0</v>
      </c>
      <c r="AD1853" s="190">
        <f>HLOOKUP(A_Stammdaten!$B$14,$AE$4:$AK$2004,ROW(C1853)-3,FALSE)</f>
        <v>0</v>
      </c>
      <c r="AE1853" s="187">
        <f t="shared" si="353"/>
        <v>0</v>
      </c>
      <c r="AF1853" s="187">
        <f t="shared" si="354"/>
        <v>0</v>
      </c>
      <c r="AG1853" s="187">
        <f t="shared" si="355"/>
        <v>0</v>
      </c>
      <c r="AH1853" s="187">
        <f t="shared" si="356"/>
        <v>0</v>
      </c>
      <c r="AI1853" s="187">
        <f t="shared" si="357"/>
        <v>0</v>
      </c>
      <c r="AJ1853" s="187">
        <f t="shared" si="358"/>
        <v>0</v>
      </c>
      <c r="AK1853" s="187">
        <f t="shared" si="359"/>
        <v>0</v>
      </c>
      <c r="AL1853" s="31"/>
    </row>
    <row r="1854" spans="1:38" ht="15" x14ac:dyDescent="0.25">
      <c r="A1854" s="31"/>
      <c r="B1854" s="31"/>
      <c r="C1854" s="32"/>
      <c r="D1854" s="31"/>
      <c r="E1854" s="31"/>
      <c r="F1854" s="31"/>
      <c r="G1854" s="31"/>
      <c r="H1854" s="31"/>
      <c r="I1854" s="31"/>
      <c r="J1854" s="31"/>
      <c r="K1854" s="31"/>
      <c r="L1854" s="31"/>
      <c r="M1854" s="31"/>
      <c r="N1854" s="187">
        <f t="shared" si="360"/>
        <v>0</v>
      </c>
      <c r="O1854" s="31"/>
      <c r="P1854" s="31"/>
      <c r="Q1854" s="31"/>
      <c r="R1854" s="187">
        <f t="shared" si="361"/>
        <v>0</v>
      </c>
      <c r="S1854" s="188">
        <f>IF(ISBLANK($B1854),0,VLOOKUP($B1854,Listen!$A$2:$C$44,2,FALSE))</f>
        <v>0</v>
      </c>
      <c r="T1854" s="188">
        <f>IF(ISBLANK($B1854),0,VLOOKUP($B1854,Listen!$A$2:$C$44,3,FALSE))</f>
        <v>0</v>
      </c>
      <c r="U1854" s="189">
        <f t="shared" si="362"/>
        <v>0</v>
      </c>
      <c r="V1854" s="189">
        <f t="shared" si="363"/>
        <v>0</v>
      </c>
      <c r="W1854" s="189">
        <f t="shared" si="363"/>
        <v>0</v>
      </c>
      <c r="X1854" s="189">
        <f t="shared" si="363"/>
        <v>0</v>
      </c>
      <c r="Y1854" s="189">
        <f t="shared" si="363"/>
        <v>0</v>
      </c>
      <c r="Z1854" s="189">
        <f t="shared" si="363"/>
        <v>0</v>
      </c>
      <c r="AA1854" s="189">
        <f t="shared" si="363"/>
        <v>0</v>
      </c>
      <c r="AB1854" s="187">
        <f t="shared" si="364"/>
        <v>0</v>
      </c>
      <c r="AC1854" s="190">
        <f>IF(C1854=A_Stammdaten!$B$14,F_SAV!$R1854-F_SAV!$AD1854,HLOOKUP(A_Stammdaten!$B$14-1,$AE$4:$AK$2004,ROW(C1854)-3,FALSE)-$AD1854)</f>
        <v>0</v>
      </c>
      <c r="AD1854" s="190">
        <f>HLOOKUP(A_Stammdaten!$B$14,$AE$4:$AK$2004,ROW(C1854)-3,FALSE)</f>
        <v>0</v>
      </c>
      <c r="AE1854" s="187">
        <f t="shared" si="353"/>
        <v>0</v>
      </c>
      <c r="AF1854" s="187">
        <f t="shared" si="354"/>
        <v>0</v>
      </c>
      <c r="AG1854" s="187">
        <f t="shared" si="355"/>
        <v>0</v>
      </c>
      <c r="AH1854" s="187">
        <f t="shared" si="356"/>
        <v>0</v>
      </c>
      <c r="AI1854" s="187">
        <f t="shared" si="357"/>
        <v>0</v>
      </c>
      <c r="AJ1854" s="187">
        <f t="shared" si="358"/>
        <v>0</v>
      </c>
      <c r="AK1854" s="187">
        <f t="shared" si="359"/>
        <v>0</v>
      </c>
      <c r="AL1854" s="31"/>
    </row>
    <row r="1855" spans="1:38" ht="15" x14ac:dyDescent="0.25">
      <c r="A1855" s="31"/>
      <c r="B1855" s="31"/>
      <c r="C1855" s="32"/>
      <c r="D1855" s="31"/>
      <c r="E1855" s="31"/>
      <c r="F1855" s="31"/>
      <c r="G1855" s="31"/>
      <c r="H1855" s="31"/>
      <c r="I1855" s="31"/>
      <c r="J1855" s="31"/>
      <c r="K1855" s="31"/>
      <c r="L1855" s="31"/>
      <c r="M1855" s="31"/>
      <c r="N1855" s="187">
        <f t="shared" si="360"/>
        <v>0</v>
      </c>
      <c r="O1855" s="31"/>
      <c r="P1855" s="31"/>
      <c r="Q1855" s="31"/>
      <c r="R1855" s="187">
        <f t="shared" si="361"/>
        <v>0</v>
      </c>
      <c r="S1855" s="188">
        <f>IF(ISBLANK($B1855),0,VLOOKUP($B1855,Listen!$A$2:$C$44,2,FALSE))</f>
        <v>0</v>
      </c>
      <c r="T1855" s="188">
        <f>IF(ISBLANK($B1855),0,VLOOKUP($B1855,Listen!$A$2:$C$44,3,FALSE))</f>
        <v>0</v>
      </c>
      <c r="U1855" s="189">
        <f t="shared" si="362"/>
        <v>0</v>
      </c>
      <c r="V1855" s="189">
        <f t="shared" si="363"/>
        <v>0</v>
      </c>
      <c r="W1855" s="189">
        <f t="shared" si="363"/>
        <v>0</v>
      </c>
      <c r="X1855" s="189">
        <f t="shared" si="363"/>
        <v>0</v>
      </c>
      <c r="Y1855" s="189">
        <f t="shared" si="363"/>
        <v>0</v>
      </c>
      <c r="Z1855" s="189">
        <f t="shared" si="363"/>
        <v>0</v>
      </c>
      <c r="AA1855" s="189">
        <f t="shared" si="363"/>
        <v>0</v>
      </c>
      <c r="AB1855" s="187">
        <f t="shared" si="364"/>
        <v>0</v>
      </c>
      <c r="AC1855" s="190">
        <f>IF(C1855=A_Stammdaten!$B$14,F_SAV!$R1855-F_SAV!$AD1855,HLOOKUP(A_Stammdaten!$B$14-1,$AE$4:$AK$2004,ROW(C1855)-3,FALSE)-$AD1855)</f>
        <v>0</v>
      </c>
      <c r="AD1855" s="190">
        <f>HLOOKUP(A_Stammdaten!$B$14,$AE$4:$AK$2004,ROW(C1855)-3,FALSE)</f>
        <v>0</v>
      </c>
      <c r="AE1855" s="187">
        <f t="shared" si="353"/>
        <v>0</v>
      </c>
      <c r="AF1855" s="187">
        <f t="shared" si="354"/>
        <v>0</v>
      </c>
      <c r="AG1855" s="187">
        <f t="shared" si="355"/>
        <v>0</v>
      </c>
      <c r="AH1855" s="187">
        <f t="shared" si="356"/>
        <v>0</v>
      </c>
      <c r="AI1855" s="187">
        <f t="shared" si="357"/>
        <v>0</v>
      </c>
      <c r="AJ1855" s="187">
        <f t="shared" si="358"/>
        <v>0</v>
      </c>
      <c r="AK1855" s="187">
        <f t="shared" si="359"/>
        <v>0</v>
      </c>
      <c r="AL1855" s="31"/>
    </row>
    <row r="1856" spans="1:38" ht="15" x14ac:dyDescent="0.25">
      <c r="A1856" s="31"/>
      <c r="B1856" s="31"/>
      <c r="C1856" s="32"/>
      <c r="D1856" s="31"/>
      <c r="E1856" s="31"/>
      <c r="F1856" s="31"/>
      <c r="G1856" s="31"/>
      <c r="H1856" s="31"/>
      <c r="I1856" s="31"/>
      <c r="J1856" s="31"/>
      <c r="K1856" s="31"/>
      <c r="L1856" s="31"/>
      <c r="M1856" s="31"/>
      <c r="N1856" s="187">
        <f t="shared" si="360"/>
        <v>0</v>
      </c>
      <c r="O1856" s="31"/>
      <c r="P1856" s="31"/>
      <c r="Q1856" s="31"/>
      <c r="R1856" s="187">
        <f t="shared" si="361"/>
        <v>0</v>
      </c>
      <c r="S1856" s="188">
        <f>IF(ISBLANK($B1856),0,VLOOKUP($B1856,Listen!$A$2:$C$44,2,FALSE))</f>
        <v>0</v>
      </c>
      <c r="T1856" s="188">
        <f>IF(ISBLANK($B1856),0,VLOOKUP($B1856,Listen!$A$2:$C$44,3,FALSE))</f>
        <v>0</v>
      </c>
      <c r="U1856" s="189">
        <f t="shared" si="362"/>
        <v>0</v>
      </c>
      <c r="V1856" s="189">
        <f t="shared" si="363"/>
        <v>0</v>
      </c>
      <c r="W1856" s="189">
        <f t="shared" si="363"/>
        <v>0</v>
      </c>
      <c r="X1856" s="189">
        <f t="shared" si="363"/>
        <v>0</v>
      </c>
      <c r="Y1856" s="189">
        <f t="shared" si="363"/>
        <v>0</v>
      </c>
      <c r="Z1856" s="189">
        <f t="shared" si="363"/>
        <v>0</v>
      </c>
      <c r="AA1856" s="189">
        <f t="shared" si="363"/>
        <v>0</v>
      </c>
      <c r="AB1856" s="187">
        <f t="shared" si="364"/>
        <v>0</v>
      </c>
      <c r="AC1856" s="190">
        <f>IF(C1856=A_Stammdaten!$B$14,F_SAV!$R1856-F_SAV!$AD1856,HLOOKUP(A_Stammdaten!$B$14-1,$AE$4:$AK$2004,ROW(C1856)-3,FALSE)-$AD1856)</f>
        <v>0</v>
      </c>
      <c r="AD1856" s="190">
        <f>HLOOKUP(A_Stammdaten!$B$14,$AE$4:$AK$2004,ROW(C1856)-3,FALSE)</f>
        <v>0</v>
      </c>
      <c r="AE1856" s="187">
        <f t="shared" si="353"/>
        <v>0</v>
      </c>
      <c r="AF1856" s="187">
        <f t="shared" si="354"/>
        <v>0</v>
      </c>
      <c r="AG1856" s="187">
        <f t="shared" si="355"/>
        <v>0</v>
      </c>
      <c r="AH1856" s="187">
        <f t="shared" si="356"/>
        <v>0</v>
      </c>
      <c r="AI1856" s="187">
        <f t="shared" si="357"/>
        <v>0</v>
      </c>
      <c r="AJ1856" s="187">
        <f t="shared" si="358"/>
        <v>0</v>
      </c>
      <c r="AK1856" s="187">
        <f t="shared" si="359"/>
        <v>0</v>
      </c>
      <c r="AL1856" s="31"/>
    </row>
    <row r="1857" spans="1:38" ht="15" x14ac:dyDescent="0.25">
      <c r="A1857" s="31"/>
      <c r="B1857" s="31"/>
      <c r="C1857" s="32"/>
      <c r="D1857" s="31"/>
      <c r="E1857" s="31"/>
      <c r="F1857" s="31"/>
      <c r="G1857" s="31"/>
      <c r="H1857" s="31"/>
      <c r="I1857" s="31"/>
      <c r="J1857" s="31"/>
      <c r="K1857" s="31"/>
      <c r="L1857" s="31"/>
      <c r="M1857" s="31"/>
      <c r="N1857" s="187">
        <f t="shared" si="360"/>
        <v>0</v>
      </c>
      <c r="O1857" s="31"/>
      <c r="P1857" s="31"/>
      <c r="Q1857" s="31"/>
      <c r="R1857" s="187">
        <f t="shared" si="361"/>
        <v>0</v>
      </c>
      <c r="S1857" s="188">
        <f>IF(ISBLANK($B1857),0,VLOOKUP($B1857,Listen!$A$2:$C$44,2,FALSE))</f>
        <v>0</v>
      </c>
      <c r="T1857" s="188">
        <f>IF(ISBLANK($B1857),0,VLOOKUP($B1857,Listen!$A$2:$C$44,3,FALSE))</f>
        <v>0</v>
      </c>
      <c r="U1857" s="189">
        <f t="shared" si="362"/>
        <v>0</v>
      </c>
      <c r="V1857" s="189">
        <f t="shared" si="363"/>
        <v>0</v>
      </c>
      <c r="W1857" s="189">
        <f t="shared" si="363"/>
        <v>0</v>
      </c>
      <c r="X1857" s="189">
        <f t="shared" si="363"/>
        <v>0</v>
      </c>
      <c r="Y1857" s="189">
        <f t="shared" si="363"/>
        <v>0</v>
      </c>
      <c r="Z1857" s="189">
        <f t="shared" si="363"/>
        <v>0</v>
      </c>
      <c r="AA1857" s="189">
        <f t="shared" si="363"/>
        <v>0</v>
      </c>
      <c r="AB1857" s="187">
        <f t="shared" si="364"/>
        <v>0</v>
      </c>
      <c r="AC1857" s="190">
        <f>IF(C1857=A_Stammdaten!$B$14,F_SAV!$R1857-F_SAV!$AD1857,HLOOKUP(A_Stammdaten!$B$14-1,$AE$4:$AK$2004,ROW(C1857)-3,FALSE)-$AD1857)</f>
        <v>0</v>
      </c>
      <c r="AD1857" s="190">
        <f>HLOOKUP(A_Stammdaten!$B$14,$AE$4:$AK$2004,ROW(C1857)-3,FALSE)</f>
        <v>0</v>
      </c>
      <c r="AE1857" s="187">
        <f t="shared" si="353"/>
        <v>0</v>
      </c>
      <c r="AF1857" s="187">
        <f t="shared" si="354"/>
        <v>0</v>
      </c>
      <c r="AG1857" s="187">
        <f t="shared" si="355"/>
        <v>0</v>
      </c>
      <c r="AH1857" s="187">
        <f t="shared" si="356"/>
        <v>0</v>
      </c>
      <c r="AI1857" s="187">
        <f t="shared" si="357"/>
        <v>0</v>
      </c>
      <c r="AJ1857" s="187">
        <f t="shared" si="358"/>
        <v>0</v>
      </c>
      <c r="AK1857" s="187">
        <f t="shared" si="359"/>
        <v>0</v>
      </c>
      <c r="AL1857" s="31"/>
    </row>
    <row r="1858" spans="1:38" ht="15" x14ac:dyDescent="0.25">
      <c r="A1858" s="31"/>
      <c r="B1858" s="31"/>
      <c r="C1858" s="32"/>
      <c r="D1858" s="31"/>
      <c r="E1858" s="31"/>
      <c r="F1858" s="31"/>
      <c r="G1858" s="31"/>
      <c r="H1858" s="31"/>
      <c r="I1858" s="31"/>
      <c r="J1858" s="31"/>
      <c r="K1858" s="31"/>
      <c r="L1858" s="31"/>
      <c r="M1858" s="31"/>
      <c r="N1858" s="187">
        <f t="shared" si="360"/>
        <v>0</v>
      </c>
      <c r="O1858" s="31"/>
      <c r="P1858" s="31"/>
      <c r="Q1858" s="31"/>
      <c r="R1858" s="187">
        <f t="shared" si="361"/>
        <v>0</v>
      </c>
      <c r="S1858" s="188">
        <f>IF(ISBLANK($B1858),0,VLOOKUP($B1858,Listen!$A$2:$C$44,2,FALSE))</f>
        <v>0</v>
      </c>
      <c r="T1858" s="188">
        <f>IF(ISBLANK($B1858),0,VLOOKUP($B1858,Listen!$A$2:$C$44,3,FALSE))</f>
        <v>0</v>
      </c>
      <c r="U1858" s="189">
        <f t="shared" si="362"/>
        <v>0</v>
      </c>
      <c r="V1858" s="189">
        <f t="shared" si="363"/>
        <v>0</v>
      </c>
      <c r="W1858" s="189">
        <f t="shared" si="363"/>
        <v>0</v>
      </c>
      <c r="X1858" s="189">
        <f t="shared" si="363"/>
        <v>0</v>
      </c>
      <c r="Y1858" s="189">
        <f t="shared" si="363"/>
        <v>0</v>
      </c>
      <c r="Z1858" s="189">
        <f t="shared" si="363"/>
        <v>0</v>
      </c>
      <c r="AA1858" s="189">
        <f t="shared" si="363"/>
        <v>0</v>
      </c>
      <c r="AB1858" s="187">
        <f t="shared" si="364"/>
        <v>0</v>
      </c>
      <c r="AC1858" s="190">
        <f>IF(C1858=A_Stammdaten!$B$14,F_SAV!$R1858-F_SAV!$AD1858,HLOOKUP(A_Stammdaten!$B$14-1,$AE$4:$AK$2004,ROW(C1858)-3,FALSE)-$AD1858)</f>
        <v>0</v>
      </c>
      <c r="AD1858" s="190">
        <f>HLOOKUP(A_Stammdaten!$B$14,$AE$4:$AK$2004,ROW(C1858)-3,FALSE)</f>
        <v>0</v>
      </c>
      <c r="AE1858" s="187">
        <f t="shared" si="353"/>
        <v>0</v>
      </c>
      <c r="AF1858" s="187">
        <f t="shared" si="354"/>
        <v>0</v>
      </c>
      <c r="AG1858" s="187">
        <f t="shared" si="355"/>
        <v>0</v>
      </c>
      <c r="AH1858" s="187">
        <f t="shared" si="356"/>
        <v>0</v>
      </c>
      <c r="AI1858" s="187">
        <f t="shared" si="357"/>
        <v>0</v>
      </c>
      <c r="AJ1858" s="187">
        <f t="shared" si="358"/>
        <v>0</v>
      </c>
      <c r="AK1858" s="187">
        <f t="shared" si="359"/>
        <v>0</v>
      </c>
      <c r="AL1858" s="31"/>
    </row>
    <row r="1859" spans="1:38" ht="15" x14ac:dyDescent="0.25">
      <c r="A1859" s="31"/>
      <c r="B1859" s="31"/>
      <c r="C1859" s="32"/>
      <c r="D1859" s="31"/>
      <c r="E1859" s="31"/>
      <c r="F1859" s="31"/>
      <c r="G1859" s="31"/>
      <c r="H1859" s="31"/>
      <c r="I1859" s="31"/>
      <c r="J1859" s="31"/>
      <c r="K1859" s="31"/>
      <c r="L1859" s="31"/>
      <c r="M1859" s="31"/>
      <c r="N1859" s="187">
        <f t="shared" si="360"/>
        <v>0</v>
      </c>
      <c r="O1859" s="31"/>
      <c r="P1859" s="31"/>
      <c r="Q1859" s="31"/>
      <c r="R1859" s="187">
        <f t="shared" si="361"/>
        <v>0</v>
      </c>
      <c r="S1859" s="188">
        <f>IF(ISBLANK($B1859),0,VLOOKUP($B1859,Listen!$A$2:$C$44,2,FALSE))</f>
        <v>0</v>
      </c>
      <c r="T1859" s="188">
        <f>IF(ISBLANK($B1859),0,VLOOKUP($B1859,Listen!$A$2:$C$44,3,FALSE))</f>
        <v>0</v>
      </c>
      <c r="U1859" s="189">
        <f t="shared" si="362"/>
        <v>0</v>
      </c>
      <c r="V1859" s="189">
        <f t="shared" si="363"/>
        <v>0</v>
      </c>
      <c r="W1859" s="189">
        <f t="shared" si="363"/>
        <v>0</v>
      </c>
      <c r="X1859" s="189">
        <f t="shared" ref="V1859:AA1901" si="365">$S1859</f>
        <v>0</v>
      </c>
      <c r="Y1859" s="189">
        <f t="shared" si="365"/>
        <v>0</v>
      </c>
      <c r="Z1859" s="189">
        <f t="shared" si="365"/>
        <v>0</v>
      </c>
      <c r="AA1859" s="189">
        <f t="shared" si="365"/>
        <v>0</v>
      </c>
      <c r="AB1859" s="187">
        <f t="shared" si="364"/>
        <v>0</v>
      </c>
      <c r="AC1859" s="190">
        <f>IF(C1859=A_Stammdaten!$B$14,F_SAV!$R1859-F_SAV!$AD1859,HLOOKUP(A_Stammdaten!$B$14-1,$AE$4:$AK$2004,ROW(C1859)-3,FALSE)-$AD1859)</f>
        <v>0</v>
      </c>
      <c r="AD1859" s="190">
        <f>HLOOKUP(A_Stammdaten!$B$14,$AE$4:$AK$2004,ROW(C1859)-3,FALSE)</f>
        <v>0</v>
      </c>
      <c r="AE1859" s="187">
        <f t="shared" si="353"/>
        <v>0</v>
      </c>
      <c r="AF1859" s="187">
        <f t="shared" si="354"/>
        <v>0</v>
      </c>
      <c r="AG1859" s="187">
        <f t="shared" si="355"/>
        <v>0</v>
      </c>
      <c r="AH1859" s="187">
        <f t="shared" si="356"/>
        <v>0</v>
      </c>
      <c r="AI1859" s="187">
        <f t="shared" si="357"/>
        <v>0</v>
      </c>
      <c r="AJ1859" s="187">
        <f t="shared" si="358"/>
        <v>0</v>
      </c>
      <c r="AK1859" s="187">
        <f t="shared" si="359"/>
        <v>0</v>
      </c>
      <c r="AL1859" s="31"/>
    </row>
    <row r="1860" spans="1:38" ht="15" x14ac:dyDescent="0.25">
      <c r="A1860" s="31"/>
      <c r="B1860" s="31"/>
      <c r="C1860" s="32"/>
      <c r="D1860" s="31"/>
      <c r="E1860" s="31"/>
      <c r="F1860" s="31"/>
      <c r="G1860" s="31"/>
      <c r="H1860" s="31"/>
      <c r="I1860" s="31"/>
      <c r="J1860" s="31"/>
      <c r="K1860" s="31"/>
      <c r="L1860" s="31"/>
      <c r="M1860" s="31"/>
      <c r="N1860" s="187">
        <f t="shared" si="360"/>
        <v>0</v>
      </c>
      <c r="O1860" s="31"/>
      <c r="P1860" s="31"/>
      <c r="Q1860" s="31"/>
      <c r="R1860" s="187">
        <f t="shared" si="361"/>
        <v>0</v>
      </c>
      <c r="S1860" s="188">
        <f>IF(ISBLANK($B1860),0,VLOOKUP($B1860,Listen!$A$2:$C$44,2,FALSE))</f>
        <v>0</v>
      </c>
      <c r="T1860" s="188">
        <f>IF(ISBLANK($B1860),0,VLOOKUP($B1860,Listen!$A$2:$C$44,3,FALSE))</f>
        <v>0</v>
      </c>
      <c r="U1860" s="189">
        <f t="shared" si="362"/>
        <v>0</v>
      </c>
      <c r="V1860" s="189">
        <f t="shared" si="365"/>
        <v>0</v>
      </c>
      <c r="W1860" s="189">
        <f t="shared" si="365"/>
        <v>0</v>
      </c>
      <c r="X1860" s="189">
        <f t="shared" si="365"/>
        <v>0</v>
      </c>
      <c r="Y1860" s="189">
        <f t="shared" si="365"/>
        <v>0</v>
      </c>
      <c r="Z1860" s="189">
        <f t="shared" si="365"/>
        <v>0</v>
      </c>
      <c r="AA1860" s="189">
        <f t="shared" si="365"/>
        <v>0</v>
      </c>
      <c r="AB1860" s="187">
        <f t="shared" si="364"/>
        <v>0</v>
      </c>
      <c r="AC1860" s="190">
        <f>IF(C1860=A_Stammdaten!$B$14,F_SAV!$R1860-F_SAV!$AD1860,HLOOKUP(A_Stammdaten!$B$14-1,$AE$4:$AK$2004,ROW(C1860)-3,FALSE)-$AD1860)</f>
        <v>0</v>
      </c>
      <c r="AD1860" s="190">
        <f>HLOOKUP(A_Stammdaten!$B$14,$AE$4:$AK$2004,ROW(C1860)-3,FALSE)</f>
        <v>0</v>
      </c>
      <c r="AE1860" s="187">
        <f t="shared" si="353"/>
        <v>0</v>
      </c>
      <c r="AF1860" s="187">
        <f t="shared" si="354"/>
        <v>0</v>
      </c>
      <c r="AG1860" s="187">
        <f t="shared" si="355"/>
        <v>0</v>
      </c>
      <c r="AH1860" s="187">
        <f t="shared" si="356"/>
        <v>0</v>
      </c>
      <c r="AI1860" s="187">
        <f t="shared" si="357"/>
        <v>0</v>
      </c>
      <c r="AJ1860" s="187">
        <f t="shared" si="358"/>
        <v>0</v>
      </c>
      <c r="AK1860" s="187">
        <f t="shared" si="359"/>
        <v>0</v>
      </c>
      <c r="AL1860" s="31"/>
    </row>
    <row r="1861" spans="1:38" ht="15" x14ac:dyDescent="0.25">
      <c r="A1861" s="31"/>
      <c r="B1861" s="31"/>
      <c r="C1861" s="32"/>
      <c r="D1861" s="31"/>
      <c r="E1861" s="31"/>
      <c r="F1861" s="31"/>
      <c r="G1861" s="31"/>
      <c r="H1861" s="31"/>
      <c r="I1861" s="31"/>
      <c r="J1861" s="31"/>
      <c r="K1861" s="31"/>
      <c r="L1861" s="31"/>
      <c r="M1861" s="31"/>
      <c r="N1861" s="187">
        <f t="shared" si="360"/>
        <v>0</v>
      </c>
      <c r="O1861" s="31"/>
      <c r="P1861" s="31"/>
      <c r="Q1861" s="31"/>
      <c r="R1861" s="187">
        <f t="shared" si="361"/>
        <v>0</v>
      </c>
      <c r="S1861" s="188">
        <f>IF(ISBLANK($B1861),0,VLOOKUP($B1861,Listen!$A$2:$C$44,2,FALSE))</f>
        <v>0</v>
      </c>
      <c r="T1861" s="188">
        <f>IF(ISBLANK($B1861),0,VLOOKUP($B1861,Listen!$A$2:$C$44,3,FALSE))</f>
        <v>0</v>
      </c>
      <c r="U1861" s="189">
        <f t="shared" si="362"/>
        <v>0</v>
      </c>
      <c r="V1861" s="189">
        <f t="shared" si="365"/>
        <v>0</v>
      </c>
      <c r="W1861" s="189">
        <f t="shared" si="365"/>
        <v>0</v>
      </c>
      <c r="X1861" s="189">
        <f t="shared" si="365"/>
        <v>0</v>
      </c>
      <c r="Y1861" s="189">
        <f t="shared" si="365"/>
        <v>0</v>
      </c>
      <c r="Z1861" s="189">
        <f t="shared" si="365"/>
        <v>0</v>
      </c>
      <c r="AA1861" s="189">
        <f t="shared" si="365"/>
        <v>0</v>
      </c>
      <c r="AB1861" s="187">
        <f t="shared" si="364"/>
        <v>0</v>
      </c>
      <c r="AC1861" s="190">
        <f>IF(C1861=A_Stammdaten!$B$14,F_SAV!$R1861-F_SAV!$AD1861,HLOOKUP(A_Stammdaten!$B$14-1,$AE$4:$AK$2004,ROW(C1861)-3,FALSE)-$AD1861)</f>
        <v>0</v>
      </c>
      <c r="AD1861" s="190">
        <f>HLOOKUP(A_Stammdaten!$B$14,$AE$4:$AK$2004,ROW(C1861)-3,FALSE)</f>
        <v>0</v>
      </c>
      <c r="AE1861" s="187">
        <f t="shared" ref="AE1861:AE1924" si="366">IF(OR($C1861=0,$R1861=0),0,IF($C1861&lt;=AE$4,$R1861-$R1861/U1861*(AE$4-$C1861+1),0))</f>
        <v>0</v>
      </c>
      <c r="AF1861" s="187">
        <f t="shared" ref="AF1861:AF1924" si="367">IF(OR($C1861=0,$R1861=0,V1861-(AF$4-$C1861)=0),0,IF($C1861&lt;AF$4,AE1861-AE1861/(V1861-(AF$4-$C1861)),IF($C1861=AF$4,$R1861-$R1861/V1861,0)))</f>
        <v>0</v>
      </c>
      <c r="AG1861" s="187">
        <f t="shared" ref="AG1861:AG1924" si="368">IF(OR($C1861=0,$R1861=0,W1861-(AG$4-$C1861)=0),0,IF($C1861&lt;AG$4,AF1861-AF1861/(W1861-(AG$4-$C1861)),IF($C1861=AG$4,$R1861-$R1861/W1861,0)))</f>
        <v>0</v>
      </c>
      <c r="AH1861" s="187">
        <f t="shared" ref="AH1861:AH1924" si="369">IF(OR($C1861=0,$R1861=0,X1861-(AH$4-$C1861)=0),0,IF($C1861&lt;AH$4,AG1861-AG1861/(X1861-(AH$4-$C1861)),IF($C1861=AH$4,$R1861-$R1861/X1861,0)))</f>
        <v>0</v>
      </c>
      <c r="AI1861" s="187">
        <f t="shared" ref="AI1861:AI1924" si="370">IF(OR($C1861=0,$R1861=0,Y1861-(AI$4-$C1861)=0),0,IF($C1861&lt;AI$4,AH1861-AH1861/(Y1861-(AI$4-$C1861)),IF($C1861=AI$4,$R1861-$R1861/Y1861,0)))</f>
        <v>0</v>
      </c>
      <c r="AJ1861" s="187">
        <f t="shared" ref="AJ1861:AJ1924" si="371">IF(OR($C1861=0,$R1861=0,Z1861-(AJ$4-$C1861)=0),0,IF($C1861&lt;AJ$4,AI1861-AI1861/(Z1861-(AJ$4-$C1861)),IF($C1861=AJ$4,$R1861-$R1861/Z1861,0)))</f>
        <v>0</v>
      </c>
      <c r="AK1861" s="187">
        <f t="shared" ref="AK1861:AK1924" si="372">IF(OR($C1861=0,$R1861=0,AA1861-(AK$4-$C1861)=0),0,IF($C1861&lt;AK$4,AJ1861-AJ1861/(AA1861-(AK$4-$C1861)),IF($C1861=AK$4,$R1861-$R1861/AA1861,0)))</f>
        <v>0</v>
      </c>
      <c r="AL1861" s="31"/>
    </row>
    <row r="1862" spans="1:38" ht="15" x14ac:dyDescent="0.25">
      <c r="A1862" s="31"/>
      <c r="B1862" s="31"/>
      <c r="C1862" s="32"/>
      <c r="D1862" s="31"/>
      <c r="E1862" s="31"/>
      <c r="F1862" s="31"/>
      <c r="G1862" s="31"/>
      <c r="H1862" s="31"/>
      <c r="I1862" s="31"/>
      <c r="J1862" s="31"/>
      <c r="K1862" s="31"/>
      <c r="L1862" s="31"/>
      <c r="M1862" s="31"/>
      <c r="N1862" s="187">
        <f t="shared" ref="N1862:N1925" si="373">SUM(D1862,E1862,G1862,H1862,J1862,K1862)-SUM(F1862,I1862,L1862,M1862)</f>
        <v>0</v>
      </c>
      <c r="O1862" s="31"/>
      <c r="P1862" s="31"/>
      <c r="Q1862" s="31"/>
      <c r="R1862" s="187">
        <f t="shared" ref="R1862:R1925" si="374">N1862-SUM(O1862:Q1862)</f>
        <v>0</v>
      </c>
      <c r="S1862" s="188">
        <f>IF(ISBLANK($B1862),0,VLOOKUP($B1862,Listen!$A$2:$C$44,2,FALSE))</f>
        <v>0</v>
      </c>
      <c r="T1862" s="188">
        <f>IF(ISBLANK($B1862),0,VLOOKUP($B1862,Listen!$A$2:$C$44,3,FALSE))</f>
        <v>0</v>
      </c>
      <c r="U1862" s="189">
        <f t="shared" si="362"/>
        <v>0</v>
      </c>
      <c r="V1862" s="189">
        <f t="shared" si="365"/>
        <v>0</v>
      </c>
      <c r="W1862" s="189">
        <f t="shared" si="365"/>
        <v>0</v>
      </c>
      <c r="X1862" s="189">
        <f t="shared" si="365"/>
        <v>0</v>
      </c>
      <c r="Y1862" s="189">
        <f t="shared" si="365"/>
        <v>0</v>
      </c>
      <c r="Z1862" s="189">
        <f t="shared" si="365"/>
        <v>0</v>
      </c>
      <c r="AA1862" s="189">
        <f t="shared" si="365"/>
        <v>0</v>
      </c>
      <c r="AB1862" s="187">
        <f t="shared" si="364"/>
        <v>0</v>
      </c>
      <c r="AC1862" s="190">
        <f>IF(C1862=A_Stammdaten!$B$14,F_SAV!$R1862-F_SAV!$AD1862,HLOOKUP(A_Stammdaten!$B$14-1,$AE$4:$AK$2004,ROW(C1862)-3,FALSE)-$AD1862)</f>
        <v>0</v>
      </c>
      <c r="AD1862" s="190">
        <f>HLOOKUP(A_Stammdaten!$B$14,$AE$4:$AK$2004,ROW(C1862)-3,FALSE)</f>
        <v>0</v>
      </c>
      <c r="AE1862" s="187">
        <f t="shared" si="366"/>
        <v>0</v>
      </c>
      <c r="AF1862" s="187">
        <f t="shared" si="367"/>
        <v>0</v>
      </c>
      <c r="AG1862" s="187">
        <f t="shared" si="368"/>
        <v>0</v>
      </c>
      <c r="AH1862" s="187">
        <f t="shared" si="369"/>
        <v>0</v>
      </c>
      <c r="AI1862" s="187">
        <f t="shared" si="370"/>
        <v>0</v>
      </c>
      <c r="AJ1862" s="187">
        <f t="shared" si="371"/>
        <v>0</v>
      </c>
      <c r="AK1862" s="187">
        <f t="shared" si="372"/>
        <v>0</v>
      </c>
      <c r="AL1862" s="31"/>
    </row>
    <row r="1863" spans="1:38" ht="15" x14ac:dyDescent="0.25">
      <c r="A1863" s="31"/>
      <c r="B1863" s="31"/>
      <c r="C1863" s="32"/>
      <c r="D1863" s="31"/>
      <c r="E1863" s="31"/>
      <c r="F1863" s="31"/>
      <c r="G1863" s="31"/>
      <c r="H1863" s="31"/>
      <c r="I1863" s="31"/>
      <c r="J1863" s="31"/>
      <c r="K1863" s="31"/>
      <c r="L1863" s="31"/>
      <c r="M1863" s="31"/>
      <c r="N1863" s="187">
        <f t="shared" si="373"/>
        <v>0</v>
      </c>
      <c r="O1863" s="31"/>
      <c r="P1863" s="31"/>
      <c r="Q1863" s="31"/>
      <c r="R1863" s="187">
        <f t="shared" si="374"/>
        <v>0</v>
      </c>
      <c r="S1863" s="188">
        <f>IF(ISBLANK($B1863),0,VLOOKUP($B1863,Listen!$A$2:$C$44,2,FALSE))</f>
        <v>0</v>
      </c>
      <c r="T1863" s="188">
        <f>IF(ISBLANK($B1863),0,VLOOKUP($B1863,Listen!$A$2:$C$44,3,FALSE))</f>
        <v>0</v>
      </c>
      <c r="U1863" s="189">
        <f t="shared" si="362"/>
        <v>0</v>
      </c>
      <c r="V1863" s="189">
        <f t="shared" si="365"/>
        <v>0</v>
      </c>
      <c r="W1863" s="189">
        <f t="shared" si="365"/>
        <v>0</v>
      </c>
      <c r="X1863" s="189">
        <f t="shared" si="365"/>
        <v>0</v>
      </c>
      <c r="Y1863" s="189">
        <f t="shared" si="365"/>
        <v>0</v>
      </c>
      <c r="Z1863" s="189">
        <f t="shared" si="365"/>
        <v>0</v>
      </c>
      <c r="AA1863" s="189">
        <f t="shared" si="365"/>
        <v>0</v>
      </c>
      <c r="AB1863" s="187">
        <f t="shared" si="364"/>
        <v>0</v>
      </c>
      <c r="AC1863" s="190">
        <f>IF(C1863=A_Stammdaten!$B$14,F_SAV!$R1863-F_SAV!$AD1863,HLOOKUP(A_Stammdaten!$B$14-1,$AE$4:$AK$2004,ROW(C1863)-3,FALSE)-$AD1863)</f>
        <v>0</v>
      </c>
      <c r="AD1863" s="190">
        <f>HLOOKUP(A_Stammdaten!$B$14,$AE$4:$AK$2004,ROW(C1863)-3,FALSE)</f>
        <v>0</v>
      </c>
      <c r="AE1863" s="187">
        <f t="shared" si="366"/>
        <v>0</v>
      </c>
      <c r="AF1863" s="187">
        <f t="shared" si="367"/>
        <v>0</v>
      </c>
      <c r="AG1863" s="187">
        <f t="shared" si="368"/>
        <v>0</v>
      </c>
      <c r="AH1863" s="187">
        <f t="shared" si="369"/>
        <v>0</v>
      </c>
      <c r="AI1863" s="187">
        <f t="shared" si="370"/>
        <v>0</v>
      </c>
      <c r="AJ1863" s="187">
        <f t="shared" si="371"/>
        <v>0</v>
      </c>
      <c r="AK1863" s="187">
        <f t="shared" si="372"/>
        <v>0</v>
      </c>
      <c r="AL1863" s="31"/>
    </row>
    <row r="1864" spans="1:38" ht="15" x14ac:dyDescent="0.25">
      <c r="A1864" s="31"/>
      <c r="B1864" s="31"/>
      <c r="C1864" s="32"/>
      <c r="D1864" s="31"/>
      <c r="E1864" s="31"/>
      <c r="F1864" s="31"/>
      <c r="G1864" s="31"/>
      <c r="H1864" s="31"/>
      <c r="I1864" s="31"/>
      <c r="J1864" s="31"/>
      <c r="K1864" s="31"/>
      <c r="L1864" s="31"/>
      <c r="M1864" s="31"/>
      <c r="N1864" s="187">
        <f t="shared" si="373"/>
        <v>0</v>
      </c>
      <c r="O1864" s="31"/>
      <c r="P1864" s="31"/>
      <c r="Q1864" s="31"/>
      <c r="R1864" s="187">
        <f t="shared" si="374"/>
        <v>0</v>
      </c>
      <c r="S1864" s="188">
        <f>IF(ISBLANK($B1864),0,VLOOKUP($B1864,Listen!$A$2:$C$44,2,FALSE))</f>
        <v>0</v>
      </c>
      <c r="T1864" s="188">
        <f>IF(ISBLANK($B1864),0,VLOOKUP($B1864,Listen!$A$2:$C$44,3,FALSE))</f>
        <v>0</v>
      </c>
      <c r="U1864" s="189">
        <f t="shared" si="362"/>
        <v>0</v>
      </c>
      <c r="V1864" s="189">
        <f t="shared" si="365"/>
        <v>0</v>
      </c>
      <c r="W1864" s="189">
        <f t="shared" si="365"/>
        <v>0</v>
      </c>
      <c r="X1864" s="189">
        <f t="shared" si="365"/>
        <v>0</v>
      </c>
      <c r="Y1864" s="189">
        <f t="shared" si="365"/>
        <v>0</v>
      </c>
      <c r="Z1864" s="189">
        <f t="shared" si="365"/>
        <v>0</v>
      </c>
      <c r="AA1864" s="189">
        <f t="shared" si="365"/>
        <v>0</v>
      </c>
      <c r="AB1864" s="187">
        <f t="shared" si="364"/>
        <v>0</v>
      </c>
      <c r="AC1864" s="190">
        <f>IF(C1864=A_Stammdaten!$B$14,F_SAV!$R1864-F_SAV!$AD1864,HLOOKUP(A_Stammdaten!$B$14-1,$AE$4:$AK$2004,ROW(C1864)-3,FALSE)-$AD1864)</f>
        <v>0</v>
      </c>
      <c r="AD1864" s="190">
        <f>HLOOKUP(A_Stammdaten!$B$14,$AE$4:$AK$2004,ROW(C1864)-3,FALSE)</f>
        <v>0</v>
      </c>
      <c r="AE1864" s="187">
        <f t="shared" si="366"/>
        <v>0</v>
      </c>
      <c r="AF1864" s="187">
        <f t="shared" si="367"/>
        <v>0</v>
      </c>
      <c r="AG1864" s="187">
        <f t="shared" si="368"/>
        <v>0</v>
      </c>
      <c r="AH1864" s="187">
        <f t="shared" si="369"/>
        <v>0</v>
      </c>
      <c r="AI1864" s="187">
        <f t="shared" si="370"/>
        <v>0</v>
      </c>
      <c r="AJ1864" s="187">
        <f t="shared" si="371"/>
        <v>0</v>
      </c>
      <c r="AK1864" s="187">
        <f t="shared" si="372"/>
        <v>0</v>
      </c>
      <c r="AL1864" s="31"/>
    </row>
    <row r="1865" spans="1:38" ht="15" x14ac:dyDescent="0.25">
      <c r="A1865" s="31"/>
      <c r="B1865" s="31"/>
      <c r="C1865" s="32"/>
      <c r="D1865" s="31"/>
      <c r="E1865" s="31"/>
      <c r="F1865" s="31"/>
      <c r="G1865" s="31"/>
      <c r="H1865" s="31"/>
      <c r="I1865" s="31"/>
      <c r="J1865" s="31"/>
      <c r="K1865" s="31"/>
      <c r="L1865" s="31"/>
      <c r="M1865" s="31"/>
      <c r="N1865" s="187">
        <f t="shared" si="373"/>
        <v>0</v>
      </c>
      <c r="O1865" s="31"/>
      <c r="P1865" s="31"/>
      <c r="Q1865" s="31"/>
      <c r="R1865" s="187">
        <f t="shared" si="374"/>
        <v>0</v>
      </c>
      <c r="S1865" s="188">
        <f>IF(ISBLANK($B1865),0,VLOOKUP($B1865,Listen!$A$2:$C$44,2,FALSE))</f>
        <v>0</v>
      </c>
      <c r="T1865" s="188">
        <f>IF(ISBLANK($B1865),0,VLOOKUP($B1865,Listen!$A$2:$C$44,3,FALSE))</f>
        <v>0</v>
      </c>
      <c r="U1865" s="189">
        <f t="shared" si="362"/>
        <v>0</v>
      </c>
      <c r="V1865" s="189">
        <f t="shared" si="365"/>
        <v>0</v>
      </c>
      <c r="W1865" s="189">
        <f t="shared" si="365"/>
        <v>0</v>
      </c>
      <c r="X1865" s="189">
        <f t="shared" si="365"/>
        <v>0</v>
      </c>
      <c r="Y1865" s="189">
        <f t="shared" si="365"/>
        <v>0</v>
      </c>
      <c r="Z1865" s="189">
        <f t="shared" si="365"/>
        <v>0</v>
      </c>
      <c r="AA1865" s="189">
        <f t="shared" si="365"/>
        <v>0</v>
      </c>
      <c r="AB1865" s="187">
        <f t="shared" si="364"/>
        <v>0</v>
      </c>
      <c r="AC1865" s="190">
        <f>IF(C1865=A_Stammdaten!$B$14,F_SAV!$R1865-F_SAV!$AD1865,HLOOKUP(A_Stammdaten!$B$14-1,$AE$4:$AK$2004,ROW(C1865)-3,FALSE)-$AD1865)</f>
        <v>0</v>
      </c>
      <c r="AD1865" s="190">
        <f>HLOOKUP(A_Stammdaten!$B$14,$AE$4:$AK$2004,ROW(C1865)-3,FALSE)</f>
        <v>0</v>
      </c>
      <c r="AE1865" s="187">
        <f t="shared" si="366"/>
        <v>0</v>
      </c>
      <c r="AF1865" s="187">
        <f t="shared" si="367"/>
        <v>0</v>
      </c>
      <c r="AG1865" s="187">
        <f t="shared" si="368"/>
        <v>0</v>
      </c>
      <c r="AH1865" s="187">
        <f t="shared" si="369"/>
        <v>0</v>
      </c>
      <c r="AI1865" s="187">
        <f t="shared" si="370"/>
        <v>0</v>
      </c>
      <c r="AJ1865" s="187">
        <f t="shared" si="371"/>
        <v>0</v>
      </c>
      <c r="AK1865" s="187">
        <f t="shared" si="372"/>
        <v>0</v>
      </c>
      <c r="AL1865" s="31"/>
    </row>
    <row r="1866" spans="1:38" ht="15" x14ac:dyDescent="0.25">
      <c r="A1866" s="31"/>
      <c r="B1866" s="31"/>
      <c r="C1866" s="32"/>
      <c r="D1866" s="31"/>
      <c r="E1866" s="31"/>
      <c r="F1866" s="31"/>
      <c r="G1866" s="31"/>
      <c r="H1866" s="31"/>
      <c r="I1866" s="31"/>
      <c r="J1866" s="31"/>
      <c r="K1866" s="31"/>
      <c r="L1866" s="31"/>
      <c r="M1866" s="31"/>
      <c r="N1866" s="187">
        <f t="shared" si="373"/>
        <v>0</v>
      </c>
      <c r="O1866" s="31"/>
      <c r="P1866" s="31"/>
      <c r="Q1866" s="31"/>
      <c r="R1866" s="187">
        <f t="shared" si="374"/>
        <v>0</v>
      </c>
      <c r="S1866" s="188">
        <f>IF(ISBLANK($B1866),0,VLOOKUP($B1866,Listen!$A$2:$C$44,2,FALSE))</f>
        <v>0</v>
      </c>
      <c r="T1866" s="188">
        <f>IF(ISBLANK($B1866),0,VLOOKUP($B1866,Listen!$A$2:$C$44,3,FALSE))</f>
        <v>0</v>
      </c>
      <c r="U1866" s="189">
        <f t="shared" si="362"/>
        <v>0</v>
      </c>
      <c r="V1866" s="189">
        <f t="shared" si="365"/>
        <v>0</v>
      </c>
      <c r="W1866" s="189">
        <f t="shared" si="365"/>
        <v>0</v>
      </c>
      <c r="X1866" s="189">
        <f t="shared" si="365"/>
        <v>0</v>
      </c>
      <c r="Y1866" s="189">
        <f t="shared" si="365"/>
        <v>0</v>
      </c>
      <c r="Z1866" s="189">
        <f t="shared" si="365"/>
        <v>0</v>
      </c>
      <c r="AA1866" s="189">
        <f t="shared" si="365"/>
        <v>0</v>
      </c>
      <c r="AB1866" s="187">
        <f t="shared" si="364"/>
        <v>0</v>
      </c>
      <c r="AC1866" s="190">
        <f>IF(C1866=A_Stammdaten!$B$14,F_SAV!$R1866-F_SAV!$AD1866,HLOOKUP(A_Stammdaten!$B$14-1,$AE$4:$AK$2004,ROW(C1866)-3,FALSE)-$AD1866)</f>
        <v>0</v>
      </c>
      <c r="AD1866" s="190">
        <f>HLOOKUP(A_Stammdaten!$B$14,$AE$4:$AK$2004,ROW(C1866)-3,FALSE)</f>
        <v>0</v>
      </c>
      <c r="AE1866" s="187">
        <f t="shared" si="366"/>
        <v>0</v>
      </c>
      <c r="AF1866" s="187">
        <f t="shared" si="367"/>
        <v>0</v>
      </c>
      <c r="AG1866" s="187">
        <f t="shared" si="368"/>
        <v>0</v>
      </c>
      <c r="AH1866" s="187">
        <f t="shared" si="369"/>
        <v>0</v>
      </c>
      <c r="AI1866" s="187">
        <f t="shared" si="370"/>
        <v>0</v>
      </c>
      <c r="AJ1866" s="187">
        <f t="shared" si="371"/>
        <v>0</v>
      </c>
      <c r="AK1866" s="187">
        <f t="shared" si="372"/>
        <v>0</v>
      </c>
      <c r="AL1866" s="31"/>
    </row>
    <row r="1867" spans="1:38" ht="15" x14ac:dyDescent="0.25">
      <c r="A1867" s="31"/>
      <c r="B1867" s="31"/>
      <c r="C1867" s="32"/>
      <c r="D1867" s="31"/>
      <c r="E1867" s="31"/>
      <c r="F1867" s="31"/>
      <c r="G1867" s="31"/>
      <c r="H1867" s="31"/>
      <c r="I1867" s="31"/>
      <c r="J1867" s="31"/>
      <c r="K1867" s="31"/>
      <c r="L1867" s="31"/>
      <c r="M1867" s="31"/>
      <c r="N1867" s="187">
        <f t="shared" si="373"/>
        <v>0</v>
      </c>
      <c r="O1867" s="31"/>
      <c r="P1867" s="31"/>
      <c r="Q1867" s="31"/>
      <c r="R1867" s="187">
        <f t="shared" si="374"/>
        <v>0</v>
      </c>
      <c r="S1867" s="188">
        <f>IF(ISBLANK($B1867),0,VLOOKUP($B1867,Listen!$A$2:$C$44,2,FALSE))</f>
        <v>0</v>
      </c>
      <c r="T1867" s="188">
        <f>IF(ISBLANK($B1867),0,VLOOKUP($B1867,Listen!$A$2:$C$44,3,FALSE))</f>
        <v>0</v>
      </c>
      <c r="U1867" s="189">
        <f t="shared" ref="U1867:U1930" si="375">$S1867</f>
        <v>0</v>
      </c>
      <c r="V1867" s="189">
        <f t="shared" si="365"/>
        <v>0</v>
      </c>
      <c r="W1867" s="189">
        <f t="shared" si="365"/>
        <v>0</v>
      </c>
      <c r="X1867" s="189">
        <f t="shared" si="365"/>
        <v>0</v>
      </c>
      <c r="Y1867" s="189">
        <f t="shared" si="365"/>
        <v>0</v>
      </c>
      <c r="Z1867" s="189">
        <f t="shared" si="365"/>
        <v>0</v>
      </c>
      <c r="AA1867" s="189">
        <f t="shared" si="365"/>
        <v>0</v>
      </c>
      <c r="AB1867" s="187">
        <f t="shared" si="364"/>
        <v>0</v>
      </c>
      <c r="AC1867" s="190">
        <f>IF(C1867=A_Stammdaten!$B$14,F_SAV!$R1867-F_SAV!$AD1867,HLOOKUP(A_Stammdaten!$B$14-1,$AE$4:$AK$2004,ROW(C1867)-3,FALSE)-$AD1867)</f>
        <v>0</v>
      </c>
      <c r="AD1867" s="190">
        <f>HLOOKUP(A_Stammdaten!$B$14,$AE$4:$AK$2004,ROW(C1867)-3,FALSE)</f>
        <v>0</v>
      </c>
      <c r="AE1867" s="187">
        <f t="shared" si="366"/>
        <v>0</v>
      </c>
      <c r="AF1867" s="187">
        <f t="shared" si="367"/>
        <v>0</v>
      </c>
      <c r="AG1867" s="187">
        <f t="shared" si="368"/>
        <v>0</v>
      </c>
      <c r="AH1867" s="187">
        <f t="shared" si="369"/>
        <v>0</v>
      </c>
      <c r="AI1867" s="187">
        <f t="shared" si="370"/>
        <v>0</v>
      </c>
      <c r="AJ1867" s="187">
        <f t="shared" si="371"/>
        <v>0</v>
      </c>
      <c r="AK1867" s="187">
        <f t="shared" si="372"/>
        <v>0</v>
      </c>
      <c r="AL1867" s="31"/>
    </row>
    <row r="1868" spans="1:38" ht="15" x14ac:dyDescent="0.25">
      <c r="A1868" s="31"/>
      <c r="B1868" s="31"/>
      <c r="C1868" s="32"/>
      <c r="D1868" s="31"/>
      <c r="E1868" s="31"/>
      <c r="F1868" s="31"/>
      <c r="G1868" s="31"/>
      <c r="H1868" s="31"/>
      <c r="I1868" s="31"/>
      <c r="J1868" s="31"/>
      <c r="K1868" s="31"/>
      <c r="L1868" s="31"/>
      <c r="M1868" s="31"/>
      <c r="N1868" s="187">
        <f t="shared" si="373"/>
        <v>0</v>
      </c>
      <c r="O1868" s="31"/>
      <c r="P1868" s="31"/>
      <c r="Q1868" s="31"/>
      <c r="R1868" s="187">
        <f t="shared" si="374"/>
        <v>0</v>
      </c>
      <c r="S1868" s="188">
        <f>IF(ISBLANK($B1868),0,VLOOKUP($B1868,Listen!$A$2:$C$44,2,FALSE))</f>
        <v>0</v>
      </c>
      <c r="T1868" s="188">
        <f>IF(ISBLANK($B1868),0,VLOOKUP($B1868,Listen!$A$2:$C$44,3,FALSE))</f>
        <v>0</v>
      </c>
      <c r="U1868" s="189">
        <f t="shared" si="375"/>
        <v>0</v>
      </c>
      <c r="V1868" s="189">
        <f t="shared" si="365"/>
        <v>0</v>
      </c>
      <c r="W1868" s="189">
        <f t="shared" si="365"/>
        <v>0</v>
      </c>
      <c r="X1868" s="189">
        <f t="shared" si="365"/>
        <v>0</v>
      </c>
      <c r="Y1868" s="189">
        <f t="shared" si="365"/>
        <v>0</v>
      </c>
      <c r="Z1868" s="189">
        <f t="shared" si="365"/>
        <v>0</v>
      </c>
      <c r="AA1868" s="189">
        <f t="shared" si="365"/>
        <v>0</v>
      </c>
      <c r="AB1868" s="187">
        <f t="shared" si="364"/>
        <v>0</v>
      </c>
      <c r="AC1868" s="190">
        <f>IF(C1868=A_Stammdaten!$B$14,F_SAV!$R1868-F_SAV!$AD1868,HLOOKUP(A_Stammdaten!$B$14-1,$AE$4:$AK$2004,ROW(C1868)-3,FALSE)-$AD1868)</f>
        <v>0</v>
      </c>
      <c r="AD1868" s="190">
        <f>HLOOKUP(A_Stammdaten!$B$14,$AE$4:$AK$2004,ROW(C1868)-3,FALSE)</f>
        <v>0</v>
      </c>
      <c r="AE1868" s="187">
        <f t="shared" si="366"/>
        <v>0</v>
      </c>
      <c r="AF1868" s="187">
        <f t="shared" si="367"/>
        <v>0</v>
      </c>
      <c r="AG1868" s="187">
        <f t="shared" si="368"/>
        <v>0</v>
      </c>
      <c r="AH1868" s="187">
        <f t="shared" si="369"/>
        <v>0</v>
      </c>
      <c r="AI1868" s="187">
        <f t="shared" si="370"/>
        <v>0</v>
      </c>
      <c r="AJ1868" s="187">
        <f t="shared" si="371"/>
        <v>0</v>
      </c>
      <c r="AK1868" s="187">
        <f t="shared" si="372"/>
        <v>0</v>
      </c>
      <c r="AL1868" s="31"/>
    </row>
    <row r="1869" spans="1:38" ht="15" x14ac:dyDescent="0.25">
      <c r="A1869" s="31"/>
      <c r="B1869" s="31"/>
      <c r="C1869" s="32"/>
      <c r="D1869" s="31"/>
      <c r="E1869" s="31"/>
      <c r="F1869" s="31"/>
      <c r="G1869" s="31"/>
      <c r="H1869" s="31"/>
      <c r="I1869" s="31"/>
      <c r="J1869" s="31"/>
      <c r="K1869" s="31"/>
      <c r="L1869" s="31"/>
      <c r="M1869" s="31"/>
      <c r="N1869" s="187">
        <f t="shared" si="373"/>
        <v>0</v>
      </c>
      <c r="O1869" s="31"/>
      <c r="P1869" s="31"/>
      <c r="Q1869" s="31"/>
      <c r="R1869" s="187">
        <f t="shared" si="374"/>
        <v>0</v>
      </c>
      <c r="S1869" s="188">
        <f>IF(ISBLANK($B1869),0,VLOOKUP($B1869,Listen!$A$2:$C$44,2,FALSE))</f>
        <v>0</v>
      </c>
      <c r="T1869" s="188">
        <f>IF(ISBLANK($B1869),0,VLOOKUP($B1869,Listen!$A$2:$C$44,3,FALSE))</f>
        <v>0</v>
      </c>
      <c r="U1869" s="189">
        <f t="shared" si="375"/>
        <v>0</v>
      </c>
      <c r="V1869" s="189">
        <f t="shared" si="365"/>
        <v>0</v>
      </c>
      <c r="W1869" s="189">
        <f t="shared" si="365"/>
        <v>0</v>
      </c>
      <c r="X1869" s="189">
        <f t="shared" si="365"/>
        <v>0</v>
      </c>
      <c r="Y1869" s="189">
        <f t="shared" si="365"/>
        <v>0</v>
      </c>
      <c r="Z1869" s="189">
        <f t="shared" si="365"/>
        <v>0</v>
      </c>
      <c r="AA1869" s="189">
        <f t="shared" si="365"/>
        <v>0</v>
      </c>
      <c r="AB1869" s="187">
        <f t="shared" si="364"/>
        <v>0</v>
      </c>
      <c r="AC1869" s="190">
        <f>IF(C1869=A_Stammdaten!$B$14,F_SAV!$R1869-F_SAV!$AD1869,HLOOKUP(A_Stammdaten!$B$14-1,$AE$4:$AK$2004,ROW(C1869)-3,FALSE)-$AD1869)</f>
        <v>0</v>
      </c>
      <c r="AD1869" s="190">
        <f>HLOOKUP(A_Stammdaten!$B$14,$AE$4:$AK$2004,ROW(C1869)-3,FALSE)</f>
        <v>0</v>
      </c>
      <c r="AE1869" s="187">
        <f t="shared" si="366"/>
        <v>0</v>
      </c>
      <c r="AF1869" s="187">
        <f t="shared" si="367"/>
        <v>0</v>
      </c>
      <c r="AG1869" s="187">
        <f t="shared" si="368"/>
        <v>0</v>
      </c>
      <c r="AH1869" s="187">
        <f t="shared" si="369"/>
        <v>0</v>
      </c>
      <c r="AI1869" s="187">
        <f t="shared" si="370"/>
        <v>0</v>
      </c>
      <c r="AJ1869" s="187">
        <f t="shared" si="371"/>
        <v>0</v>
      </c>
      <c r="AK1869" s="187">
        <f t="shared" si="372"/>
        <v>0</v>
      </c>
      <c r="AL1869" s="31"/>
    </row>
    <row r="1870" spans="1:38" ht="15" x14ac:dyDescent="0.25">
      <c r="A1870" s="31"/>
      <c r="B1870" s="31"/>
      <c r="C1870" s="32"/>
      <c r="D1870" s="31"/>
      <c r="E1870" s="31"/>
      <c r="F1870" s="31"/>
      <c r="G1870" s="31"/>
      <c r="H1870" s="31"/>
      <c r="I1870" s="31"/>
      <c r="J1870" s="31"/>
      <c r="K1870" s="31"/>
      <c r="L1870" s="31"/>
      <c r="M1870" s="31"/>
      <c r="N1870" s="187">
        <f t="shared" si="373"/>
        <v>0</v>
      </c>
      <c r="O1870" s="31"/>
      <c r="P1870" s="31"/>
      <c r="Q1870" s="31"/>
      <c r="R1870" s="187">
        <f t="shared" si="374"/>
        <v>0</v>
      </c>
      <c r="S1870" s="188">
        <f>IF(ISBLANK($B1870),0,VLOOKUP($B1870,Listen!$A$2:$C$44,2,FALSE))</f>
        <v>0</v>
      </c>
      <c r="T1870" s="188">
        <f>IF(ISBLANK($B1870),0,VLOOKUP($B1870,Listen!$A$2:$C$44,3,FALSE))</f>
        <v>0</v>
      </c>
      <c r="U1870" s="189">
        <f t="shared" si="375"/>
        <v>0</v>
      </c>
      <c r="V1870" s="189">
        <f t="shared" si="365"/>
        <v>0</v>
      </c>
      <c r="W1870" s="189">
        <f t="shared" si="365"/>
        <v>0</v>
      </c>
      <c r="X1870" s="189">
        <f t="shared" si="365"/>
        <v>0</v>
      </c>
      <c r="Y1870" s="189">
        <f t="shared" si="365"/>
        <v>0</v>
      </c>
      <c r="Z1870" s="189">
        <f t="shared" si="365"/>
        <v>0</v>
      </c>
      <c r="AA1870" s="189">
        <f t="shared" si="365"/>
        <v>0</v>
      </c>
      <c r="AB1870" s="187">
        <f t="shared" si="364"/>
        <v>0</v>
      </c>
      <c r="AC1870" s="190">
        <f>IF(C1870=A_Stammdaten!$B$14,F_SAV!$R1870-F_SAV!$AD1870,HLOOKUP(A_Stammdaten!$B$14-1,$AE$4:$AK$2004,ROW(C1870)-3,FALSE)-$AD1870)</f>
        <v>0</v>
      </c>
      <c r="AD1870" s="190">
        <f>HLOOKUP(A_Stammdaten!$B$14,$AE$4:$AK$2004,ROW(C1870)-3,FALSE)</f>
        <v>0</v>
      </c>
      <c r="AE1870" s="187">
        <f t="shared" si="366"/>
        <v>0</v>
      </c>
      <c r="AF1870" s="187">
        <f t="shared" si="367"/>
        <v>0</v>
      </c>
      <c r="AG1870" s="187">
        <f t="shared" si="368"/>
        <v>0</v>
      </c>
      <c r="AH1870" s="187">
        <f t="shared" si="369"/>
        <v>0</v>
      </c>
      <c r="AI1870" s="187">
        <f t="shared" si="370"/>
        <v>0</v>
      </c>
      <c r="AJ1870" s="187">
        <f t="shared" si="371"/>
        <v>0</v>
      </c>
      <c r="AK1870" s="187">
        <f t="shared" si="372"/>
        <v>0</v>
      </c>
      <c r="AL1870" s="31"/>
    </row>
    <row r="1871" spans="1:38" ht="15" x14ac:dyDescent="0.25">
      <c r="A1871" s="31"/>
      <c r="B1871" s="31"/>
      <c r="C1871" s="32"/>
      <c r="D1871" s="31"/>
      <c r="E1871" s="31"/>
      <c r="F1871" s="31"/>
      <c r="G1871" s="31"/>
      <c r="H1871" s="31"/>
      <c r="I1871" s="31"/>
      <c r="J1871" s="31"/>
      <c r="K1871" s="31"/>
      <c r="L1871" s="31"/>
      <c r="M1871" s="31"/>
      <c r="N1871" s="187">
        <f t="shared" si="373"/>
        <v>0</v>
      </c>
      <c r="O1871" s="31"/>
      <c r="P1871" s="31"/>
      <c r="Q1871" s="31"/>
      <c r="R1871" s="187">
        <f t="shared" si="374"/>
        <v>0</v>
      </c>
      <c r="S1871" s="188">
        <f>IF(ISBLANK($B1871),0,VLOOKUP($B1871,Listen!$A$2:$C$44,2,FALSE))</f>
        <v>0</v>
      </c>
      <c r="T1871" s="188">
        <f>IF(ISBLANK($B1871),0,VLOOKUP($B1871,Listen!$A$2:$C$44,3,FALSE))</f>
        <v>0</v>
      </c>
      <c r="U1871" s="189">
        <f t="shared" si="375"/>
        <v>0</v>
      </c>
      <c r="V1871" s="189">
        <f t="shared" si="365"/>
        <v>0</v>
      </c>
      <c r="W1871" s="189">
        <f t="shared" si="365"/>
        <v>0</v>
      </c>
      <c r="X1871" s="189">
        <f t="shared" si="365"/>
        <v>0</v>
      </c>
      <c r="Y1871" s="189">
        <f t="shared" si="365"/>
        <v>0</v>
      </c>
      <c r="Z1871" s="189">
        <f t="shared" si="365"/>
        <v>0</v>
      </c>
      <c r="AA1871" s="189">
        <f t="shared" si="365"/>
        <v>0</v>
      </c>
      <c r="AB1871" s="187">
        <f t="shared" si="364"/>
        <v>0</v>
      </c>
      <c r="AC1871" s="190">
        <f>IF(C1871=A_Stammdaten!$B$14,F_SAV!$R1871-F_SAV!$AD1871,HLOOKUP(A_Stammdaten!$B$14-1,$AE$4:$AK$2004,ROW(C1871)-3,FALSE)-$AD1871)</f>
        <v>0</v>
      </c>
      <c r="AD1871" s="190">
        <f>HLOOKUP(A_Stammdaten!$B$14,$AE$4:$AK$2004,ROW(C1871)-3,FALSE)</f>
        <v>0</v>
      </c>
      <c r="AE1871" s="187">
        <f t="shared" si="366"/>
        <v>0</v>
      </c>
      <c r="AF1871" s="187">
        <f t="shared" si="367"/>
        <v>0</v>
      </c>
      <c r="AG1871" s="187">
        <f t="shared" si="368"/>
        <v>0</v>
      </c>
      <c r="AH1871" s="187">
        <f t="shared" si="369"/>
        <v>0</v>
      </c>
      <c r="AI1871" s="187">
        <f t="shared" si="370"/>
        <v>0</v>
      </c>
      <c r="AJ1871" s="187">
        <f t="shared" si="371"/>
        <v>0</v>
      </c>
      <c r="AK1871" s="187">
        <f t="shared" si="372"/>
        <v>0</v>
      </c>
      <c r="AL1871" s="31"/>
    </row>
    <row r="1872" spans="1:38" ht="15" x14ac:dyDescent="0.25">
      <c r="A1872" s="31"/>
      <c r="B1872" s="31"/>
      <c r="C1872" s="32"/>
      <c r="D1872" s="31"/>
      <c r="E1872" s="31"/>
      <c r="F1872" s="31"/>
      <c r="G1872" s="31"/>
      <c r="H1872" s="31"/>
      <c r="I1872" s="31"/>
      <c r="J1872" s="31"/>
      <c r="K1872" s="31"/>
      <c r="L1872" s="31"/>
      <c r="M1872" s="31"/>
      <c r="N1872" s="187">
        <f t="shared" si="373"/>
        <v>0</v>
      </c>
      <c r="O1872" s="31"/>
      <c r="P1872" s="31"/>
      <c r="Q1872" s="31"/>
      <c r="R1872" s="187">
        <f t="shared" si="374"/>
        <v>0</v>
      </c>
      <c r="S1872" s="188">
        <f>IF(ISBLANK($B1872),0,VLOOKUP($B1872,Listen!$A$2:$C$44,2,FALSE))</f>
        <v>0</v>
      </c>
      <c r="T1872" s="188">
        <f>IF(ISBLANK($B1872),0,VLOOKUP($B1872,Listen!$A$2:$C$44,3,FALSE))</f>
        <v>0</v>
      </c>
      <c r="U1872" s="189">
        <f t="shared" si="375"/>
        <v>0</v>
      </c>
      <c r="V1872" s="189">
        <f t="shared" si="365"/>
        <v>0</v>
      </c>
      <c r="W1872" s="189">
        <f t="shared" si="365"/>
        <v>0</v>
      </c>
      <c r="X1872" s="189">
        <f t="shared" si="365"/>
        <v>0</v>
      </c>
      <c r="Y1872" s="189">
        <f t="shared" si="365"/>
        <v>0</v>
      </c>
      <c r="Z1872" s="189">
        <f t="shared" si="365"/>
        <v>0</v>
      </c>
      <c r="AA1872" s="189">
        <f t="shared" si="365"/>
        <v>0</v>
      </c>
      <c r="AB1872" s="187">
        <f t="shared" si="364"/>
        <v>0</v>
      </c>
      <c r="AC1872" s="190">
        <f>IF(C1872=A_Stammdaten!$B$14,F_SAV!$R1872-F_SAV!$AD1872,HLOOKUP(A_Stammdaten!$B$14-1,$AE$4:$AK$2004,ROW(C1872)-3,FALSE)-$AD1872)</f>
        <v>0</v>
      </c>
      <c r="AD1872" s="190">
        <f>HLOOKUP(A_Stammdaten!$B$14,$AE$4:$AK$2004,ROW(C1872)-3,FALSE)</f>
        <v>0</v>
      </c>
      <c r="AE1872" s="187">
        <f t="shared" si="366"/>
        <v>0</v>
      </c>
      <c r="AF1872" s="187">
        <f t="shared" si="367"/>
        <v>0</v>
      </c>
      <c r="AG1872" s="187">
        <f t="shared" si="368"/>
        <v>0</v>
      </c>
      <c r="AH1872" s="187">
        <f t="shared" si="369"/>
        <v>0</v>
      </c>
      <c r="AI1872" s="187">
        <f t="shared" si="370"/>
        <v>0</v>
      </c>
      <c r="AJ1872" s="187">
        <f t="shared" si="371"/>
        <v>0</v>
      </c>
      <c r="AK1872" s="187">
        <f t="shared" si="372"/>
        <v>0</v>
      </c>
      <c r="AL1872" s="31"/>
    </row>
    <row r="1873" spans="1:38" ht="15" x14ac:dyDescent="0.25">
      <c r="A1873" s="31"/>
      <c r="B1873" s="31"/>
      <c r="C1873" s="32"/>
      <c r="D1873" s="31"/>
      <c r="E1873" s="31"/>
      <c r="F1873" s="31"/>
      <c r="G1873" s="31"/>
      <c r="H1873" s="31"/>
      <c r="I1873" s="31"/>
      <c r="J1873" s="31"/>
      <c r="K1873" s="31"/>
      <c r="L1873" s="31"/>
      <c r="M1873" s="31"/>
      <c r="N1873" s="187">
        <f t="shared" si="373"/>
        <v>0</v>
      </c>
      <c r="O1873" s="31"/>
      <c r="P1873" s="31"/>
      <c r="Q1873" s="31"/>
      <c r="R1873" s="187">
        <f t="shared" si="374"/>
        <v>0</v>
      </c>
      <c r="S1873" s="188">
        <f>IF(ISBLANK($B1873),0,VLOOKUP($B1873,Listen!$A$2:$C$44,2,FALSE))</f>
        <v>0</v>
      </c>
      <c r="T1873" s="188">
        <f>IF(ISBLANK($B1873),0,VLOOKUP($B1873,Listen!$A$2:$C$44,3,FALSE))</f>
        <v>0</v>
      </c>
      <c r="U1873" s="189">
        <f t="shared" si="375"/>
        <v>0</v>
      </c>
      <c r="V1873" s="189">
        <f t="shared" si="365"/>
        <v>0</v>
      </c>
      <c r="W1873" s="189">
        <f t="shared" si="365"/>
        <v>0</v>
      </c>
      <c r="X1873" s="189">
        <f t="shared" si="365"/>
        <v>0</v>
      </c>
      <c r="Y1873" s="189">
        <f t="shared" si="365"/>
        <v>0</v>
      </c>
      <c r="Z1873" s="189">
        <f t="shared" si="365"/>
        <v>0</v>
      </c>
      <c r="AA1873" s="189">
        <f t="shared" si="365"/>
        <v>0</v>
      </c>
      <c r="AB1873" s="187">
        <f t="shared" si="364"/>
        <v>0</v>
      </c>
      <c r="AC1873" s="190">
        <f>IF(C1873=A_Stammdaten!$B$14,F_SAV!$R1873-F_SAV!$AD1873,HLOOKUP(A_Stammdaten!$B$14-1,$AE$4:$AK$2004,ROW(C1873)-3,FALSE)-$AD1873)</f>
        <v>0</v>
      </c>
      <c r="AD1873" s="190">
        <f>HLOOKUP(A_Stammdaten!$B$14,$AE$4:$AK$2004,ROW(C1873)-3,FALSE)</f>
        <v>0</v>
      </c>
      <c r="AE1873" s="187">
        <f t="shared" si="366"/>
        <v>0</v>
      </c>
      <c r="AF1873" s="187">
        <f t="shared" si="367"/>
        <v>0</v>
      </c>
      <c r="AG1873" s="187">
        <f t="shared" si="368"/>
        <v>0</v>
      </c>
      <c r="AH1873" s="187">
        <f t="shared" si="369"/>
        <v>0</v>
      </c>
      <c r="AI1873" s="187">
        <f t="shared" si="370"/>
        <v>0</v>
      </c>
      <c r="AJ1873" s="187">
        <f t="shared" si="371"/>
        <v>0</v>
      </c>
      <c r="AK1873" s="187">
        <f t="shared" si="372"/>
        <v>0</v>
      </c>
      <c r="AL1873" s="31"/>
    </row>
    <row r="1874" spans="1:38" ht="15" x14ac:dyDescent="0.25">
      <c r="A1874" s="31"/>
      <c r="B1874" s="31"/>
      <c r="C1874" s="32"/>
      <c r="D1874" s="31"/>
      <c r="E1874" s="31"/>
      <c r="F1874" s="31"/>
      <c r="G1874" s="31"/>
      <c r="H1874" s="31"/>
      <c r="I1874" s="31"/>
      <c r="J1874" s="31"/>
      <c r="K1874" s="31"/>
      <c r="L1874" s="31"/>
      <c r="M1874" s="31"/>
      <c r="N1874" s="187">
        <f t="shared" si="373"/>
        <v>0</v>
      </c>
      <c r="O1874" s="31"/>
      <c r="P1874" s="31"/>
      <c r="Q1874" s="31"/>
      <c r="R1874" s="187">
        <f t="shared" si="374"/>
        <v>0</v>
      </c>
      <c r="S1874" s="188">
        <f>IF(ISBLANK($B1874),0,VLOOKUP($B1874,Listen!$A$2:$C$44,2,FALSE))</f>
        <v>0</v>
      </c>
      <c r="T1874" s="188">
        <f>IF(ISBLANK($B1874),0,VLOOKUP($B1874,Listen!$A$2:$C$44,3,FALSE))</f>
        <v>0</v>
      </c>
      <c r="U1874" s="189">
        <f t="shared" si="375"/>
        <v>0</v>
      </c>
      <c r="V1874" s="189">
        <f t="shared" si="365"/>
        <v>0</v>
      </c>
      <c r="W1874" s="189">
        <f t="shared" si="365"/>
        <v>0</v>
      </c>
      <c r="X1874" s="189">
        <f t="shared" si="365"/>
        <v>0</v>
      </c>
      <c r="Y1874" s="189">
        <f t="shared" si="365"/>
        <v>0</v>
      </c>
      <c r="Z1874" s="189">
        <f t="shared" si="365"/>
        <v>0</v>
      </c>
      <c r="AA1874" s="189">
        <f t="shared" si="365"/>
        <v>0</v>
      </c>
      <c r="AB1874" s="187">
        <f t="shared" si="364"/>
        <v>0</v>
      </c>
      <c r="AC1874" s="190">
        <f>IF(C1874=A_Stammdaten!$B$14,F_SAV!$R1874-F_SAV!$AD1874,HLOOKUP(A_Stammdaten!$B$14-1,$AE$4:$AK$2004,ROW(C1874)-3,FALSE)-$AD1874)</f>
        <v>0</v>
      </c>
      <c r="AD1874" s="190">
        <f>HLOOKUP(A_Stammdaten!$B$14,$AE$4:$AK$2004,ROW(C1874)-3,FALSE)</f>
        <v>0</v>
      </c>
      <c r="AE1874" s="187">
        <f t="shared" si="366"/>
        <v>0</v>
      </c>
      <c r="AF1874" s="187">
        <f t="shared" si="367"/>
        <v>0</v>
      </c>
      <c r="AG1874" s="187">
        <f t="shared" si="368"/>
        <v>0</v>
      </c>
      <c r="AH1874" s="187">
        <f t="shared" si="369"/>
        <v>0</v>
      </c>
      <c r="AI1874" s="187">
        <f t="shared" si="370"/>
        <v>0</v>
      </c>
      <c r="AJ1874" s="187">
        <f t="shared" si="371"/>
        <v>0</v>
      </c>
      <c r="AK1874" s="187">
        <f t="shared" si="372"/>
        <v>0</v>
      </c>
      <c r="AL1874" s="31"/>
    </row>
    <row r="1875" spans="1:38" ht="15" x14ac:dyDescent="0.25">
      <c r="A1875" s="31"/>
      <c r="B1875" s="31"/>
      <c r="C1875" s="32"/>
      <c r="D1875" s="31"/>
      <c r="E1875" s="31"/>
      <c r="F1875" s="31"/>
      <c r="G1875" s="31"/>
      <c r="H1875" s="31"/>
      <c r="I1875" s="31"/>
      <c r="J1875" s="31"/>
      <c r="K1875" s="31"/>
      <c r="L1875" s="31"/>
      <c r="M1875" s="31"/>
      <c r="N1875" s="187">
        <f t="shared" si="373"/>
        <v>0</v>
      </c>
      <c r="O1875" s="31"/>
      <c r="P1875" s="31"/>
      <c r="Q1875" s="31"/>
      <c r="R1875" s="187">
        <f t="shared" si="374"/>
        <v>0</v>
      </c>
      <c r="S1875" s="188">
        <f>IF(ISBLANK($B1875),0,VLOOKUP($B1875,Listen!$A$2:$C$44,2,FALSE))</f>
        <v>0</v>
      </c>
      <c r="T1875" s="188">
        <f>IF(ISBLANK($B1875),0,VLOOKUP($B1875,Listen!$A$2:$C$44,3,FALSE))</f>
        <v>0</v>
      </c>
      <c r="U1875" s="189">
        <f t="shared" si="375"/>
        <v>0</v>
      </c>
      <c r="V1875" s="189">
        <f t="shared" si="365"/>
        <v>0</v>
      </c>
      <c r="W1875" s="189">
        <f t="shared" si="365"/>
        <v>0</v>
      </c>
      <c r="X1875" s="189">
        <f t="shared" si="365"/>
        <v>0</v>
      </c>
      <c r="Y1875" s="189">
        <f t="shared" si="365"/>
        <v>0</v>
      </c>
      <c r="Z1875" s="189">
        <f t="shared" si="365"/>
        <v>0</v>
      </c>
      <c r="AA1875" s="189">
        <f t="shared" si="365"/>
        <v>0</v>
      </c>
      <c r="AB1875" s="187">
        <f t="shared" si="364"/>
        <v>0</v>
      </c>
      <c r="AC1875" s="190">
        <f>IF(C1875=A_Stammdaten!$B$14,F_SAV!$R1875-F_SAV!$AD1875,HLOOKUP(A_Stammdaten!$B$14-1,$AE$4:$AK$2004,ROW(C1875)-3,FALSE)-$AD1875)</f>
        <v>0</v>
      </c>
      <c r="AD1875" s="190">
        <f>HLOOKUP(A_Stammdaten!$B$14,$AE$4:$AK$2004,ROW(C1875)-3,FALSE)</f>
        <v>0</v>
      </c>
      <c r="AE1875" s="187">
        <f t="shared" si="366"/>
        <v>0</v>
      </c>
      <c r="AF1875" s="187">
        <f t="shared" si="367"/>
        <v>0</v>
      </c>
      <c r="AG1875" s="187">
        <f t="shared" si="368"/>
        <v>0</v>
      </c>
      <c r="AH1875" s="187">
        <f t="shared" si="369"/>
        <v>0</v>
      </c>
      <c r="AI1875" s="187">
        <f t="shared" si="370"/>
        <v>0</v>
      </c>
      <c r="AJ1875" s="187">
        <f t="shared" si="371"/>
        <v>0</v>
      </c>
      <c r="AK1875" s="187">
        <f t="shared" si="372"/>
        <v>0</v>
      </c>
      <c r="AL1875" s="31"/>
    </row>
    <row r="1876" spans="1:38" ht="15" x14ac:dyDescent="0.25">
      <c r="A1876" s="31"/>
      <c r="B1876" s="31"/>
      <c r="C1876" s="32"/>
      <c r="D1876" s="31"/>
      <c r="E1876" s="31"/>
      <c r="F1876" s="31"/>
      <c r="G1876" s="31"/>
      <c r="H1876" s="31"/>
      <c r="I1876" s="31"/>
      <c r="J1876" s="31"/>
      <c r="K1876" s="31"/>
      <c r="L1876" s="31"/>
      <c r="M1876" s="31"/>
      <c r="N1876" s="187">
        <f t="shared" si="373"/>
        <v>0</v>
      </c>
      <c r="O1876" s="31"/>
      <c r="P1876" s="31"/>
      <c r="Q1876" s="31"/>
      <c r="R1876" s="187">
        <f t="shared" si="374"/>
        <v>0</v>
      </c>
      <c r="S1876" s="188">
        <f>IF(ISBLANK($B1876),0,VLOOKUP($B1876,Listen!$A$2:$C$44,2,FALSE))</f>
        <v>0</v>
      </c>
      <c r="T1876" s="188">
        <f>IF(ISBLANK($B1876),0,VLOOKUP($B1876,Listen!$A$2:$C$44,3,FALSE))</f>
        <v>0</v>
      </c>
      <c r="U1876" s="189">
        <f t="shared" si="375"/>
        <v>0</v>
      </c>
      <c r="V1876" s="189">
        <f t="shared" si="365"/>
        <v>0</v>
      </c>
      <c r="W1876" s="189">
        <f t="shared" si="365"/>
        <v>0</v>
      </c>
      <c r="X1876" s="189">
        <f t="shared" si="365"/>
        <v>0</v>
      </c>
      <c r="Y1876" s="189">
        <f t="shared" si="365"/>
        <v>0</v>
      </c>
      <c r="Z1876" s="189">
        <f t="shared" si="365"/>
        <v>0</v>
      </c>
      <c r="AA1876" s="189">
        <f t="shared" si="365"/>
        <v>0</v>
      </c>
      <c r="AB1876" s="187">
        <f t="shared" si="364"/>
        <v>0</v>
      </c>
      <c r="AC1876" s="190">
        <f>IF(C1876=A_Stammdaten!$B$14,F_SAV!$R1876-F_SAV!$AD1876,HLOOKUP(A_Stammdaten!$B$14-1,$AE$4:$AK$2004,ROW(C1876)-3,FALSE)-$AD1876)</f>
        <v>0</v>
      </c>
      <c r="AD1876" s="190">
        <f>HLOOKUP(A_Stammdaten!$B$14,$AE$4:$AK$2004,ROW(C1876)-3,FALSE)</f>
        <v>0</v>
      </c>
      <c r="AE1876" s="187">
        <f t="shared" si="366"/>
        <v>0</v>
      </c>
      <c r="AF1876" s="187">
        <f t="shared" si="367"/>
        <v>0</v>
      </c>
      <c r="AG1876" s="187">
        <f t="shared" si="368"/>
        <v>0</v>
      </c>
      <c r="AH1876" s="187">
        <f t="shared" si="369"/>
        <v>0</v>
      </c>
      <c r="AI1876" s="187">
        <f t="shared" si="370"/>
        <v>0</v>
      </c>
      <c r="AJ1876" s="187">
        <f t="shared" si="371"/>
        <v>0</v>
      </c>
      <c r="AK1876" s="187">
        <f t="shared" si="372"/>
        <v>0</v>
      </c>
      <c r="AL1876" s="31"/>
    </row>
    <row r="1877" spans="1:38" ht="15" x14ac:dyDescent="0.25">
      <c r="A1877" s="31"/>
      <c r="B1877" s="31"/>
      <c r="C1877" s="32"/>
      <c r="D1877" s="31"/>
      <c r="E1877" s="31"/>
      <c r="F1877" s="31"/>
      <c r="G1877" s="31"/>
      <c r="H1877" s="31"/>
      <c r="I1877" s="31"/>
      <c r="J1877" s="31"/>
      <c r="K1877" s="31"/>
      <c r="L1877" s="31"/>
      <c r="M1877" s="31"/>
      <c r="N1877" s="187">
        <f t="shared" si="373"/>
        <v>0</v>
      </c>
      <c r="O1877" s="31"/>
      <c r="P1877" s="31"/>
      <c r="Q1877" s="31"/>
      <c r="R1877" s="187">
        <f t="shared" si="374"/>
        <v>0</v>
      </c>
      <c r="S1877" s="188">
        <f>IF(ISBLANK($B1877),0,VLOOKUP($B1877,Listen!$A$2:$C$44,2,FALSE))</f>
        <v>0</v>
      </c>
      <c r="T1877" s="188">
        <f>IF(ISBLANK($B1877),0,VLOOKUP($B1877,Listen!$A$2:$C$44,3,FALSE))</f>
        <v>0</v>
      </c>
      <c r="U1877" s="189">
        <f t="shared" si="375"/>
        <v>0</v>
      </c>
      <c r="V1877" s="189">
        <f t="shared" si="365"/>
        <v>0</v>
      </c>
      <c r="W1877" s="189">
        <f t="shared" si="365"/>
        <v>0</v>
      </c>
      <c r="X1877" s="189">
        <f t="shared" si="365"/>
        <v>0</v>
      </c>
      <c r="Y1877" s="189">
        <f t="shared" si="365"/>
        <v>0</v>
      </c>
      <c r="Z1877" s="189">
        <f t="shared" si="365"/>
        <v>0</v>
      </c>
      <c r="AA1877" s="189">
        <f t="shared" si="365"/>
        <v>0</v>
      </c>
      <c r="AB1877" s="187">
        <f t="shared" si="364"/>
        <v>0</v>
      </c>
      <c r="AC1877" s="190">
        <f>IF(C1877=A_Stammdaten!$B$14,F_SAV!$R1877-F_SAV!$AD1877,HLOOKUP(A_Stammdaten!$B$14-1,$AE$4:$AK$2004,ROW(C1877)-3,FALSE)-$AD1877)</f>
        <v>0</v>
      </c>
      <c r="AD1877" s="190">
        <f>HLOOKUP(A_Stammdaten!$B$14,$AE$4:$AK$2004,ROW(C1877)-3,FALSE)</f>
        <v>0</v>
      </c>
      <c r="AE1877" s="187">
        <f t="shared" si="366"/>
        <v>0</v>
      </c>
      <c r="AF1877" s="187">
        <f t="shared" si="367"/>
        <v>0</v>
      </c>
      <c r="AG1877" s="187">
        <f t="shared" si="368"/>
        <v>0</v>
      </c>
      <c r="AH1877" s="187">
        <f t="shared" si="369"/>
        <v>0</v>
      </c>
      <c r="AI1877" s="187">
        <f t="shared" si="370"/>
        <v>0</v>
      </c>
      <c r="AJ1877" s="187">
        <f t="shared" si="371"/>
        <v>0</v>
      </c>
      <c r="AK1877" s="187">
        <f t="shared" si="372"/>
        <v>0</v>
      </c>
      <c r="AL1877" s="31"/>
    </row>
    <row r="1878" spans="1:38" ht="15" x14ac:dyDescent="0.25">
      <c r="A1878" s="31"/>
      <c r="B1878" s="31"/>
      <c r="C1878" s="32"/>
      <c r="D1878" s="31"/>
      <c r="E1878" s="31"/>
      <c r="F1878" s="31"/>
      <c r="G1878" s="31"/>
      <c r="H1878" s="31"/>
      <c r="I1878" s="31"/>
      <c r="J1878" s="31"/>
      <c r="K1878" s="31"/>
      <c r="L1878" s="31"/>
      <c r="M1878" s="31"/>
      <c r="N1878" s="187">
        <f t="shared" si="373"/>
        <v>0</v>
      </c>
      <c r="O1878" s="31"/>
      <c r="P1878" s="31"/>
      <c r="Q1878" s="31"/>
      <c r="R1878" s="187">
        <f t="shared" si="374"/>
        <v>0</v>
      </c>
      <c r="S1878" s="188">
        <f>IF(ISBLANK($B1878),0,VLOOKUP($B1878,Listen!$A$2:$C$44,2,FALSE))</f>
        <v>0</v>
      </c>
      <c r="T1878" s="188">
        <f>IF(ISBLANK($B1878),0,VLOOKUP($B1878,Listen!$A$2:$C$44,3,FALSE))</f>
        <v>0</v>
      </c>
      <c r="U1878" s="189">
        <f t="shared" si="375"/>
        <v>0</v>
      </c>
      <c r="V1878" s="189">
        <f t="shared" si="365"/>
        <v>0</v>
      </c>
      <c r="W1878" s="189">
        <f t="shared" si="365"/>
        <v>0</v>
      </c>
      <c r="X1878" s="189">
        <f t="shared" si="365"/>
        <v>0</v>
      </c>
      <c r="Y1878" s="189">
        <f t="shared" si="365"/>
        <v>0</v>
      </c>
      <c r="Z1878" s="189">
        <f t="shared" si="365"/>
        <v>0</v>
      </c>
      <c r="AA1878" s="189">
        <f t="shared" si="365"/>
        <v>0</v>
      </c>
      <c r="AB1878" s="187">
        <f t="shared" si="364"/>
        <v>0</v>
      </c>
      <c r="AC1878" s="190">
        <f>IF(C1878=A_Stammdaten!$B$14,F_SAV!$R1878-F_SAV!$AD1878,HLOOKUP(A_Stammdaten!$B$14-1,$AE$4:$AK$2004,ROW(C1878)-3,FALSE)-$AD1878)</f>
        <v>0</v>
      </c>
      <c r="AD1878" s="190">
        <f>HLOOKUP(A_Stammdaten!$B$14,$AE$4:$AK$2004,ROW(C1878)-3,FALSE)</f>
        <v>0</v>
      </c>
      <c r="AE1878" s="187">
        <f t="shared" si="366"/>
        <v>0</v>
      </c>
      <c r="AF1878" s="187">
        <f t="shared" si="367"/>
        <v>0</v>
      </c>
      <c r="AG1878" s="187">
        <f t="shared" si="368"/>
        <v>0</v>
      </c>
      <c r="AH1878" s="187">
        <f t="shared" si="369"/>
        <v>0</v>
      </c>
      <c r="AI1878" s="187">
        <f t="shared" si="370"/>
        <v>0</v>
      </c>
      <c r="AJ1878" s="187">
        <f t="shared" si="371"/>
        <v>0</v>
      </c>
      <c r="AK1878" s="187">
        <f t="shared" si="372"/>
        <v>0</v>
      </c>
      <c r="AL1878" s="31"/>
    </row>
    <row r="1879" spans="1:38" ht="15" x14ac:dyDescent="0.25">
      <c r="A1879" s="31"/>
      <c r="B1879" s="31"/>
      <c r="C1879" s="32"/>
      <c r="D1879" s="31"/>
      <c r="E1879" s="31"/>
      <c r="F1879" s="31"/>
      <c r="G1879" s="31"/>
      <c r="H1879" s="31"/>
      <c r="I1879" s="31"/>
      <c r="J1879" s="31"/>
      <c r="K1879" s="31"/>
      <c r="L1879" s="31"/>
      <c r="M1879" s="31"/>
      <c r="N1879" s="187">
        <f t="shared" si="373"/>
        <v>0</v>
      </c>
      <c r="O1879" s="31"/>
      <c r="P1879" s="31"/>
      <c r="Q1879" s="31"/>
      <c r="R1879" s="187">
        <f t="shared" si="374"/>
        <v>0</v>
      </c>
      <c r="S1879" s="188">
        <f>IF(ISBLANK($B1879),0,VLOOKUP($B1879,Listen!$A$2:$C$44,2,FALSE))</f>
        <v>0</v>
      </c>
      <c r="T1879" s="188">
        <f>IF(ISBLANK($B1879),0,VLOOKUP($B1879,Listen!$A$2:$C$44,3,FALSE))</f>
        <v>0</v>
      </c>
      <c r="U1879" s="189">
        <f t="shared" si="375"/>
        <v>0</v>
      </c>
      <c r="V1879" s="189">
        <f t="shared" si="365"/>
        <v>0</v>
      </c>
      <c r="W1879" s="189">
        <f t="shared" si="365"/>
        <v>0</v>
      </c>
      <c r="X1879" s="189">
        <f t="shared" si="365"/>
        <v>0</v>
      </c>
      <c r="Y1879" s="189">
        <f t="shared" si="365"/>
        <v>0</v>
      </c>
      <c r="Z1879" s="189">
        <f t="shared" si="365"/>
        <v>0</v>
      </c>
      <c r="AA1879" s="189">
        <f t="shared" si="365"/>
        <v>0</v>
      </c>
      <c r="AB1879" s="187">
        <f t="shared" si="364"/>
        <v>0</v>
      </c>
      <c r="AC1879" s="190">
        <f>IF(C1879=A_Stammdaten!$B$14,F_SAV!$R1879-F_SAV!$AD1879,HLOOKUP(A_Stammdaten!$B$14-1,$AE$4:$AK$2004,ROW(C1879)-3,FALSE)-$AD1879)</f>
        <v>0</v>
      </c>
      <c r="AD1879" s="190">
        <f>HLOOKUP(A_Stammdaten!$B$14,$AE$4:$AK$2004,ROW(C1879)-3,FALSE)</f>
        <v>0</v>
      </c>
      <c r="AE1879" s="187">
        <f t="shared" si="366"/>
        <v>0</v>
      </c>
      <c r="AF1879" s="187">
        <f t="shared" si="367"/>
        <v>0</v>
      </c>
      <c r="AG1879" s="187">
        <f t="shared" si="368"/>
        <v>0</v>
      </c>
      <c r="AH1879" s="187">
        <f t="shared" si="369"/>
        <v>0</v>
      </c>
      <c r="AI1879" s="187">
        <f t="shared" si="370"/>
        <v>0</v>
      </c>
      <c r="AJ1879" s="187">
        <f t="shared" si="371"/>
        <v>0</v>
      </c>
      <c r="AK1879" s="187">
        <f t="shared" si="372"/>
        <v>0</v>
      </c>
      <c r="AL1879" s="31"/>
    </row>
    <row r="1880" spans="1:38" ht="15" x14ac:dyDescent="0.25">
      <c r="A1880" s="31"/>
      <c r="B1880" s="31"/>
      <c r="C1880" s="32"/>
      <c r="D1880" s="31"/>
      <c r="E1880" s="31"/>
      <c r="F1880" s="31"/>
      <c r="G1880" s="31"/>
      <c r="H1880" s="31"/>
      <c r="I1880" s="31"/>
      <c r="J1880" s="31"/>
      <c r="K1880" s="31"/>
      <c r="L1880" s="31"/>
      <c r="M1880" s="31"/>
      <c r="N1880" s="187">
        <f t="shared" si="373"/>
        <v>0</v>
      </c>
      <c r="O1880" s="31"/>
      <c r="P1880" s="31"/>
      <c r="Q1880" s="31"/>
      <c r="R1880" s="187">
        <f t="shared" si="374"/>
        <v>0</v>
      </c>
      <c r="S1880" s="188">
        <f>IF(ISBLANK($B1880),0,VLOOKUP($B1880,Listen!$A$2:$C$44,2,FALSE))</f>
        <v>0</v>
      </c>
      <c r="T1880" s="188">
        <f>IF(ISBLANK($B1880),0,VLOOKUP($B1880,Listen!$A$2:$C$44,3,FALSE))</f>
        <v>0</v>
      </c>
      <c r="U1880" s="189">
        <f t="shared" si="375"/>
        <v>0</v>
      </c>
      <c r="V1880" s="189">
        <f t="shared" si="365"/>
        <v>0</v>
      </c>
      <c r="W1880" s="189">
        <f t="shared" si="365"/>
        <v>0</v>
      </c>
      <c r="X1880" s="189">
        <f t="shared" si="365"/>
        <v>0</v>
      </c>
      <c r="Y1880" s="189">
        <f t="shared" si="365"/>
        <v>0</v>
      </c>
      <c r="Z1880" s="189">
        <f t="shared" si="365"/>
        <v>0</v>
      </c>
      <c r="AA1880" s="189">
        <f t="shared" si="365"/>
        <v>0</v>
      </c>
      <c r="AB1880" s="187">
        <f t="shared" si="364"/>
        <v>0</v>
      </c>
      <c r="AC1880" s="190">
        <f>IF(C1880=A_Stammdaten!$B$14,F_SAV!$R1880-F_SAV!$AD1880,HLOOKUP(A_Stammdaten!$B$14-1,$AE$4:$AK$2004,ROW(C1880)-3,FALSE)-$AD1880)</f>
        <v>0</v>
      </c>
      <c r="AD1880" s="190">
        <f>HLOOKUP(A_Stammdaten!$B$14,$AE$4:$AK$2004,ROW(C1880)-3,FALSE)</f>
        <v>0</v>
      </c>
      <c r="AE1880" s="187">
        <f t="shared" si="366"/>
        <v>0</v>
      </c>
      <c r="AF1880" s="187">
        <f t="shared" si="367"/>
        <v>0</v>
      </c>
      <c r="AG1880" s="187">
        <f t="shared" si="368"/>
        <v>0</v>
      </c>
      <c r="AH1880" s="187">
        <f t="shared" si="369"/>
        <v>0</v>
      </c>
      <c r="AI1880" s="187">
        <f t="shared" si="370"/>
        <v>0</v>
      </c>
      <c r="AJ1880" s="187">
        <f t="shared" si="371"/>
        <v>0</v>
      </c>
      <c r="AK1880" s="187">
        <f t="shared" si="372"/>
        <v>0</v>
      </c>
      <c r="AL1880" s="31"/>
    </row>
    <row r="1881" spans="1:38" ht="15" x14ac:dyDescent="0.25">
      <c r="A1881" s="31"/>
      <c r="B1881" s="31"/>
      <c r="C1881" s="32"/>
      <c r="D1881" s="31"/>
      <c r="E1881" s="31"/>
      <c r="F1881" s="31"/>
      <c r="G1881" s="31"/>
      <c r="H1881" s="31"/>
      <c r="I1881" s="31"/>
      <c r="J1881" s="31"/>
      <c r="K1881" s="31"/>
      <c r="L1881" s="31"/>
      <c r="M1881" s="31"/>
      <c r="N1881" s="187">
        <f t="shared" si="373"/>
        <v>0</v>
      </c>
      <c r="O1881" s="31"/>
      <c r="P1881" s="31"/>
      <c r="Q1881" s="31"/>
      <c r="R1881" s="187">
        <f t="shared" si="374"/>
        <v>0</v>
      </c>
      <c r="S1881" s="188">
        <f>IF(ISBLANK($B1881),0,VLOOKUP($B1881,Listen!$A$2:$C$44,2,FALSE))</f>
        <v>0</v>
      </c>
      <c r="T1881" s="188">
        <f>IF(ISBLANK($B1881),0,VLOOKUP($B1881,Listen!$A$2:$C$44,3,FALSE))</f>
        <v>0</v>
      </c>
      <c r="U1881" s="189">
        <f t="shared" si="375"/>
        <v>0</v>
      </c>
      <c r="V1881" s="189">
        <f t="shared" si="365"/>
        <v>0</v>
      </c>
      <c r="W1881" s="189">
        <f t="shared" si="365"/>
        <v>0</v>
      </c>
      <c r="X1881" s="189">
        <f t="shared" si="365"/>
        <v>0</v>
      </c>
      <c r="Y1881" s="189">
        <f t="shared" si="365"/>
        <v>0</v>
      </c>
      <c r="Z1881" s="189">
        <f t="shared" si="365"/>
        <v>0</v>
      </c>
      <c r="AA1881" s="189">
        <f t="shared" si="365"/>
        <v>0</v>
      </c>
      <c r="AB1881" s="187">
        <f t="shared" si="364"/>
        <v>0</v>
      </c>
      <c r="AC1881" s="190">
        <f>IF(C1881=A_Stammdaten!$B$14,F_SAV!$R1881-F_SAV!$AD1881,HLOOKUP(A_Stammdaten!$B$14-1,$AE$4:$AK$2004,ROW(C1881)-3,FALSE)-$AD1881)</f>
        <v>0</v>
      </c>
      <c r="AD1881" s="190">
        <f>HLOOKUP(A_Stammdaten!$B$14,$AE$4:$AK$2004,ROW(C1881)-3,FALSE)</f>
        <v>0</v>
      </c>
      <c r="AE1881" s="187">
        <f t="shared" si="366"/>
        <v>0</v>
      </c>
      <c r="AF1881" s="187">
        <f t="shared" si="367"/>
        <v>0</v>
      </c>
      <c r="AG1881" s="187">
        <f t="shared" si="368"/>
        <v>0</v>
      </c>
      <c r="AH1881" s="187">
        <f t="shared" si="369"/>
        <v>0</v>
      </c>
      <c r="AI1881" s="187">
        <f t="shared" si="370"/>
        <v>0</v>
      </c>
      <c r="AJ1881" s="187">
        <f t="shared" si="371"/>
        <v>0</v>
      </c>
      <c r="AK1881" s="187">
        <f t="shared" si="372"/>
        <v>0</v>
      </c>
      <c r="AL1881" s="31"/>
    </row>
    <row r="1882" spans="1:38" ht="15" x14ac:dyDescent="0.25">
      <c r="A1882" s="31"/>
      <c r="B1882" s="31"/>
      <c r="C1882" s="32"/>
      <c r="D1882" s="31"/>
      <c r="E1882" s="31"/>
      <c r="F1882" s="31"/>
      <c r="G1882" s="31"/>
      <c r="H1882" s="31"/>
      <c r="I1882" s="31"/>
      <c r="J1882" s="31"/>
      <c r="K1882" s="31"/>
      <c r="L1882" s="31"/>
      <c r="M1882" s="31"/>
      <c r="N1882" s="187">
        <f t="shared" si="373"/>
        <v>0</v>
      </c>
      <c r="O1882" s="31"/>
      <c r="P1882" s="31"/>
      <c r="Q1882" s="31"/>
      <c r="R1882" s="187">
        <f t="shared" si="374"/>
        <v>0</v>
      </c>
      <c r="S1882" s="188">
        <f>IF(ISBLANK($B1882),0,VLOOKUP($B1882,Listen!$A$2:$C$44,2,FALSE))</f>
        <v>0</v>
      </c>
      <c r="T1882" s="188">
        <f>IF(ISBLANK($B1882),0,VLOOKUP($B1882,Listen!$A$2:$C$44,3,FALSE))</f>
        <v>0</v>
      </c>
      <c r="U1882" s="189">
        <f t="shared" si="375"/>
        <v>0</v>
      </c>
      <c r="V1882" s="189">
        <f t="shared" si="365"/>
        <v>0</v>
      </c>
      <c r="W1882" s="189">
        <f t="shared" si="365"/>
        <v>0</v>
      </c>
      <c r="X1882" s="189">
        <f t="shared" si="365"/>
        <v>0</v>
      </c>
      <c r="Y1882" s="189">
        <f t="shared" si="365"/>
        <v>0</v>
      </c>
      <c r="Z1882" s="189">
        <f t="shared" si="365"/>
        <v>0</v>
      </c>
      <c r="AA1882" s="189">
        <f t="shared" si="365"/>
        <v>0</v>
      </c>
      <c r="AB1882" s="187">
        <f t="shared" si="364"/>
        <v>0</v>
      </c>
      <c r="AC1882" s="190">
        <f>IF(C1882=A_Stammdaten!$B$14,F_SAV!$R1882-F_SAV!$AD1882,HLOOKUP(A_Stammdaten!$B$14-1,$AE$4:$AK$2004,ROW(C1882)-3,FALSE)-$AD1882)</f>
        <v>0</v>
      </c>
      <c r="AD1882" s="190">
        <f>HLOOKUP(A_Stammdaten!$B$14,$AE$4:$AK$2004,ROW(C1882)-3,FALSE)</f>
        <v>0</v>
      </c>
      <c r="AE1882" s="187">
        <f t="shared" si="366"/>
        <v>0</v>
      </c>
      <c r="AF1882" s="187">
        <f t="shared" si="367"/>
        <v>0</v>
      </c>
      <c r="AG1882" s="187">
        <f t="shared" si="368"/>
        <v>0</v>
      </c>
      <c r="AH1882" s="187">
        <f t="shared" si="369"/>
        <v>0</v>
      </c>
      <c r="AI1882" s="187">
        <f t="shared" si="370"/>
        <v>0</v>
      </c>
      <c r="AJ1882" s="187">
        <f t="shared" si="371"/>
        <v>0</v>
      </c>
      <c r="AK1882" s="187">
        <f t="shared" si="372"/>
        <v>0</v>
      </c>
      <c r="AL1882" s="31"/>
    </row>
    <row r="1883" spans="1:38" ht="15" x14ac:dyDescent="0.25">
      <c r="A1883" s="31"/>
      <c r="B1883" s="31"/>
      <c r="C1883" s="32"/>
      <c r="D1883" s="31"/>
      <c r="E1883" s="31"/>
      <c r="F1883" s="31"/>
      <c r="G1883" s="31"/>
      <c r="H1883" s="31"/>
      <c r="I1883" s="31"/>
      <c r="J1883" s="31"/>
      <c r="K1883" s="31"/>
      <c r="L1883" s="31"/>
      <c r="M1883" s="31"/>
      <c r="N1883" s="187">
        <f t="shared" si="373"/>
        <v>0</v>
      </c>
      <c r="O1883" s="31"/>
      <c r="P1883" s="31"/>
      <c r="Q1883" s="31"/>
      <c r="R1883" s="187">
        <f t="shared" si="374"/>
        <v>0</v>
      </c>
      <c r="S1883" s="188">
        <f>IF(ISBLANK($B1883),0,VLOOKUP($B1883,Listen!$A$2:$C$44,2,FALSE))</f>
        <v>0</v>
      </c>
      <c r="T1883" s="188">
        <f>IF(ISBLANK($B1883),0,VLOOKUP($B1883,Listen!$A$2:$C$44,3,FALSE))</f>
        <v>0</v>
      </c>
      <c r="U1883" s="189">
        <f t="shared" si="375"/>
        <v>0</v>
      </c>
      <c r="V1883" s="189">
        <f t="shared" si="365"/>
        <v>0</v>
      </c>
      <c r="W1883" s="189">
        <f t="shared" si="365"/>
        <v>0</v>
      </c>
      <c r="X1883" s="189">
        <f t="shared" si="365"/>
        <v>0</v>
      </c>
      <c r="Y1883" s="189">
        <f t="shared" si="365"/>
        <v>0</v>
      </c>
      <c r="Z1883" s="189">
        <f t="shared" si="365"/>
        <v>0</v>
      </c>
      <c r="AA1883" s="189">
        <f t="shared" si="365"/>
        <v>0</v>
      </c>
      <c r="AB1883" s="187">
        <f t="shared" si="364"/>
        <v>0</v>
      </c>
      <c r="AC1883" s="190">
        <f>IF(C1883=A_Stammdaten!$B$14,F_SAV!$R1883-F_SAV!$AD1883,HLOOKUP(A_Stammdaten!$B$14-1,$AE$4:$AK$2004,ROW(C1883)-3,FALSE)-$AD1883)</f>
        <v>0</v>
      </c>
      <c r="AD1883" s="190">
        <f>HLOOKUP(A_Stammdaten!$B$14,$AE$4:$AK$2004,ROW(C1883)-3,FALSE)</f>
        <v>0</v>
      </c>
      <c r="AE1883" s="187">
        <f t="shared" si="366"/>
        <v>0</v>
      </c>
      <c r="AF1883" s="187">
        <f t="shared" si="367"/>
        <v>0</v>
      </c>
      <c r="AG1883" s="187">
        <f t="shared" si="368"/>
        <v>0</v>
      </c>
      <c r="AH1883" s="187">
        <f t="shared" si="369"/>
        <v>0</v>
      </c>
      <c r="AI1883" s="187">
        <f t="shared" si="370"/>
        <v>0</v>
      </c>
      <c r="AJ1883" s="187">
        <f t="shared" si="371"/>
        <v>0</v>
      </c>
      <c r="AK1883" s="187">
        <f t="shared" si="372"/>
        <v>0</v>
      </c>
      <c r="AL1883" s="31"/>
    </row>
    <row r="1884" spans="1:38" ht="15" x14ac:dyDescent="0.25">
      <c r="A1884" s="31"/>
      <c r="B1884" s="31"/>
      <c r="C1884" s="32"/>
      <c r="D1884" s="31"/>
      <c r="E1884" s="31"/>
      <c r="F1884" s="31"/>
      <c r="G1884" s="31"/>
      <c r="H1884" s="31"/>
      <c r="I1884" s="31"/>
      <c r="J1884" s="31"/>
      <c r="K1884" s="31"/>
      <c r="L1884" s="31"/>
      <c r="M1884" s="31"/>
      <c r="N1884" s="187">
        <f t="shared" si="373"/>
        <v>0</v>
      </c>
      <c r="O1884" s="31"/>
      <c r="P1884" s="31"/>
      <c r="Q1884" s="31"/>
      <c r="R1884" s="187">
        <f t="shared" si="374"/>
        <v>0</v>
      </c>
      <c r="S1884" s="188">
        <f>IF(ISBLANK($B1884),0,VLOOKUP($B1884,Listen!$A$2:$C$44,2,FALSE))</f>
        <v>0</v>
      </c>
      <c r="T1884" s="188">
        <f>IF(ISBLANK($B1884),0,VLOOKUP($B1884,Listen!$A$2:$C$44,3,FALSE))</f>
        <v>0</v>
      </c>
      <c r="U1884" s="189">
        <f t="shared" si="375"/>
        <v>0</v>
      </c>
      <c r="V1884" s="189">
        <f t="shared" si="365"/>
        <v>0</v>
      </c>
      <c r="W1884" s="189">
        <f t="shared" si="365"/>
        <v>0</v>
      </c>
      <c r="X1884" s="189">
        <f t="shared" si="365"/>
        <v>0</v>
      </c>
      <c r="Y1884" s="189">
        <f t="shared" si="365"/>
        <v>0</v>
      </c>
      <c r="Z1884" s="189">
        <f t="shared" si="365"/>
        <v>0</v>
      </c>
      <c r="AA1884" s="189">
        <f t="shared" si="365"/>
        <v>0</v>
      </c>
      <c r="AB1884" s="187">
        <f t="shared" si="364"/>
        <v>0</v>
      </c>
      <c r="AC1884" s="190">
        <f>IF(C1884=A_Stammdaten!$B$14,F_SAV!$R1884-F_SAV!$AD1884,HLOOKUP(A_Stammdaten!$B$14-1,$AE$4:$AK$2004,ROW(C1884)-3,FALSE)-$AD1884)</f>
        <v>0</v>
      </c>
      <c r="AD1884" s="190">
        <f>HLOOKUP(A_Stammdaten!$B$14,$AE$4:$AK$2004,ROW(C1884)-3,FALSE)</f>
        <v>0</v>
      </c>
      <c r="AE1884" s="187">
        <f t="shared" si="366"/>
        <v>0</v>
      </c>
      <c r="AF1884" s="187">
        <f t="shared" si="367"/>
        <v>0</v>
      </c>
      <c r="AG1884" s="187">
        <f t="shared" si="368"/>
        <v>0</v>
      </c>
      <c r="AH1884" s="187">
        <f t="shared" si="369"/>
        <v>0</v>
      </c>
      <c r="AI1884" s="187">
        <f t="shared" si="370"/>
        <v>0</v>
      </c>
      <c r="AJ1884" s="187">
        <f t="shared" si="371"/>
        <v>0</v>
      </c>
      <c r="AK1884" s="187">
        <f t="shared" si="372"/>
        <v>0</v>
      </c>
      <c r="AL1884" s="31"/>
    </row>
    <row r="1885" spans="1:38" ht="15" x14ac:dyDescent="0.25">
      <c r="A1885" s="31"/>
      <c r="B1885" s="31"/>
      <c r="C1885" s="32"/>
      <c r="D1885" s="31"/>
      <c r="E1885" s="31"/>
      <c r="F1885" s="31"/>
      <c r="G1885" s="31"/>
      <c r="H1885" s="31"/>
      <c r="I1885" s="31"/>
      <c r="J1885" s="31"/>
      <c r="K1885" s="31"/>
      <c r="L1885" s="31"/>
      <c r="M1885" s="31"/>
      <c r="N1885" s="187">
        <f t="shared" si="373"/>
        <v>0</v>
      </c>
      <c r="O1885" s="31"/>
      <c r="P1885" s="31"/>
      <c r="Q1885" s="31"/>
      <c r="R1885" s="187">
        <f t="shared" si="374"/>
        <v>0</v>
      </c>
      <c r="S1885" s="188">
        <f>IF(ISBLANK($B1885),0,VLOOKUP($B1885,Listen!$A$2:$C$44,2,FALSE))</f>
        <v>0</v>
      </c>
      <c r="T1885" s="188">
        <f>IF(ISBLANK($B1885),0,VLOOKUP($B1885,Listen!$A$2:$C$44,3,FALSE))</f>
        <v>0</v>
      </c>
      <c r="U1885" s="189">
        <f t="shared" si="375"/>
        <v>0</v>
      </c>
      <c r="V1885" s="189">
        <f t="shared" si="365"/>
        <v>0</v>
      </c>
      <c r="W1885" s="189">
        <f t="shared" si="365"/>
        <v>0</v>
      </c>
      <c r="X1885" s="189">
        <f t="shared" si="365"/>
        <v>0</v>
      </c>
      <c r="Y1885" s="189">
        <f t="shared" si="365"/>
        <v>0</v>
      </c>
      <c r="Z1885" s="189">
        <f t="shared" si="365"/>
        <v>0</v>
      </c>
      <c r="AA1885" s="189">
        <f t="shared" si="365"/>
        <v>0</v>
      </c>
      <c r="AB1885" s="187">
        <f t="shared" si="364"/>
        <v>0</v>
      </c>
      <c r="AC1885" s="190">
        <f>IF(C1885=A_Stammdaten!$B$14,F_SAV!$R1885-F_SAV!$AD1885,HLOOKUP(A_Stammdaten!$B$14-1,$AE$4:$AK$2004,ROW(C1885)-3,FALSE)-$AD1885)</f>
        <v>0</v>
      </c>
      <c r="AD1885" s="190">
        <f>HLOOKUP(A_Stammdaten!$B$14,$AE$4:$AK$2004,ROW(C1885)-3,FALSE)</f>
        <v>0</v>
      </c>
      <c r="AE1885" s="187">
        <f t="shared" si="366"/>
        <v>0</v>
      </c>
      <c r="AF1885" s="187">
        <f t="shared" si="367"/>
        <v>0</v>
      </c>
      <c r="AG1885" s="187">
        <f t="shared" si="368"/>
        <v>0</v>
      </c>
      <c r="AH1885" s="187">
        <f t="shared" si="369"/>
        <v>0</v>
      </c>
      <c r="AI1885" s="187">
        <f t="shared" si="370"/>
        <v>0</v>
      </c>
      <c r="AJ1885" s="187">
        <f t="shared" si="371"/>
        <v>0</v>
      </c>
      <c r="AK1885" s="187">
        <f t="shared" si="372"/>
        <v>0</v>
      </c>
      <c r="AL1885" s="31"/>
    </row>
    <row r="1886" spans="1:38" ht="15" x14ac:dyDescent="0.25">
      <c r="A1886" s="31"/>
      <c r="B1886" s="31"/>
      <c r="C1886" s="32"/>
      <c r="D1886" s="31"/>
      <c r="E1886" s="31"/>
      <c r="F1886" s="31"/>
      <c r="G1886" s="31"/>
      <c r="H1886" s="31"/>
      <c r="I1886" s="31"/>
      <c r="J1886" s="31"/>
      <c r="K1886" s="31"/>
      <c r="L1886" s="31"/>
      <c r="M1886" s="31"/>
      <c r="N1886" s="187">
        <f t="shared" si="373"/>
        <v>0</v>
      </c>
      <c r="O1886" s="31"/>
      <c r="P1886" s="31"/>
      <c r="Q1886" s="31"/>
      <c r="R1886" s="187">
        <f t="shared" si="374"/>
        <v>0</v>
      </c>
      <c r="S1886" s="188">
        <f>IF(ISBLANK($B1886),0,VLOOKUP($B1886,Listen!$A$2:$C$44,2,FALSE))</f>
        <v>0</v>
      </c>
      <c r="T1886" s="188">
        <f>IF(ISBLANK($B1886),0,VLOOKUP($B1886,Listen!$A$2:$C$44,3,FALSE))</f>
        <v>0</v>
      </c>
      <c r="U1886" s="189">
        <f t="shared" si="375"/>
        <v>0</v>
      </c>
      <c r="V1886" s="189">
        <f t="shared" si="365"/>
        <v>0</v>
      </c>
      <c r="W1886" s="189">
        <f t="shared" si="365"/>
        <v>0</v>
      </c>
      <c r="X1886" s="189">
        <f t="shared" si="365"/>
        <v>0</v>
      </c>
      <c r="Y1886" s="189">
        <f t="shared" si="365"/>
        <v>0</v>
      </c>
      <c r="Z1886" s="189">
        <f t="shared" si="365"/>
        <v>0</v>
      </c>
      <c r="AA1886" s="189">
        <f t="shared" si="365"/>
        <v>0</v>
      </c>
      <c r="AB1886" s="187">
        <f t="shared" si="364"/>
        <v>0</v>
      </c>
      <c r="AC1886" s="190">
        <f>IF(C1886=A_Stammdaten!$B$14,F_SAV!$R1886-F_SAV!$AD1886,HLOOKUP(A_Stammdaten!$B$14-1,$AE$4:$AK$2004,ROW(C1886)-3,FALSE)-$AD1886)</f>
        <v>0</v>
      </c>
      <c r="AD1886" s="190">
        <f>HLOOKUP(A_Stammdaten!$B$14,$AE$4:$AK$2004,ROW(C1886)-3,FALSE)</f>
        <v>0</v>
      </c>
      <c r="AE1886" s="187">
        <f t="shared" si="366"/>
        <v>0</v>
      </c>
      <c r="AF1886" s="187">
        <f t="shared" si="367"/>
        <v>0</v>
      </c>
      <c r="AG1886" s="187">
        <f t="shared" si="368"/>
        <v>0</v>
      </c>
      <c r="AH1886" s="187">
        <f t="shared" si="369"/>
        <v>0</v>
      </c>
      <c r="AI1886" s="187">
        <f t="shared" si="370"/>
        <v>0</v>
      </c>
      <c r="AJ1886" s="187">
        <f t="shared" si="371"/>
        <v>0</v>
      </c>
      <c r="AK1886" s="187">
        <f t="shared" si="372"/>
        <v>0</v>
      </c>
      <c r="AL1886" s="31"/>
    </row>
    <row r="1887" spans="1:38" ht="15" x14ac:dyDescent="0.25">
      <c r="A1887" s="31"/>
      <c r="B1887" s="31"/>
      <c r="C1887" s="32"/>
      <c r="D1887" s="31"/>
      <c r="E1887" s="31"/>
      <c r="F1887" s="31"/>
      <c r="G1887" s="31"/>
      <c r="H1887" s="31"/>
      <c r="I1887" s="31"/>
      <c r="J1887" s="31"/>
      <c r="K1887" s="31"/>
      <c r="L1887" s="31"/>
      <c r="M1887" s="31"/>
      <c r="N1887" s="187">
        <f t="shared" si="373"/>
        <v>0</v>
      </c>
      <c r="O1887" s="31"/>
      <c r="P1887" s="31"/>
      <c r="Q1887" s="31"/>
      <c r="R1887" s="187">
        <f t="shared" si="374"/>
        <v>0</v>
      </c>
      <c r="S1887" s="188">
        <f>IF(ISBLANK($B1887),0,VLOOKUP($B1887,Listen!$A$2:$C$44,2,FALSE))</f>
        <v>0</v>
      </c>
      <c r="T1887" s="188">
        <f>IF(ISBLANK($B1887),0,VLOOKUP($B1887,Listen!$A$2:$C$44,3,FALSE))</f>
        <v>0</v>
      </c>
      <c r="U1887" s="189">
        <f t="shared" si="375"/>
        <v>0</v>
      </c>
      <c r="V1887" s="189">
        <f t="shared" si="365"/>
        <v>0</v>
      </c>
      <c r="W1887" s="189">
        <f t="shared" si="365"/>
        <v>0</v>
      </c>
      <c r="X1887" s="189">
        <f t="shared" si="365"/>
        <v>0</v>
      </c>
      <c r="Y1887" s="189">
        <f t="shared" si="365"/>
        <v>0</v>
      </c>
      <c r="Z1887" s="189">
        <f t="shared" si="365"/>
        <v>0</v>
      </c>
      <c r="AA1887" s="189">
        <f t="shared" si="365"/>
        <v>0</v>
      </c>
      <c r="AB1887" s="187">
        <f t="shared" si="364"/>
        <v>0</v>
      </c>
      <c r="AC1887" s="190">
        <f>IF(C1887=A_Stammdaten!$B$14,F_SAV!$R1887-F_SAV!$AD1887,HLOOKUP(A_Stammdaten!$B$14-1,$AE$4:$AK$2004,ROW(C1887)-3,FALSE)-$AD1887)</f>
        <v>0</v>
      </c>
      <c r="AD1887" s="190">
        <f>HLOOKUP(A_Stammdaten!$B$14,$AE$4:$AK$2004,ROW(C1887)-3,FALSE)</f>
        <v>0</v>
      </c>
      <c r="AE1887" s="187">
        <f t="shared" si="366"/>
        <v>0</v>
      </c>
      <c r="AF1887" s="187">
        <f t="shared" si="367"/>
        <v>0</v>
      </c>
      <c r="AG1887" s="187">
        <f t="shared" si="368"/>
        <v>0</v>
      </c>
      <c r="AH1887" s="187">
        <f t="shared" si="369"/>
        <v>0</v>
      </c>
      <c r="AI1887" s="187">
        <f t="shared" si="370"/>
        <v>0</v>
      </c>
      <c r="AJ1887" s="187">
        <f t="shared" si="371"/>
        <v>0</v>
      </c>
      <c r="AK1887" s="187">
        <f t="shared" si="372"/>
        <v>0</v>
      </c>
      <c r="AL1887" s="31"/>
    </row>
    <row r="1888" spans="1:38" ht="15" x14ac:dyDescent="0.25">
      <c r="A1888" s="31"/>
      <c r="B1888" s="31"/>
      <c r="C1888" s="32"/>
      <c r="D1888" s="31"/>
      <c r="E1888" s="31"/>
      <c r="F1888" s="31"/>
      <c r="G1888" s="31"/>
      <c r="H1888" s="31"/>
      <c r="I1888" s="31"/>
      <c r="J1888" s="31"/>
      <c r="K1888" s="31"/>
      <c r="L1888" s="31"/>
      <c r="M1888" s="31"/>
      <c r="N1888" s="187">
        <f t="shared" si="373"/>
        <v>0</v>
      </c>
      <c r="O1888" s="31"/>
      <c r="P1888" s="31"/>
      <c r="Q1888" s="31"/>
      <c r="R1888" s="187">
        <f t="shared" si="374"/>
        <v>0</v>
      </c>
      <c r="S1888" s="188">
        <f>IF(ISBLANK($B1888),0,VLOOKUP($B1888,Listen!$A$2:$C$44,2,FALSE))</f>
        <v>0</v>
      </c>
      <c r="T1888" s="188">
        <f>IF(ISBLANK($B1888),0,VLOOKUP($B1888,Listen!$A$2:$C$44,3,FALSE))</f>
        <v>0</v>
      </c>
      <c r="U1888" s="189">
        <f t="shared" si="375"/>
        <v>0</v>
      </c>
      <c r="V1888" s="189">
        <f t="shared" si="365"/>
        <v>0</v>
      </c>
      <c r="W1888" s="189">
        <f t="shared" si="365"/>
        <v>0</v>
      </c>
      <c r="X1888" s="189">
        <f t="shared" si="365"/>
        <v>0</v>
      </c>
      <c r="Y1888" s="189">
        <f t="shared" si="365"/>
        <v>0</v>
      </c>
      <c r="Z1888" s="189">
        <f t="shared" si="365"/>
        <v>0</v>
      </c>
      <c r="AA1888" s="189">
        <f t="shared" si="365"/>
        <v>0</v>
      </c>
      <c r="AB1888" s="187">
        <f t="shared" si="364"/>
        <v>0</v>
      </c>
      <c r="AC1888" s="190">
        <f>IF(C1888=A_Stammdaten!$B$14,F_SAV!$R1888-F_SAV!$AD1888,HLOOKUP(A_Stammdaten!$B$14-1,$AE$4:$AK$2004,ROW(C1888)-3,FALSE)-$AD1888)</f>
        <v>0</v>
      </c>
      <c r="AD1888" s="190">
        <f>HLOOKUP(A_Stammdaten!$B$14,$AE$4:$AK$2004,ROW(C1888)-3,FALSE)</f>
        <v>0</v>
      </c>
      <c r="AE1888" s="187">
        <f t="shared" si="366"/>
        <v>0</v>
      </c>
      <c r="AF1888" s="187">
        <f t="shared" si="367"/>
        <v>0</v>
      </c>
      <c r="AG1888" s="187">
        <f t="shared" si="368"/>
        <v>0</v>
      </c>
      <c r="AH1888" s="187">
        <f t="shared" si="369"/>
        <v>0</v>
      </c>
      <c r="AI1888" s="187">
        <f t="shared" si="370"/>
        <v>0</v>
      </c>
      <c r="AJ1888" s="187">
        <f t="shared" si="371"/>
        <v>0</v>
      </c>
      <c r="AK1888" s="187">
        <f t="shared" si="372"/>
        <v>0</v>
      </c>
      <c r="AL1888" s="31"/>
    </row>
    <row r="1889" spans="1:38" ht="15" x14ac:dyDescent="0.25">
      <c r="A1889" s="31"/>
      <c r="B1889" s="31"/>
      <c r="C1889" s="32"/>
      <c r="D1889" s="31"/>
      <c r="E1889" s="31"/>
      <c r="F1889" s="31"/>
      <c r="G1889" s="31"/>
      <c r="H1889" s="31"/>
      <c r="I1889" s="31"/>
      <c r="J1889" s="31"/>
      <c r="K1889" s="31"/>
      <c r="L1889" s="31"/>
      <c r="M1889" s="31"/>
      <c r="N1889" s="187">
        <f t="shared" si="373"/>
        <v>0</v>
      </c>
      <c r="O1889" s="31"/>
      <c r="P1889" s="31"/>
      <c r="Q1889" s="31"/>
      <c r="R1889" s="187">
        <f t="shared" si="374"/>
        <v>0</v>
      </c>
      <c r="S1889" s="188">
        <f>IF(ISBLANK($B1889),0,VLOOKUP($B1889,Listen!$A$2:$C$44,2,FALSE))</f>
        <v>0</v>
      </c>
      <c r="T1889" s="188">
        <f>IF(ISBLANK($B1889),0,VLOOKUP($B1889,Listen!$A$2:$C$44,3,FALSE))</f>
        <v>0</v>
      </c>
      <c r="U1889" s="189">
        <f t="shared" si="375"/>
        <v>0</v>
      </c>
      <c r="V1889" s="189">
        <f t="shared" si="365"/>
        <v>0</v>
      </c>
      <c r="W1889" s="189">
        <f t="shared" si="365"/>
        <v>0</v>
      </c>
      <c r="X1889" s="189">
        <f t="shared" si="365"/>
        <v>0</v>
      </c>
      <c r="Y1889" s="189">
        <f t="shared" si="365"/>
        <v>0</v>
      </c>
      <c r="Z1889" s="189">
        <f t="shared" si="365"/>
        <v>0</v>
      </c>
      <c r="AA1889" s="189">
        <f t="shared" si="365"/>
        <v>0</v>
      </c>
      <c r="AB1889" s="187">
        <f t="shared" si="364"/>
        <v>0</v>
      </c>
      <c r="AC1889" s="190">
        <f>IF(C1889=A_Stammdaten!$B$14,F_SAV!$R1889-F_SAV!$AD1889,HLOOKUP(A_Stammdaten!$B$14-1,$AE$4:$AK$2004,ROW(C1889)-3,FALSE)-$AD1889)</f>
        <v>0</v>
      </c>
      <c r="AD1889" s="190">
        <f>HLOOKUP(A_Stammdaten!$B$14,$AE$4:$AK$2004,ROW(C1889)-3,FALSE)</f>
        <v>0</v>
      </c>
      <c r="AE1889" s="187">
        <f t="shared" si="366"/>
        <v>0</v>
      </c>
      <c r="AF1889" s="187">
        <f t="shared" si="367"/>
        <v>0</v>
      </c>
      <c r="AG1889" s="187">
        <f t="shared" si="368"/>
        <v>0</v>
      </c>
      <c r="AH1889" s="187">
        <f t="shared" si="369"/>
        <v>0</v>
      </c>
      <c r="AI1889" s="187">
        <f t="shared" si="370"/>
        <v>0</v>
      </c>
      <c r="AJ1889" s="187">
        <f t="shared" si="371"/>
        <v>0</v>
      </c>
      <c r="AK1889" s="187">
        <f t="shared" si="372"/>
        <v>0</v>
      </c>
      <c r="AL1889" s="31"/>
    </row>
    <row r="1890" spans="1:38" ht="15" x14ac:dyDescent="0.25">
      <c r="A1890" s="31"/>
      <c r="B1890" s="31"/>
      <c r="C1890" s="32"/>
      <c r="D1890" s="31"/>
      <c r="E1890" s="31"/>
      <c r="F1890" s="31"/>
      <c r="G1890" s="31"/>
      <c r="H1890" s="31"/>
      <c r="I1890" s="31"/>
      <c r="J1890" s="31"/>
      <c r="K1890" s="31"/>
      <c r="L1890" s="31"/>
      <c r="M1890" s="31"/>
      <c r="N1890" s="187">
        <f t="shared" si="373"/>
        <v>0</v>
      </c>
      <c r="O1890" s="31"/>
      <c r="P1890" s="31"/>
      <c r="Q1890" s="31"/>
      <c r="R1890" s="187">
        <f t="shared" si="374"/>
        <v>0</v>
      </c>
      <c r="S1890" s="188">
        <f>IF(ISBLANK($B1890),0,VLOOKUP($B1890,Listen!$A$2:$C$44,2,FALSE))</f>
        <v>0</v>
      </c>
      <c r="T1890" s="188">
        <f>IF(ISBLANK($B1890),0,VLOOKUP($B1890,Listen!$A$2:$C$44,3,FALSE))</f>
        <v>0</v>
      </c>
      <c r="U1890" s="189">
        <f t="shared" si="375"/>
        <v>0</v>
      </c>
      <c r="V1890" s="189">
        <f t="shared" si="365"/>
        <v>0</v>
      </c>
      <c r="W1890" s="189">
        <f t="shared" si="365"/>
        <v>0</v>
      </c>
      <c r="X1890" s="189">
        <f t="shared" si="365"/>
        <v>0</v>
      </c>
      <c r="Y1890" s="189">
        <f t="shared" si="365"/>
        <v>0</v>
      </c>
      <c r="Z1890" s="189">
        <f t="shared" si="365"/>
        <v>0</v>
      </c>
      <c r="AA1890" s="189">
        <f t="shared" si="365"/>
        <v>0</v>
      </c>
      <c r="AB1890" s="187">
        <f t="shared" si="364"/>
        <v>0</v>
      </c>
      <c r="AC1890" s="190">
        <f>IF(C1890=A_Stammdaten!$B$14,F_SAV!$R1890-F_SAV!$AD1890,HLOOKUP(A_Stammdaten!$B$14-1,$AE$4:$AK$2004,ROW(C1890)-3,FALSE)-$AD1890)</f>
        <v>0</v>
      </c>
      <c r="AD1890" s="190">
        <f>HLOOKUP(A_Stammdaten!$B$14,$AE$4:$AK$2004,ROW(C1890)-3,FALSE)</f>
        <v>0</v>
      </c>
      <c r="AE1890" s="187">
        <f t="shared" si="366"/>
        <v>0</v>
      </c>
      <c r="AF1890" s="187">
        <f t="shared" si="367"/>
        <v>0</v>
      </c>
      <c r="AG1890" s="187">
        <f t="shared" si="368"/>
        <v>0</v>
      </c>
      <c r="AH1890" s="187">
        <f t="shared" si="369"/>
        <v>0</v>
      </c>
      <c r="AI1890" s="187">
        <f t="shared" si="370"/>
        <v>0</v>
      </c>
      <c r="AJ1890" s="187">
        <f t="shared" si="371"/>
        <v>0</v>
      </c>
      <c r="AK1890" s="187">
        <f t="shared" si="372"/>
        <v>0</v>
      </c>
      <c r="AL1890" s="31"/>
    </row>
    <row r="1891" spans="1:38" ht="15" x14ac:dyDescent="0.25">
      <c r="A1891" s="31"/>
      <c r="B1891" s="31"/>
      <c r="C1891" s="32"/>
      <c r="D1891" s="31"/>
      <c r="E1891" s="31"/>
      <c r="F1891" s="31"/>
      <c r="G1891" s="31"/>
      <c r="H1891" s="31"/>
      <c r="I1891" s="31"/>
      <c r="J1891" s="31"/>
      <c r="K1891" s="31"/>
      <c r="L1891" s="31"/>
      <c r="M1891" s="31"/>
      <c r="N1891" s="187">
        <f t="shared" si="373"/>
        <v>0</v>
      </c>
      <c r="O1891" s="31"/>
      <c r="P1891" s="31"/>
      <c r="Q1891" s="31"/>
      <c r="R1891" s="187">
        <f t="shared" si="374"/>
        <v>0</v>
      </c>
      <c r="S1891" s="188">
        <f>IF(ISBLANK($B1891),0,VLOOKUP($B1891,Listen!$A$2:$C$44,2,FALSE))</f>
        <v>0</v>
      </c>
      <c r="T1891" s="188">
        <f>IF(ISBLANK($B1891),0,VLOOKUP($B1891,Listen!$A$2:$C$44,3,FALSE))</f>
        <v>0</v>
      </c>
      <c r="U1891" s="189">
        <f t="shared" si="375"/>
        <v>0</v>
      </c>
      <c r="V1891" s="189">
        <f t="shared" si="365"/>
        <v>0</v>
      </c>
      <c r="W1891" s="189">
        <f t="shared" si="365"/>
        <v>0</v>
      </c>
      <c r="X1891" s="189">
        <f t="shared" si="365"/>
        <v>0</v>
      </c>
      <c r="Y1891" s="189">
        <f t="shared" si="365"/>
        <v>0</v>
      </c>
      <c r="Z1891" s="189">
        <f t="shared" si="365"/>
        <v>0</v>
      </c>
      <c r="AA1891" s="189">
        <f t="shared" si="365"/>
        <v>0</v>
      </c>
      <c r="AB1891" s="187">
        <f t="shared" ref="AB1891:AB1954" si="376">AD1891+AC1891</f>
        <v>0</v>
      </c>
      <c r="AC1891" s="190">
        <f>IF(C1891=A_Stammdaten!$B$14,F_SAV!$R1891-F_SAV!$AD1891,HLOOKUP(A_Stammdaten!$B$14-1,$AE$4:$AK$2004,ROW(C1891)-3,FALSE)-$AD1891)</f>
        <v>0</v>
      </c>
      <c r="AD1891" s="190">
        <f>HLOOKUP(A_Stammdaten!$B$14,$AE$4:$AK$2004,ROW(C1891)-3,FALSE)</f>
        <v>0</v>
      </c>
      <c r="AE1891" s="187">
        <f t="shared" si="366"/>
        <v>0</v>
      </c>
      <c r="AF1891" s="187">
        <f t="shared" si="367"/>
        <v>0</v>
      </c>
      <c r="AG1891" s="187">
        <f t="shared" si="368"/>
        <v>0</v>
      </c>
      <c r="AH1891" s="187">
        <f t="shared" si="369"/>
        <v>0</v>
      </c>
      <c r="AI1891" s="187">
        <f t="shared" si="370"/>
        <v>0</v>
      </c>
      <c r="AJ1891" s="187">
        <f t="shared" si="371"/>
        <v>0</v>
      </c>
      <c r="AK1891" s="187">
        <f t="shared" si="372"/>
        <v>0</v>
      </c>
      <c r="AL1891" s="31"/>
    </row>
    <row r="1892" spans="1:38" ht="15" x14ac:dyDescent="0.25">
      <c r="A1892" s="31"/>
      <c r="B1892" s="31"/>
      <c r="C1892" s="32"/>
      <c r="D1892" s="31"/>
      <c r="E1892" s="31"/>
      <c r="F1892" s="31"/>
      <c r="G1892" s="31"/>
      <c r="H1892" s="31"/>
      <c r="I1892" s="31"/>
      <c r="J1892" s="31"/>
      <c r="K1892" s="31"/>
      <c r="L1892" s="31"/>
      <c r="M1892" s="31"/>
      <c r="N1892" s="187">
        <f t="shared" si="373"/>
        <v>0</v>
      </c>
      <c r="O1892" s="31"/>
      <c r="P1892" s="31"/>
      <c r="Q1892" s="31"/>
      <c r="R1892" s="187">
        <f t="shared" si="374"/>
        <v>0</v>
      </c>
      <c r="S1892" s="188">
        <f>IF(ISBLANK($B1892),0,VLOOKUP($B1892,Listen!$A$2:$C$44,2,FALSE))</f>
        <v>0</v>
      </c>
      <c r="T1892" s="188">
        <f>IF(ISBLANK($B1892),0,VLOOKUP($B1892,Listen!$A$2:$C$44,3,FALSE))</f>
        <v>0</v>
      </c>
      <c r="U1892" s="189">
        <f t="shared" si="375"/>
        <v>0</v>
      </c>
      <c r="V1892" s="189">
        <f t="shared" si="365"/>
        <v>0</v>
      </c>
      <c r="W1892" s="189">
        <f t="shared" si="365"/>
        <v>0</v>
      </c>
      <c r="X1892" s="189">
        <f t="shared" si="365"/>
        <v>0</v>
      </c>
      <c r="Y1892" s="189">
        <f t="shared" si="365"/>
        <v>0</v>
      </c>
      <c r="Z1892" s="189">
        <f t="shared" si="365"/>
        <v>0</v>
      </c>
      <c r="AA1892" s="189">
        <f t="shared" si="365"/>
        <v>0</v>
      </c>
      <c r="AB1892" s="187">
        <f t="shared" si="376"/>
        <v>0</v>
      </c>
      <c r="AC1892" s="190">
        <f>IF(C1892=A_Stammdaten!$B$14,F_SAV!$R1892-F_SAV!$AD1892,HLOOKUP(A_Stammdaten!$B$14-1,$AE$4:$AK$2004,ROW(C1892)-3,FALSE)-$AD1892)</f>
        <v>0</v>
      </c>
      <c r="AD1892" s="190">
        <f>HLOOKUP(A_Stammdaten!$B$14,$AE$4:$AK$2004,ROW(C1892)-3,FALSE)</f>
        <v>0</v>
      </c>
      <c r="AE1892" s="187">
        <f t="shared" si="366"/>
        <v>0</v>
      </c>
      <c r="AF1892" s="187">
        <f t="shared" si="367"/>
        <v>0</v>
      </c>
      <c r="AG1892" s="187">
        <f t="shared" si="368"/>
        <v>0</v>
      </c>
      <c r="AH1892" s="187">
        <f t="shared" si="369"/>
        <v>0</v>
      </c>
      <c r="AI1892" s="187">
        <f t="shared" si="370"/>
        <v>0</v>
      </c>
      <c r="AJ1892" s="187">
        <f t="shared" si="371"/>
        <v>0</v>
      </c>
      <c r="AK1892" s="187">
        <f t="shared" si="372"/>
        <v>0</v>
      </c>
      <c r="AL1892" s="31"/>
    </row>
    <row r="1893" spans="1:38" ht="15" x14ac:dyDescent="0.25">
      <c r="A1893" s="31"/>
      <c r="B1893" s="31"/>
      <c r="C1893" s="32"/>
      <c r="D1893" s="31"/>
      <c r="E1893" s="31"/>
      <c r="F1893" s="31"/>
      <c r="G1893" s="31"/>
      <c r="H1893" s="31"/>
      <c r="I1893" s="31"/>
      <c r="J1893" s="31"/>
      <c r="K1893" s="31"/>
      <c r="L1893" s="31"/>
      <c r="M1893" s="31"/>
      <c r="N1893" s="187">
        <f t="shared" si="373"/>
        <v>0</v>
      </c>
      <c r="O1893" s="31"/>
      <c r="P1893" s="31"/>
      <c r="Q1893" s="31"/>
      <c r="R1893" s="187">
        <f t="shared" si="374"/>
        <v>0</v>
      </c>
      <c r="S1893" s="188">
        <f>IF(ISBLANK($B1893),0,VLOOKUP($B1893,Listen!$A$2:$C$44,2,FALSE))</f>
        <v>0</v>
      </c>
      <c r="T1893" s="188">
        <f>IF(ISBLANK($B1893),0,VLOOKUP($B1893,Listen!$A$2:$C$44,3,FALSE))</f>
        <v>0</v>
      </c>
      <c r="U1893" s="189">
        <f t="shared" si="375"/>
        <v>0</v>
      </c>
      <c r="V1893" s="189">
        <f t="shared" si="365"/>
        <v>0</v>
      </c>
      <c r="W1893" s="189">
        <f t="shared" si="365"/>
        <v>0</v>
      </c>
      <c r="X1893" s="189">
        <f t="shared" si="365"/>
        <v>0</v>
      </c>
      <c r="Y1893" s="189">
        <f t="shared" si="365"/>
        <v>0</v>
      </c>
      <c r="Z1893" s="189">
        <f t="shared" si="365"/>
        <v>0</v>
      </c>
      <c r="AA1893" s="189">
        <f t="shared" si="365"/>
        <v>0</v>
      </c>
      <c r="AB1893" s="187">
        <f t="shared" si="376"/>
        <v>0</v>
      </c>
      <c r="AC1893" s="190">
        <f>IF(C1893=A_Stammdaten!$B$14,F_SAV!$R1893-F_SAV!$AD1893,HLOOKUP(A_Stammdaten!$B$14-1,$AE$4:$AK$2004,ROW(C1893)-3,FALSE)-$AD1893)</f>
        <v>0</v>
      </c>
      <c r="AD1893" s="190">
        <f>HLOOKUP(A_Stammdaten!$B$14,$AE$4:$AK$2004,ROW(C1893)-3,FALSE)</f>
        <v>0</v>
      </c>
      <c r="AE1893" s="187">
        <f t="shared" si="366"/>
        <v>0</v>
      </c>
      <c r="AF1893" s="187">
        <f t="shared" si="367"/>
        <v>0</v>
      </c>
      <c r="AG1893" s="187">
        <f t="shared" si="368"/>
        <v>0</v>
      </c>
      <c r="AH1893" s="187">
        <f t="shared" si="369"/>
        <v>0</v>
      </c>
      <c r="AI1893" s="187">
        <f t="shared" si="370"/>
        <v>0</v>
      </c>
      <c r="AJ1893" s="187">
        <f t="shared" si="371"/>
        <v>0</v>
      </c>
      <c r="AK1893" s="187">
        <f t="shared" si="372"/>
        <v>0</v>
      </c>
      <c r="AL1893" s="31"/>
    </row>
    <row r="1894" spans="1:38" ht="15" x14ac:dyDescent="0.25">
      <c r="A1894" s="31"/>
      <c r="B1894" s="31"/>
      <c r="C1894" s="32"/>
      <c r="D1894" s="31"/>
      <c r="E1894" s="31"/>
      <c r="F1894" s="31"/>
      <c r="G1894" s="31"/>
      <c r="H1894" s="31"/>
      <c r="I1894" s="31"/>
      <c r="J1894" s="31"/>
      <c r="K1894" s="31"/>
      <c r="L1894" s="31"/>
      <c r="M1894" s="31"/>
      <c r="N1894" s="187">
        <f t="shared" si="373"/>
        <v>0</v>
      </c>
      <c r="O1894" s="31"/>
      <c r="P1894" s="31"/>
      <c r="Q1894" s="31"/>
      <c r="R1894" s="187">
        <f t="shared" si="374"/>
        <v>0</v>
      </c>
      <c r="S1894" s="188">
        <f>IF(ISBLANK($B1894),0,VLOOKUP($B1894,Listen!$A$2:$C$44,2,FALSE))</f>
        <v>0</v>
      </c>
      <c r="T1894" s="188">
        <f>IF(ISBLANK($B1894),0,VLOOKUP($B1894,Listen!$A$2:$C$44,3,FALSE))</f>
        <v>0</v>
      </c>
      <c r="U1894" s="189">
        <f t="shared" si="375"/>
        <v>0</v>
      </c>
      <c r="V1894" s="189">
        <f t="shared" si="365"/>
        <v>0</v>
      </c>
      <c r="W1894" s="189">
        <f t="shared" si="365"/>
        <v>0</v>
      </c>
      <c r="X1894" s="189">
        <f t="shared" si="365"/>
        <v>0</v>
      </c>
      <c r="Y1894" s="189">
        <f t="shared" si="365"/>
        <v>0</v>
      </c>
      <c r="Z1894" s="189">
        <f t="shared" si="365"/>
        <v>0</v>
      </c>
      <c r="AA1894" s="189">
        <f t="shared" si="365"/>
        <v>0</v>
      </c>
      <c r="AB1894" s="187">
        <f t="shared" si="376"/>
        <v>0</v>
      </c>
      <c r="AC1894" s="190">
        <f>IF(C1894=A_Stammdaten!$B$14,F_SAV!$R1894-F_SAV!$AD1894,HLOOKUP(A_Stammdaten!$B$14-1,$AE$4:$AK$2004,ROW(C1894)-3,FALSE)-$AD1894)</f>
        <v>0</v>
      </c>
      <c r="AD1894" s="190">
        <f>HLOOKUP(A_Stammdaten!$B$14,$AE$4:$AK$2004,ROW(C1894)-3,FALSE)</f>
        <v>0</v>
      </c>
      <c r="AE1894" s="187">
        <f t="shared" si="366"/>
        <v>0</v>
      </c>
      <c r="AF1894" s="187">
        <f t="shared" si="367"/>
        <v>0</v>
      </c>
      <c r="AG1894" s="187">
        <f t="shared" si="368"/>
        <v>0</v>
      </c>
      <c r="AH1894" s="187">
        <f t="shared" si="369"/>
        <v>0</v>
      </c>
      <c r="AI1894" s="187">
        <f t="shared" si="370"/>
        <v>0</v>
      </c>
      <c r="AJ1894" s="187">
        <f t="shared" si="371"/>
        <v>0</v>
      </c>
      <c r="AK1894" s="187">
        <f t="shared" si="372"/>
        <v>0</v>
      </c>
      <c r="AL1894" s="31"/>
    </row>
    <row r="1895" spans="1:38" ht="15" x14ac:dyDescent="0.25">
      <c r="A1895" s="31"/>
      <c r="B1895" s="31"/>
      <c r="C1895" s="32"/>
      <c r="D1895" s="31"/>
      <c r="E1895" s="31"/>
      <c r="F1895" s="31"/>
      <c r="G1895" s="31"/>
      <c r="H1895" s="31"/>
      <c r="I1895" s="31"/>
      <c r="J1895" s="31"/>
      <c r="K1895" s="31"/>
      <c r="L1895" s="31"/>
      <c r="M1895" s="31"/>
      <c r="N1895" s="187">
        <f t="shared" si="373"/>
        <v>0</v>
      </c>
      <c r="O1895" s="31"/>
      <c r="P1895" s="31"/>
      <c r="Q1895" s="31"/>
      <c r="R1895" s="187">
        <f t="shared" si="374"/>
        <v>0</v>
      </c>
      <c r="S1895" s="188">
        <f>IF(ISBLANK($B1895),0,VLOOKUP($B1895,Listen!$A$2:$C$44,2,FALSE))</f>
        <v>0</v>
      </c>
      <c r="T1895" s="188">
        <f>IF(ISBLANK($B1895),0,VLOOKUP($B1895,Listen!$A$2:$C$44,3,FALSE))</f>
        <v>0</v>
      </c>
      <c r="U1895" s="189">
        <f t="shared" si="375"/>
        <v>0</v>
      </c>
      <c r="V1895" s="189">
        <f t="shared" si="365"/>
        <v>0</v>
      </c>
      <c r="W1895" s="189">
        <f t="shared" si="365"/>
        <v>0</v>
      </c>
      <c r="X1895" s="189">
        <f t="shared" si="365"/>
        <v>0</v>
      </c>
      <c r="Y1895" s="189">
        <f t="shared" si="365"/>
        <v>0</v>
      </c>
      <c r="Z1895" s="189">
        <f t="shared" si="365"/>
        <v>0</v>
      </c>
      <c r="AA1895" s="189">
        <f t="shared" si="365"/>
        <v>0</v>
      </c>
      <c r="AB1895" s="187">
        <f t="shared" si="376"/>
        <v>0</v>
      </c>
      <c r="AC1895" s="190">
        <f>IF(C1895=A_Stammdaten!$B$14,F_SAV!$R1895-F_SAV!$AD1895,HLOOKUP(A_Stammdaten!$B$14-1,$AE$4:$AK$2004,ROW(C1895)-3,FALSE)-$AD1895)</f>
        <v>0</v>
      </c>
      <c r="AD1895" s="190">
        <f>HLOOKUP(A_Stammdaten!$B$14,$AE$4:$AK$2004,ROW(C1895)-3,FALSE)</f>
        <v>0</v>
      </c>
      <c r="AE1895" s="187">
        <f t="shared" si="366"/>
        <v>0</v>
      </c>
      <c r="AF1895" s="187">
        <f t="shared" si="367"/>
        <v>0</v>
      </c>
      <c r="AG1895" s="187">
        <f t="shared" si="368"/>
        <v>0</v>
      </c>
      <c r="AH1895" s="187">
        <f t="shared" si="369"/>
        <v>0</v>
      </c>
      <c r="AI1895" s="187">
        <f t="shared" si="370"/>
        <v>0</v>
      </c>
      <c r="AJ1895" s="187">
        <f t="shared" si="371"/>
        <v>0</v>
      </c>
      <c r="AK1895" s="187">
        <f t="shared" si="372"/>
        <v>0</v>
      </c>
      <c r="AL1895" s="31"/>
    </row>
    <row r="1896" spans="1:38" ht="15" x14ac:dyDescent="0.25">
      <c r="A1896" s="31"/>
      <c r="B1896" s="31"/>
      <c r="C1896" s="32"/>
      <c r="D1896" s="31"/>
      <c r="E1896" s="31"/>
      <c r="F1896" s="31"/>
      <c r="G1896" s="31"/>
      <c r="H1896" s="31"/>
      <c r="I1896" s="31"/>
      <c r="J1896" s="31"/>
      <c r="K1896" s="31"/>
      <c r="L1896" s="31"/>
      <c r="M1896" s="31"/>
      <c r="N1896" s="187">
        <f t="shared" si="373"/>
        <v>0</v>
      </c>
      <c r="O1896" s="31"/>
      <c r="P1896" s="31"/>
      <c r="Q1896" s="31"/>
      <c r="R1896" s="187">
        <f t="shared" si="374"/>
        <v>0</v>
      </c>
      <c r="S1896" s="188">
        <f>IF(ISBLANK($B1896),0,VLOOKUP($B1896,Listen!$A$2:$C$44,2,FALSE))</f>
        <v>0</v>
      </c>
      <c r="T1896" s="188">
        <f>IF(ISBLANK($B1896),0,VLOOKUP($B1896,Listen!$A$2:$C$44,3,FALSE))</f>
        <v>0</v>
      </c>
      <c r="U1896" s="189">
        <f t="shared" si="375"/>
        <v>0</v>
      </c>
      <c r="V1896" s="189">
        <f t="shared" si="365"/>
        <v>0</v>
      </c>
      <c r="W1896" s="189">
        <f t="shared" si="365"/>
        <v>0</v>
      </c>
      <c r="X1896" s="189">
        <f t="shared" si="365"/>
        <v>0</v>
      </c>
      <c r="Y1896" s="189">
        <f t="shared" si="365"/>
        <v>0</v>
      </c>
      <c r="Z1896" s="189">
        <f t="shared" si="365"/>
        <v>0</v>
      </c>
      <c r="AA1896" s="189">
        <f t="shared" si="365"/>
        <v>0</v>
      </c>
      <c r="AB1896" s="187">
        <f t="shared" si="376"/>
        <v>0</v>
      </c>
      <c r="AC1896" s="190">
        <f>IF(C1896=A_Stammdaten!$B$14,F_SAV!$R1896-F_SAV!$AD1896,HLOOKUP(A_Stammdaten!$B$14-1,$AE$4:$AK$2004,ROW(C1896)-3,FALSE)-$AD1896)</f>
        <v>0</v>
      </c>
      <c r="AD1896" s="190">
        <f>HLOOKUP(A_Stammdaten!$B$14,$AE$4:$AK$2004,ROW(C1896)-3,FALSE)</f>
        <v>0</v>
      </c>
      <c r="AE1896" s="187">
        <f t="shared" si="366"/>
        <v>0</v>
      </c>
      <c r="AF1896" s="187">
        <f t="shared" si="367"/>
        <v>0</v>
      </c>
      <c r="AG1896" s="187">
        <f t="shared" si="368"/>
        <v>0</v>
      </c>
      <c r="AH1896" s="187">
        <f t="shared" si="369"/>
        <v>0</v>
      </c>
      <c r="AI1896" s="187">
        <f t="shared" si="370"/>
        <v>0</v>
      </c>
      <c r="AJ1896" s="187">
        <f t="shared" si="371"/>
        <v>0</v>
      </c>
      <c r="AK1896" s="187">
        <f t="shared" si="372"/>
        <v>0</v>
      </c>
      <c r="AL1896" s="31"/>
    </row>
    <row r="1897" spans="1:38" ht="15" x14ac:dyDescent="0.25">
      <c r="A1897" s="31"/>
      <c r="B1897" s="31"/>
      <c r="C1897" s="32"/>
      <c r="D1897" s="31"/>
      <c r="E1897" s="31"/>
      <c r="F1897" s="31"/>
      <c r="G1897" s="31"/>
      <c r="H1897" s="31"/>
      <c r="I1897" s="31"/>
      <c r="J1897" s="31"/>
      <c r="K1897" s="31"/>
      <c r="L1897" s="31"/>
      <c r="M1897" s="31"/>
      <c r="N1897" s="187">
        <f t="shared" si="373"/>
        <v>0</v>
      </c>
      <c r="O1897" s="31"/>
      <c r="P1897" s="31"/>
      <c r="Q1897" s="31"/>
      <c r="R1897" s="187">
        <f t="shared" si="374"/>
        <v>0</v>
      </c>
      <c r="S1897" s="188">
        <f>IF(ISBLANK($B1897),0,VLOOKUP($B1897,Listen!$A$2:$C$44,2,FALSE))</f>
        <v>0</v>
      </c>
      <c r="T1897" s="188">
        <f>IF(ISBLANK($B1897),0,VLOOKUP($B1897,Listen!$A$2:$C$44,3,FALSE))</f>
        <v>0</v>
      </c>
      <c r="U1897" s="189">
        <f t="shared" si="375"/>
        <v>0</v>
      </c>
      <c r="V1897" s="189">
        <f t="shared" si="365"/>
        <v>0</v>
      </c>
      <c r="W1897" s="189">
        <f t="shared" si="365"/>
        <v>0</v>
      </c>
      <c r="X1897" s="189">
        <f t="shared" si="365"/>
        <v>0</v>
      </c>
      <c r="Y1897" s="189">
        <f t="shared" si="365"/>
        <v>0</v>
      </c>
      <c r="Z1897" s="189">
        <f t="shared" si="365"/>
        <v>0</v>
      </c>
      <c r="AA1897" s="189">
        <f t="shared" si="365"/>
        <v>0</v>
      </c>
      <c r="AB1897" s="187">
        <f t="shared" si="376"/>
        <v>0</v>
      </c>
      <c r="AC1897" s="190">
        <f>IF(C1897=A_Stammdaten!$B$14,F_SAV!$R1897-F_SAV!$AD1897,HLOOKUP(A_Stammdaten!$B$14-1,$AE$4:$AK$2004,ROW(C1897)-3,FALSE)-$AD1897)</f>
        <v>0</v>
      </c>
      <c r="AD1897" s="190">
        <f>HLOOKUP(A_Stammdaten!$B$14,$AE$4:$AK$2004,ROW(C1897)-3,FALSE)</f>
        <v>0</v>
      </c>
      <c r="AE1897" s="187">
        <f t="shared" si="366"/>
        <v>0</v>
      </c>
      <c r="AF1897" s="187">
        <f t="shared" si="367"/>
        <v>0</v>
      </c>
      <c r="AG1897" s="187">
        <f t="shared" si="368"/>
        <v>0</v>
      </c>
      <c r="AH1897" s="187">
        <f t="shared" si="369"/>
        <v>0</v>
      </c>
      <c r="AI1897" s="187">
        <f t="shared" si="370"/>
        <v>0</v>
      </c>
      <c r="AJ1897" s="187">
        <f t="shared" si="371"/>
        <v>0</v>
      </c>
      <c r="AK1897" s="187">
        <f t="shared" si="372"/>
        <v>0</v>
      </c>
      <c r="AL1897" s="31"/>
    </row>
    <row r="1898" spans="1:38" ht="15" x14ac:dyDescent="0.25">
      <c r="A1898" s="31"/>
      <c r="B1898" s="31"/>
      <c r="C1898" s="32"/>
      <c r="D1898" s="31"/>
      <c r="E1898" s="31"/>
      <c r="F1898" s="31"/>
      <c r="G1898" s="31"/>
      <c r="H1898" s="31"/>
      <c r="I1898" s="31"/>
      <c r="J1898" s="31"/>
      <c r="K1898" s="31"/>
      <c r="L1898" s="31"/>
      <c r="M1898" s="31"/>
      <c r="N1898" s="187">
        <f t="shared" si="373"/>
        <v>0</v>
      </c>
      <c r="O1898" s="31"/>
      <c r="P1898" s="31"/>
      <c r="Q1898" s="31"/>
      <c r="R1898" s="187">
        <f t="shared" si="374"/>
        <v>0</v>
      </c>
      <c r="S1898" s="188">
        <f>IF(ISBLANK($B1898),0,VLOOKUP($B1898,Listen!$A$2:$C$44,2,FALSE))</f>
        <v>0</v>
      </c>
      <c r="T1898" s="188">
        <f>IF(ISBLANK($B1898),0,VLOOKUP($B1898,Listen!$A$2:$C$44,3,FALSE))</f>
        <v>0</v>
      </c>
      <c r="U1898" s="189">
        <f t="shared" si="375"/>
        <v>0</v>
      </c>
      <c r="V1898" s="189">
        <f t="shared" si="365"/>
        <v>0</v>
      </c>
      <c r="W1898" s="189">
        <f t="shared" si="365"/>
        <v>0</v>
      </c>
      <c r="X1898" s="189">
        <f t="shared" si="365"/>
        <v>0</v>
      </c>
      <c r="Y1898" s="189">
        <f t="shared" si="365"/>
        <v>0</v>
      </c>
      <c r="Z1898" s="189">
        <f t="shared" si="365"/>
        <v>0</v>
      </c>
      <c r="AA1898" s="189">
        <f t="shared" si="365"/>
        <v>0</v>
      </c>
      <c r="AB1898" s="187">
        <f t="shared" si="376"/>
        <v>0</v>
      </c>
      <c r="AC1898" s="190">
        <f>IF(C1898=A_Stammdaten!$B$14,F_SAV!$R1898-F_SAV!$AD1898,HLOOKUP(A_Stammdaten!$B$14-1,$AE$4:$AK$2004,ROW(C1898)-3,FALSE)-$AD1898)</f>
        <v>0</v>
      </c>
      <c r="AD1898" s="190">
        <f>HLOOKUP(A_Stammdaten!$B$14,$AE$4:$AK$2004,ROW(C1898)-3,FALSE)</f>
        <v>0</v>
      </c>
      <c r="AE1898" s="187">
        <f t="shared" si="366"/>
        <v>0</v>
      </c>
      <c r="AF1898" s="187">
        <f t="shared" si="367"/>
        <v>0</v>
      </c>
      <c r="AG1898" s="187">
        <f t="shared" si="368"/>
        <v>0</v>
      </c>
      <c r="AH1898" s="187">
        <f t="shared" si="369"/>
        <v>0</v>
      </c>
      <c r="AI1898" s="187">
        <f t="shared" si="370"/>
        <v>0</v>
      </c>
      <c r="AJ1898" s="187">
        <f t="shared" si="371"/>
        <v>0</v>
      </c>
      <c r="AK1898" s="187">
        <f t="shared" si="372"/>
        <v>0</v>
      </c>
      <c r="AL1898" s="31"/>
    </row>
    <row r="1899" spans="1:38" ht="15" x14ac:dyDescent="0.25">
      <c r="A1899" s="31"/>
      <c r="B1899" s="31"/>
      <c r="C1899" s="32"/>
      <c r="D1899" s="31"/>
      <c r="E1899" s="31"/>
      <c r="F1899" s="31"/>
      <c r="G1899" s="31"/>
      <c r="H1899" s="31"/>
      <c r="I1899" s="31"/>
      <c r="J1899" s="31"/>
      <c r="K1899" s="31"/>
      <c r="L1899" s="31"/>
      <c r="M1899" s="31"/>
      <c r="N1899" s="187">
        <f t="shared" si="373"/>
        <v>0</v>
      </c>
      <c r="O1899" s="31"/>
      <c r="P1899" s="31"/>
      <c r="Q1899" s="31"/>
      <c r="R1899" s="187">
        <f t="shared" si="374"/>
        <v>0</v>
      </c>
      <c r="S1899" s="188">
        <f>IF(ISBLANK($B1899),0,VLOOKUP($B1899,Listen!$A$2:$C$44,2,FALSE))</f>
        <v>0</v>
      </c>
      <c r="T1899" s="188">
        <f>IF(ISBLANK($B1899),0,VLOOKUP($B1899,Listen!$A$2:$C$44,3,FALSE))</f>
        <v>0</v>
      </c>
      <c r="U1899" s="189">
        <f t="shared" si="375"/>
        <v>0</v>
      </c>
      <c r="V1899" s="189">
        <f t="shared" si="365"/>
        <v>0</v>
      </c>
      <c r="W1899" s="189">
        <f t="shared" si="365"/>
        <v>0</v>
      </c>
      <c r="X1899" s="189">
        <f t="shared" si="365"/>
        <v>0</v>
      </c>
      <c r="Y1899" s="189">
        <f t="shared" si="365"/>
        <v>0</v>
      </c>
      <c r="Z1899" s="189">
        <f t="shared" si="365"/>
        <v>0</v>
      </c>
      <c r="AA1899" s="189">
        <f t="shared" si="365"/>
        <v>0</v>
      </c>
      <c r="AB1899" s="187">
        <f t="shared" si="376"/>
        <v>0</v>
      </c>
      <c r="AC1899" s="190">
        <f>IF(C1899=A_Stammdaten!$B$14,F_SAV!$R1899-F_SAV!$AD1899,HLOOKUP(A_Stammdaten!$B$14-1,$AE$4:$AK$2004,ROW(C1899)-3,FALSE)-$AD1899)</f>
        <v>0</v>
      </c>
      <c r="AD1899" s="190">
        <f>HLOOKUP(A_Stammdaten!$B$14,$AE$4:$AK$2004,ROW(C1899)-3,FALSE)</f>
        <v>0</v>
      </c>
      <c r="AE1899" s="187">
        <f t="shared" si="366"/>
        <v>0</v>
      </c>
      <c r="AF1899" s="187">
        <f t="shared" si="367"/>
        <v>0</v>
      </c>
      <c r="AG1899" s="187">
        <f t="shared" si="368"/>
        <v>0</v>
      </c>
      <c r="AH1899" s="187">
        <f t="shared" si="369"/>
        <v>0</v>
      </c>
      <c r="AI1899" s="187">
        <f t="shared" si="370"/>
        <v>0</v>
      </c>
      <c r="AJ1899" s="187">
        <f t="shared" si="371"/>
        <v>0</v>
      </c>
      <c r="AK1899" s="187">
        <f t="shared" si="372"/>
        <v>0</v>
      </c>
      <c r="AL1899" s="31"/>
    </row>
    <row r="1900" spans="1:38" ht="15" x14ac:dyDescent="0.25">
      <c r="A1900" s="31"/>
      <c r="B1900" s="31"/>
      <c r="C1900" s="32"/>
      <c r="D1900" s="31"/>
      <c r="E1900" s="31"/>
      <c r="F1900" s="31"/>
      <c r="G1900" s="31"/>
      <c r="H1900" s="31"/>
      <c r="I1900" s="31"/>
      <c r="J1900" s="31"/>
      <c r="K1900" s="31"/>
      <c r="L1900" s="31"/>
      <c r="M1900" s="31"/>
      <c r="N1900" s="187">
        <f t="shared" si="373"/>
        <v>0</v>
      </c>
      <c r="O1900" s="31"/>
      <c r="P1900" s="31"/>
      <c r="Q1900" s="31"/>
      <c r="R1900" s="187">
        <f t="shared" si="374"/>
        <v>0</v>
      </c>
      <c r="S1900" s="188">
        <f>IF(ISBLANK($B1900),0,VLOOKUP($B1900,Listen!$A$2:$C$44,2,FALSE))</f>
        <v>0</v>
      </c>
      <c r="T1900" s="188">
        <f>IF(ISBLANK($B1900),0,VLOOKUP($B1900,Listen!$A$2:$C$44,3,FALSE))</f>
        <v>0</v>
      </c>
      <c r="U1900" s="189">
        <f t="shared" si="375"/>
        <v>0</v>
      </c>
      <c r="V1900" s="189">
        <f t="shared" si="365"/>
        <v>0</v>
      </c>
      <c r="W1900" s="189">
        <f t="shared" si="365"/>
        <v>0</v>
      </c>
      <c r="X1900" s="189">
        <f t="shared" si="365"/>
        <v>0</v>
      </c>
      <c r="Y1900" s="189">
        <f t="shared" si="365"/>
        <v>0</v>
      </c>
      <c r="Z1900" s="189">
        <f t="shared" si="365"/>
        <v>0</v>
      </c>
      <c r="AA1900" s="189">
        <f t="shared" si="365"/>
        <v>0</v>
      </c>
      <c r="AB1900" s="187">
        <f t="shared" si="376"/>
        <v>0</v>
      </c>
      <c r="AC1900" s="190">
        <f>IF(C1900=A_Stammdaten!$B$14,F_SAV!$R1900-F_SAV!$AD1900,HLOOKUP(A_Stammdaten!$B$14-1,$AE$4:$AK$2004,ROW(C1900)-3,FALSE)-$AD1900)</f>
        <v>0</v>
      </c>
      <c r="AD1900" s="190">
        <f>HLOOKUP(A_Stammdaten!$B$14,$AE$4:$AK$2004,ROW(C1900)-3,FALSE)</f>
        <v>0</v>
      </c>
      <c r="AE1900" s="187">
        <f t="shared" si="366"/>
        <v>0</v>
      </c>
      <c r="AF1900" s="187">
        <f t="shared" si="367"/>
        <v>0</v>
      </c>
      <c r="AG1900" s="187">
        <f t="shared" si="368"/>
        <v>0</v>
      </c>
      <c r="AH1900" s="187">
        <f t="shared" si="369"/>
        <v>0</v>
      </c>
      <c r="AI1900" s="187">
        <f t="shared" si="370"/>
        <v>0</v>
      </c>
      <c r="AJ1900" s="187">
        <f t="shared" si="371"/>
        <v>0</v>
      </c>
      <c r="AK1900" s="187">
        <f t="shared" si="372"/>
        <v>0</v>
      </c>
      <c r="AL1900" s="31"/>
    </row>
    <row r="1901" spans="1:38" ht="15" x14ac:dyDescent="0.25">
      <c r="A1901" s="31"/>
      <c r="B1901" s="31"/>
      <c r="C1901" s="32"/>
      <c r="D1901" s="31"/>
      <c r="E1901" s="31"/>
      <c r="F1901" s="31"/>
      <c r="G1901" s="31"/>
      <c r="H1901" s="31"/>
      <c r="I1901" s="31"/>
      <c r="J1901" s="31"/>
      <c r="K1901" s="31"/>
      <c r="L1901" s="31"/>
      <c r="M1901" s="31"/>
      <c r="N1901" s="187">
        <f t="shared" si="373"/>
        <v>0</v>
      </c>
      <c r="O1901" s="31"/>
      <c r="P1901" s="31"/>
      <c r="Q1901" s="31"/>
      <c r="R1901" s="187">
        <f t="shared" si="374"/>
        <v>0</v>
      </c>
      <c r="S1901" s="188">
        <f>IF(ISBLANK($B1901),0,VLOOKUP($B1901,Listen!$A$2:$C$44,2,FALSE))</f>
        <v>0</v>
      </c>
      <c r="T1901" s="188">
        <f>IF(ISBLANK($B1901),0,VLOOKUP($B1901,Listen!$A$2:$C$44,3,FALSE))</f>
        <v>0</v>
      </c>
      <c r="U1901" s="189">
        <f t="shared" si="375"/>
        <v>0</v>
      </c>
      <c r="V1901" s="189">
        <f t="shared" si="365"/>
        <v>0</v>
      </c>
      <c r="W1901" s="189">
        <f t="shared" si="365"/>
        <v>0</v>
      </c>
      <c r="X1901" s="189">
        <f t="shared" si="365"/>
        <v>0</v>
      </c>
      <c r="Y1901" s="189">
        <f t="shared" si="365"/>
        <v>0</v>
      </c>
      <c r="Z1901" s="189">
        <f t="shared" si="365"/>
        <v>0</v>
      </c>
      <c r="AA1901" s="189">
        <f t="shared" ref="V1901:AA1944" si="377">$S1901</f>
        <v>0</v>
      </c>
      <c r="AB1901" s="187">
        <f t="shared" si="376"/>
        <v>0</v>
      </c>
      <c r="AC1901" s="190">
        <f>IF(C1901=A_Stammdaten!$B$14,F_SAV!$R1901-F_SAV!$AD1901,HLOOKUP(A_Stammdaten!$B$14-1,$AE$4:$AK$2004,ROW(C1901)-3,FALSE)-$AD1901)</f>
        <v>0</v>
      </c>
      <c r="AD1901" s="190">
        <f>HLOOKUP(A_Stammdaten!$B$14,$AE$4:$AK$2004,ROW(C1901)-3,FALSE)</f>
        <v>0</v>
      </c>
      <c r="AE1901" s="187">
        <f t="shared" si="366"/>
        <v>0</v>
      </c>
      <c r="AF1901" s="187">
        <f t="shared" si="367"/>
        <v>0</v>
      </c>
      <c r="AG1901" s="187">
        <f t="shared" si="368"/>
        <v>0</v>
      </c>
      <c r="AH1901" s="187">
        <f t="shared" si="369"/>
        <v>0</v>
      </c>
      <c r="AI1901" s="187">
        <f t="shared" si="370"/>
        <v>0</v>
      </c>
      <c r="AJ1901" s="187">
        <f t="shared" si="371"/>
        <v>0</v>
      </c>
      <c r="AK1901" s="187">
        <f t="shared" si="372"/>
        <v>0</v>
      </c>
      <c r="AL1901" s="31"/>
    </row>
    <row r="1902" spans="1:38" ht="15" x14ac:dyDescent="0.25">
      <c r="A1902" s="31"/>
      <c r="B1902" s="31"/>
      <c r="C1902" s="32"/>
      <c r="D1902" s="31"/>
      <c r="E1902" s="31"/>
      <c r="F1902" s="31"/>
      <c r="G1902" s="31"/>
      <c r="H1902" s="31"/>
      <c r="I1902" s="31"/>
      <c r="J1902" s="31"/>
      <c r="K1902" s="31"/>
      <c r="L1902" s="31"/>
      <c r="M1902" s="31"/>
      <c r="N1902" s="187">
        <f t="shared" si="373"/>
        <v>0</v>
      </c>
      <c r="O1902" s="31"/>
      <c r="P1902" s="31"/>
      <c r="Q1902" s="31"/>
      <c r="R1902" s="187">
        <f t="shared" si="374"/>
        <v>0</v>
      </c>
      <c r="S1902" s="188">
        <f>IF(ISBLANK($B1902),0,VLOOKUP($B1902,Listen!$A$2:$C$44,2,FALSE))</f>
        <v>0</v>
      </c>
      <c r="T1902" s="188">
        <f>IF(ISBLANK($B1902),0,VLOOKUP($B1902,Listen!$A$2:$C$44,3,FALSE))</f>
        <v>0</v>
      </c>
      <c r="U1902" s="189">
        <f t="shared" si="375"/>
        <v>0</v>
      </c>
      <c r="V1902" s="189">
        <f t="shared" si="377"/>
        <v>0</v>
      </c>
      <c r="W1902" s="189">
        <f t="shared" si="377"/>
        <v>0</v>
      </c>
      <c r="X1902" s="189">
        <f t="shared" si="377"/>
        <v>0</v>
      </c>
      <c r="Y1902" s="189">
        <f t="shared" si="377"/>
        <v>0</v>
      </c>
      <c r="Z1902" s="189">
        <f t="shared" si="377"/>
        <v>0</v>
      </c>
      <c r="AA1902" s="189">
        <f t="shared" si="377"/>
        <v>0</v>
      </c>
      <c r="AB1902" s="187">
        <f t="shared" si="376"/>
        <v>0</v>
      </c>
      <c r="AC1902" s="190">
        <f>IF(C1902=A_Stammdaten!$B$14,F_SAV!$R1902-F_SAV!$AD1902,HLOOKUP(A_Stammdaten!$B$14-1,$AE$4:$AK$2004,ROW(C1902)-3,FALSE)-$AD1902)</f>
        <v>0</v>
      </c>
      <c r="AD1902" s="190">
        <f>HLOOKUP(A_Stammdaten!$B$14,$AE$4:$AK$2004,ROW(C1902)-3,FALSE)</f>
        <v>0</v>
      </c>
      <c r="AE1902" s="187">
        <f t="shared" si="366"/>
        <v>0</v>
      </c>
      <c r="AF1902" s="187">
        <f t="shared" si="367"/>
        <v>0</v>
      </c>
      <c r="AG1902" s="187">
        <f t="shared" si="368"/>
        <v>0</v>
      </c>
      <c r="AH1902" s="187">
        <f t="shared" si="369"/>
        <v>0</v>
      </c>
      <c r="AI1902" s="187">
        <f t="shared" si="370"/>
        <v>0</v>
      </c>
      <c r="AJ1902" s="187">
        <f t="shared" si="371"/>
        <v>0</v>
      </c>
      <c r="AK1902" s="187">
        <f t="shared" si="372"/>
        <v>0</v>
      </c>
      <c r="AL1902" s="31"/>
    </row>
    <row r="1903" spans="1:38" ht="15" x14ac:dyDescent="0.25">
      <c r="A1903" s="31"/>
      <c r="B1903" s="31"/>
      <c r="C1903" s="32"/>
      <c r="D1903" s="31"/>
      <c r="E1903" s="31"/>
      <c r="F1903" s="31"/>
      <c r="G1903" s="31"/>
      <c r="H1903" s="31"/>
      <c r="I1903" s="31"/>
      <c r="J1903" s="31"/>
      <c r="K1903" s="31"/>
      <c r="L1903" s="31"/>
      <c r="M1903" s="31"/>
      <c r="N1903" s="187">
        <f t="shared" si="373"/>
        <v>0</v>
      </c>
      <c r="O1903" s="31"/>
      <c r="P1903" s="31"/>
      <c r="Q1903" s="31"/>
      <c r="R1903" s="187">
        <f t="shared" si="374"/>
        <v>0</v>
      </c>
      <c r="S1903" s="188">
        <f>IF(ISBLANK($B1903),0,VLOOKUP($B1903,Listen!$A$2:$C$44,2,FALSE))</f>
        <v>0</v>
      </c>
      <c r="T1903" s="188">
        <f>IF(ISBLANK($B1903),0,VLOOKUP($B1903,Listen!$A$2:$C$44,3,FALSE))</f>
        <v>0</v>
      </c>
      <c r="U1903" s="189">
        <f t="shared" si="375"/>
        <v>0</v>
      </c>
      <c r="V1903" s="189">
        <f t="shared" si="377"/>
        <v>0</v>
      </c>
      <c r="W1903" s="189">
        <f t="shared" si="377"/>
        <v>0</v>
      </c>
      <c r="X1903" s="189">
        <f t="shared" si="377"/>
        <v>0</v>
      </c>
      <c r="Y1903" s="189">
        <f t="shared" si="377"/>
        <v>0</v>
      </c>
      <c r="Z1903" s="189">
        <f t="shared" si="377"/>
        <v>0</v>
      </c>
      <c r="AA1903" s="189">
        <f t="shared" si="377"/>
        <v>0</v>
      </c>
      <c r="AB1903" s="187">
        <f t="shared" si="376"/>
        <v>0</v>
      </c>
      <c r="AC1903" s="190">
        <f>IF(C1903=A_Stammdaten!$B$14,F_SAV!$R1903-F_SAV!$AD1903,HLOOKUP(A_Stammdaten!$B$14-1,$AE$4:$AK$2004,ROW(C1903)-3,FALSE)-$AD1903)</f>
        <v>0</v>
      </c>
      <c r="AD1903" s="190">
        <f>HLOOKUP(A_Stammdaten!$B$14,$AE$4:$AK$2004,ROW(C1903)-3,FALSE)</f>
        <v>0</v>
      </c>
      <c r="AE1903" s="187">
        <f t="shared" si="366"/>
        <v>0</v>
      </c>
      <c r="AF1903" s="187">
        <f t="shared" si="367"/>
        <v>0</v>
      </c>
      <c r="AG1903" s="187">
        <f t="shared" si="368"/>
        <v>0</v>
      </c>
      <c r="AH1903" s="187">
        <f t="shared" si="369"/>
        <v>0</v>
      </c>
      <c r="AI1903" s="187">
        <f t="shared" si="370"/>
        <v>0</v>
      </c>
      <c r="AJ1903" s="187">
        <f t="shared" si="371"/>
        <v>0</v>
      </c>
      <c r="AK1903" s="187">
        <f t="shared" si="372"/>
        <v>0</v>
      </c>
      <c r="AL1903" s="31"/>
    </row>
    <row r="1904" spans="1:38" ht="15" x14ac:dyDescent="0.25">
      <c r="A1904" s="31"/>
      <c r="B1904" s="31"/>
      <c r="C1904" s="32"/>
      <c r="D1904" s="31"/>
      <c r="E1904" s="31"/>
      <c r="F1904" s="31"/>
      <c r="G1904" s="31"/>
      <c r="H1904" s="31"/>
      <c r="I1904" s="31"/>
      <c r="J1904" s="31"/>
      <c r="K1904" s="31"/>
      <c r="L1904" s="31"/>
      <c r="M1904" s="31"/>
      <c r="N1904" s="187">
        <f t="shared" si="373"/>
        <v>0</v>
      </c>
      <c r="O1904" s="31"/>
      <c r="P1904" s="31"/>
      <c r="Q1904" s="31"/>
      <c r="R1904" s="187">
        <f t="shared" si="374"/>
        <v>0</v>
      </c>
      <c r="S1904" s="188">
        <f>IF(ISBLANK($B1904),0,VLOOKUP($B1904,Listen!$A$2:$C$44,2,FALSE))</f>
        <v>0</v>
      </c>
      <c r="T1904" s="188">
        <f>IF(ISBLANK($B1904),0,VLOOKUP($B1904,Listen!$A$2:$C$44,3,FALSE))</f>
        <v>0</v>
      </c>
      <c r="U1904" s="189">
        <f t="shared" si="375"/>
        <v>0</v>
      </c>
      <c r="V1904" s="189">
        <f t="shared" si="377"/>
        <v>0</v>
      </c>
      <c r="W1904" s="189">
        <f t="shared" si="377"/>
        <v>0</v>
      </c>
      <c r="X1904" s="189">
        <f t="shared" si="377"/>
        <v>0</v>
      </c>
      <c r="Y1904" s="189">
        <f t="shared" si="377"/>
        <v>0</v>
      </c>
      <c r="Z1904" s="189">
        <f t="shared" si="377"/>
        <v>0</v>
      </c>
      <c r="AA1904" s="189">
        <f t="shared" si="377"/>
        <v>0</v>
      </c>
      <c r="AB1904" s="187">
        <f t="shared" si="376"/>
        <v>0</v>
      </c>
      <c r="AC1904" s="190">
        <f>IF(C1904=A_Stammdaten!$B$14,F_SAV!$R1904-F_SAV!$AD1904,HLOOKUP(A_Stammdaten!$B$14-1,$AE$4:$AK$2004,ROW(C1904)-3,FALSE)-$AD1904)</f>
        <v>0</v>
      </c>
      <c r="AD1904" s="190">
        <f>HLOOKUP(A_Stammdaten!$B$14,$AE$4:$AK$2004,ROW(C1904)-3,FALSE)</f>
        <v>0</v>
      </c>
      <c r="AE1904" s="187">
        <f t="shared" si="366"/>
        <v>0</v>
      </c>
      <c r="AF1904" s="187">
        <f t="shared" si="367"/>
        <v>0</v>
      </c>
      <c r="AG1904" s="187">
        <f t="shared" si="368"/>
        <v>0</v>
      </c>
      <c r="AH1904" s="187">
        <f t="shared" si="369"/>
        <v>0</v>
      </c>
      <c r="AI1904" s="187">
        <f t="shared" si="370"/>
        <v>0</v>
      </c>
      <c r="AJ1904" s="187">
        <f t="shared" si="371"/>
        <v>0</v>
      </c>
      <c r="AK1904" s="187">
        <f t="shared" si="372"/>
        <v>0</v>
      </c>
      <c r="AL1904" s="31"/>
    </row>
    <row r="1905" spans="1:38" ht="15" x14ac:dyDescent="0.25">
      <c r="A1905" s="31"/>
      <c r="B1905" s="31"/>
      <c r="C1905" s="32"/>
      <c r="D1905" s="31"/>
      <c r="E1905" s="31"/>
      <c r="F1905" s="31"/>
      <c r="G1905" s="31"/>
      <c r="H1905" s="31"/>
      <c r="I1905" s="31"/>
      <c r="J1905" s="31"/>
      <c r="K1905" s="31"/>
      <c r="L1905" s="31"/>
      <c r="M1905" s="31"/>
      <c r="N1905" s="187">
        <f t="shared" si="373"/>
        <v>0</v>
      </c>
      <c r="O1905" s="31"/>
      <c r="P1905" s="31"/>
      <c r="Q1905" s="31"/>
      <c r="R1905" s="187">
        <f t="shared" si="374"/>
        <v>0</v>
      </c>
      <c r="S1905" s="188">
        <f>IF(ISBLANK($B1905),0,VLOOKUP($B1905,Listen!$A$2:$C$44,2,FALSE))</f>
        <v>0</v>
      </c>
      <c r="T1905" s="188">
        <f>IF(ISBLANK($B1905),0,VLOOKUP($B1905,Listen!$A$2:$C$44,3,FALSE))</f>
        <v>0</v>
      </c>
      <c r="U1905" s="189">
        <f t="shared" si="375"/>
        <v>0</v>
      </c>
      <c r="V1905" s="189">
        <f t="shared" si="377"/>
        <v>0</v>
      </c>
      <c r="W1905" s="189">
        <f t="shared" si="377"/>
        <v>0</v>
      </c>
      <c r="X1905" s="189">
        <f t="shared" si="377"/>
        <v>0</v>
      </c>
      <c r="Y1905" s="189">
        <f t="shared" si="377"/>
        <v>0</v>
      </c>
      <c r="Z1905" s="189">
        <f t="shared" si="377"/>
        <v>0</v>
      </c>
      <c r="AA1905" s="189">
        <f t="shared" si="377"/>
        <v>0</v>
      </c>
      <c r="AB1905" s="187">
        <f t="shared" si="376"/>
        <v>0</v>
      </c>
      <c r="AC1905" s="190">
        <f>IF(C1905=A_Stammdaten!$B$14,F_SAV!$R1905-F_SAV!$AD1905,HLOOKUP(A_Stammdaten!$B$14-1,$AE$4:$AK$2004,ROW(C1905)-3,FALSE)-$AD1905)</f>
        <v>0</v>
      </c>
      <c r="AD1905" s="190">
        <f>HLOOKUP(A_Stammdaten!$B$14,$AE$4:$AK$2004,ROW(C1905)-3,FALSE)</f>
        <v>0</v>
      </c>
      <c r="AE1905" s="187">
        <f t="shared" si="366"/>
        <v>0</v>
      </c>
      <c r="AF1905" s="187">
        <f t="shared" si="367"/>
        <v>0</v>
      </c>
      <c r="AG1905" s="187">
        <f t="shared" si="368"/>
        <v>0</v>
      </c>
      <c r="AH1905" s="187">
        <f t="shared" si="369"/>
        <v>0</v>
      </c>
      <c r="AI1905" s="187">
        <f t="shared" si="370"/>
        <v>0</v>
      </c>
      <c r="AJ1905" s="187">
        <f t="shared" si="371"/>
        <v>0</v>
      </c>
      <c r="AK1905" s="187">
        <f t="shared" si="372"/>
        <v>0</v>
      </c>
      <c r="AL1905" s="31"/>
    </row>
    <row r="1906" spans="1:38" ht="15" x14ac:dyDescent="0.25">
      <c r="A1906" s="31"/>
      <c r="B1906" s="31"/>
      <c r="C1906" s="32"/>
      <c r="D1906" s="31"/>
      <c r="E1906" s="31"/>
      <c r="F1906" s="31"/>
      <c r="G1906" s="31"/>
      <c r="H1906" s="31"/>
      <c r="I1906" s="31"/>
      <c r="J1906" s="31"/>
      <c r="K1906" s="31"/>
      <c r="L1906" s="31"/>
      <c r="M1906" s="31"/>
      <c r="N1906" s="187">
        <f t="shared" si="373"/>
        <v>0</v>
      </c>
      <c r="O1906" s="31"/>
      <c r="P1906" s="31"/>
      <c r="Q1906" s="31"/>
      <c r="R1906" s="187">
        <f t="shared" si="374"/>
        <v>0</v>
      </c>
      <c r="S1906" s="188">
        <f>IF(ISBLANK($B1906),0,VLOOKUP($B1906,Listen!$A$2:$C$44,2,FALSE))</f>
        <v>0</v>
      </c>
      <c r="T1906" s="188">
        <f>IF(ISBLANK($B1906),0,VLOOKUP($B1906,Listen!$A$2:$C$44,3,FALSE))</f>
        <v>0</v>
      </c>
      <c r="U1906" s="189">
        <f t="shared" si="375"/>
        <v>0</v>
      </c>
      <c r="V1906" s="189">
        <f t="shared" si="377"/>
        <v>0</v>
      </c>
      <c r="W1906" s="189">
        <f t="shared" si="377"/>
        <v>0</v>
      </c>
      <c r="X1906" s="189">
        <f t="shared" si="377"/>
        <v>0</v>
      </c>
      <c r="Y1906" s="189">
        <f t="shared" si="377"/>
        <v>0</v>
      </c>
      <c r="Z1906" s="189">
        <f t="shared" si="377"/>
        <v>0</v>
      </c>
      <c r="AA1906" s="189">
        <f t="shared" si="377"/>
        <v>0</v>
      </c>
      <c r="AB1906" s="187">
        <f t="shared" si="376"/>
        <v>0</v>
      </c>
      <c r="AC1906" s="190">
        <f>IF(C1906=A_Stammdaten!$B$14,F_SAV!$R1906-F_SAV!$AD1906,HLOOKUP(A_Stammdaten!$B$14-1,$AE$4:$AK$2004,ROW(C1906)-3,FALSE)-$AD1906)</f>
        <v>0</v>
      </c>
      <c r="AD1906" s="190">
        <f>HLOOKUP(A_Stammdaten!$B$14,$AE$4:$AK$2004,ROW(C1906)-3,FALSE)</f>
        <v>0</v>
      </c>
      <c r="AE1906" s="187">
        <f t="shared" si="366"/>
        <v>0</v>
      </c>
      <c r="AF1906" s="187">
        <f t="shared" si="367"/>
        <v>0</v>
      </c>
      <c r="AG1906" s="187">
        <f t="shared" si="368"/>
        <v>0</v>
      </c>
      <c r="AH1906" s="187">
        <f t="shared" si="369"/>
        <v>0</v>
      </c>
      <c r="AI1906" s="187">
        <f t="shared" si="370"/>
        <v>0</v>
      </c>
      <c r="AJ1906" s="187">
        <f t="shared" si="371"/>
        <v>0</v>
      </c>
      <c r="AK1906" s="187">
        <f t="shared" si="372"/>
        <v>0</v>
      </c>
      <c r="AL1906" s="31"/>
    </row>
    <row r="1907" spans="1:38" ht="15" x14ac:dyDescent="0.25">
      <c r="A1907" s="31"/>
      <c r="B1907" s="31"/>
      <c r="C1907" s="32"/>
      <c r="D1907" s="31"/>
      <c r="E1907" s="31"/>
      <c r="F1907" s="31"/>
      <c r="G1907" s="31"/>
      <c r="H1907" s="31"/>
      <c r="I1907" s="31"/>
      <c r="J1907" s="31"/>
      <c r="K1907" s="31"/>
      <c r="L1907" s="31"/>
      <c r="M1907" s="31"/>
      <c r="N1907" s="187">
        <f t="shared" si="373"/>
        <v>0</v>
      </c>
      <c r="O1907" s="31"/>
      <c r="P1907" s="31"/>
      <c r="Q1907" s="31"/>
      <c r="R1907" s="187">
        <f t="shared" si="374"/>
        <v>0</v>
      </c>
      <c r="S1907" s="188">
        <f>IF(ISBLANK($B1907),0,VLOOKUP($B1907,Listen!$A$2:$C$44,2,FALSE))</f>
        <v>0</v>
      </c>
      <c r="T1907" s="188">
        <f>IF(ISBLANK($B1907),0,VLOOKUP($B1907,Listen!$A$2:$C$44,3,FALSE))</f>
        <v>0</v>
      </c>
      <c r="U1907" s="189">
        <f t="shared" si="375"/>
        <v>0</v>
      </c>
      <c r="V1907" s="189">
        <f t="shared" si="377"/>
        <v>0</v>
      </c>
      <c r="W1907" s="189">
        <f t="shared" si="377"/>
        <v>0</v>
      </c>
      <c r="X1907" s="189">
        <f t="shared" si="377"/>
        <v>0</v>
      </c>
      <c r="Y1907" s="189">
        <f t="shared" si="377"/>
        <v>0</v>
      </c>
      <c r="Z1907" s="189">
        <f t="shared" si="377"/>
        <v>0</v>
      </c>
      <c r="AA1907" s="189">
        <f t="shared" si="377"/>
        <v>0</v>
      </c>
      <c r="AB1907" s="187">
        <f t="shared" si="376"/>
        <v>0</v>
      </c>
      <c r="AC1907" s="190">
        <f>IF(C1907=A_Stammdaten!$B$14,F_SAV!$R1907-F_SAV!$AD1907,HLOOKUP(A_Stammdaten!$B$14-1,$AE$4:$AK$2004,ROW(C1907)-3,FALSE)-$AD1907)</f>
        <v>0</v>
      </c>
      <c r="AD1907" s="190">
        <f>HLOOKUP(A_Stammdaten!$B$14,$AE$4:$AK$2004,ROW(C1907)-3,FALSE)</f>
        <v>0</v>
      </c>
      <c r="AE1907" s="187">
        <f t="shared" si="366"/>
        <v>0</v>
      </c>
      <c r="AF1907" s="187">
        <f t="shared" si="367"/>
        <v>0</v>
      </c>
      <c r="AG1907" s="187">
        <f t="shared" si="368"/>
        <v>0</v>
      </c>
      <c r="AH1907" s="187">
        <f t="shared" si="369"/>
        <v>0</v>
      </c>
      <c r="AI1907" s="187">
        <f t="shared" si="370"/>
        <v>0</v>
      </c>
      <c r="AJ1907" s="187">
        <f t="shared" si="371"/>
        <v>0</v>
      </c>
      <c r="AK1907" s="187">
        <f t="shared" si="372"/>
        <v>0</v>
      </c>
      <c r="AL1907" s="31"/>
    </row>
    <row r="1908" spans="1:38" ht="15" x14ac:dyDescent="0.25">
      <c r="A1908" s="31"/>
      <c r="B1908" s="31"/>
      <c r="C1908" s="32"/>
      <c r="D1908" s="31"/>
      <c r="E1908" s="31"/>
      <c r="F1908" s="31"/>
      <c r="G1908" s="31"/>
      <c r="H1908" s="31"/>
      <c r="I1908" s="31"/>
      <c r="J1908" s="31"/>
      <c r="K1908" s="31"/>
      <c r="L1908" s="31"/>
      <c r="M1908" s="31"/>
      <c r="N1908" s="187">
        <f t="shared" si="373"/>
        <v>0</v>
      </c>
      <c r="O1908" s="31"/>
      <c r="P1908" s="31"/>
      <c r="Q1908" s="31"/>
      <c r="R1908" s="187">
        <f t="shared" si="374"/>
        <v>0</v>
      </c>
      <c r="S1908" s="188">
        <f>IF(ISBLANK($B1908),0,VLOOKUP($B1908,Listen!$A$2:$C$44,2,FALSE))</f>
        <v>0</v>
      </c>
      <c r="T1908" s="188">
        <f>IF(ISBLANK($B1908),0,VLOOKUP($B1908,Listen!$A$2:$C$44,3,FALSE))</f>
        <v>0</v>
      </c>
      <c r="U1908" s="189">
        <f t="shared" si="375"/>
        <v>0</v>
      </c>
      <c r="V1908" s="189">
        <f t="shared" si="377"/>
        <v>0</v>
      </c>
      <c r="W1908" s="189">
        <f t="shared" si="377"/>
        <v>0</v>
      </c>
      <c r="X1908" s="189">
        <f t="shared" si="377"/>
        <v>0</v>
      </c>
      <c r="Y1908" s="189">
        <f t="shared" si="377"/>
        <v>0</v>
      </c>
      <c r="Z1908" s="189">
        <f t="shared" si="377"/>
        <v>0</v>
      </c>
      <c r="AA1908" s="189">
        <f t="shared" si="377"/>
        <v>0</v>
      </c>
      <c r="AB1908" s="187">
        <f t="shared" si="376"/>
        <v>0</v>
      </c>
      <c r="AC1908" s="190">
        <f>IF(C1908=A_Stammdaten!$B$14,F_SAV!$R1908-F_SAV!$AD1908,HLOOKUP(A_Stammdaten!$B$14-1,$AE$4:$AK$2004,ROW(C1908)-3,FALSE)-$AD1908)</f>
        <v>0</v>
      </c>
      <c r="AD1908" s="190">
        <f>HLOOKUP(A_Stammdaten!$B$14,$AE$4:$AK$2004,ROW(C1908)-3,FALSE)</f>
        <v>0</v>
      </c>
      <c r="AE1908" s="187">
        <f t="shared" si="366"/>
        <v>0</v>
      </c>
      <c r="AF1908" s="187">
        <f t="shared" si="367"/>
        <v>0</v>
      </c>
      <c r="AG1908" s="187">
        <f t="shared" si="368"/>
        <v>0</v>
      </c>
      <c r="AH1908" s="187">
        <f t="shared" si="369"/>
        <v>0</v>
      </c>
      <c r="AI1908" s="187">
        <f t="shared" si="370"/>
        <v>0</v>
      </c>
      <c r="AJ1908" s="187">
        <f t="shared" si="371"/>
        <v>0</v>
      </c>
      <c r="AK1908" s="187">
        <f t="shared" si="372"/>
        <v>0</v>
      </c>
      <c r="AL1908" s="31"/>
    </row>
    <row r="1909" spans="1:38" ht="15" x14ac:dyDescent="0.25">
      <c r="A1909" s="31"/>
      <c r="B1909" s="31"/>
      <c r="C1909" s="32"/>
      <c r="D1909" s="31"/>
      <c r="E1909" s="31"/>
      <c r="F1909" s="31"/>
      <c r="G1909" s="31"/>
      <c r="H1909" s="31"/>
      <c r="I1909" s="31"/>
      <c r="J1909" s="31"/>
      <c r="K1909" s="31"/>
      <c r="L1909" s="31"/>
      <c r="M1909" s="31"/>
      <c r="N1909" s="187">
        <f t="shared" si="373"/>
        <v>0</v>
      </c>
      <c r="O1909" s="31"/>
      <c r="P1909" s="31"/>
      <c r="Q1909" s="31"/>
      <c r="R1909" s="187">
        <f t="shared" si="374"/>
        <v>0</v>
      </c>
      <c r="S1909" s="188">
        <f>IF(ISBLANK($B1909),0,VLOOKUP($B1909,Listen!$A$2:$C$44,2,FALSE))</f>
        <v>0</v>
      </c>
      <c r="T1909" s="188">
        <f>IF(ISBLANK($B1909),0,VLOOKUP($B1909,Listen!$A$2:$C$44,3,FALSE))</f>
        <v>0</v>
      </c>
      <c r="U1909" s="189">
        <f t="shared" si="375"/>
        <v>0</v>
      </c>
      <c r="V1909" s="189">
        <f t="shared" si="377"/>
        <v>0</v>
      </c>
      <c r="W1909" s="189">
        <f t="shared" si="377"/>
        <v>0</v>
      </c>
      <c r="X1909" s="189">
        <f t="shared" si="377"/>
        <v>0</v>
      </c>
      <c r="Y1909" s="189">
        <f t="shared" si="377"/>
        <v>0</v>
      </c>
      <c r="Z1909" s="189">
        <f t="shared" si="377"/>
        <v>0</v>
      </c>
      <c r="AA1909" s="189">
        <f t="shared" si="377"/>
        <v>0</v>
      </c>
      <c r="AB1909" s="187">
        <f t="shared" si="376"/>
        <v>0</v>
      </c>
      <c r="AC1909" s="190">
        <f>IF(C1909=A_Stammdaten!$B$14,F_SAV!$R1909-F_SAV!$AD1909,HLOOKUP(A_Stammdaten!$B$14-1,$AE$4:$AK$2004,ROW(C1909)-3,FALSE)-$AD1909)</f>
        <v>0</v>
      </c>
      <c r="AD1909" s="190">
        <f>HLOOKUP(A_Stammdaten!$B$14,$AE$4:$AK$2004,ROW(C1909)-3,FALSE)</f>
        <v>0</v>
      </c>
      <c r="AE1909" s="187">
        <f t="shared" si="366"/>
        <v>0</v>
      </c>
      <c r="AF1909" s="187">
        <f t="shared" si="367"/>
        <v>0</v>
      </c>
      <c r="AG1909" s="187">
        <f t="shared" si="368"/>
        <v>0</v>
      </c>
      <c r="AH1909" s="187">
        <f t="shared" si="369"/>
        <v>0</v>
      </c>
      <c r="AI1909" s="187">
        <f t="shared" si="370"/>
        <v>0</v>
      </c>
      <c r="AJ1909" s="187">
        <f t="shared" si="371"/>
        <v>0</v>
      </c>
      <c r="AK1909" s="187">
        <f t="shared" si="372"/>
        <v>0</v>
      </c>
      <c r="AL1909" s="31"/>
    </row>
    <row r="1910" spans="1:38" ht="15" x14ac:dyDescent="0.25">
      <c r="A1910" s="31"/>
      <c r="B1910" s="31"/>
      <c r="C1910" s="32"/>
      <c r="D1910" s="31"/>
      <c r="E1910" s="31"/>
      <c r="F1910" s="31"/>
      <c r="G1910" s="31"/>
      <c r="H1910" s="31"/>
      <c r="I1910" s="31"/>
      <c r="J1910" s="31"/>
      <c r="K1910" s="31"/>
      <c r="L1910" s="31"/>
      <c r="M1910" s="31"/>
      <c r="N1910" s="187">
        <f t="shared" si="373"/>
        <v>0</v>
      </c>
      <c r="O1910" s="31"/>
      <c r="P1910" s="31"/>
      <c r="Q1910" s="31"/>
      <c r="R1910" s="187">
        <f t="shared" si="374"/>
        <v>0</v>
      </c>
      <c r="S1910" s="188">
        <f>IF(ISBLANK($B1910),0,VLOOKUP($B1910,Listen!$A$2:$C$44,2,FALSE))</f>
        <v>0</v>
      </c>
      <c r="T1910" s="188">
        <f>IF(ISBLANK($B1910),0,VLOOKUP($B1910,Listen!$A$2:$C$44,3,FALSE))</f>
        <v>0</v>
      </c>
      <c r="U1910" s="189">
        <f t="shared" si="375"/>
        <v>0</v>
      </c>
      <c r="V1910" s="189">
        <f t="shared" si="377"/>
        <v>0</v>
      </c>
      <c r="W1910" s="189">
        <f t="shared" si="377"/>
        <v>0</v>
      </c>
      <c r="X1910" s="189">
        <f t="shared" si="377"/>
        <v>0</v>
      </c>
      <c r="Y1910" s="189">
        <f t="shared" si="377"/>
        <v>0</v>
      </c>
      <c r="Z1910" s="189">
        <f t="shared" si="377"/>
        <v>0</v>
      </c>
      <c r="AA1910" s="189">
        <f t="shared" si="377"/>
        <v>0</v>
      </c>
      <c r="AB1910" s="187">
        <f t="shared" si="376"/>
        <v>0</v>
      </c>
      <c r="AC1910" s="190">
        <f>IF(C1910=A_Stammdaten!$B$14,F_SAV!$R1910-F_SAV!$AD1910,HLOOKUP(A_Stammdaten!$B$14-1,$AE$4:$AK$2004,ROW(C1910)-3,FALSE)-$AD1910)</f>
        <v>0</v>
      </c>
      <c r="AD1910" s="190">
        <f>HLOOKUP(A_Stammdaten!$B$14,$AE$4:$AK$2004,ROW(C1910)-3,FALSE)</f>
        <v>0</v>
      </c>
      <c r="AE1910" s="187">
        <f t="shared" si="366"/>
        <v>0</v>
      </c>
      <c r="AF1910" s="187">
        <f t="shared" si="367"/>
        <v>0</v>
      </c>
      <c r="AG1910" s="187">
        <f t="shared" si="368"/>
        <v>0</v>
      </c>
      <c r="AH1910" s="187">
        <f t="shared" si="369"/>
        <v>0</v>
      </c>
      <c r="AI1910" s="187">
        <f t="shared" si="370"/>
        <v>0</v>
      </c>
      <c r="AJ1910" s="187">
        <f t="shared" si="371"/>
        <v>0</v>
      </c>
      <c r="AK1910" s="187">
        <f t="shared" si="372"/>
        <v>0</v>
      </c>
      <c r="AL1910" s="31"/>
    </row>
    <row r="1911" spans="1:38" ht="15" x14ac:dyDescent="0.25">
      <c r="A1911" s="31"/>
      <c r="B1911" s="31"/>
      <c r="C1911" s="32"/>
      <c r="D1911" s="31"/>
      <c r="E1911" s="31"/>
      <c r="F1911" s="31"/>
      <c r="G1911" s="31"/>
      <c r="H1911" s="31"/>
      <c r="I1911" s="31"/>
      <c r="J1911" s="31"/>
      <c r="K1911" s="31"/>
      <c r="L1911" s="31"/>
      <c r="M1911" s="31"/>
      <c r="N1911" s="187">
        <f t="shared" si="373"/>
        <v>0</v>
      </c>
      <c r="O1911" s="31"/>
      <c r="P1911" s="31"/>
      <c r="Q1911" s="31"/>
      <c r="R1911" s="187">
        <f t="shared" si="374"/>
        <v>0</v>
      </c>
      <c r="S1911" s="188">
        <f>IF(ISBLANK($B1911),0,VLOOKUP($B1911,Listen!$A$2:$C$44,2,FALSE))</f>
        <v>0</v>
      </c>
      <c r="T1911" s="188">
        <f>IF(ISBLANK($B1911),0,VLOOKUP($B1911,Listen!$A$2:$C$44,3,FALSE))</f>
        <v>0</v>
      </c>
      <c r="U1911" s="189">
        <f t="shared" si="375"/>
        <v>0</v>
      </c>
      <c r="V1911" s="189">
        <f t="shared" si="377"/>
        <v>0</v>
      </c>
      <c r="W1911" s="189">
        <f t="shared" si="377"/>
        <v>0</v>
      </c>
      <c r="X1911" s="189">
        <f t="shared" si="377"/>
        <v>0</v>
      </c>
      <c r="Y1911" s="189">
        <f t="shared" si="377"/>
        <v>0</v>
      </c>
      <c r="Z1911" s="189">
        <f t="shared" si="377"/>
        <v>0</v>
      </c>
      <c r="AA1911" s="189">
        <f t="shared" si="377"/>
        <v>0</v>
      </c>
      <c r="AB1911" s="187">
        <f t="shared" si="376"/>
        <v>0</v>
      </c>
      <c r="AC1911" s="190">
        <f>IF(C1911=A_Stammdaten!$B$14,F_SAV!$R1911-F_SAV!$AD1911,HLOOKUP(A_Stammdaten!$B$14-1,$AE$4:$AK$2004,ROW(C1911)-3,FALSE)-$AD1911)</f>
        <v>0</v>
      </c>
      <c r="AD1911" s="190">
        <f>HLOOKUP(A_Stammdaten!$B$14,$AE$4:$AK$2004,ROW(C1911)-3,FALSE)</f>
        <v>0</v>
      </c>
      <c r="AE1911" s="187">
        <f t="shared" si="366"/>
        <v>0</v>
      </c>
      <c r="AF1911" s="187">
        <f t="shared" si="367"/>
        <v>0</v>
      </c>
      <c r="AG1911" s="187">
        <f t="shared" si="368"/>
        <v>0</v>
      </c>
      <c r="AH1911" s="187">
        <f t="shared" si="369"/>
        <v>0</v>
      </c>
      <c r="AI1911" s="187">
        <f t="shared" si="370"/>
        <v>0</v>
      </c>
      <c r="AJ1911" s="187">
        <f t="shared" si="371"/>
        <v>0</v>
      </c>
      <c r="AK1911" s="187">
        <f t="shared" si="372"/>
        <v>0</v>
      </c>
      <c r="AL1911" s="31"/>
    </row>
    <row r="1912" spans="1:38" ht="15" x14ac:dyDescent="0.25">
      <c r="A1912" s="31"/>
      <c r="B1912" s="31"/>
      <c r="C1912" s="32"/>
      <c r="D1912" s="31"/>
      <c r="E1912" s="31"/>
      <c r="F1912" s="31"/>
      <c r="G1912" s="31"/>
      <c r="H1912" s="31"/>
      <c r="I1912" s="31"/>
      <c r="J1912" s="31"/>
      <c r="K1912" s="31"/>
      <c r="L1912" s="31"/>
      <c r="M1912" s="31"/>
      <c r="N1912" s="187">
        <f t="shared" si="373"/>
        <v>0</v>
      </c>
      <c r="O1912" s="31"/>
      <c r="P1912" s="31"/>
      <c r="Q1912" s="31"/>
      <c r="R1912" s="187">
        <f t="shared" si="374"/>
        <v>0</v>
      </c>
      <c r="S1912" s="188">
        <f>IF(ISBLANK($B1912),0,VLOOKUP($B1912,Listen!$A$2:$C$44,2,FALSE))</f>
        <v>0</v>
      </c>
      <c r="T1912" s="188">
        <f>IF(ISBLANK($B1912),0,VLOOKUP($B1912,Listen!$A$2:$C$44,3,FALSE))</f>
        <v>0</v>
      </c>
      <c r="U1912" s="189">
        <f t="shared" si="375"/>
        <v>0</v>
      </c>
      <c r="V1912" s="189">
        <f t="shared" si="377"/>
        <v>0</v>
      </c>
      <c r="W1912" s="189">
        <f t="shared" si="377"/>
        <v>0</v>
      </c>
      <c r="X1912" s="189">
        <f t="shared" si="377"/>
        <v>0</v>
      </c>
      <c r="Y1912" s="189">
        <f t="shared" si="377"/>
        <v>0</v>
      </c>
      <c r="Z1912" s="189">
        <f t="shared" si="377"/>
        <v>0</v>
      </c>
      <c r="AA1912" s="189">
        <f t="shared" si="377"/>
        <v>0</v>
      </c>
      <c r="AB1912" s="187">
        <f t="shared" si="376"/>
        <v>0</v>
      </c>
      <c r="AC1912" s="190">
        <f>IF(C1912=A_Stammdaten!$B$14,F_SAV!$R1912-F_SAV!$AD1912,HLOOKUP(A_Stammdaten!$B$14-1,$AE$4:$AK$2004,ROW(C1912)-3,FALSE)-$AD1912)</f>
        <v>0</v>
      </c>
      <c r="AD1912" s="190">
        <f>HLOOKUP(A_Stammdaten!$B$14,$AE$4:$AK$2004,ROW(C1912)-3,FALSE)</f>
        <v>0</v>
      </c>
      <c r="AE1912" s="187">
        <f t="shared" si="366"/>
        <v>0</v>
      </c>
      <c r="AF1912" s="187">
        <f t="shared" si="367"/>
        <v>0</v>
      </c>
      <c r="AG1912" s="187">
        <f t="shared" si="368"/>
        <v>0</v>
      </c>
      <c r="AH1912" s="187">
        <f t="shared" si="369"/>
        <v>0</v>
      </c>
      <c r="AI1912" s="187">
        <f t="shared" si="370"/>
        <v>0</v>
      </c>
      <c r="AJ1912" s="187">
        <f t="shared" si="371"/>
        <v>0</v>
      </c>
      <c r="AK1912" s="187">
        <f t="shared" si="372"/>
        <v>0</v>
      </c>
      <c r="AL1912" s="31"/>
    </row>
    <row r="1913" spans="1:38" ht="15" x14ac:dyDescent="0.25">
      <c r="A1913" s="31"/>
      <c r="B1913" s="31"/>
      <c r="C1913" s="32"/>
      <c r="D1913" s="31"/>
      <c r="E1913" s="31"/>
      <c r="F1913" s="31"/>
      <c r="G1913" s="31"/>
      <c r="H1913" s="31"/>
      <c r="I1913" s="31"/>
      <c r="J1913" s="31"/>
      <c r="K1913" s="31"/>
      <c r="L1913" s="31"/>
      <c r="M1913" s="31"/>
      <c r="N1913" s="187">
        <f t="shared" si="373"/>
        <v>0</v>
      </c>
      <c r="O1913" s="31"/>
      <c r="P1913" s="31"/>
      <c r="Q1913" s="31"/>
      <c r="R1913" s="187">
        <f t="shared" si="374"/>
        <v>0</v>
      </c>
      <c r="S1913" s="188">
        <f>IF(ISBLANK($B1913),0,VLOOKUP($B1913,Listen!$A$2:$C$44,2,FALSE))</f>
        <v>0</v>
      </c>
      <c r="T1913" s="188">
        <f>IF(ISBLANK($B1913),0,VLOOKUP($B1913,Listen!$A$2:$C$44,3,FALSE))</f>
        <v>0</v>
      </c>
      <c r="U1913" s="189">
        <f t="shared" si="375"/>
        <v>0</v>
      </c>
      <c r="V1913" s="189">
        <f t="shared" si="377"/>
        <v>0</v>
      </c>
      <c r="W1913" s="189">
        <f t="shared" si="377"/>
        <v>0</v>
      </c>
      <c r="X1913" s="189">
        <f t="shared" si="377"/>
        <v>0</v>
      </c>
      <c r="Y1913" s="189">
        <f t="shared" si="377"/>
        <v>0</v>
      </c>
      <c r="Z1913" s="189">
        <f t="shared" si="377"/>
        <v>0</v>
      </c>
      <c r="AA1913" s="189">
        <f t="shared" si="377"/>
        <v>0</v>
      </c>
      <c r="AB1913" s="187">
        <f t="shared" si="376"/>
        <v>0</v>
      </c>
      <c r="AC1913" s="190">
        <f>IF(C1913=A_Stammdaten!$B$14,F_SAV!$R1913-F_SAV!$AD1913,HLOOKUP(A_Stammdaten!$B$14-1,$AE$4:$AK$2004,ROW(C1913)-3,FALSE)-$AD1913)</f>
        <v>0</v>
      </c>
      <c r="AD1913" s="190">
        <f>HLOOKUP(A_Stammdaten!$B$14,$AE$4:$AK$2004,ROW(C1913)-3,FALSE)</f>
        <v>0</v>
      </c>
      <c r="AE1913" s="187">
        <f t="shared" si="366"/>
        <v>0</v>
      </c>
      <c r="AF1913" s="187">
        <f t="shared" si="367"/>
        <v>0</v>
      </c>
      <c r="AG1913" s="187">
        <f t="shared" si="368"/>
        <v>0</v>
      </c>
      <c r="AH1913" s="187">
        <f t="shared" si="369"/>
        <v>0</v>
      </c>
      <c r="AI1913" s="187">
        <f t="shared" si="370"/>
        <v>0</v>
      </c>
      <c r="AJ1913" s="187">
        <f t="shared" si="371"/>
        <v>0</v>
      </c>
      <c r="AK1913" s="187">
        <f t="shared" si="372"/>
        <v>0</v>
      </c>
      <c r="AL1913" s="31"/>
    </row>
    <row r="1914" spans="1:38" ht="15" x14ac:dyDescent="0.25">
      <c r="A1914" s="31"/>
      <c r="B1914" s="31"/>
      <c r="C1914" s="32"/>
      <c r="D1914" s="31"/>
      <c r="E1914" s="31"/>
      <c r="F1914" s="31"/>
      <c r="G1914" s="31"/>
      <c r="H1914" s="31"/>
      <c r="I1914" s="31"/>
      <c r="J1914" s="31"/>
      <c r="K1914" s="31"/>
      <c r="L1914" s="31"/>
      <c r="M1914" s="31"/>
      <c r="N1914" s="187">
        <f t="shared" si="373"/>
        <v>0</v>
      </c>
      <c r="O1914" s="31"/>
      <c r="P1914" s="31"/>
      <c r="Q1914" s="31"/>
      <c r="R1914" s="187">
        <f t="shared" si="374"/>
        <v>0</v>
      </c>
      <c r="S1914" s="188">
        <f>IF(ISBLANK($B1914),0,VLOOKUP($B1914,Listen!$A$2:$C$44,2,FALSE))</f>
        <v>0</v>
      </c>
      <c r="T1914" s="188">
        <f>IF(ISBLANK($B1914),0,VLOOKUP($B1914,Listen!$A$2:$C$44,3,FALSE))</f>
        <v>0</v>
      </c>
      <c r="U1914" s="189">
        <f t="shared" si="375"/>
        <v>0</v>
      </c>
      <c r="V1914" s="189">
        <f t="shared" si="377"/>
        <v>0</v>
      </c>
      <c r="W1914" s="189">
        <f t="shared" si="377"/>
        <v>0</v>
      </c>
      <c r="X1914" s="189">
        <f t="shared" si="377"/>
        <v>0</v>
      </c>
      <c r="Y1914" s="189">
        <f t="shared" si="377"/>
        <v>0</v>
      </c>
      <c r="Z1914" s="189">
        <f t="shared" si="377"/>
        <v>0</v>
      </c>
      <c r="AA1914" s="189">
        <f t="shared" si="377"/>
        <v>0</v>
      </c>
      <c r="AB1914" s="187">
        <f t="shared" si="376"/>
        <v>0</v>
      </c>
      <c r="AC1914" s="190">
        <f>IF(C1914=A_Stammdaten!$B$14,F_SAV!$R1914-F_SAV!$AD1914,HLOOKUP(A_Stammdaten!$B$14-1,$AE$4:$AK$2004,ROW(C1914)-3,FALSE)-$AD1914)</f>
        <v>0</v>
      </c>
      <c r="AD1914" s="190">
        <f>HLOOKUP(A_Stammdaten!$B$14,$AE$4:$AK$2004,ROW(C1914)-3,FALSE)</f>
        <v>0</v>
      </c>
      <c r="AE1914" s="187">
        <f t="shared" si="366"/>
        <v>0</v>
      </c>
      <c r="AF1914" s="187">
        <f t="shared" si="367"/>
        <v>0</v>
      </c>
      <c r="AG1914" s="187">
        <f t="shared" si="368"/>
        <v>0</v>
      </c>
      <c r="AH1914" s="187">
        <f t="shared" si="369"/>
        <v>0</v>
      </c>
      <c r="AI1914" s="187">
        <f t="shared" si="370"/>
        <v>0</v>
      </c>
      <c r="AJ1914" s="187">
        <f t="shared" si="371"/>
        <v>0</v>
      </c>
      <c r="AK1914" s="187">
        <f t="shared" si="372"/>
        <v>0</v>
      </c>
      <c r="AL1914" s="31"/>
    </row>
    <row r="1915" spans="1:38" ht="15" x14ac:dyDescent="0.25">
      <c r="A1915" s="31"/>
      <c r="B1915" s="31"/>
      <c r="C1915" s="32"/>
      <c r="D1915" s="31"/>
      <c r="E1915" s="31"/>
      <c r="F1915" s="31"/>
      <c r="G1915" s="31"/>
      <c r="H1915" s="31"/>
      <c r="I1915" s="31"/>
      <c r="J1915" s="31"/>
      <c r="K1915" s="31"/>
      <c r="L1915" s="31"/>
      <c r="M1915" s="31"/>
      <c r="N1915" s="187">
        <f t="shared" si="373"/>
        <v>0</v>
      </c>
      <c r="O1915" s="31"/>
      <c r="P1915" s="31"/>
      <c r="Q1915" s="31"/>
      <c r="R1915" s="187">
        <f t="shared" si="374"/>
        <v>0</v>
      </c>
      <c r="S1915" s="188">
        <f>IF(ISBLANK($B1915),0,VLOOKUP($B1915,Listen!$A$2:$C$44,2,FALSE))</f>
        <v>0</v>
      </c>
      <c r="T1915" s="188">
        <f>IF(ISBLANK($B1915),0,VLOOKUP($B1915,Listen!$A$2:$C$44,3,FALSE))</f>
        <v>0</v>
      </c>
      <c r="U1915" s="189">
        <f t="shared" si="375"/>
        <v>0</v>
      </c>
      <c r="V1915" s="189">
        <f t="shared" si="377"/>
        <v>0</v>
      </c>
      <c r="W1915" s="189">
        <f t="shared" si="377"/>
        <v>0</v>
      </c>
      <c r="X1915" s="189">
        <f t="shared" si="377"/>
        <v>0</v>
      </c>
      <c r="Y1915" s="189">
        <f t="shared" si="377"/>
        <v>0</v>
      </c>
      <c r="Z1915" s="189">
        <f t="shared" si="377"/>
        <v>0</v>
      </c>
      <c r="AA1915" s="189">
        <f t="shared" si="377"/>
        <v>0</v>
      </c>
      <c r="AB1915" s="187">
        <f t="shared" si="376"/>
        <v>0</v>
      </c>
      <c r="AC1915" s="190">
        <f>IF(C1915=A_Stammdaten!$B$14,F_SAV!$R1915-F_SAV!$AD1915,HLOOKUP(A_Stammdaten!$B$14-1,$AE$4:$AK$2004,ROW(C1915)-3,FALSE)-$AD1915)</f>
        <v>0</v>
      </c>
      <c r="AD1915" s="190">
        <f>HLOOKUP(A_Stammdaten!$B$14,$AE$4:$AK$2004,ROW(C1915)-3,FALSE)</f>
        <v>0</v>
      </c>
      <c r="AE1915" s="187">
        <f t="shared" si="366"/>
        <v>0</v>
      </c>
      <c r="AF1915" s="187">
        <f t="shared" si="367"/>
        <v>0</v>
      </c>
      <c r="AG1915" s="187">
        <f t="shared" si="368"/>
        <v>0</v>
      </c>
      <c r="AH1915" s="187">
        <f t="shared" si="369"/>
        <v>0</v>
      </c>
      <c r="AI1915" s="187">
        <f t="shared" si="370"/>
        <v>0</v>
      </c>
      <c r="AJ1915" s="187">
        <f t="shared" si="371"/>
        <v>0</v>
      </c>
      <c r="AK1915" s="187">
        <f t="shared" si="372"/>
        <v>0</v>
      </c>
      <c r="AL1915" s="31"/>
    </row>
    <row r="1916" spans="1:38" ht="15" x14ac:dyDescent="0.25">
      <c r="A1916" s="31"/>
      <c r="B1916" s="31"/>
      <c r="C1916" s="32"/>
      <c r="D1916" s="31"/>
      <c r="E1916" s="31"/>
      <c r="F1916" s="31"/>
      <c r="G1916" s="31"/>
      <c r="H1916" s="31"/>
      <c r="I1916" s="31"/>
      <c r="J1916" s="31"/>
      <c r="K1916" s="31"/>
      <c r="L1916" s="31"/>
      <c r="M1916" s="31"/>
      <c r="N1916" s="187">
        <f t="shared" si="373"/>
        <v>0</v>
      </c>
      <c r="O1916" s="31"/>
      <c r="P1916" s="31"/>
      <c r="Q1916" s="31"/>
      <c r="R1916" s="187">
        <f t="shared" si="374"/>
        <v>0</v>
      </c>
      <c r="S1916" s="188">
        <f>IF(ISBLANK($B1916),0,VLOOKUP($B1916,Listen!$A$2:$C$44,2,FALSE))</f>
        <v>0</v>
      </c>
      <c r="T1916" s="188">
        <f>IF(ISBLANK($B1916),0,VLOOKUP($B1916,Listen!$A$2:$C$44,3,FALSE))</f>
        <v>0</v>
      </c>
      <c r="U1916" s="189">
        <f t="shared" si="375"/>
        <v>0</v>
      </c>
      <c r="V1916" s="189">
        <f t="shared" si="377"/>
        <v>0</v>
      </c>
      <c r="W1916" s="189">
        <f t="shared" si="377"/>
        <v>0</v>
      </c>
      <c r="X1916" s="189">
        <f t="shared" si="377"/>
        <v>0</v>
      </c>
      <c r="Y1916" s="189">
        <f t="shared" si="377"/>
        <v>0</v>
      </c>
      <c r="Z1916" s="189">
        <f t="shared" si="377"/>
        <v>0</v>
      </c>
      <c r="AA1916" s="189">
        <f t="shared" si="377"/>
        <v>0</v>
      </c>
      <c r="AB1916" s="187">
        <f t="shared" si="376"/>
        <v>0</v>
      </c>
      <c r="AC1916" s="190">
        <f>IF(C1916=A_Stammdaten!$B$14,F_SAV!$R1916-F_SAV!$AD1916,HLOOKUP(A_Stammdaten!$B$14-1,$AE$4:$AK$2004,ROW(C1916)-3,FALSE)-$AD1916)</f>
        <v>0</v>
      </c>
      <c r="AD1916" s="190">
        <f>HLOOKUP(A_Stammdaten!$B$14,$AE$4:$AK$2004,ROW(C1916)-3,FALSE)</f>
        <v>0</v>
      </c>
      <c r="AE1916" s="187">
        <f t="shared" si="366"/>
        <v>0</v>
      </c>
      <c r="AF1916" s="187">
        <f t="shared" si="367"/>
        <v>0</v>
      </c>
      <c r="AG1916" s="187">
        <f t="shared" si="368"/>
        <v>0</v>
      </c>
      <c r="AH1916" s="187">
        <f t="shared" si="369"/>
        <v>0</v>
      </c>
      <c r="AI1916" s="187">
        <f t="shared" si="370"/>
        <v>0</v>
      </c>
      <c r="AJ1916" s="187">
        <f t="shared" si="371"/>
        <v>0</v>
      </c>
      <c r="AK1916" s="187">
        <f t="shared" si="372"/>
        <v>0</v>
      </c>
      <c r="AL1916" s="31"/>
    </row>
    <row r="1917" spans="1:38" ht="15" x14ac:dyDescent="0.25">
      <c r="A1917" s="31"/>
      <c r="B1917" s="31"/>
      <c r="C1917" s="32"/>
      <c r="D1917" s="31"/>
      <c r="E1917" s="31"/>
      <c r="F1917" s="31"/>
      <c r="G1917" s="31"/>
      <c r="H1917" s="31"/>
      <c r="I1917" s="31"/>
      <c r="J1917" s="31"/>
      <c r="K1917" s="31"/>
      <c r="L1917" s="31"/>
      <c r="M1917" s="31"/>
      <c r="N1917" s="187">
        <f t="shared" si="373"/>
        <v>0</v>
      </c>
      <c r="O1917" s="31"/>
      <c r="P1917" s="31"/>
      <c r="Q1917" s="31"/>
      <c r="R1917" s="187">
        <f t="shared" si="374"/>
        <v>0</v>
      </c>
      <c r="S1917" s="188">
        <f>IF(ISBLANK($B1917),0,VLOOKUP($B1917,Listen!$A$2:$C$44,2,FALSE))</f>
        <v>0</v>
      </c>
      <c r="T1917" s="188">
        <f>IF(ISBLANK($B1917),0,VLOOKUP($B1917,Listen!$A$2:$C$44,3,FALSE))</f>
        <v>0</v>
      </c>
      <c r="U1917" s="189">
        <f t="shared" si="375"/>
        <v>0</v>
      </c>
      <c r="V1917" s="189">
        <f t="shared" si="377"/>
        <v>0</v>
      </c>
      <c r="W1917" s="189">
        <f t="shared" si="377"/>
        <v>0</v>
      </c>
      <c r="X1917" s="189">
        <f t="shared" si="377"/>
        <v>0</v>
      </c>
      <c r="Y1917" s="189">
        <f t="shared" si="377"/>
        <v>0</v>
      </c>
      <c r="Z1917" s="189">
        <f t="shared" si="377"/>
        <v>0</v>
      </c>
      <c r="AA1917" s="189">
        <f t="shared" si="377"/>
        <v>0</v>
      </c>
      <c r="AB1917" s="187">
        <f t="shared" si="376"/>
        <v>0</v>
      </c>
      <c r="AC1917" s="190">
        <f>IF(C1917=A_Stammdaten!$B$14,F_SAV!$R1917-F_SAV!$AD1917,HLOOKUP(A_Stammdaten!$B$14-1,$AE$4:$AK$2004,ROW(C1917)-3,FALSE)-$AD1917)</f>
        <v>0</v>
      </c>
      <c r="AD1917" s="190">
        <f>HLOOKUP(A_Stammdaten!$B$14,$AE$4:$AK$2004,ROW(C1917)-3,FALSE)</f>
        <v>0</v>
      </c>
      <c r="AE1917" s="187">
        <f t="shared" si="366"/>
        <v>0</v>
      </c>
      <c r="AF1917" s="187">
        <f t="shared" si="367"/>
        <v>0</v>
      </c>
      <c r="AG1917" s="187">
        <f t="shared" si="368"/>
        <v>0</v>
      </c>
      <c r="AH1917" s="187">
        <f t="shared" si="369"/>
        <v>0</v>
      </c>
      <c r="AI1917" s="187">
        <f t="shared" si="370"/>
        <v>0</v>
      </c>
      <c r="AJ1917" s="187">
        <f t="shared" si="371"/>
        <v>0</v>
      </c>
      <c r="AK1917" s="187">
        <f t="shared" si="372"/>
        <v>0</v>
      </c>
      <c r="AL1917" s="31"/>
    </row>
    <row r="1918" spans="1:38" ht="15" x14ac:dyDescent="0.25">
      <c r="A1918" s="31"/>
      <c r="B1918" s="31"/>
      <c r="C1918" s="32"/>
      <c r="D1918" s="31"/>
      <c r="E1918" s="31"/>
      <c r="F1918" s="31"/>
      <c r="G1918" s="31"/>
      <c r="H1918" s="31"/>
      <c r="I1918" s="31"/>
      <c r="J1918" s="31"/>
      <c r="K1918" s="31"/>
      <c r="L1918" s="31"/>
      <c r="M1918" s="31"/>
      <c r="N1918" s="187">
        <f t="shared" si="373"/>
        <v>0</v>
      </c>
      <c r="O1918" s="31"/>
      <c r="P1918" s="31"/>
      <c r="Q1918" s="31"/>
      <c r="R1918" s="187">
        <f t="shared" si="374"/>
        <v>0</v>
      </c>
      <c r="S1918" s="188">
        <f>IF(ISBLANK($B1918),0,VLOOKUP($B1918,Listen!$A$2:$C$44,2,FALSE))</f>
        <v>0</v>
      </c>
      <c r="T1918" s="188">
        <f>IF(ISBLANK($B1918),0,VLOOKUP($B1918,Listen!$A$2:$C$44,3,FALSE))</f>
        <v>0</v>
      </c>
      <c r="U1918" s="189">
        <f t="shared" si="375"/>
        <v>0</v>
      </c>
      <c r="V1918" s="189">
        <f t="shared" si="377"/>
        <v>0</v>
      </c>
      <c r="W1918" s="189">
        <f t="shared" si="377"/>
        <v>0</v>
      </c>
      <c r="X1918" s="189">
        <f t="shared" si="377"/>
        <v>0</v>
      </c>
      <c r="Y1918" s="189">
        <f t="shared" si="377"/>
        <v>0</v>
      </c>
      <c r="Z1918" s="189">
        <f t="shared" si="377"/>
        <v>0</v>
      </c>
      <c r="AA1918" s="189">
        <f t="shared" si="377"/>
        <v>0</v>
      </c>
      <c r="AB1918" s="187">
        <f t="shared" si="376"/>
        <v>0</v>
      </c>
      <c r="AC1918" s="190">
        <f>IF(C1918=A_Stammdaten!$B$14,F_SAV!$R1918-F_SAV!$AD1918,HLOOKUP(A_Stammdaten!$B$14-1,$AE$4:$AK$2004,ROW(C1918)-3,FALSE)-$AD1918)</f>
        <v>0</v>
      </c>
      <c r="AD1918" s="190">
        <f>HLOOKUP(A_Stammdaten!$B$14,$AE$4:$AK$2004,ROW(C1918)-3,FALSE)</f>
        <v>0</v>
      </c>
      <c r="AE1918" s="187">
        <f t="shared" si="366"/>
        <v>0</v>
      </c>
      <c r="AF1918" s="187">
        <f t="shared" si="367"/>
        <v>0</v>
      </c>
      <c r="AG1918" s="187">
        <f t="shared" si="368"/>
        <v>0</v>
      </c>
      <c r="AH1918" s="187">
        <f t="shared" si="369"/>
        <v>0</v>
      </c>
      <c r="AI1918" s="187">
        <f t="shared" si="370"/>
        <v>0</v>
      </c>
      <c r="AJ1918" s="187">
        <f t="shared" si="371"/>
        <v>0</v>
      </c>
      <c r="AK1918" s="187">
        <f t="shared" si="372"/>
        <v>0</v>
      </c>
      <c r="AL1918" s="31"/>
    </row>
    <row r="1919" spans="1:38" ht="15" x14ac:dyDescent="0.25">
      <c r="A1919" s="31"/>
      <c r="B1919" s="31"/>
      <c r="C1919" s="32"/>
      <c r="D1919" s="31"/>
      <c r="E1919" s="31"/>
      <c r="F1919" s="31"/>
      <c r="G1919" s="31"/>
      <c r="H1919" s="31"/>
      <c r="I1919" s="31"/>
      <c r="J1919" s="31"/>
      <c r="K1919" s="31"/>
      <c r="L1919" s="31"/>
      <c r="M1919" s="31"/>
      <c r="N1919" s="187">
        <f t="shared" si="373"/>
        <v>0</v>
      </c>
      <c r="O1919" s="31"/>
      <c r="P1919" s="31"/>
      <c r="Q1919" s="31"/>
      <c r="R1919" s="187">
        <f t="shared" si="374"/>
        <v>0</v>
      </c>
      <c r="S1919" s="188">
        <f>IF(ISBLANK($B1919),0,VLOOKUP($B1919,Listen!$A$2:$C$44,2,FALSE))</f>
        <v>0</v>
      </c>
      <c r="T1919" s="188">
        <f>IF(ISBLANK($B1919),0,VLOOKUP($B1919,Listen!$A$2:$C$44,3,FALSE))</f>
        <v>0</v>
      </c>
      <c r="U1919" s="189">
        <f t="shared" si="375"/>
        <v>0</v>
      </c>
      <c r="V1919" s="189">
        <f t="shared" si="377"/>
        <v>0</v>
      </c>
      <c r="W1919" s="189">
        <f t="shared" si="377"/>
        <v>0</v>
      </c>
      <c r="X1919" s="189">
        <f t="shared" si="377"/>
        <v>0</v>
      </c>
      <c r="Y1919" s="189">
        <f t="shared" si="377"/>
        <v>0</v>
      </c>
      <c r="Z1919" s="189">
        <f t="shared" si="377"/>
        <v>0</v>
      </c>
      <c r="AA1919" s="189">
        <f t="shared" si="377"/>
        <v>0</v>
      </c>
      <c r="AB1919" s="187">
        <f t="shared" si="376"/>
        <v>0</v>
      </c>
      <c r="AC1919" s="190">
        <f>IF(C1919=A_Stammdaten!$B$14,F_SAV!$R1919-F_SAV!$AD1919,HLOOKUP(A_Stammdaten!$B$14-1,$AE$4:$AK$2004,ROW(C1919)-3,FALSE)-$AD1919)</f>
        <v>0</v>
      </c>
      <c r="AD1919" s="190">
        <f>HLOOKUP(A_Stammdaten!$B$14,$AE$4:$AK$2004,ROW(C1919)-3,FALSE)</f>
        <v>0</v>
      </c>
      <c r="AE1919" s="187">
        <f t="shared" si="366"/>
        <v>0</v>
      </c>
      <c r="AF1919" s="187">
        <f t="shared" si="367"/>
        <v>0</v>
      </c>
      <c r="AG1919" s="187">
        <f t="shared" si="368"/>
        <v>0</v>
      </c>
      <c r="AH1919" s="187">
        <f t="shared" si="369"/>
        <v>0</v>
      </c>
      <c r="AI1919" s="187">
        <f t="shared" si="370"/>
        <v>0</v>
      </c>
      <c r="AJ1919" s="187">
        <f t="shared" si="371"/>
        <v>0</v>
      </c>
      <c r="AK1919" s="187">
        <f t="shared" si="372"/>
        <v>0</v>
      </c>
      <c r="AL1919" s="31"/>
    </row>
    <row r="1920" spans="1:38" ht="15" x14ac:dyDescent="0.25">
      <c r="A1920" s="31"/>
      <c r="B1920" s="31"/>
      <c r="C1920" s="32"/>
      <c r="D1920" s="31"/>
      <c r="E1920" s="31"/>
      <c r="F1920" s="31"/>
      <c r="G1920" s="31"/>
      <c r="H1920" s="31"/>
      <c r="I1920" s="31"/>
      <c r="J1920" s="31"/>
      <c r="K1920" s="31"/>
      <c r="L1920" s="31"/>
      <c r="M1920" s="31"/>
      <c r="N1920" s="187">
        <f t="shared" si="373"/>
        <v>0</v>
      </c>
      <c r="O1920" s="31"/>
      <c r="P1920" s="31"/>
      <c r="Q1920" s="31"/>
      <c r="R1920" s="187">
        <f t="shared" si="374"/>
        <v>0</v>
      </c>
      <c r="S1920" s="188">
        <f>IF(ISBLANK($B1920),0,VLOOKUP($B1920,Listen!$A$2:$C$44,2,FALSE))</f>
        <v>0</v>
      </c>
      <c r="T1920" s="188">
        <f>IF(ISBLANK($B1920),0,VLOOKUP($B1920,Listen!$A$2:$C$44,3,FALSE))</f>
        <v>0</v>
      </c>
      <c r="U1920" s="189">
        <f t="shared" si="375"/>
        <v>0</v>
      </c>
      <c r="V1920" s="189">
        <f t="shared" si="377"/>
        <v>0</v>
      </c>
      <c r="W1920" s="189">
        <f t="shared" si="377"/>
        <v>0</v>
      </c>
      <c r="X1920" s="189">
        <f t="shared" si="377"/>
        <v>0</v>
      </c>
      <c r="Y1920" s="189">
        <f t="shared" si="377"/>
        <v>0</v>
      </c>
      <c r="Z1920" s="189">
        <f t="shared" si="377"/>
        <v>0</v>
      </c>
      <c r="AA1920" s="189">
        <f t="shared" si="377"/>
        <v>0</v>
      </c>
      <c r="AB1920" s="187">
        <f t="shared" si="376"/>
        <v>0</v>
      </c>
      <c r="AC1920" s="190">
        <f>IF(C1920=A_Stammdaten!$B$14,F_SAV!$R1920-F_SAV!$AD1920,HLOOKUP(A_Stammdaten!$B$14-1,$AE$4:$AK$2004,ROW(C1920)-3,FALSE)-$AD1920)</f>
        <v>0</v>
      </c>
      <c r="AD1920" s="190">
        <f>HLOOKUP(A_Stammdaten!$B$14,$AE$4:$AK$2004,ROW(C1920)-3,FALSE)</f>
        <v>0</v>
      </c>
      <c r="AE1920" s="187">
        <f t="shared" si="366"/>
        <v>0</v>
      </c>
      <c r="AF1920" s="187">
        <f t="shared" si="367"/>
        <v>0</v>
      </c>
      <c r="AG1920" s="187">
        <f t="shared" si="368"/>
        <v>0</v>
      </c>
      <c r="AH1920" s="187">
        <f t="shared" si="369"/>
        <v>0</v>
      </c>
      <c r="AI1920" s="187">
        <f t="shared" si="370"/>
        <v>0</v>
      </c>
      <c r="AJ1920" s="187">
        <f t="shared" si="371"/>
        <v>0</v>
      </c>
      <c r="AK1920" s="187">
        <f t="shared" si="372"/>
        <v>0</v>
      </c>
      <c r="AL1920" s="31"/>
    </row>
    <row r="1921" spans="1:38" ht="15" x14ac:dyDescent="0.25">
      <c r="A1921" s="31"/>
      <c r="B1921" s="31"/>
      <c r="C1921" s="32"/>
      <c r="D1921" s="31"/>
      <c r="E1921" s="31"/>
      <c r="F1921" s="31"/>
      <c r="G1921" s="31"/>
      <c r="H1921" s="31"/>
      <c r="I1921" s="31"/>
      <c r="J1921" s="31"/>
      <c r="K1921" s="31"/>
      <c r="L1921" s="31"/>
      <c r="M1921" s="31"/>
      <c r="N1921" s="187">
        <f t="shared" si="373"/>
        <v>0</v>
      </c>
      <c r="O1921" s="31"/>
      <c r="P1921" s="31"/>
      <c r="Q1921" s="31"/>
      <c r="R1921" s="187">
        <f t="shared" si="374"/>
        <v>0</v>
      </c>
      <c r="S1921" s="188">
        <f>IF(ISBLANK($B1921),0,VLOOKUP($B1921,Listen!$A$2:$C$44,2,FALSE))</f>
        <v>0</v>
      </c>
      <c r="T1921" s="188">
        <f>IF(ISBLANK($B1921),0,VLOOKUP($B1921,Listen!$A$2:$C$44,3,FALSE))</f>
        <v>0</v>
      </c>
      <c r="U1921" s="189">
        <f t="shared" si="375"/>
        <v>0</v>
      </c>
      <c r="V1921" s="189">
        <f t="shared" si="377"/>
        <v>0</v>
      </c>
      <c r="W1921" s="189">
        <f t="shared" si="377"/>
        <v>0</v>
      </c>
      <c r="X1921" s="189">
        <f t="shared" si="377"/>
        <v>0</v>
      </c>
      <c r="Y1921" s="189">
        <f t="shared" si="377"/>
        <v>0</v>
      </c>
      <c r="Z1921" s="189">
        <f t="shared" si="377"/>
        <v>0</v>
      </c>
      <c r="AA1921" s="189">
        <f t="shared" si="377"/>
        <v>0</v>
      </c>
      <c r="AB1921" s="187">
        <f t="shared" si="376"/>
        <v>0</v>
      </c>
      <c r="AC1921" s="190">
        <f>IF(C1921=A_Stammdaten!$B$14,F_SAV!$R1921-F_SAV!$AD1921,HLOOKUP(A_Stammdaten!$B$14-1,$AE$4:$AK$2004,ROW(C1921)-3,FALSE)-$AD1921)</f>
        <v>0</v>
      </c>
      <c r="AD1921" s="190">
        <f>HLOOKUP(A_Stammdaten!$B$14,$AE$4:$AK$2004,ROW(C1921)-3,FALSE)</f>
        <v>0</v>
      </c>
      <c r="AE1921" s="187">
        <f t="shared" si="366"/>
        <v>0</v>
      </c>
      <c r="AF1921" s="187">
        <f t="shared" si="367"/>
        <v>0</v>
      </c>
      <c r="AG1921" s="187">
        <f t="shared" si="368"/>
        <v>0</v>
      </c>
      <c r="AH1921" s="187">
        <f t="shared" si="369"/>
        <v>0</v>
      </c>
      <c r="AI1921" s="187">
        <f t="shared" si="370"/>
        <v>0</v>
      </c>
      <c r="AJ1921" s="187">
        <f t="shared" si="371"/>
        <v>0</v>
      </c>
      <c r="AK1921" s="187">
        <f t="shared" si="372"/>
        <v>0</v>
      </c>
      <c r="AL1921" s="31"/>
    </row>
    <row r="1922" spans="1:38" ht="15" x14ac:dyDescent="0.25">
      <c r="A1922" s="31"/>
      <c r="B1922" s="31"/>
      <c r="C1922" s="32"/>
      <c r="D1922" s="31"/>
      <c r="E1922" s="31"/>
      <c r="F1922" s="31"/>
      <c r="G1922" s="31"/>
      <c r="H1922" s="31"/>
      <c r="I1922" s="31"/>
      <c r="J1922" s="31"/>
      <c r="K1922" s="31"/>
      <c r="L1922" s="31"/>
      <c r="M1922" s="31"/>
      <c r="N1922" s="187">
        <f t="shared" si="373"/>
        <v>0</v>
      </c>
      <c r="O1922" s="31"/>
      <c r="P1922" s="31"/>
      <c r="Q1922" s="31"/>
      <c r="R1922" s="187">
        <f t="shared" si="374"/>
        <v>0</v>
      </c>
      <c r="S1922" s="188">
        <f>IF(ISBLANK($B1922),0,VLOOKUP($B1922,Listen!$A$2:$C$44,2,FALSE))</f>
        <v>0</v>
      </c>
      <c r="T1922" s="188">
        <f>IF(ISBLANK($B1922),0,VLOOKUP($B1922,Listen!$A$2:$C$44,3,FALSE))</f>
        <v>0</v>
      </c>
      <c r="U1922" s="189">
        <f t="shared" si="375"/>
        <v>0</v>
      </c>
      <c r="V1922" s="189">
        <f t="shared" si="377"/>
        <v>0</v>
      </c>
      <c r="W1922" s="189">
        <f t="shared" si="377"/>
        <v>0</v>
      </c>
      <c r="X1922" s="189">
        <f t="shared" si="377"/>
        <v>0</v>
      </c>
      <c r="Y1922" s="189">
        <f t="shared" si="377"/>
        <v>0</v>
      </c>
      <c r="Z1922" s="189">
        <f t="shared" si="377"/>
        <v>0</v>
      </c>
      <c r="AA1922" s="189">
        <f t="shared" si="377"/>
        <v>0</v>
      </c>
      <c r="AB1922" s="187">
        <f t="shared" si="376"/>
        <v>0</v>
      </c>
      <c r="AC1922" s="190">
        <f>IF(C1922=A_Stammdaten!$B$14,F_SAV!$R1922-F_SAV!$AD1922,HLOOKUP(A_Stammdaten!$B$14-1,$AE$4:$AK$2004,ROW(C1922)-3,FALSE)-$AD1922)</f>
        <v>0</v>
      </c>
      <c r="AD1922" s="190">
        <f>HLOOKUP(A_Stammdaten!$B$14,$AE$4:$AK$2004,ROW(C1922)-3,FALSE)</f>
        <v>0</v>
      </c>
      <c r="AE1922" s="187">
        <f t="shared" si="366"/>
        <v>0</v>
      </c>
      <c r="AF1922" s="187">
        <f t="shared" si="367"/>
        <v>0</v>
      </c>
      <c r="AG1922" s="187">
        <f t="shared" si="368"/>
        <v>0</v>
      </c>
      <c r="AH1922" s="187">
        <f t="shared" si="369"/>
        <v>0</v>
      </c>
      <c r="AI1922" s="187">
        <f t="shared" si="370"/>
        <v>0</v>
      </c>
      <c r="AJ1922" s="187">
        <f t="shared" si="371"/>
        <v>0</v>
      </c>
      <c r="AK1922" s="187">
        <f t="shared" si="372"/>
        <v>0</v>
      </c>
      <c r="AL1922" s="31"/>
    </row>
    <row r="1923" spans="1:38" ht="15" x14ac:dyDescent="0.25">
      <c r="A1923" s="31"/>
      <c r="B1923" s="31"/>
      <c r="C1923" s="32"/>
      <c r="D1923" s="31"/>
      <c r="E1923" s="31"/>
      <c r="F1923" s="31"/>
      <c r="G1923" s="31"/>
      <c r="H1923" s="31"/>
      <c r="I1923" s="31"/>
      <c r="J1923" s="31"/>
      <c r="K1923" s="31"/>
      <c r="L1923" s="31"/>
      <c r="M1923" s="31"/>
      <c r="N1923" s="187">
        <f t="shared" si="373"/>
        <v>0</v>
      </c>
      <c r="O1923" s="31"/>
      <c r="P1923" s="31"/>
      <c r="Q1923" s="31"/>
      <c r="R1923" s="187">
        <f t="shared" si="374"/>
        <v>0</v>
      </c>
      <c r="S1923" s="188">
        <f>IF(ISBLANK($B1923),0,VLOOKUP($B1923,Listen!$A$2:$C$44,2,FALSE))</f>
        <v>0</v>
      </c>
      <c r="T1923" s="188">
        <f>IF(ISBLANK($B1923),0,VLOOKUP($B1923,Listen!$A$2:$C$44,3,FALSE))</f>
        <v>0</v>
      </c>
      <c r="U1923" s="189">
        <f t="shared" si="375"/>
        <v>0</v>
      </c>
      <c r="V1923" s="189">
        <f t="shared" si="377"/>
        <v>0</v>
      </c>
      <c r="W1923" s="189">
        <f t="shared" si="377"/>
        <v>0</v>
      </c>
      <c r="X1923" s="189">
        <f t="shared" si="377"/>
        <v>0</v>
      </c>
      <c r="Y1923" s="189">
        <f t="shared" si="377"/>
        <v>0</v>
      </c>
      <c r="Z1923" s="189">
        <f t="shared" si="377"/>
        <v>0</v>
      </c>
      <c r="AA1923" s="189">
        <f t="shared" si="377"/>
        <v>0</v>
      </c>
      <c r="AB1923" s="187">
        <f t="shared" si="376"/>
        <v>0</v>
      </c>
      <c r="AC1923" s="190">
        <f>IF(C1923=A_Stammdaten!$B$14,F_SAV!$R1923-F_SAV!$AD1923,HLOOKUP(A_Stammdaten!$B$14-1,$AE$4:$AK$2004,ROW(C1923)-3,FALSE)-$AD1923)</f>
        <v>0</v>
      </c>
      <c r="AD1923" s="190">
        <f>HLOOKUP(A_Stammdaten!$B$14,$AE$4:$AK$2004,ROW(C1923)-3,FALSE)</f>
        <v>0</v>
      </c>
      <c r="AE1923" s="187">
        <f t="shared" si="366"/>
        <v>0</v>
      </c>
      <c r="AF1923" s="187">
        <f t="shared" si="367"/>
        <v>0</v>
      </c>
      <c r="AG1923" s="187">
        <f t="shared" si="368"/>
        <v>0</v>
      </c>
      <c r="AH1923" s="187">
        <f t="shared" si="369"/>
        <v>0</v>
      </c>
      <c r="AI1923" s="187">
        <f t="shared" si="370"/>
        <v>0</v>
      </c>
      <c r="AJ1923" s="187">
        <f t="shared" si="371"/>
        <v>0</v>
      </c>
      <c r="AK1923" s="187">
        <f t="shared" si="372"/>
        <v>0</v>
      </c>
      <c r="AL1923" s="31"/>
    </row>
    <row r="1924" spans="1:38" ht="15" x14ac:dyDescent="0.25">
      <c r="A1924" s="31"/>
      <c r="B1924" s="31"/>
      <c r="C1924" s="32"/>
      <c r="D1924" s="31"/>
      <c r="E1924" s="31"/>
      <c r="F1924" s="31"/>
      <c r="G1924" s="31"/>
      <c r="H1924" s="31"/>
      <c r="I1924" s="31"/>
      <c r="J1924" s="31"/>
      <c r="K1924" s="31"/>
      <c r="L1924" s="31"/>
      <c r="M1924" s="31"/>
      <c r="N1924" s="187">
        <f t="shared" si="373"/>
        <v>0</v>
      </c>
      <c r="O1924" s="31"/>
      <c r="P1924" s="31"/>
      <c r="Q1924" s="31"/>
      <c r="R1924" s="187">
        <f t="shared" si="374"/>
        <v>0</v>
      </c>
      <c r="S1924" s="188">
        <f>IF(ISBLANK($B1924),0,VLOOKUP($B1924,Listen!$A$2:$C$44,2,FALSE))</f>
        <v>0</v>
      </c>
      <c r="T1924" s="188">
        <f>IF(ISBLANK($B1924),0,VLOOKUP($B1924,Listen!$A$2:$C$44,3,FALSE))</f>
        <v>0</v>
      </c>
      <c r="U1924" s="189">
        <f t="shared" si="375"/>
        <v>0</v>
      </c>
      <c r="V1924" s="189">
        <f t="shared" si="377"/>
        <v>0</v>
      </c>
      <c r="W1924" s="189">
        <f t="shared" si="377"/>
        <v>0</v>
      </c>
      <c r="X1924" s="189">
        <f t="shared" si="377"/>
        <v>0</v>
      </c>
      <c r="Y1924" s="189">
        <f t="shared" si="377"/>
        <v>0</v>
      </c>
      <c r="Z1924" s="189">
        <f t="shared" si="377"/>
        <v>0</v>
      </c>
      <c r="AA1924" s="189">
        <f t="shared" si="377"/>
        <v>0</v>
      </c>
      <c r="AB1924" s="187">
        <f t="shared" si="376"/>
        <v>0</v>
      </c>
      <c r="AC1924" s="190">
        <f>IF(C1924=A_Stammdaten!$B$14,F_SAV!$R1924-F_SAV!$AD1924,HLOOKUP(A_Stammdaten!$B$14-1,$AE$4:$AK$2004,ROW(C1924)-3,FALSE)-$AD1924)</f>
        <v>0</v>
      </c>
      <c r="AD1924" s="190">
        <f>HLOOKUP(A_Stammdaten!$B$14,$AE$4:$AK$2004,ROW(C1924)-3,FALSE)</f>
        <v>0</v>
      </c>
      <c r="AE1924" s="187">
        <f t="shared" si="366"/>
        <v>0</v>
      </c>
      <c r="AF1924" s="187">
        <f t="shared" si="367"/>
        <v>0</v>
      </c>
      <c r="AG1924" s="187">
        <f t="shared" si="368"/>
        <v>0</v>
      </c>
      <c r="AH1924" s="187">
        <f t="shared" si="369"/>
        <v>0</v>
      </c>
      <c r="AI1924" s="187">
        <f t="shared" si="370"/>
        <v>0</v>
      </c>
      <c r="AJ1924" s="187">
        <f t="shared" si="371"/>
        <v>0</v>
      </c>
      <c r="AK1924" s="187">
        <f t="shared" si="372"/>
        <v>0</v>
      </c>
      <c r="AL1924" s="31"/>
    </row>
    <row r="1925" spans="1:38" ht="15" x14ac:dyDescent="0.25">
      <c r="A1925" s="31"/>
      <c r="B1925" s="31"/>
      <c r="C1925" s="32"/>
      <c r="D1925" s="31"/>
      <c r="E1925" s="31"/>
      <c r="F1925" s="31"/>
      <c r="G1925" s="31"/>
      <c r="H1925" s="31"/>
      <c r="I1925" s="31"/>
      <c r="J1925" s="31"/>
      <c r="K1925" s="31"/>
      <c r="L1925" s="31"/>
      <c r="M1925" s="31"/>
      <c r="N1925" s="187">
        <f t="shared" si="373"/>
        <v>0</v>
      </c>
      <c r="O1925" s="31"/>
      <c r="P1925" s="31"/>
      <c r="Q1925" s="31"/>
      <c r="R1925" s="187">
        <f t="shared" si="374"/>
        <v>0</v>
      </c>
      <c r="S1925" s="188">
        <f>IF(ISBLANK($B1925),0,VLOOKUP($B1925,Listen!$A$2:$C$44,2,FALSE))</f>
        <v>0</v>
      </c>
      <c r="T1925" s="188">
        <f>IF(ISBLANK($B1925),0,VLOOKUP($B1925,Listen!$A$2:$C$44,3,FALSE))</f>
        <v>0</v>
      </c>
      <c r="U1925" s="189">
        <f t="shared" si="375"/>
        <v>0</v>
      </c>
      <c r="V1925" s="189">
        <f t="shared" si="377"/>
        <v>0</v>
      </c>
      <c r="W1925" s="189">
        <f t="shared" si="377"/>
        <v>0</v>
      </c>
      <c r="X1925" s="189">
        <f t="shared" si="377"/>
        <v>0</v>
      </c>
      <c r="Y1925" s="189">
        <f t="shared" si="377"/>
        <v>0</v>
      </c>
      <c r="Z1925" s="189">
        <f t="shared" si="377"/>
        <v>0</v>
      </c>
      <c r="AA1925" s="189">
        <f t="shared" si="377"/>
        <v>0</v>
      </c>
      <c r="AB1925" s="187">
        <f t="shared" si="376"/>
        <v>0</v>
      </c>
      <c r="AC1925" s="190">
        <f>IF(C1925=A_Stammdaten!$B$14,F_SAV!$R1925-F_SAV!$AD1925,HLOOKUP(A_Stammdaten!$B$14-1,$AE$4:$AK$2004,ROW(C1925)-3,FALSE)-$AD1925)</f>
        <v>0</v>
      </c>
      <c r="AD1925" s="190">
        <f>HLOOKUP(A_Stammdaten!$B$14,$AE$4:$AK$2004,ROW(C1925)-3,FALSE)</f>
        <v>0</v>
      </c>
      <c r="AE1925" s="187">
        <f t="shared" ref="AE1925:AE1988" si="378">IF(OR($C1925=0,$R1925=0),0,IF($C1925&lt;=AE$4,$R1925-$R1925/U1925*(AE$4-$C1925+1),0))</f>
        <v>0</v>
      </c>
      <c r="AF1925" s="187">
        <f t="shared" ref="AF1925:AF1988" si="379">IF(OR($C1925=0,$R1925=0,V1925-(AF$4-$C1925)=0),0,IF($C1925&lt;AF$4,AE1925-AE1925/(V1925-(AF$4-$C1925)),IF($C1925=AF$4,$R1925-$R1925/V1925,0)))</f>
        <v>0</v>
      </c>
      <c r="AG1925" s="187">
        <f t="shared" ref="AG1925:AG1988" si="380">IF(OR($C1925=0,$R1925=0,W1925-(AG$4-$C1925)=0),0,IF($C1925&lt;AG$4,AF1925-AF1925/(W1925-(AG$4-$C1925)),IF($C1925=AG$4,$R1925-$R1925/W1925,0)))</f>
        <v>0</v>
      </c>
      <c r="AH1925" s="187">
        <f t="shared" ref="AH1925:AH1988" si="381">IF(OR($C1925=0,$R1925=0,X1925-(AH$4-$C1925)=0),0,IF($C1925&lt;AH$4,AG1925-AG1925/(X1925-(AH$4-$C1925)),IF($C1925=AH$4,$R1925-$R1925/X1925,0)))</f>
        <v>0</v>
      </c>
      <c r="AI1925" s="187">
        <f t="shared" ref="AI1925:AI1988" si="382">IF(OR($C1925=0,$R1925=0,Y1925-(AI$4-$C1925)=0),0,IF($C1925&lt;AI$4,AH1925-AH1925/(Y1925-(AI$4-$C1925)),IF($C1925=AI$4,$R1925-$R1925/Y1925,0)))</f>
        <v>0</v>
      </c>
      <c r="AJ1925" s="187">
        <f t="shared" ref="AJ1925:AJ1988" si="383">IF(OR($C1925=0,$R1925=0,Z1925-(AJ$4-$C1925)=0),0,IF($C1925&lt;AJ$4,AI1925-AI1925/(Z1925-(AJ$4-$C1925)),IF($C1925=AJ$4,$R1925-$R1925/Z1925,0)))</f>
        <v>0</v>
      </c>
      <c r="AK1925" s="187">
        <f t="shared" ref="AK1925:AK1988" si="384">IF(OR($C1925=0,$R1925=0,AA1925-(AK$4-$C1925)=0),0,IF($C1925&lt;AK$4,AJ1925-AJ1925/(AA1925-(AK$4-$C1925)),IF($C1925=AK$4,$R1925-$R1925/AA1925,0)))</f>
        <v>0</v>
      </c>
      <c r="AL1925" s="31"/>
    </row>
    <row r="1926" spans="1:38" ht="15" x14ac:dyDescent="0.25">
      <c r="A1926" s="31"/>
      <c r="B1926" s="31"/>
      <c r="C1926" s="32"/>
      <c r="D1926" s="31"/>
      <c r="E1926" s="31"/>
      <c r="F1926" s="31"/>
      <c r="G1926" s="31"/>
      <c r="H1926" s="31"/>
      <c r="I1926" s="31"/>
      <c r="J1926" s="31"/>
      <c r="K1926" s="31"/>
      <c r="L1926" s="31"/>
      <c r="M1926" s="31"/>
      <c r="N1926" s="187">
        <f t="shared" ref="N1926:N1989" si="385">SUM(D1926,E1926,G1926,H1926,J1926,K1926)-SUM(F1926,I1926,L1926,M1926)</f>
        <v>0</v>
      </c>
      <c r="O1926" s="31"/>
      <c r="P1926" s="31"/>
      <c r="Q1926" s="31"/>
      <c r="R1926" s="187">
        <f t="shared" ref="R1926:R1989" si="386">N1926-SUM(O1926:Q1926)</f>
        <v>0</v>
      </c>
      <c r="S1926" s="188">
        <f>IF(ISBLANK($B1926),0,VLOOKUP($B1926,Listen!$A$2:$C$44,2,FALSE))</f>
        <v>0</v>
      </c>
      <c r="T1926" s="188">
        <f>IF(ISBLANK($B1926),0,VLOOKUP($B1926,Listen!$A$2:$C$44,3,FALSE))</f>
        <v>0</v>
      </c>
      <c r="U1926" s="189">
        <f t="shared" si="375"/>
        <v>0</v>
      </c>
      <c r="V1926" s="189">
        <f t="shared" si="377"/>
        <v>0</v>
      </c>
      <c r="W1926" s="189">
        <f t="shared" si="377"/>
        <v>0</v>
      </c>
      <c r="X1926" s="189">
        <f t="shared" si="377"/>
        <v>0</v>
      </c>
      <c r="Y1926" s="189">
        <f t="shared" si="377"/>
        <v>0</v>
      </c>
      <c r="Z1926" s="189">
        <f t="shared" si="377"/>
        <v>0</v>
      </c>
      <c r="AA1926" s="189">
        <f t="shared" si="377"/>
        <v>0</v>
      </c>
      <c r="AB1926" s="187">
        <f t="shared" si="376"/>
        <v>0</v>
      </c>
      <c r="AC1926" s="190">
        <f>IF(C1926=A_Stammdaten!$B$14,F_SAV!$R1926-F_SAV!$AD1926,HLOOKUP(A_Stammdaten!$B$14-1,$AE$4:$AK$2004,ROW(C1926)-3,FALSE)-$AD1926)</f>
        <v>0</v>
      </c>
      <c r="AD1926" s="190">
        <f>HLOOKUP(A_Stammdaten!$B$14,$AE$4:$AK$2004,ROW(C1926)-3,FALSE)</f>
        <v>0</v>
      </c>
      <c r="AE1926" s="187">
        <f t="shared" si="378"/>
        <v>0</v>
      </c>
      <c r="AF1926" s="187">
        <f t="shared" si="379"/>
        <v>0</v>
      </c>
      <c r="AG1926" s="187">
        <f t="shared" si="380"/>
        <v>0</v>
      </c>
      <c r="AH1926" s="187">
        <f t="shared" si="381"/>
        <v>0</v>
      </c>
      <c r="AI1926" s="187">
        <f t="shared" si="382"/>
        <v>0</v>
      </c>
      <c r="AJ1926" s="187">
        <f t="shared" si="383"/>
        <v>0</v>
      </c>
      <c r="AK1926" s="187">
        <f t="shared" si="384"/>
        <v>0</v>
      </c>
      <c r="AL1926" s="31"/>
    </row>
    <row r="1927" spans="1:38" ht="15" x14ac:dyDescent="0.25">
      <c r="A1927" s="31"/>
      <c r="B1927" s="31"/>
      <c r="C1927" s="32"/>
      <c r="D1927" s="31"/>
      <c r="E1927" s="31"/>
      <c r="F1927" s="31"/>
      <c r="G1927" s="31"/>
      <c r="H1927" s="31"/>
      <c r="I1927" s="31"/>
      <c r="J1927" s="31"/>
      <c r="K1927" s="31"/>
      <c r="L1927" s="31"/>
      <c r="M1927" s="31"/>
      <c r="N1927" s="187">
        <f t="shared" si="385"/>
        <v>0</v>
      </c>
      <c r="O1927" s="31"/>
      <c r="P1927" s="31"/>
      <c r="Q1927" s="31"/>
      <c r="R1927" s="187">
        <f t="shared" si="386"/>
        <v>0</v>
      </c>
      <c r="S1927" s="188">
        <f>IF(ISBLANK($B1927),0,VLOOKUP($B1927,Listen!$A$2:$C$44,2,FALSE))</f>
        <v>0</v>
      </c>
      <c r="T1927" s="188">
        <f>IF(ISBLANK($B1927),0,VLOOKUP($B1927,Listen!$A$2:$C$44,3,FALSE))</f>
        <v>0</v>
      </c>
      <c r="U1927" s="189">
        <f t="shared" si="375"/>
        <v>0</v>
      </c>
      <c r="V1927" s="189">
        <f t="shared" si="377"/>
        <v>0</v>
      </c>
      <c r="W1927" s="189">
        <f t="shared" si="377"/>
        <v>0</v>
      </c>
      <c r="X1927" s="189">
        <f t="shared" si="377"/>
        <v>0</v>
      </c>
      <c r="Y1927" s="189">
        <f t="shared" si="377"/>
        <v>0</v>
      </c>
      <c r="Z1927" s="189">
        <f t="shared" si="377"/>
        <v>0</v>
      </c>
      <c r="AA1927" s="189">
        <f t="shared" si="377"/>
        <v>0</v>
      </c>
      <c r="AB1927" s="187">
        <f t="shared" si="376"/>
        <v>0</v>
      </c>
      <c r="AC1927" s="190">
        <f>IF(C1927=A_Stammdaten!$B$14,F_SAV!$R1927-F_SAV!$AD1927,HLOOKUP(A_Stammdaten!$B$14-1,$AE$4:$AK$2004,ROW(C1927)-3,FALSE)-$AD1927)</f>
        <v>0</v>
      </c>
      <c r="AD1927" s="190">
        <f>HLOOKUP(A_Stammdaten!$B$14,$AE$4:$AK$2004,ROW(C1927)-3,FALSE)</f>
        <v>0</v>
      </c>
      <c r="AE1927" s="187">
        <f t="shared" si="378"/>
        <v>0</v>
      </c>
      <c r="AF1927" s="187">
        <f t="shared" si="379"/>
        <v>0</v>
      </c>
      <c r="AG1927" s="187">
        <f t="shared" si="380"/>
        <v>0</v>
      </c>
      <c r="AH1927" s="187">
        <f t="shared" si="381"/>
        <v>0</v>
      </c>
      <c r="AI1927" s="187">
        <f t="shared" si="382"/>
        <v>0</v>
      </c>
      <c r="AJ1927" s="187">
        <f t="shared" si="383"/>
        <v>0</v>
      </c>
      <c r="AK1927" s="187">
        <f t="shared" si="384"/>
        <v>0</v>
      </c>
      <c r="AL1927" s="31"/>
    </row>
    <row r="1928" spans="1:38" ht="15" x14ac:dyDescent="0.25">
      <c r="A1928" s="31"/>
      <c r="B1928" s="31"/>
      <c r="C1928" s="32"/>
      <c r="D1928" s="31"/>
      <c r="E1928" s="31"/>
      <c r="F1928" s="31"/>
      <c r="G1928" s="31"/>
      <c r="H1928" s="31"/>
      <c r="I1928" s="31"/>
      <c r="J1928" s="31"/>
      <c r="K1928" s="31"/>
      <c r="L1928" s="31"/>
      <c r="M1928" s="31"/>
      <c r="N1928" s="187">
        <f t="shared" si="385"/>
        <v>0</v>
      </c>
      <c r="O1928" s="31"/>
      <c r="P1928" s="31"/>
      <c r="Q1928" s="31"/>
      <c r="R1928" s="187">
        <f t="shared" si="386"/>
        <v>0</v>
      </c>
      <c r="S1928" s="188">
        <f>IF(ISBLANK($B1928),0,VLOOKUP($B1928,Listen!$A$2:$C$44,2,FALSE))</f>
        <v>0</v>
      </c>
      <c r="T1928" s="188">
        <f>IF(ISBLANK($B1928),0,VLOOKUP($B1928,Listen!$A$2:$C$44,3,FALSE))</f>
        <v>0</v>
      </c>
      <c r="U1928" s="189">
        <f t="shared" si="375"/>
        <v>0</v>
      </c>
      <c r="V1928" s="189">
        <f t="shared" si="377"/>
        <v>0</v>
      </c>
      <c r="W1928" s="189">
        <f t="shared" si="377"/>
        <v>0</v>
      </c>
      <c r="X1928" s="189">
        <f t="shared" si="377"/>
        <v>0</v>
      </c>
      <c r="Y1928" s="189">
        <f t="shared" si="377"/>
        <v>0</v>
      </c>
      <c r="Z1928" s="189">
        <f t="shared" si="377"/>
        <v>0</v>
      </c>
      <c r="AA1928" s="189">
        <f t="shared" si="377"/>
        <v>0</v>
      </c>
      <c r="AB1928" s="187">
        <f t="shared" si="376"/>
        <v>0</v>
      </c>
      <c r="AC1928" s="190">
        <f>IF(C1928=A_Stammdaten!$B$14,F_SAV!$R1928-F_SAV!$AD1928,HLOOKUP(A_Stammdaten!$B$14-1,$AE$4:$AK$2004,ROW(C1928)-3,FALSE)-$AD1928)</f>
        <v>0</v>
      </c>
      <c r="AD1928" s="190">
        <f>HLOOKUP(A_Stammdaten!$B$14,$AE$4:$AK$2004,ROW(C1928)-3,FALSE)</f>
        <v>0</v>
      </c>
      <c r="AE1928" s="187">
        <f t="shared" si="378"/>
        <v>0</v>
      </c>
      <c r="AF1928" s="187">
        <f t="shared" si="379"/>
        <v>0</v>
      </c>
      <c r="AG1928" s="187">
        <f t="shared" si="380"/>
        <v>0</v>
      </c>
      <c r="AH1928" s="187">
        <f t="shared" si="381"/>
        <v>0</v>
      </c>
      <c r="AI1928" s="187">
        <f t="shared" si="382"/>
        <v>0</v>
      </c>
      <c r="AJ1928" s="187">
        <f t="shared" si="383"/>
        <v>0</v>
      </c>
      <c r="AK1928" s="187">
        <f t="shared" si="384"/>
        <v>0</v>
      </c>
      <c r="AL1928" s="31"/>
    </row>
    <row r="1929" spans="1:38" ht="15" x14ac:dyDescent="0.25">
      <c r="A1929" s="31"/>
      <c r="B1929" s="31"/>
      <c r="C1929" s="32"/>
      <c r="D1929" s="31"/>
      <c r="E1929" s="31"/>
      <c r="F1929" s="31"/>
      <c r="G1929" s="31"/>
      <c r="H1929" s="31"/>
      <c r="I1929" s="31"/>
      <c r="J1929" s="31"/>
      <c r="K1929" s="31"/>
      <c r="L1929" s="31"/>
      <c r="M1929" s="31"/>
      <c r="N1929" s="187">
        <f t="shared" si="385"/>
        <v>0</v>
      </c>
      <c r="O1929" s="31"/>
      <c r="P1929" s="31"/>
      <c r="Q1929" s="31"/>
      <c r="R1929" s="187">
        <f t="shared" si="386"/>
        <v>0</v>
      </c>
      <c r="S1929" s="188">
        <f>IF(ISBLANK($B1929),0,VLOOKUP($B1929,Listen!$A$2:$C$44,2,FALSE))</f>
        <v>0</v>
      </c>
      <c r="T1929" s="188">
        <f>IF(ISBLANK($B1929),0,VLOOKUP($B1929,Listen!$A$2:$C$44,3,FALSE))</f>
        <v>0</v>
      </c>
      <c r="U1929" s="189">
        <f t="shared" si="375"/>
        <v>0</v>
      </c>
      <c r="V1929" s="189">
        <f t="shared" si="377"/>
        <v>0</v>
      </c>
      <c r="W1929" s="189">
        <f t="shared" si="377"/>
        <v>0</v>
      </c>
      <c r="X1929" s="189">
        <f t="shared" si="377"/>
        <v>0</v>
      </c>
      <c r="Y1929" s="189">
        <f t="shared" si="377"/>
        <v>0</v>
      </c>
      <c r="Z1929" s="189">
        <f t="shared" si="377"/>
        <v>0</v>
      </c>
      <c r="AA1929" s="189">
        <f t="shared" si="377"/>
        <v>0</v>
      </c>
      <c r="AB1929" s="187">
        <f t="shared" si="376"/>
        <v>0</v>
      </c>
      <c r="AC1929" s="190">
        <f>IF(C1929=A_Stammdaten!$B$14,F_SAV!$R1929-F_SAV!$AD1929,HLOOKUP(A_Stammdaten!$B$14-1,$AE$4:$AK$2004,ROW(C1929)-3,FALSE)-$AD1929)</f>
        <v>0</v>
      </c>
      <c r="AD1929" s="190">
        <f>HLOOKUP(A_Stammdaten!$B$14,$AE$4:$AK$2004,ROW(C1929)-3,FALSE)</f>
        <v>0</v>
      </c>
      <c r="AE1929" s="187">
        <f t="shared" si="378"/>
        <v>0</v>
      </c>
      <c r="AF1929" s="187">
        <f t="shared" si="379"/>
        <v>0</v>
      </c>
      <c r="AG1929" s="187">
        <f t="shared" si="380"/>
        <v>0</v>
      </c>
      <c r="AH1929" s="187">
        <f t="shared" si="381"/>
        <v>0</v>
      </c>
      <c r="AI1929" s="187">
        <f t="shared" si="382"/>
        <v>0</v>
      </c>
      <c r="AJ1929" s="187">
        <f t="shared" si="383"/>
        <v>0</v>
      </c>
      <c r="AK1929" s="187">
        <f t="shared" si="384"/>
        <v>0</v>
      </c>
      <c r="AL1929" s="31"/>
    </row>
    <row r="1930" spans="1:38" ht="15" x14ac:dyDescent="0.25">
      <c r="A1930" s="31"/>
      <c r="B1930" s="31"/>
      <c r="C1930" s="32"/>
      <c r="D1930" s="31"/>
      <c r="E1930" s="31"/>
      <c r="F1930" s="31"/>
      <c r="G1930" s="31"/>
      <c r="H1930" s="31"/>
      <c r="I1930" s="31"/>
      <c r="J1930" s="31"/>
      <c r="K1930" s="31"/>
      <c r="L1930" s="31"/>
      <c r="M1930" s="31"/>
      <c r="N1930" s="187">
        <f t="shared" si="385"/>
        <v>0</v>
      </c>
      <c r="O1930" s="31"/>
      <c r="P1930" s="31"/>
      <c r="Q1930" s="31"/>
      <c r="R1930" s="187">
        <f t="shared" si="386"/>
        <v>0</v>
      </c>
      <c r="S1930" s="188">
        <f>IF(ISBLANK($B1930),0,VLOOKUP($B1930,Listen!$A$2:$C$44,2,FALSE))</f>
        <v>0</v>
      </c>
      <c r="T1930" s="188">
        <f>IF(ISBLANK($B1930),0,VLOOKUP($B1930,Listen!$A$2:$C$44,3,FALSE))</f>
        <v>0</v>
      </c>
      <c r="U1930" s="189">
        <f t="shared" si="375"/>
        <v>0</v>
      </c>
      <c r="V1930" s="189">
        <f t="shared" si="377"/>
        <v>0</v>
      </c>
      <c r="W1930" s="189">
        <f t="shared" si="377"/>
        <v>0</v>
      </c>
      <c r="X1930" s="189">
        <f t="shared" si="377"/>
        <v>0</v>
      </c>
      <c r="Y1930" s="189">
        <f t="shared" si="377"/>
        <v>0</v>
      </c>
      <c r="Z1930" s="189">
        <f t="shared" si="377"/>
        <v>0</v>
      </c>
      <c r="AA1930" s="189">
        <f t="shared" si="377"/>
        <v>0</v>
      </c>
      <c r="AB1930" s="187">
        <f t="shared" si="376"/>
        <v>0</v>
      </c>
      <c r="AC1930" s="190">
        <f>IF(C1930=A_Stammdaten!$B$14,F_SAV!$R1930-F_SAV!$AD1930,HLOOKUP(A_Stammdaten!$B$14-1,$AE$4:$AK$2004,ROW(C1930)-3,FALSE)-$AD1930)</f>
        <v>0</v>
      </c>
      <c r="AD1930" s="190">
        <f>HLOOKUP(A_Stammdaten!$B$14,$AE$4:$AK$2004,ROW(C1930)-3,FALSE)</f>
        <v>0</v>
      </c>
      <c r="AE1930" s="187">
        <f t="shared" si="378"/>
        <v>0</v>
      </c>
      <c r="AF1930" s="187">
        <f t="shared" si="379"/>
        <v>0</v>
      </c>
      <c r="AG1930" s="187">
        <f t="shared" si="380"/>
        <v>0</v>
      </c>
      <c r="AH1930" s="187">
        <f t="shared" si="381"/>
        <v>0</v>
      </c>
      <c r="AI1930" s="187">
        <f t="shared" si="382"/>
        <v>0</v>
      </c>
      <c r="AJ1930" s="187">
        <f t="shared" si="383"/>
        <v>0</v>
      </c>
      <c r="AK1930" s="187">
        <f t="shared" si="384"/>
        <v>0</v>
      </c>
      <c r="AL1930" s="31"/>
    </row>
    <row r="1931" spans="1:38" ht="15" x14ac:dyDescent="0.25">
      <c r="A1931" s="31"/>
      <c r="B1931" s="31"/>
      <c r="C1931" s="32"/>
      <c r="D1931" s="31"/>
      <c r="E1931" s="31"/>
      <c r="F1931" s="31"/>
      <c r="G1931" s="31"/>
      <c r="H1931" s="31"/>
      <c r="I1931" s="31"/>
      <c r="J1931" s="31"/>
      <c r="K1931" s="31"/>
      <c r="L1931" s="31"/>
      <c r="M1931" s="31"/>
      <c r="N1931" s="187">
        <f t="shared" si="385"/>
        <v>0</v>
      </c>
      <c r="O1931" s="31"/>
      <c r="P1931" s="31"/>
      <c r="Q1931" s="31"/>
      <c r="R1931" s="187">
        <f t="shared" si="386"/>
        <v>0</v>
      </c>
      <c r="S1931" s="188">
        <f>IF(ISBLANK($B1931),0,VLOOKUP($B1931,Listen!$A$2:$C$44,2,FALSE))</f>
        <v>0</v>
      </c>
      <c r="T1931" s="188">
        <f>IF(ISBLANK($B1931),0,VLOOKUP($B1931,Listen!$A$2:$C$44,3,FALSE))</f>
        <v>0</v>
      </c>
      <c r="U1931" s="189">
        <f t="shared" ref="U1931:U1994" si="387">$S1931</f>
        <v>0</v>
      </c>
      <c r="V1931" s="189">
        <f t="shared" si="377"/>
        <v>0</v>
      </c>
      <c r="W1931" s="189">
        <f t="shared" si="377"/>
        <v>0</v>
      </c>
      <c r="X1931" s="189">
        <f t="shared" si="377"/>
        <v>0</v>
      </c>
      <c r="Y1931" s="189">
        <f t="shared" si="377"/>
        <v>0</v>
      </c>
      <c r="Z1931" s="189">
        <f t="shared" si="377"/>
        <v>0</v>
      </c>
      <c r="AA1931" s="189">
        <f t="shared" si="377"/>
        <v>0</v>
      </c>
      <c r="AB1931" s="187">
        <f t="shared" si="376"/>
        <v>0</v>
      </c>
      <c r="AC1931" s="190">
        <f>IF(C1931=A_Stammdaten!$B$14,F_SAV!$R1931-F_SAV!$AD1931,HLOOKUP(A_Stammdaten!$B$14-1,$AE$4:$AK$2004,ROW(C1931)-3,FALSE)-$AD1931)</f>
        <v>0</v>
      </c>
      <c r="AD1931" s="190">
        <f>HLOOKUP(A_Stammdaten!$B$14,$AE$4:$AK$2004,ROW(C1931)-3,FALSE)</f>
        <v>0</v>
      </c>
      <c r="AE1931" s="187">
        <f t="shared" si="378"/>
        <v>0</v>
      </c>
      <c r="AF1931" s="187">
        <f t="shared" si="379"/>
        <v>0</v>
      </c>
      <c r="AG1931" s="187">
        <f t="shared" si="380"/>
        <v>0</v>
      </c>
      <c r="AH1931" s="187">
        <f t="shared" si="381"/>
        <v>0</v>
      </c>
      <c r="AI1931" s="187">
        <f t="shared" si="382"/>
        <v>0</v>
      </c>
      <c r="AJ1931" s="187">
        <f t="shared" si="383"/>
        <v>0</v>
      </c>
      <c r="AK1931" s="187">
        <f t="shared" si="384"/>
        <v>0</v>
      </c>
      <c r="AL1931" s="31"/>
    </row>
    <row r="1932" spans="1:38" ht="15" x14ac:dyDescent="0.25">
      <c r="A1932" s="31"/>
      <c r="B1932" s="31"/>
      <c r="C1932" s="32"/>
      <c r="D1932" s="31"/>
      <c r="E1932" s="31"/>
      <c r="F1932" s="31"/>
      <c r="G1932" s="31"/>
      <c r="H1932" s="31"/>
      <c r="I1932" s="31"/>
      <c r="J1932" s="31"/>
      <c r="K1932" s="31"/>
      <c r="L1932" s="31"/>
      <c r="M1932" s="31"/>
      <c r="N1932" s="187">
        <f t="shared" si="385"/>
        <v>0</v>
      </c>
      <c r="O1932" s="31"/>
      <c r="P1932" s="31"/>
      <c r="Q1932" s="31"/>
      <c r="R1932" s="187">
        <f t="shared" si="386"/>
        <v>0</v>
      </c>
      <c r="S1932" s="188">
        <f>IF(ISBLANK($B1932),0,VLOOKUP($B1932,Listen!$A$2:$C$44,2,FALSE))</f>
        <v>0</v>
      </c>
      <c r="T1932" s="188">
        <f>IF(ISBLANK($B1932),0,VLOOKUP($B1932,Listen!$A$2:$C$44,3,FALSE))</f>
        <v>0</v>
      </c>
      <c r="U1932" s="189">
        <f t="shared" si="387"/>
        <v>0</v>
      </c>
      <c r="V1932" s="189">
        <f t="shared" si="377"/>
        <v>0</v>
      </c>
      <c r="W1932" s="189">
        <f t="shared" si="377"/>
        <v>0</v>
      </c>
      <c r="X1932" s="189">
        <f t="shared" si="377"/>
        <v>0</v>
      </c>
      <c r="Y1932" s="189">
        <f t="shared" si="377"/>
        <v>0</v>
      </c>
      <c r="Z1932" s="189">
        <f t="shared" si="377"/>
        <v>0</v>
      </c>
      <c r="AA1932" s="189">
        <f t="shared" si="377"/>
        <v>0</v>
      </c>
      <c r="AB1932" s="187">
        <f t="shared" si="376"/>
        <v>0</v>
      </c>
      <c r="AC1932" s="190">
        <f>IF(C1932=A_Stammdaten!$B$14,F_SAV!$R1932-F_SAV!$AD1932,HLOOKUP(A_Stammdaten!$B$14-1,$AE$4:$AK$2004,ROW(C1932)-3,FALSE)-$AD1932)</f>
        <v>0</v>
      </c>
      <c r="AD1932" s="190">
        <f>HLOOKUP(A_Stammdaten!$B$14,$AE$4:$AK$2004,ROW(C1932)-3,FALSE)</f>
        <v>0</v>
      </c>
      <c r="AE1932" s="187">
        <f t="shared" si="378"/>
        <v>0</v>
      </c>
      <c r="AF1932" s="187">
        <f t="shared" si="379"/>
        <v>0</v>
      </c>
      <c r="AG1932" s="187">
        <f t="shared" si="380"/>
        <v>0</v>
      </c>
      <c r="AH1932" s="187">
        <f t="shared" si="381"/>
        <v>0</v>
      </c>
      <c r="AI1932" s="187">
        <f t="shared" si="382"/>
        <v>0</v>
      </c>
      <c r="AJ1932" s="187">
        <f t="shared" si="383"/>
        <v>0</v>
      </c>
      <c r="AK1932" s="187">
        <f t="shared" si="384"/>
        <v>0</v>
      </c>
      <c r="AL1932" s="31"/>
    </row>
    <row r="1933" spans="1:38" ht="15" x14ac:dyDescent="0.25">
      <c r="A1933" s="31"/>
      <c r="B1933" s="31"/>
      <c r="C1933" s="32"/>
      <c r="D1933" s="31"/>
      <c r="E1933" s="31"/>
      <c r="F1933" s="31"/>
      <c r="G1933" s="31"/>
      <c r="H1933" s="31"/>
      <c r="I1933" s="31"/>
      <c r="J1933" s="31"/>
      <c r="K1933" s="31"/>
      <c r="L1933" s="31"/>
      <c r="M1933" s="31"/>
      <c r="N1933" s="187">
        <f t="shared" si="385"/>
        <v>0</v>
      </c>
      <c r="O1933" s="31"/>
      <c r="P1933" s="31"/>
      <c r="Q1933" s="31"/>
      <c r="R1933" s="187">
        <f t="shared" si="386"/>
        <v>0</v>
      </c>
      <c r="S1933" s="188">
        <f>IF(ISBLANK($B1933),0,VLOOKUP($B1933,Listen!$A$2:$C$44,2,FALSE))</f>
        <v>0</v>
      </c>
      <c r="T1933" s="188">
        <f>IF(ISBLANK($B1933),0,VLOOKUP($B1933,Listen!$A$2:$C$44,3,FALSE))</f>
        <v>0</v>
      </c>
      <c r="U1933" s="189">
        <f t="shared" si="387"/>
        <v>0</v>
      </c>
      <c r="V1933" s="189">
        <f t="shared" si="377"/>
        <v>0</v>
      </c>
      <c r="W1933" s="189">
        <f t="shared" si="377"/>
        <v>0</v>
      </c>
      <c r="X1933" s="189">
        <f t="shared" si="377"/>
        <v>0</v>
      </c>
      <c r="Y1933" s="189">
        <f t="shared" si="377"/>
        <v>0</v>
      </c>
      <c r="Z1933" s="189">
        <f t="shared" si="377"/>
        <v>0</v>
      </c>
      <c r="AA1933" s="189">
        <f t="shared" si="377"/>
        <v>0</v>
      </c>
      <c r="AB1933" s="187">
        <f t="shared" si="376"/>
        <v>0</v>
      </c>
      <c r="AC1933" s="190">
        <f>IF(C1933=A_Stammdaten!$B$14,F_SAV!$R1933-F_SAV!$AD1933,HLOOKUP(A_Stammdaten!$B$14-1,$AE$4:$AK$2004,ROW(C1933)-3,FALSE)-$AD1933)</f>
        <v>0</v>
      </c>
      <c r="AD1933" s="190">
        <f>HLOOKUP(A_Stammdaten!$B$14,$AE$4:$AK$2004,ROW(C1933)-3,FALSE)</f>
        <v>0</v>
      </c>
      <c r="AE1933" s="187">
        <f t="shared" si="378"/>
        <v>0</v>
      </c>
      <c r="AF1933" s="187">
        <f t="shared" si="379"/>
        <v>0</v>
      </c>
      <c r="AG1933" s="187">
        <f t="shared" si="380"/>
        <v>0</v>
      </c>
      <c r="AH1933" s="187">
        <f t="shared" si="381"/>
        <v>0</v>
      </c>
      <c r="AI1933" s="187">
        <f t="shared" si="382"/>
        <v>0</v>
      </c>
      <c r="AJ1933" s="187">
        <f t="shared" si="383"/>
        <v>0</v>
      </c>
      <c r="AK1933" s="187">
        <f t="shared" si="384"/>
        <v>0</v>
      </c>
      <c r="AL1933" s="31"/>
    </row>
    <row r="1934" spans="1:38" ht="15" x14ac:dyDescent="0.25">
      <c r="A1934" s="31"/>
      <c r="B1934" s="31"/>
      <c r="C1934" s="32"/>
      <c r="D1934" s="31"/>
      <c r="E1934" s="31"/>
      <c r="F1934" s="31"/>
      <c r="G1934" s="31"/>
      <c r="H1934" s="31"/>
      <c r="I1934" s="31"/>
      <c r="J1934" s="31"/>
      <c r="K1934" s="31"/>
      <c r="L1934" s="31"/>
      <c r="M1934" s="31"/>
      <c r="N1934" s="187">
        <f t="shared" si="385"/>
        <v>0</v>
      </c>
      <c r="O1934" s="31"/>
      <c r="P1934" s="31"/>
      <c r="Q1934" s="31"/>
      <c r="R1934" s="187">
        <f t="shared" si="386"/>
        <v>0</v>
      </c>
      <c r="S1934" s="188">
        <f>IF(ISBLANK($B1934),0,VLOOKUP($B1934,Listen!$A$2:$C$44,2,FALSE))</f>
        <v>0</v>
      </c>
      <c r="T1934" s="188">
        <f>IF(ISBLANK($B1934),0,VLOOKUP($B1934,Listen!$A$2:$C$44,3,FALSE))</f>
        <v>0</v>
      </c>
      <c r="U1934" s="189">
        <f t="shared" si="387"/>
        <v>0</v>
      </c>
      <c r="V1934" s="189">
        <f t="shared" si="377"/>
        <v>0</v>
      </c>
      <c r="W1934" s="189">
        <f t="shared" si="377"/>
        <v>0</v>
      </c>
      <c r="X1934" s="189">
        <f t="shared" si="377"/>
        <v>0</v>
      </c>
      <c r="Y1934" s="189">
        <f t="shared" si="377"/>
        <v>0</v>
      </c>
      <c r="Z1934" s="189">
        <f t="shared" si="377"/>
        <v>0</v>
      </c>
      <c r="AA1934" s="189">
        <f t="shared" si="377"/>
        <v>0</v>
      </c>
      <c r="AB1934" s="187">
        <f t="shared" si="376"/>
        <v>0</v>
      </c>
      <c r="AC1934" s="190">
        <f>IF(C1934=A_Stammdaten!$B$14,F_SAV!$R1934-F_SAV!$AD1934,HLOOKUP(A_Stammdaten!$B$14-1,$AE$4:$AK$2004,ROW(C1934)-3,FALSE)-$AD1934)</f>
        <v>0</v>
      </c>
      <c r="AD1934" s="190">
        <f>HLOOKUP(A_Stammdaten!$B$14,$AE$4:$AK$2004,ROW(C1934)-3,FALSE)</f>
        <v>0</v>
      </c>
      <c r="AE1934" s="187">
        <f t="shared" si="378"/>
        <v>0</v>
      </c>
      <c r="AF1934" s="187">
        <f t="shared" si="379"/>
        <v>0</v>
      </c>
      <c r="AG1934" s="187">
        <f t="shared" si="380"/>
        <v>0</v>
      </c>
      <c r="AH1934" s="187">
        <f t="shared" si="381"/>
        <v>0</v>
      </c>
      <c r="AI1934" s="187">
        <f t="shared" si="382"/>
        <v>0</v>
      </c>
      <c r="AJ1934" s="187">
        <f t="shared" si="383"/>
        <v>0</v>
      </c>
      <c r="AK1934" s="187">
        <f t="shared" si="384"/>
        <v>0</v>
      </c>
      <c r="AL1934" s="31"/>
    </row>
    <row r="1935" spans="1:38" ht="15" x14ac:dyDescent="0.25">
      <c r="A1935" s="31"/>
      <c r="B1935" s="31"/>
      <c r="C1935" s="32"/>
      <c r="D1935" s="31"/>
      <c r="E1935" s="31"/>
      <c r="F1935" s="31"/>
      <c r="G1935" s="31"/>
      <c r="H1935" s="31"/>
      <c r="I1935" s="31"/>
      <c r="J1935" s="31"/>
      <c r="K1935" s="31"/>
      <c r="L1935" s="31"/>
      <c r="M1935" s="31"/>
      <c r="N1935" s="187">
        <f t="shared" si="385"/>
        <v>0</v>
      </c>
      <c r="O1935" s="31"/>
      <c r="P1935" s="31"/>
      <c r="Q1935" s="31"/>
      <c r="R1935" s="187">
        <f t="shared" si="386"/>
        <v>0</v>
      </c>
      <c r="S1935" s="188">
        <f>IF(ISBLANK($B1935),0,VLOOKUP($B1935,Listen!$A$2:$C$44,2,FALSE))</f>
        <v>0</v>
      </c>
      <c r="T1935" s="188">
        <f>IF(ISBLANK($B1935),0,VLOOKUP($B1935,Listen!$A$2:$C$44,3,FALSE))</f>
        <v>0</v>
      </c>
      <c r="U1935" s="189">
        <f t="shared" si="387"/>
        <v>0</v>
      </c>
      <c r="V1935" s="189">
        <f t="shared" si="377"/>
        <v>0</v>
      </c>
      <c r="W1935" s="189">
        <f t="shared" si="377"/>
        <v>0</v>
      </c>
      <c r="X1935" s="189">
        <f t="shared" si="377"/>
        <v>0</v>
      </c>
      <c r="Y1935" s="189">
        <f t="shared" si="377"/>
        <v>0</v>
      </c>
      <c r="Z1935" s="189">
        <f t="shared" si="377"/>
        <v>0</v>
      </c>
      <c r="AA1935" s="189">
        <f t="shared" si="377"/>
        <v>0</v>
      </c>
      <c r="AB1935" s="187">
        <f t="shared" si="376"/>
        <v>0</v>
      </c>
      <c r="AC1935" s="190">
        <f>IF(C1935=A_Stammdaten!$B$14,F_SAV!$R1935-F_SAV!$AD1935,HLOOKUP(A_Stammdaten!$B$14-1,$AE$4:$AK$2004,ROW(C1935)-3,FALSE)-$AD1935)</f>
        <v>0</v>
      </c>
      <c r="AD1935" s="190">
        <f>HLOOKUP(A_Stammdaten!$B$14,$AE$4:$AK$2004,ROW(C1935)-3,FALSE)</f>
        <v>0</v>
      </c>
      <c r="AE1935" s="187">
        <f t="shared" si="378"/>
        <v>0</v>
      </c>
      <c r="AF1935" s="187">
        <f t="shared" si="379"/>
        <v>0</v>
      </c>
      <c r="AG1935" s="187">
        <f t="shared" si="380"/>
        <v>0</v>
      </c>
      <c r="AH1935" s="187">
        <f t="shared" si="381"/>
        <v>0</v>
      </c>
      <c r="AI1935" s="187">
        <f t="shared" si="382"/>
        <v>0</v>
      </c>
      <c r="AJ1935" s="187">
        <f t="shared" si="383"/>
        <v>0</v>
      </c>
      <c r="AK1935" s="187">
        <f t="shared" si="384"/>
        <v>0</v>
      </c>
      <c r="AL1935" s="31"/>
    </row>
    <row r="1936" spans="1:38" ht="15" x14ac:dyDescent="0.25">
      <c r="A1936" s="31"/>
      <c r="B1936" s="31"/>
      <c r="C1936" s="32"/>
      <c r="D1936" s="31"/>
      <c r="E1936" s="31"/>
      <c r="F1936" s="31"/>
      <c r="G1936" s="31"/>
      <c r="H1936" s="31"/>
      <c r="I1936" s="31"/>
      <c r="J1936" s="31"/>
      <c r="K1936" s="31"/>
      <c r="L1936" s="31"/>
      <c r="M1936" s="31"/>
      <c r="N1936" s="187">
        <f t="shared" si="385"/>
        <v>0</v>
      </c>
      <c r="O1936" s="31"/>
      <c r="P1936" s="31"/>
      <c r="Q1936" s="31"/>
      <c r="R1936" s="187">
        <f t="shared" si="386"/>
        <v>0</v>
      </c>
      <c r="S1936" s="188">
        <f>IF(ISBLANK($B1936),0,VLOOKUP($B1936,Listen!$A$2:$C$44,2,FALSE))</f>
        <v>0</v>
      </c>
      <c r="T1936" s="188">
        <f>IF(ISBLANK($B1936),0,VLOOKUP($B1936,Listen!$A$2:$C$44,3,FALSE))</f>
        <v>0</v>
      </c>
      <c r="U1936" s="189">
        <f t="shared" si="387"/>
        <v>0</v>
      </c>
      <c r="V1936" s="189">
        <f t="shared" si="377"/>
        <v>0</v>
      </c>
      <c r="W1936" s="189">
        <f t="shared" si="377"/>
        <v>0</v>
      </c>
      <c r="X1936" s="189">
        <f t="shared" si="377"/>
        <v>0</v>
      </c>
      <c r="Y1936" s="189">
        <f t="shared" si="377"/>
        <v>0</v>
      </c>
      <c r="Z1936" s="189">
        <f t="shared" si="377"/>
        <v>0</v>
      </c>
      <c r="AA1936" s="189">
        <f t="shared" si="377"/>
        <v>0</v>
      </c>
      <c r="AB1936" s="187">
        <f t="shared" si="376"/>
        <v>0</v>
      </c>
      <c r="AC1936" s="190">
        <f>IF(C1936=A_Stammdaten!$B$14,F_SAV!$R1936-F_SAV!$AD1936,HLOOKUP(A_Stammdaten!$B$14-1,$AE$4:$AK$2004,ROW(C1936)-3,FALSE)-$AD1936)</f>
        <v>0</v>
      </c>
      <c r="AD1936" s="190">
        <f>HLOOKUP(A_Stammdaten!$B$14,$AE$4:$AK$2004,ROW(C1936)-3,FALSE)</f>
        <v>0</v>
      </c>
      <c r="AE1936" s="187">
        <f t="shared" si="378"/>
        <v>0</v>
      </c>
      <c r="AF1936" s="187">
        <f t="shared" si="379"/>
        <v>0</v>
      </c>
      <c r="AG1936" s="187">
        <f t="shared" si="380"/>
        <v>0</v>
      </c>
      <c r="AH1936" s="187">
        <f t="shared" si="381"/>
        <v>0</v>
      </c>
      <c r="AI1936" s="187">
        <f t="shared" si="382"/>
        <v>0</v>
      </c>
      <c r="AJ1936" s="187">
        <f t="shared" si="383"/>
        <v>0</v>
      </c>
      <c r="AK1936" s="187">
        <f t="shared" si="384"/>
        <v>0</v>
      </c>
      <c r="AL1936" s="31"/>
    </row>
    <row r="1937" spans="1:38" ht="15" x14ac:dyDescent="0.25">
      <c r="A1937" s="31"/>
      <c r="B1937" s="31"/>
      <c r="C1937" s="32"/>
      <c r="D1937" s="31"/>
      <c r="E1937" s="31"/>
      <c r="F1937" s="31"/>
      <c r="G1937" s="31"/>
      <c r="H1937" s="31"/>
      <c r="I1937" s="31"/>
      <c r="J1937" s="31"/>
      <c r="K1937" s="31"/>
      <c r="L1937" s="31"/>
      <c r="M1937" s="31"/>
      <c r="N1937" s="187">
        <f t="shared" si="385"/>
        <v>0</v>
      </c>
      <c r="O1937" s="31"/>
      <c r="P1937" s="31"/>
      <c r="Q1937" s="31"/>
      <c r="R1937" s="187">
        <f t="shared" si="386"/>
        <v>0</v>
      </c>
      <c r="S1937" s="188">
        <f>IF(ISBLANK($B1937),0,VLOOKUP($B1937,Listen!$A$2:$C$44,2,FALSE))</f>
        <v>0</v>
      </c>
      <c r="T1937" s="188">
        <f>IF(ISBLANK($B1937),0,VLOOKUP($B1937,Listen!$A$2:$C$44,3,FALSE))</f>
        <v>0</v>
      </c>
      <c r="U1937" s="189">
        <f t="shared" si="387"/>
        <v>0</v>
      </c>
      <c r="V1937" s="189">
        <f t="shared" si="377"/>
        <v>0</v>
      </c>
      <c r="W1937" s="189">
        <f t="shared" si="377"/>
        <v>0</v>
      </c>
      <c r="X1937" s="189">
        <f t="shared" si="377"/>
        <v>0</v>
      </c>
      <c r="Y1937" s="189">
        <f t="shared" si="377"/>
        <v>0</v>
      </c>
      <c r="Z1937" s="189">
        <f t="shared" si="377"/>
        <v>0</v>
      </c>
      <c r="AA1937" s="189">
        <f t="shared" si="377"/>
        <v>0</v>
      </c>
      <c r="AB1937" s="187">
        <f t="shared" si="376"/>
        <v>0</v>
      </c>
      <c r="AC1937" s="190">
        <f>IF(C1937=A_Stammdaten!$B$14,F_SAV!$R1937-F_SAV!$AD1937,HLOOKUP(A_Stammdaten!$B$14-1,$AE$4:$AK$2004,ROW(C1937)-3,FALSE)-$AD1937)</f>
        <v>0</v>
      </c>
      <c r="AD1937" s="190">
        <f>HLOOKUP(A_Stammdaten!$B$14,$AE$4:$AK$2004,ROW(C1937)-3,FALSE)</f>
        <v>0</v>
      </c>
      <c r="AE1937" s="187">
        <f t="shared" si="378"/>
        <v>0</v>
      </c>
      <c r="AF1937" s="187">
        <f t="shared" si="379"/>
        <v>0</v>
      </c>
      <c r="AG1937" s="187">
        <f t="shared" si="380"/>
        <v>0</v>
      </c>
      <c r="AH1937" s="187">
        <f t="shared" si="381"/>
        <v>0</v>
      </c>
      <c r="AI1937" s="187">
        <f t="shared" si="382"/>
        <v>0</v>
      </c>
      <c r="AJ1937" s="187">
        <f t="shared" si="383"/>
        <v>0</v>
      </c>
      <c r="AK1937" s="187">
        <f t="shared" si="384"/>
        <v>0</v>
      </c>
      <c r="AL1937" s="31"/>
    </row>
    <row r="1938" spans="1:38" ht="15" x14ac:dyDescent="0.25">
      <c r="A1938" s="31"/>
      <c r="B1938" s="31"/>
      <c r="C1938" s="32"/>
      <c r="D1938" s="31"/>
      <c r="E1938" s="31"/>
      <c r="F1938" s="31"/>
      <c r="G1938" s="31"/>
      <c r="H1938" s="31"/>
      <c r="I1938" s="31"/>
      <c r="J1938" s="31"/>
      <c r="K1938" s="31"/>
      <c r="L1938" s="31"/>
      <c r="M1938" s="31"/>
      <c r="N1938" s="187">
        <f t="shared" si="385"/>
        <v>0</v>
      </c>
      <c r="O1938" s="31"/>
      <c r="P1938" s="31"/>
      <c r="Q1938" s="31"/>
      <c r="R1938" s="187">
        <f t="shared" si="386"/>
        <v>0</v>
      </c>
      <c r="S1938" s="188">
        <f>IF(ISBLANK($B1938),0,VLOOKUP($B1938,Listen!$A$2:$C$44,2,FALSE))</f>
        <v>0</v>
      </c>
      <c r="T1938" s="188">
        <f>IF(ISBLANK($B1938),0,VLOOKUP($B1938,Listen!$A$2:$C$44,3,FALSE))</f>
        <v>0</v>
      </c>
      <c r="U1938" s="189">
        <f t="shared" si="387"/>
        <v>0</v>
      </c>
      <c r="V1938" s="189">
        <f t="shared" si="377"/>
        <v>0</v>
      </c>
      <c r="W1938" s="189">
        <f t="shared" si="377"/>
        <v>0</v>
      </c>
      <c r="X1938" s="189">
        <f t="shared" si="377"/>
        <v>0</v>
      </c>
      <c r="Y1938" s="189">
        <f t="shared" si="377"/>
        <v>0</v>
      </c>
      <c r="Z1938" s="189">
        <f t="shared" si="377"/>
        <v>0</v>
      </c>
      <c r="AA1938" s="189">
        <f t="shared" si="377"/>
        <v>0</v>
      </c>
      <c r="AB1938" s="187">
        <f t="shared" si="376"/>
        <v>0</v>
      </c>
      <c r="AC1938" s="190">
        <f>IF(C1938=A_Stammdaten!$B$14,F_SAV!$R1938-F_SAV!$AD1938,HLOOKUP(A_Stammdaten!$B$14-1,$AE$4:$AK$2004,ROW(C1938)-3,FALSE)-$AD1938)</f>
        <v>0</v>
      </c>
      <c r="AD1938" s="190">
        <f>HLOOKUP(A_Stammdaten!$B$14,$AE$4:$AK$2004,ROW(C1938)-3,FALSE)</f>
        <v>0</v>
      </c>
      <c r="AE1938" s="187">
        <f t="shared" si="378"/>
        <v>0</v>
      </c>
      <c r="AF1938" s="187">
        <f t="shared" si="379"/>
        <v>0</v>
      </c>
      <c r="AG1938" s="187">
        <f t="shared" si="380"/>
        <v>0</v>
      </c>
      <c r="AH1938" s="187">
        <f t="shared" si="381"/>
        <v>0</v>
      </c>
      <c r="AI1938" s="187">
        <f t="shared" si="382"/>
        <v>0</v>
      </c>
      <c r="AJ1938" s="187">
        <f t="shared" si="383"/>
        <v>0</v>
      </c>
      <c r="AK1938" s="187">
        <f t="shared" si="384"/>
        <v>0</v>
      </c>
      <c r="AL1938" s="31"/>
    </row>
    <row r="1939" spans="1:38" ht="15" x14ac:dyDescent="0.25">
      <c r="A1939" s="31"/>
      <c r="B1939" s="31"/>
      <c r="C1939" s="32"/>
      <c r="D1939" s="31"/>
      <c r="E1939" s="31"/>
      <c r="F1939" s="31"/>
      <c r="G1939" s="31"/>
      <c r="H1939" s="31"/>
      <c r="I1939" s="31"/>
      <c r="J1939" s="31"/>
      <c r="K1939" s="31"/>
      <c r="L1939" s="31"/>
      <c r="M1939" s="31"/>
      <c r="N1939" s="187">
        <f t="shared" si="385"/>
        <v>0</v>
      </c>
      <c r="O1939" s="31"/>
      <c r="P1939" s="31"/>
      <c r="Q1939" s="31"/>
      <c r="R1939" s="187">
        <f t="shared" si="386"/>
        <v>0</v>
      </c>
      <c r="S1939" s="188">
        <f>IF(ISBLANK($B1939),0,VLOOKUP($B1939,Listen!$A$2:$C$44,2,FALSE))</f>
        <v>0</v>
      </c>
      <c r="T1939" s="188">
        <f>IF(ISBLANK($B1939),0,VLOOKUP($B1939,Listen!$A$2:$C$44,3,FALSE))</f>
        <v>0</v>
      </c>
      <c r="U1939" s="189">
        <f t="shared" si="387"/>
        <v>0</v>
      </c>
      <c r="V1939" s="189">
        <f t="shared" si="377"/>
        <v>0</v>
      </c>
      <c r="W1939" s="189">
        <f t="shared" si="377"/>
        <v>0</v>
      </c>
      <c r="X1939" s="189">
        <f t="shared" si="377"/>
        <v>0</v>
      </c>
      <c r="Y1939" s="189">
        <f t="shared" si="377"/>
        <v>0</v>
      </c>
      <c r="Z1939" s="189">
        <f t="shared" si="377"/>
        <v>0</v>
      </c>
      <c r="AA1939" s="189">
        <f t="shared" si="377"/>
        <v>0</v>
      </c>
      <c r="AB1939" s="187">
        <f t="shared" si="376"/>
        <v>0</v>
      </c>
      <c r="AC1939" s="190">
        <f>IF(C1939=A_Stammdaten!$B$14,F_SAV!$R1939-F_SAV!$AD1939,HLOOKUP(A_Stammdaten!$B$14-1,$AE$4:$AK$2004,ROW(C1939)-3,FALSE)-$AD1939)</f>
        <v>0</v>
      </c>
      <c r="AD1939" s="190">
        <f>HLOOKUP(A_Stammdaten!$B$14,$AE$4:$AK$2004,ROW(C1939)-3,FALSE)</f>
        <v>0</v>
      </c>
      <c r="AE1939" s="187">
        <f t="shared" si="378"/>
        <v>0</v>
      </c>
      <c r="AF1939" s="187">
        <f t="shared" si="379"/>
        <v>0</v>
      </c>
      <c r="AG1939" s="187">
        <f t="shared" si="380"/>
        <v>0</v>
      </c>
      <c r="AH1939" s="187">
        <f t="shared" si="381"/>
        <v>0</v>
      </c>
      <c r="AI1939" s="187">
        <f t="shared" si="382"/>
        <v>0</v>
      </c>
      <c r="AJ1939" s="187">
        <f t="shared" si="383"/>
        <v>0</v>
      </c>
      <c r="AK1939" s="187">
        <f t="shared" si="384"/>
        <v>0</v>
      </c>
      <c r="AL1939" s="31"/>
    </row>
    <row r="1940" spans="1:38" ht="15" x14ac:dyDescent="0.25">
      <c r="A1940" s="31"/>
      <c r="B1940" s="31"/>
      <c r="C1940" s="32"/>
      <c r="D1940" s="31"/>
      <c r="E1940" s="31"/>
      <c r="F1940" s="31"/>
      <c r="G1940" s="31"/>
      <c r="H1940" s="31"/>
      <c r="I1940" s="31"/>
      <c r="J1940" s="31"/>
      <c r="K1940" s="31"/>
      <c r="L1940" s="31"/>
      <c r="M1940" s="31"/>
      <c r="N1940" s="187">
        <f t="shared" si="385"/>
        <v>0</v>
      </c>
      <c r="O1940" s="31"/>
      <c r="P1940" s="31"/>
      <c r="Q1940" s="31"/>
      <c r="R1940" s="187">
        <f t="shared" si="386"/>
        <v>0</v>
      </c>
      <c r="S1940" s="188">
        <f>IF(ISBLANK($B1940),0,VLOOKUP($B1940,Listen!$A$2:$C$44,2,FALSE))</f>
        <v>0</v>
      </c>
      <c r="T1940" s="188">
        <f>IF(ISBLANK($B1940),0,VLOOKUP($B1940,Listen!$A$2:$C$44,3,FALSE))</f>
        <v>0</v>
      </c>
      <c r="U1940" s="189">
        <f t="shared" si="387"/>
        <v>0</v>
      </c>
      <c r="V1940" s="189">
        <f t="shared" si="377"/>
        <v>0</v>
      </c>
      <c r="W1940" s="189">
        <f t="shared" si="377"/>
        <v>0</v>
      </c>
      <c r="X1940" s="189">
        <f t="shared" si="377"/>
        <v>0</v>
      </c>
      <c r="Y1940" s="189">
        <f t="shared" si="377"/>
        <v>0</v>
      </c>
      <c r="Z1940" s="189">
        <f t="shared" si="377"/>
        <v>0</v>
      </c>
      <c r="AA1940" s="189">
        <f t="shared" si="377"/>
        <v>0</v>
      </c>
      <c r="AB1940" s="187">
        <f t="shared" si="376"/>
        <v>0</v>
      </c>
      <c r="AC1940" s="190">
        <f>IF(C1940=A_Stammdaten!$B$14,F_SAV!$R1940-F_SAV!$AD1940,HLOOKUP(A_Stammdaten!$B$14-1,$AE$4:$AK$2004,ROW(C1940)-3,FALSE)-$AD1940)</f>
        <v>0</v>
      </c>
      <c r="AD1940" s="190">
        <f>HLOOKUP(A_Stammdaten!$B$14,$AE$4:$AK$2004,ROW(C1940)-3,FALSE)</f>
        <v>0</v>
      </c>
      <c r="AE1940" s="187">
        <f t="shared" si="378"/>
        <v>0</v>
      </c>
      <c r="AF1940" s="187">
        <f t="shared" si="379"/>
        <v>0</v>
      </c>
      <c r="AG1940" s="187">
        <f t="shared" si="380"/>
        <v>0</v>
      </c>
      <c r="AH1940" s="187">
        <f t="shared" si="381"/>
        <v>0</v>
      </c>
      <c r="AI1940" s="187">
        <f t="shared" si="382"/>
        <v>0</v>
      </c>
      <c r="AJ1940" s="187">
        <f t="shared" si="383"/>
        <v>0</v>
      </c>
      <c r="AK1940" s="187">
        <f t="shared" si="384"/>
        <v>0</v>
      </c>
      <c r="AL1940" s="31"/>
    </row>
    <row r="1941" spans="1:38" ht="15" x14ac:dyDescent="0.25">
      <c r="A1941" s="31"/>
      <c r="B1941" s="31"/>
      <c r="C1941" s="32"/>
      <c r="D1941" s="31"/>
      <c r="E1941" s="31"/>
      <c r="F1941" s="31"/>
      <c r="G1941" s="31"/>
      <c r="H1941" s="31"/>
      <c r="I1941" s="31"/>
      <c r="J1941" s="31"/>
      <c r="K1941" s="31"/>
      <c r="L1941" s="31"/>
      <c r="M1941" s="31"/>
      <c r="N1941" s="187">
        <f t="shared" si="385"/>
        <v>0</v>
      </c>
      <c r="O1941" s="31"/>
      <c r="P1941" s="31"/>
      <c r="Q1941" s="31"/>
      <c r="R1941" s="187">
        <f t="shared" si="386"/>
        <v>0</v>
      </c>
      <c r="S1941" s="188">
        <f>IF(ISBLANK($B1941),0,VLOOKUP($B1941,Listen!$A$2:$C$44,2,FALSE))</f>
        <v>0</v>
      </c>
      <c r="T1941" s="188">
        <f>IF(ISBLANK($B1941),0,VLOOKUP($B1941,Listen!$A$2:$C$44,3,FALSE))</f>
        <v>0</v>
      </c>
      <c r="U1941" s="189">
        <f t="shared" si="387"/>
        <v>0</v>
      </c>
      <c r="V1941" s="189">
        <f t="shared" si="377"/>
        <v>0</v>
      </c>
      <c r="W1941" s="189">
        <f t="shared" si="377"/>
        <v>0</v>
      </c>
      <c r="X1941" s="189">
        <f t="shared" si="377"/>
        <v>0</v>
      </c>
      <c r="Y1941" s="189">
        <f t="shared" si="377"/>
        <v>0</v>
      </c>
      <c r="Z1941" s="189">
        <f t="shared" si="377"/>
        <v>0</v>
      </c>
      <c r="AA1941" s="189">
        <f t="shared" si="377"/>
        <v>0</v>
      </c>
      <c r="AB1941" s="187">
        <f t="shared" si="376"/>
        <v>0</v>
      </c>
      <c r="AC1941" s="190">
        <f>IF(C1941=A_Stammdaten!$B$14,F_SAV!$R1941-F_SAV!$AD1941,HLOOKUP(A_Stammdaten!$B$14-1,$AE$4:$AK$2004,ROW(C1941)-3,FALSE)-$AD1941)</f>
        <v>0</v>
      </c>
      <c r="AD1941" s="190">
        <f>HLOOKUP(A_Stammdaten!$B$14,$AE$4:$AK$2004,ROW(C1941)-3,FALSE)</f>
        <v>0</v>
      </c>
      <c r="AE1941" s="187">
        <f t="shared" si="378"/>
        <v>0</v>
      </c>
      <c r="AF1941" s="187">
        <f t="shared" si="379"/>
        <v>0</v>
      </c>
      <c r="AG1941" s="187">
        <f t="shared" si="380"/>
        <v>0</v>
      </c>
      <c r="AH1941" s="187">
        <f t="shared" si="381"/>
        <v>0</v>
      </c>
      <c r="AI1941" s="187">
        <f t="shared" si="382"/>
        <v>0</v>
      </c>
      <c r="AJ1941" s="187">
        <f t="shared" si="383"/>
        <v>0</v>
      </c>
      <c r="AK1941" s="187">
        <f t="shared" si="384"/>
        <v>0</v>
      </c>
      <c r="AL1941" s="31"/>
    </row>
    <row r="1942" spans="1:38" ht="15" x14ac:dyDescent="0.25">
      <c r="A1942" s="31"/>
      <c r="B1942" s="31"/>
      <c r="C1942" s="32"/>
      <c r="D1942" s="31"/>
      <c r="E1942" s="31"/>
      <c r="F1942" s="31"/>
      <c r="G1942" s="31"/>
      <c r="H1942" s="31"/>
      <c r="I1942" s="31"/>
      <c r="J1942" s="31"/>
      <c r="K1942" s="31"/>
      <c r="L1942" s="31"/>
      <c r="M1942" s="31"/>
      <c r="N1942" s="187">
        <f t="shared" si="385"/>
        <v>0</v>
      </c>
      <c r="O1942" s="31"/>
      <c r="P1942" s="31"/>
      <c r="Q1942" s="31"/>
      <c r="R1942" s="187">
        <f t="shared" si="386"/>
        <v>0</v>
      </c>
      <c r="S1942" s="188">
        <f>IF(ISBLANK($B1942),0,VLOOKUP($B1942,Listen!$A$2:$C$44,2,FALSE))</f>
        <v>0</v>
      </c>
      <c r="T1942" s="188">
        <f>IF(ISBLANK($B1942),0,VLOOKUP($B1942,Listen!$A$2:$C$44,3,FALSE))</f>
        <v>0</v>
      </c>
      <c r="U1942" s="189">
        <f t="shared" si="387"/>
        <v>0</v>
      </c>
      <c r="V1942" s="189">
        <f t="shared" si="377"/>
        <v>0</v>
      </c>
      <c r="W1942" s="189">
        <f t="shared" si="377"/>
        <v>0</v>
      </c>
      <c r="X1942" s="189">
        <f t="shared" si="377"/>
        <v>0</v>
      </c>
      <c r="Y1942" s="189">
        <f t="shared" si="377"/>
        <v>0</v>
      </c>
      <c r="Z1942" s="189">
        <f t="shared" si="377"/>
        <v>0</v>
      </c>
      <c r="AA1942" s="189">
        <f t="shared" si="377"/>
        <v>0</v>
      </c>
      <c r="AB1942" s="187">
        <f t="shared" si="376"/>
        <v>0</v>
      </c>
      <c r="AC1942" s="190">
        <f>IF(C1942=A_Stammdaten!$B$14,F_SAV!$R1942-F_SAV!$AD1942,HLOOKUP(A_Stammdaten!$B$14-1,$AE$4:$AK$2004,ROW(C1942)-3,FALSE)-$AD1942)</f>
        <v>0</v>
      </c>
      <c r="AD1942" s="190">
        <f>HLOOKUP(A_Stammdaten!$B$14,$AE$4:$AK$2004,ROW(C1942)-3,FALSE)</f>
        <v>0</v>
      </c>
      <c r="AE1942" s="187">
        <f t="shared" si="378"/>
        <v>0</v>
      </c>
      <c r="AF1942" s="187">
        <f t="shared" si="379"/>
        <v>0</v>
      </c>
      <c r="AG1942" s="187">
        <f t="shared" si="380"/>
        <v>0</v>
      </c>
      <c r="AH1942" s="187">
        <f t="shared" si="381"/>
        <v>0</v>
      </c>
      <c r="AI1942" s="187">
        <f t="shared" si="382"/>
        <v>0</v>
      </c>
      <c r="AJ1942" s="187">
        <f t="shared" si="383"/>
        <v>0</v>
      </c>
      <c r="AK1942" s="187">
        <f t="shared" si="384"/>
        <v>0</v>
      </c>
      <c r="AL1942" s="31"/>
    </row>
    <row r="1943" spans="1:38" ht="15" x14ac:dyDescent="0.25">
      <c r="A1943" s="31"/>
      <c r="B1943" s="31"/>
      <c r="C1943" s="32"/>
      <c r="D1943" s="31"/>
      <c r="E1943" s="31"/>
      <c r="F1943" s="31"/>
      <c r="G1943" s="31"/>
      <c r="H1943" s="31"/>
      <c r="I1943" s="31"/>
      <c r="J1943" s="31"/>
      <c r="K1943" s="31"/>
      <c r="L1943" s="31"/>
      <c r="M1943" s="31"/>
      <c r="N1943" s="187">
        <f t="shared" si="385"/>
        <v>0</v>
      </c>
      <c r="O1943" s="31"/>
      <c r="P1943" s="31"/>
      <c r="Q1943" s="31"/>
      <c r="R1943" s="187">
        <f t="shared" si="386"/>
        <v>0</v>
      </c>
      <c r="S1943" s="188">
        <f>IF(ISBLANK($B1943),0,VLOOKUP($B1943,Listen!$A$2:$C$44,2,FALSE))</f>
        <v>0</v>
      </c>
      <c r="T1943" s="188">
        <f>IF(ISBLANK($B1943),0,VLOOKUP($B1943,Listen!$A$2:$C$44,3,FALSE))</f>
        <v>0</v>
      </c>
      <c r="U1943" s="189">
        <f t="shared" si="387"/>
        <v>0</v>
      </c>
      <c r="V1943" s="189">
        <f t="shared" si="377"/>
        <v>0</v>
      </c>
      <c r="W1943" s="189">
        <f t="shared" si="377"/>
        <v>0</v>
      </c>
      <c r="X1943" s="189">
        <f t="shared" si="377"/>
        <v>0</v>
      </c>
      <c r="Y1943" s="189">
        <f t="shared" si="377"/>
        <v>0</v>
      </c>
      <c r="Z1943" s="189">
        <f t="shared" si="377"/>
        <v>0</v>
      </c>
      <c r="AA1943" s="189">
        <f t="shared" si="377"/>
        <v>0</v>
      </c>
      <c r="AB1943" s="187">
        <f t="shared" si="376"/>
        <v>0</v>
      </c>
      <c r="AC1943" s="190">
        <f>IF(C1943=A_Stammdaten!$B$14,F_SAV!$R1943-F_SAV!$AD1943,HLOOKUP(A_Stammdaten!$B$14-1,$AE$4:$AK$2004,ROW(C1943)-3,FALSE)-$AD1943)</f>
        <v>0</v>
      </c>
      <c r="AD1943" s="190">
        <f>HLOOKUP(A_Stammdaten!$B$14,$AE$4:$AK$2004,ROW(C1943)-3,FALSE)</f>
        <v>0</v>
      </c>
      <c r="AE1943" s="187">
        <f t="shared" si="378"/>
        <v>0</v>
      </c>
      <c r="AF1943" s="187">
        <f t="shared" si="379"/>
        <v>0</v>
      </c>
      <c r="AG1943" s="187">
        <f t="shared" si="380"/>
        <v>0</v>
      </c>
      <c r="AH1943" s="187">
        <f t="shared" si="381"/>
        <v>0</v>
      </c>
      <c r="AI1943" s="187">
        <f t="shared" si="382"/>
        <v>0</v>
      </c>
      <c r="AJ1943" s="187">
        <f t="shared" si="383"/>
        <v>0</v>
      </c>
      <c r="AK1943" s="187">
        <f t="shared" si="384"/>
        <v>0</v>
      </c>
      <c r="AL1943" s="31"/>
    </row>
    <row r="1944" spans="1:38" ht="15" x14ac:dyDescent="0.25">
      <c r="A1944" s="31"/>
      <c r="B1944" s="31"/>
      <c r="C1944" s="32"/>
      <c r="D1944" s="31"/>
      <c r="E1944" s="31"/>
      <c r="F1944" s="31"/>
      <c r="G1944" s="31"/>
      <c r="H1944" s="31"/>
      <c r="I1944" s="31"/>
      <c r="J1944" s="31"/>
      <c r="K1944" s="31"/>
      <c r="L1944" s="31"/>
      <c r="M1944" s="31"/>
      <c r="N1944" s="187">
        <f t="shared" si="385"/>
        <v>0</v>
      </c>
      <c r="O1944" s="31"/>
      <c r="P1944" s="31"/>
      <c r="Q1944" s="31"/>
      <c r="R1944" s="187">
        <f t="shared" si="386"/>
        <v>0</v>
      </c>
      <c r="S1944" s="188">
        <f>IF(ISBLANK($B1944),0,VLOOKUP($B1944,Listen!$A$2:$C$44,2,FALSE))</f>
        <v>0</v>
      </c>
      <c r="T1944" s="188">
        <f>IF(ISBLANK($B1944),0,VLOOKUP($B1944,Listen!$A$2:$C$44,3,FALSE))</f>
        <v>0</v>
      </c>
      <c r="U1944" s="189">
        <f t="shared" si="387"/>
        <v>0</v>
      </c>
      <c r="V1944" s="189">
        <f t="shared" si="377"/>
        <v>0</v>
      </c>
      <c r="W1944" s="189">
        <f t="shared" si="377"/>
        <v>0</v>
      </c>
      <c r="X1944" s="189">
        <f t="shared" ref="V1944:AA1986" si="388">$S1944</f>
        <v>0</v>
      </c>
      <c r="Y1944" s="189">
        <f t="shared" si="388"/>
        <v>0</v>
      </c>
      <c r="Z1944" s="189">
        <f t="shared" si="388"/>
        <v>0</v>
      </c>
      <c r="AA1944" s="189">
        <f t="shared" si="388"/>
        <v>0</v>
      </c>
      <c r="AB1944" s="187">
        <f t="shared" si="376"/>
        <v>0</v>
      </c>
      <c r="AC1944" s="190">
        <f>IF(C1944=A_Stammdaten!$B$14,F_SAV!$R1944-F_SAV!$AD1944,HLOOKUP(A_Stammdaten!$B$14-1,$AE$4:$AK$2004,ROW(C1944)-3,FALSE)-$AD1944)</f>
        <v>0</v>
      </c>
      <c r="AD1944" s="190">
        <f>HLOOKUP(A_Stammdaten!$B$14,$AE$4:$AK$2004,ROW(C1944)-3,FALSE)</f>
        <v>0</v>
      </c>
      <c r="AE1944" s="187">
        <f t="shared" si="378"/>
        <v>0</v>
      </c>
      <c r="AF1944" s="187">
        <f t="shared" si="379"/>
        <v>0</v>
      </c>
      <c r="AG1944" s="187">
        <f t="shared" si="380"/>
        <v>0</v>
      </c>
      <c r="AH1944" s="187">
        <f t="shared" si="381"/>
        <v>0</v>
      </c>
      <c r="AI1944" s="187">
        <f t="shared" si="382"/>
        <v>0</v>
      </c>
      <c r="AJ1944" s="187">
        <f t="shared" si="383"/>
        <v>0</v>
      </c>
      <c r="AK1944" s="187">
        <f t="shared" si="384"/>
        <v>0</v>
      </c>
      <c r="AL1944" s="31"/>
    </row>
    <row r="1945" spans="1:38" ht="15" x14ac:dyDescent="0.25">
      <c r="A1945" s="31"/>
      <c r="B1945" s="31"/>
      <c r="C1945" s="32"/>
      <c r="D1945" s="31"/>
      <c r="E1945" s="31"/>
      <c r="F1945" s="31"/>
      <c r="G1945" s="31"/>
      <c r="H1945" s="31"/>
      <c r="I1945" s="31"/>
      <c r="J1945" s="31"/>
      <c r="K1945" s="31"/>
      <c r="L1945" s="31"/>
      <c r="M1945" s="31"/>
      <c r="N1945" s="187">
        <f t="shared" si="385"/>
        <v>0</v>
      </c>
      <c r="O1945" s="31"/>
      <c r="P1945" s="31"/>
      <c r="Q1945" s="31"/>
      <c r="R1945" s="187">
        <f t="shared" si="386"/>
        <v>0</v>
      </c>
      <c r="S1945" s="188">
        <f>IF(ISBLANK($B1945),0,VLOOKUP($B1945,Listen!$A$2:$C$44,2,FALSE))</f>
        <v>0</v>
      </c>
      <c r="T1945" s="188">
        <f>IF(ISBLANK($B1945),0,VLOOKUP($B1945,Listen!$A$2:$C$44,3,FALSE))</f>
        <v>0</v>
      </c>
      <c r="U1945" s="189">
        <f t="shared" si="387"/>
        <v>0</v>
      </c>
      <c r="V1945" s="189">
        <f t="shared" si="388"/>
        <v>0</v>
      </c>
      <c r="W1945" s="189">
        <f t="shared" si="388"/>
        <v>0</v>
      </c>
      <c r="X1945" s="189">
        <f t="shared" si="388"/>
        <v>0</v>
      </c>
      <c r="Y1945" s="189">
        <f t="shared" si="388"/>
        <v>0</v>
      </c>
      <c r="Z1945" s="189">
        <f t="shared" si="388"/>
        <v>0</v>
      </c>
      <c r="AA1945" s="189">
        <f t="shared" si="388"/>
        <v>0</v>
      </c>
      <c r="AB1945" s="187">
        <f t="shared" si="376"/>
        <v>0</v>
      </c>
      <c r="AC1945" s="190">
        <f>IF(C1945=A_Stammdaten!$B$14,F_SAV!$R1945-F_SAV!$AD1945,HLOOKUP(A_Stammdaten!$B$14-1,$AE$4:$AK$2004,ROW(C1945)-3,FALSE)-$AD1945)</f>
        <v>0</v>
      </c>
      <c r="AD1945" s="190">
        <f>HLOOKUP(A_Stammdaten!$B$14,$AE$4:$AK$2004,ROW(C1945)-3,FALSE)</f>
        <v>0</v>
      </c>
      <c r="AE1945" s="187">
        <f t="shared" si="378"/>
        <v>0</v>
      </c>
      <c r="AF1945" s="187">
        <f t="shared" si="379"/>
        <v>0</v>
      </c>
      <c r="AG1945" s="187">
        <f t="shared" si="380"/>
        <v>0</v>
      </c>
      <c r="AH1945" s="187">
        <f t="shared" si="381"/>
        <v>0</v>
      </c>
      <c r="AI1945" s="187">
        <f t="shared" si="382"/>
        <v>0</v>
      </c>
      <c r="AJ1945" s="187">
        <f t="shared" si="383"/>
        <v>0</v>
      </c>
      <c r="AK1945" s="187">
        <f t="shared" si="384"/>
        <v>0</v>
      </c>
      <c r="AL1945" s="31"/>
    </row>
    <row r="1946" spans="1:38" ht="15" x14ac:dyDescent="0.25">
      <c r="A1946" s="31"/>
      <c r="B1946" s="31"/>
      <c r="C1946" s="32"/>
      <c r="D1946" s="31"/>
      <c r="E1946" s="31"/>
      <c r="F1946" s="31"/>
      <c r="G1946" s="31"/>
      <c r="H1946" s="31"/>
      <c r="I1946" s="31"/>
      <c r="J1946" s="31"/>
      <c r="K1946" s="31"/>
      <c r="L1946" s="31"/>
      <c r="M1946" s="31"/>
      <c r="N1946" s="187">
        <f t="shared" si="385"/>
        <v>0</v>
      </c>
      <c r="O1946" s="31"/>
      <c r="P1946" s="31"/>
      <c r="Q1946" s="31"/>
      <c r="R1946" s="187">
        <f t="shared" si="386"/>
        <v>0</v>
      </c>
      <c r="S1946" s="188">
        <f>IF(ISBLANK($B1946),0,VLOOKUP($B1946,Listen!$A$2:$C$44,2,FALSE))</f>
        <v>0</v>
      </c>
      <c r="T1946" s="188">
        <f>IF(ISBLANK($B1946),0,VLOOKUP($B1946,Listen!$A$2:$C$44,3,FALSE))</f>
        <v>0</v>
      </c>
      <c r="U1946" s="189">
        <f t="shared" si="387"/>
        <v>0</v>
      </c>
      <c r="V1946" s="189">
        <f t="shared" si="388"/>
        <v>0</v>
      </c>
      <c r="W1946" s="189">
        <f t="shared" si="388"/>
        <v>0</v>
      </c>
      <c r="X1946" s="189">
        <f t="shared" si="388"/>
        <v>0</v>
      </c>
      <c r="Y1946" s="189">
        <f t="shared" si="388"/>
        <v>0</v>
      </c>
      <c r="Z1946" s="189">
        <f t="shared" si="388"/>
        <v>0</v>
      </c>
      <c r="AA1946" s="189">
        <f t="shared" si="388"/>
        <v>0</v>
      </c>
      <c r="AB1946" s="187">
        <f t="shared" si="376"/>
        <v>0</v>
      </c>
      <c r="AC1946" s="190">
        <f>IF(C1946=A_Stammdaten!$B$14,F_SAV!$R1946-F_SAV!$AD1946,HLOOKUP(A_Stammdaten!$B$14-1,$AE$4:$AK$2004,ROW(C1946)-3,FALSE)-$AD1946)</f>
        <v>0</v>
      </c>
      <c r="AD1946" s="190">
        <f>HLOOKUP(A_Stammdaten!$B$14,$AE$4:$AK$2004,ROW(C1946)-3,FALSE)</f>
        <v>0</v>
      </c>
      <c r="AE1946" s="187">
        <f t="shared" si="378"/>
        <v>0</v>
      </c>
      <c r="AF1946" s="187">
        <f t="shared" si="379"/>
        <v>0</v>
      </c>
      <c r="AG1946" s="187">
        <f t="shared" si="380"/>
        <v>0</v>
      </c>
      <c r="AH1946" s="187">
        <f t="shared" si="381"/>
        <v>0</v>
      </c>
      <c r="AI1946" s="187">
        <f t="shared" si="382"/>
        <v>0</v>
      </c>
      <c r="AJ1946" s="187">
        <f t="shared" si="383"/>
        <v>0</v>
      </c>
      <c r="AK1946" s="187">
        <f t="shared" si="384"/>
        <v>0</v>
      </c>
      <c r="AL1946" s="31"/>
    </row>
    <row r="1947" spans="1:38" ht="15" x14ac:dyDescent="0.25">
      <c r="A1947" s="31"/>
      <c r="B1947" s="31"/>
      <c r="C1947" s="32"/>
      <c r="D1947" s="31"/>
      <c r="E1947" s="31"/>
      <c r="F1947" s="31"/>
      <c r="G1947" s="31"/>
      <c r="H1947" s="31"/>
      <c r="I1947" s="31"/>
      <c r="J1947" s="31"/>
      <c r="K1947" s="31"/>
      <c r="L1947" s="31"/>
      <c r="M1947" s="31"/>
      <c r="N1947" s="187">
        <f t="shared" si="385"/>
        <v>0</v>
      </c>
      <c r="O1947" s="31"/>
      <c r="P1947" s="31"/>
      <c r="Q1947" s="31"/>
      <c r="R1947" s="187">
        <f t="shared" si="386"/>
        <v>0</v>
      </c>
      <c r="S1947" s="188">
        <f>IF(ISBLANK($B1947),0,VLOOKUP($B1947,Listen!$A$2:$C$44,2,FALSE))</f>
        <v>0</v>
      </c>
      <c r="T1947" s="188">
        <f>IF(ISBLANK($B1947),0,VLOOKUP($B1947,Listen!$A$2:$C$44,3,FALSE))</f>
        <v>0</v>
      </c>
      <c r="U1947" s="189">
        <f t="shared" si="387"/>
        <v>0</v>
      </c>
      <c r="V1947" s="189">
        <f t="shared" si="388"/>
        <v>0</v>
      </c>
      <c r="W1947" s="189">
        <f t="shared" si="388"/>
        <v>0</v>
      </c>
      <c r="X1947" s="189">
        <f t="shared" si="388"/>
        <v>0</v>
      </c>
      <c r="Y1947" s="189">
        <f t="shared" si="388"/>
        <v>0</v>
      </c>
      <c r="Z1947" s="189">
        <f t="shared" si="388"/>
        <v>0</v>
      </c>
      <c r="AA1947" s="189">
        <f t="shared" si="388"/>
        <v>0</v>
      </c>
      <c r="AB1947" s="187">
        <f t="shared" si="376"/>
        <v>0</v>
      </c>
      <c r="AC1947" s="190">
        <f>IF(C1947=A_Stammdaten!$B$14,F_SAV!$R1947-F_SAV!$AD1947,HLOOKUP(A_Stammdaten!$B$14-1,$AE$4:$AK$2004,ROW(C1947)-3,FALSE)-$AD1947)</f>
        <v>0</v>
      </c>
      <c r="AD1947" s="190">
        <f>HLOOKUP(A_Stammdaten!$B$14,$AE$4:$AK$2004,ROW(C1947)-3,FALSE)</f>
        <v>0</v>
      </c>
      <c r="AE1947" s="187">
        <f t="shared" si="378"/>
        <v>0</v>
      </c>
      <c r="AF1947" s="187">
        <f t="shared" si="379"/>
        <v>0</v>
      </c>
      <c r="AG1947" s="187">
        <f t="shared" si="380"/>
        <v>0</v>
      </c>
      <c r="AH1947" s="187">
        <f t="shared" si="381"/>
        <v>0</v>
      </c>
      <c r="AI1947" s="187">
        <f t="shared" si="382"/>
        <v>0</v>
      </c>
      <c r="AJ1947" s="187">
        <f t="shared" si="383"/>
        <v>0</v>
      </c>
      <c r="AK1947" s="187">
        <f t="shared" si="384"/>
        <v>0</v>
      </c>
      <c r="AL1947" s="31"/>
    </row>
    <row r="1948" spans="1:38" ht="15" x14ac:dyDescent="0.25">
      <c r="A1948" s="31"/>
      <c r="B1948" s="31"/>
      <c r="C1948" s="32"/>
      <c r="D1948" s="31"/>
      <c r="E1948" s="31"/>
      <c r="F1948" s="31"/>
      <c r="G1948" s="31"/>
      <c r="H1948" s="31"/>
      <c r="I1948" s="31"/>
      <c r="J1948" s="31"/>
      <c r="K1948" s="31"/>
      <c r="L1948" s="31"/>
      <c r="M1948" s="31"/>
      <c r="N1948" s="187">
        <f t="shared" si="385"/>
        <v>0</v>
      </c>
      <c r="O1948" s="31"/>
      <c r="P1948" s="31"/>
      <c r="Q1948" s="31"/>
      <c r="R1948" s="187">
        <f t="shared" si="386"/>
        <v>0</v>
      </c>
      <c r="S1948" s="188">
        <f>IF(ISBLANK($B1948),0,VLOOKUP($B1948,Listen!$A$2:$C$44,2,FALSE))</f>
        <v>0</v>
      </c>
      <c r="T1948" s="188">
        <f>IF(ISBLANK($B1948),0,VLOOKUP($B1948,Listen!$A$2:$C$44,3,FALSE))</f>
        <v>0</v>
      </c>
      <c r="U1948" s="189">
        <f t="shared" si="387"/>
        <v>0</v>
      </c>
      <c r="V1948" s="189">
        <f t="shared" si="388"/>
        <v>0</v>
      </c>
      <c r="W1948" s="189">
        <f t="shared" si="388"/>
        <v>0</v>
      </c>
      <c r="X1948" s="189">
        <f t="shared" si="388"/>
        <v>0</v>
      </c>
      <c r="Y1948" s="189">
        <f t="shared" si="388"/>
        <v>0</v>
      </c>
      <c r="Z1948" s="189">
        <f t="shared" si="388"/>
        <v>0</v>
      </c>
      <c r="AA1948" s="189">
        <f t="shared" si="388"/>
        <v>0</v>
      </c>
      <c r="AB1948" s="187">
        <f t="shared" si="376"/>
        <v>0</v>
      </c>
      <c r="AC1948" s="190">
        <f>IF(C1948=A_Stammdaten!$B$14,F_SAV!$R1948-F_SAV!$AD1948,HLOOKUP(A_Stammdaten!$B$14-1,$AE$4:$AK$2004,ROW(C1948)-3,FALSE)-$AD1948)</f>
        <v>0</v>
      </c>
      <c r="AD1948" s="190">
        <f>HLOOKUP(A_Stammdaten!$B$14,$AE$4:$AK$2004,ROW(C1948)-3,FALSE)</f>
        <v>0</v>
      </c>
      <c r="AE1948" s="187">
        <f t="shared" si="378"/>
        <v>0</v>
      </c>
      <c r="AF1948" s="187">
        <f t="shared" si="379"/>
        <v>0</v>
      </c>
      <c r="AG1948" s="187">
        <f t="shared" si="380"/>
        <v>0</v>
      </c>
      <c r="AH1948" s="187">
        <f t="shared" si="381"/>
        <v>0</v>
      </c>
      <c r="AI1948" s="187">
        <f t="shared" si="382"/>
        <v>0</v>
      </c>
      <c r="AJ1948" s="187">
        <f t="shared" si="383"/>
        <v>0</v>
      </c>
      <c r="AK1948" s="187">
        <f t="shared" si="384"/>
        <v>0</v>
      </c>
      <c r="AL1948" s="31"/>
    </row>
    <row r="1949" spans="1:38" ht="15" x14ac:dyDescent="0.25">
      <c r="A1949" s="31"/>
      <c r="B1949" s="31"/>
      <c r="C1949" s="32"/>
      <c r="D1949" s="31"/>
      <c r="E1949" s="31"/>
      <c r="F1949" s="31"/>
      <c r="G1949" s="31"/>
      <c r="H1949" s="31"/>
      <c r="I1949" s="31"/>
      <c r="J1949" s="31"/>
      <c r="K1949" s="31"/>
      <c r="L1949" s="31"/>
      <c r="M1949" s="31"/>
      <c r="N1949" s="187">
        <f t="shared" si="385"/>
        <v>0</v>
      </c>
      <c r="O1949" s="31"/>
      <c r="P1949" s="31"/>
      <c r="Q1949" s="31"/>
      <c r="R1949" s="187">
        <f t="shared" si="386"/>
        <v>0</v>
      </c>
      <c r="S1949" s="188">
        <f>IF(ISBLANK($B1949),0,VLOOKUP($B1949,Listen!$A$2:$C$44,2,FALSE))</f>
        <v>0</v>
      </c>
      <c r="T1949" s="188">
        <f>IF(ISBLANK($B1949),0,VLOOKUP($B1949,Listen!$A$2:$C$44,3,FALSE))</f>
        <v>0</v>
      </c>
      <c r="U1949" s="189">
        <f t="shared" si="387"/>
        <v>0</v>
      </c>
      <c r="V1949" s="189">
        <f t="shared" si="388"/>
        <v>0</v>
      </c>
      <c r="W1949" s="189">
        <f t="shared" si="388"/>
        <v>0</v>
      </c>
      <c r="X1949" s="189">
        <f t="shared" si="388"/>
        <v>0</v>
      </c>
      <c r="Y1949" s="189">
        <f t="shared" si="388"/>
        <v>0</v>
      </c>
      <c r="Z1949" s="189">
        <f t="shared" si="388"/>
        <v>0</v>
      </c>
      <c r="AA1949" s="189">
        <f t="shared" si="388"/>
        <v>0</v>
      </c>
      <c r="AB1949" s="187">
        <f t="shared" si="376"/>
        <v>0</v>
      </c>
      <c r="AC1949" s="190">
        <f>IF(C1949=A_Stammdaten!$B$14,F_SAV!$R1949-F_SAV!$AD1949,HLOOKUP(A_Stammdaten!$B$14-1,$AE$4:$AK$2004,ROW(C1949)-3,FALSE)-$AD1949)</f>
        <v>0</v>
      </c>
      <c r="AD1949" s="190">
        <f>HLOOKUP(A_Stammdaten!$B$14,$AE$4:$AK$2004,ROW(C1949)-3,FALSE)</f>
        <v>0</v>
      </c>
      <c r="AE1949" s="187">
        <f t="shared" si="378"/>
        <v>0</v>
      </c>
      <c r="AF1949" s="187">
        <f t="shared" si="379"/>
        <v>0</v>
      </c>
      <c r="AG1949" s="187">
        <f t="shared" si="380"/>
        <v>0</v>
      </c>
      <c r="AH1949" s="187">
        <f t="shared" si="381"/>
        <v>0</v>
      </c>
      <c r="AI1949" s="187">
        <f t="shared" si="382"/>
        <v>0</v>
      </c>
      <c r="AJ1949" s="187">
        <f t="shared" si="383"/>
        <v>0</v>
      </c>
      <c r="AK1949" s="187">
        <f t="shared" si="384"/>
        <v>0</v>
      </c>
      <c r="AL1949" s="31"/>
    </row>
    <row r="1950" spans="1:38" ht="15" x14ac:dyDescent="0.25">
      <c r="A1950" s="31"/>
      <c r="B1950" s="31"/>
      <c r="C1950" s="32"/>
      <c r="D1950" s="31"/>
      <c r="E1950" s="31"/>
      <c r="F1950" s="31"/>
      <c r="G1950" s="31"/>
      <c r="H1950" s="31"/>
      <c r="I1950" s="31"/>
      <c r="J1950" s="31"/>
      <c r="K1950" s="31"/>
      <c r="L1950" s="31"/>
      <c r="M1950" s="31"/>
      <c r="N1950" s="187">
        <f t="shared" si="385"/>
        <v>0</v>
      </c>
      <c r="O1950" s="31"/>
      <c r="P1950" s="31"/>
      <c r="Q1950" s="31"/>
      <c r="R1950" s="187">
        <f t="shared" si="386"/>
        <v>0</v>
      </c>
      <c r="S1950" s="188">
        <f>IF(ISBLANK($B1950),0,VLOOKUP($B1950,Listen!$A$2:$C$44,2,FALSE))</f>
        <v>0</v>
      </c>
      <c r="T1950" s="188">
        <f>IF(ISBLANK($B1950),0,VLOOKUP($B1950,Listen!$A$2:$C$44,3,FALSE))</f>
        <v>0</v>
      </c>
      <c r="U1950" s="189">
        <f t="shared" si="387"/>
        <v>0</v>
      </c>
      <c r="V1950" s="189">
        <f t="shared" si="388"/>
        <v>0</v>
      </c>
      <c r="W1950" s="189">
        <f t="shared" si="388"/>
        <v>0</v>
      </c>
      <c r="X1950" s="189">
        <f t="shared" si="388"/>
        <v>0</v>
      </c>
      <c r="Y1950" s="189">
        <f t="shared" si="388"/>
        <v>0</v>
      </c>
      <c r="Z1950" s="189">
        <f t="shared" si="388"/>
        <v>0</v>
      </c>
      <c r="AA1950" s="189">
        <f t="shared" si="388"/>
        <v>0</v>
      </c>
      <c r="AB1950" s="187">
        <f t="shared" si="376"/>
        <v>0</v>
      </c>
      <c r="AC1950" s="190">
        <f>IF(C1950=A_Stammdaten!$B$14,F_SAV!$R1950-F_SAV!$AD1950,HLOOKUP(A_Stammdaten!$B$14-1,$AE$4:$AK$2004,ROW(C1950)-3,FALSE)-$AD1950)</f>
        <v>0</v>
      </c>
      <c r="AD1950" s="190">
        <f>HLOOKUP(A_Stammdaten!$B$14,$AE$4:$AK$2004,ROW(C1950)-3,FALSE)</f>
        <v>0</v>
      </c>
      <c r="AE1950" s="187">
        <f t="shared" si="378"/>
        <v>0</v>
      </c>
      <c r="AF1950" s="187">
        <f t="shared" si="379"/>
        <v>0</v>
      </c>
      <c r="AG1950" s="187">
        <f t="shared" si="380"/>
        <v>0</v>
      </c>
      <c r="AH1950" s="187">
        <f t="shared" si="381"/>
        <v>0</v>
      </c>
      <c r="AI1950" s="187">
        <f t="shared" si="382"/>
        <v>0</v>
      </c>
      <c r="AJ1950" s="187">
        <f t="shared" si="383"/>
        <v>0</v>
      </c>
      <c r="AK1950" s="187">
        <f t="shared" si="384"/>
        <v>0</v>
      </c>
      <c r="AL1950" s="31"/>
    </row>
    <row r="1951" spans="1:38" ht="15" x14ac:dyDescent="0.25">
      <c r="A1951" s="31"/>
      <c r="B1951" s="31"/>
      <c r="C1951" s="32"/>
      <c r="D1951" s="31"/>
      <c r="E1951" s="31"/>
      <c r="F1951" s="31"/>
      <c r="G1951" s="31"/>
      <c r="H1951" s="31"/>
      <c r="I1951" s="31"/>
      <c r="J1951" s="31"/>
      <c r="K1951" s="31"/>
      <c r="L1951" s="31"/>
      <c r="M1951" s="31"/>
      <c r="N1951" s="187">
        <f t="shared" si="385"/>
        <v>0</v>
      </c>
      <c r="O1951" s="31"/>
      <c r="P1951" s="31"/>
      <c r="Q1951" s="31"/>
      <c r="R1951" s="187">
        <f t="shared" si="386"/>
        <v>0</v>
      </c>
      <c r="S1951" s="188">
        <f>IF(ISBLANK($B1951),0,VLOOKUP($B1951,Listen!$A$2:$C$44,2,FALSE))</f>
        <v>0</v>
      </c>
      <c r="T1951" s="188">
        <f>IF(ISBLANK($B1951),0,VLOOKUP($B1951,Listen!$A$2:$C$44,3,FALSE))</f>
        <v>0</v>
      </c>
      <c r="U1951" s="189">
        <f t="shared" si="387"/>
        <v>0</v>
      </c>
      <c r="V1951" s="189">
        <f t="shared" si="388"/>
        <v>0</v>
      </c>
      <c r="W1951" s="189">
        <f t="shared" si="388"/>
        <v>0</v>
      </c>
      <c r="X1951" s="189">
        <f t="shared" si="388"/>
        <v>0</v>
      </c>
      <c r="Y1951" s="189">
        <f t="shared" si="388"/>
        <v>0</v>
      </c>
      <c r="Z1951" s="189">
        <f t="shared" si="388"/>
        <v>0</v>
      </c>
      <c r="AA1951" s="189">
        <f t="shared" si="388"/>
        <v>0</v>
      </c>
      <c r="AB1951" s="187">
        <f t="shared" si="376"/>
        <v>0</v>
      </c>
      <c r="AC1951" s="190">
        <f>IF(C1951=A_Stammdaten!$B$14,F_SAV!$R1951-F_SAV!$AD1951,HLOOKUP(A_Stammdaten!$B$14-1,$AE$4:$AK$2004,ROW(C1951)-3,FALSE)-$AD1951)</f>
        <v>0</v>
      </c>
      <c r="AD1951" s="190">
        <f>HLOOKUP(A_Stammdaten!$B$14,$AE$4:$AK$2004,ROW(C1951)-3,FALSE)</f>
        <v>0</v>
      </c>
      <c r="AE1951" s="187">
        <f t="shared" si="378"/>
        <v>0</v>
      </c>
      <c r="AF1951" s="187">
        <f t="shared" si="379"/>
        <v>0</v>
      </c>
      <c r="AG1951" s="187">
        <f t="shared" si="380"/>
        <v>0</v>
      </c>
      <c r="AH1951" s="187">
        <f t="shared" si="381"/>
        <v>0</v>
      </c>
      <c r="AI1951" s="187">
        <f t="shared" si="382"/>
        <v>0</v>
      </c>
      <c r="AJ1951" s="187">
        <f t="shared" si="383"/>
        <v>0</v>
      </c>
      <c r="AK1951" s="187">
        <f t="shared" si="384"/>
        <v>0</v>
      </c>
      <c r="AL1951" s="31"/>
    </row>
    <row r="1952" spans="1:38" ht="15" x14ac:dyDescent="0.25">
      <c r="A1952" s="31"/>
      <c r="B1952" s="31"/>
      <c r="C1952" s="32"/>
      <c r="D1952" s="31"/>
      <c r="E1952" s="31"/>
      <c r="F1952" s="31"/>
      <c r="G1952" s="31"/>
      <c r="H1952" s="31"/>
      <c r="I1952" s="31"/>
      <c r="J1952" s="31"/>
      <c r="K1952" s="31"/>
      <c r="L1952" s="31"/>
      <c r="M1952" s="31"/>
      <c r="N1952" s="187">
        <f t="shared" si="385"/>
        <v>0</v>
      </c>
      <c r="O1952" s="31"/>
      <c r="P1952" s="31"/>
      <c r="Q1952" s="31"/>
      <c r="R1952" s="187">
        <f t="shared" si="386"/>
        <v>0</v>
      </c>
      <c r="S1952" s="188">
        <f>IF(ISBLANK($B1952),0,VLOOKUP($B1952,Listen!$A$2:$C$44,2,FALSE))</f>
        <v>0</v>
      </c>
      <c r="T1952" s="188">
        <f>IF(ISBLANK($B1952),0,VLOOKUP($B1952,Listen!$A$2:$C$44,3,FALSE))</f>
        <v>0</v>
      </c>
      <c r="U1952" s="189">
        <f t="shared" si="387"/>
        <v>0</v>
      </c>
      <c r="V1952" s="189">
        <f t="shared" si="388"/>
        <v>0</v>
      </c>
      <c r="W1952" s="189">
        <f t="shared" si="388"/>
        <v>0</v>
      </c>
      <c r="X1952" s="189">
        <f t="shared" si="388"/>
        <v>0</v>
      </c>
      <c r="Y1952" s="189">
        <f t="shared" si="388"/>
        <v>0</v>
      </c>
      <c r="Z1952" s="189">
        <f t="shared" si="388"/>
        <v>0</v>
      </c>
      <c r="AA1952" s="189">
        <f t="shared" si="388"/>
        <v>0</v>
      </c>
      <c r="AB1952" s="187">
        <f t="shared" si="376"/>
        <v>0</v>
      </c>
      <c r="AC1952" s="190">
        <f>IF(C1952=A_Stammdaten!$B$14,F_SAV!$R1952-F_SAV!$AD1952,HLOOKUP(A_Stammdaten!$B$14-1,$AE$4:$AK$2004,ROW(C1952)-3,FALSE)-$AD1952)</f>
        <v>0</v>
      </c>
      <c r="AD1952" s="190">
        <f>HLOOKUP(A_Stammdaten!$B$14,$AE$4:$AK$2004,ROW(C1952)-3,FALSE)</f>
        <v>0</v>
      </c>
      <c r="AE1952" s="187">
        <f t="shared" si="378"/>
        <v>0</v>
      </c>
      <c r="AF1952" s="187">
        <f t="shared" si="379"/>
        <v>0</v>
      </c>
      <c r="AG1952" s="187">
        <f t="shared" si="380"/>
        <v>0</v>
      </c>
      <c r="AH1952" s="187">
        <f t="shared" si="381"/>
        <v>0</v>
      </c>
      <c r="AI1952" s="187">
        <f t="shared" si="382"/>
        <v>0</v>
      </c>
      <c r="AJ1952" s="187">
        <f t="shared" si="383"/>
        <v>0</v>
      </c>
      <c r="AK1952" s="187">
        <f t="shared" si="384"/>
        <v>0</v>
      </c>
      <c r="AL1952" s="31"/>
    </row>
    <row r="1953" spans="1:38" ht="15" x14ac:dyDescent="0.25">
      <c r="A1953" s="31"/>
      <c r="B1953" s="31"/>
      <c r="C1953" s="32"/>
      <c r="D1953" s="31"/>
      <c r="E1953" s="31"/>
      <c r="F1953" s="31"/>
      <c r="G1953" s="31"/>
      <c r="H1953" s="31"/>
      <c r="I1953" s="31"/>
      <c r="J1953" s="31"/>
      <c r="K1953" s="31"/>
      <c r="L1953" s="31"/>
      <c r="M1953" s="31"/>
      <c r="N1953" s="187">
        <f t="shared" si="385"/>
        <v>0</v>
      </c>
      <c r="O1953" s="31"/>
      <c r="P1953" s="31"/>
      <c r="Q1953" s="31"/>
      <c r="R1953" s="187">
        <f t="shared" si="386"/>
        <v>0</v>
      </c>
      <c r="S1953" s="188">
        <f>IF(ISBLANK($B1953),0,VLOOKUP($B1953,Listen!$A$2:$C$44,2,FALSE))</f>
        <v>0</v>
      </c>
      <c r="T1953" s="188">
        <f>IF(ISBLANK($B1953),0,VLOOKUP($B1953,Listen!$A$2:$C$44,3,FALSE))</f>
        <v>0</v>
      </c>
      <c r="U1953" s="189">
        <f t="shared" si="387"/>
        <v>0</v>
      </c>
      <c r="V1953" s="189">
        <f t="shared" si="388"/>
        <v>0</v>
      </c>
      <c r="W1953" s="189">
        <f t="shared" si="388"/>
        <v>0</v>
      </c>
      <c r="X1953" s="189">
        <f t="shared" si="388"/>
        <v>0</v>
      </c>
      <c r="Y1953" s="189">
        <f t="shared" si="388"/>
        <v>0</v>
      </c>
      <c r="Z1953" s="189">
        <f t="shared" si="388"/>
        <v>0</v>
      </c>
      <c r="AA1953" s="189">
        <f t="shared" si="388"/>
        <v>0</v>
      </c>
      <c r="AB1953" s="187">
        <f t="shared" si="376"/>
        <v>0</v>
      </c>
      <c r="AC1953" s="190">
        <f>IF(C1953=A_Stammdaten!$B$14,F_SAV!$R1953-F_SAV!$AD1953,HLOOKUP(A_Stammdaten!$B$14-1,$AE$4:$AK$2004,ROW(C1953)-3,FALSE)-$AD1953)</f>
        <v>0</v>
      </c>
      <c r="AD1953" s="190">
        <f>HLOOKUP(A_Stammdaten!$B$14,$AE$4:$AK$2004,ROW(C1953)-3,FALSE)</f>
        <v>0</v>
      </c>
      <c r="AE1953" s="187">
        <f t="shared" si="378"/>
        <v>0</v>
      </c>
      <c r="AF1953" s="187">
        <f t="shared" si="379"/>
        <v>0</v>
      </c>
      <c r="AG1953" s="187">
        <f t="shared" si="380"/>
        <v>0</v>
      </c>
      <c r="AH1953" s="187">
        <f t="shared" si="381"/>
        <v>0</v>
      </c>
      <c r="AI1953" s="187">
        <f t="shared" si="382"/>
        <v>0</v>
      </c>
      <c r="AJ1953" s="187">
        <f t="shared" si="383"/>
        <v>0</v>
      </c>
      <c r="AK1953" s="187">
        <f t="shared" si="384"/>
        <v>0</v>
      </c>
      <c r="AL1953" s="31"/>
    </row>
    <row r="1954" spans="1:38" ht="15" x14ac:dyDescent="0.25">
      <c r="A1954" s="31"/>
      <c r="B1954" s="31"/>
      <c r="C1954" s="32"/>
      <c r="D1954" s="31"/>
      <c r="E1954" s="31"/>
      <c r="F1954" s="31"/>
      <c r="G1954" s="31"/>
      <c r="H1954" s="31"/>
      <c r="I1954" s="31"/>
      <c r="J1954" s="31"/>
      <c r="K1954" s="31"/>
      <c r="L1954" s="31"/>
      <c r="M1954" s="31"/>
      <c r="N1954" s="187">
        <f t="shared" si="385"/>
        <v>0</v>
      </c>
      <c r="O1954" s="31"/>
      <c r="P1954" s="31"/>
      <c r="Q1954" s="31"/>
      <c r="R1954" s="187">
        <f t="shared" si="386"/>
        <v>0</v>
      </c>
      <c r="S1954" s="188">
        <f>IF(ISBLANK($B1954),0,VLOOKUP($B1954,Listen!$A$2:$C$44,2,FALSE))</f>
        <v>0</v>
      </c>
      <c r="T1954" s="188">
        <f>IF(ISBLANK($B1954),0,VLOOKUP($B1954,Listen!$A$2:$C$44,3,FALSE))</f>
        <v>0</v>
      </c>
      <c r="U1954" s="189">
        <f t="shared" si="387"/>
        <v>0</v>
      </c>
      <c r="V1954" s="189">
        <f t="shared" si="388"/>
        <v>0</v>
      </c>
      <c r="W1954" s="189">
        <f t="shared" si="388"/>
        <v>0</v>
      </c>
      <c r="X1954" s="189">
        <f t="shared" si="388"/>
        <v>0</v>
      </c>
      <c r="Y1954" s="189">
        <f t="shared" si="388"/>
        <v>0</v>
      </c>
      <c r="Z1954" s="189">
        <f t="shared" si="388"/>
        <v>0</v>
      </c>
      <c r="AA1954" s="189">
        <f t="shared" si="388"/>
        <v>0</v>
      </c>
      <c r="AB1954" s="187">
        <f t="shared" si="376"/>
        <v>0</v>
      </c>
      <c r="AC1954" s="190">
        <f>IF(C1954=A_Stammdaten!$B$14,F_SAV!$R1954-F_SAV!$AD1954,HLOOKUP(A_Stammdaten!$B$14-1,$AE$4:$AK$2004,ROW(C1954)-3,FALSE)-$AD1954)</f>
        <v>0</v>
      </c>
      <c r="AD1954" s="190">
        <f>HLOOKUP(A_Stammdaten!$B$14,$AE$4:$AK$2004,ROW(C1954)-3,FALSE)</f>
        <v>0</v>
      </c>
      <c r="AE1954" s="187">
        <f t="shared" si="378"/>
        <v>0</v>
      </c>
      <c r="AF1954" s="187">
        <f t="shared" si="379"/>
        <v>0</v>
      </c>
      <c r="AG1954" s="187">
        <f t="shared" si="380"/>
        <v>0</v>
      </c>
      <c r="AH1954" s="187">
        <f t="shared" si="381"/>
        <v>0</v>
      </c>
      <c r="AI1954" s="187">
        <f t="shared" si="382"/>
        <v>0</v>
      </c>
      <c r="AJ1954" s="187">
        <f t="shared" si="383"/>
        <v>0</v>
      </c>
      <c r="AK1954" s="187">
        <f t="shared" si="384"/>
        <v>0</v>
      </c>
      <c r="AL1954" s="31"/>
    </row>
    <row r="1955" spans="1:38" ht="15" x14ac:dyDescent="0.25">
      <c r="A1955" s="31"/>
      <c r="B1955" s="31"/>
      <c r="C1955" s="32"/>
      <c r="D1955" s="31"/>
      <c r="E1955" s="31"/>
      <c r="F1955" s="31"/>
      <c r="G1955" s="31"/>
      <c r="H1955" s="31"/>
      <c r="I1955" s="31"/>
      <c r="J1955" s="31"/>
      <c r="K1955" s="31"/>
      <c r="L1955" s="31"/>
      <c r="M1955" s="31"/>
      <c r="N1955" s="187">
        <f t="shared" si="385"/>
        <v>0</v>
      </c>
      <c r="O1955" s="31"/>
      <c r="P1955" s="31"/>
      <c r="Q1955" s="31"/>
      <c r="R1955" s="187">
        <f t="shared" si="386"/>
        <v>0</v>
      </c>
      <c r="S1955" s="188">
        <f>IF(ISBLANK($B1955),0,VLOOKUP($B1955,Listen!$A$2:$C$44,2,FALSE))</f>
        <v>0</v>
      </c>
      <c r="T1955" s="188">
        <f>IF(ISBLANK($B1955),0,VLOOKUP($B1955,Listen!$A$2:$C$44,3,FALSE))</f>
        <v>0</v>
      </c>
      <c r="U1955" s="189">
        <f t="shared" si="387"/>
        <v>0</v>
      </c>
      <c r="V1955" s="189">
        <f t="shared" si="388"/>
        <v>0</v>
      </c>
      <c r="W1955" s="189">
        <f t="shared" si="388"/>
        <v>0</v>
      </c>
      <c r="X1955" s="189">
        <f t="shared" si="388"/>
        <v>0</v>
      </c>
      <c r="Y1955" s="189">
        <f t="shared" si="388"/>
        <v>0</v>
      </c>
      <c r="Z1955" s="189">
        <f t="shared" si="388"/>
        <v>0</v>
      </c>
      <c r="AA1955" s="189">
        <f t="shared" si="388"/>
        <v>0</v>
      </c>
      <c r="AB1955" s="187">
        <f t="shared" ref="AB1955:AB2004" si="389">AD1955+AC1955</f>
        <v>0</v>
      </c>
      <c r="AC1955" s="190">
        <f>IF(C1955=A_Stammdaten!$B$14,F_SAV!$R1955-F_SAV!$AD1955,HLOOKUP(A_Stammdaten!$B$14-1,$AE$4:$AK$2004,ROW(C1955)-3,FALSE)-$AD1955)</f>
        <v>0</v>
      </c>
      <c r="AD1955" s="190">
        <f>HLOOKUP(A_Stammdaten!$B$14,$AE$4:$AK$2004,ROW(C1955)-3,FALSE)</f>
        <v>0</v>
      </c>
      <c r="AE1955" s="187">
        <f t="shared" si="378"/>
        <v>0</v>
      </c>
      <c r="AF1955" s="187">
        <f t="shared" si="379"/>
        <v>0</v>
      </c>
      <c r="AG1955" s="187">
        <f t="shared" si="380"/>
        <v>0</v>
      </c>
      <c r="AH1955" s="187">
        <f t="shared" si="381"/>
        <v>0</v>
      </c>
      <c r="AI1955" s="187">
        <f t="shared" si="382"/>
        <v>0</v>
      </c>
      <c r="AJ1955" s="187">
        <f t="shared" si="383"/>
        <v>0</v>
      </c>
      <c r="AK1955" s="187">
        <f t="shared" si="384"/>
        <v>0</v>
      </c>
      <c r="AL1955" s="31"/>
    </row>
    <row r="1956" spans="1:38" ht="15" x14ac:dyDescent="0.25">
      <c r="A1956" s="31"/>
      <c r="B1956" s="31"/>
      <c r="C1956" s="32"/>
      <c r="D1956" s="31"/>
      <c r="E1956" s="31"/>
      <c r="F1956" s="31"/>
      <c r="G1956" s="31"/>
      <c r="H1956" s="31"/>
      <c r="I1956" s="31"/>
      <c r="J1956" s="31"/>
      <c r="K1956" s="31"/>
      <c r="L1956" s="31"/>
      <c r="M1956" s="31"/>
      <c r="N1956" s="187">
        <f t="shared" si="385"/>
        <v>0</v>
      </c>
      <c r="O1956" s="31"/>
      <c r="P1956" s="31"/>
      <c r="Q1956" s="31"/>
      <c r="R1956" s="187">
        <f t="shared" si="386"/>
        <v>0</v>
      </c>
      <c r="S1956" s="188">
        <f>IF(ISBLANK($B1956),0,VLOOKUP($B1956,Listen!$A$2:$C$44,2,FALSE))</f>
        <v>0</v>
      </c>
      <c r="T1956" s="188">
        <f>IF(ISBLANK($B1956),0,VLOOKUP($B1956,Listen!$A$2:$C$44,3,FALSE))</f>
        <v>0</v>
      </c>
      <c r="U1956" s="189">
        <f t="shared" si="387"/>
        <v>0</v>
      </c>
      <c r="V1956" s="189">
        <f t="shared" si="388"/>
        <v>0</v>
      </c>
      <c r="W1956" s="189">
        <f t="shared" si="388"/>
        <v>0</v>
      </c>
      <c r="X1956" s="189">
        <f t="shared" si="388"/>
        <v>0</v>
      </c>
      <c r="Y1956" s="189">
        <f t="shared" si="388"/>
        <v>0</v>
      </c>
      <c r="Z1956" s="189">
        <f t="shared" si="388"/>
        <v>0</v>
      </c>
      <c r="AA1956" s="189">
        <f t="shared" si="388"/>
        <v>0</v>
      </c>
      <c r="AB1956" s="187">
        <f t="shared" si="389"/>
        <v>0</v>
      </c>
      <c r="AC1956" s="190">
        <f>IF(C1956=A_Stammdaten!$B$14,F_SAV!$R1956-F_SAV!$AD1956,HLOOKUP(A_Stammdaten!$B$14-1,$AE$4:$AK$2004,ROW(C1956)-3,FALSE)-$AD1956)</f>
        <v>0</v>
      </c>
      <c r="AD1956" s="190">
        <f>HLOOKUP(A_Stammdaten!$B$14,$AE$4:$AK$2004,ROW(C1956)-3,FALSE)</f>
        <v>0</v>
      </c>
      <c r="AE1956" s="187">
        <f t="shared" si="378"/>
        <v>0</v>
      </c>
      <c r="AF1956" s="187">
        <f t="shared" si="379"/>
        <v>0</v>
      </c>
      <c r="AG1956" s="187">
        <f t="shared" si="380"/>
        <v>0</v>
      </c>
      <c r="AH1956" s="187">
        <f t="shared" si="381"/>
        <v>0</v>
      </c>
      <c r="AI1956" s="187">
        <f t="shared" si="382"/>
        <v>0</v>
      </c>
      <c r="AJ1956" s="187">
        <f t="shared" si="383"/>
        <v>0</v>
      </c>
      <c r="AK1956" s="187">
        <f t="shared" si="384"/>
        <v>0</v>
      </c>
      <c r="AL1956" s="31"/>
    </row>
    <row r="1957" spans="1:38" ht="15" x14ac:dyDescent="0.25">
      <c r="A1957" s="31"/>
      <c r="B1957" s="31"/>
      <c r="C1957" s="32"/>
      <c r="D1957" s="31"/>
      <c r="E1957" s="31"/>
      <c r="F1957" s="31"/>
      <c r="G1957" s="31"/>
      <c r="H1957" s="31"/>
      <c r="I1957" s="31"/>
      <c r="J1957" s="31"/>
      <c r="K1957" s="31"/>
      <c r="L1957" s="31"/>
      <c r="M1957" s="31"/>
      <c r="N1957" s="187">
        <f t="shared" si="385"/>
        <v>0</v>
      </c>
      <c r="O1957" s="31"/>
      <c r="P1957" s="31"/>
      <c r="Q1957" s="31"/>
      <c r="R1957" s="187">
        <f t="shared" si="386"/>
        <v>0</v>
      </c>
      <c r="S1957" s="188">
        <f>IF(ISBLANK($B1957),0,VLOOKUP($B1957,Listen!$A$2:$C$44,2,FALSE))</f>
        <v>0</v>
      </c>
      <c r="T1957" s="188">
        <f>IF(ISBLANK($B1957),0,VLOOKUP($B1957,Listen!$A$2:$C$44,3,FALSE))</f>
        <v>0</v>
      </c>
      <c r="U1957" s="189">
        <f t="shared" si="387"/>
        <v>0</v>
      </c>
      <c r="V1957" s="189">
        <f t="shared" si="388"/>
        <v>0</v>
      </c>
      <c r="W1957" s="189">
        <f t="shared" si="388"/>
        <v>0</v>
      </c>
      <c r="X1957" s="189">
        <f t="shared" si="388"/>
        <v>0</v>
      </c>
      <c r="Y1957" s="189">
        <f t="shared" si="388"/>
        <v>0</v>
      </c>
      <c r="Z1957" s="189">
        <f t="shared" si="388"/>
        <v>0</v>
      </c>
      <c r="AA1957" s="189">
        <f t="shared" si="388"/>
        <v>0</v>
      </c>
      <c r="AB1957" s="187">
        <f t="shared" si="389"/>
        <v>0</v>
      </c>
      <c r="AC1957" s="190">
        <f>IF(C1957=A_Stammdaten!$B$14,F_SAV!$R1957-F_SAV!$AD1957,HLOOKUP(A_Stammdaten!$B$14-1,$AE$4:$AK$2004,ROW(C1957)-3,FALSE)-$AD1957)</f>
        <v>0</v>
      </c>
      <c r="AD1957" s="190">
        <f>HLOOKUP(A_Stammdaten!$B$14,$AE$4:$AK$2004,ROW(C1957)-3,FALSE)</f>
        <v>0</v>
      </c>
      <c r="AE1957" s="187">
        <f t="shared" si="378"/>
        <v>0</v>
      </c>
      <c r="AF1957" s="187">
        <f t="shared" si="379"/>
        <v>0</v>
      </c>
      <c r="AG1957" s="187">
        <f t="shared" si="380"/>
        <v>0</v>
      </c>
      <c r="AH1957" s="187">
        <f t="shared" si="381"/>
        <v>0</v>
      </c>
      <c r="AI1957" s="187">
        <f t="shared" si="382"/>
        <v>0</v>
      </c>
      <c r="AJ1957" s="187">
        <f t="shared" si="383"/>
        <v>0</v>
      </c>
      <c r="AK1957" s="187">
        <f t="shared" si="384"/>
        <v>0</v>
      </c>
      <c r="AL1957" s="31"/>
    </row>
    <row r="1958" spans="1:38" ht="15" x14ac:dyDescent="0.25">
      <c r="A1958" s="31"/>
      <c r="B1958" s="31"/>
      <c r="C1958" s="32"/>
      <c r="D1958" s="31"/>
      <c r="E1958" s="31"/>
      <c r="F1958" s="31"/>
      <c r="G1958" s="31"/>
      <c r="H1958" s="31"/>
      <c r="I1958" s="31"/>
      <c r="J1958" s="31"/>
      <c r="K1958" s="31"/>
      <c r="L1958" s="31"/>
      <c r="M1958" s="31"/>
      <c r="N1958" s="187">
        <f t="shared" si="385"/>
        <v>0</v>
      </c>
      <c r="O1958" s="31"/>
      <c r="P1958" s="31"/>
      <c r="Q1958" s="31"/>
      <c r="R1958" s="187">
        <f t="shared" si="386"/>
        <v>0</v>
      </c>
      <c r="S1958" s="188">
        <f>IF(ISBLANK($B1958),0,VLOOKUP($B1958,Listen!$A$2:$C$44,2,FALSE))</f>
        <v>0</v>
      </c>
      <c r="T1958" s="188">
        <f>IF(ISBLANK($B1958),0,VLOOKUP($B1958,Listen!$A$2:$C$44,3,FALSE))</f>
        <v>0</v>
      </c>
      <c r="U1958" s="189">
        <f t="shared" si="387"/>
        <v>0</v>
      </c>
      <c r="V1958" s="189">
        <f t="shared" si="388"/>
        <v>0</v>
      </c>
      <c r="W1958" s="189">
        <f t="shared" si="388"/>
        <v>0</v>
      </c>
      <c r="X1958" s="189">
        <f t="shared" si="388"/>
        <v>0</v>
      </c>
      <c r="Y1958" s="189">
        <f t="shared" si="388"/>
        <v>0</v>
      </c>
      <c r="Z1958" s="189">
        <f t="shared" si="388"/>
        <v>0</v>
      </c>
      <c r="AA1958" s="189">
        <f t="shared" si="388"/>
        <v>0</v>
      </c>
      <c r="AB1958" s="187">
        <f t="shared" si="389"/>
        <v>0</v>
      </c>
      <c r="AC1958" s="190">
        <f>IF(C1958=A_Stammdaten!$B$14,F_SAV!$R1958-F_SAV!$AD1958,HLOOKUP(A_Stammdaten!$B$14-1,$AE$4:$AK$2004,ROW(C1958)-3,FALSE)-$AD1958)</f>
        <v>0</v>
      </c>
      <c r="AD1958" s="190">
        <f>HLOOKUP(A_Stammdaten!$B$14,$AE$4:$AK$2004,ROW(C1958)-3,FALSE)</f>
        <v>0</v>
      </c>
      <c r="AE1958" s="187">
        <f t="shared" si="378"/>
        <v>0</v>
      </c>
      <c r="AF1958" s="187">
        <f t="shared" si="379"/>
        <v>0</v>
      </c>
      <c r="AG1958" s="187">
        <f t="shared" si="380"/>
        <v>0</v>
      </c>
      <c r="AH1958" s="187">
        <f t="shared" si="381"/>
        <v>0</v>
      </c>
      <c r="AI1958" s="187">
        <f t="shared" si="382"/>
        <v>0</v>
      </c>
      <c r="AJ1958" s="187">
        <f t="shared" si="383"/>
        <v>0</v>
      </c>
      <c r="AK1958" s="187">
        <f t="shared" si="384"/>
        <v>0</v>
      </c>
      <c r="AL1958" s="31"/>
    </row>
    <row r="1959" spans="1:38" ht="15" x14ac:dyDescent="0.25">
      <c r="A1959" s="31"/>
      <c r="B1959" s="31"/>
      <c r="C1959" s="32"/>
      <c r="D1959" s="31"/>
      <c r="E1959" s="31"/>
      <c r="F1959" s="31"/>
      <c r="G1959" s="31"/>
      <c r="H1959" s="31"/>
      <c r="I1959" s="31"/>
      <c r="J1959" s="31"/>
      <c r="K1959" s="31"/>
      <c r="L1959" s="31"/>
      <c r="M1959" s="31"/>
      <c r="N1959" s="187">
        <f t="shared" si="385"/>
        <v>0</v>
      </c>
      <c r="O1959" s="31"/>
      <c r="P1959" s="31"/>
      <c r="Q1959" s="31"/>
      <c r="R1959" s="187">
        <f t="shared" si="386"/>
        <v>0</v>
      </c>
      <c r="S1959" s="188">
        <f>IF(ISBLANK($B1959),0,VLOOKUP($B1959,Listen!$A$2:$C$44,2,FALSE))</f>
        <v>0</v>
      </c>
      <c r="T1959" s="188">
        <f>IF(ISBLANK($B1959),0,VLOOKUP($B1959,Listen!$A$2:$C$44,3,FALSE))</f>
        <v>0</v>
      </c>
      <c r="U1959" s="189">
        <f t="shared" si="387"/>
        <v>0</v>
      </c>
      <c r="V1959" s="189">
        <f t="shared" si="388"/>
        <v>0</v>
      </c>
      <c r="W1959" s="189">
        <f t="shared" si="388"/>
        <v>0</v>
      </c>
      <c r="X1959" s="189">
        <f t="shared" si="388"/>
        <v>0</v>
      </c>
      <c r="Y1959" s="189">
        <f t="shared" si="388"/>
        <v>0</v>
      </c>
      <c r="Z1959" s="189">
        <f t="shared" si="388"/>
        <v>0</v>
      </c>
      <c r="AA1959" s="189">
        <f t="shared" si="388"/>
        <v>0</v>
      </c>
      <c r="AB1959" s="187">
        <f t="shared" si="389"/>
        <v>0</v>
      </c>
      <c r="AC1959" s="190">
        <f>IF(C1959=A_Stammdaten!$B$14,F_SAV!$R1959-F_SAV!$AD1959,HLOOKUP(A_Stammdaten!$B$14-1,$AE$4:$AK$2004,ROW(C1959)-3,FALSE)-$AD1959)</f>
        <v>0</v>
      </c>
      <c r="AD1959" s="190">
        <f>HLOOKUP(A_Stammdaten!$B$14,$AE$4:$AK$2004,ROW(C1959)-3,FALSE)</f>
        <v>0</v>
      </c>
      <c r="AE1959" s="187">
        <f t="shared" si="378"/>
        <v>0</v>
      </c>
      <c r="AF1959" s="187">
        <f t="shared" si="379"/>
        <v>0</v>
      </c>
      <c r="AG1959" s="187">
        <f t="shared" si="380"/>
        <v>0</v>
      </c>
      <c r="AH1959" s="187">
        <f t="shared" si="381"/>
        <v>0</v>
      </c>
      <c r="AI1959" s="187">
        <f t="shared" si="382"/>
        <v>0</v>
      </c>
      <c r="AJ1959" s="187">
        <f t="shared" si="383"/>
        <v>0</v>
      </c>
      <c r="AK1959" s="187">
        <f t="shared" si="384"/>
        <v>0</v>
      </c>
      <c r="AL1959" s="31"/>
    </row>
    <row r="1960" spans="1:38" ht="15" x14ac:dyDescent="0.25">
      <c r="A1960" s="31"/>
      <c r="B1960" s="31"/>
      <c r="C1960" s="32"/>
      <c r="D1960" s="31"/>
      <c r="E1960" s="31"/>
      <c r="F1960" s="31"/>
      <c r="G1960" s="31"/>
      <c r="H1960" s="31"/>
      <c r="I1960" s="31"/>
      <c r="J1960" s="31"/>
      <c r="K1960" s="31"/>
      <c r="L1960" s="31"/>
      <c r="M1960" s="31"/>
      <c r="N1960" s="187">
        <f t="shared" si="385"/>
        <v>0</v>
      </c>
      <c r="O1960" s="31"/>
      <c r="P1960" s="31"/>
      <c r="Q1960" s="31"/>
      <c r="R1960" s="187">
        <f t="shared" si="386"/>
        <v>0</v>
      </c>
      <c r="S1960" s="188">
        <f>IF(ISBLANK($B1960),0,VLOOKUP($B1960,Listen!$A$2:$C$44,2,FALSE))</f>
        <v>0</v>
      </c>
      <c r="T1960" s="188">
        <f>IF(ISBLANK($B1960),0,VLOOKUP($B1960,Listen!$A$2:$C$44,3,FALSE))</f>
        <v>0</v>
      </c>
      <c r="U1960" s="189">
        <f t="shared" si="387"/>
        <v>0</v>
      </c>
      <c r="V1960" s="189">
        <f t="shared" si="388"/>
        <v>0</v>
      </c>
      <c r="W1960" s="189">
        <f t="shared" si="388"/>
        <v>0</v>
      </c>
      <c r="X1960" s="189">
        <f t="shared" si="388"/>
        <v>0</v>
      </c>
      <c r="Y1960" s="189">
        <f t="shared" si="388"/>
        <v>0</v>
      </c>
      <c r="Z1960" s="189">
        <f t="shared" si="388"/>
        <v>0</v>
      </c>
      <c r="AA1960" s="189">
        <f t="shared" si="388"/>
        <v>0</v>
      </c>
      <c r="AB1960" s="187">
        <f t="shared" si="389"/>
        <v>0</v>
      </c>
      <c r="AC1960" s="190">
        <f>IF(C1960=A_Stammdaten!$B$14,F_SAV!$R1960-F_SAV!$AD1960,HLOOKUP(A_Stammdaten!$B$14-1,$AE$4:$AK$2004,ROW(C1960)-3,FALSE)-$AD1960)</f>
        <v>0</v>
      </c>
      <c r="AD1960" s="190">
        <f>HLOOKUP(A_Stammdaten!$B$14,$AE$4:$AK$2004,ROW(C1960)-3,FALSE)</f>
        <v>0</v>
      </c>
      <c r="AE1960" s="187">
        <f t="shared" si="378"/>
        <v>0</v>
      </c>
      <c r="AF1960" s="187">
        <f t="shared" si="379"/>
        <v>0</v>
      </c>
      <c r="AG1960" s="187">
        <f t="shared" si="380"/>
        <v>0</v>
      </c>
      <c r="AH1960" s="187">
        <f t="shared" si="381"/>
        <v>0</v>
      </c>
      <c r="AI1960" s="187">
        <f t="shared" si="382"/>
        <v>0</v>
      </c>
      <c r="AJ1960" s="187">
        <f t="shared" si="383"/>
        <v>0</v>
      </c>
      <c r="AK1960" s="187">
        <f t="shared" si="384"/>
        <v>0</v>
      </c>
      <c r="AL1960" s="31"/>
    </row>
    <row r="1961" spans="1:38" ht="15" x14ac:dyDescent="0.25">
      <c r="A1961" s="31"/>
      <c r="B1961" s="31"/>
      <c r="C1961" s="32"/>
      <c r="D1961" s="31"/>
      <c r="E1961" s="31"/>
      <c r="F1961" s="31"/>
      <c r="G1961" s="31"/>
      <c r="H1961" s="31"/>
      <c r="I1961" s="31"/>
      <c r="J1961" s="31"/>
      <c r="K1961" s="31"/>
      <c r="L1961" s="31"/>
      <c r="M1961" s="31"/>
      <c r="N1961" s="187">
        <f t="shared" si="385"/>
        <v>0</v>
      </c>
      <c r="O1961" s="31"/>
      <c r="P1961" s="31"/>
      <c r="Q1961" s="31"/>
      <c r="R1961" s="187">
        <f t="shared" si="386"/>
        <v>0</v>
      </c>
      <c r="S1961" s="188">
        <f>IF(ISBLANK($B1961),0,VLOOKUP($B1961,Listen!$A$2:$C$44,2,FALSE))</f>
        <v>0</v>
      </c>
      <c r="T1961" s="188">
        <f>IF(ISBLANK($B1961),0,VLOOKUP($B1961,Listen!$A$2:$C$44,3,FALSE))</f>
        <v>0</v>
      </c>
      <c r="U1961" s="189">
        <f t="shared" si="387"/>
        <v>0</v>
      </c>
      <c r="V1961" s="189">
        <f t="shared" si="388"/>
        <v>0</v>
      </c>
      <c r="W1961" s="189">
        <f t="shared" si="388"/>
        <v>0</v>
      </c>
      <c r="X1961" s="189">
        <f t="shared" si="388"/>
        <v>0</v>
      </c>
      <c r="Y1961" s="189">
        <f t="shared" si="388"/>
        <v>0</v>
      </c>
      <c r="Z1961" s="189">
        <f t="shared" si="388"/>
        <v>0</v>
      </c>
      <c r="AA1961" s="189">
        <f t="shared" si="388"/>
        <v>0</v>
      </c>
      <c r="AB1961" s="187">
        <f t="shared" si="389"/>
        <v>0</v>
      </c>
      <c r="AC1961" s="190">
        <f>IF(C1961=A_Stammdaten!$B$14,F_SAV!$R1961-F_SAV!$AD1961,HLOOKUP(A_Stammdaten!$B$14-1,$AE$4:$AK$2004,ROW(C1961)-3,FALSE)-$AD1961)</f>
        <v>0</v>
      </c>
      <c r="AD1961" s="190">
        <f>HLOOKUP(A_Stammdaten!$B$14,$AE$4:$AK$2004,ROW(C1961)-3,FALSE)</f>
        <v>0</v>
      </c>
      <c r="AE1961" s="187">
        <f t="shared" si="378"/>
        <v>0</v>
      </c>
      <c r="AF1961" s="187">
        <f t="shared" si="379"/>
        <v>0</v>
      </c>
      <c r="AG1961" s="187">
        <f t="shared" si="380"/>
        <v>0</v>
      </c>
      <c r="AH1961" s="187">
        <f t="shared" si="381"/>
        <v>0</v>
      </c>
      <c r="AI1961" s="187">
        <f t="shared" si="382"/>
        <v>0</v>
      </c>
      <c r="AJ1961" s="187">
        <f t="shared" si="383"/>
        <v>0</v>
      </c>
      <c r="AK1961" s="187">
        <f t="shared" si="384"/>
        <v>0</v>
      </c>
      <c r="AL1961" s="31"/>
    </row>
    <row r="1962" spans="1:38" ht="15" x14ac:dyDescent="0.25">
      <c r="A1962" s="31"/>
      <c r="B1962" s="31"/>
      <c r="C1962" s="32"/>
      <c r="D1962" s="31"/>
      <c r="E1962" s="31"/>
      <c r="F1962" s="31"/>
      <c r="G1962" s="31"/>
      <c r="H1962" s="31"/>
      <c r="I1962" s="31"/>
      <c r="J1962" s="31"/>
      <c r="K1962" s="31"/>
      <c r="L1962" s="31"/>
      <c r="M1962" s="31"/>
      <c r="N1962" s="187">
        <f t="shared" si="385"/>
        <v>0</v>
      </c>
      <c r="O1962" s="31"/>
      <c r="P1962" s="31"/>
      <c r="Q1962" s="31"/>
      <c r="R1962" s="187">
        <f t="shared" si="386"/>
        <v>0</v>
      </c>
      <c r="S1962" s="188">
        <f>IF(ISBLANK($B1962),0,VLOOKUP($B1962,Listen!$A$2:$C$44,2,FALSE))</f>
        <v>0</v>
      </c>
      <c r="T1962" s="188">
        <f>IF(ISBLANK($B1962),0,VLOOKUP($B1962,Listen!$A$2:$C$44,3,FALSE))</f>
        <v>0</v>
      </c>
      <c r="U1962" s="189">
        <f t="shared" si="387"/>
        <v>0</v>
      </c>
      <c r="V1962" s="189">
        <f t="shared" si="388"/>
        <v>0</v>
      </c>
      <c r="W1962" s="189">
        <f t="shared" si="388"/>
        <v>0</v>
      </c>
      <c r="X1962" s="189">
        <f t="shared" si="388"/>
        <v>0</v>
      </c>
      <c r="Y1962" s="189">
        <f t="shared" si="388"/>
        <v>0</v>
      </c>
      <c r="Z1962" s="189">
        <f t="shared" si="388"/>
        <v>0</v>
      </c>
      <c r="AA1962" s="189">
        <f t="shared" si="388"/>
        <v>0</v>
      </c>
      <c r="AB1962" s="187">
        <f t="shared" si="389"/>
        <v>0</v>
      </c>
      <c r="AC1962" s="190">
        <f>IF(C1962=A_Stammdaten!$B$14,F_SAV!$R1962-F_SAV!$AD1962,HLOOKUP(A_Stammdaten!$B$14-1,$AE$4:$AK$2004,ROW(C1962)-3,FALSE)-$AD1962)</f>
        <v>0</v>
      </c>
      <c r="AD1962" s="190">
        <f>HLOOKUP(A_Stammdaten!$B$14,$AE$4:$AK$2004,ROW(C1962)-3,FALSE)</f>
        <v>0</v>
      </c>
      <c r="AE1962" s="187">
        <f t="shared" si="378"/>
        <v>0</v>
      </c>
      <c r="AF1962" s="187">
        <f t="shared" si="379"/>
        <v>0</v>
      </c>
      <c r="AG1962" s="187">
        <f t="shared" si="380"/>
        <v>0</v>
      </c>
      <c r="AH1962" s="187">
        <f t="shared" si="381"/>
        <v>0</v>
      </c>
      <c r="AI1962" s="187">
        <f t="shared" si="382"/>
        <v>0</v>
      </c>
      <c r="AJ1962" s="187">
        <f t="shared" si="383"/>
        <v>0</v>
      </c>
      <c r="AK1962" s="187">
        <f t="shared" si="384"/>
        <v>0</v>
      </c>
      <c r="AL1962" s="31"/>
    </row>
    <row r="1963" spans="1:38" ht="15" x14ac:dyDescent="0.25">
      <c r="A1963" s="31"/>
      <c r="B1963" s="31"/>
      <c r="C1963" s="32"/>
      <c r="D1963" s="31"/>
      <c r="E1963" s="31"/>
      <c r="F1963" s="31"/>
      <c r="G1963" s="31"/>
      <c r="H1963" s="31"/>
      <c r="I1963" s="31"/>
      <c r="J1963" s="31"/>
      <c r="K1963" s="31"/>
      <c r="L1963" s="31"/>
      <c r="M1963" s="31"/>
      <c r="N1963" s="187">
        <f t="shared" si="385"/>
        <v>0</v>
      </c>
      <c r="O1963" s="31"/>
      <c r="P1963" s="31"/>
      <c r="Q1963" s="31"/>
      <c r="R1963" s="187">
        <f t="shared" si="386"/>
        <v>0</v>
      </c>
      <c r="S1963" s="188">
        <f>IF(ISBLANK($B1963),0,VLOOKUP($B1963,Listen!$A$2:$C$44,2,FALSE))</f>
        <v>0</v>
      </c>
      <c r="T1963" s="188">
        <f>IF(ISBLANK($B1963),0,VLOOKUP($B1963,Listen!$A$2:$C$44,3,FALSE))</f>
        <v>0</v>
      </c>
      <c r="U1963" s="189">
        <f t="shared" si="387"/>
        <v>0</v>
      </c>
      <c r="V1963" s="189">
        <f t="shared" si="388"/>
        <v>0</v>
      </c>
      <c r="W1963" s="189">
        <f t="shared" si="388"/>
        <v>0</v>
      </c>
      <c r="X1963" s="189">
        <f t="shared" si="388"/>
        <v>0</v>
      </c>
      <c r="Y1963" s="189">
        <f t="shared" si="388"/>
        <v>0</v>
      </c>
      <c r="Z1963" s="189">
        <f t="shared" si="388"/>
        <v>0</v>
      </c>
      <c r="AA1963" s="189">
        <f t="shared" si="388"/>
        <v>0</v>
      </c>
      <c r="AB1963" s="187">
        <f t="shared" si="389"/>
        <v>0</v>
      </c>
      <c r="AC1963" s="190">
        <f>IF(C1963=A_Stammdaten!$B$14,F_SAV!$R1963-F_SAV!$AD1963,HLOOKUP(A_Stammdaten!$B$14-1,$AE$4:$AK$2004,ROW(C1963)-3,FALSE)-$AD1963)</f>
        <v>0</v>
      </c>
      <c r="AD1963" s="190">
        <f>HLOOKUP(A_Stammdaten!$B$14,$AE$4:$AK$2004,ROW(C1963)-3,FALSE)</f>
        <v>0</v>
      </c>
      <c r="AE1963" s="187">
        <f t="shared" si="378"/>
        <v>0</v>
      </c>
      <c r="AF1963" s="187">
        <f t="shared" si="379"/>
        <v>0</v>
      </c>
      <c r="AG1963" s="187">
        <f t="shared" si="380"/>
        <v>0</v>
      </c>
      <c r="AH1963" s="187">
        <f t="shared" si="381"/>
        <v>0</v>
      </c>
      <c r="AI1963" s="187">
        <f t="shared" si="382"/>
        <v>0</v>
      </c>
      <c r="AJ1963" s="187">
        <f t="shared" si="383"/>
        <v>0</v>
      </c>
      <c r="AK1963" s="187">
        <f t="shared" si="384"/>
        <v>0</v>
      </c>
      <c r="AL1963" s="31"/>
    </row>
    <row r="1964" spans="1:38" ht="15" x14ac:dyDescent="0.25">
      <c r="A1964" s="31"/>
      <c r="B1964" s="31"/>
      <c r="C1964" s="32"/>
      <c r="D1964" s="31"/>
      <c r="E1964" s="31"/>
      <c r="F1964" s="31"/>
      <c r="G1964" s="31"/>
      <c r="H1964" s="31"/>
      <c r="I1964" s="31"/>
      <c r="J1964" s="31"/>
      <c r="K1964" s="31"/>
      <c r="L1964" s="31"/>
      <c r="M1964" s="31"/>
      <c r="N1964" s="187">
        <f t="shared" si="385"/>
        <v>0</v>
      </c>
      <c r="O1964" s="31"/>
      <c r="P1964" s="31"/>
      <c r="Q1964" s="31"/>
      <c r="R1964" s="187">
        <f t="shared" si="386"/>
        <v>0</v>
      </c>
      <c r="S1964" s="188">
        <f>IF(ISBLANK($B1964),0,VLOOKUP($B1964,Listen!$A$2:$C$44,2,FALSE))</f>
        <v>0</v>
      </c>
      <c r="T1964" s="188">
        <f>IF(ISBLANK($B1964),0,VLOOKUP($B1964,Listen!$A$2:$C$44,3,FALSE))</f>
        <v>0</v>
      </c>
      <c r="U1964" s="189">
        <f t="shared" si="387"/>
        <v>0</v>
      </c>
      <c r="V1964" s="189">
        <f t="shared" si="388"/>
        <v>0</v>
      </c>
      <c r="W1964" s="189">
        <f t="shared" si="388"/>
        <v>0</v>
      </c>
      <c r="X1964" s="189">
        <f t="shared" si="388"/>
        <v>0</v>
      </c>
      <c r="Y1964" s="189">
        <f t="shared" si="388"/>
        <v>0</v>
      </c>
      <c r="Z1964" s="189">
        <f t="shared" si="388"/>
        <v>0</v>
      </c>
      <c r="AA1964" s="189">
        <f t="shared" si="388"/>
        <v>0</v>
      </c>
      <c r="AB1964" s="187">
        <f t="shared" si="389"/>
        <v>0</v>
      </c>
      <c r="AC1964" s="190">
        <f>IF(C1964=A_Stammdaten!$B$14,F_SAV!$R1964-F_SAV!$AD1964,HLOOKUP(A_Stammdaten!$B$14-1,$AE$4:$AK$2004,ROW(C1964)-3,FALSE)-$AD1964)</f>
        <v>0</v>
      </c>
      <c r="AD1964" s="190">
        <f>HLOOKUP(A_Stammdaten!$B$14,$AE$4:$AK$2004,ROW(C1964)-3,FALSE)</f>
        <v>0</v>
      </c>
      <c r="AE1964" s="187">
        <f t="shared" si="378"/>
        <v>0</v>
      </c>
      <c r="AF1964" s="187">
        <f t="shared" si="379"/>
        <v>0</v>
      </c>
      <c r="AG1964" s="187">
        <f t="shared" si="380"/>
        <v>0</v>
      </c>
      <c r="AH1964" s="187">
        <f t="shared" si="381"/>
        <v>0</v>
      </c>
      <c r="AI1964" s="187">
        <f t="shared" si="382"/>
        <v>0</v>
      </c>
      <c r="AJ1964" s="187">
        <f t="shared" si="383"/>
        <v>0</v>
      </c>
      <c r="AK1964" s="187">
        <f t="shared" si="384"/>
        <v>0</v>
      </c>
      <c r="AL1964" s="31"/>
    </row>
    <row r="1965" spans="1:38" ht="15" x14ac:dyDescent="0.25">
      <c r="A1965" s="31"/>
      <c r="B1965" s="31"/>
      <c r="C1965" s="32"/>
      <c r="D1965" s="31"/>
      <c r="E1965" s="31"/>
      <c r="F1965" s="31"/>
      <c r="G1965" s="31"/>
      <c r="H1965" s="31"/>
      <c r="I1965" s="31"/>
      <c r="J1965" s="31"/>
      <c r="K1965" s="31"/>
      <c r="L1965" s="31"/>
      <c r="M1965" s="31"/>
      <c r="N1965" s="187">
        <f t="shared" si="385"/>
        <v>0</v>
      </c>
      <c r="O1965" s="31"/>
      <c r="P1965" s="31"/>
      <c r="Q1965" s="31"/>
      <c r="R1965" s="187">
        <f t="shared" si="386"/>
        <v>0</v>
      </c>
      <c r="S1965" s="188">
        <f>IF(ISBLANK($B1965),0,VLOOKUP($B1965,Listen!$A$2:$C$44,2,FALSE))</f>
        <v>0</v>
      </c>
      <c r="T1965" s="188">
        <f>IF(ISBLANK($B1965),0,VLOOKUP($B1965,Listen!$A$2:$C$44,3,FALSE))</f>
        <v>0</v>
      </c>
      <c r="U1965" s="189">
        <f t="shared" si="387"/>
        <v>0</v>
      </c>
      <c r="V1965" s="189">
        <f t="shared" si="388"/>
        <v>0</v>
      </c>
      <c r="W1965" s="189">
        <f t="shared" si="388"/>
        <v>0</v>
      </c>
      <c r="X1965" s="189">
        <f t="shared" si="388"/>
        <v>0</v>
      </c>
      <c r="Y1965" s="189">
        <f t="shared" si="388"/>
        <v>0</v>
      </c>
      <c r="Z1965" s="189">
        <f t="shared" si="388"/>
        <v>0</v>
      </c>
      <c r="AA1965" s="189">
        <f t="shared" si="388"/>
        <v>0</v>
      </c>
      <c r="AB1965" s="187">
        <f t="shared" si="389"/>
        <v>0</v>
      </c>
      <c r="AC1965" s="190">
        <f>IF(C1965=A_Stammdaten!$B$14,F_SAV!$R1965-F_SAV!$AD1965,HLOOKUP(A_Stammdaten!$B$14-1,$AE$4:$AK$2004,ROW(C1965)-3,FALSE)-$AD1965)</f>
        <v>0</v>
      </c>
      <c r="AD1965" s="190">
        <f>HLOOKUP(A_Stammdaten!$B$14,$AE$4:$AK$2004,ROW(C1965)-3,FALSE)</f>
        <v>0</v>
      </c>
      <c r="AE1965" s="187">
        <f t="shared" si="378"/>
        <v>0</v>
      </c>
      <c r="AF1965" s="187">
        <f t="shared" si="379"/>
        <v>0</v>
      </c>
      <c r="AG1965" s="187">
        <f t="shared" si="380"/>
        <v>0</v>
      </c>
      <c r="AH1965" s="187">
        <f t="shared" si="381"/>
        <v>0</v>
      </c>
      <c r="AI1965" s="187">
        <f t="shared" si="382"/>
        <v>0</v>
      </c>
      <c r="AJ1965" s="187">
        <f t="shared" si="383"/>
        <v>0</v>
      </c>
      <c r="AK1965" s="187">
        <f t="shared" si="384"/>
        <v>0</v>
      </c>
      <c r="AL1965" s="31"/>
    </row>
    <row r="1966" spans="1:38" ht="15" x14ac:dyDescent="0.25">
      <c r="A1966" s="31"/>
      <c r="B1966" s="31"/>
      <c r="C1966" s="32"/>
      <c r="D1966" s="31"/>
      <c r="E1966" s="31"/>
      <c r="F1966" s="31"/>
      <c r="G1966" s="31"/>
      <c r="H1966" s="31"/>
      <c r="I1966" s="31"/>
      <c r="J1966" s="31"/>
      <c r="K1966" s="31"/>
      <c r="L1966" s="31"/>
      <c r="M1966" s="31"/>
      <c r="N1966" s="187">
        <f t="shared" si="385"/>
        <v>0</v>
      </c>
      <c r="O1966" s="31"/>
      <c r="P1966" s="31"/>
      <c r="Q1966" s="31"/>
      <c r="R1966" s="187">
        <f t="shared" si="386"/>
        <v>0</v>
      </c>
      <c r="S1966" s="188">
        <f>IF(ISBLANK($B1966),0,VLOOKUP($B1966,Listen!$A$2:$C$44,2,FALSE))</f>
        <v>0</v>
      </c>
      <c r="T1966" s="188">
        <f>IF(ISBLANK($B1966),0,VLOOKUP($B1966,Listen!$A$2:$C$44,3,FALSE))</f>
        <v>0</v>
      </c>
      <c r="U1966" s="189">
        <f t="shared" si="387"/>
        <v>0</v>
      </c>
      <c r="V1966" s="189">
        <f t="shared" si="388"/>
        <v>0</v>
      </c>
      <c r="W1966" s="189">
        <f t="shared" si="388"/>
        <v>0</v>
      </c>
      <c r="X1966" s="189">
        <f t="shared" si="388"/>
        <v>0</v>
      </c>
      <c r="Y1966" s="189">
        <f t="shared" si="388"/>
        <v>0</v>
      </c>
      <c r="Z1966" s="189">
        <f t="shared" si="388"/>
        <v>0</v>
      </c>
      <c r="AA1966" s="189">
        <f t="shared" si="388"/>
        <v>0</v>
      </c>
      <c r="AB1966" s="187">
        <f t="shared" si="389"/>
        <v>0</v>
      </c>
      <c r="AC1966" s="190">
        <f>IF(C1966=A_Stammdaten!$B$14,F_SAV!$R1966-F_SAV!$AD1966,HLOOKUP(A_Stammdaten!$B$14-1,$AE$4:$AK$2004,ROW(C1966)-3,FALSE)-$AD1966)</f>
        <v>0</v>
      </c>
      <c r="AD1966" s="190">
        <f>HLOOKUP(A_Stammdaten!$B$14,$AE$4:$AK$2004,ROW(C1966)-3,FALSE)</f>
        <v>0</v>
      </c>
      <c r="AE1966" s="187">
        <f t="shared" si="378"/>
        <v>0</v>
      </c>
      <c r="AF1966" s="187">
        <f t="shared" si="379"/>
        <v>0</v>
      </c>
      <c r="AG1966" s="187">
        <f t="shared" si="380"/>
        <v>0</v>
      </c>
      <c r="AH1966" s="187">
        <f t="shared" si="381"/>
        <v>0</v>
      </c>
      <c r="AI1966" s="187">
        <f t="shared" si="382"/>
        <v>0</v>
      </c>
      <c r="AJ1966" s="187">
        <f t="shared" si="383"/>
        <v>0</v>
      </c>
      <c r="AK1966" s="187">
        <f t="shared" si="384"/>
        <v>0</v>
      </c>
      <c r="AL1966" s="31"/>
    </row>
    <row r="1967" spans="1:38" ht="15" x14ac:dyDescent="0.25">
      <c r="A1967" s="31"/>
      <c r="B1967" s="31"/>
      <c r="C1967" s="32"/>
      <c r="D1967" s="31"/>
      <c r="E1967" s="31"/>
      <c r="F1967" s="31"/>
      <c r="G1967" s="31"/>
      <c r="H1967" s="31"/>
      <c r="I1967" s="31"/>
      <c r="J1967" s="31"/>
      <c r="K1967" s="31"/>
      <c r="L1967" s="31"/>
      <c r="M1967" s="31"/>
      <c r="N1967" s="187">
        <f t="shared" si="385"/>
        <v>0</v>
      </c>
      <c r="O1967" s="31"/>
      <c r="P1967" s="31"/>
      <c r="Q1967" s="31"/>
      <c r="R1967" s="187">
        <f t="shared" si="386"/>
        <v>0</v>
      </c>
      <c r="S1967" s="188">
        <f>IF(ISBLANK($B1967),0,VLOOKUP($B1967,Listen!$A$2:$C$44,2,FALSE))</f>
        <v>0</v>
      </c>
      <c r="T1967" s="188">
        <f>IF(ISBLANK($B1967),0,VLOOKUP($B1967,Listen!$A$2:$C$44,3,FALSE))</f>
        <v>0</v>
      </c>
      <c r="U1967" s="189">
        <f t="shared" si="387"/>
        <v>0</v>
      </c>
      <c r="V1967" s="189">
        <f t="shared" si="388"/>
        <v>0</v>
      </c>
      <c r="W1967" s="189">
        <f t="shared" si="388"/>
        <v>0</v>
      </c>
      <c r="X1967" s="189">
        <f t="shared" si="388"/>
        <v>0</v>
      </c>
      <c r="Y1967" s="189">
        <f t="shared" si="388"/>
        <v>0</v>
      </c>
      <c r="Z1967" s="189">
        <f t="shared" si="388"/>
        <v>0</v>
      </c>
      <c r="AA1967" s="189">
        <f t="shared" si="388"/>
        <v>0</v>
      </c>
      <c r="AB1967" s="187">
        <f t="shared" si="389"/>
        <v>0</v>
      </c>
      <c r="AC1967" s="190">
        <f>IF(C1967=A_Stammdaten!$B$14,F_SAV!$R1967-F_SAV!$AD1967,HLOOKUP(A_Stammdaten!$B$14-1,$AE$4:$AK$2004,ROW(C1967)-3,FALSE)-$AD1967)</f>
        <v>0</v>
      </c>
      <c r="AD1967" s="190">
        <f>HLOOKUP(A_Stammdaten!$B$14,$AE$4:$AK$2004,ROW(C1967)-3,FALSE)</f>
        <v>0</v>
      </c>
      <c r="AE1967" s="187">
        <f t="shared" si="378"/>
        <v>0</v>
      </c>
      <c r="AF1967" s="187">
        <f t="shared" si="379"/>
        <v>0</v>
      </c>
      <c r="AG1967" s="187">
        <f t="shared" si="380"/>
        <v>0</v>
      </c>
      <c r="AH1967" s="187">
        <f t="shared" si="381"/>
        <v>0</v>
      </c>
      <c r="AI1967" s="187">
        <f t="shared" si="382"/>
        <v>0</v>
      </c>
      <c r="AJ1967" s="187">
        <f t="shared" si="383"/>
        <v>0</v>
      </c>
      <c r="AK1967" s="187">
        <f t="shared" si="384"/>
        <v>0</v>
      </c>
      <c r="AL1967" s="31"/>
    </row>
    <row r="1968" spans="1:38" ht="15" x14ac:dyDescent="0.25">
      <c r="A1968" s="31"/>
      <c r="B1968" s="31"/>
      <c r="C1968" s="32"/>
      <c r="D1968" s="31"/>
      <c r="E1968" s="31"/>
      <c r="F1968" s="31"/>
      <c r="G1968" s="31"/>
      <c r="H1968" s="31"/>
      <c r="I1968" s="31"/>
      <c r="J1968" s="31"/>
      <c r="K1968" s="31"/>
      <c r="L1968" s="31"/>
      <c r="M1968" s="31"/>
      <c r="N1968" s="187">
        <f t="shared" si="385"/>
        <v>0</v>
      </c>
      <c r="O1968" s="31"/>
      <c r="P1968" s="31"/>
      <c r="Q1968" s="31"/>
      <c r="R1968" s="187">
        <f t="shared" si="386"/>
        <v>0</v>
      </c>
      <c r="S1968" s="188">
        <f>IF(ISBLANK($B1968),0,VLOOKUP($B1968,Listen!$A$2:$C$44,2,FALSE))</f>
        <v>0</v>
      </c>
      <c r="T1968" s="188">
        <f>IF(ISBLANK($B1968),0,VLOOKUP($B1968,Listen!$A$2:$C$44,3,FALSE))</f>
        <v>0</v>
      </c>
      <c r="U1968" s="189">
        <f t="shared" si="387"/>
        <v>0</v>
      </c>
      <c r="V1968" s="189">
        <f t="shared" si="388"/>
        <v>0</v>
      </c>
      <c r="W1968" s="189">
        <f t="shared" si="388"/>
        <v>0</v>
      </c>
      <c r="X1968" s="189">
        <f t="shared" si="388"/>
        <v>0</v>
      </c>
      <c r="Y1968" s="189">
        <f t="shared" si="388"/>
        <v>0</v>
      </c>
      <c r="Z1968" s="189">
        <f t="shared" si="388"/>
        <v>0</v>
      </c>
      <c r="AA1968" s="189">
        <f t="shared" si="388"/>
        <v>0</v>
      </c>
      <c r="AB1968" s="187">
        <f t="shared" si="389"/>
        <v>0</v>
      </c>
      <c r="AC1968" s="190">
        <f>IF(C1968=A_Stammdaten!$B$14,F_SAV!$R1968-F_SAV!$AD1968,HLOOKUP(A_Stammdaten!$B$14-1,$AE$4:$AK$2004,ROW(C1968)-3,FALSE)-$AD1968)</f>
        <v>0</v>
      </c>
      <c r="AD1968" s="190">
        <f>HLOOKUP(A_Stammdaten!$B$14,$AE$4:$AK$2004,ROW(C1968)-3,FALSE)</f>
        <v>0</v>
      </c>
      <c r="AE1968" s="187">
        <f t="shared" si="378"/>
        <v>0</v>
      </c>
      <c r="AF1968" s="187">
        <f t="shared" si="379"/>
        <v>0</v>
      </c>
      <c r="AG1968" s="187">
        <f t="shared" si="380"/>
        <v>0</v>
      </c>
      <c r="AH1968" s="187">
        <f t="shared" si="381"/>
        <v>0</v>
      </c>
      <c r="AI1968" s="187">
        <f t="shared" si="382"/>
        <v>0</v>
      </c>
      <c r="AJ1968" s="187">
        <f t="shared" si="383"/>
        <v>0</v>
      </c>
      <c r="AK1968" s="187">
        <f t="shared" si="384"/>
        <v>0</v>
      </c>
      <c r="AL1968" s="31"/>
    </row>
    <row r="1969" spans="1:38" ht="15" x14ac:dyDescent="0.25">
      <c r="A1969" s="31"/>
      <c r="B1969" s="31"/>
      <c r="C1969" s="32"/>
      <c r="D1969" s="31"/>
      <c r="E1969" s="31"/>
      <c r="F1969" s="31"/>
      <c r="G1969" s="31"/>
      <c r="H1969" s="31"/>
      <c r="I1969" s="31"/>
      <c r="J1969" s="31"/>
      <c r="K1969" s="31"/>
      <c r="L1969" s="31"/>
      <c r="M1969" s="31"/>
      <c r="N1969" s="187">
        <f t="shared" si="385"/>
        <v>0</v>
      </c>
      <c r="O1969" s="31"/>
      <c r="P1969" s="31"/>
      <c r="Q1969" s="31"/>
      <c r="R1969" s="187">
        <f t="shared" si="386"/>
        <v>0</v>
      </c>
      <c r="S1969" s="188">
        <f>IF(ISBLANK($B1969),0,VLOOKUP($B1969,Listen!$A$2:$C$44,2,FALSE))</f>
        <v>0</v>
      </c>
      <c r="T1969" s="188">
        <f>IF(ISBLANK($B1969),0,VLOOKUP($B1969,Listen!$A$2:$C$44,3,FALSE))</f>
        <v>0</v>
      </c>
      <c r="U1969" s="189">
        <f t="shared" si="387"/>
        <v>0</v>
      </c>
      <c r="V1969" s="189">
        <f t="shared" si="388"/>
        <v>0</v>
      </c>
      <c r="W1969" s="189">
        <f t="shared" si="388"/>
        <v>0</v>
      </c>
      <c r="X1969" s="189">
        <f t="shared" si="388"/>
        <v>0</v>
      </c>
      <c r="Y1969" s="189">
        <f t="shared" si="388"/>
        <v>0</v>
      </c>
      <c r="Z1969" s="189">
        <f t="shared" si="388"/>
        <v>0</v>
      </c>
      <c r="AA1969" s="189">
        <f t="shared" si="388"/>
        <v>0</v>
      </c>
      <c r="AB1969" s="187">
        <f t="shared" si="389"/>
        <v>0</v>
      </c>
      <c r="AC1969" s="190">
        <f>IF(C1969=A_Stammdaten!$B$14,F_SAV!$R1969-F_SAV!$AD1969,HLOOKUP(A_Stammdaten!$B$14-1,$AE$4:$AK$2004,ROW(C1969)-3,FALSE)-$AD1969)</f>
        <v>0</v>
      </c>
      <c r="AD1969" s="190">
        <f>HLOOKUP(A_Stammdaten!$B$14,$AE$4:$AK$2004,ROW(C1969)-3,FALSE)</f>
        <v>0</v>
      </c>
      <c r="AE1969" s="187">
        <f t="shared" si="378"/>
        <v>0</v>
      </c>
      <c r="AF1969" s="187">
        <f t="shared" si="379"/>
        <v>0</v>
      </c>
      <c r="AG1969" s="187">
        <f t="shared" si="380"/>
        <v>0</v>
      </c>
      <c r="AH1969" s="187">
        <f t="shared" si="381"/>
        <v>0</v>
      </c>
      <c r="AI1969" s="187">
        <f t="shared" si="382"/>
        <v>0</v>
      </c>
      <c r="AJ1969" s="187">
        <f t="shared" si="383"/>
        <v>0</v>
      </c>
      <c r="AK1969" s="187">
        <f t="shared" si="384"/>
        <v>0</v>
      </c>
      <c r="AL1969" s="31"/>
    </row>
    <row r="1970" spans="1:38" ht="15" x14ac:dyDescent="0.25">
      <c r="A1970" s="31"/>
      <c r="B1970" s="31"/>
      <c r="C1970" s="32"/>
      <c r="D1970" s="31"/>
      <c r="E1970" s="31"/>
      <c r="F1970" s="31"/>
      <c r="G1970" s="31"/>
      <c r="H1970" s="31"/>
      <c r="I1970" s="31"/>
      <c r="J1970" s="31"/>
      <c r="K1970" s="31"/>
      <c r="L1970" s="31"/>
      <c r="M1970" s="31"/>
      <c r="N1970" s="187">
        <f t="shared" si="385"/>
        <v>0</v>
      </c>
      <c r="O1970" s="31"/>
      <c r="P1970" s="31"/>
      <c r="Q1970" s="31"/>
      <c r="R1970" s="187">
        <f t="shared" si="386"/>
        <v>0</v>
      </c>
      <c r="S1970" s="188">
        <f>IF(ISBLANK($B1970),0,VLOOKUP($B1970,Listen!$A$2:$C$44,2,FALSE))</f>
        <v>0</v>
      </c>
      <c r="T1970" s="188">
        <f>IF(ISBLANK($B1970),0,VLOOKUP($B1970,Listen!$A$2:$C$44,3,FALSE))</f>
        <v>0</v>
      </c>
      <c r="U1970" s="189">
        <f t="shared" si="387"/>
        <v>0</v>
      </c>
      <c r="V1970" s="189">
        <f t="shared" si="388"/>
        <v>0</v>
      </c>
      <c r="W1970" s="189">
        <f t="shared" si="388"/>
        <v>0</v>
      </c>
      <c r="X1970" s="189">
        <f t="shared" si="388"/>
        <v>0</v>
      </c>
      <c r="Y1970" s="189">
        <f t="shared" si="388"/>
        <v>0</v>
      </c>
      <c r="Z1970" s="189">
        <f t="shared" si="388"/>
        <v>0</v>
      </c>
      <c r="AA1970" s="189">
        <f t="shared" si="388"/>
        <v>0</v>
      </c>
      <c r="AB1970" s="187">
        <f t="shared" si="389"/>
        <v>0</v>
      </c>
      <c r="AC1970" s="190">
        <f>IF(C1970=A_Stammdaten!$B$14,F_SAV!$R1970-F_SAV!$AD1970,HLOOKUP(A_Stammdaten!$B$14-1,$AE$4:$AK$2004,ROW(C1970)-3,FALSE)-$AD1970)</f>
        <v>0</v>
      </c>
      <c r="AD1970" s="190">
        <f>HLOOKUP(A_Stammdaten!$B$14,$AE$4:$AK$2004,ROW(C1970)-3,FALSE)</f>
        <v>0</v>
      </c>
      <c r="AE1970" s="187">
        <f t="shared" si="378"/>
        <v>0</v>
      </c>
      <c r="AF1970" s="187">
        <f t="shared" si="379"/>
        <v>0</v>
      </c>
      <c r="AG1970" s="187">
        <f t="shared" si="380"/>
        <v>0</v>
      </c>
      <c r="AH1970" s="187">
        <f t="shared" si="381"/>
        <v>0</v>
      </c>
      <c r="AI1970" s="187">
        <f t="shared" si="382"/>
        <v>0</v>
      </c>
      <c r="AJ1970" s="187">
        <f t="shared" si="383"/>
        <v>0</v>
      </c>
      <c r="AK1970" s="187">
        <f t="shared" si="384"/>
        <v>0</v>
      </c>
      <c r="AL1970" s="31"/>
    </row>
    <row r="1971" spans="1:38" ht="15" x14ac:dyDescent="0.25">
      <c r="A1971" s="31"/>
      <c r="B1971" s="31"/>
      <c r="C1971" s="32"/>
      <c r="D1971" s="31"/>
      <c r="E1971" s="31"/>
      <c r="F1971" s="31"/>
      <c r="G1971" s="31"/>
      <c r="H1971" s="31"/>
      <c r="I1971" s="31"/>
      <c r="J1971" s="31"/>
      <c r="K1971" s="31"/>
      <c r="L1971" s="31"/>
      <c r="M1971" s="31"/>
      <c r="N1971" s="187">
        <f t="shared" si="385"/>
        <v>0</v>
      </c>
      <c r="O1971" s="31"/>
      <c r="P1971" s="31"/>
      <c r="Q1971" s="31"/>
      <c r="R1971" s="187">
        <f t="shared" si="386"/>
        <v>0</v>
      </c>
      <c r="S1971" s="188">
        <f>IF(ISBLANK($B1971),0,VLOOKUP($B1971,Listen!$A$2:$C$44,2,FALSE))</f>
        <v>0</v>
      </c>
      <c r="T1971" s="188">
        <f>IF(ISBLANK($B1971),0,VLOOKUP($B1971,Listen!$A$2:$C$44,3,FALSE))</f>
        <v>0</v>
      </c>
      <c r="U1971" s="189">
        <f t="shared" si="387"/>
        <v>0</v>
      </c>
      <c r="V1971" s="189">
        <f t="shared" si="388"/>
        <v>0</v>
      </c>
      <c r="W1971" s="189">
        <f t="shared" si="388"/>
        <v>0</v>
      </c>
      <c r="X1971" s="189">
        <f t="shared" si="388"/>
        <v>0</v>
      </c>
      <c r="Y1971" s="189">
        <f t="shared" si="388"/>
        <v>0</v>
      </c>
      <c r="Z1971" s="189">
        <f t="shared" si="388"/>
        <v>0</v>
      </c>
      <c r="AA1971" s="189">
        <f t="shared" si="388"/>
        <v>0</v>
      </c>
      <c r="AB1971" s="187">
        <f t="shared" si="389"/>
        <v>0</v>
      </c>
      <c r="AC1971" s="190">
        <f>IF(C1971=A_Stammdaten!$B$14,F_SAV!$R1971-F_SAV!$AD1971,HLOOKUP(A_Stammdaten!$B$14-1,$AE$4:$AK$2004,ROW(C1971)-3,FALSE)-$AD1971)</f>
        <v>0</v>
      </c>
      <c r="AD1971" s="190">
        <f>HLOOKUP(A_Stammdaten!$B$14,$AE$4:$AK$2004,ROW(C1971)-3,FALSE)</f>
        <v>0</v>
      </c>
      <c r="AE1971" s="187">
        <f t="shared" si="378"/>
        <v>0</v>
      </c>
      <c r="AF1971" s="187">
        <f t="shared" si="379"/>
        <v>0</v>
      </c>
      <c r="AG1971" s="187">
        <f t="shared" si="380"/>
        <v>0</v>
      </c>
      <c r="AH1971" s="187">
        <f t="shared" si="381"/>
        <v>0</v>
      </c>
      <c r="AI1971" s="187">
        <f t="shared" si="382"/>
        <v>0</v>
      </c>
      <c r="AJ1971" s="187">
        <f t="shared" si="383"/>
        <v>0</v>
      </c>
      <c r="AK1971" s="187">
        <f t="shared" si="384"/>
        <v>0</v>
      </c>
      <c r="AL1971" s="31"/>
    </row>
    <row r="1972" spans="1:38" ht="15" x14ac:dyDescent="0.25">
      <c r="A1972" s="31"/>
      <c r="B1972" s="31"/>
      <c r="C1972" s="32"/>
      <c r="D1972" s="31"/>
      <c r="E1972" s="31"/>
      <c r="F1972" s="31"/>
      <c r="G1972" s="31"/>
      <c r="H1972" s="31"/>
      <c r="I1972" s="31"/>
      <c r="J1972" s="31"/>
      <c r="K1972" s="31"/>
      <c r="L1972" s="31"/>
      <c r="M1972" s="31"/>
      <c r="N1972" s="187">
        <f t="shared" si="385"/>
        <v>0</v>
      </c>
      <c r="O1972" s="31"/>
      <c r="P1972" s="31"/>
      <c r="Q1972" s="31"/>
      <c r="R1972" s="187">
        <f t="shared" si="386"/>
        <v>0</v>
      </c>
      <c r="S1972" s="188">
        <f>IF(ISBLANK($B1972),0,VLOOKUP($B1972,Listen!$A$2:$C$44,2,FALSE))</f>
        <v>0</v>
      </c>
      <c r="T1972" s="188">
        <f>IF(ISBLANK($B1972),0,VLOOKUP($B1972,Listen!$A$2:$C$44,3,FALSE))</f>
        <v>0</v>
      </c>
      <c r="U1972" s="189">
        <f t="shared" si="387"/>
        <v>0</v>
      </c>
      <c r="V1972" s="189">
        <f t="shared" si="388"/>
        <v>0</v>
      </c>
      <c r="W1972" s="189">
        <f t="shared" si="388"/>
        <v>0</v>
      </c>
      <c r="X1972" s="189">
        <f t="shared" si="388"/>
        <v>0</v>
      </c>
      <c r="Y1972" s="189">
        <f t="shared" si="388"/>
        <v>0</v>
      </c>
      <c r="Z1972" s="189">
        <f t="shared" si="388"/>
        <v>0</v>
      </c>
      <c r="AA1972" s="189">
        <f t="shared" si="388"/>
        <v>0</v>
      </c>
      <c r="AB1972" s="187">
        <f t="shared" si="389"/>
        <v>0</v>
      </c>
      <c r="AC1972" s="190">
        <f>IF(C1972=A_Stammdaten!$B$14,F_SAV!$R1972-F_SAV!$AD1972,HLOOKUP(A_Stammdaten!$B$14-1,$AE$4:$AK$2004,ROW(C1972)-3,FALSE)-$AD1972)</f>
        <v>0</v>
      </c>
      <c r="AD1972" s="190">
        <f>HLOOKUP(A_Stammdaten!$B$14,$AE$4:$AK$2004,ROW(C1972)-3,FALSE)</f>
        <v>0</v>
      </c>
      <c r="AE1972" s="187">
        <f t="shared" si="378"/>
        <v>0</v>
      </c>
      <c r="AF1972" s="187">
        <f t="shared" si="379"/>
        <v>0</v>
      </c>
      <c r="AG1972" s="187">
        <f t="shared" si="380"/>
        <v>0</v>
      </c>
      <c r="AH1972" s="187">
        <f t="shared" si="381"/>
        <v>0</v>
      </c>
      <c r="AI1972" s="187">
        <f t="shared" si="382"/>
        <v>0</v>
      </c>
      <c r="AJ1972" s="187">
        <f t="shared" si="383"/>
        <v>0</v>
      </c>
      <c r="AK1972" s="187">
        <f t="shared" si="384"/>
        <v>0</v>
      </c>
      <c r="AL1972" s="31"/>
    </row>
    <row r="1973" spans="1:38" ht="15" x14ac:dyDescent="0.25">
      <c r="A1973" s="31"/>
      <c r="B1973" s="31"/>
      <c r="C1973" s="32"/>
      <c r="D1973" s="31"/>
      <c r="E1973" s="31"/>
      <c r="F1973" s="31"/>
      <c r="G1973" s="31"/>
      <c r="H1973" s="31"/>
      <c r="I1973" s="31"/>
      <c r="J1973" s="31"/>
      <c r="K1973" s="31"/>
      <c r="L1973" s="31"/>
      <c r="M1973" s="31"/>
      <c r="N1973" s="187">
        <f t="shared" si="385"/>
        <v>0</v>
      </c>
      <c r="O1973" s="31"/>
      <c r="P1973" s="31"/>
      <c r="Q1973" s="31"/>
      <c r="R1973" s="187">
        <f t="shared" si="386"/>
        <v>0</v>
      </c>
      <c r="S1973" s="188">
        <f>IF(ISBLANK($B1973),0,VLOOKUP($B1973,Listen!$A$2:$C$44,2,FALSE))</f>
        <v>0</v>
      </c>
      <c r="T1973" s="188">
        <f>IF(ISBLANK($B1973),0,VLOOKUP($B1973,Listen!$A$2:$C$44,3,FALSE))</f>
        <v>0</v>
      </c>
      <c r="U1973" s="189">
        <f t="shared" si="387"/>
        <v>0</v>
      </c>
      <c r="V1973" s="189">
        <f t="shared" si="388"/>
        <v>0</v>
      </c>
      <c r="W1973" s="189">
        <f t="shared" si="388"/>
        <v>0</v>
      </c>
      <c r="X1973" s="189">
        <f t="shared" si="388"/>
        <v>0</v>
      </c>
      <c r="Y1973" s="189">
        <f t="shared" si="388"/>
        <v>0</v>
      </c>
      <c r="Z1973" s="189">
        <f t="shared" si="388"/>
        <v>0</v>
      </c>
      <c r="AA1973" s="189">
        <f t="shared" si="388"/>
        <v>0</v>
      </c>
      <c r="AB1973" s="187">
        <f t="shared" si="389"/>
        <v>0</v>
      </c>
      <c r="AC1973" s="190">
        <f>IF(C1973=A_Stammdaten!$B$14,F_SAV!$R1973-F_SAV!$AD1973,HLOOKUP(A_Stammdaten!$B$14-1,$AE$4:$AK$2004,ROW(C1973)-3,FALSE)-$AD1973)</f>
        <v>0</v>
      </c>
      <c r="AD1973" s="190">
        <f>HLOOKUP(A_Stammdaten!$B$14,$AE$4:$AK$2004,ROW(C1973)-3,FALSE)</f>
        <v>0</v>
      </c>
      <c r="AE1973" s="187">
        <f t="shared" si="378"/>
        <v>0</v>
      </c>
      <c r="AF1973" s="187">
        <f t="shared" si="379"/>
        <v>0</v>
      </c>
      <c r="AG1973" s="187">
        <f t="shared" si="380"/>
        <v>0</v>
      </c>
      <c r="AH1973" s="187">
        <f t="shared" si="381"/>
        <v>0</v>
      </c>
      <c r="AI1973" s="187">
        <f t="shared" si="382"/>
        <v>0</v>
      </c>
      <c r="AJ1973" s="187">
        <f t="shared" si="383"/>
        <v>0</v>
      </c>
      <c r="AK1973" s="187">
        <f t="shared" si="384"/>
        <v>0</v>
      </c>
      <c r="AL1973" s="31"/>
    </row>
    <row r="1974" spans="1:38" ht="15" x14ac:dyDescent="0.25">
      <c r="A1974" s="31"/>
      <c r="B1974" s="31"/>
      <c r="C1974" s="32"/>
      <c r="D1974" s="31"/>
      <c r="E1974" s="31"/>
      <c r="F1974" s="31"/>
      <c r="G1974" s="31"/>
      <c r="H1974" s="31"/>
      <c r="I1974" s="31"/>
      <c r="J1974" s="31"/>
      <c r="K1974" s="31"/>
      <c r="L1974" s="31"/>
      <c r="M1974" s="31"/>
      <c r="N1974" s="187">
        <f t="shared" si="385"/>
        <v>0</v>
      </c>
      <c r="O1974" s="31"/>
      <c r="P1974" s="31"/>
      <c r="Q1974" s="31"/>
      <c r="R1974" s="187">
        <f t="shared" si="386"/>
        <v>0</v>
      </c>
      <c r="S1974" s="188">
        <f>IF(ISBLANK($B1974),0,VLOOKUP($B1974,Listen!$A$2:$C$44,2,FALSE))</f>
        <v>0</v>
      </c>
      <c r="T1974" s="188">
        <f>IF(ISBLANK($B1974),0,VLOOKUP($B1974,Listen!$A$2:$C$44,3,FALSE))</f>
        <v>0</v>
      </c>
      <c r="U1974" s="189">
        <f t="shared" si="387"/>
        <v>0</v>
      </c>
      <c r="V1974" s="189">
        <f t="shared" si="388"/>
        <v>0</v>
      </c>
      <c r="W1974" s="189">
        <f t="shared" si="388"/>
        <v>0</v>
      </c>
      <c r="X1974" s="189">
        <f t="shared" si="388"/>
        <v>0</v>
      </c>
      <c r="Y1974" s="189">
        <f t="shared" si="388"/>
        <v>0</v>
      </c>
      <c r="Z1974" s="189">
        <f t="shared" si="388"/>
        <v>0</v>
      </c>
      <c r="AA1974" s="189">
        <f t="shared" si="388"/>
        <v>0</v>
      </c>
      <c r="AB1974" s="187">
        <f t="shared" si="389"/>
        <v>0</v>
      </c>
      <c r="AC1974" s="190">
        <f>IF(C1974=A_Stammdaten!$B$14,F_SAV!$R1974-F_SAV!$AD1974,HLOOKUP(A_Stammdaten!$B$14-1,$AE$4:$AK$2004,ROW(C1974)-3,FALSE)-$AD1974)</f>
        <v>0</v>
      </c>
      <c r="AD1974" s="190">
        <f>HLOOKUP(A_Stammdaten!$B$14,$AE$4:$AK$2004,ROW(C1974)-3,FALSE)</f>
        <v>0</v>
      </c>
      <c r="AE1974" s="187">
        <f t="shared" si="378"/>
        <v>0</v>
      </c>
      <c r="AF1974" s="187">
        <f t="shared" si="379"/>
        <v>0</v>
      </c>
      <c r="AG1974" s="187">
        <f t="shared" si="380"/>
        <v>0</v>
      </c>
      <c r="AH1974" s="187">
        <f t="shared" si="381"/>
        <v>0</v>
      </c>
      <c r="AI1974" s="187">
        <f t="shared" si="382"/>
        <v>0</v>
      </c>
      <c r="AJ1974" s="187">
        <f t="shared" si="383"/>
        <v>0</v>
      </c>
      <c r="AK1974" s="187">
        <f t="shared" si="384"/>
        <v>0</v>
      </c>
      <c r="AL1974" s="31"/>
    </row>
    <row r="1975" spans="1:38" ht="15" x14ac:dyDescent="0.25">
      <c r="A1975" s="31"/>
      <c r="B1975" s="31"/>
      <c r="C1975" s="32"/>
      <c r="D1975" s="31"/>
      <c r="E1975" s="31"/>
      <c r="F1975" s="31"/>
      <c r="G1975" s="31"/>
      <c r="H1975" s="31"/>
      <c r="I1975" s="31"/>
      <c r="J1975" s="31"/>
      <c r="K1975" s="31"/>
      <c r="L1975" s="31"/>
      <c r="M1975" s="31"/>
      <c r="N1975" s="187">
        <f t="shared" si="385"/>
        <v>0</v>
      </c>
      <c r="O1975" s="31"/>
      <c r="P1975" s="31"/>
      <c r="Q1975" s="31"/>
      <c r="R1975" s="187">
        <f t="shared" si="386"/>
        <v>0</v>
      </c>
      <c r="S1975" s="188">
        <f>IF(ISBLANK($B1975),0,VLOOKUP($B1975,Listen!$A$2:$C$44,2,FALSE))</f>
        <v>0</v>
      </c>
      <c r="T1975" s="188">
        <f>IF(ISBLANK($B1975),0,VLOOKUP($B1975,Listen!$A$2:$C$44,3,FALSE))</f>
        <v>0</v>
      </c>
      <c r="U1975" s="189">
        <f t="shared" si="387"/>
        <v>0</v>
      </c>
      <c r="V1975" s="189">
        <f t="shared" si="388"/>
        <v>0</v>
      </c>
      <c r="W1975" s="189">
        <f t="shared" si="388"/>
        <v>0</v>
      </c>
      <c r="X1975" s="189">
        <f t="shared" si="388"/>
        <v>0</v>
      </c>
      <c r="Y1975" s="189">
        <f t="shared" si="388"/>
        <v>0</v>
      </c>
      <c r="Z1975" s="189">
        <f t="shared" si="388"/>
        <v>0</v>
      </c>
      <c r="AA1975" s="189">
        <f t="shared" si="388"/>
        <v>0</v>
      </c>
      <c r="AB1975" s="187">
        <f t="shared" si="389"/>
        <v>0</v>
      </c>
      <c r="AC1975" s="190">
        <f>IF(C1975=A_Stammdaten!$B$14,F_SAV!$R1975-F_SAV!$AD1975,HLOOKUP(A_Stammdaten!$B$14-1,$AE$4:$AK$2004,ROW(C1975)-3,FALSE)-$AD1975)</f>
        <v>0</v>
      </c>
      <c r="AD1975" s="190">
        <f>HLOOKUP(A_Stammdaten!$B$14,$AE$4:$AK$2004,ROW(C1975)-3,FALSE)</f>
        <v>0</v>
      </c>
      <c r="AE1975" s="187">
        <f t="shared" si="378"/>
        <v>0</v>
      </c>
      <c r="AF1975" s="187">
        <f t="shared" si="379"/>
        <v>0</v>
      </c>
      <c r="AG1975" s="187">
        <f t="shared" si="380"/>
        <v>0</v>
      </c>
      <c r="AH1975" s="187">
        <f t="shared" si="381"/>
        <v>0</v>
      </c>
      <c r="AI1975" s="187">
        <f t="shared" si="382"/>
        <v>0</v>
      </c>
      <c r="AJ1975" s="187">
        <f t="shared" si="383"/>
        <v>0</v>
      </c>
      <c r="AK1975" s="187">
        <f t="shared" si="384"/>
        <v>0</v>
      </c>
      <c r="AL1975" s="31"/>
    </row>
    <row r="1976" spans="1:38" ht="15" x14ac:dyDescent="0.25">
      <c r="A1976" s="31"/>
      <c r="B1976" s="31"/>
      <c r="C1976" s="32"/>
      <c r="D1976" s="31"/>
      <c r="E1976" s="31"/>
      <c r="F1976" s="31"/>
      <c r="G1976" s="31"/>
      <c r="H1976" s="31"/>
      <c r="I1976" s="31"/>
      <c r="J1976" s="31"/>
      <c r="K1976" s="31"/>
      <c r="L1976" s="31"/>
      <c r="M1976" s="31"/>
      <c r="N1976" s="187">
        <f t="shared" si="385"/>
        <v>0</v>
      </c>
      <c r="O1976" s="31"/>
      <c r="P1976" s="31"/>
      <c r="Q1976" s="31"/>
      <c r="R1976" s="187">
        <f t="shared" si="386"/>
        <v>0</v>
      </c>
      <c r="S1976" s="188">
        <f>IF(ISBLANK($B1976),0,VLOOKUP($B1976,Listen!$A$2:$C$44,2,FALSE))</f>
        <v>0</v>
      </c>
      <c r="T1976" s="188">
        <f>IF(ISBLANK($B1976),0,VLOOKUP($B1976,Listen!$A$2:$C$44,3,FALSE))</f>
        <v>0</v>
      </c>
      <c r="U1976" s="189">
        <f t="shared" si="387"/>
        <v>0</v>
      </c>
      <c r="V1976" s="189">
        <f t="shared" si="388"/>
        <v>0</v>
      </c>
      <c r="W1976" s="189">
        <f t="shared" si="388"/>
        <v>0</v>
      </c>
      <c r="X1976" s="189">
        <f t="shared" si="388"/>
        <v>0</v>
      </c>
      <c r="Y1976" s="189">
        <f t="shared" si="388"/>
        <v>0</v>
      </c>
      <c r="Z1976" s="189">
        <f t="shared" si="388"/>
        <v>0</v>
      </c>
      <c r="AA1976" s="189">
        <f t="shared" si="388"/>
        <v>0</v>
      </c>
      <c r="AB1976" s="187">
        <f t="shared" si="389"/>
        <v>0</v>
      </c>
      <c r="AC1976" s="190">
        <f>IF(C1976=A_Stammdaten!$B$14,F_SAV!$R1976-F_SAV!$AD1976,HLOOKUP(A_Stammdaten!$B$14-1,$AE$4:$AK$2004,ROW(C1976)-3,FALSE)-$AD1976)</f>
        <v>0</v>
      </c>
      <c r="AD1976" s="190">
        <f>HLOOKUP(A_Stammdaten!$B$14,$AE$4:$AK$2004,ROW(C1976)-3,FALSE)</f>
        <v>0</v>
      </c>
      <c r="AE1976" s="187">
        <f t="shared" si="378"/>
        <v>0</v>
      </c>
      <c r="AF1976" s="187">
        <f t="shared" si="379"/>
        <v>0</v>
      </c>
      <c r="AG1976" s="187">
        <f t="shared" si="380"/>
        <v>0</v>
      </c>
      <c r="AH1976" s="187">
        <f t="shared" si="381"/>
        <v>0</v>
      </c>
      <c r="AI1976" s="187">
        <f t="shared" si="382"/>
        <v>0</v>
      </c>
      <c r="AJ1976" s="187">
        <f t="shared" si="383"/>
        <v>0</v>
      </c>
      <c r="AK1976" s="187">
        <f t="shared" si="384"/>
        <v>0</v>
      </c>
      <c r="AL1976" s="31"/>
    </row>
    <row r="1977" spans="1:38" ht="15" x14ac:dyDescent="0.25">
      <c r="A1977" s="31"/>
      <c r="B1977" s="31"/>
      <c r="C1977" s="32"/>
      <c r="D1977" s="31"/>
      <c r="E1977" s="31"/>
      <c r="F1977" s="31"/>
      <c r="G1977" s="31"/>
      <c r="H1977" s="31"/>
      <c r="I1977" s="31"/>
      <c r="J1977" s="31"/>
      <c r="K1977" s="31"/>
      <c r="L1977" s="31"/>
      <c r="M1977" s="31"/>
      <c r="N1977" s="187">
        <f t="shared" si="385"/>
        <v>0</v>
      </c>
      <c r="O1977" s="31"/>
      <c r="P1977" s="31"/>
      <c r="Q1977" s="31"/>
      <c r="R1977" s="187">
        <f t="shared" si="386"/>
        <v>0</v>
      </c>
      <c r="S1977" s="188">
        <f>IF(ISBLANK($B1977),0,VLOOKUP($B1977,Listen!$A$2:$C$44,2,FALSE))</f>
        <v>0</v>
      </c>
      <c r="T1977" s="188">
        <f>IF(ISBLANK($B1977),0,VLOOKUP($B1977,Listen!$A$2:$C$44,3,FALSE))</f>
        <v>0</v>
      </c>
      <c r="U1977" s="189">
        <f t="shared" si="387"/>
        <v>0</v>
      </c>
      <c r="V1977" s="189">
        <f t="shared" si="388"/>
        <v>0</v>
      </c>
      <c r="W1977" s="189">
        <f t="shared" si="388"/>
        <v>0</v>
      </c>
      <c r="X1977" s="189">
        <f t="shared" si="388"/>
        <v>0</v>
      </c>
      <c r="Y1977" s="189">
        <f t="shared" si="388"/>
        <v>0</v>
      </c>
      <c r="Z1977" s="189">
        <f t="shared" si="388"/>
        <v>0</v>
      </c>
      <c r="AA1977" s="189">
        <f t="shared" si="388"/>
        <v>0</v>
      </c>
      <c r="AB1977" s="187">
        <f t="shared" si="389"/>
        <v>0</v>
      </c>
      <c r="AC1977" s="190">
        <f>IF(C1977=A_Stammdaten!$B$14,F_SAV!$R1977-F_SAV!$AD1977,HLOOKUP(A_Stammdaten!$B$14-1,$AE$4:$AK$2004,ROW(C1977)-3,FALSE)-$AD1977)</f>
        <v>0</v>
      </c>
      <c r="AD1977" s="190">
        <f>HLOOKUP(A_Stammdaten!$B$14,$AE$4:$AK$2004,ROW(C1977)-3,FALSE)</f>
        <v>0</v>
      </c>
      <c r="AE1977" s="187">
        <f t="shared" si="378"/>
        <v>0</v>
      </c>
      <c r="AF1977" s="187">
        <f t="shared" si="379"/>
        <v>0</v>
      </c>
      <c r="AG1977" s="187">
        <f t="shared" si="380"/>
        <v>0</v>
      </c>
      <c r="AH1977" s="187">
        <f t="shared" si="381"/>
        <v>0</v>
      </c>
      <c r="AI1977" s="187">
        <f t="shared" si="382"/>
        <v>0</v>
      </c>
      <c r="AJ1977" s="187">
        <f t="shared" si="383"/>
        <v>0</v>
      </c>
      <c r="AK1977" s="187">
        <f t="shared" si="384"/>
        <v>0</v>
      </c>
      <c r="AL1977" s="31"/>
    </row>
    <row r="1978" spans="1:38" ht="15" x14ac:dyDescent="0.25">
      <c r="A1978" s="31"/>
      <c r="B1978" s="31"/>
      <c r="C1978" s="32"/>
      <c r="D1978" s="31"/>
      <c r="E1978" s="31"/>
      <c r="F1978" s="31"/>
      <c r="G1978" s="31"/>
      <c r="H1978" s="31"/>
      <c r="I1978" s="31"/>
      <c r="J1978" s="31"/>
      <c r="K1978" s="31"/>
      <c r="L1978" s="31"/>
      <c r="M1978" s="31"/>
      <c r="N1978" s="187">
        <f t="shared" si="385"/>
        <v>0</v>
      </c>
      <c r="O1978" s="31"/>
      <c r="P1978" s="31"/>
      <c r="Q1978" s="31"/>
      <c r="R1978" s="187">
        <f t="shared" si="386"/>
        <v>0</v>
      </c>
      <c r="S1978" s="188">
        <f>IF(ISBLANK($B1978),0,VLOOKUP($B1978,Listen!$A$2:$C$44,2,FALSE))</f>
        <v>0</v>
      </c>
      <c r="T1978" s="188">
        <f>IF(ISBLANK($B1978),0,VLOOKUP($B1978,Listen!$A$2:$C$44,3,FALSE))</f>
        <v>0</v>
      </c>
      <c r="U1978" s="189">
        <f t="shared" si="387"/>
        <v>0</v>
      </c>
      <c r="V1978" s="189">
        <f t="shared" si="388"/>
        <v>0</v>
      </c>
      <c r="W1978" s="189">
        <f t="shared" si="388"/>
        <v>0</v>
      </c>
      <c r="X1978" s="189">
        <f t="shared" si="388"/>
        <v>0</v>
      </c>
      <c r="Y1978" s="189">
        <f t="shared" si="388"/>
        <v>0</v>
      </c>
      <c r="Z1978" s="189">
        <f t="shared" si="388"/>
        <v>0</v>
      </c>
      <c r="AA1978" s="189">
        <f t="shared" si="388"/>
        <v>0</v>
      </c>
      <c r="AB1978" s="187">
        <f t="shared" si="389"/>
        <v>0</v>
      </c>
      <c r="AC1978" s="190">
        <f>IF(C1978=A_Stammdaten!$B$14,F_SAV!$R1978-F_SAV!$AD1978,HLOOKUP(A_Stammdaten!$B$14-1,$AE$4:$AK$2004,ROW(C1978)-3,FALSE)-$AD1978)</f>
        <v>0</v>
      </c>
      <c r="AD1978" s="190">
        <f>HLOOKUP(A_Stammdaten!$B$14,$AE$4:$AK$2004,ROW(C1978)-3,FALSE)</f>
        <v>0</v>
      </c>
      <c r="AE1978" s="187">
        <f t="shared" si="378"/>
        <v>0</v>
      </c>
      <c r="AF1978" s="187">
        <f t="shared" si="379"/>
        <v>0</v>
      </c>
      <c r="AG1978" s="187">
        <f t="shared" si="380"/>
        <v>0</v>
      </c>
      <c r="AH1978" s="187">
        <f t="shared" si="381"/>
        <v>0</v>
      </c>
      <c r="AI1978" s="187">
        <f t="shared" si="382"/>
        <v>0</v>
      </c>
      <c r="AJ1978" s="187">
        <f t="shared" si="383"/>
        <v>0</v>
      </c>
      <c r="AK1978" s="187">
        <f t="shared" si="384"/>
        <v>0</v>
      </c>
      <c r="AL1978" s="31"/>
    </row>
    <row r="1979" spans="1:38" ht="15" x14ac:dyDescent="0.25">
      <c r="A1979" s="31"/>
      <c r="B1979" s="31"/>
      <c r="C1979" s="32"/>
      <c r="D1979" s="31"/>
      <c r="E1979" s="31"/>
      <c r="F1979" s="31"/>
      <c r="G1979" s="31"/>
      <c r="H1979" s="31"/>
      <c r="I1979" s="31"/>
      <c r="J1979" s="31"/>
      <c r="K1979" s="31"/>
      <c r="L1979" s="31"/>
      <c r="M1979" s="31"/>
      <c r="N1979" s="187">
        <f t="shared" si="385"/>
        <v>0</v>
      </c>
      <c r="O1979" s="31"/>
      <c r="P1979" s="31"/>
      <c r="Q1979" s="31"/>
      <c r="R1979" s="187">
        <f t="shared" si="386"/>
        <v>0</v>
      </c>
      <c r="S1979" s="188">
        <f>IF(ISBLANK($B1979),0,VLOOKUP($B1979,Listen!$A$2:$C$44,2,FALSE))</f>
        <v>0</v>
      </c>
      <c r="T1979" s="188">
        <f>IF(ISBLANK($B1979),0,VLOOKUP($B1979,Listen!$A$2:$C$44,3,FALSE))</f>
        <v>0</v>
      </c>
      <c r="U1979" s="189">
        <f t="shared" si="387"/>
        <v>0</v>
      </c>
      <c r="V1979" s="189">
        <f t="shared" si="388"/>
        <v>0</v>
      </c>
      <c r="W1979" s="189">
        <f t="shared" si="388"/>
        <v>0</v>
      </c>
      <c r="X1979" s="189">
        <f t="shared" si="388"/>
        <v>0</v>
      </c>
      <c r="Y1979" s="189">
        <f t="shared" si="388"/>
        <v>0</v>
      </c>
      <c r="Z1979" s="189">
        <f t="shared" si="388"/>
        <v>0</v>
      </c>
      <c r="AA1979" s="189">
        <f t="shared" si="388"/>
        <v>0</v>
      </c>
      <c r="AB1979" s="187">
        <f t="shared" si="389"/>
        <v>0</v>
      </c>
      <c r="AC1979" s="190">
        <f>IF(C1979=A_Stammdaten!$B$14,F_SAV!$R1979-F_SAV!$AD1979,HLOOKUP(A_Stammdaten!$B$14-1,$AE$4:$AK$2004,ROW(C1979)-3,FALSE)-$AD1979)</f>
        <v>0</v>
      </c>
      <c r="AD1979" s="190">
        <f>HLOOKUP(A_Stammdaten!$B$14,$AE$4:$AK$2004,ROW(C1979)-3,FALSE)</f>
        <v>0</v>
      </c>
      <c r="AE1979" s="187">
        <f t="shared" si="378"/>
        <v>0</v>
      </c>
      <c r="AF1979" s="187">
        <f t="shared" si="379"/>
        <v>0</v>
      </c>
      <c r="AG1979" s="187">
        <f t="shared" si="380"/>
        <v>0</v>
      </c>
      <c r="AH1979" s="187">
        <f t="shared" si="381"/>
        <v>0</v>
      </c>
      <c r="AI1979" s="187">
        <f t="shared" si="382"/>
        <v>0</v>
      </c>
      <c r="AJ1979" s="187">
        <f t="shared" si="383"/>
        <v>0</v>
      </c>
      <c r="AK1979" s="187">
        <f t="shared" si="384"/>
        <v>0</v>
      </c>
      <c r="AL1979" s="31"/>
    </row>
    <row r="1980" spans="1:38" ht="15" x14ac:dyDescent="0.25">
      <c r="A1980" s="31"/>
      <c r="B1980" s="31"/>
      <c r="C1980" s="32"/>
      <c r="D1980" s="31"/>
      <c r="E1980" s="31"/>
      <c r="F1980" s="31"/>
      <c r="G1980" s="31"/>
      <c r="H1980" s="31"/>
      <c r="I1980" s="31"/>
      <c r="J1980" s="31"/>
      <c r="K1980" s="31"/>
      <c r="L1980" s="31"/>
      <c r="M1980" s="31"/>
      <c r="N1980" s="187">
        <f t="shared" si="385"/>
        <v>0</v>
      </c>
      <c r="O1980" s="31"/>
      <c r="P1980" s="31"/>
      <c r="Q1980" s="31"/>
      <c r="R1980" s="187">
        <f t="shared" si="386"/>
        <v>0</v>
      </c>
      <c r="S1980" s="188">
        <f>IF(ISBLANK($B1980),0,VLOOKUP($B1980,Listen!$A$2:$C$44,2,FALSE))</f>
        <v>0</v>
      </c>
      <c r="T1980" s="188">
        <f>IF(ISBLANK($B1980),0,VLOOKUP($B1980,Listen!$A$2:$C$44,3,FALSE))</f>
        <v>0</v>
      </c>
      <c r="U1980" s="189">
        <f t="shared" si="387"/>
        <v>0</v>
      </c>
      <c r="V1980" s="189">
        <f t="shared" si="388"/>
        <v>0</v>
      </c>
      <c r="W1980" s="189">
        <f t="shared" si="388"/>
        <v>0</v>
      </c>
      <c r="X1980" s="189">
        <f t="shared" si="388"/>
        <v>0</v>
      </c>
      <c r="Y1980" s="189">
        <f t="shared" si="388"/>
        <v>0</v>
      </c>
      <c r="Z1980" s="189">
        <f t="shared" si="388"/>
        <v>0</v>
      </c>
      <c r="AA1980" s="189">
        <f t="shared" si="388"/>
        <v>0</v>
      </c>
      <c r="AB1980" s="187">
        <f t="shared" si="389"/>
        <v>0</v>
      </c>
      <c r="AC1980" s="190">
        <f>IF(C1980=A_Stammdaten!$B$14,F_SAV!$R1980-F_SAV!$AD1980,HLOOKUP(A_Stammdaten!$B$14-1,$AE$4:$AK$2004,ROW(C1980)-3,FALSE)-$AD1980)</f>
        <v>0</v>
      </c>
      <c r="AD1980" s="190">
        <f>HLOOKUP(A_Stammdaten!$B$14,$AE$4:$AK$2004,ROW(C1980)-3,FALSE)</f>
        <v>0</v>
      </c>
      <c r="AE1980" s="187">
        <f t="shared" si="378"/>
        <v>0</v>
      </c>
      <c r="AF1980" s="187">
        <f t="shared" si="379"/>
        <v>0</v>
      </c>
      <c r="AG1980" s="187">
        <f t="shared" si="380"/>
        <v>0</v>
      </c>
      <c r="AH1980" s="187">
        <f t="shared" si="381"/>
        <v>0</v>
      </c>
      <c r="AI1980" s="187">
        <f t="shared" si="382"/>
        <v>0</v>
      </c>
      <c r="AJ1980" s="187">
        <f t="shared" si="383"/>
        <v>0</v>
      </c>
      <c r="AK1980" s="187">
        <f t="shared" si="384"/>
        <v>0</v>
      </c>
      <c r="AL1980" s="31"/>
    </row>
    <row r="1981" spans="1:38" ht="15" x14ac:dyDescent="0.25">
      <c r="A1981" s="31"/>
      <c r="B1981" s="31"/>
      <c r="C1981" s="32"/>
      <c r="D1981" s="31"/>
      <c r="E1981" s="31"/>
      <c r="F1981" s="31"/>
      <c r="G1981" s="31"/>
      <c r="H1981" s="31"/>
      <c r="I1981" s="31"/>
      <c r="J1981" s="31"/>
      <c r="K1981" s="31"/>
      <c r="L1981" s="31"/>
      <c r="M1981" s="31"/>
      <c r="N1981" s="187">
        <f t="shared" si="385"/>
        <v>0</v>
      </c>
      <c r="O1981" s="31"/>
      <c r="P1981" s="31"/>
      <c r="Q1981" s="31"/>
      <c r="R1981" s="187">
        <f t="shared" si="386"/>
        <v>0</v>
      </c>
      <c r="S1981" s="188">
        <f>IF(ISBLANK($B1981),0,VLOOKUP($B1981,Listen!$A$2:$C$44,2,FALSE))</f>
        <v>0</v>
      </c>
      <c r="T1981" s="188">
        <f>IF(ISBLANK($B1981),0,VLOOKUP($B1981,Listen!$A$2:$C$44,3,FALSE))</f>
        <v>0</v>
      </c>
      <c r="U1981" s="189">
        <f t="shared" si="387"/>
        <v>0</v>
      </c>
      <c r="V1981" s="189">
        <f t="shared" si="388"/>
        <v>0</v>
      </c>
      <c r="W1981" s="189">
        <f t="shared" si="388"/>
        <v>0</v>
      </c>
      <c r="X1981" s="189">
        <f t="shared" si="388"/>
        <v>0</v>
      </c>
      <c r="Y1981" s="189">
        <f t="shared" si="388"/>
        <v>0</v>
      </c>
      <c r="Z1981" s="189">
        <f t="shared" si="388"/>
        <v>0</v>
      </c>
      <c r="AA1981" s="189">
        <f t="shared" si="388"/>
        <v>0</v>
      </c>
      <c r="AB1981" s="187">
        <f t="shared" si="389"/>
        <v>0</v>
      </c>
      <c r="AC1981" s="190">
        <f>IF(C1981=A_Stammdaten!$B$14,F_SAV!$R1981-F_SAV!$AD1981,HLOOKUP(A_Stammdaten!$B$14-1,$AE$4:$AK$2004,ROW(C1981)-3,FALSE)-$AD1981)</f>
        <v>0</v>
      </c>
      <c r="AD1981" s="190">
        <f>HLOOKUP(A_Stammdaten!$B$14,$AE$4:$AK$2004,ROW(C1981)-3,FALSE)</f>
        <v>0</v>
      </c>
      <c r="AE1981" s="187">
        <f t="shared" si="378"/>
        <v>0</v>
      </c>
      <c r="AF1981" s="187">
        <f t="shared" si="379"/>
        <v>0</v>
      </c>
      <c r="AG1981" s="187">
        <f t="shared" si="380"/>
        <v>0</v>
      </c>
      <c r="AH1981" s="187">
        <f t="shared" si="381"/>
        <v>0</v>
      </c>
      <c r="AI1981" s="187">
        <f t="shared" si="382"/>
        <v>0</v>
      </c>
      <c r="AJ1981" s="187">
        <f t="shared" si="383"/>
        <v>0</v>
      </c>
      <c r="AK1981" s="187">
        <f t="shared" si="384"/>
        <v>0</v>
      </c>
      <c r="AL1981" s="31"/>
    </row>
    <row r="1982" spans="1:38" ht="15" x14ac:dyDescent="0.25">
      <c r="A1982" s="31"/>
      <c r="B1982" s="31"/>
      <c r="C1982" s="32"/>
      <c r="D1982" s="31"/>
      <c r="E1982" s="31"/>
      <c r="F1982" s="31"/>
      <c r="G1982" s="31"/>
      <c r="H1982" s="31"/>
      <c r="I1982" s="31"/>
      <c r="J1982" s="31"/>
      <c r="K1982" s="31"/>
      <c r="L1982" s="31"/>
      <c r="M1982" s="31"/>
      <c r="N1982" s="187">
        <f t="shared" si="385"/>
        <v>0</v>
      </c>
      <c r="O1982" s="31"/>
      <c r="P1982" s="31"/>
      <c r="Q1982" s="31"/>
      <c r="R1982" s="187">
        <f t="shared" si="386"/>
        <v>0</v>
      </c>
      <c r="S1982" s="188">
        <f>IF(ISBLANK($B1982),0,VLOOKUP($B1982,Listen!$A$2:$C$44,2,FALSE))</f>
        <v>0</v>
      </c>
      <c r="T1982" s="188">
        <f>IF(ISBLANK($B1982),0,VLOOKUP($B1982,Listen!$A$2:$C$44,3,FALSE))</f>
        <v>0</v>
      </c>
      <c r="U1982" s="189">
        <f t="shared" si="387"/>
        <v>0</v>
      </c>
      <c r="V1982" s="189">
        <f t="shared" si="388"/>
        <v>0</v>
      </c>
      <c r="W1982" s="189">
        <f t="shared" si="388"/>
        <v>0</v>
      </c>
      <c r="X1982" s="189">
        <f t="shared" si="388"/>
        <v>0</v>
      </c>
      <c r="Y1982" s="189">
        <f t="shared" si="388"/>
        <v>0</v>
      </c>
      <c r="Z1982" s="189">
        <f t="shared" si="388"/>
        <v>0</v>
      </c>
      <c r="AA1982" s="189">
        <f t="shared" si="388"/>
        <v>0</v>
      </c>
      <c r="AB1982" s="187">
        <f t="shared" si="389"/>
        <v>0</v>
      </c>
      <c r="AC1982" s="190">
        <f>IF(C1982=A_Stammdaten!$B$14,F_SAV!$R1982-F_SAV!$AD1982,HLOOKUP(A_Stammdaten!$B$14-1,$AE$4:$AK$2004,ROW(C1982)-3,FALSE)-$AD1982)</f>
        <v>0</v>
      </c>
      <c r="AD1982" s="190">
        <f>HLOOKUP(A_Stammdaten!$B$14,$AE$4:$AK$2004,ROW(C1982)-3,FALSE)</f>
        <v>0</v>
      </c>
      <c r="AE1982" s="187">
        <f t="shared" si="378"/>
        <v>0</v>
      </c>
      <c r="AF1982" s="187">
        <f t="shared" si="379"/>
        <v>0</v>
      </c>
      <c r="AG1982" s="187">
        <f t="shared" si="380"/>
        <v>0</v>
      </c>
      <c r="AH1982" s="187">
        <f t="shared" si="381"/>
        <v>0</v>
      </c>
      <c r="AI1982" s="187">
        <f t="shared" si="382"/>
        <v>0</v>
      </c>
      <c r="AJ1982" s="187">
        <f t="shared" si="383"/>
        <v>0</v>
      </c>
      <c r="AK1982" s="187">
        <f t="shared" si="384"/>
        <v>0</v>
      </c>
      <c r="AL1982" s="31"/>
    </row>
    <row r="1983" spans="1:38" ht="15" x14ac:dyDescent="0.25">
      <c r="A1983" s="31"/>
      <c r="B1983" s="31"/>
      <c r="C1983" s="32"/>
      <c r="D1983" s="31"/>
      <c r="E1983" s="31"/>
      <c r="F1983" s="31"/>
      <c r="G1983" s="31"/>
      <c r="H1983" s="31"/>
      <c r="I1983" s="31"/>
      <c r="J1983" s="31"/>
      <c r="K1983" s="31"/>
      <c r="L1983" s="31"/>
      <c r="M1983" s="31"/>
      <c r="N1983" s="187">
        <f t="shared" si="385"/>
        <v>0</v>
      </c>
      <c r="O1983" s="31"/>
      <c r="P1983" s="31"/>
      <c r="Q1983" s="31"/>
      <c r="R1983" s="187">
        <f t="shared" si="386"/>
        <v>0</v>
      </c>
      <c r="S1983" s="188">
        <f>IF(ISBLANK($B1983),0,VLOOKUP($B1983,Listen!$A$2:$C$44,2,FALSE))</f>
        <v>0</v>
      </c>
      <c r="T1983" s="188">
        <f>IF(ISBLANK($B1983),0,VLOOKUP($B1983,Listen!$A$2:$C$44,3,FALSE))</f>
        <v>0</v>
      </c>
      <c r="U1983" s="189">
        <f t="shared" si="387"/>
        <v>0</v>
      </c>
      <c r="V1983" s="189">
        <f t="shared" si="388"/>
        <v>0</v>
      </c>
      <c r="W1983" s="189">
        <f t="shared" si="388"/>
        <v>0</v>
      </c>
      <c r="X1983" s="189">
        <f t="shared" si="388"/>
        <v>0</v>
      </c>
      <c r="Y1983" s="189">
        <f t="shared" si="388"/>
        <v>0</v>
      </c>
      <c r="Z1983" s="189">
        <f t="shared" si="388"/>
        <v>0</v>
      </c>
      <c r="AA1983" s="189">
        <f t="shared" si="388"/>
        <v>0</v>
      </c>
      <c r="AB1983" s="187">
        <f t="shared" si="389"/>
        <v>0</v>
      </c>
      <c r="AC1983" s="190">
        <f>IF(C1983=A_Stammdaten!$B$14,F_SAV!$R1983-F_SAV!$AD1983,HLOOKUP(A_Stammdaten!$B$14-1,$AE$4:$AK$2004,ROW(C1983)-3,FALSE)-$AD1983)</f>
        <v>0</v>
      </c>
      <c r="AD1983" s="190">
        <f>HLOOKUP(A_Stammdaten!$B$14,$AE$4:$AK$2004,ROW(C1983)-3,FALSE)</f>
        <v>0</v>
      </c>
      <c r="AE1983" s="187">
        <f t="shared" si="378"/>
        <v>0</v>
      </c>
      <c r="AF1983" s="187">
        <f t="shared" si="379"/>
        <v>0</v>
      </c>
      <c r="AG1983" s="187">
        <f t="shared" si="380"/>
        <v>0</v>
      </c>
      <c r="AH1983" s="187">
        <f t="shared" si="381"/>
        <v>0</v>
      </c>
      <c r="AI1983" s="187">
        <f t="shared" si="382"/>
        <v>0</v>
      </c>
      <c r="AJ1983" s="187">
        <f t="shared" si="383"/>
        <v>0</v>
      </c>
      <c r="AK1983" s="187">
        <f t="shared" si="384"/>
        <v>0</v>
      </c>
      <c r="AL1983" s="31"/>
    </row>
    <row r="1984" spans="1:38" ht="15" x14ac:dyDescent="0.25">
      <c r="A1984" s="31"/>
      <c r="B1984" s="31"/>
      <c r="C1984" s="32"/>
      <c r="D1984" s="31"/>
      <c r="E1984" s="31"/>
      <c r="F1984" s="31"/>
      <c r="G1984" s="31"/>
      <c r="H1984" s="31"/>
      <c r="I1984" s="31"/>
      <c r="J1984" s="31"/>
      <c r="K1984" s="31"/>
      <c r="L1984" s="31"/>
      <c r="M1984" s="31"/>
      <c r="N1984" s="187">
        <f t="shared" si="385"/>
        <v>0</v>
      </c>
      <c r="O1984" s="31"/>
      <c r="P1984" s="31"/>
      <c r="Q1984" s="31"/>
      <c r="R1984" s="187">
        <f t="shared" si="386"/>
        <v>0</v>
      </c>
      <c r="S1984" s="188">
        <f>IF(ISBLANK($B1984),0,VLOOKUP($B1984,Listen!$A$2:$C$44,2,FALSE))</f>
        <v>0</v>
      </c>
      <c r="T1984" s="188">
        <f>IF(ISBLANK($B1984),0,VLOOKUP($B1984,Listen!$A$2:$C$44,3,FALSE))</f>
        <v>0</v>
      </c>
      <c r="U1984" s="189">
        <f t="shared" si="387"/>
        <v>0</v>
      </c>
      <c r="V1984" s="189">
        <f t="shared" si="388"/>
        <v>0</v>
      </c>
      <c r="W1984" s="189">
        <f t="shared" si="388"/>
        <v>0</v>
      </c>
      <c r="X1984" s="189">
        <f t="shared" si="388"/>
        <v>0</v>
      </c>
      <c r="Y1984" s="189">
        <f t="shared" si="388"/>
        <v>0</v>
      </c>
      <c r="Z1984" s="189">
        <f t="shared" si="388"/>
        <v>0</v>
      </c>
      <c r="AA1984" s="189">
        <f t="shared" si="388"/>
        <v>0</v>
      </c>
      <c r="AB1984" s="187">
        <f t="shared" si="389"/>
        <v>0</v>
      </c>
      <c r="AC1984" s="190">
        <f>IF(C1984=A_Stammdaten!$B$14,F_SAV!$R1984-F_SAV!$AD1984,HLOOKUP(A_Stammdaten!$B$14-1,$AE$4:$AK$2004,ROW(C1984)-3,FALSE)-$AD1984)</f>
        <v>0</v>
      </c>
      <c r="AD1984" s="190">
        <f>HLOOKUP(A_Stammdaten!$B$14,$AE$4:$AK$2004,ROW(C1984)-3,FALSE)</f>
        <v>0</v>
      </c>
      <c r="AE1984" s="187">
        <f t="shared" si="378"/>
        <v>0</v>
      </c>
      <c r="AF1984" s="187">
        <f t="shared" si="379"/>
        <v>0</v>
      </c>
      <c r="AG1984" s="187">
        <f t="shared" si="380"/>
        <v>0</v>
      </c>
      <c r="AH1984" s="187">
        <f t="shared" si="381"/>
        <v>0</v>
      </c>
      <c r="AI1984" s="187">
        <f t="shared" si="382"/>
        <v>0</v>
      </c>
      <c r="AJ1984" s="187">
        <f t="shared" si="383"/>
        <v>0</v>
      </c>
      <c r="AK1984" s="187">
        <f t="shared" si="384"/>
        <v>0</v>
      </c>
      <c r="AL1984" s="31"/>
    </row>
    <row r="1985" spans="1:38" ht="15" x14ac:dyDescent="0.25">
      <c r="A1985" s="31"/>
      <c r="B1985" s="31"/>
      <c r="C1985" s="32"/>
      <c r="D1985" s="31"/>
      <c r="E1985" s="31"/>
      <c r="F1985" s="31"/>
      <c r="G1985" s="31"/>
      <c r="H1985" s="31"/>
      <c r="I1985" s="31"/>
      <c r="J1985" s="31"/>
      <c r="K1985" s="31"/>
      <c r="L1985" s="31"/>
      <c r="M1985" s="31"/>
      <c r="N1985" s="187">
        <f t="shared" si="385"/>
        <v>0</v>
      </c>
      <c r="O1985" s="31"/>
      <c r="P1985" s="31"/>
      <c r="Q1985" s="31"/>
      <c r="R1985" s="187">
        <f t="shared" si="386"/>
        <v>0</v>
      </c>
      <c r="S1985" s="188">
        <f>IF(ISBLANK($B1985),0,VLOOKUP($B1985,Listen!$A$2:$C$44,2,FALSE))</f>
        <v>0</v>
      </c>
      <c r="T1985" s="188">
        <f>IF(ISBLANK($B1985),0,VLOOKUP($B1985,Listen!$A$2:$C$44,3,FALSE))</f>
        <v>0</v>
      </c>
      <c r="U1985" s="189">
        <f t="shared" si="387"/>
        <v>0</v>
      </c>
      <c r="V1985" s="189">
        <f t="shared" si="388"/>
        <v>0</v>
      </c>
      <c r="W1985" s="189">
        <f t="shared" si="388"/>
        <v>0</v>
      </c>
      <c r="X1985" s="189">
        <f t="shared" si="388"/>
        <v>0</v>
      </c>
      <c r="Y1985" s="189">
        <f t="shared" si="388"/>
        <v>0</v>
      </c>
      <c r="Z1985" s="189">
        <f t="shared" si="388"/>
        <v>0</v>
      </c>
      <c r="AA1985" s="189">
        <f t="shared" si="388"/>
        <v>0</v>
      </c>
      <c r="AB1985" s="187">
        <f t="shared" si="389"/>
        <v>0</v>
      </c>
      <c r="AC1985" s="190">
        <f>IF(C1985=A_Stammdaten!$B$14,F_SAV!$R1985-F_SAV!$AD1985,HLOOKUP(A_Stammdaten!$B$14-1,$AE$4:$AK$2004,ROW(C1985)-3,FALSE)-$AD1985)</f>
        <v>0</v>
      </c>
      <c r="AD1985" s="190">
        <f>HLOOKUP(A_Stammdaten!$B$14,$AE$4:$AK$2004,ROW(C1985)-3,FALSE)</f>
        <v>0</v>
      </c>
      <c r="AE1985" s="187">
        <f t="shared" si="378"/>
        <v>0</v>
      </c>
      <c r="AF1985" s="187">
        <f t="shared" si="379"/>
        <v>0</v>
      </c>
      <c r="AG1985" s="187">
        <f t="shared" si="380"/>
        <v>0</v>
      </c>
      <c r="AH1985" s="187">
        <f t="shared" si="381"/>
        <v>0</v>
      </c>
      <c r="AI1985" s="187">
        <f t="shared" si="382"/>
        <v>0</v>
      </c>
      <c r="AJ1985" s="187">
        <f t="shared" si="383"/>
        <v>0</v>
      </c>
      <c r="AK1985" s="187">
        <f t="shared" si="384"/>
        <v>0</v>
      </c>
      <c r="AL1985" s="31"/>
    </row>
    <row r="1986" spans="1:38" ht="15" x14ac:dyDescent="0.25">
      <c r="A1986" s="31"/>
      <c r="B1986" s="31"/>
      <c r="C1986" s="32"/>
      <c r="D1986" s="31"/>
      <c r="E1986" s="31"/>
      <c r="F1986" s="31"/>
      <c r="G1986" s="31"/>
      <c r="H1986" s="31"/>
      <c r="I1986" s="31"/>
      <c r="J1986" s="31"/>
      <c r="K1986" s="31"/>
      <c r="L1986" s="31"/>
      <c r="M1986" s="31"/>
      <c r="N1986" s="187">
        <f t="shared" si="385"/>
        <v>0</v>
      </c>
      <c r="O1986" s="31"/>
      <c r="P1986" s="31"/>
      <c r="Q1986" s="31"/>
      <c r="R1986" s="187">
        <f t="shared" si="386"/>
        <v>0</v>
      </c>
      <c r="S1986" s="188">
        <f>IF(ISBLANK($B1986),0,VLOOKUP($B1986,Listen!$A$2:$C$44,2,FALSE))</f>
        <v>0</v>
      </c>
      <c r="T1986" s="188">
        <f>IF(ISBLANK($B1986),0,VLOOKUP($B1986,Listen!$A$2:$C$44,3,FALSE))</f>
        <v>0</v>
      </c>
      <c r="U1986" s="189">
        <f t="shared" si="387"/>
        <v>0</v>
      </c>
      <c r="V1986" s="189">
        <f t="shared" si="388"/>
        <v>0</v>
      </c>
      <c r="W1986" s="189">
        <f t="shared" si="388"/>
        <v>0</v>
      </c>
      <c r="X1986" s="189">
        <f t="shared" si="388"/>
        <v>0</v>
      </c>
      <c r="Y1986" s="189">
        <f t="shared" si="388"/>
        <v>0</v>
      </c>
      <c r="Z1986" s="189">
        <f t="shared" si="388"/>
        <v>0</v>
      </c>
      <c r="AA1986" s="189">
        <f t="shared" ref="V1986:AA2004" si="390">$S1986</f>
        <v>0</v>
      </c>
      <c r="AB1986" s="187">
        <f t="shared" si="389"/>
        <v>0</v>
      </c>
      <c r="AC1986" s="190">
        <f>IF(C1986=A_Stammdaten!$B$14,F_SAV!$R1986-F_SAV!$AD1986,HLOOKUP(A_Stammdaten!$B$14-1,$AE$4:$AK$2004,ROW(C1986)-3,FALSE)-$AD1986)</f>
        <v>0</v>
      </c>
      <c r="AD1986" s="190">
        <f>HLOOKUP(A_Stammdaten!$B$14,$AE$4:$AK$2004,ROW(C1986)-3,FALSE)</f>
        <v>0</v>
      </c>
      <c r="AE1986" s="187">
        <f t="shared" si="378"/>
        <v>0</v>
      </c>
      <c r="AF1986" s="187">
        <f t="shared" si="379"/>
        <v>0</v>
      </c>
      <c r="AG1986" s="187">
        <f t="shared" si="380"/>
        <v>0</v>
      </c>
      <c r="AH1986" s="187">
        <f t="shared" si="381"/>
        <v>0</v>
      </c>
      <c r="AI1986" s="187">
        <f t="shared" si="382"/>
        <v>0</v>
      </c>
      <c r="AJ1986" s="187">
        <f t="shared" si="383"/>
        <v>0</v>
      </c>
      <c r="AK1986" s="187">
        <f t="shared" si="384"/>
        <v>0</v>
      </c>
      <c r="AL1986" s="31"/>
    </row>
    <row r="1987" spans="1:38" ht="15" x14ac:dyDescent="0.25">
      <c r="A1987" s="31"/>
      <c r="B1987" s="31"/>
      <c r="C1987" s="32"/>
      <c r="D1987" s="31"/>
      <c r="E1987" s="31"/>
      <c r="F1987" s="31"/>
      <c r="G1987" s="31"/>
      <c r="H1987" s="31"/>
      <c r="I1987" s="31"/>
      <c r="J1987" s="31"/>
      <c r="K1987" s="31"/>
      <c r="L1987" s="31"/>
      <c r="M1987" s="31"/>
      <c r="N1987" s="187">
        <f t="shared" si="385"/>
        <v>0</v>
      </c>
      <c r="O1987" s="31"/>
      <c r="P1987" s="31"/>
      <c r="Q1987" s="31"/>
      <c r="R1987" s="187">
        <f t="shared" si="386"/>
        <v>0</v>
      </c>
      <c r="S1987" s="188">
        <f>IF(ISBLANK($B1987),0,VLOOKUP($B1987,Listen!$A$2:$C$44,2,FALSE))</f>
        <v>0</v>
      </c>
      <c r="T1987" s="188">
        <f>IF(ISBLANK($B1987),0,VLOOKUP($B1987,Listen!$A$2:$C$44,3,FALSE))</f>
        <v>0</v>
      </c>
      <c r="U1987" s="189">
        <f t="shared" si="387"/>
        <v>0</v>
      </c>
      <c r="V1987" s="189">
        <f t="shared" si="390"/>
        <v>0</v>
      </c>
      <c r="W1987" s="189">
        <f t="shared" si="390"/>
        <v>0</v>
      </c>
      <c r="X1987" s="189">
        <f t="shared" si="390"/>
        <v>0</v>
      </c>
      <c r="Y1987" s="189">
        <f t="shared" si="390"/>
        <v>0</v>
      </c>
      <c r="Z1987" s="189">
        <f t="shared" si="390"/>
        <v>0</v>
      </c>
      <c r="AA1987" s="189">
        <f t="shared" si="390"/>
        <v>0</v>
      </c>
      <c r="AB1987" s="187">
        <f t="shared" si="389"/>
        <v>0</v>
      </c>
      <c r="AC1987" s="190">
        <f>IF(C1987=A_Stammdaten!$B$14,F_SAV!$R1987-F_SAV!$AD1987,HLOOKUP(A_Stammdaten!$B$14-1,$AE$4:$AK$2004,ROW(C1987)-3,FALSE)-$AD1987)</f>
        <v>0</v>
      </c>
      <c r="AD1987" s="190">
        <f>HLOOKUP(A_Stammdaten!$B$14,$AE$4:$AK$2004,ROW(C1987)-3,FALSE)</f>
        <v>0</v>
      </c>
      <c r="AE1987" s="187">
        <f t="shared" si="378"/>
        <v>0</v>
      </c>
      <c r="AF1987" s="187">
        <f t="shared" si="379"/>
        <v>0</v>
      </c>
      <c r="AG1987" s="187">
        <f t="shared" si="380"/>
        <v>0</v>
      </c>
      <c r="AH1987" s="187">
        <f t="shared" si="381"/>
        <v>0</v>
      </c>
      <c r="AI1987" s="187">
        <f t="shared" si="382"/>
        <v>0</v>
      </c>
      <c r="AJ1987" s="187">
        <f t="shared" si="383"/>
        <v>0</v>
      </c>
      <c r="AK1987" s="187">
        <f t="shared" si="384"/>
        <v>0</v>
      </c>
      <c r="AL1987" s="31"/>
    </row>
    <row r="1988" spans="1:38" ht="15" x14ac:dyDescent="0.25">
      <c r="A1988" s="31"/>
      <c r="B1988" s="31"/>
      <c r="C1988" s="32"/>
      <c r="D1988" s="31"/>
      <c r="E1988" s="31"/>
      <c r="F1988" s="31"/>
      <c r="G1988" s="31"/>
      <c r="H1988" s="31"/>
      <c r="I1988" s="31"/>
      <c r="J1988" s="31"/>
      <c r="K1988" s="31"/>
      <c r="L1988" s="31"/>
      <c r="M1988" s="31"/>
      <c r="N1988" s="187">
        <f t="shared" si="385"/>
        <v>0</v>
      </c>
      <c r="O1988" s="31"/>
      <c r="P1988" s="31"/>
      <c r="Q1988" s="31"/>
      <c r="R1988" s="187">
        <f t="shared" si="386"/>
        <v>0</v>
      </c>
      <c r="S1988" s="188">
        <f>IF(ISBLANK($B1988),0,VLOOKUP($B1988,Listen!$A$2:$C$44,2,FALSE))</f>
        <v>0</v>
      </c>
      <c r="T1988" s="188">
        <f>IF(ISBLANK($B1988),0,VLOOKUP($B1988,Listen!$A$2:$C$44,3,FALSE))</f>
        <v>0</v>
      </c>
      <c r="U1988" s="189">
        <f t="shared" si="387"/>
        <v>0</v>
      </c>
      <c r="V1988" s="189">
        <f t="shared" si="390"/>
        <v>0</v>
      </c>
      <c r="W1988" s="189">
        <f t="shared" si="390"/>
        <v>0</v>
      </c>
      <c r="X1988" s="189">
        <f t="shared" si="390"/>
        <v>0</v>
      </c>
      <c r="Y1988" s="189">
        <f t="shared" si="390"/>
        <v>0</v>
      </c>
      <c r="Z1988" s="189">
        <f t="shared" si="390"/>
        <v>0</v>
      </c>
      <c r="AA1988" s="189">
        <f t="shared" si="390"/>
        <v>0</v>
      </c>
      <c r="AB1988" s="187">
        <f t="shared" si="389"/>
        <v>0</v>
      </c>
      <c r="AC1988" s="190">
        <f>IF(C1988=A_Stammdaten!$B$14,F_SAV!$R1988-F_SAV!$AD1988,HLOOKUP(A_Stammdaten!$B$14-1,$AE$4:$AK$2004,ROW(C1988)-3,FALSE)-$AD1988)</f>
        <v>0</v>
      </c>
      <c r="AD1988" s="190">
        <f>HLOOKUP(A_Stammdaten!$B$14,$AE$4:$AK$2004,ROW(C1988)-3,FALSE)</f>
        <v>0</v>
      </c>
      <c r="AE1988" s="187">
        <f t="shared" si="378"/>
        <v>0</v>
      </c>
      <c r="AF1988" s="187">
        <f t="shared" si="379"/>
        <v>0</v>
      </c>
      <c r="AG1988" s="187">
        <f t="shared" si="380"/>
        <v>0</v>
      </c>
      <c r="AH1988" s="187">
        <f t="shared" si="381"/>
        <v>0</v>
      </c>
      <c r="AI1988" s="187">
        <f t="shared" si="382"/>
        <v>0</v>
      </c>
      <c r="AJ1988" s="187">
        <f t="shared" si="383"/>
        <v>0</v>
      </c>
      <c r="AK1988" s="187">
        <f t="shared" si="384"/>
        <v>0</v>
      </c>
      <c r="AL1988" s="31"/>
    </row>
    <row r="1989" spans="1:38" ht="15" x14ac:dyDescent="0.25">
      <c r="A1989" s="31"/>
      <c r="B1989" s="31"/>
      <c r="C1989" s="32"/>
      <c r="D1989" s="31"/>
      <c r="E1989" s="31"/>
      <c r="F1989" s="31"/>
      <c r="G1989" s="31"/>
      <c r="H1989" s="31"/>
      <c r="I1989" s="31"/>
      <c r="J1989" s="31"/>
      <c r="K1989" s="31"/>
      <c r="L1989" s="31"/>
      <c r="M1989" s="31"/>
      <c r="N1989" s="187">
        <f t="shared" si="385"/>
        <v>0</v>
      </c>
      <c r="O1989" s="31"/>
      <c r="P1989" s="31"/>
      <c r="Q1989" s="31"/>
      <c r="R1989" s="187">
        <f t="shared" si="386"/>
        <v>0</v>
      </c>
      <c r="S1989" s="188">
        <f>IF(ISBLANK($B1989),0,VLOOKUP($B1989,Listen!$A$2:$C$44,2,FALSE))</f>
        <v>0</v>
      </c>
      <c r="T1989" s="188">
        <f>IF(ISBLANK($B1989),0,VLOOKUP($B1989,Listen!$A$2:$C$44,3,FALSE))</f>
        <v>0</v>
      </c>
      <c r="U1989" s="189">
        <f t="shared" si="387"/>
        <v>0</v>
      </c>
      <c r="V1989" s="189">
        <f t="shared" si="390"/>
        <v>0</v>
      </c>
      <c r="W1989" s="189">
        <f t="shared" si="390"/>
        <v>0</v>
      </c>
      <c r="X1989" s="189">
        <f t="shared" si="390"/>
        <v>0</v>
      </c>
      <c r="Y1989" s="189">
        <f t="shared" si="390"/>
        <v>0</v>
      </c>
      <c r="Z1989" s="189">
        <f t="shared" si="390"/>
        <v>0</v>
      </c>
      <c r="AA1989" s="189">
        <f t="shared" si="390"/>
        <v>0</v>
      </c>
      <c r="AB1989" s="187">
        <f t="shared" si="389"/>
        <v>0</v>
      </c>
      <c r="AC1989" s="190">
        <f>IF(C1989=A_Stammdaten!$B$14,F_SAV!$R1989-F_SAV!$AD1989,HLOOKUP(A_Stammdaten!$B$14-1,$AE$4:$AK$2004,ROW(C1989)-3,FALSE)-$AD1989)</f>
        <v>0</v>
      </c>
      <c r="AD1989" s="190">
        <f>HLOOKUP(A_Stammdaten!$B$14,$AE$4:$AK$2004,ROW(C1989)-3,FALSE)</f>
        <v>0</v>
      </c>
      <c r="AE1989" s="187">
        <f t="shared" ref="AE1989:AE2004" si="391">IF(OR($C1989=0,$R1989=0),0,IF($C1989&lt;=AE$4,$R1989-$R1989/U1989*(AE$4-$C1989+1),0))</f>
        <v>0</v>
      </c>
      <c r="AF1989" s="187">
        <f t="shared" ref="AF1989:AF2004" si="392">IF(OR($C1989=0,$R1989=0,V1989-(AF$4-$C1989)=0),0,IF($C1989&lt;AF$4,AE1989-AE1989/(V1989-(AF$4-$C1989)),IF($C1989=AF$4,$R1989-$R1989/V1989,0)))</f>
        <v>0</v>
      </c>
      <c r="AG1989" s="187">
        <f t="shared" ref="AG1989:AG2004" si="393">IF(OR($C1989=0,$R1989=0,W1989-(AG$4-$C1989)=0),0,IF($C1989&lt;AG$4,AF1989-AF1989/(W1989-(AG$4-$C1989)),IF($C1989=AG$4,$R1989-$R1989/W1989,0)))</f>
        <v>0</v>
      </c>
      <c r="AH1989" s="187">
        <f t="shared" ref="AH1989:AH2004" si="394">IF(OR($C1989=0,$R1989=0,X1989-(AH$4-$C1989)=0),0,IF($C1989&lt;AH$4,AG1989-AG1989/(X1989-(AH$4-$C1989)),IF($C1989=AH$4,$R1989-$R1989/X1989,0)))</f>
        <v>0</v>
      </c>
      <c r="AI1989" s="187">
        <f t="shared" ref="AI1989:AI2004" si="395">IF(OR($C1989=0,$R1989=0,Y1989-(AI$4-$C1989)=0),0,IF($C1989&lt;AI$4,AH1989-AH1989/(Y1989-(AI$4-$C1989)),IF($C1989=AI$4,$R1989-$R1989/Y1989,0)))</f>
        <v>0</v>
      </c>
      <c r="AJ1989" s="187">
        <f t="shared" ref="AJ1989:AJ2004" si="396">IF(OR($C1989=0,$R1989=0,Z1989-(AJ$4-$C1989)=0),0,IF($C1989&lt;AJ$4,AI1989-AI1989/(Z1989-(AJ$4-$C1989)),IF($C1989=AJ$4,$R1989-$R1989/Z1989,0)))</f>
        <v>0</v>
      </c>
      <c r="AK1989" s="187">
        <f t="shared" ref="AK1989:AK2004" si="397">IF(OR($C1989=0,$R1989=0,AA1989-(AK$4-$C1989)=0),0,IF($C1989&lt;AK$4,AJ1989-AJ1989/(AA1989-(AK$4-$C1989)),IF($C1989=AK$4,$R1989-$R1989/AA1989,0)))</f>
        <v>0</v>
      </c>
      <c r="AL1989" s="31"/>
    </row>
    <row r="1990" spans="1:38" ht="15" x14ac:dyDescent="0.25">
      <c r="A1990" s="31"/>
      <c r="B1990" s="31"/>
      <c r="C1990" s="32"/>
      <c r="D1990" s="31"/>
      <c r="E1990" s="31"/>
      <c r="F1990" s="31"/>
      <c r="G1990" s="31"/>
      <c r="H1990" s="31"/>
      <c r="I1990" s="31"/>
      <c r="J1990" s="31"/>
      <c r="K1990" s="31"/>
      <c r="L1990" s="31"/>
      <c r="M1990" s="31"/>
      <c r="N1990" s="187">
        <f t="shared" ref="N1990:N2004" si="398">SUM(D1990,E1990,G1990,H1990,J1990,K1990)-SUM(F1990,I1990,L1990,M1990)</f>
        <v>0</v>
      </c>
      <c r="O1990" s="31"/>
      <c r="P1990" s="31"/>
      <c r="Q1990" s="31"/>
      <c r="R1990" s="187">
        <f t="shared" ref="R1990:R2004" si="399">N1990-SUM(O1990:Q1990)</f>
        <v>0</v>
      </c>
      <c r="S1990" s="188">
        <f>IF(ISBLANK($B1990),0,VLOOKUP($B1990,Listen!$A$2:$C$44,2,FALSE))</f>
        <v>0</v>
      </c>
      <c r="T1990" s="188">
        <f>IF(ISBLANK($B1990),0,VLOOKUP($B1990,Listen!$A$2:$C$44,3,FALSE))</f>
        <v>0</v>
      </c>
      <c r="U1990" s="189">
        <f t="shared" si="387"/>
        <v>0</v>
      </c>
      <c r="V1990" s="189">
        <f t="shared" si="390"/>
        <v>0</v>
      </c>
      <c r="W1990" s="189">
        <f t="shared" si="390"/>
        <v>0</v>
      </c>
      <c r="X1990" s="189">
        <f t="shared" si="390"/>
        <v>0</v>
      </c>
      <c r="Y1990" s="189">
        <f t="shared" si="390"/>
        <v>0</v>
      </c>
      <c r="Z1990" s="189">
        <f t="shared" si="390"/>
        <v>0</v>
      </c>
      <c r="AA1990" s="189">
        <f t="shared" si="390"/>
        <v>0</v>
      </c>
      <c r="AB1990" s="187">
        <f t="shared" si="389"/>
        <v>0</v>
      </c>
      <c r="AC1990" s="190">
        <f>IF(C1990=A_Stammdaten!$B$14,F_SAV!$R1990-F_SAV!$AD1990,HLOOKUP(A_Stammdaten!$B$14-1,$AE$4:$AK$2004,ROW(C1990)-3,FALSE)-$AD1990)</f>
        <v>0</v>
      </c>
      <c r="AD1990" s="190">
        <f>HLOOKUP(A_Stammdaten!$B$14,$AE$4:$AK$2004,ROW(C1990)-3,FALSE)</f>
        <v>0</v>
      </c>
      <c r="AE1990" s="187">
        <f t="shared" si="391"/>
        <v>0</v>
      </c>
      <c r="AF1990" s="187">
        <f t="shared" si="392"/>
        <v>0</v>
      </c>
      <c r="AG1990" s="187">
        <f t="shared" si="393"/>
        <v>0</v>
      </c>
      <c r="AH1990" s="187">
        <f t="shared" si="394"/>
        <v>0</v>
      </c>
      <c r="AI1990" s="187">
        <f t="shared" si="395"/>
        <v>0</v>
      </c>
      <c r="AJ1990" s="187">
        <f t="shared" si="396"/>
        <v>0</v>
      </c>
      <c r="AK1990" s="187">
        <f t="shared" si="397"/>
        <v>0</v>
      </c>
      <c r="AL1990" s="31"/>
    </row>
    <row r="1991" spans="1:38" ht="15" x14ac:dyDescent="0.25">
      <c r="A1991" s="31"/>
      <c r="B1991" s="31"/>
      <c r="C1991" s="32"/>
      <c r="D1991" s="31"/>
      <c r="E1991" s="31"/>
      <c r="F1991" s="31"/>
      <c r="G1991" s="31"/>
      <c r="H1991" s="31"/>
      <c r="I1991" s="31"/>
      <c r="J1991" s="31"/>
      <c r="K1991" s="31"/>
      <c r="L1991" s="31"/>
      <c r="M1991" s="31"/>
      <c r="N1991" s="187">
        <f t="shared" si="398"/>
        <v>0</v>
      </c>
      <c r="O1991" s="31"/>
      <c r="P1991" s="31"/>
      <c r="Q1991" s="31"/>
      <c r="R1991" s="187">
        <f t="shared" si="399"/>
        <v>0</v>
      </c>
      <c r="S1991" s="188">
        <f>IF(ISBLANK($B1991),0,VLOOKUP($B1991,Listen!$A$2:$C$44,2,FALSE))</f>
        <v>0</v>
      </c>
      <c r="T1991" s="188">
        <f>IF(ISBLANK($B1991),0,VLOOKUP($B1991,Listen!$A$2:$C$44,3,FALSE))</f>
        <v>0</v>
      </c>
      <c r="U1991" s="189">
        <f t="shared" si="387"/>
        <v>0</v>
      </c>
      <c r="V1991" s="189">
        <f t="shared" si="390"/>
        <v>0</v>
      </c>
      <c r="W1991" s="189">
        <f t="shared" si="390"/>
        <v>0</v>
      </c>
      <c r="X1991" s="189">
        <f t="shared" si="390"/>
        <v>0</v>
      </c>
      <c r="Y1991" s="189">
        <f t="shared" si="390"/>
        <v>0</v>
      </c>
      <c r="Z1991" s="189">
        <f t="shared" si="390"/>
        <v>0</v>
      </c>
      <c r="AA1991" s="189">
        <f t="shared" si="390"/>
        <v>0</v>
      </c>
      <c r="AB1991" s="187">
        <f t="shared" si="389"/>
        <v>0</v>
      </c>
      <c r="AC1991" s="190">
        <f>IF(C1991=A_Stammdaten!$B$14,F_SAV!$R1991-F_SAV!$AD1991,HLOOKUP(A_Stammdaten!$B$14-1,$AE$4:$AK$2004,ROW(C1991)-3,FALSE)-$AD1991)</f>
        <v>0</v>
      </c>
      <c r="AD1991" s="190">
        <f>HLOOKUP(A_Stammdaten!$B$14,$AE$4:$AK$2004,ROW(C1991)-3,FALSE)</f>
        <v>0</v>
      </c>
      <c r="AE1991" s="187">
        <f t="shared" si="391"/>
        <v>0</v>
      </c>
      <c r="AF1991" s="187">
        <f t="shared" si="392"/>
        <v>0</v>
      </c>
      <c r="AG1991" s="187">
        <f t="shared" si="393"/>
        <v>0</v>
      </c>
      <c r="AH1991" s="187">
        <f t="shared" si="394"/>
        <v>0</v>
      </c>
      <c r="AI1991" s="187">
        <f t="shared" si="395"/>
        <v>0</v>
      </c>
      <c r="AJ1991" s="187">
        <f t="shared" si="396"/>
        <v>0</v>
      </c>
      <c r="AK1991" s="187">
        <f t="shared" si="397"/>
        <v>0</v>
      </c>
      <c r="AL1991" s="31"/>
    </row>
    <row r="1992" spans="1:38" ht="15" x14ac:dyDescent="0.25">
      <c r="A1992" s="31"/>
      <c r="B1992" s="31"/>
      <c r="C1992" s="32"/>
      <c r="D1992" s="31"/>
      <c r="E1992" s="31"/>
      <c r="F1992" s="31"/>
      <c r="G1992" s="31"/>
      <c r="H1992" s="31"/>
      <c r="I1992" s="31"/>
      <c r="J1992" s="31"/>
      <c r="K1992" s="31"/>
      <c r="L1992" s="31"/>
      <c r="M1992" s="31"/>
      <c r="N1992" s="187">
        <f t="shared" si="398"/>
        <v>0</v>
      </c>
      <c r="O1992" s="31"/>
      <c r="P1992" s="31"/>
      <c r="Q1992" s="31"/>
      <c r="R1992" s="187">
        <f t="shared" si="399"/>
        <v>0</v>
      </c>
      <c r="S1992" s="188">
        <f>IF(ISBLANK($B1992),0,VLOOKUP($B1992,Listen!$A$2:$C$44,2,FALSE))</f>
        <v>0</v>
      </c>
      <c r="T1992" s="188">
        <f>IF(ISBLANK($B1992),0,VLOOKUP($B1992,Listen!$A$2:$C$44,3,FALSE))</f>
        <v>0</v>
      </c>
      <c r="U1992" s="189">
        <f t="shared" si="387"/>
        <v>0</v>
      </c>
      <c r="V1992" s="189">
        <f t="shared" si="390"/>
        <v>0</v>
      </c>
      <c r="W1992" s="189">
        <f t="shared" si="390"/>
        <v>0</v>
      </c>
      <c r="X1992" s="189">
        <f t="shared" si="390"/>
        <v>0</v>
      </c>
      <c r="Y1992" s="189">
        <f t="shared" si="390"/>
        <v>0</v>
      </c>
      <c r="Z1992" s="189">
        <f t="shared" si="390"/>
        <v>0</v>
      </c>
      <c r="AA1992" s="189">
        <f t="shared" si="390"/>
        <v>0</v>
      </c>
      <c r="AB1992" s="187">
        <f t="shared" si="389"/>
        <v>0</v>
      </c>
      <c r="AC1992" s="190">
        <f>IF(C1992=A_Stammdaten!$B$14,F_SAV!$R1992-F_SAV!$AD1992,HLOOKUP(A_Stammdaten!$B$14-1,$AE$4:$AK$2004,ROW(C1992)-3,FALSE)-$AD1992)</f>
        <v>0</v>
      </c>
      <c r="AD1992" s="190">
        <f>HLOOKUP(A_Stammdaten!$B$14,$AE$4:$AK$2004,ROW(C1992)-3,FALSE)</f>
        <v>0</v>
      </c>
      <c r="AE1992" s="187">
        <f t="shared" si="391"/>
        <v>0</v>
      </c>
      <c r="AF1992" s="187">
        <f t="shared" si="392"/>
        <v>0</v>
      </c>
      <c r="AG1992" s="187">
        <f t="shared" si="393"/>
        <v>0</v>
      </c>
      <c r="AH1992" s="187">
        <f t="shared" si="394"/>
        <v>0</v>
      </c>
      <c r="AI1992" s="187">
        <f t="shared" si="395"/>
        <v>0</v>
      </c>
      <c r="AJ1992" s="187">
        <f t="shared" si="396"/>
        <v>0</v>
      </c>
      <c r="AK1992" s="187">
        <f t="shared" si="397"/>
        <v>0</v>
      </c>
      <c r="AL1992" s="31"/>
    </row>
    <row r="1993" spans="1:38" ht="15" x14ac:dyDescent="0.25">
      <c r="A1993" s="31"/>
      <c r="B1993" s="31"/>
      <c r="C1993" s="32"/>
      <c r="D1993" s="31"/>
      <c r="E1993" s="31"/>
      <c r="F1993" s="31"/>
      <c r="G1993" s="31"/>
      <c r="H1993" s="31"/>
      <c r="I1993" s="31"/>
      <c r="J1993" s="31"/>
      <c r="K1993" s="31"/>
      <c r="L1993" s="31"/>
      <c r="M1993" s="31"/>
      <c r="N1993" s="187">
        <f t="shared" si="398"/>
        <v>0</v>
      </c>
      <c r="O1993" s="31"/>
      <c r="P1993" s="31"/>
      <c r="Q1993" s="31"/>
      <c r="R1993" s="187">
        <f t="shared" si="399"/>
        <v>0</v>
      </c>
      <c r="S1993" s="188">
        <f>IF(ISBLANK($B1993),0,VLOOKUP($B1993,Listen!$A$2:$C$44,2,FALSE))</f>
        <v>0</v>
      </c>
      <c r="T1993" s="188">
        <f>IF(ISBLANK($B1993),0,VLOOKUP($B1993,Listen!$A$2:$C$44,3,FALSE))</f>
        <v>0</v>
      </c>
      <c r="U1993" s="189">
        <f t="shared" si="387"/>
        <v>0</v>
      </c>
      <c r="V1993" s="189">
        <f t="shared" si="390"/>
        <v>0</v>
      </c>
      <c r="W1993" s="189">
        <f t="shared" si="390"/>
        <v>0</v>
      </c>
      <c r="X1993" s="189">
        <f t="shared" si="390"/>
        <v>0</v>
      </c>
      <c r="Y1993" s="189">
        <f t="shared" si="390"/>
        <v>0</v>
      </c>
      <c r="Z1993" s="189">
        <f t="shared" si="390"/>
        <v>0</v>
      </c>
      <c r="AA1993" s="189">
        <f t="shared" si="390"/>
        <v>0</v>
      </c>
      <c r="AB1993" s="187">
        <f t="shared" si="389"/>
        <v>0</v>
      </c>
      <c r="AC1993" s="190">
        <f>IF(C1993=A_Stammdaten!$B$14,F_SAV!$R1993-F_SAV!$AD1993,HLOOKUP(A_Stammdaten!$B$14-1,$AE$4:$AK$2004,ROW(C1993)-3,FALSE)-$AD1993)</f>
        <v>0</v>
      </c>
      <c r="AD1993" s="190">
        <f>HLOOKUP(A_Stammdaten!$B$14,$AE$4:$AK$2004,ROW(C1993)-3,FALSE)</f>
        <v>0</v>
      </c>
      <c r="AE1993" s="187">
        <f t="shared" si="391"/>
        <v>0</v>
      </c>
      <c r="AF1993" s="187">
        <f t="shared" si="392"/>
        <v>0</v>
      </c>
      <c r="AG1993" s="187">
        <f t="shared" si="393"/>
        <v>0</v>
      </c>
      <c r="AH1993" s="187">
        <f t="shared" si="394"/>
        <v>0</v>
      </c>
      <c r="AI1993" s="187">
        <f t="shared" si="395"/>
        <v>0</v>
      </c>
      <c r="AJ1993" s="187">
        <f t="shared" si="396"/>
        <v>0</v>
      </c>
      <c r="AK1993" s="187">
        <f t="shared" si="397"/>
        <v>0</v>
      </c>
      <c r="AL1993" s="31"/>
    </row>
    <row r="1994" spans="1:38" ht="15" x14ac:dyDescent="0.25">
      <c r="A1994" s="31"/>
      <c r="B1994" s="31"/>
      <c r="C1994" s="32"/>
      <c r="D1994" s="31"/>
      <c r="E1994" s="31"/>
      <c r="F1994" s="31"/>
      <c r="G1994" s="31"/>
      <c r="H1994" s="31"/>
      <c r="I1994" s="31"/>
      <c r="J1994" s="31"/>
      <c r="K1994" s="31"/>
      <c r="L1994" s="31"/>
      <c r="M1994" s="31"/>
      <c r="N1994" s="187">
        <f t="shared" si="398"/>
        <v>0</v>
      </c>
      <c r="O1994" s="31"/>
      <c r="P1994" s="31"/>
      <c r="Q1994" s="31"/>
      <c r="R1994" s="187">
        <f t="shared" si="399"/>
        <v>0</v>
      </c>
      <c r="S1994" s="188">
        <f>IF(ISBLANK($B1994),0,VLOOKUP($B1994,Listen!$A$2:$C$44,2,FALSE))</f>
        <v>0</v>
      </c>
      <c r="T1994" s="188">
        <f>IF(ISBLANK($B1994),0,VLOOKUP($B1994,Listen!$A$2:$C$44,3,FALSE))</f>
        <v>0</v>
      </c>
      <c r="U1994" s="189">
        <f t="shared" si="387"/>
        <v>0</v>
      </c>
      <c r="V1994" s="189">
        <f t="shared" si="390"/>
        <v>0</v>
      </c>
      <c r="W1994" s="189">
        <f t="shared" si="390"/>
        <v>0</v>
      </c>
      <c r="X1994" s="189">
        <f t="shared" si="390"/>
        <v>0</v>
      </c>
      <c r="Y1994" s="189">
        <f t="shared" si="390"/>
        <v>0</v>
      </c>
      <c r="Z1994" s="189">
        <f t="shared" si="390"/>
        <v>0</v>
      </c>
      <c r="AA1994" s="189">
        <f t="shared" si="390"/>
        <v>0</v>
      </c>
      <c r="AB1994" s="187">
        <f t="shared" si="389"/>
        <v>0</v>
      </c>
      <c r="AC1994" s="190">
        <f>IF(C1994=A_Stammdaten!$B$14,F_SAV!$R1994-F_SAV!$AD1994,HLOOKUP(A_Stammdaten!$B$14-1,$AE$4:$AK$2004,ROW(C1994)-3,FALSE)-$AD1994)</f>
        <v>0</v>
      </c>
      <c r="AD1994" s="190">
        <f>HLOOKUP(A_Stammdaten!$B$14,$AE$4:$AK$2004,ROW(C1994)-3,FALSE)</f>
        <v>0</v>
      </c>
      <c r="AE1994" s="187">
        <f t="shared" si="391"/>
        <v>0</v>
      </c>
      <c r="AF1994" s="187">
        <f t="shared" si="392"/>
        <v>0</v>
      </c>
      <c r="AG1994" s="187">
        <f t="shared" si="393"/>
        <v>0</v>
      </c>
      <c r="AH1994" s="187">
        <f t="shared" si="394"/>
        <v>0</v>
      </c>
      <c r="AI1994" s="187">
        <f t="shared" si="395"/>
        <v>0</v>
      </c>
      <c r="AJ1994" s="187">
        <f t="shared" si="396"/>
        <v>0</v>
      </c>
      <c r="AK1994" s="187">
        <f t="shared" si="397"/>
        <v>0</v>
      </c>
      <c r="AL1994" s="31"/>
    </row>
    <row r="1995" spans="1:38" ht="15" x14ac:dyDescent="0.25">
      <c r="A1995" s="31"/>
      <c r="B1995" s="31"/>
      <c r="C1995" s="32"/>
      <c r="D1995" s="31"/>
      <c r="E1995" s="31"/>
      <c r="F1995" s="31"/>
      <c r="G1995" s="31"/>
      <c r="H1995" s="31"/>
      <c r="I1995" s="31"/>
      <c r="J1995" s="31"/>
      <c r="K1995" s="31"/>
      <c r="L1995" s="31"/>
      <c r="M1995" s="31"/>
      <c r="N1995" s="187">
        <f t="shared" si="398"/>
        <v>0</v>
      </c>
      <c r="O1995" s="31"/>
      <c r="P1995" s="31"/>
      <c r="Q1995" s="31"/>
      <c r="R1995" s="187">
        <f t="shared" si="399"/>
        <v>0</v>
      </c>
      <c r="S1995" s="188">
        <f>IF(ISBLANK($B1995),0,VLOOKUP($B1995,Listen!$A$2:$C$44,2,FALSE))</f>
        <v>0</v>
      </c>
      <c r="T1995" s="188">
        <f>IF(ISBLANK($B1995),0,VLOOKUP($B1995,Listen!$A$2:$C$44,3,FALSE))</f>
        <v>0</v>
      </c>
      <c r="U1995" s="189">
        <f t="shared" ref="U1995:U2004" si="400">$S1995</f>
        <v>0</v>
      </c>
      <c r="V1995" s="189">
        <f t="shared" si="390"/>
        <v>0</v>
      </c>
      <c r="W1995" s="189">
        <f t="shared" si="390"/>
        <v>0</v>
      </c>
      <c r="X1995" s="189">
        <f t="shared" si="390"/>
        <v>0</v>
      </c>
      <c r="Y1995" s="189">
        <f t="shared" si="390"/>
        <v>0</v>
      </c>
      <c r="Z1995" s="189">
        <f t="shared" si="390"/>
        <v>0</v>
      </c>
      <c r="AA1995" s="189">
        <f t="shared" si="390"/>
        <v>0</v>
      </c>
      <c r="AB1995" s="187">
        <f t="shared" si="389"/>
        <v>0</v>
      </c>
      <c r="AC1995" s="190">
        <f>IF(C1995=A_Stammdaten!$B$14,F_SAV!$R1995-F_SAV!$AD1995,HLOOKUP(A_Stammdaten!$B$14-1,$AE$4:$AK$2004,ROW(C1995)-3,FALSE)-$AD1995)</f>
        <v>0</v>
      </c>
      <c r="AD1995" s="190">
        <f>HLOOKUP(A_Stammdaten!$B$14,$AE$4:$AK$2004,ROW(C1995)-3,FALSE)</f>
        <v>0</v>
      </c>
      <c r="AE1995" s="187">
        <f t="shared" si="391"/>
        <v>0</v>
      </c>
      <c r="AF1995" s="187">
        <f t="shared" si="392"/>
        <v>0</v>
      </c>
      <c r="AG1995" s="187">
        <f t="shared" si="393"/>
        <v>0</v>
      </c>
      <c r="AH1995" s="187">
        <f t="shared" si="394"/>
        <v>0</v>
      </c>
      <c r="AI1995" s="187">
        <f t="shared" si="395"/>
        <v>0</v>
      </c>
      <c r="AJ1995" s="187">
        <f t="shared" si="396"/>
        <v>0</v>
      </c>
      <c r="AK1995" s="187">
        <f t="shared" si="397"/>
        <v>0</v>
      </c>
      <c r="AL1995" s="31"/>
    </row>
    <row r="1996" spans="1:38" ht="15" x14ac:dyDescent="0.25">
      <c r="A1996" s="31"/>
      <c r="B1996" s="31"/>
      <c r="C1996" s="32"/>
      <c r="D1996" s="31"/>
      <c r="E1996" s="31"/>
      <c r="F1996" s="31"/>
      <c r="G1996" s="31"/>
      <c r="H1996" s="31"/>
      <c r="I1996" s="31"/>
      <c r="J1996" s="31"/>
      <c r="K1996" s="31"/>
      <c r="L1996" s="31"/>
      <c r="M1996" s="31"/>
      <c r="N1996" s="187">
        <f t="shared" si="398"/>
        <v>0</v>
      </c>
      <c r="O1996" s="31"/>
      <c r="P1996" s="31"/>
      <c r="Q1996" s="31"/>
      <c r="R1996" s="187">
        <f t="shared" si="399"/>
        <v>0</v>
      </c>
      <c r="S1996" s="188">
        <f>IF(ISBLANK($B1996),0,VLOOKUP($B1996,Listen!$A$2:$C$44,2,FALSE))</f>
        <v>0</v>
      </c>
      <c r="T1996" s="188">
        <f>IF(ISBLANK($B1996),0,VLOOKUP($B1996,Listen!$A$2:$C$44,3,FALSE))</f>
        <v>0</v>
      </c>
      <c r="U1996" s="189">
        <f t="shared" si="400"/>
        <v>0</v>
      </c>
      <c r="V1996" s="189">
        <f t="shared" si="390"/>
        <v>0</v>
      </c>
      <c r="W1996" s="189">
        <f t="shared" si="390"/>
        <v>0</v>
      </c>
      <c r="X1996" s="189">
        <f t="shared" si="390"/>
        <v>0</v>
      </c>
      <c r="Y1996" s="189">
        <f t="shared" si="390"/>
        <v>0</v>
      </c>
      <c r="Z1996" s="189">
        <f t="shared" si="390"/>
        <v>0</v>
      </c>
      <c r="AA1996" s="189">
        <f t="shared" si="390"/>
        <v>0</v>
      </c>
      <c r="AB1996" s="187">
        <f t="shared" si="389"/>
        <v>0</v>
      </c>
      <c r="AC1996" s="190">
        <f>IF(C1996=A_Stammdaten!$B$14,F_SAV!$R1996-F_SAV!$AD1996,HLOOKUP(A_Stammdaten!$B$14-1,$AE$4:$AK$2004,ROW(C1996)-3,FALSE)-$AD1996)</f>
        <v>0</v>
      </c>
      <c r="AD1996" s="190">
        <f>HLOOKUP(A_Stammdaten!$B$14,$AE$4:$AK$2004,ROW(C1996)-3,FALSE)</f>
        <v>0</v>
      </c>
      <c r="AE1996" s="187">
        <f t="shared" si="391"/>
        <v>0</v>
      </c>
      <c r="AF1996" s="187">
        <f t="shared" si="392"/>
        <v>0</v>
      </c>
      <c r="AG1996" s="187">
        <f t="shared" si="393"/>
        <v>0</v>
      </c>
      <c r="AH1996" s="187">
        <f t="shared" si="394"/>
        <v>0</v>
      </c>
      <c r="AI1996" s="187">
        <f t="shared" si="395"/>
        <v>0</v>
      </c>
      <c r="AJ1996" s="187">
        <f t="shared" si="396"/>
        <v>0</v>
      </c>
      <c r="AK1996" s="187">
        <f t="shared" si="397"/>
        <v>0</v>
      </c>
      <c r="AL1996" s="31"/>
    </row>
    <row r="1997" spans="1:38" ht="15" x14ac:dyDescent="0.25">
      <c r="A1997" s="31"/>
      <c r="B1997" s="31"/>
      <c r="C1997" s="32"/>
      <c r="D1997" s="31"/>
      <c r="E1997" s="31"/>
      <c r="F1997" s="31"/>
      <c r="G1997" s="31"/>
      <c r="H1997" s="31"/>
      <c r="I1997" s="31"/>
      <c r="J1997" s="31"/>
      <c r="K1997" s="31"/>
      <c r="L1997" s="31"/>
      <c r="M1997" s="31"/>
      <c r="N1997" s="187">
        <f t="shared" si="398"/>
        <v>0</v>
      </c>
      <c r="O1997" s="31"/>
      <c r="P1997" s="31"/>
      <c r="Q1997" s="31"/>
      <c r="R1997" s="187">
        <f t="shared" si="399"/>
        <v>0</v>
      </c>
      <c r="S1997" s="188">
        <f>IF(ISBLANK($B1997),0,VLOOKUP($B1997,Listen!$A$2:$C$44,2,FALSE))</f>
        <v>0</v>
      </c>
      <c r="T1997" s="188">
        <f>IF(ISBLANK($B1997),0,VLOOKUP($B1997,Listen!$A$2:$C$44,3,FALSE))</f>
        <v>0</v>
      </c>
      <c r="U1997" s="189">
        <f t="shared" si="400"/>
        <v>0</v>
      </c>
      <c r="V1997" s="189">
        <f t="shared" si="390"/>
        <v>0</v>
      </c>
      <c r="W1997" s="189">
        <f t="shared" si="390"/>
        <v>0</v>
      </c>
      <c r="X1997" s="189">
        <f t="shared" si="390"/>
        <v>0</v>
      </c>
      <c r="Y1997" s="189">
        <f t="shared" si="390"/>
        <v>0</v>
      </c>
      <c r="Z1997" s="189">
        <f t="shared" si="390"/>
        <v>0</v>
      </c>
      <c r="AA1997" s="189">
        <f t="shared" si="390"/>
        <v>0</v>
      </c>
      <c r="AB1997" s="187">
        <f t="shared" si="389"/>
        <v>0</v>
      </c>
      <c r="AC1997" s="190">
        <f>IF(C1997=A_Stammdaten!$B$14,F_SAV!$R1997-F_SAV!$AD1997,HLOOKUP(A_Stammdaten!$B$14-1,$AE$4:$AK$2004,ROW(C1997)-3,FALSE)-$AD1997)</f>
        <v>0</v>
      </c>
      <c r="AD1997" s="190">
        <f>HLOOKUP(A_Stammdaten!$B$14,$AE$4:$AK$2004,ROW(C1997)-3,FALSE)</f>
        <v>0</v>
      </c>
      <c r="AE1997" s="187">
        <f t="shared" si="391"/>
        <v>0</v>
      </c>
      <c r="AF1997" s="187">
        <f t="shared" si="392"/>
        <v>0</v>
      </c>
      <c r="AG1997" s="187">
        <f t="shared" si="393"/>
        <v>0</v>
      </c>
      <c r="AH1997" s="187">
        <f t="shared" si="394"/>
        <v>0</v>
      </c>
      <c r="AI1997" s="187">
        <f t="shared" si="395"/>
        <v>0</v>
      </c>
      <c r="AJ1997" s="187">
        <f t="shared" si="396"/>
        <v>0</v>
      </c>
      <c r="AK1997" s="187">
        <f t="shared" si="397"/>
        <v>0</v>
      </c>
      <c r="AL1997" s="31"/>
    </row>
    <row r="1998" spans="1:38" ht="15" x14ac:dyDescent="0.25">
      <c r="A1998" s="31"/>
      <c r="B1998" s="31"/>
      <c r="C1998" s="32"/>
      <c r="D1998" s="31"/>
      <c r="E1998" s="31"/>
      <c r="F1998" s="31"/>
      <c r="G1998" s="31"/>
      <c r="H1998" s="31"/>
      <c r="I1998" s="31"/>
      <c r="J1998" s="31"/>
      <c r="K1998" s="31"/>
      <c r="L1998" s="31"/>
      <c r="M1998" s="31"/>
      <c r="N1998" s="187">
        <f t="shared" si="398"/>
        <v>0</v>
      </c>
      <c r="O1998" s="31"/>
      <c r="P1998" s="31"/>
      <c r="Q1998" s="31"/>
      <c r="R1998" s="187">
        <f t="shared" si="399"/>
        <v>0</v>
      </c>
      <c r="S1998" s="188">
        <f>IF(ISBLANK($B1998),0,VLOOKUP($B1998,Listen!$A$2:$C$44,2,FALSE))</f>
        <v>0</v>
      </c>
      <c r="T1998" s="188">
        <f>IF(ISBLANK($B1998),0,VLOOKUP($B1998,Listen!$A$2:$C$44,3,FALSE))</f>
        <v>0</v>
      </c>
      <c r="U1998" s="189">
        <f t="shared" si="400"/>
        <v>0</v>
      </c>
      <c r="V1998" s="189">
        <f t="shared" si="390"/>
        <v>0</v>
      </c>
      <c r="W1998" s="189">
        <f t="shared" si="390"/>
        <v>0</v>
      </c>
      <c r="X1998" s="189">
        <f t="shared" si="390"/>
        <v>0</v>
      </c>
      <c r="Y1998" s="189">
        <f t="shared" si="390"/>
        <v>0</v>
      </c>
      <c r="Z1998" s="189">
        <f t="shared" si="390"/>
        <v>0</v>
      </c>
      <c r="AA1998" s="189">
        <f t="shared" si="390"/>
        <v>0</v>
      </c>
      <c r="AB1998" s="187">
        <f t="shared" si="389"/>
        <v>0</v>
      </c>
      <c r="AC1998" s="190">
        <f>IF(C1998=A_Stammdaten!$B$14,F_SAV!$R1998-F_SAV!$AD1998,HLOOKUP(A_Stammdaten!$B$14-1,$AE$4:$AK$2004,ROW(C1998)-3,FALSE)-$AD1998)</f>
        <v>0</v>
      </c>
      <c r="AD1998" s="190">
        <f>HLOOKUP(A_Stammdaten!$B$14,$AE$4:$AK$2004,ROW(C1998)-3,FALSE)</f>
        <v>0</v>
      </c>
      <c r="AE1998" s="187">
        <f t="shared" si="391"/>
        <v>0</v>
      </c>
      <c r="AF1998" s="187">
        <f t="shared" si="392"/>
        <v>0</v>
      </c>
      <c r="AG1998" s="187">
        <f t="shared" si="393"/>
        <v>0</v>
      </c>
      <c r="AH1998" s="187">
        <f t="shared" si="394"/>
        <v>0</v>
      </c>
      <c r="AI1998" s="187">
        <f t="shared" si="395"/>
        <v>0</v>
      </c>
      <c r="AJ1998" s="187">
        <f t="shared" si="396"/>
        <v>0</v>
      </c>
      <c r="AK1998" s="187">
        <f t="shared" si="397"/>
        <v>0</v>
      </c>
      <c r="AL1998" s="31"/>
    </row>
    <row r="1999" spans="1:38" ht="15" x14ac:dyDescent="0.25">
      <c r="A1999" s="31"/>
      <c r="B1999" s="31"/>
      <c r="C1999" s="32"/>
      <c r="D1999" s="31"/>
      <c r="E1999" s="31"/>
      <c r="F1999" s="31"/>
      <c r="G1999" s="31"/>
      <c r="H1999" s="31"/>
      <c r="I1999" s="31"/>
      <c r="J1999" s="31"/>
      <c r="K1999" s="31"/>
      <c r="L1999" s="31"/>
      <c r="M1999" s="31"/>
      <c r="N1999" s="187">
        <f t="shared" si="398"/>
        <v>0</v>
      </c>
      <c r="O1999" s="31"/>
      <c r="P1999" s="31"/>
      <c r="Q1999" s="31"/>
      <c r="R1999" s="187">
        <f t="shared" si="399"/>
        <v>0</v>
      </c>
      <c r="S1999" s="188">
        <f>IF(ISBLANK($B1999),0,VLOOKUP($B1999,Listen!$A$2:$C$44,2,FALSE))</f>
        <v>0</v>
      </c>
      <c r="T1999" s="188">
        <f>IF(ISBLANK($B1999),0,VLOOKUP($B1999,Listen!$A$2:$C$44,3,FALSE))</f>
        <v>0</v>
      </c>
      <c r="U1999" s="189">
        <f t="shared" si="400"/>
        <v>0</v>
      </c>
      <c r="V1999" s="189">
        <f t="shared" si="390"/>
        <v>0</v>
      </c>
      <c r="W1999" s="189">
        <f t="shared" si="390"/>
        <v>0</v>
      </c>
      <c r="X1999" s="189">
        <f t="shared" si="390"/>
        <v>0</v>
      </c>
      <c r="Y1999" s="189">
        <f t="shared" si="390"/>
        <v>0</v>
      </c>
      <c r="Z1999" s="189">
        <f t="shared" si="390"/>
        <v>0</v>
      </c>
      <c r="AA1999" s="189">
        <f t="shared" si="390"/>
        <v>0</v>
      </c>
      <c r="AB1999" s="187">
        <f t="shared" si="389"/>
        <v>0</v>
      </c>
      <c r="AC1999" s="190">
        <f>IF(C1999=A_Stammdaten!$B$14,F_SAV!$R1999-F_SAV!$AD1999,HLOOKUP(A_Stammdaten!$B$14-1,$AE$4:$AK$2004,ROW(C1999)-3,FALSE)-$AD1999)</f>
        <v>0</v>
      </c>
      <c r="AD1999" s="190">
        <f>HLOOKUP(A_Stammdaten!$B$14,$AE$4:$AK$2004,ROW(C1999)-3,FALSE)</f>
        <v>0</v>
      </c>
      <c r="AE1999" s="187">
        <f t="shared" si="391"/>
        <v>0</v>
      </c>
      <c r="AF1999" s="187">
        <f t="shared" si="392"/>
        <v>0</v>
      </c>
      <c r="AG1999" s="187">
        <f t="shared" si="393"/>
        <v>0</v>
      </c>
      <c r="AH1999" s="187">
        <f t="shared" si="394"/>
        <v>0</v>
      </c>
      <c r="AI1999" s="187">
        <f t="shared" si="395"/>
        <v>0</v>
      </c>
      <c r="AJ1999" s="187">
        <f t="shared" si="396"/>
        <v>0</v>
      </c>
      <c r="AK1999" s="187">
        <f t="shared" si="397"/>
        <v>0</v>
      </c>
      <c r="AL1999" s="31"/>
    </row>
    <row r="2000" spans="1:38" ht="15" x14ac:dyDescent="0.25">
      <c r="A2000" s="31"/>
      <c r="B2000" s="31"/>
      <c r="C2000" s="32"/>
      <c r="D2000" s="31"/>
      <c r="E2000" s="31"/>
      <c r="F2000" s="31"/>
      <c r="G2000" s="31"/>
      <c r="H2000" s="31"/>
      <c r="I2000" s="31"/>
      <c r="J2000" s="31"/>
      <c r="K2000" s="31"/>
      <c r="L2000" s="31"/>
      <c r="M2000" s="31"/>
      <c r="N2000" s="187">
        <f t="shared" si="398"/>
        <v>0</v>
      </c>
      <c r="O2000" s="31"/>
      <c r="P2000" s="31"/>
      <c r="Q2000" s="31"/>
      <c r="R2000" s="187">
        <f t="shared" si="399"/>
        <v>0</v>
      </c>
      <c r="S2000" s="188">
        <f>IF(ISBLANK($B2000),0,VLOOKUP($B2000,Listen!$A$2:$C$44,2,FALSE))</f>
        <v>0</v>
      </c>
      <c r="T2000" s="188">
        <f>IF(ISBLANK($B2000),0,VLOOKUP($B2000,Listen!$A$2:$C$44,3,FALSE))</f>
        <v>0</v>
      </c>
      <c r="U2000" s="189">
        <f t="shared" si="400"/>
        <v>0</v>
      </c>
      <c r="V2000" s="189">
        <f t="shared" si="390"/>
        <v>0</v>
      </c>
      <c r="W2000" s="189">
        <f t="shared" si="390"/>
        <v>0</v>
      </c>
      <c r="X2000" s="189">
        <f t="shared" si="390"/>
        <v>0</v>
      </c>
      <c r="Y2000" s="189">
        <f t="shared" si="390"/>
        <v>0</v>
      </c>
      <c r="Z2000" s="189">
        <f t="shared" si="390"/>
        <v>0</v>
      </c>
      <c r="AA2000" s="189">
        <f t="shared" si="390"/>
        <v>0</v>
      </c>
      <c r="AB2000" s="187">
        <f t="shared" si="389"/>
        <v>0</v>
      </c>
      <c r="AC2000" s="190">
        <f>IF(C2000=A_Stammdaten!$B$14,F_SAV!$R2000-F_SAV!$AD2000,HLOOKUP(A_Stammdaten!$B$14-1,$AE$4:$AK$2004,ROW(C2000)-3,FALSE)-$AD2000)</f>
        <v>0</v>
      </c>
      <c r="AD2000" s="190">
        <f>HLOOKUP(A_Stammdaten!$B$14,$AE$4:$AK$2004,ROW(C2000)-3,FALSE)</f>
        <v>0</v>
      </c>
      <c r="AE2000" s="187">
        <f t="shared" si="391"/>
        <v>0</v>
      </c>
      <c r="AF2000" s="187">
        <f t="shared" si="392"/>
        <v>0</v>
      </c>
      <c r="AG2000" s="187">
        <f t="shared" si="393"/>
        <v>0</v>
      </c>
      <c r="AH2000" s="187">
        <f t="shared" si="394"/>
        <v>0</v>
      </c>
      <c r="AI2000" s="187">
        <f t="shared" si="395"/>
        <v>0</v>
      </c>
      <c r="AJ2000" s="187">
        <f t="shared" si="396"/>
        <v>0</v>
      </c>
      <c r="AK2000" s="187">
        <f t="shared" si="397"/>
        <v>0</v>
      </c>
      <c r="AL2000" s="31"/>
    </row>
    <row r="2001" spans="1:38" ht="15" x14ac:dyDescent="0.25">
      <c r="A2001" s="31"/>
      <c r="B2001" s="31"/>
      <c r="C2001" s="32"/>
      <c r="D2001" s="31"/>
      <c r="E2001" s="31"/>
      <c r="F2001" s="31"/>
      <c r="G2001" s="31"/>
      <c r="H2001" s="31"/>
      <c r="I2001" s="31"/>
      <c r="J2001" s="31"/>
      <c r="K2001" s="31"/>
      <c r="L2001" s="31"/>
      <c r="M2001" s="31"/>
      <c r="N2001" s="187">
        <f t="shared" si="398"/>
        <v>0</v>
      </c>
      <c r="O2001" s="31"/>
      <c r="P2001" s="31"/>
      <c r="Q2001" s="31"/>
      <c r="R2001" s="187">
        <f t="shared" si="399"/>
        <v>0</v>
      </c>
      <c r="S2001" s="188">
        <f>IF(ISBLANK($B2001),0,VLOOKUP($B2001,Listen!$A$2:$C$44,2,FALSE))</f>
        <v>0</v>
      </c>
      <c r="T2001" s="188">
        <f>IF(ISBLANK($B2001),0,VLOOKUP($B2001,Listen!$A$2:$C$44,3,FALSE))</f>
        <v>0</v>
      </c>
      <c r="U2001" s="189">
        <f t="shared" si="400"/>
        <v>0</v>
      </c>
      <c r="V2001" s="189">
        <f t="shared" si="390"/>
        <v>0</v>
      </c>
      <c r="W2001" s="189">
        <f t="shared" si="390"/>
        <v>0</v>
      </c>
      <c r="X2001" s="189">
        <f t="shared" si="390"/>
        <v>0</v>
      </c>
      <c r="Y2001" s="189">
        <f t="shared" si="390"/>
        <v>0</v>
      </c>
      <c r="Z2001" s="189">
        <f t="shared" si="390"/>
        <v>0</v>
      </c>
      <c r="AA2001" s="189">
        <f t="shared" si="390"/>
        <v>0</v>
      </c>
      <c r="AB2001" s="187">
        <f t="shared" si="389"/>
        <v>0</v>
      </c>
      <c r="AC2001" s="190">
        <f>IF(C2001=A_Stammdaten!$B$14,F_SAV!$R2001-F_SAV!$AD2001,HLOOKUP(A_Stammdaten!$B$14-1,$AE$4:$AK$2004,ROW(C2001)-3,FALSE)-$AD2001)</f>
        <v>0</v>
      </c>
      <c r="AD2001" s="190">
        <f>HLOOKUP(A_Stammdaten!$B$14,$AE$4:$AK$2004,ROW(C2001)-3,FALSE)</f>
        <v>0</v>
      </c>
      <c r="AE2001" s="187">
        <f t="shared" si="391"/>
        <v>0</v>
      </c>
      <c r="AF2001" s="187">
        <f t="shared" si="392"/>
        <v>0</v>
      </c>
      <c r="AG2001" s="187">
        <f t="shared" si="393"/>
        <v>0</v>
      </c>
      <c r="AH2001" s="187">
        <f t="shared" si="394"/>
        <v>0</v>
      </c>
      <c r="AI2001" s="187">
        <f t="shared" si="395"/>
        <v>0</v>
      </c>
      <c r="AJ2001" s="187">
        <f t="shared" si="396"/>
        <v>0</v>
      </c>
      <c r="AK2001" s="187">
        <f t="shared" si="397"/>
        <v>0</v>
      </c>
      <c r="AL2001" s="31"/>
    </row>
    <row r="2002" spans="1:38" ht="15" x14ac:dyDescent="0.25">
      <c r="A2002" s="31"/>
      <c r="B2002" s="31"/>
      <c r="C2002" s="32"/>
      <c r="D2002" s="31"/>
      <c r="E2002" s="31"/>
      <c r="F2002" s="31"/>
      <c r="G2002" s="31"/>
      <c r="H2002" s="31"/>
      <c r="I2002" s="31"/>
      <c r="J2002" s="31"/>
      <c r="K2002" s="31"/>
      <c r="L2002" s="31"/>
      <c r="M2002" s="31"/>
      <c r="N2002" s="187">
        <f t="shared" si="398"/>
        <v>0</v>
      </c>
      <c r="O2002" s="31"/>
      <c r="P2002" s="31"/>
      <c r="Q2002" s="31"/>
      <c r="R2002" s="187">
        <f t="shared" si="399"/>
        <v>0</v>
      </c>
      <c r="S2002" s="188">
        <f>IF(ISBLANK($B2002),0,VLOOKUP($B2002,Listen!$A$2:$C$44,2,FALSE))</f>
        <v>0</v>
      </c>
      <c r="T2002" s="188">
        <f>IF(ISBLANK($B2002),0,VLOOKUP($B2002,Listen!$A$2:$C$44,3,FALSE))</f>
        <v>0</v>
      </c>
      <c r="U2002" s="189">
        <f t="shared" si="400"/>
        <v>0</v>
      </c>
      <c r="V2002" s="189">
        <f t="shared" si="390"/>
        <v>0</v>
      </c>
      <c r="W2002" s="189">
        <f t="shared" si="390"/>
        <v>0</v>
      </c>
      <c r="X2002" s="189">
        <f t="shared" si="390"/>
        <v>0</v>
      </c>
      <c r="Y2002" s="189">
        <f t="shared" si="390"/>
        <v>0</v>
      </c>
      <c r="Z2002" s="189">
        <f t="shared" si="390"/>
        <v>0</v>
      </c>
      <c r="AA2002" s="189">
        <f t="shared" si="390"/>
        <v>0</v>
      </c>
      <c r="AB2002" s="187">
        <f t="shared" si="389"/>
        <v>0</v>
      </c>
      <c r="AC2002" s="190">
        <f>IF(C2002=A_Stammdaten!$B$14,F_SAV!$R2002-F_SAV!$AD2002,HLOOKUP(A_Stammdaten!$B$14-1,$AE$4:$AK$2004,ROW(C2002)-3,FALSE)-$AD2002)</f>
        <v>0</v>
      </c>
      <c r="AD2002" s="190">
        <f>HLOOKUP(A_Stammdaten!$B$14,$AE$4:$AK$2004,ROW(C2002)-3,FALSE)</f>
        <v>0</v>
      </c>
      <c r="AE2002" s="187">
        <f t="shared" si="391"/>
        <v>0</v>
      </c>
      <c r="AF2002" s="187">
        <f t="shared" si="392"/>
        <v>0</v>
      </c>
      <c r="AG2002" s="187">
        <f t="shared" si="393"/>
        <v>0</v>
      </c>
      <c r="AH2002" s="187">
        <f t="shared" si="394"/>
        <v>0</v>
      </c>
      <c r="AI2002" s="187">
        <f t="shared" si="395"/>
        <v>0</v>
      </c>
      <c r="AJ2002" s="187">
        <f t="shared" si="396"/>
        <v>0</v>
      </c>
      <c r="AK2002" s="187">
        <f t="shared" si="397"/>
        <v>0</v>
      </c>
      <c r="AL2002" s="31"/>
    </row>
    <row r="2003" spans="1:38" ht="15" x14ac:dyDescent="0.25">
      <c r="A2003" s="31"/>
      <c r="B2003" s="31"/>
      <c r="C2003" s="32"/>
      <c r="D2003" s="31"/>
      <c r="E2003" s="31"/>
      <c r="F2003" s="31"/>
      <c r="G2003" s="31"/>
      <c r="H2003" s="31"/>
      <c r="I2003" s="31"/>
      <c r="J2003" s="31"/>
      <c r="K2003" s="31"/>
      <c r="L2003" s="31"/>
      <c r="M2003" s="31"/>
      <c r="N2003" s="187">
        <f t="shared" si="398"/>
        <v>0</v>
      </c>
      <c r="O2003" s="31"/>
      <c r="P2003" s="31"/>
      <c r="Q2003" s="31"/>
      <c r="R2003" s="187">
        <f t="shared" si="399"/>
        <v>0</v>
      </c>
      <c r="S2003" s="188">
        <f>IF(ISBLANK($B2003),0,VLOOKUP($B2003,Listen!$A$2:$C$44,2,FALSE))</f>
        <v>0</v>
      </c>
      <c r="T2003" s="188">
        <f>IF(ISBLANK($B2003),0,VLOOKUP($B2003,Listen!$A$2:$C$44,3,FALSE))</f>
        <v>0</v>
      </c>
      <c r="U2003" s="189">
        <f t="shared" si="400"/>
        <v>0</v>
      </c>
      <c r="V2003" s="189">
        <f t="shared" si="390"/>
        <v>0</v>
      </c>
      <c r="W2003" s="189">
        <f t="shared" si="390"/>
        <v>0</v>
      </c>
      <c r="X2003" s="189">
        <f t="shared" si="390"/>
        <v>0</v>
      </c>
      <c r="Y2003" s="189">
        <f t="shared" si="390"/>
        <v>0</v>
      </c>
      <c r="Z2003" s="189">
        <f t="shared" si="390"/>
        <v>0</v>
      </c>
      <c r="AA2003" s="189">
        <f t="shared" si="390"/>
        <v>0</v>
      </c>
      <c r="AB2003" s="187">
        <f t="shared" si="389"/>
        <v>0</v>
      </c>
      <c r="AC2003" s="190">
        <f>IF(C2003=A_Stammdaten!$B$14,F_SAV!$R2003-F_SAV!$AD2003,HLOOKUP(A_Stammdaten!$B$14-1,$AE$4:$AK$2004,ROW(C2003)-3,FALSE)-$AD2003)</f>
        <v>0</v>
      </c>
      <c r="AD2003" s="190">
        <f>HLOOKUP(A_Stammdaten!$B$14,$AE$4:$AK$2004,ROW(C2003)-3,FALSE)</f>
        <v>0</v>
      </c>
      <c r="AE2003" s="187">
        <f t="shared" si="391"/>
        <v>0</v>
      </c>
      <c r="AF2003" s="187">
        <f t="shared" si="392"/>
        <v>0</v>
      </c>
      <c r="AG2003" s="187">
        <f t="shared" si="393"/>
        <v>0</v>
      </c>
      <c r="AH2003" s="187">
        <f t="shared" si="394"/>
        <v>0</v>
      </c>
      <c r="AI2003" s="187">
        <f t="shared" si="395"/>
        <v>0</v>
      </c>
      <c r="AJ2003" s="187">
        <f t="shared" si="396"/>
        <v>0</v>
      </c>
      <c r="AK2003" s="187">
        <f t="shared" si="397"/>
        <v>0</v>
      </c>
      <c r="AL2003" s="31"/>
    </row>
    <row r="2004" spans="1:38" ht="15" x14ac:dyDescent="0.25">
      <c r="A2004" s="31"/>
      <c r="B2004" s="31"/>
      <c r="C2004" s="32"/>
      <c r="D2004" s="31"/>
      <c r="E2004" s="31"/>
      <c r="F2004" s="31"/>
      <c r="G2004" s="31"/>
      <c r="H2004" s="31"/>
      <c r="I2004" s="31"/>
      <c r="J2004" s="31"/>
      <c r="K2004" s="31"/>
      <c r="L2004" s="31"/>
      <c r="M2004" s="31"/>
      <c r="N2004" s="187">
        <f t="shared" si="398"/>
        <v>0</v>
      </c>
      <c r="O2004" s="31"/>
      <c r="P2004" s="31"/>
      <c r="Q2004" s="31"/>
      <c r="R2004" s="187">
        <f t="shared" si="399"/>
        <v>0</v>
      </c>
      <c r="S2004" s="188">
        <f>IF(ISBLANK($B2004),0,VLOOKUP($B2004,Listen!$A$2:$C$44,2,FALSE))</f>
        <v>0</v>
      </c>
      <c r="T2004" s="188">
        <f>IF(ISBLANK($B2004),0,VLOOKUP($B2004,Listen!$A$2:$C$44,3,FALSE))</f>
        <v>0</v>
      </c>
      <c r="U2004" s="189">
        <f t="shared" si="400"/>
        <v>0</v>
      </c>
      <c r="V2004" s="189">
        <f t="shared" si="390"/>
        <v>0</v>
      </c>
      <c r="W2004" s="189">
        <f t="shared" si="390"/>
        <v>0</v>
      </c>
      <c r="X2004" s="189">
        <f t="shared" si="390"/>
        <v>0</v>
      </c>
      <c r="Y2004" s="189">
        <f t="shared" si="390"/>
        <v>0</v>
      </c>
      <c r="Z2004" s="189">
        <f t="shared" si="390"/>
        <v>0</v>
      </c>
      <c r="AA2004" s="189">
        <f t="shared" si="390"/>
        <v>0</v>
      </c>
      <c r="AB2004" s="187">
        <f t="shared" si="389"/>
        <v>0</v>
      </c>
      <c r="AC2004" s="190">
        <f>IF(C2004=A_Stammdaten!$B$14,F_SAV!$R2004-F_SAV!$AD2004,HLOOKUP(A_Stammdaten!$B$14-1,$AE$4:$AK$2004,ROW(C2004)-3,FALSE)-$AD2004)</f>
        <v>0</v>
      </c>
      <c r="AD2004" s="190">
        <f>HLOOKUP(A_Stammdaten!$B$14,$AE$4:$AK$2004,ROW(C2004)-3,FALSE)</f>
        <v>0</v>
      </c>
      <c r="AE2004" s="187">
        <f t="shared" si="391"/>
        <v>0</v>
      </c>
      <c r="AF2004" s="187">
        <f t="shared" si="392"/>
        <v>0</v>
      </c>
      <c r="AG2004" s="187">
        <f t="shared" si="393"/>
        <v>0</v>
      </c>
      <c r="AH2004" s="187">
        <f t="shared" si="394"/>
        <v>0</v>
      </c>
      <c r="AI2004" s="187">
        <f t="shared" si="395"/>
        <v>0</v>
      </c>
      <c r="AJ2004" s="187">
        <f t="shared" si="396"/>
        <v>0</v>
      </c>
      <c r="AK2004" s="187">
        <f t="shared" si="397"/>
        <v>0</v>
      </c>
      <c r="AL2004" s="31"/>
    </row>
    <row r="2005" spans="1:38" s="93" customFormat="1" x14ac:dyDescent="0.2">
      <c r="A2005" s="58"/>
      <c r="B2005" s="58"/>
      <c r="C2005" s="239"/>
      <c r="D2005" s="58"/>
      <c r="E2005" s="58"/>
      <c r="F2005" s="58"/>
      <c r="G2005" s="58"/>
      <c r="H2005" s="58"/>
      <c r="I2005" s="58"/>
      <c r="J2005" s="58"/>
      <c r="K2005" s="58"/>
      <c r="L2005" s="58"/>
      <c r="M2005" s="58"/>
      <c r="N2005" s="58"/>
      <c r="O2005" s="58"/>
      <c r="P2005" s="58"/>
      <c r="Q2005" s="58"/>
      <c r="R2005" s="58"/>
      <c r="S2005" s="58"/>
      <c r="T2005" s="58"/>
      <c r="U2005" s="58"/>
      <c r="V2005" s="58"/>
      <c r="W2005" s="58"/>
      <c r="X2005" s="58"/>
      <c r="Y2005" s="58"/>
      <c r="Z2005" s="58"/>
      <c r="AA2005" s="58"/>
      <c r="AB2005" s="58"/>
      <c r="AC2005" s="58"/>
      <c r="AD2005" s="58"/>
      <c r="AE2005" s="58"/>
      <c r="AF2005" s="58"/>
      <c r="AG2005" s="58"/>
      <c r="AH2005" s="58"/>
      <c r="AI2005" s="58"/>
      <c r="AJ2005" s="58"/>
      <c r="AK2005" s="58"/>
      <c r="AL2005" s="58"/>
    </row>
  </sheetData>
  <sheetProtection algorithmName="SHA-512" hashValue="IIK7Rh6bHvPSGailMgRdn6w+RKgXeQ4LyROvt8UyXc9gwCxlm/wttct+QjyL2mCXxbwHJStpBhL2pCaHYXeebg==" saltValue="LAU/2Pf/72Qn3ryISpLyZg==" spinCount="100000" sheet="1" formatCells="0" formatColumns="0" formatRows="0" insertHyperlinks="0"/>
  <autoFilter ref="A4:AA2004" xr:uid="{00000000-0009-0000-0000-00000D000000}"/>
  <dataValidations count="3">
    <dataValidation type="whole" errorStyle="warning" allowBlank="1" showErrorMessage="1" errorTitle="Nutzungsdauer" error="Die angegebene Nutzungsdauer liegt außerhalb der betriebsgewöhnlichen Nutzungsdauern gemäß Anlage zur GasNEV._x000a_Wollen Sie trotzdem fortfahren?" sqref="U5:AA2004" xr:uid="{00000000-0002-0000-0D00-000000000000}">
      <formula1>$S5</formula1>
      <formula2>$T5</formula2>
    </dataValidation>
    <dataValidation type="list" allowBlank="1" showInputMessage="1" showErrorMessage="1" sqref="B5:B2004" xr:uid="{00000000-0002-0000-0D00-000001000000}">
      <formula1>Anlagengruppen</formula1>
    </dataValidation>
    <dataValidation type="list" errorStyle="warning" allowBlank="1" showErrorMessage="1" sqref="C5:C2004" xr:uid="{00000000-0002-0000-0D00-000002000000}">
      <formula1>Investitionsjahre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D00-000003000000}">
          <x14:formula1>
            <xm:f>A_Stammdaten!$A$21:$A$80</xm:f>
          </x14:formula1>
          <xm:sqref>A5:A2004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tabColor theme="9"/>
    <outlinePr summaryBelow="0" summaryRight="0"/>
  </sheetPr>
  <dimension ref="A1:AIF138"/>
  <sheetViews>
    <sheetView showGridLines="0" zoomScale="40" zoomScaleNormal="40" zoomScaleSheetLayoutView="100" workbookViewId="0">
      <pane xSplit="2" ySplit="4" topLeftCell="RN5" activePane="bottomRight" state="frozen"/>
      <selection activeCell="C23" sqref="C23:H23"/>
      <selection pane="topRight" activeCell="C23" sqref="C23:H23"/>
      <selection pane="bottomLeft" activeCell="C23" sqref="C23:H23"/>
      <selection pane="bottomRight" activeCell="RN7" sqref="RN7"/>
    </sheetView>
  </sheetViews>
  <sheetFormatPr baseColWidth="10" defaultColWidth="11.42578125" defaultRowHeight="15" x14ac:dyDescent="0.25"/>
  <cols>
    <col min="1" max="1" width="3" style="38" customWidth="1"/>
    <col min="2" max="2" width="59" style="38" customWidth="1"/>
    <col min="3" max="3" width="16.85546875" style="38" customWidth="1" collapsed="1"/>
    <col min="4" max="16" width="16.85546875" style="38" customWidth="1"/>
    <col min="17" max="17" width="16.85546875" style="38" customWidth="1" collapsed="1"/>
    <col min="18" max="30" width="16.85546875" style="38" customWidth="1"/>
    <col min="31" max="31" width="5.140625" style="83" customWidth="1"/>
    <col min="32" max="32" width="16.85546875" style="38" customWidth="1" collapsed="1"/>
    <col min="33" max="44" width="16.85546875" style="38" customWidth="1"/>
    <col min="45" max="45" width="11.42578125" style="38" customWidth="1"/>
    <col min="46" max="46" width="3.7109375" style="38" customWidth="1"/>
    <col min="47" max="47" width="16.85546875" style="38" customWidth="1" collapsed="1"/>
    <col min="48" max="60" width="16.85546875" style="38" customWidth="1"/>
    <col min="61" max="61" width="3.28515625" style="38" customWidth="1"/>
    <col min="62" max="62" width="16.85546875" style="38" customWidth="1" collapsed="1"/>
    <col min="63" max="75" width="16.85546875" style="38" customWidth="1"/>
    <col min="76" max="76" width="3.28515625" style="38" customWidth="1"/>
    <col min="77" max="77" width="16.85546875" style="38" customWidth="1" collapsed="1"/>
    <col min="78" max="90" width="16.85546875" style="38" customWidth="1"/>
    <col min="91" max="91" width="3.28515625" style="38" customWidth="1"/>
    <col min="92" max="92" width="16.85546875" style="38" customWidth="1" collapsed="1"/>
    <col min="93" max="105" width="16.85546875" style="38" customWidth="1"/>
    <col min="106" max="106" width="3.28515625" style="38" customWidth="1"/>
    <col min="107" max="107" width="16.85546875" style="38" customWidth="1" collapsed="1"/>
    <col min="108" max="120" width="16.85546875" style="38" customWidth="1"/>
    <col min="121" max="121" width="3.28515625" style="38" customWidth="1"/>
    <col min="122" max="122" width="16.85546875" style="38" customWidth="1" collapsed="1"/>
    <col min="123" max="135" width="16.85546875" style="38" customWidth="1"/>
    <col min="136" max="136" width="3.28515625" style="38" customWidth="1"/>
    <col min="137" max="137" width="16.85546875" style="38" customWidth="1" collapsed="1"/>
    <col min="138" max="150" width="16.85546875" style="38" customWidth="1"/>
    <col min="151" max="151" width="3.28515625" style="38" customWidth="1"/>
    <col min="152" max="152" width="16.85546875" style="38" customWidth="1" collapsed="1"/>
    <col min="153" max="165" width="16.85546875" style="38" customWidth="1"/>
    <col min="166" max="166" width="3.28515625" style="38" customWidth="1"/>
    <col min="167" max="167" width="16.85546875" style="38" customWidth="1" collapsed="1"/>
    <col min="168" max="180" width="16.85546875" style="38" customWidth="1"/>
    <col min="181" max="181" width="3.28515625" style="38" customWidth="1"/>
    <col min="182" max="182" width="16.85546875" style="38" customWidth="1" collapsed="1"/>
    <col min="183" max="195" width="16.85546875" style="38" customWidth="1"/>
    <col min="196" max="196" width="3.28515625" style="38" customWidth="1"/>
    <col min="197" max="197" width="16.85546875" style="38" customWidth="1" collapsed="1"/>
    <col min="198" max="210" width="16.85546875" style="38" customWidth="1"/>
    <col min="211" max="211" width="3.28515625" style="38" customWidth="1"/>
    <col min="212" max="212" width="16.85546875" style="38" customWidth="1" collapsed="1"/>
    <col min="213" max="225" width="16.85546875" style="38" customWidth="1"/>
    <col min="226" max="226" width="3.28515625" style="38" customWidth="1"/>
    <col min="227" max="227" width="16.85546875" style="38" customWidth="1" collapsed="1"/>
    <col min="228" max="240" width="16.85546875" style="38" customWidth="1"/>
    <col min="241" max="241" width="3.28515625" style="38" customWidth="1"/>
    <col min="242" max="242" width="16.85546875" style="38" customWidth="1" collapsed="1"/>
    <col min="243" max="255" width="16.85546875" style="38" customWidth="1"/>
    <col min="256" max="256" width="3.28515625" style="38" customWidth="1"/>
    <col min="257" max="257" width="16.85546875" style="38" customWidth="1" collapsed="1"/>
    <col min="258" max="270" width="16.85546875" style="38" customWidth="1"/>
    <col min="271" max="271" width="3.28515625" style="38" customWidth="1"/>
    <col min="272" max="272" width="16.85546875" style="38" customWidth="1" collapsed="1"/>
    <col min="273" max="285" width="16.85546875" style="38" customWidth="1"/>
    <col min="286" max="286" width="3.28515625" style="38" customWidth="1"/>
    <col min="287" max="287" width="16.85546875" style="38" customWidth="1" collapsed="1"/>
    <col min="288" max="300" width="16.85546875" style="38" customWidth="1"/>
    <col min="301" max="301" width="3.28515625" style="38" customWidth="1"/>
    <col min="302" max="302" width="16.85546875" style="38" customWidth="1" collapsed="1"/>
    <col min="303" max="315" width="16.85546875" style="38" customWidth="1"/>
    <col min="316" max="316" width="3.28515625" style="38" customWidth="1"/>
    <col min="317" max="317" width="16.85546875" style="38" customWidth="1" collapsed="1"/>
    <col min="318" max="330" width="16.85546875" style="38" customWidth="1"/>
    <col min="331" max="331" width="3.28515625" style="38" customWidth="1"/>
    <col min="332" max="16384" width="11.42578125" style="38"/>
  </cols>
  <sheetData>
    <row r="1" spans="1:916" s="83" customFormat="1" ht="18.75" x14ac:dyDescent="0.3">
      <c r="A1" s="385" t="s">
        <v>271</v>
      </c>
    </row>
    <row r="2" spans="1:916" s="71" customFormat="1" x14ac:dyDescent="0.25">
      <c r="A2" s="141"/>
      <c r="B2" s="141"/>
      <c r="C2" s="322"/>
      <c r="D2" s="322"/>
      <c r="E2" s="323"/>
      <c r="F2" s="322"/>
      <c r="G2" s="323"/>
      <c r="H2" s="323"/>
      <c r="I2" s="323"/>
      <c r="J2" s="323"/>
      <c r="K2" s="323"/>
      <c r="L2" s="323"/>
      <c r="M2" s="323"/>
      <c r="N2" s="323"/>
      <c r="O2" s="323"/>
      <c r="P2" s="323"/>
      <c r="Q2" s="322"/>
      <c r="R2" s="322"/>
      <c r="S2" s="322"/>
      <c r="T2" s="322"/>
      <c r="U2" s="322"/>
      <c r="V2" s="322"/>
      <c r="W2" s="322"/>
      <c r="X2" s="322"/>
      <c r="Y2" s="322"/>
      <c r="Z2" s="322"/>
      <c r="AA2" s="322"/>
      <c r="AB2" s="322"/>
      <c r="AC2" s="322"/>
      <c r="AD2" s="322"/>
      <c r="AF2" s="322"/>
      <c r="AG2" s="322"/>
      <c r="AH2" s="322"/>
      <c r="AI2" s="322"/>
      <c r="AJ2" s="322"/>
      <c r="AK2" s="322"/>
      <c r="AL2" s="322"/>
      <c r="AM2" s="322"/>
      <c r="AN2" s="322"/>
      <c r="AO2" s="322"/>
      <c r="AP2" s="322"/>
      <c r="AQ2" s="322"/>
      <c r="AR2" s="322"/>
      <c r="AS2" s="322"/>
      <c r="AU2" s="322"/>
      <c r="AV2" s="322"/>
      <c r="AW2" s="322"/>
      <c r="AX2" s="322"/>
      <c r="AY2" s="322"/>
      <c r="AZ2" s="322"/>
      <c r="BA2" s="322"/>
      <c r="BB2" s="322"/>
      <c r="BC2" s="322"/>
      <c r="BD2" s="322"/>
      <c r="BE2" s="322"/>
      <c r="BF2" s="322"/>
      <c r="BG2" s="322"/>
      <c r="BH2" s="322"/>
      <c r="BJ2" s="322"/>
      <c r="BK2" s="322"/>
      <c r="BL2" s="322"/>
      <c r="BM2" s="322"/>
      <c r="BN2" s="322"/>
      <c r="BO2" s="322"/>
      <c r="BP2" s="322"/>
      <c r="BQ2" s="322"/>
      <c r="BR2" s="322"/>
      <c r="BS2" s="322"/>
      <c r="BT2" s="322"/>
      <c r="BU2" s="322"/>
      <c r="BV2" s="322"/>
      <c r="BW2" s="322"/>
      <c r="BY2" s="322"/>
      <c r="BZ2" s="322"/>
      <c r="CA2" s="322"/>
      <c r="CB2" s="322"/>
      <c r="CC2" s="322"/>
      <c r="CD2" s="322"/>
      <c r="CE2" s="322"/>
      <c r="CF2" s="322"/>
      <c r="CG2" s="322"/>
      <c r="CH2" s="322"/>
      <c r="CI2" s="322"/>
      <c r="CJ2" s="322"/>
      <c r="CK2" s="322"/>
      <c r="CL2" s="322"/>
      <c r="CN2" s="322"/>
      <c r="CO2" s="322"/>
      <c r="CP2" s="322"/>
      <c r="CQ2" s="322"/>
      <c r="CR2" s="322"/>
      <c r="CS2" s="322"/>
      <c r="CT2" s="322"/>
      <c r="CU2" s="322"/>
      <c r="CV2" s="322"/>
      <c r="CW2" s="322"/>
      <c r="CX2" s="322"/>
      <c r="CY2" s="322"/>
      <c r="CZ2" s="322"/>
      <c r="DA2" s="322"/>
      <c r="DC2" s="322"/>
      <c r="DD2" s="322"/>
      <c r="DE2" s="322"/>
      <c r="DF2" s="322"/>
      <c r="DG2" s="322"/>
      <c r="DH2" s="322"/>
      <c r="DI2" s="322"/>
      <c r="DJ2" s="322"/>
      <c r="DK2" s="322"/>
      <c r="DL2" s="322"/>
      <c r="DM2" s="322"/>
      <c r="DN2" s="322"/>
      <c r="DO2" s="322"/>
      <c r="DP2" s="322"/>
      <c r="DR2" s="322"/>
      <c r="DS2" s="322"/>
      <c r="DT2" s="322"/>
      <c r="DU2" s="322"/>
      <c r="DV2" s="322"/>
      <c r="DW2" s="322"/>
      <c r="DX2" s="322"/>
      <c r="DY2" s="322"/>
      <c r="DZ2" s="322"/>
      <c r="EA2" s="322"/>
      <c r="EB2" s="322"/>
      <c r="EC2" s="322"/>
      <c r="ED2" s="322"/>
      <c r="EE2" s="322"/>
      <c r="EG2" s="322"/>
      <c r="EH2" s="322"/>
      <c r="EI2" s="322"/>
      <c r="EJ2" s="322"/>
      <c r="EK2" s="322"/>
      <c r="EL2" s="322"/>
      <c r="EM2" s="322"/>
      <c r="EN2" s="322"/>
      <c r="EO2" s="322"/>
      <c r="EP2" s="322"/>
      <c r="EQ2" s="322"/>
      <c r="ER2" s="322"/>
      <c r="ES2" s="322"/>
      <c r="ET2" s="322"/>
      <c r="EV2" s="322"/>
      <c r="EW2" s="322"/>
      <c r="EX2" s="322"/>
      <c r="EY2" s="322"/>
      <c r="EZ2" s="322"/>
      <c r="FA2" s="322"/>
      <c r="FB2" s="322"/>
      <c r="FC2" s="322"/>
      <c r="FD2" s="322"/>
      <c r="FE2" s="322"/>
      <c r="FF2" s="322"/>
      <c r="FG2" s="322"/>
      <c r="FH2" s="322"/>
      <c r="FI2" s="322"/>
      <c r="FK2" s="322"/>
      <c r="FL2" s="322"/>
      <c r="FM2" s="322"/>
      <c r="FN2" s="322"/>
      <c r="FO2" s="322"/>
      <c r="FP2" s="322"/>
      <c r="FQ2" s="322"/>
      <c r="FR2" s="322"/>
      <c r="FS2" s="322"/>
      <c r="FT2" s="322"/>
      <c r="FU2" s="322"/>
      <c r="FV2" s="322"/>
      <c r="FW2" s="322"/>
      <c r="FX2" s="322"/>
      <c r="FZ2" s="322"/>
      <c r="GA2" s="322"/>
      <c r="GB2" s="322"/>
      <c r="GC2" s="322"/>
      <c r="GD2" s="322"/>
      <c r="GE2" s="322"/>
      <c r="GF2" s="322"/>
      <c r="GG2" s="322"/>
      <c r="GH2" s="322"/>
      <c r="GI2" s="322"/>
      <c r="GJ2" s="322"/>
      <c r="GK2" s="322"/>
      <c r="GL2" s="322"/>
      <c r="GM2" s="322"/>
      <c r="GO2" s="322"/>
      <c r="GP2" s="322"/>
      <c r="GQ2" s="322"/>
      <c r="GR2" s="322"/>
      <c r="GS2" s="322"/>
      <c r="GT2" s="322"/>
      <c r="GU2" s="322"/>
      <c r="GV2" s="322"/>
      <c r="GW2" s="322"/>
      <c r="GX2" s="322"/>
      <c r="GY2" s="322"/>
      <c r="GZ2" s="322"/>
      <c r="HA2" s="322"/>
      <c r="HB2" s="322"/>
      <c r="HD2" s="322"/>
      <c r="HE2" s="322"/>
      <c r="HF2" s="322"/>
      <c r="HG2" s="322"/>
      <c r="HH2" s="322"/>
      <c r="HI2" s="322"/>
      <c r="HJ2" s="322"/>
      <c r="HK2" s="322"/>
      <c r="HL2" s="322"/>
      <c r="HM2" s="322"/>
      <c r="HN2" s="322"/>
      <c r="HO2" s="322"/>
      <c r="HP2" s="322"/>
      <c r="HQ2" s="322"/>
      <c r="HS2" s="322"/>
      <c r="HT2" s="322"/>
      <c r="HU2" s="322"/>
      <c r="HV2" s="322"/>
      <c r="HW2" s="322"/>
      <c r="HX2" s="322"/>
      <c r="HY2" s="322"/>
      <c r="HZ2" s="322"/>
      <c r="IA2" s="322"/>
      <c r="IB2" s="322"/>
      <c r="IC2" s="322"/>
      <c r="ID2" s="322"/>
      <c r="IE2" s="322"/>
      <c r="IF2" s="322"/>
      <c r="IH2" s="322"/>
      <c r="II2" s="322"/>
      <c r="IJ2" s="322"/>
      <c r="IK2" s="322"/>
      <c r="IL2" s="322"/>
      <c r="IM2" s="322"/>
      <c r="IN2" s="322"/>
      <c r="IO2" s="322"/>
      <c r="IP2" s="322"/>
      <c r="IQ2" s="322"/>
      <c r="IR2" s="322"/>
      <c r="IS2" s="322"/>
      <c r="IT2" s="322"/>
      <c r="IU2" s="322"/>
      <c r="IW2" s="322"/>
      <c r="IX2" s="322"/>
      <c r="IY2" s="322"/>
      <c r="IZ2" s="322"/>
      <c r="JA2" s="322"/>
      <c r="JB2" s="322"/>
      <c r="JC2" s="322"/>
      <c r="JD2" s="322"/>
      <c r="JE2" s="322"/>
      <c r="JF2" s="322"/>
      <c r="JG2" s="322"/>
      <c r="JH2" s="322"/>
      <c r="JI2" s="322"/>
      <c r="JJ2" s="322"/>
      <c r="JL2" s="322"/>
      <c r="JM2" s="322"/>
      <c r="JN2" s="322"/>
      <c r="JO2" s="322"/>
      <c r="JP2" s="322"/>
      <c r="JQ2" s="322"/>
      <c r="JR2" s="322"/>
      <c r="JS2" s="322"/>
      <c r="JT2" s="322"/>
      <c r="JU2" s="322"/>
      <c r="JV2" s="322"/>
      <c r="JW2" s="322"/>
      <c r="JX2" s="322"/>
      <c r="JY2" s="322"/>
      <c r="KA2" s="322"/>
      <c r="KB2" s="322"/>
      <c r="KC2" s="322"/>
      <c r="KD2" s="322"/>
      <c r="KE2" s="322"/>
      <c r="KF2" s="322"/>
      <c r="KG2" s="322"/>
      <c r="KH2" s="322"/>
      <c r="KI2" s="322"/>
      <c r="KJ2" s="322"/>
      <c r="KK2" s="322"/>
      <c r="KL2" s="322"/>
      <c r="KM2" s="322"/>
      <c r="KN2" s="322"/>
      <c r="KP2" s="322"/>
      <c r="KQ2" s="322"/>
      <c r="KR2" s="322"/>
      <c r="KS2" s="322"/>
      <c r="KT2" s="322"/>
      <c r="KU2" s="322"/>
      <c r="KV2" s="322"/>
      <c r="KW2" s="322"/>
      <c r="KX2" s="322"/>
      <c r="KY2" s="322"/>
      <c r="KZ2" s="322"/>
      <c r="LA2" s="322"/>
      <c r="LB2" s="322"/>
      <c r="LC2" s="322"/>
      <c r="LE2" s="322"/>
      <c r="LF2" s="322"/>
      <c r="LG2" s="322"/>
      <c r="LH2" s="322"/>
      <c r="LI2" s="322"/>
      <c r="LJ2" s="322"/>
      <c r="LK2" s="322"/>
      <c r="LL2" s="322"/>
      <c r="LM2" s="322"/>
      <c r="LN2" s="322"/>
      <c r="LO2" s="322"/>
      <c r="LP2" s="322"/>
      <c r="LQ2" s="322"/>
      <c r="LR2" s="322"/>
    </row>
    <row r="3" spans="1:916" s="39" customFormat="1" ht="18.75" x14ac:dyDescent="0.3">
      <c r="A3" s="324"/>
      <c r="B3" s="325"/>
      <c r="C3" s="148" t="str">
        <f>CONCATENATE("Gesamtunternehmen für ",A_Stammdaten!A21)</f>
        <v>Gesamtunternehmen für NB1</v>
      </c>
      <c r="D3" s="149"/>
      <c r="E3" s="149"/>
      <c r="F3" s="149"/>
      <c r="G3" s="149"/>
      <c r="H3" s="149"/>
      <c r="I3" s="149"/>
      <c r="J3" s="149"/>
      <c r="K3" s="149"/>
      <c r="L3" s="149"/>
      <c r="M3" s="149"/>
      <c r="N3" s="149"/>
      <c r="O3" s="149"/>
      <c r="P3" s="150"/>
      <c r="Q3" s="431" t="str">
        <f>CONCATENATE("Tätigkeit Gasverteilung für ",A_Stammdaten!A21)</f>
        <v>Tätigkeit Gasverteilung für NB1</v>
      </c>
      <c r="R3" s="432"/>
      <c r="S3" s="432"/>
      <c r="T3" s="432"/>
      <c r="U3" s="432"/>
      <c r="V3" s="432"/>
      <c r="W3" s="432"/>
      <c r="X3" s="432"/>
      <c r="Y3" s="432"/>
      <c r="Z3" s="432"/>
      <c r="AA3" s="432"/>
      <c r="AB3" s="432"/>
      <c r="AC3" s="432"/>
      <c r="AD3" s="433"/>
      <c r="AE3" s="326"/>
      <c r="AF3" s="431" t="str">
        <f>CONCATENATE("Tätigkeit Gasverteilung für ",A_Stammdaten!A22)</f>
        <v>Tätigkeit Gasverteilung für VP1</v>
      </c>
      <c r="AG3" s="432"/>
      <c r="AH3" s="432"/>
      <c r="AI3" s="432"/>
      <c r="AJ3" s="432"/>
      <c r="AK3" s="432"/>
      <c r="AL3" s="432"/>
      <c r="AM3" s="432"/>
      <c r="AN3" s="432"/>
      <c r="AO3" s="432"/>
      <c r="AP3" s="432"/>
      <c r="AQ3" s="432"/>
      <c r="AR3" s="432"/>
      <c r="AS3" s="433"/>
      <c r="AU3" s="431" t="str">
        <f>CONCATENATE("Tätigkeit Gasverteilung für ",A_Stammdaten!A23)</f>
        <v xml:space="preserve">Tätigkeit Gasverteilung für </v>
      </c>
      <c r="AV3" s="432"/>
      <c r="AW3" s="432"/>
      <c r="AX3" s="432"/>
      <c r="AY3" s="432"/>
      <c r="AZ3" s="432"/>
      <c r="BA3" s="432"/>
      <c r="BB3" s="432"/>
      <c r="BC3" s="432"/>
      <c r="BD3" s="432"/>
      <c r="BE3" s="432"/>
      <c r="BF3" s="432"/>
      <c r="BG3" s="432"/>
      <c r="BH3" s="433"/>
      <c r="BJ3" s="431" t="str">
        <f>CONCATENATE("Tätigkeit Gasverteilung für ",A_Stammdaten!A24)</f>
        <v xml:space="preserve">Tätigkeit Gasverteilung für </v>
      </c>
      <c r="BK3" s="432"/>
      <c r="BL3" s="432"/>
      <c r="BM3" s="432"/>
      <c r="BN3" s="432"/>
      <c r="BO3" s="432"/>
      <c r="BP3" s="432"/>
      <c r="BQ3" s="432"/>
      <c r="BR3" s="432"/>
      <c r="BS3" s="432"/>
      <c r="BT3" s="432"/>
      <c r="BU3" s="432"/>
      <c r="BV3" s="432"/>
      <c r="BW3" s="433"/>
      <c r="BY3" s="431" t="str">
        <f>CONCATENATE("Tätigkeit Gasverteilung für ",A_Stammdaten!A25)</f>
        <v xml:space="preserve">Tätigkeit Gasverteilung für </v>
      </c>
      <c r="BZ3" s="432"/>
      <c r="CA3" s="432"/>
      <c r="CB3" s="432"/>
      <c r="CC3" s="432"/>
      <c r="CD3" s="432"/>
      <c r="CE3" s="432"/>
      <c r="CF3" s="432"/>
      <c r="CG3" s="432"/>
      <c r="CH3" s="432"/>
      <c r="CI3" s="432"/>
      <c r="CJ3" s="432"/>
      <c r="CK3" s="432"/>
      <c r="CL3" s="433"/>
      <c r="CN3" s="431" t="str">
        <f>CONCATENATE("Tätigkeit Gasverteilung für ",A_Stammdaten!A26)</f>
        <v xml:space="preserve">Tätigkeit Gasverteilung für </v>
      </c>
      <c r="CO3" s="432"/>
      <c r="CP3" s="432"/>
      <c r="CQ3" s="432"/>
      <c r="CR3" s="432"/>
      <c r="CS3" s="432"/>
      <c r="CT3" s="432"/>
      <c r="CU3" s="432"/>
      <c r="CV3" s="432"/>
      <c r="CW3" s="432"/>
      <c r="CX3" s="432"/>
      <c r="CY3" s="432"/>
      <c r="CZ3" s="432"/>
      <c r="DA3" s="433"/>
      <c r="DC3" s="431" t="str">
        <f>CONCATENATE("Tätigkeit Gasverteilung für ",A_Stammdaten!A27)</f>
        <v xml:space="preserve">Tätigkeit Gasverteilung für </v>
      </c>
      <c r="DD3" s="432"/>
      <c r="DE3" s="432"/>
      <c r="DF3" s="432"/>
      <c r="DG3" s="432"/>
      <c r="DH3" s="432"/>
      <c r="DI3" s="432"/>
      <c r="DJ3" s="432"/>
      <c r="DK3" s="432"/>
      <c r="DL3" s="432"/>
      <c r="DM3" s="432"/>
      <c r="DN3" s="432"/>
      <c r="DO3" s="432"/>
      <c r="DP3" s="433"/>
      <c r="DR3" s="431" t="str">
        <f>CONCATENATE("Tätigkeit Gasverteilung für ",A_Stammdaten!A28)</f>
        <v xml:space="preserve">Tätigkeit Gasverteilung für </v>
      </c>
      <c r="DS3" s="432"/>
      <c r="DT3" s="432"/>
      <c r="DU3" s="432"/>
      <c r="DV3" s="432"/>
      <c r="DW3" s="432"/>
      <c r="DX3" s="432"/>
      <c r="DY3" s="432"/>
      <c r="DZ3" s="432"/>
      <c r="EA3" s="432"/>
      <c r="EB3" s="432"/>
      <c r="EC3" s="432"/>
      <c r="ED3" s="432"/>
      <c r="EE3" s="433"/>
      <c r="EG3" s="431" t="str">
        <f>CONCATENATE("Tätigkeit Gasverteilung für ",A_Stammdaten!A29)</f>
        <v xml:space="preserve">Tätigkeit Gasverteilung für </v>
      </c>
      <c r="EH3" s="432"/>
      <c r="EI3" s="432"/>
      <c r="EJ3" s="432"/>
      <c r="EK3" s="432"/>
      <c r="EL3" s="432"/>
      <c r="EM3" s="432"/>
      <c r="EN3" s="432"/>
      <c r="EO3" s="432"/>
      <c r="EP3" s="432"/>
      <c r="EQ3" s="432"/>
      <c r="ER3" s="432"/>
      <c r="ES3" s="432"/>
      <c r="ET3" s="433"/>
      <c r="EV3" s="431" t="str">
        <f>CONCATENATE("Tätigkeit Gasverteilung für ",A_Stammdaten!A30)</f>
        <v xml:space="preserve">Tätigkeit Gasverteilung für </v>
      </c>
      <c r="EW3" s="432"/>
      <c r="EX3" s="432"/>
      <c r="EY3" s="432"/>
      <c r="EZ3" s="432"/>
      <c r="FA3" s="432"/>
      <c r="FB3" s="432"/>
      <c r="FC3" s="432"/>
      <c r="FD3" s="432"/>
      <c r="FE3" s="432"/>
      <c r="FF3" s="432"/>
      <c r="FG3" s="432"/>
      <c r="FH3" s="432"/>
      <c r="FI3" s="433"/>
      <c r="FK3" s="431" t="str">
        <f>CONCATENATE("Tätigkeit Gasverteilung für ",A_Stammdaten!A31)</f>
        <v xml:space="preserve">Tätigkeit Gasverteilung für </v>
      </c>
      <c r="FL3" s="432"/>
      <c r="FM3" s="432"/>
      <c r="FN3" s="432"/>
      <c r="FO3" s="432"/>
      <c r="FP3" s="432"/>
      <c r="FQ3" s="432"/>
      <c r="FR3" s="432"/>
      <c r="FS3" s="432"/>
      <c r="FT3" s="432"/>
      <c r="FU3" s="432"/>
      <c r="FV3" s="432"/>
      <c r="FW3" s="432"/>
      <c r="FX3" s="433"/>
      <c r="FZ3" s="431" t="str">
        <f>CONCATENATE("Tätigkeit Gasverteilung für ",A_Stammdaten!A32)</f>
        <v xml:space="preserve">Tätigkeit Gasverteilung für </v>
      </c>
      <c r="GA3" s="432"/>
      <c r="GB3" s="432"/>
      <c r="GC3" s="432"/>
      <c r="GD3" s="432"/>
      <c r="GE3" s="432"/>
      <c r="GF3" s="432"/>
      <c r="GG3" s="432"/>
      <c r="GH3" s="432"/>
      <c r="GI3" s="432"/>
      <c r="GJ3" s="432"/>
      <c r="GK3" s="432"/>
      <c r="GL3" s="432"/>
      <c r="GM3" s="433"/>
      <c r="GO3" s="431" t="str">
        <f>CONCATENATE("Tätigkeit Gasverteilung für ",A_Stammdaten!A33)</f>
        <v xml:space="preserve">Tätigkeit Gasverteilung für </v>
      </c>
      <c r="GP3" s="432"/>
      <c r="GQ3" s="432"/>
      <c r="GR3" s="432"/>
      <c r="GS3" s="432"/>
      <c r="GT3" s="432"/>
      <c r="GU3" s="432"/>
      <c r="GV3" s="432"/>
      <c r="GW3" s="432"/>
      <c r="GX3" s="432"/>
      <c r="GY3" s="432"/>
      <c r="GZ3" s="432"/>
      <c r="HA3" s="432"/>
      <c r="HB3" s="433"/>
      <c r="HD3" s="431" t="str">
        <f>CONCATENATE("Tätigkeit Gasverteilung für ",A_Stammdaten!A34)</f>
        <v xml:space="preserve">Tätigkeit Gasverteilung für </v>
      </c>
      <c r="HE3" s="432"/>
      <c r="HF3" s="432"/>
      <c r="HG3" s="432"/>
      <c r="HH3" s="432"/>
      <c r="HI3" s="432"/>
      <c r="HJ3" s="432"/>
      <c r="HK3" s="432"/>
      <c r="HL3" s="432"/>
      <c r="HM3" s="432"/>
      <c r="HN3" s="432"/>
      <c r="HO3" s="432"/>
      <c r="HP3" s="432"/>
      <c r="HQ3" s="433"/>
      <c r="HS3" s="431" t="str">
        <f>CONCATENATE("Tätigkeit Gasverteilung für ",A_Stammdaten!A35)</f>
        <v xml:space="preserve">Tätigkeit Gasverteilung für </v>
      </c>
      <c r="HT3" s="432"/>
      <c r="HU3" s="432"/>
      <c r="HV3" s="432"/>
      <c r="HW3" s="432"/>
      <c r="HX3" s="432"/>
      <c r="HY3" s="432"/>
      <c r="HZ3" s="432"/>
      <c r="IA3" s="432"/>
      <c r="IB3" s="432"/>
      <c r="IC3" s="432"/>
      <c r="ID3" s="432"/>
      <c r="IE3" s="432"/>
      <c r="IF3" s="433"/>
      <c r="IH3" s="431" t="str">
        <f>CONCATENATE("Tätigkeit Gasverteilung für ",A_Stammdaten!A36)</f>
        <v xml:space="preserve">Tätigkeit Gasverteilung für </v>
      </c>
      <c r="II3" s="432"/>
      <c r="IJ3" s="432"/>
      <c r="IK3" s="432"/>
      <c r="IL3" s="432"/>
      <c r="IM3" s="432"/>
      <c r="IN3" s="432"/>
      <c r="IO3" s="432"/>
      <c r="IP3" s="432"/>
      <c r="IQ3" s="432"/>
      <c r="IR3" s="432"/>
      <c r="IS3" s="432"/>
      <c r="IT3" s="432"/>
      <c r="IU3" s="433"/>
      <c r="IW3" s="431" t="str">
        <f>CONCATENATE("Tätigkeit Gasverteilung für ",A_Stammdaten!A37)</f>
        <v xml:space="preserve">Tätigkeit Gasverteilung für </v>
      </c>
      <c r="IX3" s="432"/>
      <c r="IY3" s="432"/>
      <c r="IZ3" s="432"/>
      <c r="JA3" s="432"/>
      <c r="JB3" s="432"/>
      <c r="JC3" s="432"/>
      <c r="JD3" s="432"/>
      <c r="JE3" s="432"/>
      <c r="JF3" s="432"/>
      <c r="JG3" s="432"/>
      <c r="JH3" s="432"/>
      <c r="JI3" s="432"/>
      <c r="JJ3" s="433"/>
      <c r="JL3" s="431" t="str">
        <f>CONCATENATE("Tätigkeit Gasverteilung für ",A_Stammdaten!A38)</f>
        <v xml:space="preserve">Tätigkeit Gasverteilung für </v>
      </c>
      <c r="JM3" s="432"/>
      <c r="JN3" s="432"/>
      <c r="JO3" s="432"/>
      <c r="JP3" s="432"/>
      <c r="JQ3" s="432"/>
      <c r="JR3" s="432"/>
      <c r="JS3" s="432"/>
      <c r="JT3" s="432"/>
      <c r="JU3" s="432"/>
      <c r="JV3" s="432"/>
      <c r="JW3" s="432"/>
      <c r="JX3" s="432"/>
      <c r="JY3" s="433"/>
      <c r="KA3" s="431" t="str">
        <f>CONCATENATE("Tätigkeit Gasverteilung für ",A_Stammdaten!A39)</f>
        <v xml:space="preserve">Tätigkeit Gasverteilung für </v>
      </c>
      <c r="KB3" s="432"/>
      <c r="KC3" s="432"/>
      <c r="KD3" s="432"/>
      <c r="KE3" s="432"/>
      <c r="KF3" s="432"/>
      <c r="KG3" s="432"/>
      <c r="KH3" s="432"/>
      <c r="KI3" s="432"/>
      <c r="KJ3" s="432"/>
      <c r="KK3" s="432"/>
      <c r="KL3" s="432"/>
      <c r="KM3" s="432"/>
      <c r="KN3" s="433"/>
      <c r="KP3" s="431" t="str">
        <f>CONCATENATE("Tätigkeit Gasverteilung für ",A_Stammdaten!A40)</f>
        <v xml:space="preserve">Tätigkeit Gasverteilung für </v>
      </c>
      <c r="KQ3" s="432"/>
      <c r="KR3" s="432"/>
      <c r="KS3" s="432"/>
      <c r="KT3" s="432"/>
      <c r="KU3" s="432"/>
      <c r="KV3" s="432"/>
      <c r="KW3" s="432"/>
      <c r="KX3" s="432"/>
      <c r="KY3" s="432"/>
      <c r="KZ3" s="432"/>
      <c r="LA3" s="432"/>
      <c r="LB3" s="432"/>
      <c r="LC3" s="433"/>
      <c r="LE3" s="431" t="str">
        <f>CONCATENATE("Tätigkeit Gasverteilung für ",A_Stammdaten!$A41)</f>
        <v xml:space="preserve">Tätigkeit Gasverteilung für </v>
      </c>
      <c r="LF3" s="432"/>
      <c r="LG3" s="432"/>
      <c r="LH3" s="432"/>
      <c r="LI3" s="432"/>
      <c r="LJ3" s="432"/>
      <c r="LK3" s="432"/>
      <c r="LL3" s="432"/>
      <c r="LM3" s="432"/>
      <c r="LN3" s="432"/>
      <c r="LO3" s="432"/>
      <c r="LP3" s="432"/>
      <c r="LQ3" s="432"/>
      <c r="LR3" s="433"/>
      <c r="LT3" s="431" t="str">
        <f>CONCATENATE("Tätigkeit Gasverteilung für ",A_Stammdaten!$A42)</f>
        <v xml:space="preserve">Tätigkeit Gasverteilung für </v>
      </c>
      <c r="LU3" s="432"/>
      <c r="LV3" s="432"/>
      <c r="LW3" s="432"/>
      <c r="LX3" s="432"/>
      <c r="LY3" s="432"/>
      <c r="LZ3" s="432"/>
      <c r="MA3" s="432"/>
      <c r="MB3" s="432"/>
      <c r="MC3" s="432"/>
      <c r="MD3" s="432"/>
      <c r="ME3" s="432"/>
      <c r="MF3" s="432"/>
      <c r="MG3" s="433"/>
      <c r="MI3" s="431" t="str">
        <f>CONCATENATE("Tätigkeit Gasverteilung für ",A_Stammdaten!$A43)</f>
        <v xml:space="preserve">Tätigkeit Gasverteilung für </v>
      </c>
      <c r="MJ3" s="432"/>
      <c r="MK3" s="432"/>
      <c r="ML3" s="432"/>
      <c r="MM3" s="432"/>
      <c r="MN3" s="432"/>
      <c r="MO3" s="432"/>
      <c r="MP3" s="432"/>
      <c r="MQ3" s="432"/>
      <c r="MR3" s="432"/>
      <c r="MS3" s="432"/>
      <c r="MT3" s="432"/>
      <c r="MU3" s="432"/>
      <c r="MV3" s="433"/>
      <c r="MX3" s="431" t="str">
        <f>CONCATENATE("Tätigkeit Gasverteilung für ",A_Stammdaten!$A44)</f>
        <v xml:space="preserve">Tätigkeit Gasverteilung für </v>
      </c>
      <c r="MY3" s="432"/>
      <c r="MZ3" s="432"/>
      <c r="NA3" s="432"/>
      <c r="NB3" s="432"/>
      <c r="NC3" s="432"/>
      <c r="ND3" s="432"/>
      <c r="NE3" s="432"/>
      <c r="NF3" s="432"/>
      <c r="NG3" s="432"/>
      <c r="NH3" s="432"/>
      <c r="NI3" s="432"/>
      <c r="NJ3" s="432"/>
      <c r="NK3" s="433"/>
      <c r="NM3" s="431" t="str">
        <f>CONCATENATE("Tätigkeit Gasverteilung für ",A_Stammdaten!$A45)</f>
        <v xml:space="preserve">Tätigkeit Gasverteilung für </v>
      </c>
      <c r="NN3" s="432"/>
      <c r="NO3" s="432"/>
      <c r="NP3" s="432"/>
      <c r="NQ3" s="432"/>
      <c r="NR3" s="432"/>
      <c r="NS3" s="432"/>
      <c r="NT3" s="432"/>
      <c r="NU3" s="432"/>
      <c r="NV3" s="432"/>
      <c r="NW3" s="432"/>
      <c r="NX3" s="432"/>
      <c r="NY3" s="432"/>
      <c r="NZ3" s="433"/>
      <c r="OB3" s="431" t="str">
        <f>CONCATENATE("Tätigkeit Gasverteilung für ",A_Stammdaten!$A46)</f>
        <v xml:space="preserve">Tätigkeit Gasverteilung für </v>
      </c>
      <c r="OC3" s="432"/>
      <c r="OD3" s="432"/>
      <c r="OE3" s="432"/>
      <c r="OF3" s="432"/>
      <c r="OG3" s="432"/>
      <c r="OH3" s="432"/>
      <c r="OI3" s="432"/>
      <c r="OJ3" s="432"/>
      <c r="OK3" s="432"/>
      <c r="OL3" s="432"/>
      <c r="OM3" s="432"/>
      <c r="ON3" s="432"/>
      <c r="OO3" s="433"/>
      <c r="OQ3" s="431" t="str">
        <f>CONCATENATE("Tätigkeit Gasverteilung für ",A_Stammdaten!$A47)</f>
        <v xml:space="preserve">Tätigkeit Gasverteilung für </v>
      </c>
      <c r="OR3" s="432"/>
      <c r="OS3" s="432"/>
      <c r="OT3" s="432"/>
      <c r="OU3" s="432"/>
      <c r="OV3" s="432"/>
      <c r="OW3" s="432"/>
      <c r="OX3" s="432"/>
      <c r="OY3" s="432"/>
      <c r="OZ3" s="432"/>
      <c r="PA3" s="432"/>
      <c r="PB3" s="432"/>
      <c r="PC3" s="432"/>
      <c r="PD3" s="433"/>
      <c r="PF3" s="431" t="str">
        <f>CONCATENATE("Tätigkeit Gasverteilung für ",A_Stammdaten!$A48)</f>
        <v xml:space="preserve">Tätigkeit Gasverteilung für </v>
      </c>
      <c r="PG3" s="432"/>
      <c r="PH3" s="432"/>
      <c r="PI3" s="432"/>
      <c r="PJ3" s="432"/>
      <c r="PK3" s="432"/>
      <c r="PL3" s="432"/>
      <c r="PM3" s="432"/>
      <c r="PN3" s="432"/>
      <c r="PO3" s="432"/>
      <c r="PP3" s="432"/>
      <c r="PQ3" s="432"/>
      <c r="PR3" s="432"/>
      <c r="PS3" s="433"/>
      <c r="PU3" s="431" t="str">
        <f>CONCATENATE("Tätigkeit Gasverteilung für ",A_Stammdaten!$A49)</f>
        <v xml:space="preserve">Tätigkeit Gasverteilung für </v>
      </c>
      <c r="PV3" s="432"/>
      <c r="PW3" s="432"/>
      <c r="PX3" s="432"/>
      <c r="PY3" s="432"/>
      <c r="PZ3" s="432"/>
      <c r="QA3" s="432"/>
      <c r="QB3" s="432"/>
      <c r="QC3" s="432"/>
      <c r="QD3" s="432"/>
      <c r="QE3" s="432"/>
      <c r="QF3" s="432"/>
      <c r="QG3" s="432"/>
      <c r="QH3" s="433"/>
      <c r="QJ3" s="431" t="str">
        <f>CONCATENATE("Tätigkeit Gasverteilung für ",A_Stammdaten!$A50)</f>
        <v xml:space="preserve">Tätigkeit Gasverteilung für </v>
      </c>
      <c r="QK3" s="432"/>
      <c r="QL3" s="432"/>
      <c r="QM3" s="432"/>
      <c r="QN3" s="432"/>
      <c r="QO3" s="432"/>
      <c r="QP3" s="432"/>
      <c r="QQ3" s="432"/>
      <c r="QR3" s="432"/>
      <c r="QS3" s="432"/>
      <c r="QT3" s="432"/>
      <c r="QU3" s="432"/>
      <c r="QV3" s="432"/>
      <c r="QW3" s="433"/>
      <c r="QY3" s="431" t="str">
        <f>CONCATENATE("Tätigkeit Gasverteilung für ",A_Stammdaten!$A51)</f>
        <v xml:space="preserve">Tätigkeit Gasverteilung für </v>
      </c>
      <c r="QZ3" s="432"/>
      <c r="RA3" s="432"/>
      <c r="RB3" s="432"/>
      <c r="RC3" s="432"/>
      <c r="RD3" s="432"/>
      <c r="RE3" s="432"/>
      <c r="RF3" s="432"/>
      <c r="RG3" s="432"/>
      <c r="RH3" s="432"/>
      <c r="RI3" s="432"/>
      <c r="RJ3" s="432"/>
      <c r="RK3" s="432"/>
      <c r="RL3" s="433"/>
      <c r="RN3" s="431" t="str">
        <f>CONCATENATE("Tätigkeit Gasverteilung für ",A_Stammdaten!$A52)</f>
        <v xml:space="preserve">Tätigkeit Gasverteilung für </v>
      </c>
      <c r="RO3" s="432"/>
      <c r="RP3" s="432"/>
      <c r="RQ3" s="432"/>
      <c r="RR3" s="432"/>
      <c r="RS3" s="432"/>
      <c r="RT3" s="432"/>
      <c r="RU3" s="432"/>
      <c r="RV3" s="432"/>
      <c r="RW3" s="432"/>
      <c r="RX3" s="432"/>
      <c r="RY3" s="432"/>
      <c r="RZ3" s="432"/>
      <c r="SA3" s="433"/>
      <c r="SC3" s="431" t="str">
        <f>CONCATENATE("Tätigkeit Gasverteilung für ",A_Stammdaten!$A53)</f>
        <v xml:space="preserve">Tätigkeit Gasverteilung für </v>
      </c>
      <c r="SD3" s="432"/>
      <c r="SE3" s="432"/>
      <c r="SF3" s="432"/>
      <c r="SG3" s="432"/>
      <c r="SH3" s="432"/>
      <c r="SI3" s="432"/>
      <c r="SJ3" s="432"/>
      <c r="SK3" s="432"/>
      <c r="SL3" s="432"/>
      <c r="SM3" s="432"/>
      <c r="SN3" s="432"/>
      <c r="SO3" s="432"/>
      <c r="SP3" s="433"/>
      <c r="SR3" s="431" t="str">
        <f>CONCATENATE("Tätigkeit Gasverteilung für ",A_Stammdaten!$A54)</f>
        <v xml:space="preserve">Tätigkeit Gasverteilung für </v>
      </c>
      <c r="SS3" s="432"/>
      <c r="ST3" s="432"/>
      <c r="SU3" s="432"/>
      <c r="SV3" s="432"/>
      <c r="SW3" s="432"/>
      <c r="SX3" s="432"/>
      <c r="SY3" s="432"/>
      <c r="SZ3" s="432"/>
      <c r="TA3" s="432"/>
      <c r="TB3" s="432"/>
      <c r="TC3" s="432"/>
      <c r="TD3" s="432"/>
      <c r="TE3" s="433"/>
      <c r="TG3" s="431" t="str">
        <f>CONCATENATE("Tätigkeit Gasverteilung für ",A_Stammdaten!$A55)</f>
        <v xml:space="preserve">Tätigkeit Gasverteilung für </v>
      </c>
      <c r="TH3" s="432"/>
      <c r="TI3" s="432"/>
      <c r="TJ3" s="432"/>
      <c r="TK3" s="432"/>
      <c r="TL3" s="432"/>
      <c r="TM3" s="432"/>
      <c r="TN3" s="432"/>
      <c r="TO3" s="432"/>
      <c r="TP3" s="432"/>
      <c r="TQ3" s="432"/>
      <c r="TR3" s="432"/>
      <c r="TS3" s="432"/>
      <c r="TT3" s="433"/>
      <c r="TV3" s="431" t="str">
        <f>CONCATENATE("Tätigkeit Gasverteilung für ",A_Stammdaten!$A56)</f>
        <v xml:space="preserve">Tätigkeit Gasverteilung für </v>
      </c>
      <c r="TW3" s="432"/>
      <c r="TX3" s="432"/>
      <c r="TY3" s="432"/>
      <c r="TZ3" s="432"/>
      <c r="UA3" s="432"/>
      <c r="UB3" s="432"/>
      <c r="UC3" s="432"/>
      <c r="UD3" s="432"/>
      <c r="UE3" s="432"/>
      <c r="UF3" s="432"/>
      <c r="UG3" s="432"/>
      <c r="UH3" s="432"/>
      <c r="UI3" s="433"/>
      <c r="UK3" s="431" t="str">
        <f>CONCATENATE("Tätigkeit Gasverteilung für ",A_Stammdaten!$A57)</f>
        <v xml:space="preserve">Tätigkeit Gasverteilung für </v>
      </c>
      <c r="UL3" s="432"/>
      <c r="UM3" s="432"/>
      <c r="UN3" s="432"/>
      <c r="UO3" s="432"/>
      <c r="UP3" s="432"/>
      <c r="UQ3" s="432"/>
      <c r="UR3" s="432"/>
      <c r="US3" s="432"/>
      <c r="UT3" s="432"/>
      <c r="UU3" s="432"/>
      <c r="UV3" s="432"/>
      <c r="UW3" s="432"/>
      <c r="UX3" s="433"/>
      <c r="UZ3" s="431" t="str">
        <f>CONCATENATE("Tätigkeit Gasverteilung für ",A_Stammdaten!$A58)</f>
        <v xml:space="preserve">Tätigkeit Gasverteilung für </v>
      </c>
      <c r="VA3" s="432"/>
      <c r="VB3" s="432"/>
      <c r="VC3" s="432"/>
      <c r="VD3" s="432"/>
      <c r="VE3" s="432"/>
      <c r="VF3" s="432"/>
      <c r="VG3" s="432"/>
      <c r="VH3" s="432"/>
      <c r="VI3" s="432"/>
      <c r="VJ3" s="432"/>
      <c r="VK3" s="432"/>
      <c r="VL3" s="432"/>
      <c r="VM3" s="433"/>
      <c r="VO3" s="431" t="str">
        <f>CONCATENATE("Tätigkeit Gasverteilung für ",A_Stammdaten!$A59)</f>
        <v xml:space="preserve">Tätigkeit Gasverteilung für </v>
      </c>
      <c r="VP3" s="432"/>
      <c r="VQ3" s="432"/>
      <c r="VR3" s="432"/>
      <c r="VS3" s="432"/>
      <c r="VT3" s="432"/>
      <c r="VU3" s="432"/>
      <c r="VV3" s="432"/>
      <c r="VW3" s="432"/>
      <c r="VX3" s="432"/>
      <c r="VY3" s="432"/>
      <c r="VZ3" s="432"/>
      <c r="WA3" s="432"/>
      <c r="WB3" s="433"/>
      <c r="WD3" s="431" t="str">
        <f>CONCATENATE("Tätigkeit Gasverteilung für ",A_Stammdaten!$A60)</f>
        <v xml:space="preserve">Tätigkeit Gasverteilung für </v>
      </c>
      <c r="WE3" s="432"/>
      <c r="WF3" s="432"/>
      <c r="WG3" s="432"/>
      <c r="WH3" s="432"/>
      <c r="WI3" s="432"/>
      <c r="WJ3" s="432"/>
      <c r="WK3" s="432"/>
      <c r="WL3" s="432"/>
      <c r="WM3" s="432"/>
      <c r="WN3" s="432"/>
      <c r="WO3" s="432"/>
      <c r="WP3" s="432"/>
      <c r="WQ3" s="433"/>
      <c r="WS3" s="431" t="str">
        <f>CONCATENATE("Tätigkeit Gasverteilung für ",A_Stammdaten!$A61)</f>
        <v xml:space="preserve">Tätigkeit Gasverteilung für </v>
      </c>
      <c r="WT3" s="432"/>
      <c r="WU3" s="432"/>
      <c r="WV3" s="432"/>
      <c r="WW3" s="432"/>
      <c r="WX3" s="432"/>
      <c r="WY3" s="432"/>
      <c r="WZ3" s="432"/>
      <c r="XA3" s="432"/>
      <c r="XB3" s="432"/>
      <c r="XC3" s="432"/>
      <c r="XD3" s="432"/>
      <c r="XE3" s="432"/>
      <c r="XF3" s="433"/>
      <c r="XH3" s="431" t="str">
        <f>CONCATENATE("Tätigkeit Gasverteilung für ",A_Stammdaten!$A62)</f>
        <v xml:space="preserve">Tätigkeit Gasverteilung für </v>
      </c>
      <c r="XI3" s="432"/>
      <c r="XJ3" s="432"/>
      <c r="XK3" s="432"/>
      <c r="XL3" s="432"/>
      <c r="XM3" s="432"/>
      <c r="XN3" s="432"/>
      <c r="XO3" s="432"/>
      <c r="XP3" s="432"/>
      <c r="XQ3" s="432"/>
      <c r="XR3" s="432"/>
      <c r="XS3" s="432"/>
      <c r="XT3" s="432"/>
      <c r="XU3" s="433"/>
      <c r="XW3" s="431" t="str">
        <f>CONCATENATE("Tätigkeit Gasverteilung für ",A_Stammdaten!$A63)</f>
        <v xml:space="preserve">Tätigkeit Gasverteilung für </v>
      </c>
      <c r="XX3" s="432"/>
      <c r="XY3" s="432"/>
      <c r="XZ3" s="432"/>
      <c r="YA3" s="432"/>
      <c r="YB3" s="432"/>
      <c r="YC3" s="432"/>
      <c r="YD3" s="432"/>
      <c r="YE3" s="432"/>
      <c r="YF3" s="432"/>
      <c r="YG3" s="432"/>
      <c r="YH3" s="432"/>
      <c r="YI3" s="432"/>
      <c r="YJ3" s="433"/>
      <c r="YL3" s="431" t="str">
        <f>CONCATENATE("Tätigkeit Gasverteilung für ",A_Stammdaten!$A64)</f>
        <v xml:space="preserve">Tätigkeit Gasverteilung für </v>
      </c>
      <c r="YM3" s="432"/>
      <c r="YN3" s="432"/>
      <c r="YO3" s="432"/>
      <c r="YP3" s="432"/>
      <c r="YQ3" s="432"/>
      <c r="YR3" s="432"/>
      <c r="YS3" s="432"/>
      <c r="YT3" s="432"/>
      <c r="YU3" s="432"/>
      <c r="YV3" s="432"/>
      <c r="YW3" s="432"/>
      <c r="YX3" s="432"/>
      <c r="YY3" s="433"/>
      <c r="ZA3" s="431" t="str">
        <f>CONCATENATE("Tätigkeit Gasverteilung für ",A_Stammdaten!$A65)</f>
        <v xml:space="preserve">Tätigkeit Gasverteilung für </v>
      </c>
      <c r="ZB3" s="432"/>
      <c r="ZC3" s="432"/>
      <c r="ZD3" s="432"/>
      <c r="ZE3" s="432"/>
      <c r="ZF3" s="432"/>
      <c r="ZG3" s="432"/>
      <c r="ZH3" s="432"/>
      <c r="ZI3" s="432"/>
      <c r="ZJ3" s="432"/>
      <c r="ZK3" s="432"/>
      <c r="ZL3" s="432"/>
      <c r="ZM3" s="432"/>
      <c r="ZN3" s="433"/>
      <c r="ZP3" s="431" t="str">
        <f>CONCATENATE("Tätigkeit Gasverteilung für ",A_Stammdaten!$A66)</f>
        <v xml:space="preserve">Tätigkeit Gasverteilung für </v>
      </c>
      <c r="ZQ3" s="432"/>
      <c r="ZR3" s="432"/>
      <c r="ZS3" s="432"/>
      <c r="ZT3" s="432"/>
      <c r="ZU3" s="432"/>
      <c r="ZV3" s="432"/>
      <c r="ZW3" s="432"/>
      <c r="ZX3" s="432"/>
      <c r="ZY3" s="432"/>
      <c r="ZZ3" s="432"/>
      <c r="AAA3" s="432"/>
      <c r="AAB3" s="432"/>
      <c r="AAC3" s="433"/>
      <c r="AAE3" s="431" t="str">
        <f>CONCATENATE("Tätigkeit Gasverteilung für ",A_Stammdaten!$A67)</f>
        <v xml:space="preserve">Tätigkeit Gasverteilung für </v>
      </c>
      <c r="AAF3" s="432"/>
      <c r="AAG3" s="432"/>
      <c r="AAH3" s="432"/>
      <c r="AAI3" s="432"/>
      <c r="AAJ3" s="432"/>
      <c r="AAK3" s="432"/>
      <c r="AAL3" s="432"/>
      <c r="AAM3" s="432"/>
      <c r="AAN3" s="432"/>
      <c r="AAO3" s="432"/>
      <c r="AAP3" s="432"/>
      <c r="AAQ3" s="432"/>
      <c r="AAR3" s="433"/>
      <c r="AAT3" s="431" t="str">
        <f>CONCATENATE("Tätigkeit Gasverteilung für ",A_Stammdaten!$A68)</f>
        <v xml:space="preserve">Tätigkeit Gasverteilung für </v>
      </c>
      <c r="AAU3" s="432"/>
      <c r="AAV3" s="432"/>
      <c r="AAW3" s="432"/>
      <c r="AAX3" s="432"/>
      <c r="AAY3" s="432"/>
      <c r="AAZ3" s="432"/>
      <c r="ABA3" s="432"/>
      <c r="ABB3" s="432"/>
      <c r="ABC3" s="432"/>
      <c r="ABD3" s="432"/>
      <c r="ABE3" s="432"/>
      <c r="ABF3" s="432"/>
      <c r="ABG3" s="433"/>
      <c r="ABI3" s="431" t="str">
        <f>CONCATENATE("Tätigkeit Gasverteilung für ",A_Stammdaten!$A69)</f>
        <v xml:space="preserve">Tätigkeit Gasverteilung für </v>
      </c>
      <c r="ABJ3" s="432"/>
      <c r="ABK3" s="432"/>
      <c r="ABL3" s="432"/>
      <c r="ABM3" s="432"/>
      <c r="ABN3" s="432"/>
      <c r="ABO3" s="432"/>
      <c r="ABP3" s="432"/>
      <c r="ABQ3" s="432"/>
      <c r="ABR3" s="432"/>
      <c r="ABS3" s="432"/>
      <c r="ABT3" s="432"/>
      <c r="ABU3" s="432"/>
      <c r="ABV3" s="433"/>
      <c r="ABX3" s="431" t="str">
        <f>CONCATENATE("Tätigkeit Gasverteilung für ",A_Stammdaten!$A70)</f>
        <v xml:space="preserve">Tätigkeit Gasverteilung für </v>
      </c>
      <c r="ABY3" s="432"/>
      <c r="ABZ3" s="432"/>
      <c r="ACA3" s="432"/>
      <c r="ACB3" s="432"/>
      <c r="ACC3" s="432"/>
      <c r="ACD3" s="432"/>
      <c r="ACE3" s="432"/>
      <c r="ACF3" s="432"/>
      <c r="ACG3" s="432"/>
      <c r="ACH3" s="432"/>
      <c r="ACI3" s="432"/>
      <c r="ACJ3" s="432"/>
      <c r="ACK3" s="433"/>
      <c r="ACM3" s="431" t="str">
        <f>CONCATENATE("Tätigkeit Gasverteilung für ",A_Stammdaten!$A71)</f>
        <v xml:space="preserve">Tätigkeit Gasverteilung für </v>
      </c>
      <c r="ACN3" s="432"/>
      <c r="ACO3" s="432"/>
      <c r="ACP3" s="432"/>
      <c r="ACQ3" s="432"/>
      <c r="ACR3" s="432"/>
      <c r="ACS3" s="432"/>
      <c r="ACT3" s="432"/>
      <c r="ACU3" s="432"/>
      <c r="ACV3" s="432"/>
      <c r="ACW3" s="432"/>
      <c r="ACX3" s="432"/>
      <c r="ACY3" s="432"/>
      <c r="ACZ3" s="433"/>
      <c r="ADC3" s="431" t="str">
        <f>CONCATENATE("Tätigkeit Gasverteilung für ",A_Stammdaten!$A72)</f>
        <v xml:space="preserve">Tätigkeit Gasverteilung für </v>
      </c>
      <c r="ADD3" s="432"/>
      <c r="ADE3" s="432"/>
      <c r="ADF3" s="432"/>
      <c r="ADG3" s="432"/>
      <c r="ADH3" s="432"/>
      <c r="ADI3" s="432"/>
      <c r="ADJ3" s="432"/>
      <c r="ADK3" s="432"/>
      <c r="ADL3" s="432"/>
      <c r="ADM3" s="432"/>
      <c r="ADN3" s="432"/>
      <c r="ADO3" s="432"/>
      <c r="ADP3" s="433"/>
      <c r="ADR3" s="431" t="str">
        <f>CONCATENATE("Tätigkeit Gasverteilung für ",A_Stammdaten!$A73)</f>
        <v xml:space="preserve">Tätigkeit Gasverteilung für </v>
      </c>
      <c r="ADS3" s="432"/>
      <c r="ADT3" s="432"/>
      <c r="ADU3" s="432"/>
      <c r="ADV3" s="432"/>
      <c r="ADW3" s="432"/>
      <c r="ADX3" s="432"/>
      <c r="ADY3" s="432"/>
      <c r="ADZ3" s="432"/>
      <c r="AEA3" s="432"/>
      <c r="AEB3" s="432"/>
      <c r="AEC3" s="432"/>
      <c r="AED3" s="432"/>
      <c r="AEE3" s="433"/>
      <c r="AEG3" s="431" t="str">
        <f>CONCATENATE("Tätigkeit Gasverteilung für ",A_Stammdaten!$A74)</f>
        <v xml:space="preserve">Tätigkeit Gasverteilung für </v>
      </c>
      <c r="AEH3" s="432"/>
      <c r="AEI3" s="432"/>
      <c r="AEJ3" s="432"/>
      <c r="AEK3" s="432"/>
      <c r="AEL3" s="432"/>
      <c r="AEM3" s="432"/>
      <c r="AEN3" s="432"/>
      <c r="AEO3" s="432"/>
      <c r="AEP3" s="432"/>
      <c r="AEQ3" s="432"/>
      <c r="AER3" s="432"/>
      <c r="AES3" s="432"/>
      <c r="AET3" s="433"/>
      <c r="AEV3" s="431" t="str">
        <f>CONCATENATE("Tätigkeit Gasverteilung für ",A_Stammdaten!$A75)</f>
        <v xml:space="preserve">Tätigkeit Gasverteilung für </v>
      </c>
      <c r="AEW3" s="432"/>
      <c r="AEX3" s="432"/>
      <c r="AEY3" s="432"/>
      <c r="AEZ3" s="432"/>
      <c r="AFA3" s="432"/>
      <c r="AFB3" s="432"/>
      <c r="AFC3" s="432"/>
      <c r="AFD3" s="432"/>
      <c r="AFE3" s="432"/>
      <c r="AFF3" s="432"/>
      <c r="AFG3" s="432"/>
      <c r="AFH3" s="432"/>
      <c r="AFI3" s="433"/>
      <c r="AFK3" s="431" t="str">
        <f>CONCATENATE("Tätigkeit Gasverteilung für ",A_Stammdaten!$A76)</f>
        <v xml:space="preserve">Tätigkeit Gasverteilung für </v>
      </c>
      <c r="AFL3" s="432"/>
      <c r="AFM3" s="432"/>
      <c r="AFN3" s="432"/>
      <c r="AFO3" s="432"/>
      <c r="AFP3" s="432"/>
      <c r="AFQ3" s="432"/>
      <c r="AFR3" s="432"/>
      <c r="AFS3" s="432"/>
      <c r="AFT3" s="432"/>
      <c r="AFU3" s="432"/>
      <c r="AFV3" s="432"/>
      <c r="AFW3" s="432"/>
      <c r="AFX3" s="433"/>
      <c r="AFZ3" s="431" t="str">
        <f>CONCATENATE("Tätigkeit Gasverteilung für ",A_Stammdaten!$A77)</f>
        <v xml:space="preserve">Tätigkeit Gasverteilung für </v>
      </c>
      <c r="AGA3" s="432"/>
      <c r="AGB3" s="432"/>
      <c r="AGC3" s="432"/>
      <c r="AGD3" s="432"/>
      <c r="AGE3" s="432"/>
      <c r="AGF3" s="432"/>
      <c r="AGG3" s="432"/>
      <c r="AGH3" s="432"/>
      <c r="AGI3" s="432"/>
      <c r="AGJ3" s="432"/>
      <c r="AGK3" s="432"/>
      <c r="AGL3" s="432"/>
      <c r="AGM3" s="433"/>
      <c r="AGO3" s="431" t="str">
        <f>CONCATENATE("Tätigkeit Gasverteilung für ",A_Stammdaten!$A78)</f>
        <v xml:space="preserve">Tätigkeit Gasverteilung für </v>
      </c>
      <c r="AGP3" s="432"/>
      <c r="AGQ3" s="432"/>
      <c r="AGR3" s="432"/>
      <c r="AGS3" s="432"/>
      <c r="AGT3" s="432"/>
      <c r="AGU3" s="432"/>
      <c r="AGV3" s="432"/>
      <c r="AGW3" s="432"/>
      <c r="AGX3" s="432"/>
      <c r="AGY3" s="432"/>
      <c r="AGZ3" s="432"/>
      <c r="AHA3" s="432"/>
      <c r="AHB3" s="433"/>
      <c r="AHD3" s="431" t="str">
        <f>CONCATENATE("Tätigkeit Gasverteilung für ",A_Stammdaten!$A79)</f>
        <v xml:space="preserve">Tätigkeit Gasverteilung für </v>
      </c>
      <c r="AHE3" s="432"/>
      <c r="AHF3" s="432"/>
      <c r="AHG3" s="432"/>
      <c r="AHH3" s="432"/>
      <c r="AHI3" s="432"/>
      <c r="AHJ3" s="432"/>
      <c r="AHK3" s="432"/>
      <c r="AHL3" s="432"/>
      <c r="AHM3" s="432"/>
      <c r="AHN3" s="432"/>
      <c r="AHO3" s="432"/>
      <c r="AHP3" s="432"/>
      <c r="AHQ3" s="433"/>
      <c r="AHS3" s="431" t="str">
        <f>CONCATENATE("Tätigkeit Gasverteilung für ",A_Stammdaten!$A80)</f>
        <v xml:space="preserve">Tätigkeit Gasverteilung für </v>
      </c>
      <c r="AHT3" s="432"/>
      <c r="AHU3" s="432"/>
      <c r="AHV3" s="432"/>
      <c r="AHW3" s="432"/>
      <c r="AHX3" s="432"/>
      <c r="AHY3" s="432"/>
      <c r="AHZ3" s="432"/>
      <c r="AIA3" s="432"/>
      <c r="AIB3" s="432"/>
      <c r="AIC3" s="432"/>
      <c r="AID3" s="432"/>
      <c r="AIE3" s="432"/>
      <c r="AIF3" s="433"/>
    </row>
    <row r="4" spans="1:916" ht="98.25" customHeight="1" x14ac:dyDescent="0.25">
      <c r="A4" s="159"/>
      <c r="B4" s="158"/>
      <c r="C4" s="126" t="s">
        <v>273</v>
      </c>
      <c r="D4" s="126" t="s">
        <v>218</v>
      </c>
      <c r="E4" s="126" t="s">
        <v>274</v>
      </c>
      <c r="F4" s="126" t="s">
        <v>275</v>
      </c>
      <c r="G4" s="126" t="s">
        <v>276</v>
      </c>
      <c r="H4" s="126" t="s">
        <v>277</v>
      </c>
      <c r="I4" s="126" t="s">
        <v>218</v>
      </c>
      <c r="J4" s="126" t="s">
        <v>274</v>
      </c>
      <c r="K4" s="126" t="s">
        <v>278</v>
      </c>
      <c r="L4" s="126" t="s">
        <v>279</v>
      </c>
      <c r="M4" s="126" t="s">
        <v>280</v>
      </c>
      <c r="N4" s="126" t="s">
        <v>281</v>
      </c>
      <c r="O4" s="126" t="s">
        <v>282</v>
      </c>
      <c r="P4" s="126" t="s">
        <v>283</v>
      </c>
      <c r="Q4" s="126" t="s">
        <v>273</v>
      </c>
      <c r="R4" s="126" t="s">
        <v>218</v>
      </c>
      <c r="S4" s="126" t="s">
        <v>274</v>
      </c>
      <c r="T4" s="126" t="s">
        <v>275</v>
      </c>
      <c r="U4" s="126" t="s">
        <v>276</v>
      </c>
      <c r="V4" s="126" t="s">
        <v>277</v>
      </c>
      <c r="W4" s="126" t="s">
        <v>218</v>
      </c>
      <c r="X4" s="126" t="s">
        <v>274</v>
      </c>
      <c r="Y4" s="126" t="s">
        <v>278</v>
      </c>
      <c r="Z4" s="126" t="s">
        <v>279</v>
      </c>
      <c r="AA4" s="126" t="s">
        <v>280</v>
      </c>
      <c r="AB4" s="126" t="s">
        <v>281</v>
      </c>
      <c r="AC4" s="126" t="s">
        <v>282</v>
      </c>
      <c r="AD4" s="126" t="s">
        <v>283</v>
      </c>
      <c r="AF4" s="126" t="s">
        <v>273</v>
      </c>
      <c r="AG4" s="126" t="s">
        <v>218</v>
      </c>
      <c r="AH4" s="126" t="s">
        <v>274</v>
      </c>
      <c r="AI4" s="126" t="s">
        <v>275</v>
      </c>
      <c r="AJ4" s="126" t="s">
        <v>276</v>
      </c>
      <c r="AK4" s="126" t="s">
        <v>277</v>
      </c>
      <c r="AL4" s="126" t="s">
        <v>218</v>
      </c>
      <c r="AM4" s="126" t="s">
        <v>274</v>
      </c>
      <c r="AN4" s="126" t="s">
        <v>278</v>
      </c>
      <c r="AO4" s="126" t="s">
        <v>279</v>
      </c>
      <c r="AP4" s="126" t="s">
        <v>280</v>
      </c>
      <c r="AQ4" s="126" t="s">
        <v>281</v>
      </c>
      <c r="AR4" s="126" t="s">
        <v>282</v>
      </c>
      <c r="AS4" s="126" t="s">
        <v>283</v>
      </c>
      <c r="AU4" s="126" t="s">
        <v>273</v>
      </c>
      <c r="AV4" s="126" t="s">
        <v>218</v>
      </c>
      <c r="AW4" s="126" t="s">
        <v>274</v>
      </c>
      <c r="AX4" s="126" t="s">
        <v>275</v>
      </c>
      <c r="AY4" s="126" t="s">
        <v>276</v>
      </c>
      <c r="AZ4" s="126" t="s">
        <v>277</v>
      </c>
      <c r="BA4" s="126" t="s">
        <v>218</v>
      </c>
      <c r="BB4" s="126" t="s">
        <v>274</v>
      </c>
      <c r="BC4" s="126" t="s">
        <v>278</v>
      </c>
      <c r="BD4" s="126" t="s">
        <v>279</v>
      </c>
      <c r="BE4" s="126" t="s">
        <v>280</v>
      </c>
      <c r="BF4" s="126" t="s">
        <v>281</v>
      </c>
      <c r="BG4" s="126" t="s">
        <v>282</v>
      </c>
      <c r="BH4" s="126" t="s">
        <v>283</v>
      </c>
      <c r="BJ4" s="126" t="s">
        <v>273</v>
      </c>
      <c r="BK4" s="126" t="s">
        <v>218</v>
      </c>
      <c r="BL4" s="126" t="s">
        <v>274</v>
      </c>
      <c r="BM4" s="126" t="s">
        <v>275</v>
      </c>
      <c r="BN4" s="126" t="s">
        <v>276</v>
      </c>
      <c r="BO4" s="126" t="s">
        <v>277</v>
      </c>
      <c r="BP4" s="126" t="s">
        <v>218</v>
      </c>
      <c r="BQ4" s="126" t="s">
        <v>274</v>
      </c>
      <c r="BR4" s="126" t="s">
        <v>278</v>
      </c>
      <c r="BS4" s="126" t="s">
        <v>279</v>
      </c>
      <c r="BT4" s="126" t="s">
        <v>280</v>
      </c>
      <c r="BU4" s="126" t="s">
        <v>281</v>
      </c>
      <c r="BV4" s="126" t="s">
        <v>282</v>
      </c>
      <c r="BW4" s="126" t="s">
        <v>283</v>
      </c>
      <c r="BY4" s="126" t="s">
        <v>273</v>
      </c>
      <c r="BZ4" s="126" t="s">
        <v>218</v>
      </c>
      <c r="CA4" s="126" t="s">
        <v>274</v>
      </c>
      <c r="CB4" s="126" t="s">
        <v>275</v>
      </c>
      <c r="CC4" s="126" t="s">
        <v>276</v>
      </c>
      <c r="CD4" s="126" t="s">
        <v>277</v>
      </c>
      <c r="CE4" s="126" t="s">
        <v>218</v>
      </c>
      <c r="CF4" s="126" t="s">
        <v>274</v>
      </c>
      <c r="CG4" s="126" t="s">
        <v>278</v>
      </c>
      <c r="CH4" s="126" t="s">
        <v>279</v>
      </c>
      <c r="CI4" s="126" t="s">
        <v>280</v>
      </c>
      <c r="CJ4" s="126" t="s">
        <v>281</v>
      </c>
      <c r="CK4" s="126" t="s">
        <v>282</v>
      </c>
      <c r="CL4" s="126" t="s">
        <v>283</v>
      </c>
      <c r="CN4" s="126" t="s">
        <v>273</v>
      </c>
      <c r="CO4" s="126" t="s">
        <v>218</v>
      </c>
      <c r="CP4" s="126" t="s">
        <v>274</v>
      </c>
      <c r="CQ4" s="126" t="s">
        <v>275</v>
      </c>
      <c r="CR4" s="126" t="s">
        <v>276</v>
      </c>
      <c r="CS4" s="126" t="s">
        <v>277</v>
      </c>
      <c r="CT4" s="126" t="s">
        <v>218</v>
      </c>
      <c r="CU4" s="126" t="s">
        <v>274</v>
      </c>
      <c r="CV4" s="126" t="s">
        <v>278</v>
      </c>
      <c r="CW4" s="126" t="s">
        <v>279</v>
      </c>
      <c r="CX4" s="126" t="s">
        <v>280</v>
      </c>
      <c r="CY4" s="126" t="s">
        <v>281</v>
      </c>
      <c r="CZ4" s="126" t="s">
        <v>282</v>
      </c>
      <c r="DA4" s="126" t="s">
        <v>283</v>
      </c>
      <c r="DC4" s="126" t="s">
        <v>273</v>
      </c>
      <c r="DD4" s="126" t="s">
        <v>218</v>
      </c>
      <c r="DE4" s="126" t="s">
        <v>274</v>
      </c>
      <c r="DF4" s="126" t="s">
        <v>275</v>
      </c>
      <c r="DG4" s="126" t="s">
        <v>276</v>
      </c>
      <c r="DH4" s="126" t="s">
        <v>277</v>
      </c>
      <c r="DI4" s="126" t="s">
        <v>218</v>
      </c>
      <c r="DJ4" s="126" t="s">
        <v>274</v>
      </c>
      <c r="DK4" s="126" t="s">
        <v>278</v>
      </c>
      <c r="DL4" s="126" t="s">
        <v>279</v>
      </c>
      <c r="DM4" s="126" t="s">
        <v>280</v>
      </c>
      <c r="DN4" s="126" t="s">
        <v>281</v>
      </c>
      <c r="DO4" s="126" t="s">
        <v>282</v>
      </c>
      <c r="DP4" s="126" t="s">
        <v>283</v>
      </c>
      <c r="DR4" s="126" t="s">
        <v>273</v>
      </c>
      <c r="DS4" s="126" t="s">
        <v>218</v>
      </c>
      <c r="DT4" s="126" t="s">
        <v>274</v>
      </c>
      <c r="DU4" s="126" t="s">
        <v>275</v>
      </c>
      <c r="DV4" s="126" t="s">
        <v>276</v>
      </c>
      <c r="DW4" s="126" t="s">
        <v>277</v>
      </c>
      <c r="DX4" s="126" t="s">
        <v>218</v>
      </c>
      <c r="DY4" s="126" t="s">
        <v>274</v>
      </c>
      <c r="DZ4" s="126" t="s">
        <v>278</v>
      </c>
      <c r="EA4" s="126" t="s">
        <v>279</v>
      </c>
      <c r="EB4" s="126" t="s">
        <v>280</v>
      </c>
      <c r="EC4" s="126" t="s">
        <v>281</v>
      </c>
      <c r="ED4" s="126" t="s">
        <v>282</v>
      </c>
      <c r="EE4" s="126" t="s">
        <v>283</v>
      </c>
      <c r="EG4" s="126" t="s">
        <v>273</v>
      </c>
      <c r="EH4" s="126" t="s">
        <v>218</v>
      </c>
      <c r="EI4" s="126" t="s">
        <v>274</v>
      </c>
      <c r="EJ4" s="126" t="s">
        <v>275</v>
      </c>
      <c r="EK4" s="126" t="s">
        <v>276</v>
      </c>
      <c r="EL4" s="126" t="s">
        <v>277</v>
      </c>
      <c r="EM4" s="126" t="s">
        <v>218</v>
      </c>
      <c r="EN4" s="126" t="s">
        <v>274</v>
      </c>
      <c r="EO4" s="126" t="s">
        <v>278</v>
      </c>
      <c r="EP4" s="126" t="s">
        <v>279</v>
      </c>
      <c r="EQ4" s="126" t="s">
        <v>280</v>
      </c>
      <c r="ER4" s="126" t="s">
        <v>281</v>
      </c>
      <c r="ES4" s="126" t="s">
        <v>282</v>
      </c>
      <c r="ET4" s="126" t="s">
        <v>283</v>
      </c>
      <c r="EV4" s="126" t="s">
        <v>273</v>
      </c>
      <c r="EW4" s="126" t="s">
        <v>218</v>
      </c>
      <c r="EX4" s="126" t="s">
        <v>274</v>
      </c>
      <c r="EY4" s="126" t="s">
        <v>275</v>
      </c>
      <c r="EZ4" s="126" t="s">
        <v>276</v>
      </c>
      <c r="FA4" s="126" t="s">
        <v>277</v>
      </c>
      <c r="FB4" s="126" t="s">
        <v>218</v>
      </c>
      <c r="FC4" s="126" t="s">
        <v>274</v>
      </c>
      <c r="FD4" s="126" t="s">
        <v>278</v>
      </c>
      <c r="FE4" s="126" t="s">
        <v>279</v>
      </c>
      <c r="FF4" s="126" t="s">
        <v>280</v>
      </c>
      <c r="FG4" s="126" t="s">
        <v>281</v>
      </c>
      <c r="FH4" s="126" t="s">
        <v>282</v>
      </c>
      <c r="FI4" s="126" t="s">
        <v>283</v>
      </c>
      <c r="FK4" s="126" t="s">
        <v>273</v>
      </c>
      <c r="FL4" s="126" t="s">
        <v>218</v>
      </c>
      <c r="FM4" s="126" t="s">
        <v>274</v>
      </c>
      <c r="FN4" s="126" t="s">
        <v>275</v>
      </c>
      <c r="FO4" s="126" t="s">
        <v>276</v>
      </c>
      <c r="FP4" s="126" t="s">
        <v>277</v>
      </c>
      <c r="FQ4" s="126" t="s">
        <v>218</v>
      </c>
      <c r="FR4" s="126" t="s">
        <v>274</v>
      </c>
      <c r="FS4" s="126" t="s">
        <v>278</v>
      </c>
      <c r="FT4" s="126" t="s">
        <v>279</v>
      </c>
      <c r="FU4" s="126" t="s">
        <v>280</v>
      </c>
      <c r="FV4" s="126" t="s">
        <v>281</v>
      </c>
      <c r="FW4" s="126" t="s">
        <v>282</v>
      </c>
      <c r="FX4" s="126" t="s">
        <v>283</v>
      </c>
      <c r="FZ4" s="126" t="s">
        <v>273</v>
      </c>
      <c r="GA4" s="126" t="s">
        <v>218</v>
      </c>
      <c r="GB4" s="126" t="s">
        <v>274</v>
      </c>
      <c r="GC4" s="126" t="s">
        <v>275</v>
      </c>
      <c r="GD4" s="126" t="s">
        <v>276</v>
      </c>
      <c r="GE4" s="126" t="s">
        <v>277</v>
      </c>
      <c r="GF4" s="126" t="s">
        <v>218</v>
      </c>
      <c r="GG4" s="126" t="s">
        <v>274</v>
      </c>
      <c r="GH4" s="126" t="s">
        <v>278</v>
      </c>
      <c r="GI4" s="126" t="s">
        <v>279</v>
      </c>
      <c r="GJ4" s="126" t="s">
        <v>280</v>
      </c>
      <c r="GK4" s="126" t="s">
        <v>281</v>
      </c>
      <c r="GL4" s="126" t="s">
        <v>282</v>
      </c>
      <c r="GM4" s="126" t="s">
        <v>283</v>
      </c>
      <c r="GO4" s="126" t="s">
        <v>273</v>
      </c>
      <c r="GP4" s="126" t="s">
        <v>218</v>
      </c>
      <c r="GQ4" s="126" t="s">
        <v>274</v>
      </c>
      <c r="GR4" s="126" t="s">
        <v>275</v>
      </c>
      <c r="GS4" s="126" t="s">
        <v>276</v>
      </c>
      <c r="GT4" s="126" t="s">
        <v>277</v>
      </c>
      <c r="GU4" s="126" t="s">
        <v>218</v>
      </c>
      <c r="GV4" s="126" t="s">
        <v>274</v>
      </c>
      <c r="GW4" s="126" t="s">
        <v>278</v>
      </c>
      <c r="GX4" s="126" t="s">
        <v>279</v>
      </c>
      <c r="GY4" s="126" t="s">
        <v>280</v>
      </c>
      <c r="GZ4" s="126" t="s">
        <v>281</v>
      </c>
      <c r="HA4" s="126" t="s">
        <v>282</v>
      </c>
      <c r="HB4" s="126" t="s">
        <v>283</v>
      </c>
      <c r="HD4" s="126" t="s">
        <v>273</v>
      </c>
      <c r="HE4" s="126" t="s">
        <v>218</v>
      </c>
      <c r="HF4" s="126" t="s">
        <v>274</v>
      </c>
      <c r="HG4" s="126" t="s">
        <v>275</v>
      </c>
      <c r="HH4" s="126" t="s">
        <v>276</v>
      </c>
      <c r="HI4" s="126" t="s">
        <v>277</v>
      </c>
      <c r="HJ4" s="126" t="s">
        <v>218</v>
      </c>
      <c r="HK4" s="126" t="s">
        <v>274</v>
      </c>
      <c r="HL4" s="126" t="s">
        <v>278</v>
      </c>
      <c r="HM4" s="126" t="s">
        <v>279</v>
      </c>
      <c r="HN4" s="126" t="s">
        <v>280</v>
      </c>
      <c r="HO4" s="126" t="s">
        <v>281</v>
      </c>
      <c r="HP4" s="126" t="s">
        <v>282</v>
      </c>
      <c r="HQ4" s="126" t="s">
        <v>283</v>
      </c>
      <c r="HS4" s="126" t="s">
        <v>273</v>
      </c>
      <c r="HT4" s="126" t="s">
        <v>218</v>
      </c>
      <c r="HU4" s="126" t="s">
        <v>274</v>
      </c>
      <c r="HV4" s="126" t="s">
        <v>275</v>
      </c>
      <c r="HW4" s="126" t="s">
        <v>276</v>
      </c>
      <c r="HX4" s="126" t="s">
        <v>277</v>
      </c>
      <c r="HY4" s="126" t="s">
        <v>218</v>
      </c>
      <c r="HZ4" s="126" t="s">
        <v>274</v>
      </c>
      <c r="IA4" s="126" t="s">
        <v>278</v>
      </c>
      <c r="IB4" s="126" t="s">
        <v>279</v>
      </c>
      <c r="IC4" s="126" t="s">
        <v>280</v>
      </c>
      <c r="ID4" s="126" t="s">
        <v>281</v>
      </c>
      <c r="IE4" s="126" t="s">
        <v>282</v>
      </c>
      <c r="IF4" s="126" t="s">
        <v>283</v>
      </c>
      <c r="IH4" s="126" t="s">
        <v>273</v>
      </c>
      <c r="II4" s="126" t="s">
        <v>218</v>
      </c>
      <c r="IJ4" s="126" t="s">
        <v>274</v>
      </c>
      <c r="IK4" s="126" t="s">
        <v>275</v>
      </c>
      <c r="IL4" s="126" t="s">
        <v>276</v>
      </c>
      <c r="IM4" s="126" t="s">
        <v>277</v>
      </c>
      <c r="IN4" s="126" t="s">
        <v>218</v>
      </c>
      <c r="IO4" s="126" t="s">
        <v>274</v>
      </c>
      <c r="IP4" s="126" t="s">
        <v>278</v>
      </c>
      <c r="IQ4" s="126" t="s">
        <v>279</v>
      </c>
      <c r="IR4" s="126" t="s">
        <v>280</v>
      </c>
      <c r="IS4" s="126" t="s">
        <v>281</v>
      </c>
      <c r="IT4" s="126" t="s">
        <v>282</v>
      </c>
      <c r="IU4" s="126" t="s">
        <v>283</v>
      </c>
      <c r="IW4" s="126" t="s">
        <v>273</v>
      </c>
      <c r="IX4" s="126" t="s">
        <v>218</v>
      </c>
      <c r="IY4" s="126" t="s">
        <v>274</v>
      </c>
      <c r="IZ4" s="126" t="s">
        <v>275</v>
      </c>
      <c r="JA4" s="126" t="s">
        <v>276</v>
      </c>
      <c r="JB4" s="126" t="s">
        <v>277</v>
      </c>
      <c r="JC4" s="126" t="s">
        <v>218</v>
      </c>
      <c r="JD4" s="126" t="s">
        <v>274</v>
      </c>
      <c r="JE4" s="126" t="s">
        <v>278</v>
      </c>
      <c r="JF4" s="126" t="s">
        <v>279</v>
      </c>
      <c r="JG4" s="126" t="s">
        <v>280</v>
      </c>
      <c r="JH4" s="126" t="s">
        <v>281</v>
      </c>
      <c r="JI4" s="126" t="s">
        <v>282</v>
      </c>
      <c r="JJ4" s="126" t="s">
        <v>283</v>
      </c>
      <c r="JL4" s="126" t="s">
        <v>273</v>
      </c>
      <c r="JM4" s="126" t="s">
        <v>218</v>
      </c>
      <c r="JN4" s="126" t="s">
        <v>274</v>
      </c>
      <c r="JO4" s="126" t="s">
        <v>275</v>
      </c>
      <c r="JP4" s="126" t="s">
        <v>276</v>
      </c>
      <c r="JQ4" s="126" t="s">
        <v>277</v>
      </c>
      <c r="JR4" s="126" t="s">
        <v>218</v>
      </c>
      <c r="JS4" s="126" t="s">
        <v>274</v>
      </c>
      <c r="JT4" s="126" t="s">
        <v>278</v>
      </c>
      <c r="JU4" s="126" t="s">
        <v>279</v>
      </c>
      <c r="JV4" s="126" t="s">
        <v>280</v>
      </c>
      <c r="JW4" s="126" t="s">
        <v>281</v>
      </c>
      <c r="JX4" s="126" t="s">
        <v>282</v>
      </c>
      <c r="JY4" s="126" t="s">
        <v>283</v>
      </c>
      <c r="KA4" s="126" t="s">
        <v>273</v>
      </c>
      <c r="KB4" s="126" t="s">
        <v>218</v>
      </c>
      <c r="KC4" s="126" t="s">
        <v>274</v>
      </c>
      <c r="KD4" s="126" t="s">
        <v>275</v>
      </c>
      <c r="KE4" s="126" t="s">
        <v>276</v>
      </c>
      <c r="KF4" s="126" t="s">
        <v>277</v>
      </c>
      <c r="KG4" s="126" t="s">
        <v>218</v>
      </c>
      <c r="KH4" s="126" t="s">
        <v>274</v>
      </c>
      <c r="KI4" s="126" t="s">
        <v>278</v>
      </c>
      <c r="KJ4" s="126" t="s">
        <v>279</v>
      </c>
      <c r="KK4" s="126" t="s">
        <v>280</v>
      </c>
      <c r="KL4" s="126" t="s">
        <v>281</v>
      </c>
      <c r="KM4" s="126" t="s">
        <v>282</v>
      </c>
      <c r="KN4" s="126" t="s">
        <v>283</v>
      </c>
      <c r="KP4" s="126" t="s">
        <v>273</v>
      </c>
      <c r="KQ4" s="126" t="s">
        <v>218</v>
      </c>
      <c r="KR4" s="126" t="s">
        <v>274</v>
      </c>
      <c r="KS4" s="126" t="s">
        <v>275</v>
      </c>
      <c r="KT4" s="126" t="s">
        <v>276</v>
      </c>
      <c r="KU4" s="126" t="s">
        <v>277</v>
      </c>
      <c r="KV4" s="126" t="s">
        <v>218</v>
      </c>
      <c r="KW4" s="126" t="s">
        <v>274</v>
      </c>
      <c r="KX4" s="126" t="s">
        <v>278</v>
      </c>
      <c r="KY4" s="126" t="s">
        <v>279</v>
      </c>
      <c r="KZ4" s="126" t="s">
        <v>280</v>
      </c>
      <c r="LA4" s="126" t="s">
        <v>281</v>
      </c>
      <c r="LB4" s="126" t="s">
        <v>282</v>
      </c>
      <c r="LC4" s="126" t="s">
        <v>283</v>
      </c>
      <c r="LE4" s="126" t="s">
        <v>273</v>
      </c>
      <c r="LF4" s="126" t="s">
        <v>218</v>
      </c>
      <c r="LG4" s="126" t="s">
        <v>274</v>
      </c>
      <c r="LH4" s="126" t="s">
        <v>275</v>
      </c>
      <c r="LI4" s="126" t="s">
        <v>276</v>
      </c>
      <c r="LJ4" s="126" t="s">
        <v>277</v>
      </c>
      <c r="LK4" s="126" t="s">
        <v>218</v>
      </c>
      <c r="LL4" s="126" t="s">
        <v>274</v>
      </c>
      <c r="LM4" s="126" t="s">
        <v>278</v>
      </c>
      <c r="LN4" s="126" t="s">
        <v>279</v>
      </c>
      <c r="LO4" s="126" t="s">
        <v>280</v>
      </c>
      <c r="LP4" s="126" t="s">
        <v>281</v>
      </c>
      <c r="LQ4" s="126" t="s">
        <v>282</v>
      </c>
      <c r="LR4" s="126" t="s">
        <v>283</v>
      </c>
      <c r="LT4" s="126" t="s">
        <v>273</v>
      </c>
      <c r="LU4" s="126" t="s">
        <v>218</v>
      </c>
      <c r="LV4" s="126" t="s">
        <v>274</v>
      </c>
      <c r="LW4" s="126" t="s">
        <v>275</v>
      </c>
      <c r="LX4" s="126" t="s">
        <v>276</v>
      </c>
      <c r="LY4" s="126" t="s">
        <v>277</v>
      </c>
      <c r="LZ4" s="126" t="s">
        <v>218</v>
      </c>
      <c r="MA4" s="126" t="s">
        <v>274</v>
      </c>
      <c r="MB4" s="126" t="s">
        <v>278</v>
      </c>
      <c r="MC4" s="126" t="s">
        <v>279</v>
      </c>
      <c r="MD4" s="126" t="s">
        <v>280</v>
      </c>
      <c r="ME4" s="126" t="s">
        <v>281</v>
      </c>
      <c r="MF4" s="126" t="s">
        <v>282</v>
      </c>
      <c r="MG4" s="126" t="s">
        <v>283</v>
      </c>
      <c r="MI4" s="126" t="s">
        <v>273</v>
      </c>
      <c r="MJ4" s="126" t="s">
        <v>218</v>
      </c>
      <c r="MK4" s="126" t="s">
        <v>274</v>
      </c>
      <c r="ML4" s="126" t="s">
        <v>275</v>
      </c>
      <c r="MM4" s="126" t="s">
        <v>276</v>
      </c>
      <c r="MN4" s="126" t="s">
        <v>277</v>
      </c>
      <c r="MO4" s="126" t="s">
        <v>218</v>
      </c>
      <c r="MP4" s="126" t="s">
        <v>274</v>
      </c>
      <c r="MQ4" s="126" t="s">
        <v>278</v>
      </c>
      <c r="MR4" s="126" t="s">
        <v>279</v>
      </c>
      <c r="MS4" s="126" t="s">
        <v>280</v>
      </c>
      <c r="MT4" s="126" t="s">
        <v>281</v>
      </c>
      <c r="MU4" s="126" t="s">
        <v>282</v>
      </c>
      <c r="MV4" s="126" t="s">
        <v>283</v>
      </c>
      <c r="MX4" s="126" t="s">
        <v>273</v>
      </c>
      <c r="MY4" s="126" t="s">
        <v>218</v>
      </c>
      <c r="MZ4" s="126" t="s">
        <v>274</v>
      </c>
      <c r="NA4" s="126" t="s">
        <v>275</v>
      </c>
      <c r="NB4" s="126" t="s">
        <v>276</v>
      </c>
      <c r="NC4" s="126" t="s">
        <v>277</v>
      </c>
      <c r="ND4" s="126" t="s">
        <v>218</v>
      </c>
      <c r="NE4" s="126" t="s">
        <v>274</v>
      </c>
      <c r="NF4" s="126" t="s">
        <v>278</v>
      </c>
      <c r="NG4" s="126" t="s">
        <v>279</v>
      </c>
      <c r="NH4" s="126" t="s">
        <v>280</v>
      </c>
      <c r="NI4" s="126" t="s">
        <v>281</v>
      </c>
      <c r="NJ4" s="126" t="s">
        <v>282</v>
      </c>
      <c r="NK4" s="126" t="s">
        <v>283</v>
      </c>
      <c r="NM4" s="126" t="s">
        <v>273</v>
      </c>
      <c r="NN4" s="126" t="s">
        <v>218</v>
      </c>
      <c r="NO4" s="126" t="s">
        <v>274</v>
      </c>
      <c r="NP4" s="126" t="s">
        <v>275</v>
      </c>
      <c r="NQ4" s="126" t="s">
        <v>276</v>
      </c>
      <c r="NR4" s="126" t="s">
        <v>277</v>
      </c>
      <c r="NS4" s="126" t="s">
        <v>218</v>
      </c>
      <c r="NT4" s="126" t="s">
        <v>274</v>
      </c>
      <c r="NU4" s="126" t="s">
        <v>278</v>
      </c>
      <c r="NV4" s="126" t="s">
        <v>279</v>
      </c>
      <c r="NW4" s="126" t="s">
        <v>280</v>
      </c>
      <c r="NX4" s="126" t="s">
        <v>281</v>
      </c>
      <c r="NY4" s="126" t="s">
        <v>282</v>
      </c>
      <c r="NZ4" s="126" t="s">
        <v>283</v>
      </c>
      <c r="OB4" s="126" t="s">
        <v>273</v>
      </c>
      <c r="OC4" s="126" t="s">
        <v>218</v>
      </c>
      <c r="OD4" s="126" t="s">
        <v>274</v>
      </c>
      <c r="OE4" s="126" t="s">
        <v>275</v>
      </c>
      <c r="OF4" s="126" t="s">
        <v>276</v>
      </c>
      <c r="OG4" s="126" t="s">
        <v>277</v>
      </c>
      <c r="OH4" s="126" t="s">
        <v>218</v>
      </c>
      <c r="OI4" s="126" t="s">
        <v>274</v>
      </c>
      <c r="OJ4" s="126" t="s">
        <v>278</v>
      </c>
      <c r="OK4" s="126" t="s">
        <v>279</v>
      </c>
      <c r="OL4" s="126" t="s">
        <v>280</v>
      </c>
      <c r="OM4" s="126" t="s">
        <v>281</v>
      </c>
      <c r="ON4" s="126" t="s">
        <v>282</v>
      </c>
      <c r="OO4" s="126" t="s">
        <v>283</v>
      </c>
      <c r="OQ4" s="126" t="s">
        <v>273</v>
      </c>
      <c r="OR4" s="126" t="s">
        <v>218</v>
      </c>
      <c r="OS4" s="126" t="s">
        <v>274</v>
      </c>
      <c r="OT4" s="126" t="s">
        <v>275</v>
      </c>
      <c r="OU4" s="126" t="s">
        <v>276</v>
      </c>
      <c r="OV4" s="126" t="s">
        <v>277</v>
      </c>
      <c r="OW4" s="126" t="s">
        <v>218</v>
      </c>
      <c r="OX4" s="126" t="s">
        <v>274</v>
      </c>
      <c r="OY4" s="126" t="s">
        <v>278</v>
      </c>
      <c r="OZ4" s="126" t="s">
        <v>279</v>
      </c>
      <c r="PA4" s="126" t="s">
        <v>280</v>
      </c>
      <c r="PB4" s="126" t="s">
        <v>281</v>
      </c>
      <c r="PC4" s="126" t="s">
        <v>282</v>
      </c>
      <c r="PD4" s="126" t="s">
        <v>283</v>
      </c>
      <c r="PF4" s="126" t="s">
        <v>273</v>
      </c>
      <c r="PG4" s="126" t="s">
        <v>218</v>
      </c>
      <c r="PH4" s="126" t="s">
        <v>274</v>
      </c>
      <c r="PI4" s="126" t="s">
        <v>275</v>
      </c>
      <c r="PJ4" s="126" t="s">
        <v>276</v>
      </c>
      <c r="PK4" s="126" t="s">
        <v>277</v>
      </c>
      <c r="PL4" s="126" t="s">
        <v>218</v>
      </c>
      <c r="PM4" s="126" t="s">
        <v>274</v>
      </c>
      <c r="PN4" s="126" t="s">
        <v>278</v>
      </c>
      <c r="PO4" s="126" t="s">
        <v>279</v>
      </c>
      <c r="PP4" s="126" t="s">
        <v>280</v>
      </c>
      <c r="PQ4" s="126" t="s">
        <v>281</v>
      </c>
      <c r="PR4" s="126" t="s">
        <v>282</v>
      </c>
      <c r="PS4" s="126" t="s">
        <v>283</v>
      </c>
      <c r="PU4" s="126" t="s">
        <v>273</v>
      </c>
      <c r="PV4" s="126" t="s">
        <v>218</v>
      </c>
      <c r="PW4" s="126" t="s">
        <v>274</v>
      </c>
      <c r="PX4" s="126" t="s">
        <v>275</v>
      </c>
      <c r="PY4" s="126" t="s">
        <v>276</v>
      </c>
      <c r="PZ4" s="126" t="s">
        <v>277</v>
      </c>
      <c r="QA4" s="126" t="s">
        <v>218</v>
      </c>
      <c r="QB4" s="126" t="s">
        <v>274</v>
      </c>
      <c r="QC4" s="126" t="s">
        <v>278</v>
      </c>
      <c r="QD4" s="126" t="s">
        <v>279</v>
      </c>
      <c r="QE4" s="126" t="s">
        <v>280</v>
      </c>
      <c r="QF4" s="126" t="s">
        <v>281</v>
      </c>
      <c r="QG4" s="126" t="s">
        <v>282</v>
      </c>
      <c r="QH4" s="126" t="s">
        <v>283</v>
      </c>
      <c r="QJ4" s="126" t="s">
        <v>273</v>
      </c>
      <c r="QK4" s="126" t="s">
        <v>218</v>
      </c>
      <c r="QL4" s="126" t="s">
        <v>274</v>
      </c>
      <c r="QM4" s="126" t="s">
        <v>275</v>
      </c>
      <c r="QN4" s="126" t="s">
        <v>276</v>
      </c>
      <c r="QO4" s="126" t="s">
        <v>277</v>
      </c>
      <c r="QP4" s="126" t="s">
        <v>218</v>
      </c>
      <c r="QQ4" s="126" t="s">
        <v>274</v>
      </c>
      <c r="QR4" s="126" t="s">
        <v>278</v>
      </c>
      <c r="QS4" s="126" t="s">
        <v>279</v>
      </c>
      <c r="QT4" s="126" t="s">
        <v>280</v>
      </c>
      <c r="QU4" s="126" t="s">
        <v>281</v>
      </c>
      <c r="QV4" s="126" t="s">
        <v>282</v>
      </c>
      <c r="QW4" s="126" t="s">
        <v>283</v>
      </c>
      <c r="QY4" s="126" t="s">
        <v>273</v>
      </c>
      <c r="QZ4" s="126" t="s">
        <v>218</v>
      </c>
      <c r="RA4" s="126" t="s">
        <v>274</v>
      </c>
      <c r="RB4" s="126" t="s">
        <v>275</v>
      </c>
      <c r="RC4" s="126" t="s">
        <v>276</v>
      </c>
      <c r="RD4" s="126" t="s">
        <v>277</v>
      </c>
      <c r="RE4" s="126" t="s">
        <v>218</v>
      </c>
      <c r="RF4" s="126" t="s">
        <v>274</v>
      </c>
      <c r="RG4" s="126" t="s">
        <v>278</v>
      </c>
      <c r="RH4" s="126" t="s">
        <v>279</v>
      </c>
      <c r="RI4" s="126" t="s">
        <v>280</v>
      </c>
      <c r="RJ4" s="126" t="s">
        <v>281</v>
      </c>
      <c r="RK4" s="126" t="s">
        <v>282</v>
      </c>
      <c r="RL4" s="126" t="s">
        <v>283</v>
      </c>
      <c r="RN4" s="126" t="s">
        <v>273</v>
      </c>
      <c r="RO4" s="126" t="s">
        <v>218</v>
      </c>
      <c r="RP4" s="126" t="s">
        <v>274</v>
      </c>
      <c r="RQ4" s="126" t="s">
        <v>275</v>
      </c>
      <c r="RR4" s="126" t="s">
        <v>276</v>
      </c>
      <c r="RS4" s="126" t="s">
        <v>277</v>
      </c>
      <c r="RT4" s="126" t="s">
        <v>218</v>
      </c>
      <c r="RU4" s="126" t="s">
        <v>274</v>
      </c>
      <c r="RV4" s="126" t="s">
        <v>278</v>
      </c>
      <c r="RW4" s="126" t="s">
        <v>279</v>
      </c>
      <c r="RX4" s="126" t="s">
        <v>280</v>
      </c>
      <c r="RY4" s="126" t="s">
        <v>281</v>
      </c>
      <c r="RZ4" s="126" t="s">
        <v>282</v>
      </c>
      <c r="SA4" s="126" t="s">
        <v>283</v>
      </c>
      <c r="SC4" s="126" t="s">
        <v>273</v>
      </c>
      <c r="SD4" s="126" t="s">
        <v>218</v>
      </c>
      <c r="SE4" s="126" t="s">
        <v>274</v>
      </c>
      <c r="SF4" s="126" t="s">
        <v>275</v>
      </c>
      <c r="SG4" s="126" t="s">
        <v>276</v>
      </c>
      <c r="SH4" s="126" t="s">
        <v>277</v>
      </c>
      <c r="SI4" s="126" t="s">
        <v>218</v>
      </c>
      <c r="SJ4" s="126" t="s">
        <v>274</v>
      </c>
      <c r="SK4" s="126" t="s">
        <v>278</v>
      </c>
      <c r="SL4" s="126" t="s">
        <v>279</v>
      </c>
      <c r="SM4" s="126" t="s">
        <v>280</v>
      </c>
      <c r="SN4" s="126" t="s">
        <v>281</v>
      </c>
      <c r="SO4" s="126" t="s">
        <v>282</v>
      </c>
      <c r="SP4" s="126" t="s">
        <v>283</v>
      </c>
      <c r="SR4" s="126" t="s">
        <v>273</v>
      </c>
      <c r="SS4" s="126" t="s">
        <v>218</v>
      </c>
      <c r="ST4" s="126" t="s">
        <v>274</v>
      </c>
      <c r="SU4" s="126" t="s">
        <v>275</v>
      </c>
      <c r="SV4" s="126" t="s">
        <v>276</v>
      </c>
      <c r="SW4" s="126" t="s">
        <v>277</v>
      </c>
      <c r="SX4" s="126" t="s">
        <v>218</v>
      </c>
      <c r="SY4" s="126" t="s">
        <v>274</v>
      </c>
      <c r="SZ4" s="126" t="s">
        <v>278</v>
      </c>
      <c r="TA4" s="126" t="s">
        <v>279</v>
      </c>
      <c r="TB4" s="126" t="s">
        <v>280</v>
      </c>
      <c r="TC4" s="126" t="s">
        <v>281</v>
      </c>
      <c r="TD4" s="126" t="s">
        <v>282</v>
      </c>
      <c r="TE4" s="126" t="s">
        <v>283</v>
      </c>
      <c r="TG4" s="126" t="s">
        <v>273</v>
      </c>
      <c r="TH4" s="126" t="s">
        <v>218</v>
      </c>
      <c r="TI4" s="126" t="s">
        <v>274</v>
      </c>
      <c r="TJ4" s="126" t="s">
        <v>275</v>
      </c>
      <c r="TK4" s="126" t="s">
        <v>276</v>
      </c>
      <c r="TL4" s="126" t="s">
        <v>277</v>
      </c>
      <c r="TM4" s="126" t="s">
        <v>218</v>
      </c>
      <c r="TN4" s="126" t="s">
        <v>274</v>
      </c>
      <c r="TO4" s="126" t="s">
        <v>278</v>
      </c>
      <c r="TP4" s="126" t="s">
        <v>279</v>
      </c>
      <c r="TQ4" s="126" t="s">
        <v>280</v>
      </c>
      <c r="TR4" s="126" t="s">
        <v>281</v>
      </c>
      <c r="TS4" s="126" t="s">
        <v>282</v>
      </c>
      <c r="TT4" s="126" t="s">
        <v>283</v>
      </c>
      <c r="TV4" s="126" t="s">
        <v>273</v>
      </c>
      <c r="TW4" s="126" t="s">
        <v>218</v>
      </c>
      <c r="TX4" s="126" t="s">
        <v>274</v>
      </c>
      <c r="TY4" s="126" t="s">
        <v>275</v>
      </c>
      <c r="TZ4" s="126" t="s">
        <v>276</v>
      </c>
      <c r="UA4" s="126" t="s">
        <v>277</v>
      </c>
      <c r="UB4" s="126" t="s">
        <v>218</v>
      </c>
      <c r="UC4" s="126" t="s">
        <v>274</v>
      </c>
      <c r="UD4" s="126" t="s">
        <v>278</v>
      </c>
      <c r="UE4" s="126" t="s">
        <v>279</v>
      </c>
      <c r="UF4" s="126" t="s">
        <v>280</v>
      </c>
      <c r="UG4" s="126" t="s">
        <v>281</v>
      </c>
      <c r="UH4" s="126" t="s">
        <v>282</v>
      </c>
      <c r="UI4" s="126" t="s">
        <v>283</v>
      </c>
      <c r="UK4" s="126" t="s">
        <v>273</v>
      </c>
      <c r="UL4" s="126" t="s">
        <v>218</v>
      </c>
      <c r="UM4" s="126" t="s">
        <v>274</v>
      </c>
      <c r="UN4" s="126" t="s">
        <v>275</v>
      </c>
      <c r="UO4" s="126" t="s">
        <v>276</v>
      </c>
      <c r="UP4" s="126" t="s">
        <v>277</v>
      </c>
      <c r="UQ4" s="126" t="s">
        <v>218</v>
      </c>
      <c r="UR4" s="126" t="s">
        <v>274</v>
      </c>
      <c r="US4" s="126" t="s">
        <v>278</v>
      </c>
      <c r="UT4" s="126" t="s">
        <v>279</v>
      </c>
      <c r="UU4" s="126" t="s">
        <v>280</v>
      </c>
      <c r="UV4" s="126" t="s">
        <v>281</v>
      </c>
      <c r="UW4" s="126" t="s">
        <v>282</v>
      </c>
      <c r="UX4" s="126" t="s">
        <v>283</v>
      </c>
      <c r="UZ4" s="126" t="s">
        <v>273</v>
      </c>
      <c r="VA4" s="126" t="s">
        <v>218</v>
      </c>
      <c r="VB4" s="126" t="s">
        <v>274</v>
      </c>
      <c r="VC4" s="126" t="s">
        <v>275</v>
      </c>
      <c r="VD4" s="126" t="s">
        <v>276</v>
      </c>
      <c r="VE4" s="126" t="s">
        <v>277</v>
      </c>
      <c r="VF4" s="126" t="s">
        <v>218</v>
      </c>
      <c r="VG4" s="126" t="s">
        <v>274</v>
      </c>
      <c r="VH4" s="126" t="s">
        <v>278</v>
      </c>
      <c r="VI4" s="126" t="s">
        <v>279</v>
      </c>
      <c r="VJ4" s="126" t="s">
        <v>280</v>
      </c>
      <c r="VK4" s="126" t="s">
        <v>281</v>
      </c>
      <c r="VL4" s="126" t="s">
        <v>282</v>
      </c>
      <c r="VM4" s="126" t="s">
        <v>283</v>
      </c>
      <c r="VO4" s="126" t="s">
        <v>273</v>
      </c>
      <c r="VP4" s="126" t="s">
        <v>218</v>
      </c>
      <c r="VQ4" s="126" t="s">
        <v>274</v>
      </c>
      <c r="VR4" s="126" t="s">
        <v>275</v>
      </c>
      <c r="VS4" s="126" t="s">
        <v>276</v>
      </c>
      <c r="VT4" s="126" t="s">
        <v>277</v>
      </c>
      <c r="VU4" s="126" t="s">
        <v>218</v>
      </c>
      <c r="VV4" s="126" t="s">
        <v>274</v>
      </c>
      <c r="VW4" s="126" t="s">
        <v>278</v>
      </c>
      <c r="VX4" s="126" t="s">
        <v>279</v>
      </c>
      <c r="VY4" s="126" t="s">
        <v>280</v>
      </c>
      <c r="VZ4" s="126" t="s">
        <v>281</v>
      </c>
      <c r="WA4" s="126" t="s">
        <v>282</v>
      </c>
      <c r="WB4" s="126" t="s">
        <v>283</v>
      </c>
      <c r="WD4" s="126" t="s">
        <v>273</v>
      </c>
      <c r="WE4" s="126" t="s">
        <v>218</v>
      </c>
      <c r="WF4" s="126" t="s">
        <v>274</v>
      </c>
      <c r="WG4" s="126" t="s">
        <v>275</v>
      </c>
      <c r="WH4" s="126" t="s">
        <v>276</v>
      </c>
      <c r="WI4" s="126" t="s">
        <v>277</v>
      </c>
      <c r="WJ4" s="126" t="s">
        <v>218</v>
      </c>
      <c r="WK4" s="126" t="s">
        <v>274</v>
      </c>
      <c r="WL4" s="126" t="s">
        <v>278</v>
      </c>
      <c r="WM4" s="126" t="s">
        <v>279</v>
      </c>
      <c r="WN4" s="126" t="s">
        <v>280</v>
      </c>
      <c r="WO4" s="126" t="s">
        <v>281</v>
      </c>
      <c r="WP4" s="126" t="s">
        <v>282</v>
      </c>
      <c r="WQ4" s="126" t="s">
        <v>283</v>
      </c>
      <c r="WS4" s="126" t="s">
        <v>273</v>
      </c>
      <c r="WT4" s="126" t="s">
        <v>218</v>
      </c>
      <c r="WU4" s="126" t="s">
        <v>274</v>
      </c>
      <c r="WV4" s="126" t="s">
        <v>275</v>
      </c>
      <c r="WW4" s="126" t="s">
        <v>276</v>
      </c>
      <c r="WX4" s="126" t="s">
        <v>277</v>
      </c>
      <c r="WY4" s="126" t="s">
        <v>218</v>
      </c>
      <c r="WZ4" s="126" t="s">
        <v>274</v>
      </c>
      <c r="XA4" s="126" t="s">
        <v>278</v>
      </c>
      <c r="XB4" s="126" t="s">
        <v>279</v>
      </c>
      <c r="XC4" s="126" t="s">
        <v>280</v>
      </c>
      <c r="XD4" s="126" t="s">
        <v>281</v>
      </c>
      <c r="XE4" s="126" t="s">
        <v>282</v>
      </c>
      <c r="XF4" s="126" t="s">
        <v>283</v>
      </c>
      <c r="XH4" s="126" t="s">
        <v>273</v>
      </c>
      <c r="XI4" s="126" t="s">
        <v>218</v>
      </c>
      <c r="XJ4" s="126" t="s">
        <v>274</v>
      </c>
      <c r="XK4" s="126" t="s">
        <v>275</v>
      </c>
      <c r="XL4" s="126" t="s">
        <v>276</v>
      </c>
      <c r="XM4" s="126" t="s">
        <v>277</v>
      </c>
      <c r="XN4" s="126" t="s">
        <v>218</v>
      </c>
      <c r="XO4" s="126" t="s">
        <v>274</v>
      </c>
      <c r="XP4" s="126" t="s">
        <v>278</v>
      </c>
      <c r="XQ4" s="126" t="s">
        <v>279</v>
      </c>
      <c r="XR4" s="126" t="s">
        <v>280</v>
      </c>
      <c r="XS4" s="126" t="s">
        <v>281</v>
      </c>
      <c r="XT4" s="126" t="s">
        <v>282</v>
      </c>
      <c r="XU4" s="126" t="s">
        <v>283</v>
      </c>
      <c r="XW4" s="126" t="s">
        <v>273</v>
      </c>
      <c r="XX4" s="126" t="s">
        <v>218</v>
      </c>
      <c r="XY4" s="126" t="s">
        <v>274</v>
      </c>
      <c r="XZ4" s="126" t="s">
        <v>275</v>
      </c>
      <c r="YA4" s="126" t="s">
        <v>276</v>
      </c>
      <c r="YB4" s="126" t="s">
        <v>277</v>
      </c>
      <c r="YC4" s="126" t="s">
        <v>218</v>
      </c>
      <c r="YD4" s="126" t="s">
        <v>274</v>
      </c>
      <c r="YE4" s="126" t="s">
        <v>278</v>
      </c>
      <c r="YF4" s="126" t="s">
        <v>279</v>
      </c>
      <c r="YG4" s="126" t="s">
        <v>280</v>
      </c>
      <c r="YH4" s="126" t="s">
        <v>281</v>
      </c>
      <c r="YI4" s="126" t="s">
        <v>282</v>
      </c>
      <c r="YJ4" s="126" t="s">
        <v>283</v>
      </c>
      <c r="YL4" s="126" t="s">
        <v>273</v>
      </c>
      <c r="YM4" s="126" t="s">
        <v>218</v>
      </c>
      <c r="YN4" s="126" t="s">
        <v>274</v>
      </c>
      <c r="YO4" s="126" t="s">
        <v>275</v>
      </c>
      <c r="YP4" s="126" t="s">
        <v>276</v>
      </c>
      <c r="YQ4" s="126" t="s">
        <v>277</v>
      </c>
      <c r="YR4" s="126" t="s">
        <v>218</v>
      </c>
      <c r="YS4" s="126" t="s">
        <v>274</v>
      </c>
      <c r="YT4" s="126" t="s">
        <v>278</v>
      </c>
      <c r="YU4" s="126" t="s">
        <v>279</v>
      </c>
      <c r="YV4" s="126" t="s">
        <v>280</v>
      </c>
      <c r="YW4" s="126" t="s">
        <v>281</v>
      </c>
      <c r="YX4" s="126" t="s">
        <v>282</v>
      </c>
      <c r="YY4" s="126" t="s">
        <v>283</v>
      </c>
      <c r="ZA4" s="126" t="s">
        <v>273</v>
      </c>
      <c r="ZB4" s="126" t="s">
        <v>218</v>
      </c>
      <c r="ZC4" s="126" t="s">
        <v>274</v>
      </c>
      <c r="ZD4" s="126" t="s">
        <v>275</v>
      </c>
      <c r="ZE4" s="126" t="s">
        <v>276</v>
      </c>
      <c r="ZF4" s="126" t="s">
        <v>277</v>
      </c>
      <c r="ZG4" s="126" t="s">
        <v>218</v>
      </c>
      <c r="ZH4" s="126" t="s">
        <v>274</v>
      </c>
      <c r="ZI4" s="126" t="s">
        <v>278</v>
      </c>
      <c r="ZJ4" s="126" t="s">
        <v>279</v>
      </c>
      <c r="ZK4" s="126" t="s">
        <v>280</v>
      </c>
      <c r="ZL4" s="126" t="s">
        <v>281</v>
      </c>
      <c r="ZM4" s="126" t="s">
        <v>282</v>
      </c>
      <c r="ZN4" s="126" t="s">
        <v>283</v>
      </c>
      <c r="ZP4" s="126" t="s">
        <v>273</v>
      </c>
      <c r="ZQ4" s="126" t="s">
        <v>218</v>
      </c>
      <c r="ZR4" s="126" t="s">
        <v>274</v>
      </c>
      <c r="ZS4" s="126" t="s">
        <v>275</v>
      </c>
      <c r="ZT4" s="126" t="s">
        <v>276</v>
      </c>
      <c r="ZU4" s="126" t="s">
        <v>277</v>
      </c>
      <c r="ZV4" s="126" t="s">
        <v>218</v>
      </c>
      <c r="ZW4" s="126" t="s">
        <v>274</v>
      </c>
      <c r="ZX4" s="126" t="s">
        <v>278</v>
      </c>
      <c r="ZY4" s="126" t="s">
        <v>279</v>
      </c>
      <c r="ZZ4" s="126" t="s">
        <v>280</v>
      </c>
      <c r="AAA4" s="126" t="s">
        <v>281</v>
      </c>
      <c r="AAB4" s="126" t="s">
        <v>282</v>
      </c>
      <c r="AAC4" s="126" t="s">
        <v>283</v>
      </c>
      <c r="AAE4" s="126" t="s">
        <v>273</v>
      </c>
      <c r="AAF4" s="126" t="s">
        <v>218</v>
      </c>
      <c r="AAG4" s="126" t="s">
        <v>274</v>
      </c>
      <c r="AAH4" s="126" t="s">
        <v>275</v>
      </c>
      <c r="AAI4" s="126" t="s">
        <v>276</v>
      </c>
      <c r="AAJ4" s="126" t="s">
        <v>277</v>
      </c>
      <c r="AAK4" s="126" t="s">
        <v>218</v>
      </c>
      <c r="AAL4" s="126" t="s">
        <v>274</v>
      </c>
      <c r="AAM4" s="126" t="s">
        <v>278</v>
      </c>
      <c r="AAN4" s="126" t="s">
        <v>279</v>
      </c>
      <c r="AAO4" s="126" t="s">
        <v>280</v>
      </c>
      <c r="AAP4" s="126" t="s">
        <v>281</v>
      </c>
      <c r="AAQ4" s="126" t="s">
        <v>282</v>
      </c>
      <c r="AAR4" s="126" t="s">
        <v>283</v>
      </c>
      <c r="AAT4" s="126" t="s">
        <v>273</v>
      </c>
      <c r="AAU4" s="126" t="s">
        <v>218</v>
      </c>
      <c r="AAV4" s="126" t="s">
        <v>274</v>
      </c>
      <c r="AAW4" s="126" t="s">
        <v>275</v>
      </c>
      <c r="AAX4" s="126" t="s">
        <v>276</v>
      </c>
      <c r="AAY4" s="126" t="s">
        <v>277</v>
      </c>
      <c r="AAZ4" s="126" t="s">
        <v>218</v>
      </c>
      <c r="ABA4" s="126" t="s">
        <v>274</v>
      </c>
      <c r="ABB4" s="126" t="s">
        <v>278</v>
      </c>
      <c r="ABC4" s="126" t="s">
        <v>279</v>
      </c>
      <c r="ABD4" s="126" t="s">
        <v>280</v>
      </c>
      <c r="ABE4" s="126" t="s">
        <v>281</v>
      </c>
      <c r="ABF4" s="126" t="s">
        <v>282</v>
      </c>
      <c r="ABG4" s="126" t="s">
        <v>283</v>
      </c>
      <c r="ABI4" s="126" t="s">
        <v>273</v>
      </c>
      <c r="ABJ4" s="126" t="s">
        <v>218</v>
      </c>
      <c r="ABK4" s="126" t="s">
        <v>274</v>
      </c>
      <c r="ABL4" s="126" t="s">
        <v>275</v>
      </c>
      <c r="ABM4" s="126" t="s">
        <v>276</v>
      </c>
      <c r="ABN4" s="126" t="s">
        <v>277</v>
      </c>
      <c r="ABO4" s="126" t="s">
        <v>218</v>
      </c>
      <c r="ABP4" s="126" t="s">
        <v>274</v>
      </c>
      <c r="ABQ4" s="126" t="s">
        <v>278</v>
      </c>
      <c r="ABR4" s="126" t="s">
        <v>279</v>
      </c>
      <c r="ABS4" s="126" t="s">
        <v>280</v>
      </c>
      <c r="ABT4" s="126" t="s">
        <v>281</v>
      </c>
      <c r="ABU4" s="126" t="s">
        <v>282</v>
      </c>
      <c r="ABV4" s="126" t="s">
        <v>283</v>
      </c>
      <c r="ABX4" s="126" t="s">
        <v>273</v>
      </c>
      <c r="ABY4" s="126" t="s">
        <v>218</v>
      </c>
      <c r="ABZ4" s="126" t="s">
        <v>274</v>
      </c>
      <c r="ACA4" s="126" t="s">
        <v>275</v>
      </c>
      <c r="ACB4" s="126" t="s">
        <v>276</v>
      </c>
      <c r="ACC4" s="126" t="s">
        <v>277</v>
      </c>
      <c r="ACD4" s="126" t="s">
        <v>218</v>
      </c>
      <c r="ACE4" s="126" t="s">
        <v>274</v>
      </c>
      <c r="ACF4" s="126" t="s">
        <v>278</v>
      </c>
      <c r="ACG4" s="126" t="s">
        <v>279</v>
      </c>
      <c r="ACH4" s="126" t="s">
        <v>280</v>
      </c>
      <c r="ACI4" s="126" t="s">
        <v>281</v>
      </c>
      <c r="ACJ4" s="126" t="s">
        <v>282</v>
      </c>
      <c r="ACK4" s="126" t="s">
        <v>283</v>
      </c>
      <c r="ACM4" s="126" t="s">
        <v>273</v>
      </c>
      <c r="ACN4" s="126" t="s">
        <v>218</v>
      </c>
      <c r="ACO4" s="126" t="s">
        <v>274</v>
      </c>
      <c r="ACP4" s="126" t="s">
        <v>275</v>
      </c>
      <c r="ACQ4" s="126" t="s">
        <v>276</v>
      </c>
      <c r="ACR4" s="126" t="s">
        <v>277</v>
      </c>
      <c r="ACS4" s="126" t="s">
        <v>218</v>
      </c>
      <c r="ACT4" s="126" t="s">
        <v>274</v>
      </c>
      <c r="ACU4" s="126" t="s">
        <v>278</v>
      </c>
      <c r="ACV4" s="126" t="s">
        <v>279</v>
      </c>
      <c r="ACW4" s="126" t="s">
        <v>280</v>
      </c>
      <c r="ACX4" s="126" t="s">
        <v>281</v>
      </c>
      <c r="ACY4" s="126" t="s">
        <v>282</v>
      </c>
      <c r="ACZ4" s="126" t="s">
        <v>283</v>
      </c>
      <c r="ADC4" s="126" t="s">
        <v>273</v>
      </c>
      <c r="ADD4" s="126" t="s">
        <v>218</v>
      </c>
      <c r="ADE4" s="126" t="s">
        <v>274</v>
      </c>
      <c r="ADF4" s="126" t="s">
        <v>275</v>
      </c>
      <c r="ADG4" s="126" t="s">
        <v>276</v>
      </c>
      <c r="ADH4" s="126" t="s">
        <v>277</v>
      </c>
      <c r="ADI4" s="126" t="s">
        <v>218</v>
      </c>
      <c r="ADJ4" s="126" t="s">
        <v>274</v>
      </c>
      <c r="ADK4" s="126" t="s">
        <v>278</v>
      </c>
      <c r="ADL4" s="126" t="s">
        <v>279</v>
      </c>
      <c r="ADM4" s="126" t="s">
        <v>280</v>
      </c>
      <c r="ADN4" s="126" t="s">
        <v>281</v>
      </c>
      <c r="ADO4" s="126" t="s">
        <v>282</v>
      </c>
      <c r="ADP4" s="126" t="s">
        <v>283</v>
      </c>
      <c r="ADR4" s="126" t="s">
        <v>273</v>
      </c>
      <c r="ADS4" s="126" t="s">
        <v>218</v>
      </c>
      <c r="ADT4" s="126" t="s">
        <v>274</v>
      </c>
      <c r="ADU4" s="126" t="s">
        <v>275</v>
      </c>
      <c r="ADV4" s="126" t="s">
        <v>276</v>
      </c>
      <c r="ADW4" s="126" t="s">
        <v>277</v>
      </c>
      <c r="ADX4" s="126" t="s">
        <v>218</v>
      </c>
      <c r="ADY4" s="126" t="s">
        <v>274</v>
      </c>
      <c r="ADZ4" s="126" t="s">
        <v>278</v>
      </c>
      <c r="AEA4" s="126" t="s">
        <v>279</v>
      </c>
      <c r="AEB4" s="126" t="s">
        <v>280</v>
      </c>
      <c r="AEC4" s="126" t="s">
        <v>281</v>
      </c>
      <c r="AED4" s="126" t="s">
        <v>282</v>
      </c>
      <c r="AEE4" s="126" t="s">
        <v>283</v>
      </c>
      <c r="AEG4" s="126" t="s">
        <v>273</v>
      </c>
      <c r="AEH4" s="126" t="s">
        <v>218</v>
      </c>
      <c r="AEI4" s="126" t="s">
        <v>274</v>
      </c>
      <c r="AEJ4" s="126" t="s">
        <v>275</v>
      </c>
      <c r="AEK4" s="126" t="s">
        <v>276</v>
      </c>
      <c r="AEL4" s="126" t="s">
        <v>277</v>
      </c>
      <c r="AEM4" s="126" t="s">
        <v>218</v>
      </c>
      <c r="AEN4" s="126" t="s">
        <v>274</v>
      </c>
      <c r="AEO4" s="126" t="s">
        <v>278</v>
      </c>
      <c r="AEP4" s="126" t="s">
        <v>279</v>
      </c>
      <c r="AEQ4" s="126" t="s">
        <v>280</v>
      </c>
      <c r="AER4" s="126" t="s">
        <v>281</v>
      </c>
      <c r="AES4" s="126" t="s">
        <v>282</v>
      </c>
      <c r="AET4" s="126" t="s">
        <v>283</v>
      </c>
      <c r="AEV4" s="126" t="s">
        <v>273</v>
      </c>
      <c r="AEW4" s="126" t="s">
        <v>218</v>
      </c>
      <c r="AEX4" s="126" t="s">
        <v>274</v>
      </c>
      <c r="AEY4" s="126" t="s">
        <v>275</v>
      </c>
      <c r="AEZ4" s="126" t="s">
        <v>276</v>
      </c>
      <c r="AFA4" s="126" t="s">
        <v>277</v>
      </c>
      <c r="AFB4" s="126" t="s">
        <v>218</v>
      </c>
      <c r="AFC4" s="126" t="s">
        <v>274</v>
      </c>
      <c r="AFD4" s="126" t="s">
        <v>278</v>
      </c>
      <c r="AFE4" s="126" t="s">
        <v>279</v>
      </c>
      <c r="AFF4" s="126" t="s">
        <v>280</v>
      </c>
      <c r="AFG4" s="126" t="s">
        <v>281</v>
      </c>
      <c r="AFH4" s="126" t="s">
        <v>282</v>
      </c>
      <c r="AFI4" s="126" t="s">
        <v>283</v>
      </c>
      <c r="AFK4" s="126" t="s">
        <v>273</v>
      </c>
      <c r="AFL4" s="126" t="s">
        <v>218</v>
      </c>
      <c r="AFM4" s="126" t="s">
        <v>274</v>
      </c>
      <c r="AFN4" s="126" t="s">
        <v>275</v>
      </c>
      <c r="AFO4" s="126" t="s">
        <v>276</v>
      </c>
      <c r="AFP4" s="126" t="s">
        <v>277</v>
      </c>
      <c r="AFQ4" s="126" t="s">
        <v>218</v>
      </c>
      <c r="AFR4" s="126" t="s">
        <v>274</v>
      </c>
      <c r="AFS4" s="126" t="s">
        <v>278</v>
      </c>
      <c r="AFT4" s="126" t="s">
        <v>279</v>
      </c>
      <c r="AFU4" s="126" t="s">
        <v>280</v>
      </c>
      <c r="AFV4" s="126" t="s">
        <v>281</v>
      </c>
      <c r="AFW4" s="126" t="s">
        <v>282</v>
      </c>
      <c r="AFX4" s="126" t="s">
        <v>283</v>
      </c>
      <c r="AFZ4" s="126" t="s">
        <v>273</v>
      </c>
      <c r="AGA4" s="126" t="s">
        <v>218</v>
      </c>
      <c r="AGB4" s="126" t="s">
        <v>274</v>
      </c>
      <c r="AGC4" s="126" t="s">
        <v>275</v>
      </c>
      <c r="AGD4" s="126" t="s">
        <v>276</v>
      </c>
      <c r="AGE4" s="126" t="s">
        <v>277</v>
      </c>
      <c r="AGF4" s="126" t="s">
        <v>218</v>
      </c>
      <c r="AGG4" s="126" t="s">
        <v>274</v>
      </c>
      <c r="AGH4" s="126" t="s">
        <v>278</v>
      </c>
      <c r="AGI4" s="126" t="s">
        <v>279</v>
      </c>
      <c r="AGJ4" s="126" t="s">
        <v>280</v>
      </c>
      <c r="AGK4" s="126" t="s">
        <v>281</v>
      </c>
      <c r="AGL4" s="126" t="s">
        <v>282</v>
      </c>
      <c r="AGM4" s="126" t="s">
        <v>283</v>
      </c>
      <c r="AGO4" s="126" t="s">
        <v>273</v>
      </c>
      <c r="AGP4" s="126" t="s">
        <v>218</v>
      </c>
      <c r="AGQ4" s="126" t="s">
        <v>274</v>
      </c>
      <c r="AGR4" s="126" t="s">
        <v>275</v>
      </c>
      <c r="AGS4" s="126" t="s">
        <v>276</v>
      </c>
      <c r="AGT4" s="126" t="s">
        <v>277</v>
      </c>
      <c r="AGU4" s="126" t="s">
        <v>218</v>
      </c>
      <c r="AGV4" s="126" t="s">
        <v>274</v>
      </c>
      <c r="AGW4" s="126" t="s">
        <v>278</v>
      </c>
      <c r="AGX4" s="126" t="s">
        <v>279</v>
      </c>
      <c r="AGY4" s="126" t="s">
        <v>280</v>
      </c>
      <c r="AGZ4" s="126" t="s">
        <v>281</v>
      </c>
      <c r="AHA4" s="126" t="s">
        <v>282</v>
      </c>
      <c r="AHB4" s="126" t="s">
        <v>283</v>
      </c>
      <c r="AHD4" s="126" t="s">
        <v>273</v>
      </c>
      <c r="AHE4" s="126" t="s">
        <v>218</v>
      </c>
      <c r="AHF4" s="126" t="s">
        <v>274</v>
      </c>
      <c r="AHG4" s="126" t="s">
        <v>275</v>
      </c>
      <c r="AHH4" s="126" t="s">
        <v>276</v>
      </c>
      <c r="AHI4" s="126" t="s">
        <v>277</v>
      </c>
      <c r="AHJ4" s="126" t="s">
        <v>218</v>
      </c>
      <c r="AHK4" s="126" t="s">
        <v>274</v>
      </c>
      <c r="AHL4" s="126" t="s">
        <v>278</v>
      </c>
      <c r="AHM4" s="126" t="s">
        <v>279</v>
      </c>
      <c r="AHN4" s="126" t="s">
        <v>280</v>
      </c>
      <c r="AHO4" s="126" t="s">
        <v>281</v>
      </c>
      <c r="AHP4" s="126" t="s">
        <v>282</v>
      </c>
      <c r="AHQ4" s="126" t="s">
        <v>283</v>
      </c>
      <c r="AHS4" s="126" t="s">
        <v>273</v>
      </c>
      <c r="AHT4" s="126" t="s">
        <v>218</v>
      </c>
      <c r="AHU4" s="126" t="s">
        <v>274</v>
      </c>
      <c r="AHV4" s="126" t="s">
        <v>275</v>
      </c>
      <c r="AHW4" s="126" t="s">
        <v>276</v>
      </c>
      <c r="AHX4" s="126" t="s">
        <v>277</v>
      </c>
      <c r="AHY4" s="126" t="s">
        <v>218</v>
      </c>
      <c r="AHZ4" s="126" t="s">
        <v>274</v>
      </c>
      <c r="AIA4" s="126" t="s">
        <v>278</v>
      </c>
      <c r="AIB4" s="126" t="s">
        <v>279</v>
      </c>
      <c r="AIC4" s="126" t="s">
        <v>280</v>
      </c>
      <c r="AID4" s="126" t="s">
        <v>281</v>
      </c>
      <c r="AIE4" s="126" t="s">
        <v>282</v>
      </c>
      <c r="AIF4" s="126" t="s">
        <v>283</v>
      </c>
    </row>
    <row r="5" spans="1:916" s="93" customFormat="1" ht="18.75" x14ac:dyDescent="0.3">
      <c r="A5" s="328">
        <v>2016</v>
      </c>
      <c r="B5" s="161" t="str">
        <f>CONCATENATE("Anlagenspiegel des Jahres ",A5)</f>
        <v>Anlagenspiegel des Jahres 2016</v>
      </c>
      <c r="AE5" s="58"/>
    </row>
    <row r="6" spans="1:916" s="43" customFormat="1" x14ac:dyDescent="0.2">
      <c r="A6" s="41" t="s">
        <v>284</v>
      </c>
      <c r="B6" s="42" t="s">
        <v>285</v>
      </c>
      <c r="C6" s="191">
        <f>SUM(C7+C11+C16)</f>
        <v>0</v>
      </c>
      <c r="D6" s="191">
        <f t="shared" ref="D6:AD6" si="0">SUM(D7+D11+D16)</f>
        <v>0</v>
      </c>
      <c r="E6" s="191">
        <f t="shared" si="0"/>
        <v>0</v>
      </c>
      <c r="F6" s="191">
        <f t="shared" si="0"/>
        <v>0</v>
      </c>
      <c r="G6" s="191">
        <f t="shared" si="0"/>
        <v>0</v>
      </c>
      <c r="H6" s="191">
        <f t="shared" si="0"/>
        <v>0</v>
      </c>
      <c r="I6" s="191">
        <f t="shared" si="0"/>
        <v>0</v>
      </c>
      <c r="J6" s="191">
        <f t="shared" si="0"/>
        <v>0</v>
      </c>
      <c r="K6" s="191">
        <f t="shared" si="0"/>
        <v>0</v>
      </c>
      <c r="L6" s="191">
        <f t="shared" si="0"/>
        <v>0</v>
      </c>
      <c r="M6" s="191">
        <f t="shared" si="0"/>
        <v>0</v>
      </c>
      <c r="N6" s="191">
        <f t="shared" si="0"/>
        <v>0</v>
      </c>
      <c r="O6" s="191">
        <f t="shared" si="0"/>
        <v>0</v>
      </c>
      <c r="P6" s="191">
        <f t="shared" si="0"/>
        <v>0</v>
      </c>
      <c r="Q6" s="191">
        <f t="shared" si="0"/>
        <v>0</v>
      </c>
      <c r="R6" s="191">
        <f t="shared" si="0"/>
        <v>0</v>
      </c>
      <c r="S6" s="191">
        <f t="shared" si="0"/>
        <v>0</v>
      </c>
      <c r="T6" s="191">
        <f t="shared" si="0"/>
        <v>0</v>
      </c>
      <c r="U6" s="191">
        <f t="shared" si="0"/>
        <v>0</v>
      </c>
      <c r="V6" s="191">
        <f t="shared" si="0"/>
        <v>0</v>
      </c>
      <c r="W6" s="191">
        <f t="shared" si="0"/>
        <v>0</v>
      </c>
      <c r="X6" s="191">
        <f t="shared" si="0"/>
        <v>0</v>
      </c>
      <c r="Y6" s="191">
        <f t="shared" si="0"/>
        <v>0</v>
      </c>
      <c r="Z6" s="191">
        <f t="shared" si="0"/>
        <v>0</v>
      </c>
      <c r="AA6" s="191">
        <f t="shared" si="0"/>
        <v>0</v>
      </c>
      <c r="AB6" s="191">
        <f t="shared" si="0"/>
        <v>0</v>
      </c>
      <c r="AC6" s="191">
        <f t="shared" si="0"/>
        <v>0</v>
      </c>
      <c r="AD6" s="191">
        <f t="shared" si="0"/>
        <v>0</v>
      </c>
      <c r="AE6" s="330"/>
      <c r="AF6" s="191">
        <f t="shared" ref="AF6:AS6" si="1">SUM(AF7+AF11+AF16)</f>
        <v>0</v>
      </c>
      <c r="AG6" s="191">
        <f t="shared" si="1"/>
        <v>0</v>
      </c>
      <c r="AH6" s="191">
        <f t="shared" si="1"/>
        <v>0</v>
      </c>
      <c r="AI6" s="191">
        <f t="shared" si="1"/>
        <v>0</v>
      </c>
      <c r="AJ6" s="191">
        <f t="shared" si="1"/>
        <v>0</v>
      </c>
      <c r="AK6" s="191">
        <f t="shared" si="1"/>
        <v>0</v>
      </c>
      <c r="AL6" s="191">
        <f t="shared" si="1"/>
        <v>0</v>
      </c>
      <c r="AM6" s="191">
        <f t="shared" si="1"/>
        <v>0</v>
      </c>
      <c r="AN6" s="191">
        <f t="shared" si="1"/>
        <v>0</v>
      </c>
      <c r="AO6" s="191">
        <f t="shared" si="1"/>
        <v>0</v>
      </c>
      <c r="AP6" s="191">
        <f t="shared" si="1"/>
        <v>0</v>
      </c>
      <c r="AQ6" s="191">
        <f t="shared" si="1"/>
        <v>0</v>
      </c>
      <c r="AR6" s="191">
        <f t="shared" si="1"/>
        <v>0</v>
      </c>
      <c r="AS6" s="191">
        <f t="shared" si="1"/>
        <v>0</v>
      </c>
      <c r="AU6" s="191">
        <f t="shared" ref="AU6:BH6" si="2">SUM(AU7+AU11+AU16)</f>
        <v>0</v>
      </c>
      <c r="AV6" s="191">
        <f t="shared" si="2"/>
        <v>0</v>
      </c>
      <c r="AW6" s="191">
        <f t="shared" si="2"/>
        <v>0</v>
      </c>
      <c r="AX6" s="191">
        <f t="shared" si="2"/>
        <v>0</v>
      </c>
      <c r="AY6" s="191">
        <f t="shared" si="2"/>
        <v>0</v>
      </c>
      <c r="AZ6" s="191">
        <f t="shared" si="2"/>
        <v>0</v>
      </c>
      <c r="BA6" s="191">
        <f t="shared" si="2"/>
        <v>0</v>
      </c>
      <c r="BB6" s="191">
        <f t="shared" si="2"/>
        <v>0</v>
      </c>
      <c r="BC6" s="191">
        <f t="shared" si="2"/>
        <v>0</v>
      </c>
      <c r="BD6" s="191">
        <f t="shared" si="2"/>
        <v>0</v>
      </c>
      <c r="BE6" s="191">
        <f t="shared" si="2"/>
        <v>0</v>
      </c>
      <c r="BF6" s="191">
        <f t="shared" si="2"/>
        <v>0</v>
      </c>
      <c r="BG6" s="191">
        <f t="shared" si="2"/>
        <v>0</v>
      </c>
      <c r="BH6" s="191">
        <f t="shared" si="2"/>
        <v>0</v>
      </c>
      <c r="BJ6" s="191">
        <f t="shared" ref="BJ6:BW6" si="3">SUM(BJ7+BJ11+BJ16)</f>
        <v>0</v>
      </c>
      <c r="BK6" s="191">
        <f t="shared" si="3"/>
        <v>0</v>
      </c>
      <c r="BL6" s="191">
        <f t="shared" si="3"/>
        <v>0</v>
      </c>
      <c r="BM6" s="191">
        <f t="shared" si="3"/>
        <v>0</v>
      </c>
      <c r="BN6" s="191">
        <f t="shared" si="3"/>
        <v>0</v>
      </c>
      <c r="BO6" s="191">
        <f t="shared" si="3"/>
        <v>0</v>
      </c>
      <c r="BP6" s="191">
        <f t="shared" si="3"/>
        <v>0</v>
      </c>
      <c r="BQ6" s="191">
        <f t="shared" si="3"/>
        <v>0</v>
      </c>
      <c r="BR6" s="191">
        <f t="shared" si="3"/>
        <v>0</v>
      </c>
      <c r="BS6" s="191">
        <f t="shared" si="3"/>
        <v>0</v>
      </c>
      <c r="BT6" s="191">
        <f t="shared" si="3"/>
        <v>0</v>
      </c>
      <c r="BU6" s="191">
        <f t="shared" si="3"/>
        <v>0</v>
      </c>
      <c r="BV6" s="191">
        <f t="shared" si="3"/>
        <v>0</v>
      </c>
      <c r="BW6" s="191">
        <f t="shared" si="3"/>
        <v>0</v>
      </c>
      <c r="BY6" s="191">
        <f t="shared" ref="BY6:CL6" si="4">SUM(BY7+BY11+BY16)</f>
        <v>0</v>
      </c>
      <c r="BZ6" s="191">
        <f t="shared" si="4"/>
        <v>0</v>
      </c>
      <c r="CA6" s="191">
        <f t="shared" si="4"/>
        <v>0</v>
      </c>
      <c r="CB6" s="191">
        <f t="shared" si="4"/>
        <v>0</v>
      </c>
      <c r="CC6" s="191">
        <f t="shared" si="4"/>
        <v>0</v>
      </c>
      <c r="CD6" s="191">
        <f t="shared" si="4"/>
        <v>0</v>
      </c>
      <c r="CE6" s="191">
        <f t="shared" si="4"/>
        <v>0</v>
      </c>
      <c r="CF6" s="191">
        <f t="shared" si="4"/>
        <v>0</v>
      </c>
      <c r="CG6" s="191">
        <f t="shared" si="4"/>
        <v>0</v>
      </c>
      <c r="CH6" s="191">
        <f t="shared" si="4"/>
        <v>0</v>
      </c>
      <c r="CI6" s="191">
        <f t="shared" si="4"/>
        <v>0</v>
      </c>
      <c r="CJ6" s="191">
        <f t="shared" si="4"/>
        <v>0</v>
      </c>
      <c r="CK6" s="191">
        <f t="shared" si="4"/>
        <v>0</v>
      </c>
      <c r="CL6" s="191">
        <f t="shared" si="4"/>
        <v>0</v>
      </c>
      <c r="CN6" s="191">
        <f t="shared" ref="CN6:DA6" si="5">SUM(CN7+CN11+CN16)</f>
        <v>0</v>
      </c>
      <c r="CO6" s="191">
        <f t="shared" si="5"/>
        <v>0</v>
      </c>
      <c r="CP6" s="191">
        <f t="shared" si="5"/>
        <v>0</v>
      </c>
      <c r="CQ6" s="191">
        <f t="shared" si="5"/>
        <v>0</v>
      </c>
      <c r="CR6" s="191">
        <f t="shared" si="5"/>
        <v>0</v>
      </c>
      <c r="CS6" s="191">
        <f t="shared" si="5"/>
        <v>0</v>
      </c>
      <c r="CT6" s="191">
        <f t="shared" si="5"/>
        <v>0</v>
      </c>
      <c r="CU6" s="191">
        <f t="shared" si="5"/>
        <v>0</v>
      </c>
      <c r="CV6" s="191">
        <f t="shared" si="5"/>
        <v>0</v>
      </c>
      <c r="CW6" s="191">
        <f t="shared" si="5"/>
        <v>0</v>
      </c>
      <c r="CX6" s="191">
        <f t="shared" si="5"/>
        <v>0</v>
      </c>
      <c r="CY6" s="191">
        <f t="shared" si="5"/>
        <v>0</v>
      </c>
      <c r="CZ6" s="191">
        <f t="shared" si="5"/>
        <v>0</v>
      </c>
      <c r="DA6" s="191">
        <f t="shared" si="5"/>
        <v>0</v>
      </c>
      <c r="DC6" s="191">
        <f t="shared" ref="DC6:DP6" si="6">SUM(DC7+DC11+DC16)</f>
        <v>0</v>
      </c>
      <c r="DD6" s="191">
        <f t="shared" si="6"/>
        <v>0</v>
      </c>
      <c r="DE6" s="191">
        <f t="shared" si="6"/>
        <v>0</v>
      </c>
      <c r="DF6" s="191">
        <f t="shared" si="6"/>
        <v>0</v>
      </c>
      <c r="DG6" s="191">
        <f t="shared" si="6"/>
        <v>0</v>
      </c>
      <c r="DH6" s="191">
        <f t="shared" si="6"/>
        <v>0</v>
      </c>
      <c r="DI6" s="191">
        <f t="shared" si="6"/>
        <v>0</v>
      </c>
      <c r="DJ6" s="191">
        <f t="shared" si="6"/>
        <v>0</v>
      </c>
      <c r="DK6" s="191">
        <f t="shared" si="6"/>
        <v>0</v>
      </c>
      <c r="DL6" s="191">
        <f t="shared" si="6"/>
        <v>0</v>
      </c>
      <c r="DM6" s="191">
        <f t="shared" si="6"/>
        <v>0</v>
      </c>
      <c r="DN6" s="191">
        <f t="shared" si="6"/>
        <v>0</v>
      </c>
      <c r="DO6" s="191">
        <f t="shared" si="6"/>
        <v>0</v>
      </c>
      <c r="DP6" s="191">
        <f t="shared" si="6"/>
        <v>0</v>
      </c>
      <c r="DR6" s="191">
        <f t="shared" ref="DR6:EE6" si="7">SUM(DR7+DR11+DR16)</f>
        <v>0</v>
      </c>
      <c r="DS6" s="191">
        <f t="shared" si="7"/>
        <v>0</v>
      </c>
      <c r="DT6" s="191">
        <f t="shared" si="7"/>
        <v>0</v>
      </c>
      <c r="DU6" s="191">
        <f t="shared" si="7"/>
        <v>0</v>
      </c>
      <c r="DV6" s="191">
        <f t="shared" si="7"/>
        <v>0</v>
      </c>
      <c r="DW6" s="191">
        <f t="shared" si="7"/>
        <v>0</v>
      </c>
      <c r="DX6" s="191">
        <f t="shared" si="7"/>
        <v>0</v>
      </c>
      <c r="DY6" s="191">
        <f t="shared" si="7"/>
        <v>0</v>
      </c>
      <c r="DZ6" s="191">
        <f t="shared" si="7"/>
        <v>0</v>
      </c>
      <c r="EA6" s="191">
        <f t="shared" si="7"/>
        <v>0</v>
      </c>
      <c r="EB6" s="191">
        <f t="shared" si="7"/>
        <v>0</v>
      </c>
      <c r="EC6" s="191">
        <f t="shared" si="7"/>
        <v>0</v>
      </c>
      <c r="ED6" s="191">
        <f t="shared" si="7"/>
        <v>0</v>
      </c>
      <c r="EE6" s="191">
        <f t="shared" si="7"/>
        <v>0</v>
      </c>
      <c r="EG6" s="191">
        <f t="shared" ref="EG6:ET6" si="8">SUM(EG7+EG11+EG16)</f>
        <v>0</v>
      </c>
      <c r="EH6" s="191">
        <f t="shared" si="8"/>
        <v>0</v>
      </c>
      <c r="EI6" s="191">
        <f t="shared" si="8"/>
        <v>0</v>
      </c>
      <c r="EJ6" s="191">
        <f t="shared" si="8"/>
        <v>0</v>
      </c>
      <c r="EK6" s="191">
        <f t="shared" si="8"/>
        <v>0</v>
      </c>
      <c r="EL6" s="191">
        <f t="shared" si="8"/>
        <v>0</v>
      </c>
      <c r="EM6" s="191">
        <f t="shared" si="8"/>
        <v>0</v>
      </c>
      <c r="EN6" s="191">
        <f t="shared" si="8"/>
        <v>0</v>
      </c>
      <c r="EO6" s="191">
        <f t="shared" si="8"/>
        <v>0</v>
      </c>
      <c r="EP6" s="191">
        <f t="shared" si="8"/>
        <v>0</v>
      </c>
      <c r="EQ6" s="191">
        <f t="shared" si="8"/>
        <v>0</v>
      </c>
      <c r="ER6" s="191">
        <f t="shared" si="8"/>
        <v>0</v>
      </c>
      <c r="ES6" s="191">
        <f t="shared" si="8"/>
        <v>0</v>
      </c>
      <c r="ET6" s="191">
        <f t="shared" si="8"/>
        <v>0</v>
      </c>
      <c r="EV6" s="191">
        <f t="shared" ref="EV6:FI6" si="9">SUM(EV7+EV11+EV16)</f>
        <v>0</v>
      </c>
      <c r="EW6" s="191">
        <f t="shared" si="9"/>
        <v>0</v>
      </c>
      <c r="EX6" s="191">
        <f t="shared" si="9"/>
        <v>0</v>
      </c>
      <c r="EY6" s="191">
        <f t="shared" si="9"/>
        <v>0</v>
      </c>
      <c r="EZ6" s="191">
        <f t="shared" si="9"/>
        <v>0</v>
      </c>
      <c r="FA6" s="191">
        <f t="shared" si="9"/>
        <v>0</v>
      </c>
      <c r="FB6" s="191">
        <f t="shared" si="9"/>
        <v>0</v>
      </c>
      <c r="FC6" s="191">
        <f t="shared" si="9"/>
        <v>0</v>
      </c>
      <c r="FD6" s="191">
        <f t="shared" si="9"/>
        <v>0</v>
      </c>
      <c r="FE6" s="191">
        <f t="shared" si="9"/>
        <v>0</v>
      </c>
      <c r="FF6" s="191">
        <f t="shared" si="9"/>
        <v>0</v>
      </c>
      <c r="FG6" s="191">
        <f t="shared" si="9"/>
        <v>0</v>
      </c>
      <c r="FH6" s="191">
        <f t="shared" si="9"/>
        <v>0</v>
      </c>
      <c r="FI6" s="191">
        <f t="shared" si="9"/>
        <v>0</v>
      </c>
      <c r="FK6" s="191">
        <f t="shared" ref="FK6:FX6" si="10">SUM(FK7+FK11+FK16)</f>
        <v>0</v>
      </c>
      <c r="FL6" s="191">
        <f t="shared" si="10"/>
        <v>0</v>
      </c>
      <c r="FM6" s="191">
        <f t="shared" si="10"/>
        <v>0</v>
      </c>
      <c r="FN6" s="191">
        <f t="shared" si="10"/>
        <v>0</v>
      </c>
      <c r="FO6" s="191">
        <f t="shared" si="10"/>
        <v>0</v>
      </c>
      <c r="FP6" s="191">
        <f t="shared" si="10"/>
        <v>0</v>
      </c>
      <c r="FQ6" s="191">
        <f t="shared" si="10"/>
        <v>0</v>
      </c>
      <c r="FR6" s="191">
        <f t="shared" si="10"/>
        <v>0</v>
      </c>
      <c r="FS6" s="191">
        <f t="shared" si="10"/>
        <v>0</v>
      </c>
      <c r="FT6" s="191">
        <f t="shared" si="10"/>
        <v>0</v>
      </c>
      <c r="FU6" s="191">
        <f t="shared" si="10"/>
        <v>0</v>
      </c>
      <c r="FV6" s="191">
        <f t="shared" si="10"/>
        <v>0</v>
      </c>
      <c r="FW6" s="191">
        <f t="shared" si="10"/>
        <v>0</v>
      </c>
      <c r="FX6" s="191">
        <f t="shared" si="10"/>
        <v>0</v>
      </c>
      <c r="FZ6" s="191">
        <f t="shared" ref="FZ6:GM6" si="11">SUM(FZ7+FZ11+FZ16)</f>
        <v>0</v>
      </c>
      <c r="GA6" s="191">
        <f t="shared" si="11"/>
        <v>0</v>
      </c>
      <c r="GB6" s="191">
        <f t="shared" si="11"/>
        <v>0</v>
      </c>
      <c r="GC6" s="191">
        <f t="shared" si="11"/>
        <v>0</v>
      </c>
      <c r="GD6" s="191">
        <f t="shared" si="11"/>
        <v>0</v>
      </c>
      <c r="GE6" s="191">
        <f t="shared" si="11"/>
        <v>0</v>
      </c>
      <c r="GF6" s="191">
        <f t="shared" si="11"/>
        <v>0</v>
      </c>
      <c r="GG6" s="191">
        <f t="shared" si="11"/>
        <v>0</v>
      </c>
      <c r="GH6" s="191">
        <f t="shared" si="11"/>
        <v>0</v>
      </c>
      <c r="GI6" s="191">
        <f t="shared" si="11"/>
        <v>0</v>
      </c>
      <c r="GJ6" s="191">
        <f t="shared" si="11"/>
        <v>0</v>
      </c>
      <c r="GK6" s="191">
        <f t="shared" si="11"/>
        <v>0</v>
      </c>
      <c r="GL6" s="191">
        <f t="shared" si="11"/>
        <v>0</v>
      </c>
      <c r="GM6" s="191">
        <f t="shared" si="11"/>
        <v>0</v>
      </c>
      <c r="GO6" s="191">
        <f t="shared" ref="GO6:HB6" si="12">SUM(GO7+GO11+GO16)</f>
        <v>0</v>
      </c>
      <c r="GP6" s="191">
        <f t="shared" si="12"/>
        <v>0</v>
      </c>
      <c r="GQ6" s="191">
        <f t="shared" si="12"/>
        <v>0</v>
      </c>
      <c r="GR6" s="191">
        <f t="shared" si="12"/>
        <v>0</v>
      </c>
      <c r="GS6" s="191">
        <f t="shared" si="12"/>
        <v>0</v>
      </c>
      <c r="GT6" s="191">
        <f t="shared" si="12"/>
        <v>0</v>
      </c>
      <c r="GU6" s="191">
        <f t="shared" si="12"/>
        <v>0</v>
      </c>
      <c r="GV6" s="191">
        <f t="shared" si="12"/>
        <v>0</v>
      </c>
      <c r="GW6" s="191">
        <f t="shared" si="12"/>
        <v>0</v>
      </c>
      <c r="GX6" s="191">
        <f t="shared" si="12"/>
        <v>0</v>
      </c>
      <c r="GY6" s="191">
        <f t="shared" si="12"/>
        <v>0</v>
      </c>
      <c r="GZ6" s="191">
        <f t="shared" si="12"/>
        <v>0</v>
      </c>
      <c r="HA6" s="191">
        <f t="shared" si="12"/>
        <v>0</v>
      </c>
      <c r="HB6" s="191">
        <f t="shared" si="12"/>
        <v>0</v>
      </c>
      <c r="HD6" s="191">
        <f t="shared" ref="HD6:HQ6" si="13">SUM(HD7+HD11+HD16)</f>
        <v>0</v>
      </c>
      <c r="HE6" s="191">
        <f t="shared" si="13"/>
        <v>0</v>
      </c>
      <c r="HF6" s="191">
        <f t="shared" si="13"/>
        <v>0</v>
      </c>
      <c r="HG6" s="191">
        <f t="shared" si="13"/>
        <v>0</v>
      </c>
      <c r="HH6" s="191">
        <f t="shared" si="13"/>
        <v>0</v>
      </c>
      <c r="HI6" s="191">
        <f t="shared" si="13"/>
        <v>0</v>
      </c>
      <c r="HJ6" s="191">
        <f t="shared" si="13"/>
        <v>0</v>
      </c>
      <c r="HK6" s="191">
        <f t="shared" si="13"/>
        <v>0</v>
      </c>
      <c r="HL6" s="191">
        <f t="shared" si="13"/>
        <v>0</v>
      </c>
      <c r="HM6" s="191">
        <f t="shared" si="13"/>
        <v>0</v>
      </c>
      <c r="HN6" s="191">
        <f t="shared" si="13"/>
        <v>0</v>
      </c>
      <c r="HO6" s="191">
        <f t="shared" si="13"/>
        <v>0</v>
      </c>
      <c r="HP6" s="191">
        <f t="shared" si="13"/>
        <v>0</v>
      </c>
      <c r="HQ6" s="191">
        <f t="shared" si="13"/>
        <v>0</v>
      </c>
      <c r="HS6" s="191">
        <f t="shared" ref="HS6:IF6" si="14">SUM(HS7+HS11+HS16)</f>
        <v>0</v>
      </c>
      <c r="HT6" s="191">
        <f t="shared" si="14"/>
        <v>0</v>
      </c>
      <c r="HU6" s="191">
        <f t="shared" si="14"/>
        <v>0</v>
      </c>
      <c r="HV6" s="191">
        <f t="shared" si="14"/>
        <v>0</v>
      </c>
      <c r="HW6" s="191">
        <f t="shared" si="14"/>
        <v>0</v>
      </c>
      <c r="HX6" s="191">
        <f t="shared" si="14"/>
        <v>0</v>
      </c>
      <c r="HY6" s="191">
        <f t="shared" si="14"/>
        <v>0</v>
      </c>
      <c r="HZ6" s="191">
        <f t="shared" si="14"/>
        <v>0</v>
      </c>
      <c r="IA6" s="191">
        <f t="shared" si="14"/>
        <v>0</v>
      </c>
      <c r="IB6" s="191">
        <f t="shared" si="14"/>
        <v>0</v>
      </c>
      <c r="IC6" s="191">
        <f t="shared" si="14"/>
        <v>0</v>
      </c>
      <c r="ID6" s="191">
        <f t="shared" si="14"/>
        <v>0</v>
      </c>
      <c r="IE6" s="191">
        <f t="shared" si="14"/>
        <v>0</v>
      </c>
      <c r="IF6" s="191">
        <f t="shared" si="14"/>
        <v>0</v>
      </c>
      <c r="IH6" s="191">
        <f t="shared" ref="IH6:IU6" si="15">SUM(IH7+IH11+IH16)</f>
        <v>0</v>
      </c>
      <c r="II6" s="191">
        <f t="shared" si="15"/>
        <v>0</v>
      </c>
      <c r="IJ6" s="191">
        <f t="shared" si="15"/>
        <v>0</v>
      </c>
      <c r="IK6" s="191">
        <f t="shared" si="15"/>
        <v>0</v>
      </c>
      <c r="IL6" s="191">
        <f t="shared" si="15"/>
        <v>0</v>
      </c>
      <c r="IM6" s="191">
        <f t="shared" si="15"/>
        <v>0</v>
      </c>
      <c r="IN6" s="191">
        <f t="shared" si="15"/>
        <v>0</v>
      </c>
      <c r="IO6" s="191">
        <f t="shared" si="15"/>
        <v>0</v>
      </c>
      <c r="IP6" s="191">
        <f t="shared" si="15"/>
        <v>0</v>
      </c>
      <c r="IQ6" s="191">
        <f t="shared" si="15"/>
        <v>0</v>
      </c>
      <c r="IR6" s="191">
        <f t="shared" si="15"/>
        <v>0</v>
      </c>
      <c r="IS6" s="191">
        <f t="shared" si="15"/>
        <v>0</v>
      </c>
      <c r="IT6" s="191">
        <f t="shared" si="15"/>
        <v>0</v>
      </c>
      <c r="IU6" s="191">
        <f t="shared" si="15"/>
        <v>0</v>
      </c>
      <c r="IW6" s="191">
        <f t="shared" ref="IW6:JJ6" si="16">SUM(IW7+IW11+IW16)</f>
        <v>0</v>
      </c>
      <c r="IX6" s="191">
        <f t="shared" si="16"/>
        <v>0</v>
      </c>
      <c r="IY6" s="191">
        <f t="shared" si="16"/>
        <v>0</v>
      </c>
      <c r="IZ6" s="191">
        <f t="shared" si="16"/>
        <v>0</v>
      </c>
      <c r="JA6" s="191">
        <f t="shared" si="16"/>
        <v>0</v>
      </c>
      <c r="JB6" s="191">
        <f t="shared" si="16"/>
        <v>0</v>
      </c>
      <c r="JC6" s="191">
        <f t="shared" si="16"/>
        <v>0</v>
      </c>
      <c r="JD6" s="191">
        <f t="shared" si="16"/>
        <v>0</v>
      </c>
      <c r="JE6" s="191">
        <f t="shared" si="16"/>
        <v>0</v>
      </c>
      <c r="JF6" s="191">
        <f t="shared" si="16"/>
        <v>0</v>
      </c>
      <c r="JG6" s="191">
        <f t="shared" si="16"/>
        <v>0</v>
      </c>
      <c r="JH6" s="191">
        <f t="shared" si="16"/>
        <v>0</v>
      </c>
      <c r="JI6" s="191">
        <f t="shared" si="16"/>
        <v>0</v>
      </c>
      <c r="JJ6" s="191">
        <f t="shared" si="16"/>
        <v>0</v>
      </c>
      <c r="JL6" s="191">
        <f t="shared" ref="JL6:JY6" si="17">SUM(JL7+JL11+JL16)</f>
        <v>0</v>
      </c>
      <c r="JM6" s="191">
        <f t="shared" si="17"/>
        <v>0</v>
      </c>
      <c r="JN6" s="191">
        <f t="shared" si="17"/>
        <v>0</v>
      </c>
      <c r="JO6" s="191">
        <f t="shared" si="17"/>
        <v>0</v>
      </c>
      <c r="JP6" s="191">
        <f t="shared" si="17"/>
        <v>0</v>
      </c>
      <c r="JQ6" s="191">
        <f t="shared" si="17"/>
        <v>0</v>
      </c>
      <c r="JR6" s="191">
        <f t="shared" si="17"/>
        <v>0</v>
      </c>
      <c r="JS6" s="191">
        <f t="shared" si="17"/>
        <v>0</v>
      </c>
      <c r="JT6" s="191">
        <f t="shared" si="17"/>
        <v>0</v>
      </c>
      <c r="JU6" s="191">
        <f t="shared" si="17"/>
        <v>0</v>
      </c>
      <c r="JV6" s="191">
        <f t="shared" si="17"/>
        <v>0</v>
      </c>
      <c r="JW6" s="191">
        <f t="shared" si="17"/>
        <v>0</v>
      </c>
      <c r="JX6" s="191">
        <f t="shared" si="17"/>
        <v>0</v>
      </c>
      <c r="JY6" s="191">
        <f t="shared" si="17"/>
        <v>0</v>
      </c>
      <c r="KA6" s="191">
        <f t="shared" ref="KA6:KN6" si="18">SUM(KA7+KA11+KA16)</f>
        <v>0</v>
      </c>
      <c r="KB6" s="191">
        <f t="shared" si="18"/>
        <v>0</v>
      </c>
      <c r="KC6" s="191">
        <f t="shared" si="18"/>
        <v>0</v>
      </c>
      <c r="KD6" s="191">
        <f t="shared" si="18"/>
        <v>0</v>
      </c>
      <c r="KE6" s="191">
        <f t="shared" si="18"/>
        <v>0</v>
      </c>
      <c r="KF6" s="191">
        <f t="shared" si="18"/>
        <v>0</v>
      </c>
      <c r="KG6" s="191">
        <f t="shared" si="18"/>
        <v>0</v>
      </c>
      <c r="KH6" s="191">
        <f t="shared" si="18"/>
        <v>0</v>
      </c>
      <c r="KI6" s="191">
        <f t="shared" si="18"/>
        <v>0</v>
      </c>
      <c r="KJ6" s="191">
        <f t="shared" si="18"/>
        <v>0</v>
      </c>
      <c r="KK6" s="191">
        <f t="shared" si="18"/>
        <v>0</v>
      </c>
      <c r="KL6" s="191">
        <f t="shared" si="18"/>
        <v>0</v>
      </c>
      <c r="KM6" s="191">
        <f t="shared" si="18"/>
        <v>0</v>
      </c>
      <c r="KN6" s="191">
        <f t="shared" si="18"/>
        <v>0</v>
      </c>
      <c r="KP6" s="191">
        <f t="shared" ref="KP6:LC6" si="19">SUM(KP7+KP11+KP16)</f>
        <v>0</v>
      </c>
      <c r="KQ6" s="191">
        <f t="shared" si="19"/>
        <v>0</v>
      </c>
      <c r="KR6" s="191">
        <f t="shared" si="19"/>
        <v>0</v>
      </c>
      <c r="KS6" s="191">
        <f t="shared" si="19"/>
        <v>0</v>
      </c>
      <c r="KT6" s="191">
        <f t="shared" si="19"/>
        <v>0</v>
      </c>
      <c r="KU6" s="191">
        <f t="shared" si="19"/>
        <v>0</v>
      </c>
      <c r="KV6" s="191">
        <f t="shared" si="19"/>
        <v>0</v>
      </c>
      <c r="KW6" s="191">
        <f t="shared" si="19"/>
        <v>0</v>
      </c>
      <c r="KX6" s="191">
        <f t="shared" si="19"/>
        <v>0</v>
      </c>
      <c r="KY6" s="191">
        <f t="shared" si="19"/>
        <v>0</v>
      </c>
      <c r="KZ6" s="191">
        <f t="shared" si="19"/>
        <v>0</v>
      </c>
      <c r="LA6" s="191">
        <f t="shared" si="19"/>
        <v>0</v>
      </c>
      <c r="LB6" s="191">
        <f t="shared" si="19"/>
        <v>0</v>
      </c>
      <c r="LC6" s="191">
        <f t="shared" si="19"/>
        <v>0</v>
      </c>
      <c r="LE6" s="191">
        <f t="shared" ref="LE6:LR6" si="20">SUM(LE7+LE11+LE16)</f>
        <v>0</v>
      </c>
      <c r="LF6" s="191">
        <f t="shared" si="20"/>
        <v>0</v>
      </c>
      <c r="LG6" s="191">
        <f t="shared" si="20"/>
        <v>0</v>
      </c>
      <c r="LH6" s="191">
        <f t="shared" si="20"/>
        <v>0</v>
      </c>
      <c r="LI6" s="191">
        <f t="shared" si="20"/>
        <v>0</v>
      </c>
      <c r="LJ6" s="191">
        <f t="shared" si="20"/>
        <v>0</v>
      </c>
      <c r="LK6" s="191">
        <f t="shared" si="20"/>
        <v>0</v>
      </c>
      <c r="LL6" s="191">
        <f t="shared" si="20"/>
        <v>0</v>
      </c>
      <c r="LM6" s="191">
        <f t="shared" si="20"/>
        <v>0</v>
      </c>
      <c r="LN6" s="191">
        <f t="shared" si="20"/>
        <v>0</v>
      </c>
      <c r="LO6" s="191">
        <f t="shared" si="20"/>
        <v>0</v>
      </c>
      <c r="LP6" s="191">
        <f t="shared" si="20"/>
        <v>0</v>
      </c>
      <c r="LQ6" s="191">
        <f t="shared" si="20"/>
        <v>0</v>
      </c>
      <c r="LR6" s="191">
        <f t="shared" si="20"/>
        <v>0</v>
      </c>
      <c r="LT6" s="191">
        <f t="shared" ref="LT6:MG6" si="21">SUM(LT7+LT11+LT16)</f>
        <v>0</v>
      </c>
      <c r="LU6" s="191">
        <f t="shared" si="21"/>
        <v>0</v>
      </c>
      <c r="LV6" s="191">
        <f t="shared" si="21"/>
        <v>0</v>
      </c>
      <c r="LW6" s="191">
        <f t="shared" si="21"/>
        <v>0</v>
      </c>
      <c r="LX6" s="191">
        <f t="shared" si="21"/>
        <v>0</v>
      </c>
      <c r="LY6" s="191">
        <f t="shared" si="21"/>
        <v>0</v>
      </c>
      <c r="LZ6" s="191">
        <f t="shared" si="21"/>
        <v>0</v>
      </c>
      <c r="MA6" s="191">
        <f t="shared" si="21"/>
        <v>0</v>
      </c>
      <c r="MB6" s="191">
        <f t="shared" si="21"/>
        <v>0</v>
      </c>
      <c r="MC6" s="191">
        <f t="shared" si="21"/>
        <v>0</v>
      </c>
      <c r="MD6" s="191">
        <f t="shared" si="21"/>
        <v>0</v>
      </c>
      <c r="ME6" s="191">
        <f t="shared" si="21"/>
        <v>0</v>
      </c>
      <c r="MF6" s="191">
        <f t="shared" si="21"/>
        <v>0</v>
      </c>
      <c r="MG6" s="191">
        <f t="shared" si="21"/>
        <v>0</v>
      </c>
      <c r="MI6" s="191">
        <f t="shared" ref="MI6:MV6" si="22">SUM(MI7+MI11+MI16)</f>
        <v>0</v>
      </c>
      <c r="MJ6" s="191">
        <f t="shared" si="22"/>
        <v>0</v>
      </c>
      <c r="MK6" s="191">
        <f t="shared" si="22"/>
        <v>0</v>
      </c>
      <c r="ML6" s="191">
        <f t="shared" si="22"/>
        <v>0</v>
      </c>
      <c r="MM6" s="191">
        <f t="shared" si="22"/>
        <v>0</v>
      </c>
      <c r="MN6" s="191">
        <f t="shared" si="22"/>
        <v>0</v>
      </c>
      <c r="MO6" s="191">
        <f t="shared" si="22"/>
        <v>0</v>
      </c>
      <c r="MP6" s="191">
        <f t="shared" si="22"/>
        <v>0</v>
      </c>
      <c r="MQ6" s="191">
        <f t="shared" si="22"/>
        <v>0</v>
      </c>
      <c r="MR6" s="191">
        <f t="shared" si="22"/>
        <v>0</v>
      </c>
      <c r="MS6" s="191">
        <f t="shared" si="22"/>
        <v>0</v>
      </c>
      <c r="MT6" s="191">
        <f t="shared" si="22"/>
        <v>0</v>
      </c>
      <c r="MU6" s="191">
        <f t="shared" si="22"/>
        <v>0</v>
      </c>
      <c r="MV6" s="191">
        <f t="shared" si="22"/>
        <v>0</v>
      </c>
      <c r="MX6" s="191">
        <f t="shared" ref="MX6:NK6" si="23">SUM(MX7+MX11+MX16)</f>
        <v>0</v>
      </c>
      <c r="MY6" s="191">
        <f t="shared" si="23"/>
        <v>0</v>
      </c>
      <c r="MZ6" s="191">
        <f t="shared" si="23"/>
        <v>0</v>
      </c>
      <c r="NA6" s="191">
        <f t="shared" si="23"/>
        <v>0</v>
      </c>
      <c r="NB6" s="191">
        <f t="shared" si="23"/>
        <v>0</v>
      </c>
      <c r="NC6" s="191">
        <f t="shared" si="23"/>
        <v>0</v>
      </c>
      <c r="ND6" s="191">
        <f t="shared" si="23"/>
        <v>0</v>
      </c>
      <c r="NE6" s="191">
        <f t="shared" si="23"/>
        <v>0</v>
      </c>
      <c r="NF6" s="191">
        <f t="shared" si="23"/>
        <v>0</v>
      </c>
      <c r="NG6" s="191">
        <f t="shared" si="23"/>
        <v>0</v>
      </c>
      <c r="NH6" s="191">
        <f t="shared" si="23"/>
        <v>0</v>
      </c>
      <c r="NI6" s="191">
        <f t="shared" si="23"/>
        <v>0</v>
      </c>
      <c r="NJ6" s="191">
        <f t="shared" si="23"/>
        <v>0</v>
      </c>
      <c r="NK6" s="191">
        <f t="shared" si="23"/>
        <v>0</v>
      </c>
      <c r="NM6" s="191">
        <f t="shared" ref="NM6:NZ6" si="24">SUM(NM7+NM11+NM16)</f>
        <v>0</v>
      </c>
      <c r="NN6" s="191">
        <f t="shared" si="24"/>
        <v>0</v>
      </c>
      <c r="NO6" s="191">
        <f t="shared" si="24"/>
        <v>0</v>
      </c>
      <c r="NP6" s="191">
        <f t="shared" si="24"/>
        <v>0</v>
      </c>
      <c r="NQ6" s="191">
        <f t="shared" si="24"/>
        <v>0</v>
      </c>
      <c r="NR6" s="191">
        <f t="shared" si="24"/>
        <v>0</v>
      </c>
      <c r="NS6" s="191">
        <f t="shared" si="24"/>
        <v>0</v>
      </c>
      <c r="NT6" s="191">
        <f t="shared" si="24"/>
        <v>0</v>
      </c>
      <c r="NU6" s="191">
        <f t="shared" si="24"/>
        <v>0</v>
      </c>
      <c r="NV6" s="191">
        <f t="shared" si="24"/>
        <v>0</v>
      </c>
      <c r="NW6" s="191">
        <f t="shared" si="24"/>
        <v>0</v>
      </c>
      <c r="NX6" s="191">
        <f t="shared" si="24"/>
        <v>0</v>
      </c>
      <c r="NY6" s="191">
        <f t="shared" si="24"/>
        <v>0</v>
      </c>
      <c r="NZ6" s="191">
        <f t="shared" si="24"/>
        <v>0</v>
      </c>
      <c r="OB6" s="191">
        <f t="shared" ref="OB6:OO6" si="25">SUM(OB7+OB11+OB16)</f>
        <v>0</v>
      </c>
      <c r="OC6" s="191">
        <f t="shared" si="25"/>
        <v>0</v>
      </c>
      <c r="OD6" s="191">
        <f t="shared" si="25"/>
        <v>0</v>
      </c>
      <c r="OE6" s="191">
        <f t="shared" si="25"/>
        <v>0</v>
      </c>
      <c r="OF6" s="191">
        <f t="shared" si="25"/>
        <v>0</v>
      </c>
      <c r="OG6" s="191">
        <f t="shared" si="25"/>
        <v>0</v>
      </c>
      <c r="OH6" s="191">
        <f t="shared" si="25"/>
        <v>0</v>
      </c>
      <c r="OI6" s="191">
        <f t="shared" si="25"/>
        <v>0</v>
      </c>
      <c r="OJ6" s="191">
        <f t="shared" si="25"/>
        <v>0</v>
      </c>
      <c r="OK6" s="191">
        <f t="shared" si="25"/>
        <v>0</v>
      </c>
      <c r="OL6" s="191">
        <f t="shared" si="25"/>
        <v>0</v>
      </c>
      <c r="OM6" s="191">
        <f t="shared" si="25"/>
        <v>0</v>
      </c>
      <c r="ON6" s="191">
        <f t="shared" si="25"/>
        <v>0</v>
      </c>
      <c r="OO6" s="191">
        <f t="shared" si="25"/>
        <v>0</v>
      </c>
      <c r="OQ6" s="191">
        <f t="shared" ref="OQ6:PD6" si="26">SUM(OQ7+OQ11+OQ16)</f>
        <v>0</v>
      </c>
      <c r="OR6" s="191">
        <f t="shared" si="26"/>
        <v>0</v>
      </c>
      <c r="OS6" s="191">
        <f t="shared" si="26"/>
        <v>0</v>
      </c>
      <c r="OT6" s="191">
        <f t="shared" si="26"/>
        <v>0</v>
      </c>
      <c r="OU6" s="191">
        <f t="shared" si="26"/>
        <v>0</v>
      </c>
      <c r="OV6" s="191">
        <f t="shared" si="26"/>
        <v>0</v>
      </c>
      <c r="OW6" s="191">
        <f t="shared" si="26"/>
        <v>0</v>
      </c>
      <c r="OX6" s="191">
        <f t="shared" si="26"/>
        <v>0</v>
      </c>
      <c r="OY6" s="191">
        <f t="shared" si="26"/>
        <v>0</v>
      </c>
      <c r="OZ6" s="191">
        <f t="shared" si="26"/>
        <v>0</v>
      </c>
      <c r="PA6" s="191">
        <f t="shared" si="26"/>
        <v>0</v>
      </c>
      <c r="PB6" s="191">
        <f t="shared" si="26"/>
        <v>0</v>
      </c>
      <c r="PC6" s="191">
        <f t="shared" si="26"/>
        <v>0</v>
      </c>
      <c r="PD6" s="191">
        <f t="shared" si="26"/>
        <v>0</v>
      </c>
      <c r="PF6" s="191">
        <f t="shared" ref="PF6:PS6" si="27">SUM(PF7+PF11+PF16)</f>
        <v>0</v>
      </c>
      <c r="PG6" s="191">
        <f t="shared" si="27"/>
        <v>0</v>
      </c>
      <c r="PH6" s="191">
        <f t="shared" si="27"/>
        <v>0</v>
      </c>
      <c r="PI6" s="191">
        <f t="shared" si="27"/>
        <v>0</v>
      </c>
      <c r="PJ6" s="191">
        <f t="shared" si="27"/>
        <v>0</v>
      </c>
      <c r="PK6" s="191">
        <f t="shared" si="27"/>
        <v>0</v>
      </c>
      <c r="PL6" s="191">
        <f t="shared" si="27"/>
        <v>0</v>
      </c>
      <c r="PM6" s="191">
        <f t="shared" si="27"/>
        <v>0</v>
      </c>
      <c r="PN6" s="191">
        <f t="shared" si="27"/>
        <v>0</v>
      </c>
      <c r="PO6" s="191">
        <f t="shared" si="27"/>
        <v>0</v>
      </c>
      <c r="PP6" s="191">
        <f t="shared" si="27"/>
        <v>0</v>
      </c>
      <c r="PQ6" s="191">
        <f t="shared" si="27"/>
        <v>0</v>
      </c>
      <c r="PR6" s="191">
        <f t="shared" si="27"/>
        <v>0</v>
      </c>
      <c r="PS6" s="191">
        <f t="shared" si="27"/>
        <v>0</v>
      </c>
      <c r="PU6" s="191">
        <f t="shared" ref="PU6:QH6" si="28">SUM(PU7+PU11+PU16)</f>
        <v>0</v>
      </c>
      <c r="PV6" s="191">
        <f t="shared" si="28"/>
        <v>0</v>
      </c>
      <c r="PW6" s="191">
        <f t="shared" si="28"/>
        <v>0</v>
      </c>
      <c r="PX6" s="191">
        <f t="shared" si="28"/>
        <v>0</v>
      </c>
      <c r="PY6" s="191">
        <f t="shared" si="28"/>
        <v>0</v>
      </c>
      <c r="PZ6" s="191">
        <f t="shared" si="28"/>
        <v>0</v>
      </c>
      <c r="QA6" s="191">
        <f t="shared" si="28"/>
        <v>0</v>
      </c>
      <c r="QB6" s="191">
        <f t="shared" si="28"/>
        <v>0</v>
      </c>
      <c r="QC6" s="191">
        <f t="shared" si="28"/>
        <v>0</v>
      </c>
      <c r="QD6" s="191">
        <f t="shared" si="28"/>
        <v>0</v>
      </c>
      <c r="QE6" s="191">
        <f t="shared" si="28"/>
        <v>0</v>
      </c>
      <c r="QF6" s="191">
        <f t="shared" si="28"/>
        <v>0</v>
      </c>
      <c r="QG6" s="191">
        <f t="shared" si="28"/>
        <v>0</v>
      </c>
      <c r="QH6" s="191">
        <f t="shared" si="28"/>
        <v>0</v>
      </c>
      <c r="QJ6" s="191">
        <f t="shared" ref="QJ6:QW6" si="29">SUM(QJ7+QJ11+QJ16)</f>
        <v>0</v>
      </c>
      <c r="QK6" s="191">
        <f t="shared" si="29"/>
        <v>0</v>
      </c>
      <c r="QL6" s="191">
        <f t="shared" si="29"/>
        <v>0</v>
      </c>
      <c r="QM6" s="191">
        <f t="shared" si="29"/>
        <v>0</v>
      </c>
      <c r="QN6" s="191">
        <f t="shared" si="29"/>
        <v>0</v>
      </c>
      <c r="QO6" s="191">
        <f t="shared" si="29"/>
        <v>0</v>
      </c>
      <c r="QP6" s="191">
        <f t="shared" si="29"/>
        <v>0</v>
      </c>
      <c r="QQ6" s="191">
        <f t="shared" si="29"/>
        <v>0</v>
      </c>
      <c r="QR6" s="191">
        <f t="shared" si="29"/>
        <v>0</v>
      </c>
      <c r="QS6" s="191">
        <f t="shared" si="29"/>
        <v>0</v>
      </c>
      <c r="QT6" s="191">
        <f t="shared" si="29"/>
        <v>0</v>
      </c>
      <c r="QU6" s="191">
        <f t="shared" si="29"/>
        <v>0</v>
      </c>
      <c r="QV6" s="191">
        <f t="shared" si="29"/>
        <v>0</v>
      </c>
      <c r="QW6" s="191">
        <f t="shared" si="29"/>
        <v>0</v>
      </c>
      <c r="QY6" s="191">
        <f t="shared" ref="QY6:RL6" si="30">SUM(QY7+QY11+QY16)</f>
        <v>0</v>
      </c>
      <c r="QZ6" s="191">
        <f t="shared" si="30"/>
        <v>0</v>
      </c>
      <c r="RA6" s="191">
        <f t="shared" si="30"/>
        <v>0</v>
      </c>
      <c r="RB6" s="191">
        <f t="shared" si="30"/>
        <v>0</v>
      </c>
      <c r="RC6" s="191">
        <f t="shared" si="30"/>
        <v>0</v>
      </c>
      <c r="RD6" s="191">
        <f t="shared" si="30"/>
        <v>0</v>
      </c>
      <c r="RE6" s="191">
        <f t="shared" si="30"/>
        <v>0</v>
      </c>
      <c r="RF6" s="191">
        <f t="shared" si="30"/>
        <v>0</v>
      </c>
      <c r="RG6" s="191">
        <f t="shared" si="30"/>
        <v>0</v>
      </c>
      <c r="RH6" s="191">
        <f t="shared" si="30"/>
        <v>0</v>
      </c>
      <c r="RI6" s="191">
        <f t="shared" si="30"/>
        <v>0</v>
      </c>
      <c r="RJ6" s="191">
        <f t="shared" si="30"/>
        <v>0</v>
      </c>
      <c r="RK6" s="191">
        <f t="shared" si="30"/>
        <v>0</v>
      </c>
      <c r="RL6" s="191">
        <f t="shared" si="30"/>
        <v>0</v>
      </c>
      <c r="RN6" s="191">
        <f t="shared" ref="RN6:SA6" si="31">SUM(RN7+RN11+RN16)</f>
        <v>0</v>
      </c>
      <c r="RO6" s="191">
        <f t="shared" si="31"/>
        <v>0</v>
      </c>
      <c r="RP6" s="191">
        <f t="shared" si="31"/>
        <v>0</v>
      </c>
      <c r="RQ6" s="191">
        <f t="shared" si="31"/>
        <v>0</v>
      </c>
      <c r="RR6" s="191">
        <f t="shared" si="31"/>
        <v>0</v>
      </c>
      <c r="RS6" s="191">
        <f t="shared" si="31"/>
        <v>0</v>
      </c>
      <c r="RT6" s="191">
        <f t="shared" si="31"/>
        <v>0</v>
      </c>
      <c r="RU6" s="191">
        <f t="shared" si="31"/>
        <v>0</v>
      </c>
      <c r="RV6" s="191">
        <f t="shared" si="31"/>
        <v>0</v>
      </c>
      <c r="RW6" s="191">
        <f t="shared" si="31"/>
        <v>0</v>
      </c>
      <c r="RX6" s="191">
        <f t="shared" si="31"/>
        <v>0</v>
      </c>
      <c r="RY6" s="191">
        <f t="shared" si="31"/>
        <v>0</v>
      </c>
      <c r="RZ6" s="191">
        <f t="shared" si="31"/>
        <v>0</v>
      </c>
      <c r="SA6" s="191">
        <f t="shared" si="31"/>
        <v>0</v>
      </c>
      <c r="SC6" s="191">
        <f t="shared" ref="SC6:SP6" si="32">SUM(SC7+SC11+SC16)</f>
        <v>0</v>
      </c>
      <c r="SD6" s="191">
        <f t="shared" si="32"/>
        <v>0</v>
      </c>
      <c r="SE6" s="191">
        <f t="shared" si="32"/>
        <v>0</v>
      </c>
      <c r="SF6" s="191">
        <f t="shared" si="32"/>
        <v>0</v>
      </c>
      <c r="SG6" s="191">
        <f t="shared" si="32"/>
        <v>0</v>
      </c>
      <c r="SH6" s="191">
        <f t="shared" si="32"/>
        <v>0</v>
      </c>
      <c r="SI6" s="191">
        <f t="shared" si="32"/>
        <v>0</v>
      </c>
      <c r="SJ6" s="191">
        <f t="shared" si="32"/>
        <v>0</v>
      </c>
      <c r="SK6" s="191">
        <f t="shared" si="32"/>
        <v>0</v>
      </c>
      <c r="SL6" s="191">
        <f t="shared" si="32"/>
        <v>0</v>
      </c>
      <c r="SM6" s="191">
        <f t="shared" si="32"/>
        <v>0</v>
      </c>
      <c r="SN6" s="191">
        <f t="shared" si="32"/>
        <v>0</v>
      </c>
      <c r="SO6" s="191">
        <f t="shared" si="32"/>
        <v>0</v>
      </c>
      <c r="SP6" s="191">
        <f t="shared" si="32"/>
        <v>0</v>
      </c>
      <c r="SR6" s="191">
        <f t="shared" ref="SR6:TE6" si="33">SUM(SR7+SR11+SR16)</f>
        <v>0</v>
      </c>
      <c r="SS6" s="191">
        <f t="shared" si="33"/>
        <v>0</v>
      </c>
      <c r="ST6" s="191">
        <f t="shared" si="33"/>
        <v>0</v>
      </c>
      <c r="SU6" s="191">
        <f t="shared" si="33"/>
        <v>0</v>
      </c>
      <c r="SV6" s="191">
        <f t="shared" si="33"/>
        <v>0</v>
      </c>
      <c r="SW6" s="191">
        <f t="shared" si="33"/>
        <v>0</v>
      </c>
      <c r="SX6" s="191">
        <f t="shared" si="33"/>
        <v>0</v>
      </c>
      <c r="SY6" s="191">
        <f t="shared" si="33"/>
        <v>0</v>
      </c>
      <c r="SZ6" s="191">
        <f t="shared" si="33"/>
        <v>0</v>
      </c>
      <c r="TA6" s="191">
        <f t="shared" si="33"/>
        <v>0</v>
      </c>
      <c r="TB6" s="191">
        <f t="shared" si="33"/>
        <v>0</v>
      </c>
      <c r="TC6" s="191">
        <f t="shared" si="33"/>
        <v>0</v>
      </c>
      <c r="TD6" s="191">
        <f t="shared" si="33"/>
        <v>0</v>
      </c>
      <c r="TE6" s="191">
        <f t="shared" si="33"/>
        <v>0</v>
      </c>
      <c r="TG6" s="191">
        <f t="shared" ref="TG6:TT6" si="34">SUM(TG7+TG11+TG16)</f>
        <v>0</v>
      </c>
      <c r="TH6" s="191">
        <f t="shared" si="34"/>
        <v>0</v>
      </c>
      <c r="TI6" s="191">
        <f t="shared" si="34"/>
        <v>0</v>
      </c>
      <c r="TJ6" s="191">
        <f t="shared" si="34"/>
        <v>0</v>
      </c>
      <c r="TK6" s="191">
        <f t="shared" si="34"/>
        <v>0</v>
      </c>
      <c r="TL6" s="191">
        <f t="shared" si="34"/>
        <v>0</v>
      </c>
      <c r="TM6" s="191">
        <f t="shared" si="34"/>
        <v>0</v>
      </c>
      <c r="TN6" s="191">
        <f t="shared" si="34"/>
        <v>0</v>
      </c>
      <c r="TO6" s="191">
        <f t="shared" si="34"/>
        <v>0</v>
      </c>
      <c r="TP6" s="191">
        <f t="shared" si="34"/>
        <v>0</v>
      </c>
      <c r="TQ6" s="191">
        <f t="shared" si="34"/>
        <v>0</v>
      </c>
      <c r="TR6" s="191">
        <f t="shared" si="34"/>
        <v>0</v>
      </c>
      <c r="TS6" s="191">
        <f t="shared" si="34"/>
        <v>0</v>
      </c>
      <c r="TT6" s="191">
        <f t="shared" si="34"/>
        <v>0</v>
      </c>
      <c r="TV6" s="191">
        <f t="shared" ref="TV6:UI6" si="35">SUM(TV7+TV11+TV16)</f>
        <v>0</v>
      </c>
      <c r="TW6" s="191">
        <f t="shared" si="35"/>
        <v>0</v>
      </c>
      <c r="TX6" s="191">
        <f t="shared" si="35"/>
        <v>0</v>
      </c>
      <c r="TY6" s="191">
        <f t="shared" si="35"/>
        <v>0</v>
      </c>
      <c r="TZ6" s="191">
        <f t="shared" si="35"/>
        <v>0</v>
      </c>
      <c r="UA6" s="191">
        <f t="shared" si="35"/>
        <v>0</v>
      </c>
      <c r="UB6" s="191">
        <f t="shared" si="35"/>
        <v>0</v>
      </c>
      <c r="UC6" s="191">
        <f t="shared" si="35"/>
        <v>0</v>
      </c>
      <c r="UD6" s="191">
        <f t="shared" si="35"/>
        <v>0</v>
      </c>
      <c r="UE6" s="191">
        <f t="shared" si="35"/>
        <v>0</v>
      </c>
      <c r="UF6" s="191">
        <f t="shared" si="35"/>
        <v>0</v>
      </c>
      <c r="UG6" s="191">
        <f t="shared" si="35"/>
        <v>0</v>
      </c>
      <c r="UH6" s="191">
        <f t="shared" si="35"/>
        <v>0</v>
      </c>
      <c r="UI6" s="191">
        <f t="shared" si="35"/>
        <v>0</v>
      </c>
      <c r="UK6" s="191">
        <f t="shared" ref="UK6:UX6" si="36">SUM(UK7+UK11+UK16)</f>
        <v>0</v>
      </c>
      <c r="UL6" s="191">
        <f t="shared" si="36"/>
        <v>0</v>
      </c>
      <c r="UM6" s="191">
        <f t="shared" si="36"/>
        <v>0</v>
      </c>
      <c r="UN6" s="191">
        <f t="shared" si="36"/>
        <v>0</v>
      </c>
      <c r="UO6" s="191">
        <f t="shared" si="36"/>
        <v>0</v>
      </c>
      <c r="UP6" s="191">
        <f t="shared" si="36"/>
        <v>0</v>
      </c>
      <c r="UQ6" s="191">
        <f t="shared" si="36"/>
        <v>0</v>
      </c>
      <c r="UR6" s="191">
        <f t="shared" si="36"/>
        <v>0</v>
      </c>
      <c r="US6" s="191">
        <f t="shared" si="36"/>
        <v>0</v>
      </c>
      <c r="UT6" s="191">
        <f t="shared" si="36"/>
        <v>0</v>
      </c>
      <c r="UU6" s="191">
        <f t="shared" si="36"/>
        <v>0</v>
      </c>
      <c r="UV6" s="191">
        <f t="shared" si="36"/>
        <v>0</v>
      </c>
      <c r="UW6" s="191">
        <f t="shared" si="36"/>
        <v>0</v>
      </c>
      <c r="UX6" s="191">
        <f t="shared" si="36"/>
        <v>0</v>
      </c>
      <c r="UZ6" s="191">
        <f t="shared" ref="UZ6:VM6" si="37">SUM(UZ7+UZ11+UZ16)</f>
        <v>0</v>
      </c>
      <c r="VA6" s="191">
        <f t="shared" si="37"/>
        <v>0</v>
      </c>
      <c r="VB6" s="191">
        <f t="shared" si="37"/>
        <v>0</v>
      </c>
      <c r="VC6" s="191">
        <f t="shared" si="37"/>
        <v>0</v>
      </c>
      <c r="VD6" s="191">
        <f t="shared" si="37"/>
        <v>0</v>
      </c>
      <c r="VE6" s="191">
        <f t="shared" si="37"/>
        <v>0</v>
      </c>
      <c r="VF6" s="191">
        <f t="shared" si="37"/>
        <v>0</v>
      </c>
      <c r="VG6" s="191">
        <f t="shared" si="37"/>
        <v>0</v>
      </c>
      <c r="VH6" s="191">
        <f t="shared" si="37"/>
        <v>0</v>
      </c>
      <c r="VI6" s="191">
        <f t="shared" si="37"/>
        <v>0</v>
      </c>
      <c r="VJ6" s="191">
        <f t="shared" si="37"/>
        <v>0</v>
      </c>
      <c r="VK6" s="191">
        <f t="shared" si="37"/>
        <v>0</v>
      </c>
      <c r="VL6" s="191">
        <f t="shared" si="37"/>
        <v>0</v>
      </c>
      <c r="VM6" s="191">
        <f t="shared" si="37"/>
        <v>0</v>
      </c>
      <c r="VO6" s="191">
        <f t="shared" ref="VO6:WB6" si="38">SUM(VO7+VO11+VO16)</f>
        <v>0</v>
      </c>
      <c r="VP6" s="191">
        <f t="shared" si="38"/>
        <v>0</v>
      </c>
      <c r="VQ6" s="191">
        <f t="shared" si="38"/>
        <v>0</v>
      </c>
      <c r="VR6" s="191">
        <f t="shared" si="38"/>
        <v>0</v>
      </c>
      <c r="VS6" s="191">
        <f t="shared" si="38"/>
        <v>0</v>
      </c>
      <c r="VT6" s="191">
        <f t="shared" si="38"/>
        <v>0</v>
      </c>
      <c r="VU6" s="191">
        <f t="shared" si="38"/>
        <v>0</v>
      </c>
      <c r="VV6" s="191">
        <f t="shared" si="38"/>
        <v>0</v>
      </c>
      <c r="VW6" s="191">
        <f t="shared" si="38"/>
        <v>0</v>
      </c>
      <c r="VX6" s="191">
        <f t="shared" si="38"/>
        <v>0</v>
      </c>
      <c r="VY6" s="191">
        <f t="shared" si="38"/>
        <v>0</v>
      </c>
      <c r="VZ6" s="191">
        <f t="shared" si="38"/>
        <v>0</v>
      </c>
      <c r="WA6" s="191">
        <f t="shared" si="38"/>
        <v>0</v>
      </c>
      <c r="WB6" s="191">
        <f t="shared" si="38"/>
        <v>0</v>
      </c>
      <c r="WD6" s="191">
        <f t="shared" ref="WD6:WQ6" si="39">SUM(WD7+WD11+WD16)</f>
        <v>0</v>
      </c>
      <c r="WE6" s="191">
        <f t="shared" si="39"/>
        <v>0</v>
      </c>
      <c r="WF6" s="191">
        <f t="shared" si="39"/>
        <v>0</v>
      </c>
      <c r="WG6" s="191">
        <f t="shared" si="39"/>
        <v>0</v>
      </c>
      <c r="WH6" s="191">
        <f t="shared" si="39"/>
        <v>0</v>
      </c>
      <c r="WI6" s="191">
        <f t="shared" si="39"/>
        <v>0</v>
      </c>
      <c r="WJ6" s="191">
        <f t="shared" si="39"/>
        <v>0</v>
      </c>
      <c r="WK6" s="191">
        <f t="shared" si="39"/>
        <v>0</v>
      </c>
      <c r="WL6" s="191">
        <f t="shared" si="39"/>
        <v>0</v>
      </c>
      <c r="WM6" s="191">
        <f t="shared" si="39"/>
        <v>0</v>
      </c>
      <c r="WN6" s="191">
        <f t="shared" si="39"/>
        <v>0</v>
      </c>
      <c r="WO6" s="191">
        <f t="shared" si="39"/>
        <v>0</v>
      </c>
      <c r="WP6" s="191">
        <f t="shared" si="39"/>
        <v>0</v>
      </c>
      <c r="WQ6" s="191">
        <f t="shared" si="39"/>
        <v>0</v>
      </c>
      <c r="WS6" s="191">
        <f t="shared" ref="WS6:XF6" si="40">SUM(WS7+WS11+WS16)</f>
        <v>0</v>
      </c>
      <c r="WT6" s="191">
        <f t="shared" si="40"/>
        <v>0</v>
      </c>
      <c r="WU6" s="191">
        <f t="shared" si="40"/>
        <v>0</v>
      </c>
      <c r="WV6" s="191">
        <f t="shared" si="40"/>
        <v>0</v>
      </c>
      <c r="WW6" s="191">
        <f t="shared" si="40"/>
        <v>0</v>
      </c>
      <c r="WX6" s="191">
        <f t="shared" si="40"/>
        <v>0</v>
      </c>
      <c r="WY6" s="191">
        <f t="shared" si="40"/>
        <v>0</v>
      </c>
      <c r="WZ6" s="191">
        <f t="shared" si="40"/>
        <v>0</v>
      </c>
      <c r="XA6" s="191">
        <f t="shared" si="40"/>
        <v>0</v>
      </c>
      <c r="XB6" s="191">
        <f t="shared" si="40"/>
        <v>0</v>
      </c>
      <c r="XC6" s="191">
        <f t="shared" si="40"/>
        <v>0</v>
      </c>
      <c r="XD6" s="191">
        <f t="shared" si="40"/>
        <v>0</v>
      </c>
      <c r="XE6" s="191">
        <f t="shared" si="40"/>
        <v>0</v>
      </c>
      <c r="XF6" s="191">
        <f t="shared" si="40"/>
        <v>0</v>
      </c>
      <c r="XH6" s="191">
        <f t="shared" ref="XH6:XU6" si="41">SUM(XH7+XH11+XH16)</f>
        <v>0</v>
      </c>
      <c r="XI6" s="191">
        <f t="shared" si="41"/>
        <v>0</v>
      </c>
      <c r="XJ6" s="191">
        <f t="shared" si="41"/>
        <v>0</v>
      </c>
      <c r="XK6" s="191">
        <f t="shared" si="41"/>
        <v>0</v>
      </c>
      <c r="XL6" s="191">
        <f t="shared" si="41"/>
        <v>0</v>
      </c>
      <c r="XM6" s="191">
        <f t="shared" si="41"/>
        <v>0</v>
      </c>
      <c r="XN6" s="191">
        <f t="shared" si="41"/>
        <v>0</v>
      </c>
      <c r="XO6" s="191">
        <f t="shared" si="41"/>
        <v>0</v>
      </c>
      <c r="XP6" s="191">
        <f t="shared" si="41"/>
        <v>0</v>
      </c>
      <c r="XQ6" s="191">
        <f t="shared" si="41"/>
        <v>0</v>
      </c>
      <c r="XR6" s="191">
        <f t="shared" si="41"/>
        <v>0</v>
      </c>
      <c r="XS6" s="191">
        <f t="shared" si="41"/>
        <v>0</v>
      </c>
      <c r="XT6" s="191">
        <f t="shared" si="41"/>
        <v>0</v>
      </c>
      <c r="XU6" s="191">
        <f t="shared" si="41"/>
        <v>0</v>
      </c>
      <c r="XW6" s="191">
        <f t="shared" ref="XW6:YJ6" si="42">SUM(XW7+XW11+XW16)</f>
        <v>0</v>
      </c>
      <c r="XX6" s="191">
        <f t="shared" si="42"/>
        <v>0</v>
      </c>
      <c r="XY6" s="191">
        <f t="shared" si="42"/>
        <v>0</v>
      </c>
      <c r="XZ6" s="191">
        <f t="shared" si="42"/>
        <v>0</v>
      </c>
      <c r="YA6" s="191">
        <f t="shared" si="42"/>
        <v>0</v>
      </c>
      <c r="YB6" s="191">
        <f t="shared" si="42"/>
        <v>0</v>
      </c>
      <c r="YC6" s="191">
        <f t="shared" si="42"/>
        <v>0</v>
      </c>
      <c r="YD6" s="191">
        <f t="shared" si="42"/>
        <v>0</v>
      </c>
      <c r="YE6" s="191">
        <f t="shared" si="42"/>
        <v>0</v>
      </c>
      <c r="YF6" s="191">
        <f t="shared" si="42"/>
        <v>0</v>
      </c>
      <c r="YG6" s="191">
        <f t="shared" si="42"/>
        <v>0</v>
      </c>
      <c r="YH6" s="191">
        <f t="shared" si="42"/>
        <v>0</v>
      </c>
      <c r="YI6" s="191">
        <f t="shared" si="42"/>
        <v>0</v>
      </c>
      <c r="YJ6" s="191">
        <f t="shared" si="42"/>
        <v>0</v>
      </c>
      <c r="YL6" s="191">
        <f t="shared" ref="YL6:YY6" si="43">SUM(YL7+YL11+YL16)</f>
        <v>0</v>
      </c>
      <c r="YM6" s="191">
        <f t="shared" si="43"/>
        <v>0</v>
      </c>
      <c r="YN6" s="191">
        <f t="shared" si="43"/>
        <v>0</v>
      </c>
      <c r="YO6" s="191">
        <f t="shared" si="43"/>
        <v>0</v>
      </c>
      <c r="YP6" s="191">
        <f t="shared" si="43"/>
        <v>0</v>
      </c>
      <c r="YQ6" s="191">
        <f t="shared" si="43"/>
        <v>0</v>
      </c>
      <c r="YR6" s="191">
        <f t="shared" si="43"/>
        <v>0</v>
      </c>
      <c r="YS6" s="191">
        <f t="shared" si="43"/>
        <v>0</v>
      </c>
      <c r="YT6" s="191">
        <f t="shared" si="43"/>
        <v>0</v>
      </c>
      <c r="YU6" s="191">
        <f t="shared" si="43"/>
        <v>0</v>
      </c>
      <c r="YV6" s="191">
        <f t="shared" si="43"/>
        <v>0</v>
      </c>
      <c r="YW6" s="191">
        <f t="shared" si="43"/>
        <v>0</v>
      </c>
      <c r="YX6" s="191">
        <f t="shared" si="43"/>
        <v>0</v>
      </c>
      <c r="YY6" s="191">
        <f t="shared" si="43"/>
        <v>0</v>
      </c>
      <c r="ZA6" s="191">
        <f t="shared" ref="ZA6:ZN6" si="44">SUM(ZA7+ZA11+ZA16)</f>
        <v>0</v>
      </c>
      <c r="ZB6" s="191">
        <f t="shared" si="44"/>
        <v>0</v>
      </c>
      <c r="ZC6" s="191">
        <f t="shared" si="44"/>
        <v>0</v>
      </c>
      <c r="ZD6" s="191">
        <f t="shared" si="44"/>
        <v>0</v>
      </c>
      <c r="ZE6" s="191">
        <f t="shared" si="44"/>
        <v>0</v>
      </c>
      <c r="ZF6" s="191">
        <f t="shared" si="44"/>
        <v>0</v>
      </c>
      <c r="ZG6" s="191">
        <f t="shared" si="44"/>
        <v>0</v>
      </c>
      <c r="ZH6" s="191">
        <f t="shared" si="44"/>
        <v>0</v>
      </c>
      <c r="ZI6" s="191">
        <f t="shared" si="44"/>
        <v>0</v>
      </c>
      <c r="ZJ6" s="191">
        <f t="shared" si="44"/>
        <v>0</v>
      </c>
      <c r="ZK6" s="191">
        <f t="shared" si="44"/>
        <v>0</v>
      </c>
      <c r="ZL6" s="191">
        <f t="shared" si="44"/>
        <v>0</v>
      </c>
      <c r="ZM6" s="191">
        <f t="shared" si="44"/>
        <v>0</v>
      </c>
      <c r="ZN6" s="191">
        <f t="shared" si="44"/>
        <v>0</v>
      </c>
      <c r="ZP6" s="191">
        <f t="shared" ref="ZP6:AAC6" si="45">SUM(ZP7+ZP11+ZP16)</f>
        <v>0</v>
      </c>
      <c r="ZQ6" s="191">
        <f t="shared" si="45"/>
        <v>0</v>
      </c>
      <c r="ZR6" s="191">
        <f t="shared" si="45"/>
        <v>0</v>
      </c>
      <c r="ZS6" s="191">
        <f t="shared" si="45"/>
        <v>0</v>
      </c>
      <c r="ZT6" s="191">
        <f t="shared" si="45"/>
        <v>0</v>
      </c>
      <c r="ZU6" s="191">
        <f t="shared" si="45"/>
        <v>0</v>
      </c>
      <c r="ZV6" s="191">
        <f t="shared" si="45"/>
        <v>0</v>
      </c>
      <c r="ZW6" s="191">
        <f t="shared" si="45"/>
        <v>0</v>
      </c>
      <c r="ZX6" s="191">
        <f t="shared" si="45"/>
        <v>0</v>
      </c>
      <c r="ZY6" s="191">
        <f t="shared" si="45"/>
        <v>0</v>
      </c>
      <c r="ZZ6" s="191">
        <f t="shared" si="45"/>
        <v>0</v>
      </c>
      <c r="AAA6" s="191">
        <f t="shared" si="45"/>
        <v>0</v>
      </c>
      <c r="AAB6" s="191">
        <f t="shared" si="45"/>
        <v>0</v>
      </c>
      <c r="AAC6" s="191">
        <f t="shared" si="45"/>
        <v>0</v>
      </c>
      <c r="AAE6" s="191">
        <f t="shared" ref="AAE6:AAR6" si="46">SUM(AAE7+AAE11+AAE16)</f>
        <v>0</v>
      </c>
      <c r="AAF6" s="191">
        <f t="shared" si="46"/>
        <v>0</v>
      </c>
      <c r="AAG6" s="191">
        <f t="shared" si="46"/>
        <v>0</v>
      </c>
      <c r="AAH6" s="191">
        <f t="shared" si="46"/>
        <v>0</v>
      </c>
      <c r="AAI6" s="191">
        <f t="shared" si="46"/>
        <v>0</v>
      </c>
      <c r="AAJ6" s="191">
        <f t="shared" si="46"/>
        <v>0</v>
      </c>
      <c r="AAK6" s="191">
        <f t="shared" si="46"/>
        <v>0</v>
      </c>
      <c r="AAL6" s="191">
        <f t="shared" si="46"/>
        <v>0</v>
      </c>
      <c r="AAM6" s="191">
        <f t="shared" si="46"/>
        <v>0</v>
      </c>
      <c r="AAN6" s="191">
        <f t="shared" si="46"/>
        <v>0</v>
      </c>
      <c r="AAO6" s="191">
        <f t="shared" si="46"/>
        <v>0</v>
      </c>
      <c r="AAP6" s="191">
        <f t="shared" si="46"/>
        <v>0</v>
      </c>
      <c r="AAQ6" s="191">
        <f t="shared" si="46"/>
        <v>0</v>
      </c>
      <c r="AAR6" s="191">
        <f t="shared" si="46"/>
        <v>0</v>
      </c>
      <c r="AAT6" s="191">
        <f t="shared" ref="AAT6:ABG6" si="47">SUM(AAT7+AAT11+AAT16)</f>
        <v>0</v>
      </c>
      <c r="AAU6" s="191">
        <f t="shared" si="47"/>
        <v>0</v>
      </c>
      <c r="AAV6" s="191">
        <f t="shared" si="47"/>
        <v>0</v>
      </c>
      <c r="AAW6" s="191">
        <f t="shared" si="47"/>
        <v>0</v>
      </c>
      <c r="AAX6" s="191">
        <f t="shared" si="47"/>
        <v>0</v>
      </c>
      <c r="AAY6" s="191">
        <f t="shared" si="47"/>
        <v>0</v>
      </c>
      <c r="AAZ6" s="191">
        <f t="shared" si="47"/>
        <v>0</v>
      </c>
      <c r="ABA6" s="191">
        <f t="shared" si="47"/>
        <v>0</v>
      </c>
      <c r="ABB6" s="191">
        <f t="shared" si="47"/>
        <v>0</v>
      </c>
      <c r="ABC6" s="191">
        <f t="shared" si="47"/>
        <v>0</v>
      </c>
      <c r="ABD6" s="191">
        <f t="shared" si="47"/>
        <v>0</v>
      </c>
      <c r="ABE6" s="191">
        <f t="shared" si="47"/>
        <v>0</v>
      </c>
      <c r="ABF6" s="191">
        <f t="shared" si="47"/>
        <v>0</v>
      </c>
      <c r="ABG6" s="191">
        <f t="shared" si="47"/>
        <v>0</v>
      </c>
      <c r="ABI6" s="191">
        <f t="shared" ref="ABI6:ABV6" si="48">SUM(ABI7+ABI11+ABI16)</f>
        <v>0</v>
      </c>
      <c r="ABJ6" s="191">
        <f t="shared" si="48"/>
        <v>0</v>
      </c>
      <c r="ABK6" s="191">
        <f t="shared" si="48"/>
        <v>0</v>
      </c>
      <c r="ABL6" s="191">
        <f t="shared" si="48"/>
        <v>0</v>
      </c>
      <c r="ABM6" s="191">
        <f t="shared" si="48"/>
        <v>0</v>
      </c>
      <c r="ABN6" s="191">
        <f t="shared" si="48"/>
        <v>0</v>
      </c>
      <c r="ABO6" s="191">
        <f t="shared" si="48"/>
        <v>0</v>
      </c>
      <c r="ABP6" s="191">
        <f t="shared" si="48"/>
        <v>0</v>
      </c>
      <c r="ABQ6" s="191">
        <f t="shared" si="48"/>
        <v>0</v>
      </c>
      <c r="ABR6" s="191">
        <f t="shared" si="48"/>
        <v>0</v>
      </c>
      <c r="ABS6" s="191">
        <f t="shared" si="48"/>
        <v>0</v>
      </c>
      <c r="ABT6" s="191">
        <f t="shared" si="48"/>
        <v>0</v>
      </c>
      <c r="ABU6" s="191">
        <f t="shared" si="48"/>
        <v>0</v>
      </c>
      <c r="ABV6" s="191">
        <f t="shared" si="48"/>
        <v>0</v>
      </c>
      <c r="ABX6" s="191">
        <f t="shared" ref="ABX6:ACK6" si="49">SUM(ABX7+ABX11+ABX16)</f>
        <v>0</v>
      </c>
      <c r="ABY6" s="191">
        <f t="shared" si="49"/>
        <v>0</v>
      </c>
      <c r="ABZ6" s="191">
        <f t="shared" si="49"/>
        <v>0</v>
      </c>
      <c r="ACA6" s="191">
        <f t="shared" si="49"/>
        <v>0</v>
      </c>
      <c r="ACB6" s="191">
        <f t="shared" si="49"/>
        <v>0</v>
      </c>
      <c r="ACC6" s="191">
        <f t="shared" si="49"/>
        <v>0</v>
      </c>
      <c r="ACD6" s="191">
        <f t="shared" si="49"/>
        <v>0</v>
      </c>
      <c r="ACE6" s="191">
        <f t="shared" si="49"/>
        <v>0</v>
      </c>
      <c r="ACF6" s="191">
        <f t="shared" si="49"/>
        <v>0</v>
      </c>
      <c r="ACG6" s="191">
        <f t="shared" si="49"/>
        <v>0</v>
      </c>
      <c r="ACH6" s="191">
        <f t="shared" si="49"/>
        <v>0</v>
      </c>
      <c r="ACI6" s="191">
        <f t="shared" si="49"/>
        <v>0</v>
      </c>
      <c r="ACJ6" s="191">
        <f t="shared" si="49"/>
        <v>0</v>
      </c>
      <c r="ACK6" s="191">
        <f t="shared" si="49"/>
        <v>0</v>
      </c>
      <c r="ACM6" s="191">
        <f t="shared" ref="ACM6:ACZ6" si="50">SUM(ACM7+ACM11+ACM16)</f>
        <v>0</v>
      </c>
      <c r="ACN6" s="191">
        <f t="shared" si="50"/>
        <v>0</v>
      </c>
      <c r="ACO6" s="191">
        <f t="shared" si="50"/>
        <v>0</v>
      </c>
      <c r="ACP6" s="191">
        <f t="shared" si="50"/>
        <v>0</v>
      </c>
      <c r="ACQ6" s="191">
        <f t="shared" si="50"/>
        <v>0</v>
      </c>
      <c r="ACR6" s="191">
        <f t="shared" si="50"/>
        <v>0</v>
      </c>
      <c r="ACS6" s="191">
        <f t="shared" si="50"/>
        <v>0</v>
      </c>
      <c r="ACT6" s="191">
        <f t="shared" si="50"/>
        <v>0</v>
      </c>
      <c r="ACU6" s="191">
        <f t="shared" si="50"/>
        <v>0</v>
      </c>
      <c r="ACV6" s="191">
        <f t="shared" si="50"/>
        <v>0</v>
      </c>
      <c r="ACW6" s="191">
        <f t="shared" si="50"/>
        <v>0</v>
      </c>
      <c r="ACX6" s="191">
        <f t="shared" si="50"/>
        <v>0</v>
      </c>
      <c r="ACY6" s="191">
        <f t="shared" si="50"/>
        <v>0</v>
      </c>
      <c r="ACZ6" s="191">
        <f t="shared" si="50"/>
        <v>0</v>
      </c>
      <c r="ADC6" s="191">
        <f t="shared" ref="ADC6:ADP6" si="51">SUM(ADC7+ADC11+ADC16)</f>
        <v>0</v>
      </c>
      <c r="ADD6" s="191">
        <f t="shared" si="51"/>
        <v>0</v>
      </c>
      <c r="ADE6" s="191">
        <f t="shared" si="51"/>
        <v>0</v>
      </c>
      <c r="ADF6" s="191">
        <f t="shared" si="51"/>
        <v>0</v>
      </c>
      <c r="ADG6" s="191">
        <f t="shared" si="51"/>
        <v>0</v>
      </c>
      <c r="ADH6" s="191">
        <f t="shared" si="51"/>
        <v>0</v>
      </c>
      <c r="ADI6" s="191">
        <f t="shared" si="51"/>
        <v>0</v>
      </c>
      <c r="ADJ6" s="191">
        <f t="shared" si="51"/>
        <v>0</v>
      </c>
      <c r="ADK6" s="191">
        <f t="shared" si="51"/>
        <v>0</v>
      </c>
      <c r="ADL6" s="191">
        <f t="shared" si="51"/>
        <v>0</v>
      </c>
      <c r="ADM6" s="191">
        <f t="shared" si="51"/>
        <v>0</v>
      </c>
      <c r="ADN6" s="191">
        <f t="shared" si="51"/>
        <v>0</v>
      </c>
      <c r="ADO6" s="191">
        <f t="shared" si="51"/>
        <v>0</v>
      </c>
      <c r="ADP6" s="191">
        <f t="shared" si="51"/>
        <v>0</v>
      </c>
      <c r="ADR6" s="191">
        <f t="shared" ref="ADR6:AEE6" si="52">SUM(ADR7+ADR11+ADR16)</f>
        <v>0</v>
      </c>
      <c r="ADS6" s="191">
        <f t="shared" si="52"/>
        <v>0</v>
      </c>
      <c r="ADT6" s="191">
        <f t="shared" si="52"/>
        <v>0</v>
      </c>
      <c r="ADU6" s="191">
        <f t="shared" si="52"/>
        <v>0</v>
      </c>
      <c r="ADV6" s="191">
        <f t="shared" si="52"/>
        <v>0</v>
      </c>
      <c r="ADW6" s="191">
        <f t="shared" si="52"/>
        <v>0</v>
      </c>
      <c r="ADX6" s="191">
        <f t="shared" si="52"/>
        <v>0</v>
      </c>
      <c r="ADY6" s="191">
        <f t="shared" si="52"/>
        <v>0</v>
      </c>
      <c r="ADZ6" s="191">
        <f t="shared" si="52"/>
        <v>0</v>
      </c>
      <c r="AEA6" s="191">
        <f t="shared" si="52"/>
        <v>0</v>
      </c>
      <c r="AEB6" s="191">
        <f t="shared" si="52"/>
        <v>0</v>
      </c>
      <c r="AEC6" s="191">
        <f t="shared" si="52"/>
        <v>0</v>
      </c>
      <c r="AED6" s="191">
        <f t="shared" si="52"/>
        <v>0</v>
      </c>
      <c r="AEE6" s="191">
        <f t="shared" si="52"/>
        <v>0</v>
      </c>
      <c r="AEG6" s="191">
        <f t="shared" ref="AEG6:AET6" si="53">SUM(AEG7+AEG11+AEG16)</f>
        <v>0</v>
      </c>
      <c r="AEH6" s="191">
        <f t="shared" si="53"/>
        <v>0</v>
      </c>
      <c r="AEI6" s="191">
        <f t="shared" si="53"/>
        <v>0</v>
      </c>
      <c r="AEJ6" s="191">
        <f t="shared" si="53"/>
        <v>0</v>
      </c>
      <c r="AEK6" s="191">
        <f t="shared" si="53"/>
        <v>0</v>
      </c>
      <c r="AEL6" s="191">
        <f t="shared" si="53"/>
        <v>0</v>
      </c>
      <c r="AEM6" s="191">
        <f t="shared" si="53"/>
        <v>0</v>
      </c>
      <c r="AEN6" s="191">
        <f t="shared" si="53"/>
        <v>0</v>
      </c>
      <c r="AEO6" s="191">
        <f t="shared" si="53"/>
        <v>0</v>
      </c>
      <c r="AEP6" s="191">
        <f t="shared" si="53"/>
        <v>0</v>
      </c>
      <c r="AEQ6" s="191">
        <f t="shared" si="53"/>
        <v>0</v>
      </c>
      <c r="AER6" s="191">
        <f t="shared" si="53"/>
        <v>0</v>
      </c>
      <c r="AES6" s="191">
        <f t="shared" si="53"/>
        <v>0</v>
      </c>
      <c r="AET6" s="191">
        <f t="shared" si="53"/>
        <v>0</v>
      </c>
      <c r="AEV6" s="191">
        <f t="shared" ref="AEV6:AFI6" si="54">SUM(AEV7+AEV11+AEV16)</f>
        <v>0</v>
      </c>
      <c r="AEW6" s="191">
        <f t="shared" si="54"/>
        <v>0</v>
      </c>
      <c r="AEX6" s="191">
        <f t="shared" si="54"/>
        <v>0</v>
      </c>
      <c r="AEY6" s="191">
        <f t="shared" si="54"/>
        <v>0</v>
      </c>
      <c r="AEZ6" s="191">
        <f t="shared" si="54"/>
        <v>0</v>
      </c>
      <c r="AFA6" s="191">
        <f t="shared" si="54"/>
        <v>0</v>
      </c>
      <c r="AFB6" s="191">
        <f t="shared" si="54"/>
        <v>0</v>
      </c>
      <c r="AFC6" s="191">
        <f t="shared" si="54"/>
        <v>0</v>
      </c>
      <c r="AFD6" s="191">
        <f t="shared" si="54"/>
        <v>0</v>
      </c>
      <c r="AFE6" s="191">
        <f t="shared" si="54"/>
        <v>0</v>
      </c>
      <c r="AFF6" s="191">
        <f t="shared" si="54"/>
        <v>0</v>
      </c>
      <c r="AFG6" s="191">
        <f t="shared" si="54"/>
        <v>0</v>
      </c>
      <c r="AFH6" s="191">
        <f t="shared" si="54"/>
        <v>0</v>
      </c>
      <c r="AFI6" s="191">
        <f t="shared" si="54"/>
        <v>0</v>
      </c>
      <c r="AFK6" s="191">
        <f t="shared" ref="AFK6:AFX6" si="55">SUM(AFK7+AFK11+AFK16)</f>
        <v>0</v>
      </c>
      <c r="AFL6" s="191">
        <f t="shared" si="55"/>
        <v>0</v>
      </c>
      <c r="AFM6" s="191">
        <f t="shared" si="55"/>
        <v>0</v>
      </c>
      <c r="AFN6" s="191">
        <f t="shared" si="55"/>
        <v>0</v>
      </c>
      <c r="AFO6" s="191">
        <f t="shared" si="55"/>
        <v>0</v>
      </c>
      <c r="AFP6" s="191">
        <f t="shared" si="55"/>
        <v>0</v>
      </c>
      <c r="AFQ6" s="191">
        <f t="shared" si="55"/>
        <v>0</v>
      </c>
      <c r="AFR6" s="191">
        <f t="shared" si="55"/>
        <v>0</v>
      </c>
      <c r="AFS6" s="191">
        <f t="shared" si="55"/>
        <v>0</v>
      </c>
      <c r="AFT6" s="191">
        <f t="shared" si="55"/>
        <v>0</v>
      </c>
      <c r="AFU6" s="191">
        <f t="shared" si="55"/>
        <v>0</v>
      </c>
      <c r="AFV6" s="191">
        <f t="shared" si="55"/>
        <v>0</v>
      </c>
      <c r="AFW6" s="191">
        <f t="shared" si="55"/>
        <v>0</v>
      </c>
      <c r="AFX6" s="191">
        <f t="shared" si="55"/>
        <v>0</v>
      </c>
      <c r="AFZ6" s="191">
        <f t="shared" ref="AFZ6:AGM6" si="56">SUM(AFZ7+AFZ11+AFZ16)</f>
        <v>0</v>
      </c>
      <c r="AGA6" s="191">
        <f t="shared" si="56"/>
        <v>0</v>
      </c>
      <c r="AGB6" s="191">
        <f t="shared" si="56"/>
        <v>0</v>
      </c>
      <c r="AGC6" s="191">
        <f t="shared" si="56"/>
        <v>0</v>
      </c>
      <c r="AGD6" s="191">
        <f t="shared" si="56"/>
        <v>0</v>
      </c>
      <c r="AGE6" s="191">
        <f t="shared" si="56"/>
        <v>0</v>
      </c>
      <c r="AGF6" s="191">
        <f t="shared" si="56"/>
        <v>0</v>
      </c>
      <c r="AGG6" s="191">
        <f t="shared" si="56"/>
        <v>0</v>
      </c>
      <c r="AGH6" s="191">
        <f t="shared" si="56"/>
        <v>0</v>
      </c>
      <c r="AGI6" s="191">
        <f t="shared" si="56"/>
        <v>0</v>
      </c>
      <c r="AGJ6" s="191">
        <f t="shared" si="56"/>
        <v>0</v>
      </c>
      <c r="AGK6" s="191">
        <f t="shared" si="56"/>
        <v>0</v>
      </c>
      <c r="AGL6" s="191">
        <f t="shared" si="56"/>
        <v>0</v>
      </c>
      <c r="AGM6" s="191">
        <f t="shared" si="56"/>
        <v>0</v>
      </c>
      <c r="AGO6" s="191">
        <f t="shared" ref="AGO6:AHB6" si="57">SUM(AGO7+AGO11+AGO16)</f>
        <v>0</v>
      </c>
      <c r="AGP6" s="191">
        <f t="shared" si="57"/>
        <v>0</v>
      </c>
      <c r="AGQ6" s="191">
        <f t="shared" si="57"/>
        <v>0</v>
      </c>
      <c r="AGR6" s="191">
        <f t="shared" si="57"/>
        <v>0</v>
      </c>
      <c r="AGS6" s="191">
        <f t="shared" si="57"/>
        <v>0</v>
      </c>
      <c r="AGT6" s="191">
        <f t="shared" si="57"/>
        <v>0</v>
      </c>
      <c r="AGU6" s="191">
        <f t="shared" si="57"/>
        <v>0</v>
      </c>
      <c r="AGV6" s="191">
        <f t="shared" si="57"/>
        <v>0</v>
      </c>
      <c r="AGW6" s="191">
        <f t="shared" si="57"/>
        <v>0</v>
      </c>
      <c r="AGX6" s="191">
        <f t="shared" si="57"/>
        <v>0</v>
      </c>
      <c r="AGY6" s="191">
        <f t="shared" si="57"/>
        <v>0</v>
      </c>
      <c r="AGZ6" s="191">
        <f t="shared" si="57"/>
        <v>0</v>
      </c>
      <c r="AHA6" s="191">
        <f t="shared" si="57"/>
        <v>0</v>
      </c>
      <c r="AHB6" s="191">
        <f t="shared" si="57"/>
        <v>0</v>
      </c>
      <c r="AHD6" s="191">
        <f t="shared" ref="AHD6:AHQ6" si="58">SUM(AHD7+AHD11+AHD16)</f>
        <v>0</v>
      </c>
      <c r="AHE6" s="191">
        <f t="shared" si="58"/>
        <v>0</v>
      </c>
      <c r="AHF6" s="191">
        <f t="shared" si="58"/>
        <v>0</v>
      </c>
      <c r="AHG6" s="191">
        <f t="shared" si="58"/>
        <v>0</v>
      </c>
      <c r="AHH6" s="191">
        <f t="shared" si="58"/>
        <v>0</v>
      </c>
      <c r="AHI6" s="191">
        <f t="shared" si="58"/>
        <v>0</v>
      </c>
      <c r="AHJ6" s="191">
        <f t="shared" si="58"/>
        <v>0</v>
      </c>
      <c r="AHK6" s="191">
        <f t="shared" si="58"/>
        <v>0</v>
      </c>
      <c r="AHL6" s="191">
        <f t="shared" si="58"/>
        <v>0</v>
      </c>
      <c r="AHM6" s="191">
        <f t="shared" si="58"/>
        <v>0</v>
      </c>
      <c r="AHN6" s="191">
        <f t="shared" si="58"/>
        <v>0</v>
      </c>
      <c r="AHO6" s="191">
        <f t="shared" si="58"/>
        <v>0</v>
      </c>
      <c r="AHP6" s="191">
        <f t="shared" si="58"/>
        <v>0</v>
      </c>
      <c r="AHQ6" s="191">
        <f t="shared" si="58"/>
        <v>0</v>
      </c>
      <c r="AHS6" s="191">
        <f t="shared" ref="AHS6:AIF6" si="59">SUM(AHS7+AHS11+AHS16)</f>
        <v>0</v>
      </c>
      <c r="AHT6" s="191">
        <f t="shared" si="59"/>
        <v>0</v>
      </c>
      <c r="AHU6" s="191">
        <f t="shared" si="59"/>
        <v>0</v>
      </c>
      <c r="AHV6" s="191">
        <f t="shared" si="59"/>
        <v>0</v>
      </c>
      <c r="AHW6" s="191">
        <f t="shared" si="59"/>
        <v>0</v>
      </c>
      <c r="AHX6" s="191">
        <f t="shared" si="59"/>
        <v>0</v>
      </c>
      <c r="AHY6" s="191">
        <f t="shared" si="59"/>
        <v>0</v>
      </c>
      <c r="AHZ6" s="191">
        <f t="shared" si="59"/>
        <v>0</v>
      </c>
      <c r="AIA6" s="191">
        <f t="shared" si="59"/>
        <v>0</v>
      </c>
      <c r="AIB6" s="191">
        <f t="shared" si="59"/>
        <v>0</v>
      </c>
      <c r="AIC6" s="191">
        <f t="shared" si="59"/>
        <v>0</v>
      </c>
      <c r="AID6" s="191">
        <f t="shared" si="59"/>
        <v>0</v>
      </c>
      <c r="AIE6" s="191">
        <f t="shared" si="59"/>
        <v>0</v>
      </c>
      <c r="AIF6" s="191">
        <f t="shared" si="59"/>
        <v>0</v>
      </c>
    </row>
    <row r="7" spans="1:916" s="43" customFormat="1" x14ac:dyDescent="0.2">
      <c r="A7" s="41" t="s">
        <v>232</v>
      </c>
      <c r="B7" s="42" t="s">
        <v>286</v>
      </c>
      <c r="C7" s="191">
        <f>SUM(C8:C10)</f>
        <v>0</v>
      </c>
      <c r="D7" s="191">
        <f t="shared" ref="D7:AD7" si="60">SUM(D8:D10)</f>
        <v>0</v>
      </c>
      <c r="E7" s="191">
        <f t="shared" si="60"/>
        <v>0</v>
      </c>
      <c r="F7" s="191">
        <f t="shared" si="60"/>
        <v>0</v>
      </c>
      <c r="G7" s="191">
        <f t="shared" si="60"/>
        <v>0</v>
      </c>
      <c r="H7" s="191">
        <f t="shared" si="60"/>
        <v>0</v>
      </c>
      <c r="I7" s="191">
        <f t="shared" si="60"/>
        <v>0</v>
      </c>
      <c r="J7" s="191">
        <f t="shared" si="60"/>
        <v>0</v>
      </c>
      <c r="K7" s="191">
        <f t="shared" si="60"/>
        <v>0</v>
      </c>
      <c r="L7" s="191">
        <f t="shared" si="60"/>
        <v>0</v>
      </c>
      <c r="M7" s="191">
        <f t="shared" si="60"/>
        <v>0</v>
      </c>
      <c r="N7" s="191">
        <f t="shared" si="60"/>
        <v>0</v>
      </c>
      <c r="O7" s="191">
        <f t="shared" si="60"/>
        <v>0</v>
      </c>
      <c r="P7" s="191">
        <f t="shared" si="60"/>
        <v>0</v>
      </c>
      <c r="Q7" s="191">
        <f t="shared" si="60"/>
        <v>0</v>
      </c>
      <c r="R7" s="191">
        <f t="shared" si="60"/>
        <v>0</v>
      </c>
      <c r="S7" s="191">
        <f t="shared" si="60"/>
        <v>0</v>
      </c>
      <c r="T7" s="191">
        <f t="shared" si="60"/>
        <v>0</v>
      </c>
      <c r="U7" s="191">
        <f t="shared" si="60"/>
        <v>0</v>
      </c>
      <c r="V7" s="191">
        <f t="shared" si="60"/>
        <v>0</v>
      </c>
      <c r="W7" s="191">
        <f t="shared" si="60"/>
        <v>0</v>
      </c>
      <c r="X7" s="191">
        <f t="shared" si="60"/>
        <v>0</v>
      </c>
      <c r="Y7" s="191">
        <f t="shared" si="60"/>
        <v>0</v>
      </c>
      <c r="Z7" s="191">
        <f t="shared" si="60"/>
        <v>0</v>
      </c>
      <c r="AA7" s="191">
        <f t="shared" si="60"/>
        <v>0</v>
      </c>
      <c r="AB7" s="191">
        <f t="shared" si="60"/>
        <v>0</v>
      </c>
      <c r="AC7" s="191">
        <f t="shared" si="60"/>
        <v>0</v>
      </c>
      <c r="AD7" s="191">
        <f t="shared" si="60"/>
        <v>0</v>
      </c>
      <c r="AE7" s="330"/>
      <c r="AF7" s="191">
        <f t="shared" ref="AF7:AS7" si="61">SUM(AF8:AF10)</f>
        <v>0</v>
      </c>
      <c r="AG7" s="191">
        <f t="shared" si="61"/>
        <v>0</v>
      </c>
      <c r="AH7" s="191">
        <f t="shared" si="61"/>
        <v>0</v>
      </c>
      <c r="AI7" s="191">
        <f t="shared" si="61"/>
        <v>0</v>
      </c>
      <c r="AJ7" s="191">
        <f t="shared" si="61"/>
        <v>0</v>
      </c>
      <c r="AK7" s="191">
        <f t="shared" si="61"/>
        <v>0</v>
      </c>
      <c r="AL7" s="191">
        <f t="shared" si="61"/>
        <v>0</v>
      </c>
      <c r="AM7" s="191">
        <f t="shared" si="61"/>
        <v>0</v>
      </c>
      <c r="AN7" s="191">
        <f t="shared" si="61"/>
        <v>0</v>
      </c>
      <c r="AO7" s="191">
        <f t="shared" si="61"/>
        <v>0</v>
      </c>
      <c r="AP7" s="191">
        <f t="shared" si="61"/>
        <v>0</v>
      </c>
      <c r="AQ7" s="191">
        <f t="shared" si="61"/>
        <v>0</v>
      </c>
      <c r="AR7" s="191">
        <f t="shared" si="61"/>
        <v>0</v>
      </c>
      <c r="AS7" s="191">
        <f t="shared" si="61"/>
        <v>0</v>
      </c>
      <c r="AU7" s="191">
        <f t="shared" ref="AU7:BH7" si="62">SUM(AU8:AU10)</f>
        <v>0</v>
      </c>
      <c r="AV7" s="191">
        <f t="shared" si="62"/>
        <v>0</v>
      </c>
      <c r="AW7" s="191">
        <f t="shared" si="62"/>
        <v>0</v>
      </c>
      <c r="AX7" s="191">
        <f t="shared" si="62"/>
        <v>0</v>
      </c>
      <c r="AY7" s="191">
        <f t="shared" si="62"/>
        <v>0</v>
      </c>
      <c r="AZ7" s="191">
        <f t="shared" si="62"/>
        <v>0</v>
      </c>
      <c r="BA7" s="191">
        <f t="shared" si="62"/>
        <v>0</v>
      </c>
      <c r="BB7" s="191">
        <f t="shared" si="62"/>
        <v>0</v>
      </c>
      <c r="BC7" s="191">
        <f t="shared" si="62"/>
        <v>0</v>
      </c>
      <c r="BD7" s="191">
        <f t="shared" si="62"/>
        <v>0</v>
      </c>
      <c r="BE7" s="191">
        <f t="shared" si="62"/>
        <v>0</v>
      </c>
      <c r="BF7" s="191">
        <f t="shared" si="62"/>
        <v>0</v>
      </c>
      <c r="BG7" s="191">
        <f t="shared" si="62"/>
        <v>0</v>
      </c>
      <c r="BH7" s="191">
        <f t="shared" si="62"/>
        <v>0</v>
      </c>
      <c r="BJ7" s="191">
        <f t="shared" ref="BJ7:BW7" si="63">SUM(BJ8:BJ10)</f>
        <v>0</v>
      </c>
      <c r="BK7" s="191">
        <f t="shared" si="63"/>
        <v>0</v>
      </c>
      <c r="BL7" s="191">
        <f t="shared" si="63"/>
        <v>0</v>
      </c>
      <c r="BM7" s="191">
        <f t="shared" si="63"/>
        <v>0</v>
      </c>
      <c r="BN7" s="191">
        <f t="shared" si="63"/>
        <v>0</v>
      </c>
      <c r="BO7" s="191">
        <f t="shared" si="63"/>
        <v>0</v>
      </c>
      <c r="BP7" s="191">
        <f t="shared" si="63"/>
        <v>0</v>
      </c>
      <c r="BQ7" s="191">
        <f t="shared" si="63"/>
        <v>0</v>
      </c>
      <c r="BR7" s="191">
        <f t="shared" si="63"/>
        <v>0</v>
      </c>
      <c r="BS7" s="191">
        <f t="shared" si="63"/>
        <v>0</v>
      </c>
      <c r="BT7" s="191">
        <f t="shared" si="63"/>
        <v>0</v>
      </c>
      <c r="BU7" s="191">
        <f t="shared" si="63"/>
        <v>0</v>
      </c>
      <c r="BV7" s="191">
        <f t="shared" si="63"/>
        <v>0</v>
      </c>
      <c r="BW7" s="191">
        <f t="shared" si="63"/>
        <v>0</v>
      </c>
      <c r="BY7" s="191">
        <f t="shared" ref="BY7:CL7" si="64">SUM(BY8:BY10)</f>
        <v>0</v>
      </c>
      <c r="BZ7" s="191">
        <f t="shared" si="64"/>
        <v>0</v>
      </c>
      <c r="CA7" s="191">
        <f t="shared" si="64"/>
        <v>0</v>
      </c>
      <c r="CB7" s="191">
        <f t="shared" si="64"/>
        <v>0</v>
      </c>
      <c r="CC7" s="191">
        <f t="shared" si="64"/>
        <v>0</v>
      </c>
      <c r="CD7" s="191">
        <f t="shared" si="64"/>
        <v>0</v>
      </c>
      <c r="CE7" s="191">
        <f t="shared" si="64"/>
        <v>0</v>
      </c>
      <c r="CF7" s="191">
        <f t="shared" si="64"/>
        <v>0</v>
      </c>
      <c r="CG7" s="191">
        <f t="shared" si="64"/>
        <v>0</v>
      </c>
      <c r="CH7" s="191">
        <f t="shared" si="64"/>
        <v>0</v>
      </c>
      <c r="CI7" s="191">
        <f t="shared" si="64"/>
        <v>0</v>
      </c>
      <c r="CJ7" s="191">
        <f t="shared" si="64"/>
        <v>0</v>
      </c>
      <c r="CK7" s="191">
        <f t="shared" si="64"/>
        <v>0</v>
      </c>
      <c r="CL7" s="191">
        <f t="shared" si="64"/>
        <v>0</v>
      </c>
      <c r="CN7" s="191">
        <f t="shared" ref="CN7:DA7" si="65">SUM(CN8:CN10)</f>
        <v>0</v>
      </c>
      <c r="CO7" s="191">
        <f t="shared" si="65"/>
        <v>0</v>
      </c>
      <c r="CP7" s="191">
        <f t="shared" si="65"/>
        <v>0</v>
      </c>
      <c r="CQ7" s="191">
        <f t="shared" si="65"/>
        <v>0</v>
      </c>
      <c r="CR7" s="191">
        <f t="shared" si="65"/>
        <v>0</v>
      </c>
      <c r="CS7" s="191">
        <f t="shared" si="65"/>
        <v>0</v>
      </c>
      <c r="CT7" s="191">
        <f t="shared" si="65"/>
        <v>0</v>
      </c>
      <c r="CU7" s="191">
        <f t="shared" si="65"/>
        <v>0</v>
      </c>
      <c r="CV7" s="191">
        <f t="shared" si="65"/>
        <v>0</v>
      </c>
      <c r="CW7" s="191">
        <f t="shared" si="65"/>
        <v>0</v>
      </c>
      <c r="CX7" s="191">
        <f t="shared" si="65"/>
        <v>0</v>
      </c>
      <c r="CY7" s="191">
        <f t="shared" si="65"/>
        <v>0</v>
      </c>
      <c r="CZ7" s="191">
        <f t="shared" si="65"/>
        <v>0</v>
      </c>
      <c r="DA7" s="191">
        <f t="shared" si="65"/>
        <v>0</v>
      </c>
      <c r="DC7" s="191">
        <f t="shared" ref="DC7:DP7" si="66">SUM(DC8:DC10)</f>
        <v>0</v>
      </c>
      <c r="DD7" s="191">
        <f t="shared" si="66"/>
        <v>0</v>
      </c>
      <c r="DE7" s="191">
        <f t="shared" si="66"/>
        <v>0</v>
      </c>
      <c r="DF7" s="191">
        <f t="shared" si="66"/>
        <v>0</v>
      </c>
      <c r="DG7" s="191">
        <f t="shared" si="66"/>
        <v>0</v>
      </c>
      <c r="DH7" s="191">
        <f t="shared" si="66"/>
        <v>0</v>
      </c>
      <c r="DI7" s="191">
        <f t="shared" si="66"/>
        <v>0</v>
      </c>
      <c r="DJ7" s="191">
        <f t="shared" si="66"/>
        <v>0</v>
      </c>
      <c r="DK7" s="191">
        <f t="shared" si="66"/>
        <v>0</v>
      </c>
      <c r="DL7" s="191">
        <f t="shared" si="66"/>
        <v>0</v>
      </c>
      <c r="DM7" s="191">
        <f t="shared" si="66"/>
        <v>0</v>
      </c>
      <c r="DN7" s="191">
        <f t="shared" si="66"/>
        <v>0</v>
      </c>
      <c r="DO7" s="191">
        <f t="shared" si="66"/>
        <v>0</v>
      </c>
      <c r="DP7" s="191">
        <f t="shared" si="66"/>
        <v>0</v>
      </c>
      <c r="DR7" s="191">
        <f t="shared" ref="DR7:EE7" si="67">SUM(DR8:DR10)</f>
        <v>0</v>
      </c>
      <c r="DS7" s="191">
        <f t="shared" si="67"/>
        <v>0</v>
      </c>
      <c r="DT7" s="191">
        <f t="shared" si="67"/>
        <v>0</v>
      </c>
      <c r="DU7" s="191">
        <f t="shared" si="67"/>
        <v>0</v>
      </c>
      <c r="DV7" s="191">
        <f t="shared" si="67"/>
        <v>0</v>
      </c>
      <c r="DW7" s="191">
        <f t="shared" si="67"/>
        <v>0</v>
      </c>
      <c r="DX7" s="191">
        <f t="shared" si="67"/>
        <v>0</v>
      </c>
      <c r="DY7" s="191">
        <f t="shared" si="67"/>
        <v>0</v>
      </c>
      <c r="DZ7" s="191">
        <f t="shared" si="67"/>
        <v>0</v>
      </c>
      <c r="EA7" s="191">
        <f t="shared" si="67"/>
        <v>0</v>
      </c>
      <c r="EB7" s="191">
        <f t="shared" si="67"/>
        <v>0</v>
      </c>
      <c r="EC7" s="191">
        <f t="shared" si="67"/>
        <v>0</v>
      </c>
      <c r="ED7" s="191">
        <f t="shared" si="67"/>
        <v>0</v>
      </c>
      <c r="EE7" s="191">
        <f t="shared" si="67"/>
        <v>0</v>
      </c>
      <c r="EG7" s="191">
        <f t="shared" ref="EG7:ET7" si="68">SUM(EG8:EG10)</f>
        <v>0</v>
      </c>
      <c r="EH7" s="191">
        <f t="shared" si="68"/>
        <v>0</v>
      </c>
      <c r="EI7" s="191">
        <f t="shared" si="68"/>
        <v>0</v>
      </c>
      <c r="EJ7" s="191">
        <f t="shared" si="68"/>
        <v>0</v>
      </c>
      <c r="EK7" s="191">
        <f t="shared" si="68"/>
        <v>0</v>
      </c>
      <c r="EL7" s="191">
        <f t="shared" si="68"/>
        <v>0</v>
      </c>
      <c r="EM7" s="191">
        <f t="shared" si="68"/>
        <v>0</v>
      </c>
      <c r="EN7" s="191">
        <f t="shared" si="68"/>
        <v>0</v>
      </c>
      <c r="EO7" s="191">
        <f t="shared" si="68"/>
        <v>0</v>
      </c>
      <c r="EP7" s="191">
        <f t="shared" si="68"/>
        <v>0</v>
      </c>
      <c r="EQ7" s="191">
        <f t="shared" si="68"/>
        <v>0</v>
      </c>
      <c r="ER7" s="191">
        <f t="shared" si="68"/>
        <v>0</v>
      </c>
      <c r="ES7" s="191">
        <f t="shared" si="68"/>
        <v>0</v>
      </c>
      <c r="ET7" s="191">
        <f t="shared" si="68"/>
        <v>0</v>
      </c>
      <c r="EV7" s="191">
        <f t="shared" ref="EV7:FI7" si="69">SUM(EV8:EV10)</f>
        <v>0</v>
      </c>
      <c r="EW7" s="191">
        <f t="shared" si="69"/>
        <v>0</v>
      </c>
      <c r="EX7" s="191">
        <f t="shared" si="69"/>
        <v>0</v>
      </c>
      <c r="EY7" s="191">
        <f t="shared" si="69"/>
        <v>0</v>
      </c>
      <c r="EZ7" s="191">
        <f t="shared" si="69"/>
        <v>0</v>
      </c>
      <c r="FA7" s="191">
        <f t="shared" si="69"/>
        <v>0</v>
      </c>
      <c r="FB7" s="191">
        <f t="shared" si="69"/>
        <v>0</v>
      </c>
      <c r="FC7" s="191">
        <f t="shared" si="69"/>
        <v>0</v>
      </c>
      <c r="FD7" s="191">
        <f t="shared" si="69"/>
        <v>0</v>
      </c>
      <c r="FE7" s="191">
        <f t="shared" si="69"/>
        <v>0</v>
      </c>
      <c r="FF7" s="191">
        <f t="shared" si="69"/>
        <v>0</v>
      </c>
      <c r="FG7" s="191">
        <f t="shared" si="69"/>
        <v>0</v>
      </c>
      <c r="FH7" s="191">
        <f t="shared" si="69"/>
        <v>0</v>
      </c>
      <c r="FI7" s="191">
        <f t="shared" si="69"/>
        <v>0</v>
      </c>
      <c r="FK7" s="191">
        <f t="shared" ref="FK7:FX7" si="70">SUM(FK8:FK10)</f>
        <v>0</v>
      </c>
      <c r="FL7" s="191">
        <f t="shared" si="70"/>
        <v>0</v>
      </c>
      <c r="FM7" s="191">
        <f t="shared" si="70"/>
        <v>0</v>
      </c>
      <c r="FN7" s="191">
        <f t="shared" si="70"/>
        <v>0</v>
      </c>
      <c r="FO7" s="191">
        <f t="shared" si="70"/>
        <v>0</v>
      </c>
      <c r="FP7" s="191">
        <f t="shared" si="70"/>
        <v>0</v>
      </c>
      <c r="FQ7" s="191">
        <f t="shared" si="70"/>
        <v>0</v>
      </c>
      <c r="FR7" s="191">
        <f t="shared" si="70"/>
        <v>0</v>
      </c>
      <c r="FS7" s="191">
        <f t="shared" si="70"/>
        <v>0</v>
      </c>
      <c r="FT7" s="191">
        <f t="shared" si="70"/>
        <v>0</v>
      </c>
      <c r="FU7" s="191">
        <f t="shared" si="70"/>
        <v>0</v>
      </c>
      <c r="FV7" s="191">
        <f t="shared" si="70"/>
        <v>0</v>
      </c>
      <c r="FW7" s="191">
        <f t="shared" si="70"/>
        <v>0</v>
      </c>
      <c r="FX7" s="191">
        <f t="shared" si="70"/>
        <v>0</v>
      </c>
      <c r="FZ7" s="191">
        <f t="shared" ref="FZ7:GM7" si="71">SUM(FZ8:FZ10)</f>
        <v>0</v>
      </c>
      <c r="GA7" s="191">
        <f t="shared" si="71"/>
        <v>0</v>
      </c>
      <c r="GB7" s="191">
        <f t="shared" si="71"/>
        <v>0</v>
      </c>
      <c r="GC7" s="191">
        <f t="shared" si="71"/>
        <v>0</v>
      </c>
      <c r="GD7" s="191">
        <f t="shared" si="71"/>
        <v>0</v>
      </c>
      <c r="GE7" s="191">
        <f t="shared" si="71"/>
        <v>0</v>
      </c>
      <c r="GF7" s="191">
        <f t="shared" si="71"/>
        <v>0</v>
      </c>
      <c r="GG7" s="191">
        <f t="shared" si="71"/>
        <v>0</v>
      </c>
      <c r="GH7" s="191">
        <f t="shared" si="71"/>
        <v>0</v>
      </c>
      <c r="GI7" s="191">
        <f t="shared" si="71"/>
        <v>0</v>
      </c>
      <c r="GJ7" s="191">
        <f t="shared" si="71"/>
        <v>0</v>
      </c>
      <c r="GK7" s="191">
        <f t="shared" si="71"/>
        <v>0</v>
      </c>
      <c r="GL7" s="191">
        <f t="shared" si="71"/>
        <v>0</v>
      </c>
      <c r="GM7" s="191">
        <f t="shared" si="71"/>
        <v>0</v>
      </c>
      <c r="GO7" s="191">
        <f t="shared" ref="GO7:HB7" si="72">SUM(GO8:GO10)</f>
        <v>0</v>
      </c>
      <c r="GP7" s="191">
        <f t="shared" si="72"/>
        <v>0</v>
      </c>
      <c r="GQ7" s="191">
        <f t="shared" si="72"/>
        <v>0</v>
      </c>
      <c r="GR7" s="191">
        <f t="shared" si="72"/>
        <v>0</v>
      </c>
      <c r="GS7" s="191">
        <f t="shared" si="72"/>
        <v>0</v>
      </c>
      <c r="GT7" s="191">
        <f t="shared" si="72"/>
        <v>0</v>
      </c>
      <c r="GU7" s="191">
        <f t="shared" si="72"/>
        <v>0</v>
      </c>
      <c r="GV7" s="191">
        <f t="shared" si="72"/>
        <v>0</v>
      </c>
      <c r="GW7" s="191">
        <f t="shared" si="72"/>
        <v>0</v>
      </c>
      <c r="GX7" s="191">
        <f t="shared" si="72"/>
        <v>0</v>
      </c>
      <c r="GY7" s="191">
        <f t="shared" si="72"/>
        <v>0</v>
      </c>
      <c r="GZ7" s="191">
        <f t="shared" si="72"/>
        <v>0</v>
      </c>
      <c r="HA7" s="191">
        <f t="shared" si="72"/>
        <v>0</v>
      </c>
      <c r="HB7" s="191">
        <f t="shared" si="72"/>
        <v>0</v>
      </c>
      <c r="HD7" s="191">
        <f t="shared" ref="HD7:HQ7" si="73">SUM(HD8:HD10)</f>
        <v>0</v>
      </c>
      <c r="HE7" s="191">
        <f t="shared" si="73"/>
        <v>0</v>
      </c>
      <c r="HF7" s="191">
        <f t="shared" si="73"/>
        <v>0</v>
      </c>
      <c r="HG7" s="191">
        <f t="shared" si="73"/>
        <v>0</v>
      </c>
      <c r="HH7" s="191">
        <f t="shared" si="73"/>
        <v>0</v>
      </c>
      <c r="HI7" s="191">
        <f t="shared" si="73"/>
        <v>0</v>
      </c>
      <c r="HJ7" s="191">
        <f t="shared" si="73"/>
        <v>0</v>
      </c>
      <c r="HK7" s="191">
        <f t="shared" si="73"/>
        <v>0</v>
      </c>
      <c r="HL7" s="191">
        <f t="shared" si="73"/>
        <v>0</v>
      </c>
      <c r="HM7" s="191">
        <f t="shared" si="73"/>
        <v>0</v>
      </c>
      <c r="HN7" s="191">
        <f t="shared" si="73"/>
        <v>0</v>
      </c>
      <c r="HO7" s="191">
        <f t="shared" si="73"/>
        <v>0</v>
      </c>
      <c r="HP7" s="191">
        <f t="shared" si="73"/>
        <v>0</v>
      </c>
      <c r="HQ7" s="191">
        <f t="shared" si="73"/>
        <v>0</v>
      </c>
      <c r="HS7" s="191">
        <f t="shared" ref="HS7:IF7" si="74">SUM(HS8:HS10)</f>
        <v>0</v>
      </c>
      <c r="HT7" s="191">
        <f t="shared" si="74"/>
        <v>0</v>
      </c>
      <c r="HU7" s="191">
        <f t="shared" si="74"/>
        <v>0</v>
      </c>
      <c r="HV7" s="191">
        <f t="shared" si="74"/>
        <v>0</v>
      </c>
      <c r="HW7" s="191">
        <f t="shared" si="74"/>
        <v>0</v>
      </c>
      <c r="HX7" s="191">
        <f t="shared" si="74"/>
        <v>0</v>
      </c>
      <c r="HY7" s="191">
        <f t="shared" si="74"/>
        <v>0</v>
      </c>
      <c r="HZ7" s="191">
        <f t="shared" si="74"/>
        <v>0</v>
      </c>
      <c r="IA7" s="191">
        <f t="shared" si="74"/>
        <v>0</v>
      </c>
      <c r="IB7" s="191">
        <f t="shared" si="74"/>
        <v>0</v>
      </c>
      <c r="IC7" s="191">
        <f t="shared" si="74"/>
        <v>0</v>
      </c>
      <c r="ID7" s="191">
        <f t="shared" si="74"/>
        <v>0</v>
      </c>
      <c r="IE7" s="191">
        <f t="shared" si="74"/>
        <v>0</v>
      </c>
      <c r="IF7" s="191">
        <f t="shared" si="74"/>
        <v>0</v>
      </c>
      <c r="IH7" s="191">
        <f t="shared" ref="IH7:IU7" si="75">SUM(IH8:IH10)</f>
        <v>0</v>
      </c>
      <c r="II7" s="191">
        <f t="shared" si="75"/>
        <v>0</v>
      </c>
      <c r="IJ7" s="191">
        <f t="shared" si="75"/>
        <v>0</v>
      </c>
      <c r="IK7" s="191">
        <f t="shared" si="75"/>
        <v>0</v>
      </c>
      <c r="IL7" s="191">
        <f t="shared" si="75"/>
        <v>0</v>
      </c>
      <c r="IM7" s="191">
        <f t="shared" si="75"/>
        <v>0</v>
      </c>
      <c r="IN7" s="191">
        <f t="shared" si="75"/>
        <v>0</v>
      </c>
      <c r="IO7" s="191">
        <f t="shared" si="75"/>
        <v>0</v>
      </c>
      <c r="IP7" s="191">
        <f t="shared" si="75"/>
        <v>0</v>
      </c>
      <c r="IQ7" s="191">
        <f t="shared" si="75"/>
        <v>0</v>
      </c>
      <c r="IR7" s="191">
        <f t="shared" si="75"/>
        <v>0</v>
      </c>
      <c r="IS7" s="191">
        <f t="shared" si="75"/>
        <v>0</v>
      </c>
      <c r="IT7" s="191">
        <f t="shared" si="75"/>
        <v>0</v>
      </c>
      <c r="IU7" s="191">
        <f t="shared" si="75"/>
        <v>0</v>
      </c>
      <c r="IW7" s="191">
        <f t="shared" ref="IW7:JJ7" si="76">SUM(IW8:IW10)</f>
        <v>0</v>
      </c>
      <c r="IX7" s="191">
        <f t="shared" si="76"/>
        <v>0</v>
      </c>
      <c r="IY7" s="191">
        <f t="shared" si="76"/>
        <v>0</v>
      </c>
      <c r="IZ7" s="191">
        <f t="shared" si="76"/>
        <v>0</v>
      </c>
      <c r="JA7" s="191">
        <f t="shared" si="76"/>
        <v>0</v>
      </c>
      <c r="JB7" s="191">
        <f t="shared" si="76"/>
        <v>0</v>
      </c>
      <c r="JC7" s="191">
        <f t="shared" si="76"/>
        <v>0</v>
      </c>
      <c r="JD7" s="191">
        <f t="shared" si="76"/>
        <v>0</v>
      </c>
      <c r="JE7" s="191">
        <f t="shared" si="76"/>
        <v>0</v>
      </c>
      <c r="JF7" s="191">
        <f t="shared" si="76"/>
        <v>0</v>
      </c>
      <c r="JG7" s="191">
        <f t="shared" si="76"/>
        <v>0</v>
      </c>
      <c r="JH7" s="191">
        <f t="shared" si="76"/>
        <v>0</v>
      </c>
      <c r="JI7" s="191">
        <f t="shared" si="76"/>
        <v>0</v>
      </c>
      <c r="JJ7" s="191">
        <f t="shared" si="76"/>
        <v>0</v>
      </c>
      <c r="JL7" s="191">
        <f t="shared" ref="JL7:JY7" si="77">SUM(JL8:JL10)</f>
        <v>0</v>
      </c>
      <c r="JM7" s="191">
        <f t="shared" si="77"/>
        <v>0</v>
      </c>
      <c r="JN7" s="191">
        <f t="shared" si="77"/>
        <v>0</v>
      </c>
      <c r="JO7" s="191">
        <f t="shared" si="77"/>
        <v>0</v>
      </c>
      <c r="JP7" s="191">
        <f t="shared" si="77"/>
        <v>0</v>
      </c>
      <c r="JQ7" s="191">
        <f t="shared" si="77"/>
        <v>0</v>
      </c>
      <c r="JR7" s="191">
        <f t="shared" si="77"/>
        <v>0</v>
      </c>
      <c r="JS7" s="191">
        <f t="shared" si="77"/>
        <v>0</v>
      </c>
      <c r="JT7" s="191">
        <f t="shared" si="77"/>
        <v>0</v>
      </c>
      <c r="JU7" s="191">
        <f t="shared" si="77"/>
        <v>0</v>
      </c>
      <c r="JV7" s="191">
        <f t="shared" si="77"/>
        <v>0</v>
      </c>
      <c r="JW7" s="191">
        <f t="shared" si="77"/>
        <v>0</v>
      </c>
      <c r="JX7" s="191">
        <f t="shared" si="77"/>
        <v>0</v>
      </c>
      <c r="JY7" s="191">
        <f t="shared" si="77"/>
        <v>0</v>
      </c>
      <c r="KA7" s="191">
        <f t="shared" ref="KA7:KN7" si="78">SUM(KA8:KA10)</f>
        <v>0</v>
      </c>
      <c r="KB7" s="191">
        <f t="shared" si="78"/>
        <v>0</v>
      </c>
      <c r="KC7" s="191">
        <f t="shared" si="78"/>
        <v>0</v>
      </c>
      <c r="KD7" s="191">
        <f t="shared" si="78"/>
        <v>0</v>
      </c>
      <c r="KE7" s="191">
        <f t="shared" si="78"/>
        <v>0</v>
      </c>
      <c r="KF7" s="191">
        <f t="shared" si="78"/>
        <v>0</v>
      </c>
      <c r="KG7" s="191">
        <f t="shared" si="78"/>
        <v>0</v>
      </c>
      <c r="KH7" s="191">
        <f t="shared" si="78"/>
        <v>0</v>
      </c>
      <c r="KI7" s="191">
        <f t="shared" si="78"/>
        <v>0</v>
      </c>
      <c r="KJ7" s="191">
        <f t="shared" si="78"/>
        <v>0</v>
      </c>
      <c r="KK7" s="191">
        <f t="shared" si="78"/>
        <v>0</v>
      </c>
      <c r="KL7" s="191">
        <f t="shared" si="78"/>
        <v>0</v>
      </c>
      <c r="KM7" s="191">
        <f t="shared" si="78"/>
        <v>0</v>
      </c>
      <c r="KN7" s="191">
        <f t="shared" si="78"/>
        <v>0</v>
      </c>
      <c r="KP7" s="191">
        <f t="shared" ref="KP7:LC7" si="79">SUM(KP8:KP10)</f>
        <v>0</v>
      </c>
      <c r="KQ7" s="191">
        <f t="shared" si="79"/>
        <v>0</v>
      </c>
      <c r="KR7" s="191">
        <f t="shared" si="79"/>
        <v>0</v>
      </c>
      <c r="KS7" s="191">
        <f t="shared" si="79"/>
        <v>0</v>
      </c>
      <c r="KT7" s="191">
        <f t="shared" si="79"/>
        <v>0</v>
      </c>
      <c r="KU7" s="191">
        <f t="shared" si="79"/>
        <v>0</v>
      </c>
      <c r="KV7" s="191">
        <f t="shared" si="79"/>
        <v>0</v>
      </c>
      <c r="KW7" s="191">
        <f t="shared" si="79"/>
        <v>0</v>
      </c>
      <c r="KX7" s="191">
        <f t="shared" si="79"/>
        <v>0</v>
      </c>
      <c r="KY7" s="191">
        <f t="shared" si="79"/>
        <v>0</v>
      </c>
      <c r="KZ7" s="191">
        <f t="shared" si="79"/>
        <v>0</v>
      </c>
      <c r="LA7" s="191">
        <f t="shared" si="79"/>
        <v>0</v>
      </c>
      <c r="LB7" s="191">
        <f t="shared" si="79"/>
        <v>0</v>
      </c>
      <c r="LC7" s="191">
        <f t="shared" si="79"/>
        <v>0</v>
      </c>
      <c r="LE7" s="191">
        <f t="shared" ref="LE7:LR7" si="80">SUM(LE8:LE10)</f>
        <v>0</v>
      </c>
      <c r="LF7" s="191">
        <f t="shared" si="80"/>
        <v>0</v>
      </c>
      <c r="LG7" s="191">
        <f t="shared" si="80"/>
        <v>0</v>
      </c>
      <c r="LH7" s="191">
        <f t="shared" si="80"/>
        <v>0</v>
      </c>
      <c r="LI7" s="191">
        <f t="shared" si="80"/>
        <v>0</v>
      </c>
      <c r="LJ7" s="191">
        <f t="shared" si="80"/>
        <v>0</v>
      </c>
      <c r="LK7" s="191">
        <f t="shared" si="80"/>
        <v>0</v>
      </c>
      <c r="LL7" s="191">
        <f t="shared" si="80"/>
        <v>0</v>
      </c>
      <c r="LM7" s="191">
        <f t="shared" si="80"/>
        <v>0</v>
      </c>
      <c r="LN7" s="191">
        <f t="shared" si="80"/>
        <v>0</v>
      </c>
      <c r="LO7" s="191">
        <f t="shared" si="80"/>
        <v>0</v>
      </c>
      <c r="LP7" s="191">
        <f t="shared" si="80"/>
        <v>0</v>
      </c>
      <c r="LQ7" s="191">
        <f t="shared" si="80"/>
        <v>0</v>
      </c>
      <c r="LR7" s="191">
        <f t="shared" si="80"/>
        <v>0</v>
      </c>
      <c r="LT7" s="191">
        <f t="shared" ref="LT7:MG7" si="81">SUM(LT8:LT10)</f>
        <v>0</v>
      </c>
      <c r="LU7" s="191">
        <f t="shared" si="81"/>
        <v>0</v>
      </c>
      <c r="LV7" s="191">
        <f t="shared" si="81"/>
        <v>0</v>
      </c>
      <c r="LW7" s="191">
        <f t="shared" si="81"/>
        <v>0</v>
      </c>
      <c r="LX7" s="191">
        <f t="shared" si="81"/>
        <v>0</v>
      </c>
      <c r="LY7" s="191">
        <f t="shared" si="81"/>
        <v>0</v>
      </c>
      <c r="LZ7" s="191">
        <f t="shared" si="81"/>
        <v>0</v>
      </c>
      <c r="MA7" s="191">
        <f t="shared" si="81"/>
        <v>0</v>
      </c>
      <c r="MB7" s="191">
        <f t="shared" si="81"/>
        <v>0</v>
      </c>
      <c r="MC7" s="191">
        <f t="shared" si="81"/>
        <v>0</v>
      </c>
      <c r="MD7" s="191">
        <f t="shared" si="81"/>
        <v>0</v>
      </c>
      <c r="ME7" s="191">
        <f t="shared" si="81"/>
        <v>0</v>
      </c>
      <c r="MF7" s="191">
        <f t="shared" si="81"/>
        <v>0</v>
      </c>
      <c r="MG7" s="191">
        <f t="shared" si="81"/>
        <v>0</v>
      </c>
      <c r="MI7" s="191">
        <f t="shared" ref="MI7:MV7" si="82">SUM(MI8:MI10)</f>
        <v>0</v>
      </c>
      <c r="MJ7" s="191">
        <f t="shared" si="82"/>
        <v>0</v>
      </c>
      <c r="MK7" s="191">
        <f t="shared" si="82"/>
        <v>0</v>
      </c>
      <c r="ML7" s="191">
        <f t="shared" si="82"/>
        <v>0</v>
      </c>
      <c r="MM7" s="191">
        <f t="shared" si="82"/>
        <v>0</v>
      </c>
      <c r="MN7" s="191">
        <f t="shared" si="82"/>
        <v>0</v>
      </c>
      <c r="MO7" s="191">
        <f t="shared" si="82"/>
        <v>0</v>
      </c>
      <c r="MP7" s="191">
        <f t="shared" si="82"/>
        <v>0</v>
      </c>
      <c r="MQ7" s="191">
        <f t="shared" si="82"/>
        <v>0</v>
      </c>
      <c r="MR7" s="191">
        <f t="shared" si="82"/>
        <v>0</v>
      </c>
      <c r="MS7" s="191">
        <f t="shared" si="82"/>
        <v>0</v>
      </c>
      <c r="MT7" s="191">
        <f t="shared" si="82"/>
        <v>0</v>
      </c>
      <c r="MU7" s="191">
        <f t="shared" si="82"/>
        <v>0</v>
      </c>
      <c r="MV7" s="191">
        <f t="shared" si="82"/>
        <v>0</v>
      </c>
      <c r="MX7" s="191">
        <f t="shared" ref="MX7:NK7" si="83">SUM(MX8:MX10)</f>
        <v>0</v>
      </c>
      <c r="MY7" s="191">
        <f t="shared" si="83"/>
        <v>0</v>
      </c>
      <c r="MZ7" s="191">
        <f t="shared" si="83"/>
        <v>0</v>
      </c>
      <c r="NA7" s="191">
        <f t="shared" si="83"/>
        <v>0</v>
      </c>
      <c r="NB7" s="191">
        <f t="shared" si="83"/>
        <v>0</v>
      </c>
      <c r="NC7" s="191">
        <f t="shared" si="83"/>
        <v>0</v>
      </c>
      <c r="ND7" s="191">
        <f t="shared" si="83"/>
        <v>0</v>
      </c>
      <c r="NE7" s="191">
        <f t="shared" si="83"/>
        <v>0</v>
      </c>
      <c r="NF7" s="191">
        <f t="shared" si="83"/>
        <v>0</v>
      </c>
      <c r="NG7" s="191">
        <f t="shared" si="83"/>
        <v>0</v>
      </c>
      <c r="NH7" s="191">
        <f t="shared" si="83"/>
        <v>0</v>
      </c>
      <c r="NI7" s="191">
        <f t="shared" si="83"/>
        <v>0</v>
      </c>
      <c r="NJ7" s="191">
        <f t="shared" si="83"/>
        <v>0</v>
      </c>
      <c r="NK7" s="191">
        <f t="shared" si="83"/>
        <v>0</v>
      </c>
      <c r="NM7" s="191">
        <f t="shared" ref="NM7:NZ7" si="84">SUM(NM8:NM10)</f>
        <v>0</v>
      </c>
      <c r="NN7" s="191">
        <f t="shared" si="84"/>
        <v>0</v>
      </c>
      <c r="NO7" s="191">
        <f t="shared" si="84"/>
        <v>0</v>
      </c>
      <c r="NP7" s="191">
        <f t="shared" si="84"/>
        <v>0</v>
      </c>
      <c r="NQ7" s="191">
        <f t="shared" si="84"/>
        <v>0</v>
      </c>
      <c r="NR7" s="191">
        <f t="shared" si="84"/>
        <v>0</v>
      </c>
      <c r="NS7" s="191">
        <f t="shared" si="84"/>
        <v>0</v>
      </c>
      <c r="NT7" s="191">
        <f t="shared" si="84"/>
        <v>0</v>
      </c>
      <c r="NU7" s="191">
        <f t="shared" si="84"/>
        <v>0</v>
      </c>
      <c r="NV7" s="191">
        <f t="shared" si="84"/>
        <v>0</v>
      </c>
      <c r="NW7" s="191">
        <f t="shared" si="84"/>
        <v>0</v>
      </c>
      <c r="NX7" s="191">
        <f t="shared" si="84"/>
        <v>0</v>
      </c>
      <c r="NY7" s="191">
        <f t="shared" si="84"/>
        <v>0</v>
      </c>
      <c r="NZ7" s="191">
        <f t="shared" si="84"/>
        <v>0</v>
      </c>
      <c r="OB7" s="191">
        <f t="shared" ref="OB7:OO7" si="85">SUM(OB8:OB10)</f>
        <v>0</v>
      </c>
      <c r="OC7" s="191">
        <f t="shared" si="85"/>
        <v>0</v>
      </c>
      <c r="OD7" s="191">
        <f t="shared" si="85"/>
        <v>0</v>
      </c>
      <c r="OE7" s="191">
        <f t="shared" si="85"/>
        <v>0</v>
      </c>
      <c r="OF7" s="191">
        <f t="shared" si="85"/>
        <v>0</v>
      </c>
      <c r="OG7" s="191">
        <f t="shared" si="85"/>
        <v>0</v>
      </c>
      <c r="OH7" s="191">
        <f t="shared" si="85"/>
        <v>0</v>
      </c>
      <c r="OI7" s="191">
        <f t="shared" si="85"/>
        <v>0</v>
      </c>
      <c r="OJ7" s="191">
        <f t="shared" si="85"/>
        <v>0</v>
      </c>
      <c r="OK7" s="191">
        <f t="shared" si="85"/>
        <v>0</v>
      </c>
      <c r="OL7" s="191">
        <f t="shared" si="85"/>
        <v>0</v>
      </c>
      <c r="OM7" s="191">
        <f t="shared" si="85"/>
        <v>0</v>
      </c>
      <c r="ON7" s="191">
        <f t="shared" si="85"/>
        <v>0</v>
      </c>
      <c r="OO7" s="191">
        <f t="shared" si="85"/>
        <v>0</v>
      </c>
      <c r="OQ7" s="191">
        <f t="shared" ref="OQ7:PD7" si="86">SUM(OQ8:OQ10)</f>
        <v>0</v>
      </c>
      <c r="OR7" s="191">
        <f t="shared" si="86"/>
        <v>0</v>
      </c>
      <c r="OS7" s="191">
        <f t="shared" si="86"/>
        <v>0</v>
      </c>
      <c r="OT7" s="191">
        <f t="shared" si="86"/>
        <v>0</v>
      </c>
      <c r="OU7" s="191">
        <f t="shared" si="86"/>
        <v>0</v>
      </c>
      <c r="OV7" s="191">
        <f t="shared" si="86"/>
        <v>0</v>
      </c>
      <c r="OW7" s="191">
        <f t="shared" si="86"/>
        <v>0</v>
      </c>
      <c r="OX7" s="191">
        <f t="shared" si="86"/>
        <v>0</v>
      </c>
      <c r="OY7" s="191">
        <f t="shared" si="86"/>
        <v>0</v>
      </c>
      <c r="OZ7" s="191">
        <f t="shared" si="86"/>
        <v>0</v>
      </c>
      <c r="PA7" s="191">
        <f t="shared" si="86"/>
        <v>0</v>
      </c>
      <c r="PB7" s="191">
        <f t="shared" si="86"/>
        <v>0</v>
      </c>
      <c r="PC7" s="191">
        <f t="shared" si="86"/>
        <v>0</v>
      </c>
      <c r="PD7" s="191">
        <f t="shared" si="86"/>
        <v>0</v>
      </c>
      <c r="PF7" s="191">
        <f t="shared" ref="PF7:PS7" si="87">SUM(PF8:PF10)</f>
        <v>0</v>
      </c>
      <c r="PG7" s="191">
        <f t="shared" si="87"/>
        <v>0</v>
      </c>
      <c r="PH7" s="191">
        <f t="shared" si="87"/>
        <v>0</v>
      </c>
      <c r="PI7" s="191">
        <f t="shared" si="87"/>
        <v>0</v>
      </c>
      <c r="PJ7" s="191">
        <f t="shared" si="87"/>
        <v>0</v>
      </c>
      <c r="PK7" s="191">
        <f t="shared" si="87"/>
        <v>0</v>
      </c>
      <c r="PL7" s="191">
        <f t="shared" si="87"/>
        <v>0</v>
      </c>
      <c r="PM7" s="191">
        <f t="shared" si="87"/>
        <v>0</v>
      </c>
      <c r="PN7" s="191">
        <f t="shared" si="87"/>
        <v>0</v>
      </c>
      <c r="PO7" s="191">
        <f t="shared" si="87"/>
        <v>0</v>
      </c>
      <c r="PP7" s="191">
        <f t="shared" si="87"/>
        <v>0</v>
      </c>
      <c r="PQ7" s="191">
        <f t="shared" si="87"/>
        <v>0</v>
      </c>
      <c r="PR7" s="191">
        <f t="shared" si="87"/>
        <v>0</v>
      </c>
      <c r="PS7" s="191">
        <f t="shared" si="87"/>
        <v>0</v>
      </c>
      <c r="PU7" s="191">
        <f t="shared" ref="PU7:QH7" si="88">SUM(PU8:PU10)</f>
        <v>0</v>
      </c>
      <c r="PV7" s="191">
        <f t="shared" si="88"/>
        <v>0</v>
      </c>
      <c r="PW7" s="191">
        <f t="shared" si="88"/>
        <v>0</v>
      </c>
      <c r="PX7" s="191">
        <f t="shared" si="88"/>
        <v>0</v>
      </c>
      <c r="PY7" s="191">
        <f t="shared" si="88"/>
        <v>0</v>
      </c>
      <c r="PZ7" s="191">
        <f t="shared" si="88"/>
        <v>0</v>
      </c>
      <c r="QA7" s="191">
        <f t="shared" si="88"/>
        <v>0</v>
      </c>
      <c r="QB7" s="191">
        <f t="shared" si="88"/>
        <v>0</v>
      </c>
      <c r="QC7" s="191">
        <f t="shared" si="88"/>
        <v>0</v>
      </c>
      <c r="QD7" s="191">
        <f t="shared" si="88"/>
        <v>0</v>
      </c>
      <c r="QE7" s="191">
        <f t="shared" si="88"/>
        <v>0</v>
      </c>
      <c r="QF7" s="191">
        <f t="shared" si="88"/>
        <v>0</v>
      </c>
      <c r="QG7" s="191">
        <f t="shared" si="88"/>
        <v>0</v>
      </c>
      <c r="QH7" s="191">
        <f t="shared" si="88"/>
        <v>0</v>
      </c>
      <c r="QJ7" s="191">
        <f t="shared" ref="QJ7:QW7" si="89">SUM(QJ8:QJ10)</f>
        <v>0</v>
      </c>
      <c r="QK7" s="191">
        <f t="shared" si="89"/>
        <v>0</v>
      </c>
      <c r="QL7" s="191">
        <f t="shared" si="89"/>
        <v>0</v>
      </c>
      <c r="QM7" s="191">
        <f t="shared" si="89"/>
        <v>0</v>
      </c>
      <c r="QN7" s="191">
        <f t="shared" si="89"/>
        <v>0</v>
      </c>
      <c r="QO7" s="191">
        <f t="shared" si="89"/>
        <v>0</v>
      </c>
      <c r="QP7" s="191">
        <f t="shared" si="89"/>
        <v>0</v>
      </c>
      <c r="QQ7" s="191">
        <f t="shared" si="89"/>
        <v>0</v>
      </c>
      <c r="QR7" s="191">
        <f t="shared" si="89"/>
        <v>0</v>
      </c>
      <c r="QS7" s="191">
        <f t="shared" si="89"/>
        <v>0</v>
      </c>
      <c r="QT7" s="191">
        <f t="shared" si="89"/>
        <v>0</v>
      </c>
      <c r="QU7" s="191">
        <f t="shared" si="89"/>
        <v>0</v>
      </c>
      <c r="QV7" s="191">
        <f t="shared" si="89"/>
        <v>0</v>
      </c>
      <c r="QW7" s="191">
        <f t="shared" si="89"/>
        <v>0</v>
      </c>
      <c r="QY7" s="191">
        <f t="shared" ref="QY7:RL7" si="90">SUM(QY8:QY10)</f>
        <v>0</v>
      </c>
      <c r="QZ7" s="191">
        <f t="shared" si="90"/>
        <v>0</v>
      </c>
      <c r="RA7" s="191">
        <f t="shared" si="90"/>
        <v>0</v>
      </c>
      <c r="RB7" s="191">
        <f t="shared" si="90"/>
        <v>0</v>
      </c>
      <c r="RC7" s="191">
        <f t="shared" si="90"/>
        <v>0</v>
      </c>
      <c r="RD7" s="191">
        <f t="shared" si="90"/>
        <v>0</v>
      </c>
      <c r="RE7" s="191">
        <f t="shared" si="90"/>
        <v>0</v>
      </c>
      <c r="RF7" s="191">
        <f t="shared" si="90"/>
        <v>0</v>
      </c>
      <c r="RG7" s="191">
        <f t="shared" si="90"/>
        <v>0</v>
      </c>
      <c r="RH7" s="191">
        <f t="shared" si="90"/>
        <v>0</v>
      </c>
      <c r="RI7" s="191">
        <f t="shared" si="90"/>
        <v>0</v>
      </c>
      <c r="RJ7" s="191">
        <f t="shared" si="90"/>
        <v>0</v>
      </c>
      <c r="RK7" s="191">
        <f t="shared" si="90"/>
        <v>0</v>
      </c>
      <c r="RL7" s="191">
        <f t="shared" si="90"/>
        <v>0</v>
      </c>
      <c r="RN7" s="191">
        <f t="shared" ref="RN7:SA7" si="91">SUM(RN8:RN10)</f>
        <v>0</v>
      </c>
      <c r="RO7" s="191">
        <f t="shared" si="91"/>
        <v>0</v>
      </c>
      <c r="RP7" s="191">
        <f t="shared" si="91"/>
        <v>0</v>
      </c>
      <c r="RQ7" s="191">
        <f t="shared" si="91"/>
        <v>0</v>
      </c>
      <c r="RR7" s="191">
        <f t="shared" si="91"/>
        <v>0</v>
      </c>
      <c r="RS7" s="191">
        <f t="shared" si="91"/>
        <v>0</v>
      </c>
      <c r="RT7" s="191">
        <f t="shared" si="91"/>
        <v>0</v>
      </c>
      <c r="RU7" s="191">
        <f t="shared" si="91"/>
        <v>0</v>
      </c>
      <c r="RV7" s="191">
        <f t="shared" si="91"/>
        <v>0</v>
      </c>
      <c r="RW7" s="191">
        <f t="shared" si="91"/>
        <v>0</v>
      </c>
      <c r="RX7" s="191">
        <f t="shared" si="91"/>
        <v>0</v>
      </c>
      <c r="RY7" s="191">
        <f t="shared" si="91"/>
        <v>0</v>
      </c>
      <c r="RZ7" s="191">
        <f t="shared" si="91"/>
        <v>0</v>
      </c>
      <c r="SA7" s="191">
        <f t="shared" si="91"/>
        <v>0</v>
      </c>
      <c r="SC7" s="191">
        <f t="shared" ref="SC7:SP7" si="92">SUM(SC8:SC10)</f>
        <v>0</v>
      </c>
      <c r="SD7" s="191">
        <f t="shared" si="92"/>
        <v>0</v>
      </c>
      <c r="SE7" s="191">
        <f t="shared" si="92"/>
        <v>0</v>
      </c>
      <c r="SF7" s="191">
        <f t="shared" si="92"/>
        <v>0</v>
      </c>
      <c r="SG7" s="191">
        <f t="shared" si="92"/>
        <v>0</v>
      </c>
      <c r="SH7" s="191">
        <f t="shared" si="92"/>
        <v>0</v>
      </c>
      <c r="SI7" s="191">
        <f t="shared" si="92"/>
        <v>0</v>
      </c>
      <c r="SJ7" s="191">
        <f t="shared" si="92"/>
        <v>0</v>
      </c>
      <c r="SK7" s="191">
        <f t="shared" si="92"/>
        <v>0</v>
      </c>
      <c r="SL7" s="191">
        <f t="shared" si="92"/>
        <v>0</v>
      </c>
      <c r="SM7" s="191">
        <f t="shared" si="92"/>
        <v>0</v>
      </c>
      <c r="SN7" s="191">
        <f t="shared" si="92"/>
        <v>0</v>
      </c>
      <c r="SO7" s="191">
        <f t="shared" si="92"/>
        <v>0</v>
      </c>
      <c r="SP7" s="191">
        <f t="shared" si="92"/>
        <v>0</v>
      </c>
      <c r="SR7" s="191">
        <f t="shared" ref="SR7:TE7" si="93">SUM(SR8:SR10)</f>
        <v>0</v>
      </c>
      <c r="SS7" s="191">
        <f t="shared" si="93"/>
        <v>0</v>
      </c>
      <c r="ST7" s="191">
        <f t="shared" si="93"/>
        <v>0</v>
      </c>
      <c r="SU7" s="191">
        <f t="shared" si="93"/>
        <v>0</v>
      </c>
      <c r="SV7" s="191">
        <f t="shared" si="93"/>
        <v>0</v>
      </c>
      <c r="SW7" s="191">
        <f t="shared" si="93"/>
        <v>0</v>
      </c>
      <c r="SX7" s="191">
        <f t="shared" si="93"/>
        <v>0</v>
      </c>
      <c r="SY7" s="191">
        <f t="shared" si="93"/>
        <v>0</v>
      </c>
      <c r="SZ7" s="191">
        <f t="shared" si="93"/>
        <v>0</v>
      </c>
      <c r="TA7" s="191">
        <f t="shared" si="93"/>
        <v>0</v>
      </c>
      <c r="TB7" s="191">
        <f t="shared" si="93"/>
        <v>0</v>
      </c>
      <c r="TC7" s="191">
        <f t="shared" si="93"/>
        <v>0</v>
      </c>
      <c r="TD7" s="191">
        <f t="shared" si="93"/>
        <v>0</v>
      </c>
      <c r="TE7" s="191">
        <f t="shared" si="93"/>
        <v>0</v>
      </c>
      <c r="TG7" s="191">
        <f t="shared" ref="TG7:TT7" si="94">SUM(TG8:TG10)</f>
        <v>0</v>
      </c>
      <c r="TH7" s="191">
        <f t="shared" si="94"/>
        <v>0</v>
      </c>
      <c r="TI7" s="191">
        <f t="shared" si="94"/>
        <v>0</v>
      </c>
      <c r="TJ7" s="191">
        <f t="shared" si="94"/>
        <v>0</v>
      </c>
      <c r="TK7" s="191">
        <f t="shared" si="94"/>
        <v>0</v>
      </c>
      <c r="TL7" s="191">
        <f t="shared" si="94"/>
        <v>0</v>
      </c>
      <c r="TM7" s="191">
        <f t="shared" si="94"/>
        <v>0</v>
      </c>
      <c r="TN7" s="191">
        <f t="shared" si="94"/>
        <v>0</v>
      </c>
      <c r="TO7" s="191">
        <f t="shared" si="94"/>
        <v>0</v>
      </c>
      <c r="TP7" s="191">
        <f t="shared" si="94"/>
        <v>0</v>
      </c>
      <c r="TQ7" s="191">
        <f t="shared" si="94"/>
        <v>0</v>
      </c>
      <c r="TR7" s="191">
        <f t="shared" si="94"/>
        <v>0</v>
      </c>
      <c r="TS7" s="191">
        <f t="shared" si="94"/>
        <v>0</v>
      </c>
      <c r="TT7" s="191">
        <f t="shared" si="94"/>
        <v>0</v>
      </c>
      <c r="TV7" s="191">
        <f t="shared" ref="TV7:UI7" si="95">SUM(TV8:TV10)</f>
        <v>0</v>
      </c>
      <c r="TW7" s="191">
        <f t="shared" si="95"/>
        <v>0</v>
      </c>
      <c r="TX7" s="191">
        <f t="shared" si="95"/>
        <v>0</v>
      </c>
      <c r="TY7" s="191">
        <f t="shared" si="95"/>
        <v>0</v>
      </c>
      <c r="TZ7" s="191">
        <f t="shared" si="95"/>
        <v>0</v>
      </c>
      <c r="UA7" s="191">
        <f t="shared" si="95"/>
        <v>0</v>
      </c>
      <c r="UB7" s="191">
        <f t="shared" si="95"/>
        <v>0</v>
      </c>
      <c r="UC7" s="191">
        <f t="shared" si="95"/>
        <v>0</v>
      </c>
      <c r="UD7" s="191">
        <f t="shared" si="95"/>
        <v>0</v>
      </c>
      <c r="UE7" s="191">
        <f t="shared" si="95"/>
        <v>0</v>
      </c>
      <c r="UF7" s="191">
        <f t="shared" si="95"/>
        <v>0</v>
      </c>
      <c r="UG7" s="191">
        <f t="shared" si="95"/>
        <v>0</v>
      </c>
      <c r="UH7" s="191">
        <f t="shared" si="95"/>
        <v>0</v>
      </c>
      <c r="UI7" s="191">
        <f t="shared" si="95"/>
        <v>0</v>
      </c>
      <c r="UK7" s="191">
        <f t="shared" ref="UK7:UX7" si="96">SUM(UK8:UK10)</f>
        <v>0</v>
      </c>
      <c r="UL7" s="191">
        <f t="shared" si="96"/>
        <v>0</v>
      </c>
      <c r="UM7" s="191">
        <f t="shared" si="96"/>
        <v>0</v>
      </c>
      <c r="UN7" s="191">
        <f t="shared" si="96"/>
        <v>0</v>
      </c>
      <c r="UO7" s="191">
        <f t="shared" si="96"/>
        <v>0</v>
      </c>
      <c r="UP7" s="191">
        <f t="shared" si="96"/>
        <v>0</v>
      </c>
      <c r="UQ7" s="191">
        <f t="shared" si="96"/>
        <v>0</v>
      </c>
      <c r="UR7" s="191">
        <f t="shared" si="96"/>
        <v>0</v>
      </c>
      <c r="US7" s="191">
        <f t="shared" si="96"/>
        <v>0</v>
      </c>
      <c r="UT7" s="191">
        <f t="shared" si="96"/>
        <v>0</v>
      </c>
      <c r="UU7" s="191">
        <f t="shared" si="96"/>
        <v>0</v>
      </c>
      <c r="UV7" s="191">
        <f t="shared" si="96"/>
        <v>0</v>
      </c>
      <c r="UW7" s="191">
        <f t="shared" si="96"/>
        <v>0</v>
      </c>
      <c r="UX7" s="191">
        <f t="shared" si="96"/>
        <v>0</v>
      </c>
      <c r="UZ7" s="191">
        <f t="shared" ref="UZ7:VM7" si="97">SUM(UZ8:UZ10)</f>
        <v>0</v>
      </c>
      <c r="VA7" s="191">
        <f t="shared" si="97"/>
        <v>0</v>
      </c>
      <c r="VB7" s="191">
        <f t="shared" si="97"/>
        <v>0</v>
      </c>
      <c r="VC7" s="191">
        <f t="shared" si="97"/>
        <v>0</v>
      </c>
      <c r="VD7" s="191">
        <f t="shared" si="97"/>
        <v>0</v>
      </c>
      <c r="VE7" s="191">
        <f t="shared" si="97"/>
        <v>0</v>
      </c>
      <c r="VF7" s="191">
        <f t="shared" si="97"/>
        <v>0</v>
      </c>
      <c r="VG7" s="191">
        <f t="shared" si="97"/>
        <v>0</v>
      </c>
      <c r="VH7" s="191">
        <f t="shared" si="97"/>
        <v>0</v>
      </c>
      <c r="VI7" s="191">
        <f t="shared" si="97"/>
        <v>0</v>
      </c>
      <c r="VJ7" s="191">
        <f t="shared" si="97"/>
        <v>0</v>
      </c>
      <c r="VK7" s="191">
        <f t="shared" si="97"/>
        <v>0</v>
      </c>
      <c r="VL7" s="191">
        <f t="shared" si="97"/>
        <v>0</v>
      </c>
      <c r="VM7" s="191">
        <f t="shared" si="97"/>
        <v>0</v>
      </c>
      <c r="VO7" s="191">
        <f t="shared" ref="VO7:WB7" si="98">SUM(VO8:VO10)</f>
        <v>0</v>
      </c>
      <c r="VP7" s="191">
        <f t="shared" si="98"/>
        <v>0</v>
      </c>
      <c r="VQ7" s="191">
        <f t="shared" si="98"/>
        <v>0</v>
      </c>
      <c r="VR7" s="191">
        <f t="shared" si="98"/>
        <v>0</v>
      </c>
      <c r="VS7" s="191">
        <f t="shared" si="98"/>
        <v>0</v>
      </c>
      <c r="VT7" s="191">
        <f t="shared" si="98"/>
        <v>0</v>
      </c>
      <c r="VU7" s="191">
        <f t="shared" si="98"/>
        <v>0</v>
      </c>
      <c r="VV7" s="191">
        <f t="shared" si="98"/>
        <v>0</v>
      </c>
      <c r="VW7" s="191">
        <f t="shared" si="98"/>
        <v>0</v>
      </c>
      <c r="VX7" s="191">
        <f t="shared" si="98"/>
        <v>0</v>
      </c>
      <c r="VY7" s="191">
        <f t="shared" si="98"/>
        <v>0</v>
      </c>
      <c r="VZ7" s="191">
        <f t="shared" si="98"/>
        <v>0</v>
      </c>
      <c r="WA7" s="191">
        <f t="shared" si="98"/>
        <v>0</v>
      </c>
      <c r="WB7" s="191">
        <f t="shared" si="98"/>
        <v>0</v>
      </c>
      <c r="WD7" s="191">
        <f t="shared" ref="WD7:WQ7" si="99">SUM(WD8:WD10)</f>
        <v>0</v>
      </c>
      <c r="WE7" s="191">
        <f t="shared" si="99"/>
        <v>0</v>
      </c>
      <c r="WF7" s="191">
        <f t="shared" si="99"/>
        <v>0</v>
      </c>
      <c r="WG7" s="191">
        <f t="shared" si="99"/>
        <v>0</v>
      </c>
      <c r="WH7" s="191">
        <f t="shared" si="99"/>
        <v>0</v>
      </c>
      <c r="WI7" s="191">
        <f t="shared" si="99"/>
        <v>0</v>
      </c>
      <c r="WJ7" s="191">
        <f t="shared" si="99"/>
        <v>0</v>
      </c>
      <c r="WK7" s="191">
        <f t="shared" si="99"/>
        <v>0</v>
      </c>
      <c r="WL7" s="191">
        <f t="shared" si="99"/>
        <v>0</v>
      </c>
      <c r="WM7" s="191">
        <f t="shared" si="99"/>
        <v>0</v>
      </c>
      <c r="WN7" s="191">
        <f t="shared" si="99"/>
        <v>0</v>
      </c>
      <c r="WO7" s="191">
        <f t="shared" si="99"/>
        <v>0</v>
      </c>
      <c r="WP7" s="191">
        <f t="shared" si="99"/>
        <v>0</v>
      </c>
      <c r="WQ7" s="191">
        <f t="shared" si="99"/>
        <v>0</v>
      </c>
      <c r="WS7" s="191">
        <f t="shared" ref="WS7:XF7" si="100">SUM(WS8:WS10)</f>
        <v>0</v>
      </c>
      <c r="WT7" s="191">
        <f t="shared" si="100"/>
        <v>0</v>
      </c>
      <c r="WU7" s="191">
        <f t="shared" si="100"/>
        <v>0</v>
      </c>
      <c r="WV7" s="191">
        <f t="shared" si="100"/>
        <v>0</v>
      </c>
      <c r="WW7" s="191">
        <f t="shared" si="100"/>
        <v>0</v>
      </c>
      <c r="WX7" s="191">
        <f t="shared" si="100"/>
        <v>0</v>
      </c>
      <c r="WY7" s="191">
        <f t="shared" si="100"/>
        <v>0</v>
      </c>
      <c r="WZ7" s="191">
        <f t="shared" si="100"/>
        <v>0</v>
      </c>
      <c r="XA7" s="191">
        <f t="shared" si="100"/>
        <v>0</v>
      </c>
      <c r="XB7" s="191">
        <f t="shared" si="100"/>
        <v>0</v>
      </c>
      <c r="XC7" s="191">
        <f t="shared" si="100"/>
        <v>0</v>
      </c>
      <c r="XD7" s="191">
        <f t="shared" si="100"/>
        <v>0</v>
      </c>
      <c r="XE7" s="191">
        <f t="shared" si="100"/>
        <v>0</v>
      </c>
      <c r="XF7" s="191">
        <f t="shared" si="100"/>
        <v>0</v>
      </c>
      <c r="XH7" s="191">
        <f t="shared" ref="XH7:XU7" si="101">SUM(XH8:XH10)</f>
        <v>0</v>
      </c>
      <c r="XI7" s="191">
        <f t="shared" si="101"/>
        <v>0</v>
      </c>
      <c r="XJ7" s="191">
        <f t="shared" si="101"/>
        <v>0</v>
      </c>
      <c r="XK7" s="191">
        <f t="shared" si="101"/>
        <v>0</v>
      </c>
      <c r="XL7" s="191">
        <f t="shared" si="101"/>
        <v>0</v>
      </c>
      <c r="XM7" s="191">
        <f t="shared" si="101"/>
        <v>0</v>
      </c>
      <c r="XN7" s="191">
        <f t="shared" si="101"/>
        <v>0</v>
      </c>
      <c r="XO7" s="191">
        <f t="shared" si="101"/>
        <v>0</v>
      </c>
      <c r="XP7" s="191">
        <f t="shared" si="101"/>
        <v>0</v>
      </c>
      <c r="XQ7" s="191">
        <f t="shared" si="101"/>
        <v>0</v>
      </c>
      <c r="XR7" s="191">
        <f t="shared" si="101"/>
        <v>0</v>
      </c>
      <c r="XS7" s="191">
        <f t="shared" si="101"/>
        <v>0</v>
      </c>
      <c r="XT7" s="191">
        <f t="shared" si="101"/>
        <v>0</v>
      </c>
      <c r="XU7" s="191">
        <f t="shared" si="101"/>
        <v>0</v>
      </c>
      <c r="XW7" s="191">
        <f t="shared" ref="XW7:YJ7" si="102">SUM(XW8:XW10)</f>
        <v>0</v>
      </c>
      <c r="XX7" s="191">
        <f t="shared" si="102"/>
        <v>0</v>
      </c>
      <c r="XY7" s="191">
        <f t="shared" si="102"/>
        <v>0</v>
      </c>
      <c r="XZ7" s="191">
        <f t="shared" si="102"/>
        <v>0</v>
      </c>
      <c r="YA7" s="191">
        <f t="shared" si="102"/>
        <v>0</v>
      </c>
      <c r="YB7" s="191">
        <f t="shared" si="102"/>
        <v>0</v>
      </c>
      <c r="YC7" s="191">
        <f t="shared" si="102"/>
        <v>0</v>
      </c>
      <c r="YD7" s="191">
        <f t="shared" si="102"/>
        <v>0</v>
      </c>
      <c r="YE7" s="191">
        <f t="shared" si="102"/>
        <v>0</v>
      </c>
      <c r="YF7" s="191">
        <f t="shared" si="102"/>
        <v>0</v>
      </c>
      <c r="YG7" s="191">
        <f t="shared" si="102"/>
        <v>0</v>
      </c>
      <c r="YH7" s="191">
        <f t="shared" si="102"/>
        <v>0</v>
      </c>
      <c r="YI7" s="191">
        <f t="shared" si="102"/>
        <v>0</v>
      </c>
      <c r="YJ7" s="191">
        <f t="shared" si="102"/>
        <v>0</v>
      </c>
      <c r="YL7" s="191">
        <f t="shared" ref="YL7:YY7" si="103">SUM(YL8:YL10)</f>
        <v>0</v>
      </c>
      <c r="YM7" s="191">
        <f t="shared" si="103"/>
        <v>0</v>
      </c>
      <c r="YN7" s="191">
        <f t="shared" si="103"/>
        <v>0</v>
      </c>
      <c r="YO7" s="191">
        <f t="shared" si="103"/>
        <v>0</v>
      </c>
      <c r="YP7" s="191">
        <f t="shared" si="103"/>
        <v>0</v>
      </c>
      <c r="YQ7" s="191">
        <f t="shared" si="103"/>
        <v>0</v>
      </c>
      <c r="YR7" s="191">
        <f t="shared" si="103"/>
        <v>0</v>
      </c>
      <c r="YS7" s="191">
        <f t="shared" si="103"/>
        <v>0</v>
      </c>
      <c r="YT7" s="191">
        <f t="shared" si="103"/>
        <v>0</v>
      </c>
      <c r="YU7" s="191">
        <f t="shared" si="103"/>
        <v>0</v>
      </c>
      <c r="YV7" s="191">
        <f t="shared" si="103"/>
        <v>0</v>
      </c>
      <c r="YW7" s="191">
        <f t="shared" si="103"/>
        <v>0</v>
      </c>
      <c r="YX7" s="191">
        <f t="shared" si="103"/>
        <v>0</v>
      </c>
      <c r="YY7" s="191">
        <f t="shared" si="103"/>
        <v>0</v>
      </c>
      <c r="ZA7" s="191">
        <f t="shared" ref="ZA7:ZN7" si="104">SUM(ZA8:ZA10)</f>
        <v>0</v>
      </c>
      <c r="ZB7" s="191">
        <f t="shared" si="104"/>
        <v>0</v>
      </c>
      <c r="ZC7" s="191">
        <f t="shared" si="104"/>
        <v>0</v>
      </c>
      <c r="ZD7" s="191">
        <f t="shared" si="104"/>
        <v>0</v>
      </c>
      <c r="ZE7" s="191">
        <f t="shared" si="104"/>
        <v>0</v>
      </c>
      <c r="ZF7" s="191">
        <f t="shared" si="104"/>
        <v>0</v>
      </c>
      <c r="ZG7" s="191">
        <f t="shared" si="104"/>
        <v>0</v>
      </c>
      <c r="ZH7" s="191">
        <f t="shared" si="104"/>
        <v>0</v>
      </c>
      <c r="ZI7" s="191">
        <f t="shared" si="104"/>
        <v>0</v>
      </c>
      <c r="ZJ7" s="191">
        <f t="shared" si="104"/>
        <v>0</v>
      </c>
      <c r="ZK7" s="191">
        <f t="shared" si="104"/>
        <v>0</v>
      </c>
      <c r="ZL7" s="191">
        <f t="shared" si="104"/>
        <v>0</v>
      </c>
      <c r="ZM7" s="191">
        <f t="shared" si="104"/>
        <v>0</v>
      </c>
      <c r="ZN7" s="191">
        <f t="shared" si="104"/>
        <v>0</v>
      </c>
      <c r="ZP7" s="191">
        <f t="shared" ref="ZP7:AAC7" si="105">SUM(ZP8:ZP10)</f>
        <v>0</v>
      </c>
      <c r="ZQ7" s="191">
        <f t="shared" si="105"/>
        <v>0</v>
      </c>
      <c r="ZR7" s="191">
        <f t="shared" si="105"/>
        <v>0</v>
      </c>
      <c r="ZS7" s="191">
        <f t="shared" si="105"/>
        <v>0</v>
      </c>
      <c r="ZT7" s="191">
        <f t="shared" si="105"/>
        <v>0</v>
      </c>
      <c r="ZU7" s="191">
        <f t="shared" si="105"/>
        <v>0</v>
      </c>
      <c r="ZV7" s="191">
        <f t="shared" si="105"/>
        <v>0</v>
      </c>
      <c r="ZW7" s="191">
        <f t="shared" si="105"/>
        <v>0</v>
      </c>
      <c r="ZX7" s="191">
        <f t="shared" si="105"/>
        <v>0</v>
      </c>
      <c r="ZY7" s="191">
        <f t="shared" si="105"/>
        <v>0</v>
      </c>
      <c r="ZZ7" s="191">
        <f t="shared" si="105"/>
        <v>0</v>
      </c>
      <c r="AAA7" s="191">
        <f t="shared" si="105"/>
        <v>0</v>
      </c>
      <c r="AAB7" s="191">
        <f t="shared" si="105"/>
        <v>0</v>
      </c>
      <c r="AAC7" s="191">
        <f t="shared" si="105"/>
        <v>0</v>
      </c>
      <c r="AAE7" s="191">
        <f t="shared" ref="AAE7:AAR7" si="106">SUM(AAE8:AAE10)</f>
        <v>0</v>
      </c>
      <c r="AAF7" s="191">
        <f t="shared" si="106"/>
        <v>0</v>
      </c>
      <c r="AAG7" s="191">
        <f t="shared" si="106"/>
        <v>0</v>
      </c>
      <c r="AAH7" s="191">
        <f t="shared" si="106"/>
        <v>0</v>
      </c>
      <c r="AAI7" s="191">
        <f t="shared" si="106"/>
        <v>0</v>
      </c>
      <c r="AAJ7" s="191">
        <f t="shared" si="106"/>
        <v>0</v>
      </c>
      <c r="AAK7" s="191">
        <f t="shared" si="106"/>
        <v>0</v>
      </c>
      <c r="AAL7" s="191">
        <f t="shared" si="106"/>
        <v>0</v>
      </c>
      <c r="AAM7" s="191">
        <f t="shared" si="106"/>
        <v>0</v>
      </c>
      <c r="AAN7" s="191">
        <f t="shared" si="106"/>
        <v>0</v>
      </c>
      <c r="AAO7" s="191">
        <f t="shared" si="106"/>
        <v>0</v>
      </c>
      <c r="AAP7" s="191">
        <f t="shared" si="106"/>
        <v>0</v>
      </c>
      <c r="AAQ7" s="191">
        <f t="shared" si="106"/>
        <v>0</v>
      </c>
      <c r="AAR7" s="191">
        <f t="shared" si="106"/>
        <v>0</v>
      </c>
      <c r="AAT7" s="191">
        <f t="shared" ref="AAT7:ABG7" si="107">SUM(AAT8:AAT10)</f>
        <v>0</v>
      </c>
      <c r="AAU7" s="191">
        <f t="shared" si="107"/>
        <v>0</v>
      </c>
      <c r="AAV7" s="191">
        <f t="shared" si="107"/>
        <v>0</v>
      </c>
      <c r="AAW7" s="191">
        <f t="shared" si="107"/>
        <v>0</v>
      </c>
      <c r="AAX7" s="191">
        <f t="shared" si="107"/>
        <v>0</v>
      </c>
      <c r="AAY7" s="191">
        <f t="shared" si="107"/>
        <v>0</v>
      </c>
      <c r="AAZ7" s="191">
        <f t="shared" si="107"/>
        <v>0</v>
      </c>
      <c r="ABA7" s="191">
        <f t="shared" si="107"/>
        <v>0</v>
      </c>
      <c r="ABB7" s="191">
        <f t="shared" si="107"/>
        <v>0</v>
      </c>
      <c r="ABC7" s="191">
        <f t="shared" si="107"/>
        <v>0</v>
      </c>
      <c r="ABD7" s="191">
        <f t="shared" si="107"/>
        <v>0</v>
      </c>
      <c r="ABE7" s="191">
        <f t="shared" si="107"/>
        <v>0</v>
      </c>
      <c r="ABF7" s="191">
        <f t="shared" si="107"/>
        <v>0</v>
      </c>
      <c r="ABG7" s="191">
        <f t="shared" si="107"/>
        <v>0</v>
      </c>
      <c r="ABI7" s="191">
        <f t="shared" ref="ABI7:ABV7" si="108">SUM(ABI8:ABI10)</f>
        <v>0</v>
      </c>
      <c r="ABJ7" s="191">
        <f t="shared" si="108"/>
        <v>0</v>
      </c>
      <c r="ABK7" s="191">
        <f t="shared" si="108"/>
        <v>0</v>
      </c>
      <c r="ABL7" s="191">
        <f t="shared" si="108"/>
        <v>0</v>
      </c>
      <c r="ABM7" s="191">
        <f t="shared" si="108"/>
        <v>0</v>
      </c>
      <c r="ABN7" s="191">
        <f t="shared" si="108"/>
        <v>0</v>
      </c>
      <c r="ABO7" s="191">
        <f t="shared" si="108"/>
        <v>0</v>
      </c>
      <c r="ABP7" s="191">
        <f t="shared" si="108"/>
        <v>0</v>
      </c>
      <c r="ABQ7" s="191">
        <f t="shared" si="108"/>
        <v>0</v>
      </c>
      <c r="ABR7" s="191">
        <f t="shared" si="108"/>
        <v>0</v>
      </c>
      <c r="ABS7" s="191">
        <f t="shared" si="108"/>
        <v>0</v>
      </c>
      <c r="ABT7" s="191">
        <f t="shared" si="108"/>
        <v>0</v>
      </c>
      <c r="ABU7" s="191">
        <f t="shared" si="108"/>
        <v>0</v>
      </c>
      <c r="ABV7" s="191">
        <f t="shared" si="108"/>
        <v>0</v>
      </c>
      <c r="ABX7" s="191">
        <f t="shared" ref="ABX7:ACK7" si="109">SUM(ABX8:ABX10)</f>
        <v>0</v>
      </c>
      <c r="ABY7" s="191">
        <f t="shared" si="109"/>
        <v>0</v>
      </c>
      <c r="ABZ7" s="191">
        <f t="shared" si="109"/>
        <v>0</v>
      </c>
      <c r="ACA7" s="191">
        <f t="shared" si="109"/>
        <v>0</v>
      </c>
      <c r="ACB7" s="191">
        <f t="shared" si="109"/>
        <v>0</v>
      </c>
      <c r="ACC7" s="191">
        <f t="shared" si="109"/>
        <v>0</v>
      </c>
      <c r="ACD7" s="191">
        <f t="shared" si="109"/>
        <v>0</v>
      </c>
      <c r="ACE7" s="191">
        <f t="shared" si="109"/>
        <v>0</v>
      </c>
      <c r="ACF7" s="191">
        <f t="shared" si="109"/>
        <v>0</v>
      </c>
      <c r="ACG7" s="191">
        <f t="shared" si="109"/>
        <v>0</v>
      </c>
      <c r="ACH7" s="191">
        <f t="shared" si="109"/>
        <v>0</v>
      </c>
      <c r="ACI7" s="191">
        <f t="shared" si="109"/>
        <v>0</v>
      </c>
      <c r="ACJ7" s="191">
        <f t="shared" si="109"/>
        <v>0</v>
      </c>
      <c r="ACK7" s="191">
        <f t="shared" si="109"/>
        <v>0</v>
      </c>
      <c r="ACM7" s="191">
        <f t="shared" ref="ACM7:ACZ7" si="110">SUM(ACM8:ACM10)</f>
        <v>0</v>
      </c>
      <c r="ACN7" s="191">
        <f t="shared" si="110"/>
        <v>0</v>
      </c>
      <c r="ACO7" s="191">
        <f t="shared" si="110"/>
        <v>0</v>
      </c>
      <c r="ACP7" s="191">
        <f t="shared" si="110"/>
        <v>0</v>
      </c>
      <c r="ACQ7" s="191">
        <f t="shared" si="110"/>
        <v>0</v>
      </c>
      <c r="ACR7" s="191">
        <f t="shared" si="110"/>
        <v>0</v>
      </c>
      <c r="ACS7" s="191">
        <f t="shared" si="110"/>
        <v>0</v>
      </c>
      <c r="ACT7" s="191">
        <f t="shared" si="110"/>
        <v>0</v>
      </c>
      <c r="ACU7" s="191">
        <f t="shared" si="110"/>
        <v>0</v>
      </c>
      <c r="ACV7" s="191">
        <f t="shared" si="110"/>
        <v>0</v>
      </c>
      <c r="ACW7" s="191">
        <f t="shared" si="110"/>
        <v>0</v>
      </c>
      <c r="ACX7" s="191">
        <f t="shared" si="110"/>
        <v>0</v>
      </c>
      <c r="ACY7" s="191">
        <f t="shared" si="110"/>
        <v>0</v>
      </c>
      <c r="ACZ7" s="191">
        <f t="shared" si="110"/>
        <v>0</v>
      </c>
      <c r="ADC7" s="191">
        <f t="shared" ref="ADC7:ADP7" si="111">SUM(ADC8:ADC10)</f>
        <v>0</v>
      </c>
      <c r="ADD7" s="191">
        <f t="shared" si="111"/>
        <v>0</v>
      </c>
      <c r="ADE7" s="191">
        <f t="shared" si="111"/>
        <v>0</v>
      </c>
      <c r="ADF7" s="191">
        <f t="shared" si="111"/>
        <v>0</v>
      </c>
      <c r="ADG7" s="191">
        <f t="shared" si="111"/>
        <v>0</v>
      </c>
      <c r="ADH7" s="191">
        <f t="shared" si="111"/>
        <v>0</v>
      </c>
      <c r="ADI7" s="191">
        <f t="shared" si="111"/>
        <v>0</v>
      </c>
      <c r="ADJ7" s="191">
        <f t="shared" si="111"/>
        <v>0</v>
      </c>
      <c r="ADK7" s="191">
        <f t="shared" si="111"/>
        <v>0</v>
      </c>
      <c r="ADL7" s="191">
        <f t="shared" si="111"/>
        <v>0</v>
      </c>
      <c r="ADM7" s="191">
        <f t="shared" si="111"/>
        <v>0</v>
      </c>
      <c r="ADN7" s="191">
        <f t="shared" si="111"/>
        <v>0</v>
      </c>
      <c r="ADO7" s="191">
        <f t="shared" si="111"/>
        <v>0</v>
      </c>
      <c r="ADP7" s="191">
        <f t="shared" si="111"/>
        <v>0</v>
      </c>
      <c r="ADR7" s="191">
        <f t="shared" ref="ADR7:AEE7" si="112">SUM(ADR8:ADR10)</f>
        <v>0</v>
      </c>
      <c r="ADS7" s="191">
        <f t="shared" si="112"/>
        <v>0</v>
      </c>
      <c r="ADT7" s="191">
        <f t="shared" si="112"/>
        <v>0</v>
      </c>
      <c r="ADU7" s="191">
        <f t="shared" si="112"/>
        <v>0</v>
      </c>
      <c r="ADV7" s="191">
        <f t="shared" si="112"/>
        <v>0</v>
      </c>
      <c r="ADW7" s="191">
        <f t="shared" si="112"/>
        <v>0</v>
      </c>
      <c r="ADX7" s="191">
        <f t="shared" si="112"/>
        <v>0</v>
      </c>
      <c r="ADY7" s="191">
        <f t="shared" si="112"/>
        <v>0</v>
      </c>
      <c r="ADZ7" s="191">
        <f t="shared" si="112"/>
        <v>0</v>
      </c>
      <c r="AEA7" s="191">
        <f t="shared" si="112"/>
        <v>0</v>
      </c>
      <c r="AEB7" s="191">
        <f t="shared" si="112"/>
        <v>0</v>
      </c>
      <c r="AEC7" s="191">
        <f t="shared" si="112"/>
        <v>0</v>
      </c>
      <c r="AED7" s="191">
        <f t="shared" si="112"/>
        <v>0</v>
      </c>
      <c r="AEE7" s="191">
        <f t="shared" si="112"/>
        <v>0</v>
      </c>
      <c r="AEG7" s="191">
        <f t="shared" ref="AEG7:AET7" si="113">SUM(AEG8:AEG10)</f>
        <v>0</v>
      </c>
      <c r="AEH7" s="191">
        <f t="shared" si="113"/>
        <v>0</v>
      </c>
      <c r="AEI7" s="191">
        <f t="shared" si="113"/>
        <v>0</v>
      </c>
      <c r="AEJ7" s="191">
        <f t="shared" si="113"/>
        <v>0</v>
      </c>
      <c r="AEK7" s="191">
        <f t="shared" si="113"/>
        <v>0</v>
      </c>
      <c r="AEL7" s="191">
        <f t="shared" si="113"/>
        <v>0</v>
      </c>
      <c r="AEM7" s="191">
        <f t="shared" si="113"/>
        <v>0</v>
      </c>
      <c r="AEN7" s="191">
        <f t="shared" si="113"/>
        <v>0</v>
      </c>
      <c r="AEO7" s="191">
        <f t="shared" si="113"/>
        <v>0</v>
      </c>
      <c r="AEP7" s="191">
        <f t="shared" si="113"/>
        <v>0</v>
      </c>
      <c r="AEQ7" s="191">
        <f t="shared" si="113"/>
        <v>0</v>
      </c>
      <c r="AER7" s="191">
        <f t="shared" si="113"/>
        <v>0</v>
      </c>
      <c r="AES7" s="191">
        <f t="shared" si="113"/>
        <v>0</v>
      </c>
      <c r="AET7" s="191">
        <f t="shared" si="113"/>
        <v>0</v>
      </c>
      <c r="AEV7" s="191">
        <f t="shared" ref="AEV7:AFI7" si="114">SUM(AEV8:AEV10)</f>
        <v>0</v>
      </c>
      <c r="AEW7" s="191">
        <f t="shared" si="114"/>
        <v>0</v>
      </c>
      <c r="AEX7" s="191">
        <f t="shared" si="114"/>
        <v>0</v>
      </c>
      <c r="AEY7" s="191">
        <f t="shared" si="114"/>
        <v>0</v>
      </c>
      <c r="AEZ7" s="191">
        <f t="shared" si="114"/>
        <v>0</v>
      </c>
      <c r="AFA7" s="191">
        <f t="shared" si="114"/>
        <v>0</v>
      </c>
      <c r="AFB7" s="191">
        <f t="shared" si="114"/>
        <v>0</v>
      </c>
      <c r="AFC7" s="191">
        <f t="shared" si="114"/>
        <v>0</v>
      </c>
      <c r="AFD7" s="191">
        <f t="shared" si="114"/>
        <v>0</v>
      </c>
      <c r="AFE7" s="191">
        <f t="shared" si="114"/>
        <v>0</v>
      </c>
      <c r="AFF7" s="191">
        <f t="shared" si="114"/>
        <v>0</v>
      </c>
      <c r="AFG7" s="191">
        <f t="shared" si="114"/>
        <v>0</v>
      </c>
      <c r="AFH7" s="191">
        <f t="shared" si="114"/>
        <v>0</v>
      </c>
      <c r="AFI7" s="191">
        <f t="shared" si="114"/>
        <v>0</v>
      </c>
      <c r="AFK7" s="191">
        <f t="shared" ref="AFK7:AFX7" si="115">SUM(AFK8:AFK10)</f>
        <v>0</v>
      </c>
      <c r="AFL7" s="191">
        <f t="shared" si="115"/>
        <v>0</v>
      </c>
      <c r="AFM7" s="191">
        <f t="shared" si="115"/>
        <v>0</v>
      </c>
      <c r="AFN7" s="191">
        <f t="shared" si="115"/>
        <v>0</v>
      </c>
      <c r="AFO7" s="191">
        <f t="shared" si="115"/>
        <v>0</v>
      </c>
      <c r="AFP7" s="191">
        <f t="shared" si="115"/>
        <v>0</v>
      </c>
      <c r="AFQ7" s="191">
        <f t="shared" si="115"/>
        <v>0</v>
      </c>
      <c r="AFR7" s="191">
        <f t="shared" si="115"/>
        <v>0</v>
      </c>
      <c r="AFS7" s="191">
        <f t="shared" si="115"/>
        <v>0</v>
      </c>
      <c r="AFT7" s="191">
        <f t="shared" si="115"/>
        <v>0</v>
      </c>
      <c r="AFU7" s="191">
        <f t="shared" si="115"/>
        <v>0</v>
      </c>
      <c r="AFV7" s="191">
        <f t="shared" si="115"/>
        <v>0</v>
      </c>
      <c r="AFW7" s="191">
        <f t="shared" si="115"/>
        <v>0</v>
      </c>
      <c r="AFX7" s="191">
        <f t="shared" si="115"/>
        <v>0</v>
      </c>
      <c r="AFZ7" s="191">
        <f t="shared" ref="AFZ7:AGM7" si="116">SUM(AFZ8:AFZ10)</f>
        <v>0</v>
      </c>
      <c r="AGA7" s="191">
        <f t="shared" si="116"/>
        <v>0</v>
      </c>
      <c r="AGB7" s="191">
        <f t="shared" si="116"/>
        <v>0</v>
      </c>
      <c r="AGC7" s="191">
        <f t="shared" si="116"/>
        <v>0</v>
      </c>
      <c r="AGD7" s="191">
        <f t="shared" si="116"/>
        <v>0</v>
      </c>
      <c r="AGE7" s="191">
        <f t="shared" si="116"/>
        <v>0</v>
      </c>
      <c r="AGF7" s="191">
        <f t="shared" si="116"/>
        <v>0</v>
      </c>
      <c r="AGG7" s="191">
        <f t="shared" si="116"/>
        <v>0</v>
      </c>
      <c r="AGH7" s="191">
        <f t="shared" si="116"/>
        <v>0</v>
      </c>
      <c r="AGI7" s="191">
        <f t="shared" si="116"/>
        <v>0</v>
      </c>
      <c r="AGJ7" s="191">
        <f t="shared" si="116"/>
        <v>0</v>
      </c>
      <c r="AGK7" s="191">
        <f t="shared" si="116"/>
        <v>0</v>
      </c>
      <c r="AGL7" s="191">
        <f t="shared" si="116"/>
        <v>0</v>
      </c>
      <c r="AGM7" s="191">
        <f t="shared" si="116"/>
        <v>0</v>
      </c>
      <c r="AGO7" s="191">
        <f t="shared" ref="AGO7:AHB7" si="117">SUM(AGO8:AGO10)</f>
        <v>0</v>
      </c>
      <c r="AGP7" s="191">
        <f t="shared" si="117"/>
        <v>0</v>
      </c>
      <c r="AGQ7" s="191">
        <f t="shared" si="117"/>
        <v>0</v>
      </c>
      <c r="AGR7" s="191">
        <f t="shared" si="117"/>
        <v>0</v>
      </c>
      <c r="AGS7" s="191">
        <f t="shared" si="117"/>
        <v>0</v>
      </c>
      <c r="AGT7" s="191">
        <f t="shared" si="117"/>
        <v>0</v>
      </c>
      <c r="AGU7" s="191">
        <f t="shared" si="117"/>
        <v>0</v>
      </c>
      <c r="AGV7" s="191">
        <f t="shared" si="117"/>
        <v>0</v>
      </c>
      <c r="AGW7" s="191">
        <f t="shared" si="117"/>
        <v>0</v>
      </c>
      <c r="AGX7" s="191">
        <f t="shared" si="117"/>
        <v>0</v>
      </c>
      <c r="AGY7" s="191">
        <f t="shared" si="117"/>
        <v>0</v>
      </c>
      <c r="AGZ7" s="191">
        <f t="shared" si="117"/>
        <v>0</v>
      </c>
      <c r="AHA7" s="191">
        <f t="shared" si="117"/>
        <v>0</v>
      </c>
      <c r="AHB7" s="191">
        <f t="shared" si="117"/>
        <v>0</v>
      </c>
      <c r="AHD7" s="191">
        <f t="shared" ref="AHD7:AHQ7" si="118">SUM(AHD8:AHD10)</f>
        <v>0</v>
      </c>
      <c r="AHE7" s="191">
        <f t="shared" si="118"/>
        <v>0</v>
      </c>
      <c r="AHF7" s="191">
        <f t="shared" si="118"/>
        <v>0</v>
      </c>
      <c r="AHG7" s="191">
        <f t="shared" si="118"/>
        <v>0</v>
      </c>
      <c r="AHH7" s="191">
        <f t="shared" si="118"/>
        <v>0</v>
      </c>
      <c r="AHI7" s="191">
        <f t="shared" si="118"/>
        <v>0</v>
      </c>
      <c r="AHJ7" s="191">
        <f t="shared" si="118"/>
        <v>0</v>
      </c>
      <c r="AHK7" s="191">
        <f t="shared" si="118"/>
        <v>0</v>
      </c>
      <c r="AHL7" s="191">
        <f t="shared" si="118"/>
        <v>0</v>
      </c>
      <c r="AHM7" s="191">
        <f t="shared" si="118"/>
        <v>0</v>
      </c>
      <c r="AHN7" s="191">
        <f t="shared" si="118"/>
        <v>0</v>
      </c>
      <c r="AHO7" s="191">
        <f t="shared" si="118"/>
        <v>0</v>
      </c>
      <c r="AHP7" s="191">
        <f t="shared" si="118"/>
        <v>0</v>
      </c>
      <c r="AHQ7" s="191">
        <f t="shared" si="118"/>
        <v>0</v>
      </c>
      <c r="AHS7" s="191">
        <f t="shared" ref="AHS7:AIF7" si="119">SUM(AHS8:AHS10)</f>
        <v>0</v>
      </c>
      <c r="AHT7" s="191">
        <f t="shared" si="119"/>
        <v>0</v>
      </c>
      <c r="AHU7" s="191">
        <f t="shared" si="119"/>
        <v>0</v>
      </c>
      <c r="AHV7" s="191">
        <f t="shared" si="119"/>
        <v>0</v>
      </c>
      <c r="AHW7" s="191">
        <f t="shared" si="119"/>
        <v>0</v>
      </c>
      <c r="AHX7" s="191">
        <f t="shared" si="119"/>
        <v>0</v>
      </c>
      <c r="AHY7" s="191">
        <f t="shared" si="119"/>
        <v>0</v>
      </c>
      <c r="AHZ7" s="191">
        <f t="shared" si="119"/>
        <v>0</v>
      </c>
      <c r="AIA7" s="191">
        <f t="shared" si="119"/>
        <v>0</v>
      </c>
      <c r="AIB7" s="191">
        <f t="shared" si="119"/>
        <v>0</v>
      </c>
      <c r="AIC7" s="191">
        <f t="shared" si="119"/>
        <v>0</v>
      </c>
      <c r="AID7" s="191">
        <f t="shared" si="119"/>
        <v>0</v>
      </c>
      <c r="AIE7" s="191">
        <f t="shared" si="119"/>
        <v>0</v>
      </c>
      <c r="AIF7" s="191">
        <f t="shared" si="119"/>
        <v>0</v>
      </c>
    </row>
    <row r="8" spans="1:916" s="45" customFormat="1" ht="30" x14ac:dyDescent="0.2">
      <c r="A8" s="162" t="s">
        <v>287</v>
      </c>
      <c r="B8" s="163" t="s">
        <v>288</v>
      </c>
      <c r="C8" s="160"/>
      <c r="D8" s="44"/>
      <c r="E8" s="44"/>
      <c r="F8" s="44"/>
      <c r="G8" s="192">
        <f t="shared" ref="G8:G22" si="120">C8+D8-E8+F8</f>
        <v>0</v>
      </c>
      <c r="H8" s="44"/>
      <c r="I8" s="44"/>
      <c r="J8" s="44"/>
      <c r="K8" s="44"/>
      <c r="L8" s="44"/>
      <c r="M8" s="44"/>
      <c r="N8" s="192">
        <f>H8+I8-J8+K8-L8+M8</f>
        <v>0</v>
      </c>
      <c r="O8" s="44"/>
      <c r="P8" s="44"/>
      <c r="Q8" s="44"/>
      <c r="R8" s="44"/>
      <c r="S8" s="44"/>
      <c r="T8" s="44"/>
      <c r="U8" s="192">
        <f t="shared" ref="U8:U22" si="121">Q8+R8-S8+T8</f>
        <v>0</v>
      </c>
      <c r="V8" s="44"/>
      <c r="W8" s="44"/>
      <c r="X8" s="44"/>
      <c r="Y8" s="44"/>
      <c r="Z8" s="44"/>
      <c r="AA8" s="44"/>
      <c r="AB8" s="192">
        <f>V8+W8-X8+Y8-Z8+AA8</f>
        <v>0</v>
      </c>
      <c r="AC8" s="44"/>
      <c r="AD8" s="44"/>
      <c r="AE8" s="331"/>
      <c r="AF8" s="44"/>
      <c r="AG8" s="44"/>
      <c r="AH8" s="44"/>
      <c r="AI8" s="44"/>
      <c r="AJ8" s="192">
        <f t="shared" ref="AJ8:AJ10" si="122">AF8+AG8-AH8+AI8</f>
        <v>0</v>
      </c>
      <c r="AK8" s="44"/>
      <c r="AL8" s="44"/>
      <c r="AM8" s="44"/>
      <c r="AN8" s="44"/>
      <c r="AO8" s="44"/>
      <c r="AP8" s="44"/>
      <c r="AQ8" s="192">
        <f>AK8+AL8-AM8+AN8-AO8+AP8</f>
        <v>0</v>
      </c>
      <c r="AR8" s="44"/>
      <c r="AS8" s="44"/>
      <c r="AU8" s="44"/>
      <c r="AV8" s="44"/>
      <c r="AW8" s="44"/>
      <c r="AX8" s="44"/>
      <c r="AY8" s="192">
        <f t="shared" ref="AY8:AY10" si="123">AU8+AV8-AW8+AX8</f>
        <v>0</v>
      </c>
      <c r="AZ8" s="44"/>
      <c r="BA8" s="44"/>
      <c r="BB8" s="44"/>
      <c r="BC8" s="44"/>
      <c r="BD8" s="44"/>
      <c r="BE8" s="44"/>
      <c r="BF8" s="192">
        <f>AZ8+BA8-BB8+BC8-BD8+BE8</f>
        <v>0</v>
      </c>
      <c r="BG8" s="44"/>
      <c r="BH8" s="44"/>
      <c r="BJ8" s="44"/>
      <c r="BK8" s="44"/>
      <c r="BL8" s="44"/>
      <c r="BM8" s="44"/>
      <c r="BN8" s="192">
        <f t="shared" ref="BN8:BN10" si="124">BJ8+BK8-BL8+BM8</f>
        <v>0</v>
      </c>
      <c r="BO8" s="44"/>
      <c r="BP8" s="44"/>
      <c r="BQ8" s="44"/>
      <c r="BR8" s="44"/>
      <c r="BS8" s="44"/>
      <c r="BT8" s="44"/>
      <c r="BU8" s="192">
        <f>BO8+BP8-BQ8+BR8-BS8+BT8</f>
        <v>0</v>
      </c>
      <c r="BV8" s="44"/>
      <c r="BW8" s="44"/>
      <c r="BY8" s="44"/>
      <c r="BZ8" s="44"/>
      <c r="CA8" s="44"/>
      <c r="CB8" s="44"/>
      <c r="CC8" s="192">
        <f t="shared" ref="CC8:CC10" si="125">BY8+BZ8-CA8+CB8</f>
        <v>0</v>
      </c>
      <c r="CD8" s="44"/>
      <c r="CE8" s="44"/>
      <c r="CF8" s="44"/>
      <c r="CG8" s="44"/>
      <c r="CH8" s="44"/>
      <c r="CI8" s="44"/>
      <c r="CJ8" s="192">
        <f>CD8+CE8-CF8+CG8-CH8+CI8</f>
        <v>0</v>
      </c>
      <c r="CK8" s="44"/>
      <c r="CL8" s="44"/>
      <c r="CN8" s="44"/>
      <c r="CO8" s="44"/>
      <c r="CP8" s="44"/>
      <c r="CQ8" s="44"/>
      <c r="CR8" s="192">
        <f t="shared" ref="CR8:CR10" si="126">CN8+CO8-CP8+CQ8</f>
        <v>0</v>
      </c>
      <c r="CS8" s="44"/>
      <c r="CT8" s="44"/>
      <c r="CU8" s="44"/>
      <c r="CV8" s="44"/>
      <c r="CW8" s="44"/>
      <c r="CX8" s="44"/>
      <c r="CY8" s="192">
        <f>CS8+CT8-CU8+CV8-CW8+CX8</f>
        <v>0</v>
      </c>
      <c r="CZ8" s="44"/>
      <c r="DA8" s="44"/>
      <c r="DC8" s="44"/>
      <c r="DD8" s="44"/>
      <c r="DE8" s="44"/>
      <c r="DF8" s="44"/>
      <c r="DG8" s="192">
        <f t="shared" ref="DG8:DG10" si="127">DC8+DD8-DE8+DF8</f>
        <v>0</v>
      </c>
      <c r="DH8" s="44"/>
      <c r="DI8" s="44"/>
      <c r="DJ8" s="44"/>
      <c r="DK8" s="44"/>
      <c r="DL8" s="44"/>
      <c r="DM8" s="44"/>
      <c r="DN8" s="192">
        <f>DH8+DI8-DJ8+DK8-DL8+DM8</f>
        <v>0</v>
      </c>
      <c r="DO8" s="44"/>
      <c r="DP8" s="44"/>
      <c r="DR8" s="44"/>
      <c r="DS8" s="44"/>
      <c r="DT8" s="44"/>
      <c r="DU8" s="44"/>
      <c r="DV8" s="192">
        <f t="shared" ref="DV8:DV10" si="128">DR8+DS8-DT8+DU8</f>
        <v>0</v>
      </c>
      <c r="DW8" s="44"/>
      <c r="DX8" s="44"/>
      <c r="DY8" s="44"/>
      <c r="DZ8" s="44"/>
      <c r="EA8" s="44"/>
      <c r="EB8" s="44"/>
      <c r="EC8" s="192">
        <f>DW8+DX8-DY8+DZ8-EA8+EB8</f>
        <v>0</v>
      </c>
      <c r="ED8" s="44"/>
      <c r="EE8" s="44"/>
      <c r="EG8" s="44"/>
      <c r="EH8" s="44"/>
      <c r="EI8" s="44"/>
      <c r="EJ8" s="44"/>
      <c r="EK8" s="192">
        <f t="shared" ref="EK8:EK10" si="129">EG8+EH8-EI8+EJ8</f>
        <v>0</v>
      </c>
      <c r="EL8" s="44"/>
      <c r="EM8" s="44"/>
      <c r="EN8" s="44"/>
      <c r="EO8" s="44"/>
      <c r="EP8" s="44"/>
      <c r="EQ8" s="44"/>
      <c r="ER8" s="192">
        <f>EL8+EM8-EN8+EO8-EP8+EQ8</f>
        <v>0</v>
      </c>
      <c r="ES8" s="44"/>
      <c r="ET8" s="44"/>
      <c r="EV8" s="44"/>
      <c r="EW8" s="44"/>
      <c r="EX8" s="44"/>
      <c r="EY8" s="44"/>
      <c r="EZ8" s="192">
        <f t="shared" ref="EZ8:EZ10" si="130">EV8+EW8-EX8+EY8</f>
        <v>0</v>
      </c>
      <c r="FA8" s="44"/>
      <c r="FB8" s="44"/>
      <c r="FC8" s="44"/>
      <c r="FD8" s="44"/>
      <c r="FE8" s="44"/>
      <c r="FF8" s="44"/>
      <c r="FG8" s="192">
        <f>FA8+FB8-FC8+FD8-FE8+FF8</f>
        <v>0</v>
      </c>
      <c r="FH8" s="44"/>
      <c r="FI8" s="44"/>
      <c r="FK8" s="44"/>
      <c r="FL8" s="44"/>
      <c r="FM8" s="44"/>
      <c r="FN8" s="44"/>
      <c r="FO8" s="192">
        <f t="shared" ref="FO8:FO10" si="131">FK8+FL8-FM8+FN8</f>
        <v>0</v>
      </c>
      <c r="FP8" s="44"/>
      <c r="FQ8" s="44"/>
      <c r="FR8" s="44"/>
      <c r="FS8" s="44"/>
      <c r="FT8" s="44"/>
      <c r="FU8" s="44"/>
      <c r="FV8" s="192">
        <f>FP8+FQ8-FR8+FS8-FT8+FU8</f>
        <v>0</v>
      </c>
      <c r="FW8" s="44"/>
      <c r="FX8" s="44"/>
      <c r="FZ8" s="44"/>
      <c r="GA8" s="44"/>
      <c r="GB8" s="44"/>
      <c r="GC8" s="44"/>
      <c r="GD8" s="192">
        <f t="shared" ref="GD8:GD10" si="132">FZ8+GA8-GB8+GC8</f>
        <v>0</v>
      </c>
      <c r="GE8" s="44"/>
      <c r="GF8" s="44"/>
      <c r="GG8" s="44"/>
      <c r="GH8" s="44"/>
      <c r="GI8" s="44"/>
      <c r="GJ8" s="44"/>
      <c r="GK8" s="192">
        <f>GE8+GF8-GG8+GH8-GI8+GJ8</f>
        <v>0</v>
      </c>
      <c r="GL8" s="44"/>
      <c r="GM8" s="44"/>
      <c r="GO8" s="44"/>
      <c r="GP8" s="44"/>
      <c r="GQ8" s="44"/>
      <c r="GR8" s="44"/>
      <c r="GS8" s="192">
        <f t="shared" ref="GS8:GS10" si="133">GO8+GP8-GQ8+GR8</f>
        <v>0</v>
      </c>
      <c r="GT8" s="44"/>
      <c r="GU8" s="44"/>
      <c r="GV8" s="44"/>
      <c r="GW8" s="44"/>
      <c r="GX8" s="44"/>
      <c r="GY8" s="44"/>
      <c r="GZ8" s="192">
        <f>GT8+GU8-GV8+GW8-GX8+GY8</f>
        <v>0</v>
      </c>
      <c r="HA8" s="44"/>
      <c r="HB8" s="44"/>
      <c r="HD8" s="44"/>
      <c r="HE8" s="44"/>
      <c r="HF8" s="44"/>
      <c r="HG8" s="44"/>
      <c r="HH8" s="192">
        <f t="shared" ref="HH8:HH10" si="134">HD8+HE8-HF8+HG8</f>
        <v>0</v>
      </c>
      <c r="HI8" s="44"/>
      <c r="HJ8" s="44"/>
      <c r="HK8" s="44"/>
      <c r="HL8" s="44"/>
      <c r="HM8" s="44"/>
      <c r="HN8" s="44"/>
      <c r="HO8" s="192">
        <f>HI8+HJ8-HK8+HL8-HM8+HN8</f>
        <v>0</v>
      </c>
      <c r="HP8" s="44"/>
      <c r="HQ8" s="44"/>
      <c r="HS8" s="44"/>
      <c r="HT8" s="44"/>
      <c r="HU8" s="44"/>
      <c r="HV8" s="44"/>
      <c r="HW8" s="192">
        <f t="shared" ref="HW8:HW10" si="135">HS8+HT8-HU8+HV8</f>
        <v>0</v>
      </c>
      <c r="HX8" s="44"/>
      <c r="HY8" s="44"/>
      <c r="HZ8" s="44"/>
      <c r="IA8" s="44"/>
      <c r="IB8" s="44"/>
      <c r="IC8" s="44"/>
      <c r="ID8" s="192">
        <f>HX8+HY8-HZ8+IA8-IB8+IC8</f>
        <v>0</v>
      </c>
      <c r="IE8" s="44"/>
      <c r="IF8" s="44"/>
      <c r="IH8" s="44"/>
      <c r="II8" s="44"/>
      <c r="IJ8" s="44"/>
      <c r="IK8" s="44"/>
      <c r="IL8" s="192">
        <f t="shared" ref="IL8:IL10" si="136">IH8+II8-IJ8+IK8</f>
        <v>0</v>
      </c>
      <c r="IM8" s="44"/>
      <c r="IN8" s="44"/>
      <c r="IO8" s="44"/>
      <c r="IP8" s="44"/>
      <c r="IQ8" s="44"/>
      <c r="IR8" s="44"/>
      <c r="IS8" s="192">
        <f>IM8+IN8-IO8+IP8-IQ8+IR8</f>
        <v>0</v>
      </c>
      <c r="IT8" s="44"/>
      <c r="IU8" s="44"/>
      <c r="IW8" s="44"/>
      <c r="IX8" s="44"/>
      <c r="IY8" s="44"/>
      <c r="IZ8" s="44"/>
      <c r="JA8" s="192">
        <f t="shared" ref="JA8:JA10" si="137">IW8+IX8-IY8+IZ8</f>
        <v>0</v>
      </c>
      <c r="JB8" s="44"/>
      <c r="JC8" s="44"/>
      <c r="JD8" s="44"/>
      <c r="JE8" s="44"/>
      <c r="JF8" s="44"/>
      <c r="JG8" s="44"/>
      <c r="JH8" s="192">
        <f>JB8+JC8-JD8+JE8-JF8+JG8</f>
        <v>0</v>
      </c>
      <c r="JI8" s="44"/>
      <c r="JJ8" s="44"/>
      <c r="JL8" s="44"/>
      <c r="JM8" s="44"/>
      <c r="JN8" s="44"/>
      <c r="JO8" s="44"/>
      <c r="JP8" s="192">
        <f t="shared" ref="JP8:JP10" si="138">JL8+JM8-JN8+JO8</f>
        <v>0</v>
      </c>
      <c r="JQ8" s="44"/>
      <c r="JR8" s="44"/>
      <c r="JS8" s="44"/>
      <c r="JT8" s="44"/>
      <c r="JU8" s="44"/>
      <c r="JV8" s="44"/>
      <c r="JW8" s="192">
        <f>JQ8+JR8-JS8+JT8-JU8+JV8</f>
        <v>0</v>
      </c>
      <c r="JX8" s="44"/>
      <c r="JY8" s="44"/>
      <c r="KA8" s="44"/>
      <c r="KB8" s="44"/>
      <c r="KC8" s="44"/>
      <c r="KD8" s="44"/>
      <c r="KE8" s="192">
        <f t="shared" ref="KE8:KE10" si="139">KA8+KB8-KC8+KD8</f>
        <v>0</v>
      </c>
      <c r="KF8" s="44"/>
      <c r="KG8" s="44"/>
      <c r="KH8" s="44"/>
      <c r="KI8" s="44"/>
      <c r="KJ8" s="44"/>
      <c r="KK8" s="44"/>
      <c r="KL8" s="192">
        <f>KF8+KG8-KH8+KI8-KJ8+KK8</f>
        <v>0</v>
      </c>
      <c r="KM8" s="44"/>
      <c r="KN8" s="44"/>
      <c r="KP8" s="44"/>
      <c r="KQ8" s="44"/>
      <c r="KR8" s="44"/>
      <c r="KS8" s="44"/>
      <c r="KT8" s="192">
        <f t="shared" ref="KT8:KT10" si="140">KP8+KQ8-KR8+KS8</f>
        <v>0</v>
      </c>
      <c r="KU8" s="44"/>
      <c r="KV8" s="44"/>
      <c r="KW8" s="44"/>
      <c r="KX8" s="44"/>
      <c r="KY8" s="44"/>
      <c r="KZ8" s="44"/>
      <c r="LA8" s="192">
        <f>KU8+KV8-KW8+KX8-KY8+KZ8</f>
        <v>0</v>
      </c>
      <c r="LB8" s="44"/>
      <c r="LC8" s="44"/>
      <c r="LE8" s="44"/>
      <c r="LF8" s="44"/>
      <c r="LG8" s="44"/>
      <c r="LH8" s="44"/>
      <c r="LI8" s="192">
        <f t="shared" ref="LI8:LI10" si="141">LE8+LF8-LG8+LH8</f>
        <v>0</v>
      </c>
      <c r="LJ8" s="44"/>
      <c r="LK8" s="44"/>
      <c r="LL8" s="44"/>
      <c r="LM8" s="44"/>
      <c r="LN8" s="44"/>
      <c r="LO8" s="44"/>
      <c r="LP8" s="192">
        <f>LJ8+LK8-LL8+LM8-LN8+LO8</f>
        <v>0</v>
      </c>
      <c r="LQ8" s="44"/>
      <c r="LR8" s="44"/>
      <c r="LT8" s="44"/>
      <c r="LU8" s="44"/>
      <c r="LV8" s="44"/>
      <c r="LW8" s="44"/>
      <c r="LX8" s="192">
        <f t="shared" ref="LX8:LX10" si="142">LT8+LU8-LV8+LW8</f>
        <v>0</v>
      </c>
      <c r="LY8" s="44"/>
      <c r="LZ8" s="44"/>
      <c r="MA8" s="44"/>
      <c r="MB8" s="44"/>
      <c r="MC8" s="44"/>
      <c r="MD8" s="44"/>
      <c r="ME8" s="192">
        <f>LY8+LZ8-MA8+MB8-MC8+MD8</f>
        <v>0</v>
      </c>
      <c r="MF8" s="44"/>
      <c r="MG8" s="44"/>
      <c r="MI8" s="44"/>
      <c r="MJ8" s="44"/>
      <c r="MK8" s="44"/>
      <c r="ML8" s="44"/>
      <c r="MM8" s="192">
        <f t="shared" ref="MM8:MM10" si="143">MI8+MJ8-MK8+ML8</f>
        <v>0</v>
      </c>
      <c r="MN8" s="44"/>
      <c r="MO8" s="44"/>
      <c r="MP8" s="44"/>
      <c r="MQ8" s="44"/>
      <c r="MR8" s="44"/>
      <c r="MS8" s="44"/>
      <c r="MT8" s="192">
        <f>MN8+MO8-MP8+MQ8-MR8+MS8</f>
        <v>0</v>
      </c>
      <c r="MU8" s="44"/>
      <c r="MV8" s="44"/>
      <c r="MX8" s="44"/>
      <c r="MY8" s="44"/>
      <c r="MZ8" s="44"/>
      <c r="NA8" s="44"/>
      <c r="NB8" s="192">
        <f t="shared" ref="NB8:NB10" si="144">MX8+MY8-MZ8+NA8</f>
        <v>0</v>
      </c>
      <c r="NC8" s="44"/>
      <c r="ND8" s="44"/>
      <c r="NE8" s="44"/>
      <c r="NF8" s="44"/>
      <c r="NG8" s="44"/>
      <c r="NH8" s="44"/>
      <c r="NI8" s="192">
        <f>NC8+ND8-NE8+NF8-NG8+NH8</f>
        <v>0</v>
      </c>
      <c r="NJ8" s="44"/>
      <c r="NK8" s="44"/>
      <c r="NM8" s="44"/>
      <c r="NN8" s="44"/>
      <c r="NO8" s="44"/>
      <c r="NP8" s="44"/>
      <c r="NQ8" s="192">
        <f t="shared" ref="NQ8:NQ10" si="145">NM8+NN8-NO8+NP8</f>
        <v>0</v>
      </c>
      <c r="NR8" s="44"/>
      <c r="NS8" s="44"/>
      <c r="NT8" s="44"/>
      <c r="NU8" s="44"/>
      <c r="NV8" s="44"/>
      <c r="NW8" s="44"/>
      <c r="NX8" s="192">
        <f>NR8+NS8-NT8+NU8-NV8+NW8</f>
        <v>0</v>
      </c>
      <c r="NY8" s="44"/>
      <c r="NZ8" s="44"/>
      <c r="OB8" s="44"/>
      <c r="OC8" s="44"/>
      <c r="OD8" s="44"/>
      <c r="OE8" s="44"/>
      <c r="OF8" s="192">
        <f t="shared" ref="OF8:OF10" si="146">OB8+OC8-OD8+OE8</f>
        <v>0</v>
      </c>
      <c r="OG8" s="44"/>
      <c r="OH8" s="44"/>
      <c r="OI8" s="44"/>
      <c r="OJ8" s="44"/>
      <c r="OK8" s="44"/>
      <c r="OL8" s="44"/>
      <c r="OM8" s="192">
        <f>OG8+OH8-OI8+OJ8-OK8+OL8</f>
        <v>0</v>
      </c>
      <c r="ON8" s="44"/>
      <c r="OO8" s="44"/>
      <c r="OQ8" s="44"/>
      <c r="OR8" s="44"/>
      <c r="OS8" s="44"/>
      <c r="OT8" s="44"/>
      <c r="OU8" s="192">
        <f t="shared" ref="OU8:OU10" si="147">OQ8+OR8-OS8+OT8</f>
        <v>0</v>
      </c>
      <c r="OV8" s="44"/>
      <c r="OW8" s="44"/>
      <c r="OX8" s="44"/>
      <c r="OY8" s="44"/>
      <c r="OZ8" s="44"/>
      <c r="PA8" s="44"/>
      <c r="PB8" s="192">
        <f>OV8+OW8-OX8+OY8-OZ8+PA8</f>
        <v>0</v>
      </c>
      <c r="PC8" s="44"/>
      <c r="PD8" s="44"/>
      <c r="PF8" s="44"/>
      <c r="PG8" s="44"/>
      <c r="PH8" s="44"/>
      <c r="PI8" s="44"/>
      <c r="PJ8" s="192">
        <f t="shared" ref="PJ8:PJ10" si="148">PF8+PG8-PH8+PI8</f>
        <v>0</v>
      </c>
      <c r="PK8" s="44"/>
      <c r="PL8" s="44"/>
      <c r="PM8" s="44"/>
      <c r="PN8" s="44"/>
      <c r="PO8" s="44"/>
      <c r="PP8" s="44"/>
      <c r="PQ8" s="192">
        <f>PK8+PL8-PM8+PN8-PO8+PP8</f>
        <v>0</v>
      </c>
      <c r="PR8" s="44"/>
      <c r="PS8" s="44"/>
      <c r="PU8" s="44"/>
      <c r="PV8" s="44"/>
      <c r="PW8" s="44"/>
      <c r="PX8" s="44"/>
      <c r="PY8" s="192">
        <f t="shared" ref="PY8:PY10" si="149">PU8+PV8-PW8+PX8</f>
        <v>0</v>
      </c>
      <c r="PZ8" s="44"/>
      <c r="QA8" s="44"/>
      <c r="QB8" s="44"/>
      <c r="QC8" s="44"/>
      <c r="QD8" s="44"/>
      <c r="QE8" s="44"/>
      <c r="QF8" s="192">
        <f>PZ8+QA8-QB8+QC8-QD8+QE8</f>
        <v>0</v>
      </c>
      <c r="QG8" s="44"/>
      <c r="QH8" s="44"/>
      <c r="QJ8" s="44"/>
      <c r="QK8" s="44"/>
      <c r="QL8" s="44"/>
      <c r="QM8" s="44"/>
      <c r="QN8" s="192">
        <f t="shared" ref="QN8:QN10" si="150">QJ8+QK8-QL8+QM8</f>
        <v>0</v>
      </c>
      <c r="QO8" s="44"/>
      <c r="QP8" s="44"/>
      <c r="QQ8" s="44"/>
      <c r="QR8" s="44"/>
      <c r="QS8" s="44"/>
      <c r="QT8" s="44"/>
      <c r="QU8" s="192">
        <f>QO8+QP8-QQ8+QR8-QS8+QT8</f>
        <v>0</v>
      </c>
      <c r="QV8" s="44"/>
      <c r="QW8" s="44"/>
      <c r="QY8" s="44"/>
      <c r="QZ8" s="44"/>
      <c r="RA8" s="44"/>
      <c r="RB8" s="44"/>
      <c r="RC8" s="192">
        <f t="shared" ref="RC8:RC10" si="151">QY8+QZ8-RA8+RB8</f>
        <v>0</v>
      </c>
      <c r="RD8" s="44"/>
      <c r="RE8" s="44"/>
      <c r="RF8" s="44"/>
      <c r="RG8" s="44"/>
      <c r="RH8" s="44"/>
      <c r="RI8" s="44"/>
      <c r="RJ8" s="192">
        <f>RD8+RE8-RF8+RG8-RH8+RI8</f>
        <v>0</v>
      </c>
      <c r="RK8" s="44"/>
      <c r="RL8" s="44"/>
      <c r="RN8" s="44"/>
      <c r="RO8" s="44"/>
      <c r="RP8" s="44"/>
      <c r="RQ8" s="44"/>
      <c r="RR8" s="192">
        <f t="shared" ref="RR8:RR10" si="152">RN8+RO8-RP8+RQ8</f>
        <v>0</v>
      </c>
      <c r="RS8" s="44"/>
      <c r="RT8" s="44"/>
      <c r="RU8" s="44"/>
      <c r="RV8" s="44"/>
      <c r="RW8" s="44"/>
      <c r="RX8" s="44"/>
      <c r="RY8" s="192">
        <f>RS8+RT8-RU8+RV8-RW8+RX8</f>
        <v>0</v>
      </c>
      <c r="RZ8" s="44"/>
      <c r="SA8" s="44"/>
      <c r="SC8" s="44"/>
      <c r="SD8" s="44"/>
      <c r="SE8" s="44"/>
      <c r="SF8" s="44"/>
      <c r="SG8" s="192">
        <f t="shared" ref="SG8:SG10" si="153">SC8+SD8-SE8+SF8</f>
        <v>0</v>
      </c>
      <c r="SH8" s="44"/>
      <c r="SI8" s="44"/>
      <c r="SJ8" s="44"/>
      <c r="SK8" s="44"/>
      <c r="SL8" s="44"/>
      <c r="SM8" s="44"/>
      <c r="SN8" s="192">
        <f>SH8+SI8-SJ8+SK8-SL8+SM8</f>
        <v>0</v>
      </c>
      <c r="SO8" s="44"/>
      <c r="SP8" s="44"/>
      <c r="SR8" s="44"/>
      <c r="SS8" s="44"/>
      <c r="ST8" s="44"/>
      <c r="SU8" s="44"/>
      <c r="SV8" s="192">
        <f t="shared" ref="SV8:SV10" si="154">SR8+SS8-ST8+SU8</f>
        <v>0</v>
      </c>
      <c r="SW8" s="44"/>
      <c r="SX8" s="44"/>
      <c r="SY8" s="44"/>
      <c r="SZ8" s="44"/>
      <c r="TA8" s="44"/>
      <c r="TB8" s="44"/>
      <c r="TC8" s="192">
        <f>SW8+SX8-SY8+SZ8-TA8+TB8</f>
        <v>0</v>
      </c>
      <c r="TD8" s="44"/>
      <c r="TE8" s="44"/>
      <c r="TG8" s="44"/>
      <c r="TH8" s="44"/>
      <c r="TI8" s="44"/>
      <c r="TJ8" s="44"/>
      <c r="TK8" s="192">
        <f t="shared" ref="TK8:TK10" si="155">TG8+TH8-TI8+TJ8</f>
        <v>0</v>
      </c>
      <c r="TL8" s="44"/>
      <c r="TM8" s="44"/>
      <c r="TN8" s="44"/>
      <c r="TO8" s="44"/>
      <c r="TP8" s="44"/>
      <c r="TQ8" s="44"/>
      <c r="TR8" s="192">
        <f>TL8+TM8-TN8+TO8-TP8+TQ8</f>
        <v>0</v>
      </c>
      <c r="TS8" s="44"/>
      <c r="TT8" s="44"/>
      <c r="TV8" s="44"/>
      <c r="TW8" s="44"/>
      <c r="TX8" s="44"/>
      <c r="TY8" s="44"/>
      <c r="TZ8" s="192">
        <f t="shared" ref="TZ8:TZ10" si="156">TV8+TW8-TX8+TY8</f>
        <v>0</v>
      </c>
      <c r="UA8" s="44"/>
      <c r="UB8" s="44"/>
      <c r="UC8" s="44"/>
      <c r="UD8" s="44"/>
      <c r="UE8" s="44"/>
      <c r="UF8" s="44"/>
      <c r="UG8" s="192">
        <f>UA8+UB8-UC8+UD8-UE8+UF8</f>
        <v>0</v>
      </c>
      <c r="UH8" s="44"/>
      <c r="UI8" s="44"/>
      <c r="UK8" s="44"/>
      <c r="UL8" s="44"/>
      <c r="UM8" s="44"/>
      <c r="UN8" s="44"/>
      <c r="UO8" s="192">
        <f t="shared" ref="UO8:UO10" si="157">UK8+UL8-UM8+UN8</f>
        <v>0</v>
      </c>
      <c r="UP8" s="44"/>
      <c r="UQ8" s="44"/>
      <c r="UR8" s="44"/>
      <c r="US8" s="44"/>
      <c r="UT8" s="44"/>
      <c r="UU8" s="44"/>
      <c r="UV8" s="192">
        <f>UP8+UQ8-UR8+US8-UT8+UU8</f>
        <v>0</v>
      </c>
      <c r="UW8" s="44"/>
      <c r="UX8" s="44"/>
      <c r="UZ8" s="44"/>
      <c r="VA8" s="44"/>
      <c r="VB8" s="44"/>
      <c r="VC8" s="44"/>
      <c r="VD8" s="192">
        <f t="shared" ref="VD8:VD10" si="158">UZ8+VA8-VB8+VC8</f>
        <v>0</v>
      </c>
      <c r="VE8" s="44"/>
      <c r="VF8" s="44"/>
      <c r="VG8" s="44"/>
      <c r="VH8" s="44"/>
      <c r="VI8" s="44"/>
      <c r="VJ8" s="44"/>
      <c r="VK8" s="192">
        <f>VE8+VF8-VG8+VH8-VI8+VJ8</f>
        <v>0</v>
      </c>
      <c r="VL8" s="44"/>
      <c r="VM8" s="44"/>
      <c r="VO8" s="44"/>
      <c r="VP8" s="44"/>
      <c r="VQ8" s="44"/>
      <c r="VR8" s="44"/>
      <c r="VS8" s="192">
        <f t="shared" ref="VS8:VS10" si="159">VO8+VP8-VQ8+VR8</f>
        <v>0</v>
      </c>
      <c r="VT8" s="44"/>
      <c r="VU8" s="44"/>
      <c r="VV8" s="44"/>
      <c r="VW8" s="44"/>
      <c r="VX8" s="44"/>
      <c r="VY8" s="44"/>
      <c r="VZ8" s="192">
        <f>VT8+VU8-VV8+VW8-VX8+VY8</f>
        <v>0</v>
      </c>
      <c r="WA8" s="44"/>
      <c r="WB8" s="44"/>
      <c r="WD8" s="44"/>
      <c r="WE8" s="44"/>
      <c r="WF8" s="44"/>
      <c r="WG8" s="44"/>
      <c r="WH8" s="192">
        <f t="shared" ref="WH8:WH10" si="160">WD8+WE8-WF8+WG8</f>
        <v>0</v>
      </c>
      <c r="WI8" s="44"/>
      <c r="WJ8" s="44"/>
      <c r="WK8" s="44"/>
      <c r="WL8" s="44"/>
      <c r="WM8" s="44"/>
      <c r="WN8" s="44"/>
      <c r="WO8" s="192">
        <f>WI8+WJ8-WK8+WL8-WM8+WN8</f>
        <v>0</v>
      </c>
      <c r="WP8" s="44"/>
      <c r="WQ8" s="44"/>
      <c r="WS8" s="44"/>
      <c r="WT8" s="44"/>
      <c r="WU8" s="44"/>
      <c r="WV8" s="44"/>
      <c r="WW8" s="192">
        <f t="shared" ref="WW8:WW10" si="161">WS8+WT8-WU8+WV8</f>
        <v>0</v>
      </c>
      <c r="WX8" s="44"/>
      <c r="WY8" s="44"/>
      <c r="WZ8" s="44"/>
      <c r="XA8" s="44"/>
      <c r="XB8" s="44"/>
      <c r="XC8" s="44"/>
      <c r="XD8" s="192">
        <f>WX8+WY8-WZ8+XA8-XB8+XC8</f>
        <v>0</v>
      </c>
      <c r="XE8" s="44"/>
      <c r="XF8" s="44"/>
      <c r="XH8" s="44"/>
      <c r="XI8" s="44"/>
      <c r="XJ8" s="44"/>
      <c r="XK8" s="44"/>
      <c r="XL8" s="192">
        <f t="shared" ref="XL8:XL10" si="162">XH8+XI8-XJ8+XK8</f>
        <v>0</v>
      </c>
      <c r="XM8" s="44"/>
      <c r="XN8" s="44"/>
      <c r="XO8" s="44"/>
      <c r="XP8" s="44"/>
      <c r="XQ8" s="44"/>
      <c r="XR8" s="44"/>
      <c r="XS8" s="192">
        <f>XM8+XN8-XO8+XP8-XQ8+XR8</f>
        <v>0</v>
      </c>
      <c r="XT8" s="44"/>
      <c r="XU8" s="44"/>
      <c r="XW8" s="44"/>
      <c r="XX8" s="44"/>
      <c r="XY8" s="44"/>
      <c r="XZ8" s="44"/>
      <c r="YA8" s="192">
        <f t="shared" ref="YA8:YA10" si="163">XW8+XX8-XY8+XZ8</f>
        <v>0</v>
      </c>
      <c r="YB8" s="44"/>
      <c r="YC8" s="44"/>
      <c r="YD8" s="44"/>
      <c r="YE8" s="44"/>
      <c r="YF8" s="44"/>
      <c r="YG8" s="44"/>
      <c r="YH8" s="192">
        <f>YB8+YC8-YD8+YE8-YF8+YG8</f>
        <v>0</v>
      </c>
      <c r="YI8" s="44"/>
      <c r="YJ8" s="44"/>
      <c r="YL8" s="44"/>
      <c r="YM8" s="44"/>
      <c r="YN8" s="44"/>
      <c r="YO8" s="44"/>
      <c r="YP8" s="192">
        <f t="shared" ref="YP8:YP10" si="164">YL8+YM8-YN8+YO8</f>
        <v>0</v>
      </c>
      <c r="YQ8" s="44"/>
      <c r="YR8" s="44"/>
      <c r="YS8" s="44"/>
      <c r="YT8" s="44"/>
      <c r="YU8" s="44"/>
      <c r="YV8" s="44"/>
      <c r="YW8" s="192">
        <f>YQ8+YR8-YS8+YT8-YU8+YV8</f>
        <v>0</v>
      </c>
      <c r="YX8" s="44"/>
      <c r="YY8" s="44"/>
      <c r="ZA8" s="44"/>
      <c r="ZB8" s="44"/>
      <c r="ZC8" s="44"/>
      <c r="ZD8" s="44"/>
      <c r="ZE8" s="192">
        <f t="shared" ref="ZE8:ZE10" si="165">ZA8+ZB8-ZC8+ZD8</f>
        <v>0</v>
      </c>
      <c r="ZF8" s="44"/>
      <c r="ZG8" s="44"/>
      <c r="ZH8" s="44"/>
      <c r="ZI8" s="44"/>
      <c r="ZJ8" s="44"/>
      <c r="ZK8" s="44"/>
      <c r="ZL8" s="192">
        <f>ZF8+ZG8-ZH8+ZI8-ZJ8+ZK8</f>
        <v>0</v>
      </c>
      <c r="ZM8" s="44"/>
      <c r="ZN8" s="44"/>
      <c r="ZP8" s="44"/>
      <c r="ZQ8" s="44"/>
      <c r="ZR8" s="44"/>
      <c r="ZS8" s="44"/>
      <c r="ZT8" s="192">
        <f t="shared" ref="ZT8:ZT10" si="166">ZP8+ZQ8-ZR8+ZS8</f>
        <v>0</v>
      </c>
      <c r="ZU8" s="44"/>
      <c r="ZV8" s="44"/>
      <c r="ZW8" s="44"/>
      <c r="ZX8" s="44"/>
      <c r="ZY8" s="44"/>
      <c r="ZZ8" s="44"/>
      <c r="AAA8" s="192">
        <f>ZU8+ZV8-ZW8+ZX8-ZY8+ZZ8</f>
        <v>0</v>
      </c>
      <c r="AAB8" s="44"/>
      <c r="AAC8" s="44"/>
      <c r="AAE8" s="44"/>
      <c r="AAF8" s="44"/>
      <c r="AAG8" s="44"/>
      <c r="AAH8" s="44"/>
      <c r="AAI8" s="192">
        <f t="shared" ref="AAI8:AAI10" si="167">AAE8+AAF8-AAG8+AAH8</f>
        <v>0</v>
      </c>
      <c r="AAJ8" s="44"/>
      <c r="AAK8" s="44"/>
      <c r="AAL8" s="44"/>
      <c r="AAM8" s="44"/>
      <c r="AAN8" s="44"/>
      <c r="AAO8" s="44"/>
      <c r="AAP8" s="192">
        <f>AAJ8+AAK8-AAL8+AAM8-AAN8+AAO8</f>
        <v>0</v>
      </c>
      <c r="AAQ8" s="44"/>
      <c r="AAR8" s="44"/>
      <c r="AAT8" s="44"/>
      <c r="AAU8" s="44"/>
      <c r="AAV8" s="44"/>
      <c r="AAW8" s="44"/>
      <c r="AAX8" s="192">
        <f t="shared" ref="AAX8:AAX10" si="168">AAT8+AAU8-AAV8+AAW8</f>
        <v>0</v>
      </c>
      <c r="AAY8" s="44"/>
      <c r="AAZ8" s="44"/>
      <c r="ABA8" s="44"/>
      <c r="ABB8" s="44"/>
      <c r="ABC8" s="44"/>
      <c r="ABD8" s="44"/>
      <c r="ABE8" s="192">
        <f>AAY8+AAZ8-ABA8+ABB8-ABC8+ABD8</f>
        <v>0</v>
      </c>
      <c r="ABF8" s="44"/>
      <c r="ABG8" s="44"/>
      <c r="ABI8" s="44"/>
      <c r="ABJ8" s="44"/>
      <c r="ABK8" s="44"/>
      <c r="ABL8" s="44"/>
      <c r="ABM8" s="192">
        <f t="shared" ref="ABM8:ABM10" si="169">ABI8+ABJ8-ABK8+ABL8</f>
        <v>0</v>
      </c>
      <c r="ABN8" s="44"/>
      <c r="ABO8" s="44"/>
      <c r="ABP8" s="44"/>
      <c r="ABQ8" s="44"/>
      <c r="ABR8" s="44"/>
      <c r="ABS8" s="44"/>
      <c r="ABT8" s="192">
        <f>ABN8+ABO8-ABP8+ABQ8-ABR8+ABS8</f>
        <v>0</v>
      </c>
      <c r="ABU8" s="44"/>
      <c r="ABV8" s="44"/>
      <c r="ABX8" s="44"/>
      <c r="ABY8" s="44"/>
      <c r="ABZ8" s="44"/>
      <c r="ACA8" s="44"/>
      <c r="ACB8" s="192">
        <f t="shared" ref="ACB8:ACB10" si="170">ABX8+ABY8-ABZ8+ACA8</f>
        <v>0</v>
      </c>
      <c r="ACC8" s="44"/>
      <c r="ACD8" s="44"/>
      <c r="ACE8" s="44"/>
      <c r="ACF8" s="44"/>
      <c r="ACG8" s="44"/>
      <c r="ACH8" s="44"/>
      <c r="ACI8" s="192">
        <f>ACC8+ACD8-ACE8+ACF8-ACG8+ACH8</f>
        <v>0</v>
      </c>
      <c r="ACJ8" s="44"/>
      <c r="ACK8" s="44"/>
      <c r="ACM8" s="458"/>
      <c r="ACN8" s="44"/>
      <c r="ACO8" s="44"/>
      <c r="ACP8" s="44"/>
      <c r="ACQ8" s="192">
        <f t="shared" ref="ACQ8:ACQ10" si="171">ACM8+ACN8-ACO8+ACP8</f>
        <v>0</v>
      </c>
      <c r="ACR8" s="44"/>
      <c r="ACS8" s="44"/>
      <c r="ACT8" s="44"/>
      <c r="ACU8" s="44"/>
      <c r="ACV8" s="44"/>
      <c r="ACW8" s="44"/>
      <c r="ACX8" s="192">
        <f>ACR8+ACS8-ACT8+ACU8-ACV8+ACW8</f>
        <v>0</v>
      </c>
      <c r="ACY8" s="44"/>
      <c r="ACZ8" s="44"/>
      <c r="ADC8" s="44"/>
      <c r="ADD8" s="44"/>
      <c r="ADE8" s="44"/>
      <c r="ADF8" s="44"/>
      <c r="ADG8" s="192">
        <f t="shared" ref="ADG8:ADG10" si="172">ADC8+ADD8-ADE8+ADF8</f>
        <v>0</v>
      </c>
      <c r="ADH8" s="44"/>
      <c r="ADI8" s="44"/>
      <c r="ADJ8" s="44"/>
      <c r="ADK8" s="44"/>
      <c r="ADL8" s="44"/>
      <c r="ADM8" s="44"/>
      <c r="ADN8" s="192">
        <f>ADH8+ADI8-ADJ8+ADK8-ADL8+ADM8</f>
        <v>0</v>
      </c>
      <c r="ADO8" s="44"/>
      <c r="ADP8" s="44"/>
      <c r="ADR8" s="44"/>
      <c r="ADS8" s="44"/>
      <c r="ADT8" s="44"/>
      <c r="ADU8" s="44"/>
      <c r="ADV8" s="192">
        <f t="shared" ref="ADV8:ADV10" si="173">ADR8+ADS8-ADT8+ADU8</f>
        <v>0</v>
      </c>
      <c r="ADW8" s="44"/>
      <c r="ADX8" s="44"/>
      <c r="ADY8" s="44"/>
      <c r="ADZ8" s="44"/>
      <c r="AEA8" s="44"/>
      <c r="AEB8" s="44"/>
      <c r="AEC8" s="192">
        <f>ADW8+ADX8-ADY8+ADZ8-AEA8+AEB8</f>
        <v>0</v>
      </c>
      <c r="AED8" s="44"/>
      <c r="AEE8" s="44"/>
      <c r="AEG8" s="44"/>
      <c r="AEH8" s="44"/>
      <c r="AEI8" s="44"/>
      <c r="AEJ8" s="44"/>
      <c r="AEK8" s="192">
        <f t="shared" ref="AEK8:AEK10" si="174">AEG8+AEH8-AEI8+AEJ8</f>
        <v>0</v>
      </c>
      <c r="AEL8" s="44"/>
      <c r="AEM8" s="44"/>
      <c r="AEN8" s="44"/>
      <c r="AEO8" s="44"/>
      <c r="AEP8" s="44"/>
      <c r="AEQ8" s="44"/>
      <c r="AER8" s="192">
        <f>AEL8+AEM8-AEN8+AEO8-AEP8+AEQ8</f>
        <v>0</v>
      </c>
      <c r="AES8" s="44"/>
      <c r="AET8" s="44"/>
      <c r="AEV8" s="44"/>
      <c r="AEW8" s="44"/>
      <c r="AEX8" s="44"/>
      <c r="AEY8" s="44"/>
      <c r="AEZ8" s="192">
        <f t="shared" ref="AEZ8:AEZ10" si="175">AEV8+AEW8-AEX8+AEY8</f>
        <v>0</v>
      </c>
      <c r="AFA8" s="44"/>
      <c r="AFB8" s="44"/>
      <c r="AFC8" s="44"/>
      <c r="AFD8" s="44"/>
      <c r="AFE8" s="44"/>
      <c r="AFF8" s="44"/>
      <c r="AFG8" s="192">
        <f>AFA8+AFB8-AFC8+AFD8-AFE8+AFF8</f>
        <v>0</v>
      </c>
      <c r="AFH8" s="44"/>
      <c r="AFI8" s="44"/>
      <c r="AFK8" s="44"/>
      <c r="AFL8" s="44"/>
      <c r="AFM8" s="44"/>
      <c r="AFN8" s="44"/>
      <c r="AFO8" s="192">
        <f t="shared" ref="AFO8:AFO10" si="176">AFK8+AFL8-AFM8+AFN8</f>
        <v>0</v>
      </c>
      <c r="AFP8" s="44"/>
      <c r="AFQ8" s="44"/>
      <c r="AFR8" s="44"/>
      <c r="AFS8" s="44"/>
      <c r="AFT8" s="44"/>
      <c r="AFU8" s="44"/>
      <c r="AFV8" s="192">
        <f>AFP8+AFQ8-AFR8+AFS8-AFT8+AFU8</f>
        <v>0</v>
      </c>
      <c r="AFW8" s="44"/>
      <c r="AFX8" s="44"/>
      <c r="AFZ8" s="44"/>
      <c r="AGA8" s="44"/>
      <c r="AGB8" s="44"/>
      <c r="AGC8" s="44"/>
      <c r="AGD8" s="192">
        <f t="shared" ref="AGD8:AGD10" si="177">AFZ8+AGA8-AGB8+AGC8</f>
        <v>0</v>
      </c>
      <c r="AGE8" s="44"/>
      <c r="AGF8" s="44"/>
      <c r="AGG8" s="44"/>
      <c r="AGH8" s="44"/>
      <c r="AGI8" s="44"/>
      <c r="AGJ8" s="44"/>
      <c r="AGK8" s="192">
        <f>AGE8+AGF8-AGG8+AGH8-AGI8+AGJ8</f>
        <v>0</v>
      </c>
      <c r="AGL8" s="44"/>
      <c r="AGM8" s="44"/>
      <c r="AGO8" s="44"/>
      <c r="AGP8" s="44"/>
      <c r="AGQ8" s="44"/>
      <c r="AGR8" s="44"/>
      <c r="AGS8" s="192">
        <f t="shared" ref="AGS8:AGS10" si="178">AGO8+AGP8-AGQ8+AGR8</f>
        <v>0</v>
      </c>
      <c r="AGT8" s="44"/>
      <c r="AGU8" s="44"/>
      <c r="AGV8" s="44"/>
      <c r="AGW8" s="44"/>
      <c r="AGX8" s="44"/>
      <c r="AGY8" s="44"/>
      <c r="AGZ8" s="192">
        <f>AGT8+AGU8-AGV8+AGW8-AGX8+AGY8</f>
        <v>0</v>
      </c>
      <c r="AHA8" s="44"/>
      <c r="AHB8" s="44"/>
      <c r="AHD8" s="44"/>
      <c r="AHE8" s="44"/>
      <c r="AHF8" s="44"/>
      <c r="AHG8" s="44"/>
      <c r="AHH8" s="192">
        <f t="shared" ref="AHH8:AHH10" si="179">AHD8+AHE8-AHF8+AHG8</f>
        <v>0</v>
      </c>
      <c r="AHI8" s="44"/>
      <c r="AHJ8" s="44"/>
      <c r="AHK8" s="44"/>
      <c r="AHL8" s="44"/>
      <c r="AHM8" s="44"/>
      <c r="AHN8" s="44"/>
      <c r="AHO8" s="192">
        <f>AHI8+AHJ8-AHK8+AHL8-AHM8+AHN8</f>
        <v>0</v>
      </c>
      <c r="AHP8" s="44"/>
      <c r="AHQ8" s="44"/>
      <c r="AHS8" s="44"/>
      <c r="AHT8" s="44"/>
      <c r="AHU8" s="44"/>
      <c r="AHV8" s="44"/>
      <c r="AHW8" s="192">
        <f t="shared" ref="AHW8:AHW10" si="180">AHS8+AHT8-AHU8+AHV8</f>
        <v>0</v>
      </c>
      <c r="AHX8" s="44"/>
      <c r="AHY8" s="44"/>
      <c r="AHZ8" s="44"/>
      <c r="AIA8" s="44"/>
      <c r="AIB8" s="44"/>
      <c r="AIC8" s="44"/>
      <c r="AID8" s="192">
        <f>AHX8+AHY8-AHZ8+AIA8-AIB8+AIC8</f>
        <v>0</v>
      </c>
      <c r="AIE8" s="44"/>
      <c r="AIF8" s="44"/>
    </row>
    <row r="9" spans="1:916" s="43" customFormat="1" x14ac:dyDescent="0.2">
      <c r="A9" s="46" t="s">
        <v>289</v>
      </c>
      <c r="B9" s="47" t="s">
        <v>290</v>
      </c>
      <c r="C9" s="53"/>
      <c r="D9" s="48"/>
      <c r="E9" s="48"/>
      <c r="F9" s="48"/>
      <c r="G9" s="191">
        <f t="shared" si="120"/>
        <v>0</v>
      </c>
      <c r="H9" s="48"/>
      <c r="I9" s="48"/>
      <c r="J9" s="48"/>
      <c r="K9" s="48"/>
      <c r="L9" s="48"/>
      <c r="M9" s="48"/>
      <c r="N9" s="192">
        <f t="shared" ref="N9:N22" si="181">H9+I9-J9+K9-L9+M9</f>
        <v>0</v>
      </c>
      <c r="O9" s="48"/>
      <c r="P9" s="48"/>
      <c r="Q9" s="48"/>
      <c r="R9" s="48"/>
      <c r="S9" s="48"/>
      <c r="T9" s="48"/>
      <c r="U9" s="191">
        <f t="shared" si="121"/>
        <v>0</v>
      </c>
      <c r="V9" s="48"/>
      <c r="W9" s="48"/>
      <c r="X9" s="48"/>
      <c r="Y9" s="48"/>
      <c r="Z9" s="48"/>
      <c r="AA9" s="48"/>
      <c r="AB9" s="192">
        <f t="shared" ref="AB9:AB22" si="182">V9+W9-X9+Y9-Z9+AA9</f>
        <v>0</v>
      </c>
      <c r="AC9" s="48"/>
      <c r="AD9" s="48"/>
      <c r="AE9" s="330"/>
      <c r="AF9" s="48"/>
      <c r="AG9" s="48"/>
      <c r="AH9" s="48"/>
      <c r="AI9" s="48"/>
      <c r="AJ9" s="191">
        <f t="shared" si="122"/>
        <v>0</v>
      </c>
      <c r="AK9" s="48"/>
      <c r="AL9" s="48"/>
      <c r="AM9" s="48"/>
      <c r="AN9" s="48"/>
      <c r="AO9" s="48"/>
      <c r="AP9" s="48"/>
      <c r="AQ9" s="192">
        <f t="shared" ref="AQ9:AQ10" si="183">AK9+AL9-AM9+AN9-AO9+AP9</f>
        <v>0</v>
      </c>
      <c r="AR9" s="48"/>
      <c r="AS9" s="48"/>
      <c r="AU9" s="48"/>
      <c r="AV9" s="48"/>
      <c r="AW9" s="48"/>
      <c r="AX9" s="48"/>
      <c r="AY9" s="191">
        <f t="shared" si="123"/>
        <v>0</v>
      </c>
      <c r="AZ9" s="48"/>
      <c r="BA9" s="48"/>
      <c r="BB9" s="48"/>
      <c r="BC9" s="48"/>
      <c r="BD9" s="48"/>
      <c r="BE9" s="48"/>
      <c r="BF9" s="192">
        <f t="shared" ref="BF9:BF10" si="184">AZ9+BA9-BB9+BC9-BD9+BE9</f>
        <v>0</v>
      </c>
      <c r="BG9" s="48"/>
      <c r="BH9" s="48"/>
      <c r="BJ9" s="48"/>
      <c r="BK9" s="48"/>
      <c r="BL9" s="48"/>
      <c r="BM9" s="48"/>
      <c r="BN9" s="191">
        <f t="shared" si="124"/>
        <v>0</v>
      </c>
      <c r="BO9" s="48"/>
      <c r="BP9" s="48"/>
      <c r="BQ9" s="48"/>
      <c r="BR9" s="48"/>
      <c r="BS9" s="48"/>
      <c r="BT9" s="48"/>
      <c r="BU9" s="192">
        <f t="shared" ref="BU9:BU10" si="185">BO9+BP9-BQ9+BR9-BS9+BT9</f>
        <v>0</v>
      </c>
      <c r="BV9" s="48"/>
      <c r="BW9" s="48"/>
      <c r="BY9" s="48"/>
      <c r="BZ9" s="48"/>
      <c r="CA9" s="48"/>
      <c r="CB9" s="48"/>
      <c r="CC9" s="191">
        <f t="shared" si="125"/>
        <v>0</v>
      </c>
      <c r="CD9" s="48"/>
      <c r="CE9" s="48"/>
      <c r="CF9" s="48"/>
      <c r="CG9" s="48"/>
      <c r="CH9" s="48"/>
      <c r="CI9" s="48"/>
      <c r="CJ9" s="192">
        <f t="shared" ref="CJ9:CJ10" si="186">CD9+CE9-CF9+CG9-CH9+CI9</f>
        <v>0</v>
      </c>
      <c r="CK9" s="48"/>
      <c r="CL9" s="48"/>
      <c r="CN9" s="48"/>
      <c r="CO9" s="48"/>
      <c r="CP9" s="48"/>
      <c r="CQ9" s="48"/>
      <c r="CR9" s="191">
        <f t="shared" si="126"/>
        <v>0</v>
      </c>
      <c r="CS9" s="48"/>
      <c r="CT9" s="48"/>
      <c r="CU9" s="48"/>
      <c r="CV9" s="48"/>
      <c r="CW9" s="48"/>
      <c r="CX9" s="48"/>
      <c r="CY9" s="192">
        <f t="shared" ref="CY9:CY10" si="187">CS9+CT9-CU9+CV9-CW9+CX9</f>
        <v>0</v>
      </c>
      <c r="CZ9" s="48"/>
      <c r="DA9" s="48"/>
      <c r="DC9" s="48"/>
      <c r="DD9" s="48"/>
      <c r="DE9" s="48"/>
      <c r="DF9" s="48"/>
      <c r="DG9" s="191">
        <f t="shared" si="127"/>
        <v>0</v>
      </c>
      <c r="DH9" s="48"/>
      <c r="DI9" s="48"/>
      <c r="DJ9" s="48"/>
      <c r="DK9" s="48"/>
      <c r="DL9" s="48"/>
      <c r="DM9" s="48"/>
      <c r="DN9" s="192">
        <f t="shared" ref="DN9:DN10" si="188">DH9+DI9-DJ9+DK9-DL9+DM9</f>
        <v>0</v>
      </c>
      <c r="DO9" s="48"/>
      <c r="DP9" s="48"/>
      <c r="DR9" s="48"/>
      <c r="DS9" s="48"/>
      <c r="DT9" s="48"/>
      <c r="DU9" s="48"/>
      <c r="DV9" s="191">
        <f t="shared" si="128"/>
        <v>0</v>
      </c>
      <c r="DW9" s="48"/>
      <c r="DX9" s="48"/>
      <c r="DY9" s="48"/>
      <c r="DZ9" s="48"/>
      <c r="EA9" s="48"/>
      <c r="EB9" s="48"/>
      <c r="EC9" s="192">
        <f t="shared" ref="EC9:EC10" si="189">DW9+DX9-DY9+DZ9-EA9+EB9</f>
        <v>0</v>
      </c>
      <c r="ED9" s="48"/>
      <c r="EE9" s="48"/>
      <c r="EG9" s="48"/>
      <c r="EH9" s="48"/>
      <c r="EI9" s="48"/>
      <c r="EJ9" s="48"/>
      <c r="EK9" s="191">
        <f t="shared" si="129"/>
        <v>0</v>
      </c>
      <c r="EL9" s="48"/>
      <c r="EM9" s="48"/>
      <c r="EN9" s="48"/>
      <c r="EO9" s="48"/>
      <c r="EP9" s="48"/>
      <c r="EQ9" s="48"/>
      <c r="ER9" s="192">
        <f t="shared" ref="ER9:ER10" si="190">EL9+EM9-EN9+EO9-EP9+EQ9</f>
        <v>0</v>
      </c>
      <c r="ES9" s="48"/>
      <c r="ET9" s="48"/>
      <c r="EV9" s="48"/>
      <c r="EW9" s="48"/>
      <c r="EX9" s="48"/>
      <c r="EY9" s="48"/>
      <c r="EZ9" s="191">
        <f t="shared" si="130"/>
        <v>0</v>
      </c>
      <c r="FA9" s="48"/>
      <c r="FB9" s="48"/>
      <c r="FC9" s="48"/>
      <c r="FD9" s="48"/>
      <c r="FE9" s="48"/>
      <c r="FF9" s="48"/>
      <c r="FG9" s="192">
        <f t="shared" ref="FG9:FG10" si="191">FA9+FB9-FC9+FD9-FE9+FF9</f>
        <v>0</v>
      </c>
      <c r="FH9" s="48"/>
      <c r="FI9" s="48"/>
      <c r="FK9" s="48"/>
      <c r="FL9" s="48"/>
      <c r="FM9" s="48"/>
      <c r="FN9" s="48"/>
      <c r="FO9" s="191">
        <f t="shared" si="131"/>
        <v>0</v>
      </c>
      <c r="FP9" s="48"/>
      <c r="FQ9" s="48"/>
      <c r="FR9" s="48"/>
      <c r="FS9" s="48"/>
      <c r="FT9" s="48"/>
      <c r="FU9" s="48"/>
      <c r="FV9" s="192">
        <f t="shared" ref="FV9:FV10" si="192">FP9+FQ9-FR9+FS9-FT9+FU9</f>
        <v>0</v>
      </c>
      <c r="FW9" s="48"/>
      <c r="FX9" s="48"/>
      <c r="FZ9" s="48"/>
      <c r="GA9" s="48"/>
      <c r="GB9" s="48"/>
      <c r="GC9" s="48"/>
      <c r="GD9" s="191">
        <f t="shared" si="132"/>
        <v>0</v>
      </c>
      <c r="GE9" s="48"/>
      <c r="GF9" s="48"/>
      <c r="GG9" s="48"/>
      <c r="GH9" s="48"/>
      <c r="GI9" s="48"/>
      <c r="GJ9" s="48"/>
      <c r="GK9" s="192">
        <f t="shared" ref="GK9:GK10" si="193">GE9+GF9-GG9+GH9-GI9+GJ9</f>
        <v>0</v>
      </c>
      <c r="GL9" s="48"/>
      <c r="GM9" s="48"/>
      <c r="GO9" s="48"/>
      <c r="GP9" s="48"/>
      <c r="GQ9" s="48"/>
      <c r="GR9" s="48"/>
      <c r="GS9" s="191">
        <f t="shared" si="133"/>
        <v>0</v>
      </c>
      <c r="GT9" s="48"/>
      <c r="GU9" s="48"/>
      <c r="GV9" s="48"/>
      <c r="GW9" s="48"/>
      <c r="GX9" s="48"/>
      <c r="GY9" s="48"/>
      <c r="GZ9" s="192">
        <f t="shared" ref="GZ9:GZ10" si="194">GT9+GU9-GV9+GW9-GX9+GY9</f>
        <v>0</v>
      </c>
      <c r="HA9" s="48"/>
      <c r="HB9" s="48"/>
      <c r="HD9" s="48"/>
      <c r="HE9" s="48"/>
      <c r="HF9" s="48"/>
      <c r="HG9" s="48"/>
      <c r="HH9" s="191">
        <f t="shared" si="134"/>
        <v>0</v>
      </c>
      <c r="HI9" s="48"/>
      <c r="HJ9" s="48"/>
      <c r="HK9" s="48"/>
      <c r="HL9" s="48"/>
      <c r="HM9" s="48"/>
      <c r="HN9" s="48"/>
      <c r="HO9" s="192">
        <f t="shared" ref="HO9:HO10" si="195">HI9+HJ9-HK9+HL9-HM9+HN9</f>
        <v>0</v>
      </c>
      <c r="HP9" s="48"/>
      <c r="HQ9" s="48"/>
      <c r="HS9" s="48"/>
      <c r="HT9" s="48"/>
      <c r="HU9" s="48"/>
      <c r="HV9" s="48"/>
      <c r="HW9" s="191">
        <f t="shared" si="135"/>
        <v>0</v>
      </c>
      <c r="HX9" s="48"/>
      <c r="HY9" s="48"/>
      <c r="HZ9" s="48"/>
      <c r="IA9" s="48"/>
      <c r="IB9" s="48"/>
      <c r="IC9" s="48"/>
      <c r="ID9" s="192">
        <f t="shared" ref="ID9:ID10" si="196">HX9+HY9-HZ9+IA9-IB9+IC9</f>
        <v>0</v>
      </c>
      <c r="IE9" s="48"/>
      <c r="IF9" s="48"/>
      <c r="IH9" s="48"/>
      <c r="II9" s="48"/>
      <c r="IJ9" s="48"/>
      <c r="IK9" s="48"/>
      <c r="IL9" s="191">
        <f t="shared" si="136"/>
        <v>0</v>
      </c>
      <c r="IM9" s="48"/>
      <c r="IN9" s="48"/>
      <c r="IO9" s="48"/>
      <c r="IP9" s="48"/>
      <c r="IQ9" s="48"/>
      <c r="IR9" s="48"/>
      <c r="IS9" s="192">
        <f t="shared" ref="IS9:IS10" si="197">IM9+IN9-IO9+IP9-IQ9+IR9</f>
        <v>0</v>
      </c>
      <c r="IT9" s="48"/>
      <c r="IU9" s="48"/>
      <c r="IW9" s="48"/>
      <c r="IX9" s="48"/>
      <c r="IY9" s="48"/>
      <c r="IZ9" s="48"/>
      <c r="JA9" s="191">
        <f t="shared" si="137"/>
        <v>0</v>
      </c>
      <c r="JB9" s="48"/>
      <c r="JC9" s="48"/>
      <c r="JD9" s="48"/>
      <c r="JE9" s="48"/>
      <c r="JF9" s="48"/>
      <c r="JG9" s="48"/>
      <c r="JH9" s="192">
        <f t="shared" ref="JH9:JH10" si="198">JB9+JC9-JD9+JE9-JF9+JG9</f>
        <v>0</v>
      </c>
      <c r="JI9" s="48"/>
      <c r="JJ9" s="48"/>
      <c r="JL9" s="48"/>
      <c r="JM9" s="48"/>
      <c r="JN9" s="48"/>
      <c r="JO9" s="48"/>
      <c r="JP9" s="191">
        <f t="shared" si="138"/>
        <v>0</v>
      </c>
      <c r="JQ9" s="48"/>
      <c r="JR9" s="48"/>
      <c r="JS9" s="48"/>
      <c r="JT9" s="48"/>
      <c r="JU9" s="48"/>
      <c r="JV9" s="48"/>
      <c r="JW9" s="192">
        <f t="shared" ref="JW9:JW10" si="199">JQ9+JR9-JS9+JT9-JU9+JV9</f>
        <v>0</v>
      </c>
      <c r="JX9" s="48"/>
      <c r="JY9" s="48"/>
      <c r="KA9" s="48"/>
      <c r="KB9" s="48"/>
      <c r="KC9" s="48"/>
      <c r="KD9" s="48"/>
      <c r="KE9" s="191">
        <f t="shared" si="139"/>
        <v>0</v>
      </c>
      <c r="KF9" s="48"/>
      <c r="KG9" s="48"/>
      <c r="KH9" s="48"/>
      <c r="KI9" s="48"/>
      <c r="KJ9" s="48"/>
      <c r="KK9" s="48"/>
      <c r="KL9" s="192">
        <f t="shared" ref="KL9:KL10" si="200">KF9+KG9-KH9+KI9-KJ9+KK9</f>
        <v>0</v>
      </c>
      <c r="KM9" s="48"/>
      <c r="KN9" s="48"/>
      <c r="KP9" s="48"/>
      <c r="KQ9" s="48"/>
      <c r="KR9" s="48"/>
      <c r="KS9" s="48"/>
      <c r="KT9" s="191">
        <f t="shared" si="140"/>
        <v>0</v>
      </c>
      <c r="KU9" s="48"/>
      <c r="KV9" s="48"/>
      <c r="KW9" s="48"/>
      <c r="KX9" s="48"/>
      <c r="KY9" s="48"/>
      <c r="KZ9" s="48"/>
      <c r="LA9" s="192">
        <f t="shared" ref="LA9:LA10" si="201">KU9+KV9-KW9+KX9-KY9+KZ9</f>
        <v>0</v>
      </c>
      <c r="LB9" s="48"/>
      <c r="LC9" s="48"/>
      <c r="LE9" s="48"/>
      <c r="LF9" s="48"/>
      <c r="LG9" s="48"/>
      <c r="LH9" s="48"/>
      <c r="LI9" s="191">
        <f t="shared" si="141"/>
        <v>0</v>
      </c>
      <c r="LJ9" s="48"/>
      <c r="LK9" s="48"/>
      <c r="LL9" s="48"/>
      <c r="LM9" s="48"/>
      <c r="LN9" s="48"/>
      <c r="LO9" s="48"/>
      <c r="LP9" s="192">
        <f t="shared" ref="LP9:LP10" si="202">LJ9+LK9-LL9+LM9-LN9+LO9</f>
        <v>0</v>
      </c>
      <c r="LQ9" s="48"/>
      <c r="LR9" s="48"/>
      <c r="LT9" s="48"/>
      <c r="LU9" s="48"/>
      <c r="LV9" s="48"/>
      <c r="LW9" s="48"/>
      <c r="LX9" s="191">
        <f t="shared" si="142"/>
        <v>0</v>
      </c>
      <c r="LY9" s="48"/>
      <c r="LZ9" s="48"/>
      <c r="MA9" s="48"/>
      <c r="MB9" s="48"/>
      <c r="MC9" s="48"/>
      <c r="MD9" s="48"/>
      <c r="ME9" s="192">
        <f t="shared" ref="ME9:ME10" si="203">LY9+LZ9-MA9+MB9-MC9+MD9</f>
        <v>0</v>
      </c>
      <c r="MF9" s="48"/>
      <c r="MG9" s="48"/>
      <c r="MI9" s="48"/>
      <c r="MJ9" s="48"/>
      <c r="MK9" s="48"/>
      <c r="ML9" s="48"/>
      <c r="MM9" s="191">
        <f t="shared" si="143"/>
        <v>0</v>
      </c>
      <c r="MN9" s="48"/>
      <c r="MO9" s="48"/>
      <c r="MP9" s="48"/>
      <c r="MQ9" s="48"/>
      <c r="MR9" s="48"/>
      <c r="MS9" s="48"/>
      <c r="MT9" s="192">
        <f t="shared" ref="MT9:MT10" si="204">MN9+MO9-MP9+MQ9-MR9+MS9</f>
        <v>0</v>
      </c>
      <c r="MU9" s="48"/>
      <c r="MV9" s="48"/>
      <c r="MX9" s="48"/>
      <c r="MY9" s="48"/>
      <c r="MZ9" s="48"/>
      <c r="NA9" s="48"/>
      <c r="NB9" s="191">
        <f t="shared" si="144"/>
        <v>0</v>
      </c>
      <c r="NC9" s="48"/>
      <c r="ND9" s="48"/>
      <c r="NE9" s="48"/>
      <c r="NF9" s="48"/>
      <c r="NG9" s="48"/>
      <c r="NH9" s="48"/>
      <c r="NI9" s="192">
        <f t="shared" ref="NI9:NI10" si="205">NC9+ND9-NE9+NF9-NG9+NH9</f>
        <v>0</v>
      </c>
      <c r="NJ9" s="48"/>
      <c r="NK9" s="48"/>
      <c r="NM9" s="48"/>
      <c r="NN9" s="48"/>
      <c r="NO9" s="48"/>
      <c r="NP9" s="48"/>
      <c r="NQ9" s="191">
        <f t="shared" si="145"/>
        <v>0</v>
      </c>
      <c r="NR9" s="48"/>
      <c r="NS9" s="48"/>
      <c r="NT9" s="48"/>
      <c r="NU9" s="48"/>
      <c r="NV9" s="48"/>
      <c r="NW9" s="48"/>
      <c r="NX9" s="192">
        <f t="shared" ref="NX9:NX10" si="206">NR9+NS9-NT9+NU9-NV9+NW9</f>
        <v>0</v>
      </c>
      <c r="NY9" s="48"/>
      <c r="NZ9" s="48"/>
      <c r="OB9" s="48"/>
      <c r="OC9" s="48"/>
      <c r="OD9" s="48"/>
      <c r="OE9" s="48"/>
      <c r="OF9" s="191">
        <f t="shared" si="146"/>
        <v>0</v>
      </c>
      <c r="OG9" s="48"/>
      <c r="OH9" s="48"/>
      <c r="OI9" s="48"/>
      <c r="OJ9" s="48"/>
      <c r="OK9" s="48"/>
      <c r="OL9" s="48"/>
      <c r="OM9" s="192">
        <f t="shared" ref="OM9:OM10" si="207">OG9+OH9-OI9+OJ9-OK9+OL9</f>
        <v>0</v>
      </c>
      <c r="ON9" s="48"/>
      <c r="OO9" s="48"/>
      <c r="OQ9" s="48"/>
      <c r="OR9" s="48"/>
      <c r="OS9" s="48"/>
      <c r="OT9" s="48"/>
      <c r="OU9" s="191">
        <f t="shared" si="147"/>
        <v>0</v>
      </c>
      <c r="OV9" s="48"/>
      <c r="OW9" s="48"/>
      <c r="OX9" s="48"/>
      <c r="OY9" s="48"/>
      <c r="OZ9" s="48"/>
      <c r="PA9" s="48"/>
      <c r="PB9" s="192">
        <f t="shared" ref="PB9:PB10" si="208">OV9+OW9-OX9+OY9-OZ9+PA9</f>
        <v>0</v>
      </c>
      <c r="PC9" s="48"/>
      <c r="PD9" s="48"/>
      <c r="PF9" s="48"/>
      <c r="PG9" s="48"/>
      <c r="PH9" s="48"/>
      <c r="PI9" s="48"/>
      <c r="PJ9" s="191">
        <f t="shared" si="148"/>
        <v>0</v>
      </c>
      <c r="PK9" s="48"/>
      <c r="PL9" s="48"/>
      <c r="PM9" s="48"/>
      <c r="PN9" s="48"/>
      <c r="PO9" s="48"/>
      <c r="PP9" s="48"/>
      <c r="PQ9" s="192">
        <f t="shared" ref="PQ9:PQ10" si="209">PK9+PL9-PM9+PN9-PO9+PP9</f>
        <v>0</v>
      </c>
      <c r="PR9" s="48"/>
      <c r="PS9" s="48"/>
      <c r="PU9" s="48"/>
      <c r="PV9" s="48"/>
      <c r="PW9" s="48"/>
      <c r="PX9" s="48"/>
      <c r="PY9" s="191">
        <f t="shared" si="149"/>
        <v>0</v>
      </c>
      <c r="PZ9" s="48"/>
      <c r="QA9" s="48"/>
      <c r="QB9" s="48"/>
      <c r="QC9" s="48"/>
      <c r="QD9" s="48"/>
      <c r="QE9" s="48"/>
      <c r="QF9" s="192">
        <f t="shared" ref="QF9:QF10" si="210">PZ9+QA9-QB9+QC9-QD9+QE9</f>
        <v>0</v>
      </c>
      <c r="QG9" s="48"/>
      <c r="QH9" s="48"/>
      <c r="QJ9" s="48"/>
      <c r="QK9" s="48"/>
      <c r="QL9" s="48"/>
      <c r="QM9" s="48"/>
      <c r="QN9" s="191">
        <f t="shared" si="150"/>
        <v>0</v>
      </c>
      <c r="QO9" s="48"/>
      <c r="QP9" s="48"/>
      <c r="QQ9" s="48"/>
      <c r="QR9" s="48"/>
      <c r="QS9" s="48"/>
      <c r="QT9" s="48"/>
      <c r="QU9" s="192">
        <f t="shared" ref="QU9:QU10" si="211">QO9+QP9-QQ9+QR9-QS9+QT9</f>
        <v>0</v>
      </c>
      <c r="QV9" s="48"/>
      <c r="QW9" s="48"/>
      <c r="QY9" s="48"/>
      <c r="QZ9" s="48"/>
      <c r="RA9" s="48"/>
      <c r="RB9" s="48"/>
      <c r="RC9" s="191">
        <f t="shared" si="151"/>
        <v>0</v>
      </c>
      <c r="RD9" s="48"/>
      <c r="RE9" s="48"/>
      <c r="RF9" s="48"/>
      <c r="RG9" s="48"/>
      <c r="RH9" s="48"/>
      <c r="RI9" s="48"/>
      <c r="RJ9" s="192">
        <f t="shared" ref="RJ9:RJ10" si="212">RD9+RE9-RF9+RG9-RH9+RI9</f>
        <v>0</v>
      </c>
      <c r="RK9" s="48"/>
      <c r="RL9" s="48"/>
      <c r="RN9" s="48"/>
      <c r="RO9" s="48"/>
      <c r="RP9" s="48"/>
      <c r="RQ9" s="48"/>
      <c r="RR9" s="191">
        <f t="shared" si="152"/>
        <v>0</v>
      </c>
      <c r="RS9" s="48"/>
      <c r="RT9" s="48"/>
      <c r="RU9" s="48"/>
      <c r="RV9" s="48"/>
      <c r="RW9" s="48"/>
      <c r="RX9" s="48"/>
      <c r="RY9" s="192">
        <f t="shared" ref="RY9:RY10" si="213">RS9+RT9-RU9+RV9-RW9+RX9</f>
        <v>0</v>
      </c>
      <c r="RZ9" s="48"/>
      <c r="SA9" s="48"/>
      <c r="SC9" s="48"/>
      <c r="SD9" s="48"/>
      <c r="SE9" s="48"/>
      <c r="SF9" s="48"/>
      <c r="SG9" s="191">
        <f t="shared" si="153"/>
        <v>0</v>
      </c>
      <c r="SH9" s="48"/>
      <c r="SI9" s="48"/>
      <c r="SJ9" s="48"/>
      <c r="SK9" s="48"/>
      <c r="SL9" s="48"/>
      <c r="SM9" s="48"/>
      <c r="SN9" s="192">
        <f t="shared" ref="SN9:SN10" si="214">SH9+SI9-SJ9+SK9-SL9+SM9</f>
        <v>0</v>
      </c>
      <c r="SO9" s="48"/>
      <c r="SP9" s="48"/>
      <c r="SR9" s="48"/>
      <c r="SS9" s="48"/>
      <c r="ST9" s="48"/>
      <c r="SU9" s="48"/>
      <c r="SV9" s="191">
        <f t="shared" si="154"/>
        <v>0</v>
      </c>
      <c r="SW9" s="48"/>
      <c r="SX9" s="48"/>
      <c r="SY9" s="48"/>
      <c r="SZ9" s="48"/>
      <c r="TA9" s="48"/>
      <c r="TB9" s="48"/>
      <c r="TC9" s="192">
        <f t="shared" ref="TC9:TC10" si="215">SW9+SX9-SY9+SZ9-TA9+TB9</f>
        <v>0</v>
      </c>
      <c r="TD9" s="48"/>
      <c r="TE9" s="48"/>
      <c r="TG9" s="48"/>
      <c r="TH9" s="48"/>
      <c r="TI9" s="48"/>
      <c r="TJ9" s="48"/>
      <c r="TK9" s="191">
        <f t="shared" si="155"/>
        <v>0</v>
      </c>
      <c r="TL9" s="48"/>
      <c r="TM9" s="48"/>
      <c r="TN9" s="48"/>
      <c r="TO9" s="48"/>
      <c r="TP9" s="48"/>
      <c r="TQ9" s="48"/>
      <c r="TR9" s="192">
        <f t="shared" ref="TR9:TR10" si="216">TL9+TM9-TN9+TO9-TP9+TQ9</f>
        <v>0</v>
      </c>
      <c r="TS9" s="48"/>
      <c r="TT9" s="48"/>
      <c r="TV9" s="48"/>
      <c r="TW9" s="48"/>
      <c r="TX9" s="48"/>
      <c r="TY9" s="48"/>
      <c r="TZ9" s="191">
        <f t="shared" si="156"/>
        <v>0</v>
      </c>
      <c r="UA9" s="48"/>
      <c r="UB9" s="48"/>
      <c r="UC9" s="48"/>
      <c r="UD9" s="48"/>
      <c r="UE9" s="48"/>
      <c r="UF9" s="48"/>
      <c r="UG9" s="192">
        <f t="shared" ref="UG9:UG10" si="217">UA9+UB9-UC9+UD9-UE9+UF9</f>
        <v>0</v>
      </c>
      <c r="UH9" s="48"/>
      <c r="UI9" s="48"/>
      <c r="UK9" s="48"/>
      <c r="UL9" s="48"/>
      <c r="UM9" s="48"/>
      <c r="UN9" s="48"/>
      <c r="UO9" s="191">
        <f t="shared" si="157"/>
        <v>0</v>
      </c>
      <c r="UP9" s="48"/>
      <c r="UQ9" s="48"/>
      <c r="UR9" s="48"/>
      <c r="US9" s="48"/>
      <c r="UT9" s="48"/>
      <c r="UU9" s="48"/>
      <c r="UV9" s="192">
        <f t="shared" ref="UV9:UV10" si="218">UP9+UQ9-UR9+US9-UT9+UU9</f>
        <v>0</v>
      </c>
      <c r="UW9" s="48"/>
      <c r="UX9" s="48"/>
      <c r="UZ9" s="48"/>
      <c r="VA9" s="48"/>
      <c r="VB9" s="48"/>
      <c r="VC9" s="48"/>
      <c r="VD9" s="191">
        <f t="shared" si="158"/>
        <v>0</v>
      </c>
      <c r="VE9" s="48"/>
      <c r="VF9" s="48"/>
      <c r="VG9" s="48"/>
      <c r="VH9" s="48"/>
      <c r="VI9" s="48"/>
      <c r="VJ9" s="48"/>
      <c r="VK9" s="192">
        <f t="shared" ref="VK9:VK10" si="219">VE9+VF9-VG9+VH9-VI9+VJ9</f>
        <v>0</v>
      </c>
      <c r="VL9" s="48"/>
      <c r="VM9" s="48"/>
      <c r="VO9" s="48"/>
      <c r="VP9" s="48"/>
      <c r="VQ9" s="48"/>
      <c r="VR9" s="48"/>
      <c r="VS9" s="191">
        <f t="shared" si="159"/>
        <v>0</v>
      </c>
      <c r="VT9" s="48"/>
      <c r="VU9" s="48"/>
      <c r="VV9" s="48"/>
      <c r="VW9" s="48"/>
      <c r="VX9" s="48"/>
      <c r="VY9" s="48"/>
      <c r="VZ9" s="192">
        <f t="shared" ref="VZ9:VZ10" si="220">VT9+VU9-VV9+VW9-VX9+VY9</f>
        <v>0</v>
      </c>
      <c r="WA9" s="48"/>
      <c r="WB9" s="48"/>
      <c r="WD9" s="48"/>
      <c r="WE9" s="48"/>
      <c r="WF9" s="48"/>
      <c r="WG9" s="48"/>
      <c r="WH9" s="191">
        <f t="shared" si="160"/>
        <v>0</v>
      </c>
      <c r="WI9" s="48"/>
      <c r="WJ9" s="48"/>
      <c r="WK9" s="48"/>
      <c r="WL9" s="48"/>
      <c r="WM9" s="48"/>
      <c r="WN9" s="48"/>
      <c r="WO9" s="192">
        <f t="shared" ref="WO9:WO10" si="221">WI9+WJ9-WK9+WL9-WM9+WN9</f>
        <v>0</v>
      </c>
      <c r="WP9" s="48"/>
      <c r="WQ9" s="48"/>
      <c r="WS9" s="48"/>
      <c r="WT9" s="48"/>
      <c r="WU9" s="48"/>
      <c r="WV9" s="48"/>
      <c r="WW9" s="191">
        <f t="shared" si="161"/>
        <v>0</v>
      </c>
      <c r="WX9" s="48"/>
      <c r="WY9" s="48"/>
      <c r="WZ9" s="48"/>
      <c r="XA9" s="48"/>
      <c r="XB9" s="48"/>
      <c r="XC9" s="48"/>
      <c r="XD9" s="192">
        <f t="shared" ref="XD9:XD10" si="222">WX9+WY9-WZ9+XA9-XB9+XC9</f>
        <v>0</v>
      </c>
      <c r="XE9" s="48"/>
      <c r="XF9" s="48"/>
      <c r="XH9" s="48"/>
      <c r="XI9" s="48"/>
      <c r="XJ9" s="48"/>
      <c r="XK9" s="48"/>
      <c r="XL9" s="191">
        <f t="shared" si="162"/>
        <v>0</v>
      </c>
      <c r="XM9" s="48"/>
      <c r="XN9" s="48"/>
      <c r="XO9" s="48"/>
      <c r="XP9" s="48"/>
      <c r="XQ9" s="48"/>
      <c r="XR9" s="48"/>
      <c r="XS9" s="192">
        <f t="shared" ref="XS9:XS10" si="223">XM9+XN9-XO9+XP9-XQ9+XR9</f>
        <v>0</v>
      </c>
      <c r="XT9" s="48"/>
      <c r="XU9" s="48"/>
      <c r="XW9" s="48"/>
      <c r="XX9" s="48"/>
      <c r="XY9" s="48"/>
      <c r="XZ9" s="48"/>
      <c r="YA9" s="191">
        <f t="shared" si="163"/>
        <v>0</v>
      </c>
      <c r="YB9" s="48"/>
      <c r="YC9" s="48"/>
      <c r="YD9" s="48"/>
      <c r="YE9" s="48"/>
      <c r="YF9" s="48"/>
      <c r="YG9" s="48"/>
      <c r="YH9" s="192">
        <f t="shared" ref="YH9:YH10" si="224">YB9+YC9-YD9+YE9-YF9+YG9</f>
        <v>0</v>
      </c>
      <c r="YI9" s="48"/>
      <c r="YJ9" s="48"/>
      <c r="YL9" s="48"/>
      <c r="YM9" s="48"/>
      <c r="YN9" s="48"/>
      <c r="YO9" s="48"/>
      <c r="YP9" s="191">
        <f t="shared" si="164"/>
        <v>0</v>
      </c>
      <c r="YQ9" s="48"/>
      <c r="YR9" s="48"/>
      <c r="YS9" s="48"/>
      <c r="YT9" s="48"/>
      <c r="YU9" s="48"/>
      <c r="YV9" s="48"/>
      <c r="YW9" s="192">
        <f t="shared" ref="YW9:YW10" si="225">YQ9+YR9-YS9+YT9-YU9+YV9</f>
        <v>0</v>
      </c>
      <c r="YX9" s="48"/>
      <c r="YY9" s="48"/>
      <c r="ZA9" s="48"/>
      <c r="ZB9" s="48"/>
      <c r="ZC9" s="48"/>
      <c r="ZD9" s="48"/>
      <c r="ZE9" s="191">
        <f t="shared" si="165"/>
        <v>0</v>
      </c>
      <c r="ZF9" s="48"/>
      <c r="ZG9" s="48"/>
      <c r="ZH9" s="48"/>
      <c r="ZI9" s="48"/>
      <c r="ZJ9" s="48"/>
      <c r="ZK9" s="48"/>
      <c r="ZL9" s="192">
        <f t="shared" ref="ZL9:ZL10" si="226">ZF9+ZG9-ZH9+ZI9-ZJ9+ZK9</f>
        <v>0</v>
      </c>
      <c r="ZM9" s="48"/>
      <c r="ZN9" s="48"/>
      <c r="ZP9" s="48"/>
      <c r="ZQ9" s="48"/>
      <c r="ZR9" s="48"/>
      <c r="ZS9" s="48"/>
      <c r="ZT9" s="191">
        <f t="shared" si="166"/>
        <v>0</v>
      </c>
      <c r="ZU9" s="48"/>
      <c r="ZV9" s="48"/>
      <c r="ZW9" s="48"/>
      <c r="ZX9" s="48"/>
      <c r="ZY9" s="48"/>
      <c r="ZZ9" s="48"/>
      <c r="AAA9" s="192">
        <f t="shared" ref="AAA9:AAA10" si="227">ZU9+ZV9-ZW9+ZX9-ZY9+ZZ9</f>
        <v>0</v>
      </c>
      <c r="AAB9" s="48"/>
      <c r="AAC9" s="48"/>
      <c r="AAE9" s="48"/>
      <c r="AAF9" s="48"/>
      <c r="AAG9" s="48"/>
      <c r="AAH9" s="48"/>
      <c r="AAI9" s="191">
        <f t="shared" si="167"/>
        <v>0</v>
      </c>
      <c r="AAJ9" s="48"/>
      <c r="AAK9" s="48"/>
      <c r="AAL9" s="48"/>
      <c r="AAM9" s="48"/>
      <c r="AAN9" s="48"/>
      <c r="AAO9" s="48"/>
      <c r="AAP9" s="192">
        <f t="shared" ref="AAP9:AAP10" si="228">AAJ9+AAK9-AAL9+AAM9-AAN9+AAO9</f>
        <v>0</v>
      </c>
      <c r="AAQ9" s="48"/>
      <c r="AAR9" s="48"/>
      <c r="AAT9" s="48"/>
      <c r="AAU9" s="48"/>
      <c r="AAV9" s="48"/>
      <c r="AAW9" s="48"/>
      <c r="AAX9" s="191">
        <f t="shared" si="168"/>
        <v>0</v>
      </c>
      <c r="AAY9" s="48"/>
      <c r="AAZ9" s="48"/>
      <c r="ABA9" s="48"/>
      <c r="ABB9" s="48"/>
      <c r="ABC9" s="48"/>
      <c r="ABD9" s="48"/>
      <c r="ABE9" s="192">
        <f t="shared" ref="ABE9:ABE10" si="229">AAY9+AAZ9-ABA9+ABB9-ABC9+ABD9</f>
        <v>0</v>
      </c>
      <c r="ABF9" s="48"/>
      <c r="ABG9" s="48"/>
      <c r="ABI9" s="48"/>
      <c r="ABJ9" s="48"/>
      <c r="ABK9" s="48"/>
      <c r="ABL9" s="48"/>
      <c r="ABM9" s="191">
        <f t="shared" si="169"/>
        <v>0</v>
      </c>
      <c r="ABN9" s="48"/>
      <c r="ABO9" s="48"/>
      <c r="ABP9" s="48"/>
      <c r="ABQ9" s="48"/>
      <c r="ABR9" s="48"/>
      <c r="ABS9" s="48"/>
      <c r="ABT9" s="192">
        <f t="shared" ref="ABT9:ABT10" si="230">ABN9+ABO9-ABP9+ABQ9-ABR9+ABS9</f>
        <v>0</v>
      </c>
      <c r="ABU9" s="48"/>
      <c r="ABV9" s="48"/>
      <c r="ABX9" s="48"/>
      <c r="ABY9" s="48"/>
      <c r="ABZ9" s="48"/>
      <c r="ACA9" s="48"/>
      <c r="ACB9" s="191">
        <f t="shared" si="170"/>
        <v>0</v>
      </c>
      <c r="ACC9" s="48"/>
      <c r="ACD9" s="48"/>
      <c r="ACE9" s="48"/>
      <c r="ACF9" s="48"/>
      <c r="ACG9" s="48"/>
      <c r="ACH9" s="48"/>
      <c r="ACI9" s="192">
        <f t="shared" ref="ACI9:ACI10" si="231">ACC9+ACD9-ACE9+ACF9-ACG9+ACH9</f>
        <v>0</v>
      </c>
      <c r="ACJ9" s="48"/>
      <c r="ACK9" s="48"/>
      <c r="ACM9" s="48"/>
      <c r="ACN9" s="48"/>
      <c r="ACO9" s="48"/>
      <c r="ACP9" s="48"/>
      <c r="ACQ9" s="191">
        <f t="shared" si="171"/>
        <v>0</v>
      </c>
      <c r="ACR9" s="48"/>
      <c r="ACS9" s="48"/>
      <c r="ACT9" s="48"/>
      <c r="ACU9" s="48"/>
      <c r="ACV9" s="48"/>
      <c r="ACW9" s="48"/>
      <c r="ACX9" s="192">
        <f t="shared" ref="ACX9:ACX10" si="232">ACR9+ACS9-ACT9+ACU9-ACV9+ACW9</f>
        <v>0</v>
      </c>
      <c r="ACY9" s="48"/>
      <c r="ACZ9" s="48"/>
      <c r="ADC9" s="48"/>
      <c r="ADD9" s="48"/>
      <c r="ADE9" s="48"/>
      <c r="ADF9" s="48"/>
      <c r="ADG9" s="191">
        <f t="shared" si="172"/>
        <v>0</v>
      </c>
      <c r="ADH9" s="48"/>
      <c r="ADI9" s="48"/>
      <c r="ADJ9" s="48"/>
      <c r="ADK9" s="48"/>
      <c r="ADL9" s="48"/>
      <c r="ADM9" s="48"/>
      <c r="ADN9" s="192">
        <f t="shared" ref="ADN9:ADN10" si="233">ADH9+ADI9-ADJ9+ADK9-ADL9+ADM9</f>
        <v>0</v>
      </c>
      <c r="ADO9" s="48"/>
      <c r="ADP9" s="48"/>
      <c r="ADR9" s="48"/>
      <c r="ADS9" s="48"/>
      <c r="ADT9" s="48"/>
      <c r="ADU9" s="48"/>
      <c r="ADV9" s="191">
        <f t="shared" si="173"/>
        <v>0</v>
      </c>
      <c r="ADW9" s="48"/>
      <c r="ADX9" s="48"/>
      <c r="ADY9" s="48"/>
      <c r="ADZ9" s="48"/>
      <c r="AEA9" s="48"/>
      <c r="AEB9" s="48"/>
      <c r="AEC9" s="192">
        <f t="shared" ref="AEC9:AEC10" si="234">ADW9+ADX9-ADY9+ADZ9-AEA9+AEB9</f>
        <v>0</v>
      </c>
      <c r="AED9" s="48"/>
      <c r="AEE9" s="48"/>
      <c r="AEG9" s="48"/>
      <c r="AEH9" s="48"/>
      <c r="AEI9" s="48"/>
      <c r="AEJ9" s="48"/>
      <c r="AEK9" s="191">
        <f t="shared" si="174"/>
        <v>0</v>
      </c>
      <c r="AEL9" s="48"/>
      <c r="AEM9" s="48"/>
      <c r="AEN9" s="48"/>
      <c r="AEO9" s="48"/>
      <c r="AEP9" s="48"/>
      <c r="AEQ9" s="48"/>
      <c r="AER9" s="192">
        <f t="shared" ref="AER9:AER10" si="235">AEL9+AEM9-AEN9+AEO9-AEP9+AEQ9</f>
        <v>0</v>
      </c>
      <c r="AES9" s="48"/>
      <c r="AET9" s="48"/>
      <c r="AEV9" s="48"/>
      <c r="AEW9" s="48"/>
      <c r="AEX9" s="48"/>
      <c r="AEY9" s="48"/>
      <c r="AEZ9" s="191">
        <f t="shared" si="175"/>
        <v>0</v>
      </c>
      <c r="AFA9" s="48"/>
      <c r="AFB9" s="48"/>
      <c r="AFC9" s="48"/>
      <c r="AFD9" s="48"/>
      <c r="AFE9" s="48"/>
      <c r="AFF9" s="48"/>
      <c r="AFG9" s="192">
        <f t="shared" ref="AFG9:AFG10" si="236">AFA9+AFB9-AFC9+AFD9-AFE9+AFF9</f>
        <v>0</v>
      </c>
      <c r="AFH9" s="48"/>
      <c r="AFI9" s="48"/>
      <c r="AFK9" s="48"/>
      <c r="AFL9" s="48"/>
      <c r="AFM9" s="48"/>
      <c r="AFN9" s="48"/>
      <c r="AFO9" s="191">
        <f t="shared" si="176"/>
        <v>0</v>
      </c>
      <c r="AFP9" s="48"/>
      <c r="AFQ9" s="48"/>
      <c r="AFR9" s="48"/>
      <c r="AFS9" s="48"/>
      <c r="AFT9" s="48"/>
      <c r="AFU9" s="48"/>
      <c r="AFV9" s="192">
        <f t="shared" ref="AFV9:AFV10" si="237">AFP9+AFQ9-AFR9+AFS9-AFT9+AFU9</f>
        <v>0</v>
      </c>
      <c r="AFW9" s="48"/>
      <c r="AFX9" s="48"/>
      <c r="AFZ9" s="48"/>
      <c r="AGA9" s="48"/>
      <c r="AGB9" s="48"/>
      <c r="AGC9" s="48"/>
      <c r="AGD9" s="191">
        <f t="shared" si="177"/>
        <v>0</v>
      </c>
      <c r="AGE9" s="48"/>
      <c r="AGF9" s="48"/>
      <c r="AGG9" s="48"/>
      <c r="AGH9" s="48"/>
      <c r="AGI9" s="48"/>
      <c r="AGJ9" s="48"/>
      <c r="AGK9" s="192">
        <f t="shared" ref="AGK9:AGK10" si="238">AGE9+AGF9-AGG9+AGH9-AGI9+AGJ9</f>
        <v>0</v>
      </c>
      <c r="AGL9" s="48"/>
      <c r="AGM9" s="48"/>
      <c r="AGO9" s="48"/>
      <c r="AGP9" s="48"/>
      <c r="AGQ9" s="48"/>
      <c r="AGR9" s="48"/>
      <c r="AGS9" s="191">
        <f t="shared" si="178"/>
        <v>0</v>
      </c>
      <c r="AGT9" s="48"/>
      <c r="AGU9" s="48"/>
      <c r="AGV9" s="48"/>
      <c r="AGW9" s="48"/>
      <c r="AGX9" s="48"/>
      <c r="AGY9" s="48"/>
      <c r="AGZ9" s="192">
        <f t="shared" ref="AGZ9:AGZ10" si="239">AGT9+AGU9-AGV9+AGW9-AGX9+AGY9</f>
        <v>0</v>
      </c>
      <c r="AHA9" s="48"/>
      <c r="AHB9" s="48"/>
      <c r="AHD9" s="48"/>
      <c r="AHE9" s="48"/>
      <c r="AHF9" s="48"/>
      <c r="AHG9" s="48"/>
      <c r="AHH9" s="191">
        <f t="shared" si="179"/>
        <v>0</v>
      </c>
      <c r="AHI9" s="48"/>
      <c r="AHJ9" s="48"/>
      <c r="AHK9" s="48"/>
      <c r="AHL9" s="48"/>
      <c r="AHM9" s="48"/>
      <c r="AHN9" s="48"/>
      <c r="AHO9" s="192">
        <f t="shared" ref="AHO9:AHO10" si="240">AHI9+AHJ9-AHK9+AHL9-AHM9+AHN9</f>
        <v>0</v>
      </c>
      <c r="AHP9" s="48"/>
      <c r="AHQ9" s="48"/>
      <c r="AHS9" s="48"/>
      <c r="AHT9" s="48"/>
      <c r="AHU9" s="48"/>
      <c r="AHV9" s="48"/>
      <c r="AHW9" s="191">
        <f t="shared" si="180"/>
        <v>0</v>
      </c>
      <c r="AHX9" s="48"/>
      <c r="AHY9" s="48"/>
      <c r="AHZ9" s="48"/>
      <c r="AIA9" s="48"/>
      <c r="AIB9" s="48"/>
      <c r="AIC9" s="48"/>
      <c r="AID9" s="192">
        <f t="shared" ref="AID9:AID10" si="241">AHX9+AHY9-AHZ9+AIA9-AIB9+AIC9</f>
        <v>0</v>
      </c>
      <c r="AIE9" s="48"/>
      <c r="AIF9" s="48"/>
    </row>
    <row r="10" spans="1:916" s="43" customFormat="1" x14ac:dyDescent="0.2">
      <c r="A10" s="46" t="s">
        <v>291</v>
      </c>
      <c r="B10" s="47" t="s">
        <v>292</v>
      </c>
      <c r="C10" s="53"/>
      <c r="D10" s="48"/>
      <c r="E10" s="48"/>
      <c r="F10" s="48"/>
      <c r="G10" s="191">
        <f t="shared" si="120"/>
        <v>0</v>
      </c>
      <c r="H10" s="48"/>
      <c r="I10" s="48"/>
      <c r="J10" s="48"/>
      <c r="K10" s="48"/>
      <c r="L10" s="48"/>
      <c r="M10" s="48"/>
      <c r="N10" s="192">
        <f t="shared" si="181"/>
        <v>0</v>
      </c>
      <c r="O10" s="48"/>
      <c r="P10" s="48"/>
      <c r="Q10" s="48"/>
      <c r="R10" s="48"/>
      <c r="S10" s="48"/>
      <c r="T10" s="48"/>
      <c r="U10" s="191">
        <f t="shared" si="121"/>
        <v>0</v>
      </c>
      <c r="V10" s="48"/>
      <c r="W10" s="48"/>
      <c r="X10" s="48"/>
      <c r="Y10" s="48"/>
      <c r="Z10" s="48"/>
      <c r="AA10" s="48"/>
      <c r="AB10" s="192">
        <f t="shared" si="182"/>
        <v>0</v>
      </c>
      <c r="AC10" s="48"/>
      <c r="AD10" s="48"/>
      <c r="AE10" s="330"/>
      <c r="AF10" s="48"/>
      <c r="AG10" s="48"/>
      <c r="AH10" s="48"/>
      <c r="AI10" s="48"/>
      <c r="AJ10" s="191">
        <f t="shared" si="122"/>
        <v>0</v>
      </c>
      <c r="AK10" s="48"/>
      <c r="AL10" s="48"/>
      <c r="AM10" s="48"/>
      <c r="AN10" s="48"/>
      <c r="AO10" s="48"/>
      <c r="AP10" s="48"/>
      <c r="AQ10" s="192">
        <f t="shared" si="183"/>
        <v>0</v>
      </c>
      <c r="AR10" s="48"/>
      <c r="AS10" s="48"/>
      <c r="AU10" s="48"/>
      <c r="AV10" s="48"/>
      <c r="AW10" s="48"/>
      <c r="AX10" s="48"/>
      <c r="AY10" s="191">
        <f t="shared" si="123"/>
        <v>0</v>
      </c>
      <c r="AZ10" s="48"/>
      <c r="BA10" s="48"/>
      <c r="BB10" s="48"/>
      <c r="BC10" s="48"/>
      <c r="BD10" s="48"/>
      <c r="BE10" s="48"/>
      <c r="BF10" s="192">
        <f t="shared" si="184"/>
        <v>0</v>
      </c>
      <c r="BG10" s="48"/>
      <c r="BH10" s="48"/>
      <c r="BJ10" s="48"/>
      <c r="BK10" s="48"/>
      <c r="BL10" s="48"/>
      <c r="BM10" s="48"/>
      <c r="BN10" s="191">
        <f t="shared" si="124"/>
        <v>0</v>
      </c>
      <c r="BO10" s="48"/>
      <c r="BP10" s="48"/>
      <c r="BQ10" s="48"/>
      <c r="BR10" s="48"/>
      <c r="BS10" s="48"/>
      <c r="BT10" s="48"/>
      <c r="BU10" s="192">
        <f t="shared" si="185"/>
        <v>0</v>
      </c>
      <c r="BV10" s="48"/>
      <c r="BW10" s="48"/>
      <c r="BY10" s="48"/>
      <c r="BZ10" s="48"/>
      <c r="CA10" s="48"/>
      <c r="CB10" s="48"/>
      <c r="CC10" s="191">
        <f t="shared" si="125"/>
        <v>0</v>
      </c>
      <c r="CD10" s="48"/>
      <c r="CE10" s="48"/>
      <c r="CF10" s="48"/>
      <c r="CG10" s="48"/>
      <c r="CH10" s="48"/>
      <c r="CI10" s="48"/>
      <c r="CJ10" s="192">
        <f t="shared" si="186"/>
        <v>0</v>
      </c>
      <c r="CK10" s="48"/>
      <c r="CL10" s="48"/>
      <c r="CN10" s="48"/>
      <c r="CO10" s="48"/>
      <c r="CP10" s="48"/>
      <c r="CQ10" s="48"/>
      <c r="CR10" s="191">
        <f t="shared" si="126"/>
        <v>0</v>
      </c>
      <c r="CS10" s="48"/>
      <c r="CT10" s="48"/>
      <c r="CU10" s="48"/>
      <c r="CV10" s="48"/>
      <c r="CW10" s="48"/>
      <c r="CX10" s="48"/>
      <c r="CY10" s="192">
        <f t="shared" si="187"/>
        <v>0</v>
      </c>
      <c r="CZ10" s="48"/>
      <c r="DA10" s="48"/>
      <c r="DC10" s="48"/>
      <c r="DD10" s="48"/>
      <c r="DE10" s="48"/>
      <c r="DF10" s="48"/>
      <c r="DG10" s="191">
        <f t="shared" si="127"/>
        <v>0</v>
      </c>
      <c r="DH10" s="48"/>
      <c r="DI10" s="48"/>
      <c r="DJ10" s="48"/>
      <c r="DK10" s="48"/>
      <c r="DL10" s="48"/>
      <c r="DM10" s="48"/>
      <c r="DN10" s="192">
        <f t="shared" si="188"/>
        <v>0</v>
      </c>
      <c r="DO10" s="48"/>
      <c r="DP10" s="48"/>
      <c r="DR10" s="48"/>
      <c r="DS10" s="48"/>
      <c r="DT10" s="48"/>
      <c r="DU10" s="48"/>
      <c r="DV10" s="191">
        <f t="shared" si="128"/>
        <v>0</v>
      </c>
      <c r="DW10" s="48"/>
      <c r="DX10" s="48"/>
      <c r="DY10" s="48"/>
      <c r="DZ10" s="48"/>
      <c r="EA10" s="48"/>
      <c r="EB10" s="48"/>
      <c r="EC10" s="192">
        <f t="shared" si="189"/>
        <v>0</v>
      </c>
      <c r="ED10" s="48"/>
      <c r="EE10" s="48"/>
      <c r="EG10" s="48"/>
      <c r="EH10" s="48"/>
      <c r="EI10" s="48"/>
      <c r="EJ10" s="48"/>
      <c r="EK10" s="191">
        <f t="shared" si="129"/>
        <v>0</v>
      </c>
      <c r="EL10" s="48"/>
      <c r="EM10" s="48"/>
      <c r="EN10" s="48"/>
      <c r="EO10" s="48"/>
      <c r="EP10" s="48"/>
      <c r="EQ10" s="48"/>
      <c r="ER10" s="192">
        <f t="shared" si="190"/>
        <v>0</v>
      </c>
      <c r="ES10" s="48"/>
      <c r="ET10" s="48"/>
      <c r="EV10" s="48"/>
      <c r="EW10" s="48"/>
      <c r="EX10" s="48"/>
      <c r="EY10" s="48"/>
      <c r="EZ10" s="191">
        <f t="shared" si="130"/>
        <v>0</v>
      </c>
      <c r="FA10" s="48"/>
      <c r="FB10" s="48"/>
      <c r="FC10" s="48"/>
      <c r="FD10" s="48"/>
      <c r="FE10" s="48"/>
      <c r="FF10" s="48"/>
      <c r="FG10" s="192">
        <f t="shared" si="191"/>
        <v>0</v>
      </c>
      <c r="FH10" s="48"/>
      <c r="FI10" s="48"/>
      <c r="FK10" s="48"/>
      <c r="FL10" s="48"/>
      <c r="FM10" s="48"/>
      <c r="FN10" s="48"/>
      <c r="FO10" s="191">
        <f t="shared" si="131"/>
        <v>0</v>
      </c>
      <c r="FP10" s="48"/>
      <c r="FQ10" s="48"/>
      <c r="FR10" s="48"/>
      <c r="FS10" s="48"/>
      <c r="FT10" s="48"/>
      <c r="FU10" s="48"/>
      <c r="FV10" s="192">
        <f t="shared" si="192"/>
        <v>0</v>
      </c>
      <c r="FW10" s="48"/>
      <c r="FX10" s="48"/>
      <c r="FZ10" s="48"/>
      <c r="GA10" s="48"/>
      <c r="GB10" s="48"/>
      <c r="GC10" s="48"/>
      <c r="GD10" s="191">
        <f t="shared" si="132"/>
        <v>0</v>
      </c>
      <c r="GE10" s="48"/>
      <c r="GF10" s="48"/>
      <c r="GG10" s="48"/>
      <c r="GH10" s="48"/>
      <c r="GI10" s="48"/>
      <c r="GJ10" s="48"/>
      <c r="GK10" s="192">
        <f t="shared" si="193"/>
        <v>0</v>
      </c>
      <c r="GL10" s="48"/>
      <c r="GM10" s="48"/>
      <c r="GO10" s="48"/>
      <c r="GP10" s="48"/>
      <c r="GQ10" s="48"/>
      <c r="GR10" s="48"/>
      <c r="GS10" s="191">
        <f t="shared" si="133"/>
        <v>0</v>
      </c>
      <c r="GT10" s="48"/>
      <c r="GU10" s="48"/>
      <c r="GV10" s="48"/>
      <c r="GW10" s="48"/>
      <c r="GX10" s="48"/>
      <c r="GY10" s="48"/>
      <c r="GZ10" s="192">
        <f t="shared" si="194"/>
        <v>0</v>
      </c>
      <c r="HA10" s="48"/>
      <c r="HB10" s="48"/>
      <c r="HD10" s="48"/>
      <c r="HE10" s="48"/>
      <c r="HF10" s="48"/>
      <c r="HG10" s="48"/>
      <c r="HH10" s="191">
        <f t="shared" si="134"/>
        <v>0</v>
      </c>
      <c r="HI10" s="48"/>
      <c r="HJ10" s="48"/>
      <c r="HK10" s="48"/>
      <c r="HL10" s="48"/>
      <c r="HM10" s="48"/>
      <c r="HN10" s="48"/>
      <c r="HO10" s="192">
        <f t="shared" si="195"/>
        <v>0</v>
      </c>
      <c r="HP10" s="48"/>
      <c r="HQ10" s="48"/>
      <c r="HS10" s="48"/>
      <c r="HT10" s="48"/>
      <c r="HU10" s="48"/>
      <c r="HV10" s="48"/>
      <c r="HW10" s="191">
        <f t="shared" si="135"/>
        <v>0</v>
      </c>
      <c r="HX10" s="48"/>
      <c r="HY10" s="48"/>
      <c r="HZ10" s="48"/>
      <c r="IA10" s="48"/>
      <c r="IB10" s="48"/>
      <c r="IC10" s="48"/>
      <c r="ID10" s="192">
        <f t="shared" si="196"/>
        <v>0</v>
      </c>
      <c r="IE10" s="48"/>
      <c r="IF10" s="48"/>
      <c r="IH10" s="48"/>
      <c r="II10" s="48"/>
      <c r="IJ10" s="48"/>
      <c r="IK10" s="48"/>
      <c r="IL10" s="191">
        <f t="shared" si="136"/>
        <v>0</v>
      </c>
      <c r="IM10" s="48"/>
      <c r="IN10" s="48"/>
      <c r="IO10" s="48"/>
      <c r="IP10" s="48"/>
      <c r="IQ10" s="48"/>
      <c r="IR10" s="48"/>
      <c r="IS10" s="192">
        <f t="shared" si="197"/>
        <v>0</v>
      </c>
      <c r="IT10" s="48"/>
      <c r="IU10" s="48"/>
      <c r="IW10" s="48"/>
      <c r="IX10" s="48"/>
      <c r="IY10" s="48"/>
      <c r="IZ10" s="48"/>
      <c r="JA10" s="191">
        <f t="shared" si="137"/>
        <v>0</v>
      </c>
      <c r="JB10" s="48"/>
      <c r="JC10" s="48"/>
      <c r="JD10" s="48"/>
      <c r="JE10" s="48"/>
      <c r="JF10" s="48"/>
      <c r="JG10" s="48"/>
      <c r="JH10" s="192">
        <f t="shared" si="198"/>
        <v>0</v>
      </c>
      <c r="JI10" s="48"/>
      <c r="JJ10" s="48"/>
      <c r="JL10" s="48"/>
      <c r="JM10" s="48"/>
      <c r="JN10" s="48"/>
      <c r="JO10" s="48"/>
      <c r="JP10" s="191">
        <f t="shared" si="138"/>
        <v>0</v>
      </c>
      <c r="JQ10" s="48"/>
      <c r="JR10" s="48"/>
      <c r="JS10" s="48"/>
      <c r="JT10" s="48"/>
      <c r="JU10" s="48"/>
      <c r="JV10" s="48"/>
      <c r="JW10" s="192">
        <f t="shared" si="199"/>
        <v>0</v>
      </c>
      <c r="JX10" s="48"/>
      <c r="JY10" s="48"/>
      <c r="KA10" s="48"/>
      <c r="KB10" s="48"/>
      <c r="KC10" s="48"/>
      <c r="KD10" s="48"/>
      <c r="KE10" s="191">
        <f t="shared" si="139"/>
        <v>0</v>
      </c>
      <c r="KF10" s="48"/>
      <c r="KG10" s="48"/>
      <c r="KH10" s="48"/>
      <c r="KI10" s="48"/>
      <c r="KJ10" s="48"/>
      <c r="KK10" s="48"/>
      <c r="KL10" s="192">
        <f t="shared" si="200"/>
        <v>0</v>
      </c>
      <c r="KM10" s="48"/>
      <c r="KN10" s="48"/>
      <c r="KP10" s="48"/>
      <c r="KQ10" s="48"/>
      <c r="KR10" s="48"/>
      <c r="KS10" s="48"/>
      <c r="KT10" s="191">
        <f t="shared" si="140"/>
        <v>0</v>
      </c>
      <c r="KU10" s="48"/>
      <c r="KV10" s="48"/>
      <c r="KW10" s="48"/>
      <c r="KX10" s="48"/>
      <c r="KY10" s="48"/>
      <c r="KZ10" s="48"/>
      <c r="LA10" s="192">
        <f t="shared" si="201"/>
        <v>0</v>
      </c>
      <c r="LB10" s="48"/>
      <c r="LC10" s="48"/>
      <c r="LE10" s="48"/>
      <c r="LF10" s="48"/>
      <c r="LG10" s="48"/>
      <c r="LH10" s="48"/>
      <c r="LI10" s="191">
        <f t="shared" si="141"/>
        <v>0</v>
      </c>
      <c r="LJ10" s="48"/>
      <c r="LK10" s="48"/>
      <c r="LL10" s="48"/>
      <c r="LM10" s="48"/>
      <c r="LN10" s="48"/>
      <c r="LO10" s="48"/>
      <c r="LP10" s="192">
        <f t="shared" si="202"/>
        <v>0</v>
      </c>
      <c r="LQ10" s="48"/>
      <c r="LR10" s="48"/>
      <c r="LT10" s="48"/>
      <c r="LU10" s="48"/>
      <c r="LV10" s="48"/>
      <c r="LW10" s="48"/>
      <c r="LX10" s="191">
        <f t="shared" si="142"/>
        <v>0</v>
      </c>
      <c r="LY10" s="48"/>
      <c r="LZ10" s="48"/>
      <c r="MA10" s="48"/>
      <c r="MB10" s="48"/>
      <c r="MC10" s="48"/>
      <c r="MD10" s="48"/>
      <c r="ME10" s="192">
        <f t="shared" si="203"/>
        <v>0</v>
      </c>
      <c r="MF10" s="48"/>
      <c r="MG10" s="48"/>
      <c r="MI10" s="48"/>
      <c r="MJ10" s="48"/>
      <c r="MK10" s="48"/>
      <c r="ML10" s="48"/>
      <c r="MM10" s="191">
        <f t="shared" si="143"/>
        <v>0</v>
      </c>
      <c r="MN10" s="48"/>
      <c r="MO10" s="48"/>
      <c r="MP10" s="48"/>
      <c r="MQ10" s="48"/>
      <c r="MR10" s="48"/>
      <c r="MS10" s="48"/>
      <c r="MT10" s="192">
        <f t="shared" si="204"/>
        <v>0</v>
      </c>
      <c r="MU10" s="48"/>
      <c r="MV10" s="48"/>
      <c r="MX10" s="48"/>
      <c r="MY10" s="48"/>
      <c r="MZ10" s="48"/>
      <c r="NA10" s="48"/>
      <c r="NB10" s="191">
        <f t="shared" si="144"/>
        <v>0</v>
      </c>
      <c r="NC10" s="48"/>
      <c r="ND10" s="48"/>
      <c r="NE10" s="48"/>
      <c r="NF10" s="48"/>
      <c r="NG10" s="48"/>
      <c r="NH10" s="48"/>
      <c r="NI10" s="192">
        <f t="shared" si="205"/>
        <v>0</v>
      </c>
      <c r="NJ10" s="48"/>
      <c r="NK10" s="48"/>
      <c r="NM10" s="48"/>
      <c r="NN10" s="48"/>
      <c r="NO10" s="48"/>
      <c r="NP10" s="48"/>
      <c r="NQ10" s="191">
        <f t="shared" si="145"/>
        <v>0</v>
      </c>
      <c r="NR10" s="48"/>
      <c r="NS10" s="48"/>
      <c r="NT10" s="48"/>
      <c r="NU10" s="48"/>
      <c r="NV10" s="48"/>
      <c r="NW10" s="48"/>
      <c r="NX10" s="192">
        <f t="shared" si="206"/>
        <v>0</v>
      </c>
      <c r="NY10" s="48"/>
      <c r="NZ10" s="48"/>
      <c r="OB10" s="48"/>
      <c r="OC10" s="48"/>
      <c r="OD10" s="48"/>
      <c r="OE10" s="48"/>
      <c r="OF10" s="191">
        <f t="shared" si="146"/>
        <v>0</v>
      </c>
      <c r="OG10" s="48"/>
      <c r="OH10" s="48"/>
      <c r="OI10" s="48"/>
      <c r="OJ10" s="48"/>
      <c r="OK10" s="48"/>
      <c r="OL10" s="48"/>
      <c r="OM10" s="192">
        <f t="shared" si="207"/>
        <v>0</v>
      </c>
      <c r="ON10" s="48"/>
      <c r="OO10" s="48"/>
      <c r="OQ10" s="48"/>
      <c r="OR10" s="48"/>
      <c r="OS10" s="48"/>
      <c r="OT10" s="48"/>
      <c r="OU10" s="191">
        <f t="shared" si="147"/>
        <v>0</v>
      </c>
      <c r="OV10" s="48"/>
      <c r="OW10" s="48"/>
      <c r="OX10" s="48"/>
      <c r="OY10" s="48"/>
      <c r="OZ10" s="48"/>
      <c r="PA10" s="48"/>
      <c r="PB10" s="192">
        <f t="shared" si="208"/>
        <v>0</v>
      </c>
      <c r="PC10" s="48"/>
      <c r="PD10" s="48"/>
      <c r="PF10" s="48"/>
      <c r="PG10" s="48"/>
      <c r="PH10" s="48"/>
      <c r="PI10" s="48"/>
      <c r="PJ10" s="191">
        <f t="shared" si="148"/>
        <v>0</v>
      </c>
      <c r="PK10" s="48"/>
      <c r="PL10" s="48"/>
      <c r="PM10" s="48"/>
      <c r="PN10" s="48"/>
      <c r="PO10" s="48"/>
      <c r="PP10" s="48"/>
      <c r="PQ10" s="192">
        <f t="shared" si="209"/>
        <v>0</v>
      </c>
      <c r="PR10" s="48"/>
      <c r="PS10" s="48"/>
      <c r="PU10" s="48"/>
      <c r="PV10" s="48"/>
      <c r="PW10" s="48"/>
      <c r="PX10" s="48"/>
      <c r="PY10" s="191">
        <f t="shared" si="149"/>
        <v>0</v>
      </c>
      <c r="PZ10" s="48"/>
      <c r="QA10" s="48"/>
      <c r="QB10" s="48"/>
      <c r="QC10" s="48"/>
      <c r="QD10" s="48"/>
      <c r="QE10" s="48"/>
      <c r="QF10" s="192">
        <f t="shared" si="210"/>
        <v>0</v>
      </c>
      <c r="QG10" s="48"/>
      <c r="QH10" s="48"/>
      <c r="QJ10" s="48"/>
      <c r="QK10" s="48"/>
      <c r="QL10" s="48"/>
      <c r="QM10" s="48"/>
      <c r="QN10" s="191">
        <f t="shared" si="150"/>
        <v>0</v>
      </c>
      <c r="QO10" s="48"/>
      <c r="QP10" s="48"/>
      <c r="QQ10" s="48"/>
      <c r="QR10" s="48"/>
      <c r="QS10" s="48"/>
      <c r="QT10" s="48"/>
      <c r="QU10" s="192">
        <f t="shared" si="211"/>
        <v>0</v>
      </c>
      <c r="QV10" s="48"/>
      <c r="QW10" s="48"/>
      <c r="QY10" s="48"/>
      <c r="QZ10" s="48"/>
      <c r="RA10" s="48"/>
      <c r="RB10" s="48"/>
      <c r="RC10" s="191">
        <f t="shared" si="151"/>
        <v>0</v>
      </c>
      <c r="RD10" s="48"/>
      <c r="RE10" s="48"/>
      <c r="RF10" s="48"/>
      <c r="RG10" s="48"/>
      <c r="RH10" s="48"/>
      <c r="RI10" s="48"/>
      <c r="RJ10" s="192">
        <f t="shared" si="212"/>
        <v>0</v>
      </c>
      <c r="RK10" s="48"/>
      <c r="RL10" s="48"/>
      <c r="RN10" s="48"/>
      <c r="RO10" s="48"/>
      <c r="RP10" s="48"/>
      <c r="RQ10" s="48"/>
      <c r="RR10" s="191">
        <f t="shared" si="152"/>
        <v>0</v>
      </c>
      <c r="RS10" s="48"/>
      <c r="RT10" s="48"/>
      <c r="RU10" s="48"/>
      <c r="RV10" s="48"/>
      <c r="RW10" s="48"/>
      <c r="RX10" s="48"/>
      <c r="RY10" s="192">
        <f t="shared" si="213"/>
        <v>0</v>
      </c>
      <c r="RZ10" s="48"/>
      <c r="SA10" s="48"/>
      <c r="SC10" s="48"/>
      <c r="SD10" s="48"/>
      <c r="SE10" s="48"/>
      <c r="SF10" s="48"/>
      <c r="SG10" s="191">
        <f t="shared" si="153"/>
        <v>0</v>
      </c>
      <c r="SH10" s="48"/>
      <c r="SI10" s="48"/>
      <c r="SJ10" s="48"/>
      <c r="SK10" s="48"/>
      <c r="SL10" s="48"/>
      <c r="SM10" s="48"/>
      <c r="SN10" s="192">
        <f t="shared" si="214"/>
        <v>0</v>
      </c>
      <c r="SO10" s="48"/>
      <c r="SP10" s="48"/>
      <c r="SR10" s="48"/>
      <c r="SS10" s="48"/>
      <c r="ST10" s="48"/>
      <c r="SU10" s="48"/>
      <c r="SV10" s="191">
        <f t="shared" si="154"/>
        <v>0</v>
      </c>
      <c r="SW10" s="48"/>
      <c r="SX10" s="48"/>
      <c r="SY10" s="48"/>
      <c r="SZ10" s="48"/>
      <c r="TA10" s="48"/>
      <c r="TB10" s="48"/>
      <c r="TC10" s="192">
        <f t="shared" si="215"/>
        <v>0</v>
      </c>
      <c r="TD10" s="48"/>
      <c r="TE10" s="48"/>
      <c r="TG10" s="48"/>
      <c r="TH10" s="48"/>
      <c r="TI10" s="48"/>
      <c r="TJ10" s="48"/>
      <c r="TK10" s="191">
        <f t="shared" si="155"/>
        <v>0</v>
      </c>
      <c r="TL10" s="48"/>
      <c r="TM10" s="48"/>
      <c r="TN10" s="48"/>
      <c r="TO10" s="48"/>
      <c r="TP10" s="48"/>
      <c r="TQ10" s="48"/>
      <c r="TR10" s="192">
        <f t="shared" si="216"/>
        <v>0</v>
      </c>
      <c r="TS10" s="48"/>
      <c r="TT10" s="48"/>
      <c r="TV10" s="48"/>
      <c r="TW10" s="48"/>
      <c r="TX10" s="48"/>
      <c r="TY10" s="48"/>
      <c r="TZ10" s="191">
        <f t="shared" si="156"/>
        <v>0</v>
      </c>
      <c r="UA10" s="48"/>
      <c r="UB10" s="48"/>
      <c r="UC10" s="48"/>
      <c r="UD10" s="48"/>
      <c r="UE10" s="48"/>
      <c r="UF10" s="48"/>
      <c r="UG10" s="192">
        <f t="shared" si="217"/>
        <v>0</v>
      </c>
      <c r="UH10" s="48"/>
      <c r="UI10" s="48"/>
      <c r="UK10" s="48"/>
      <c r="UL10" s="48"/>
      <c r="UM10" s="48"/>
      <c r="UN10" s="48"/>
      <c r="UO10" s="191">
        <f t="shared" si="157"/>
        <v>0</v>
      </c>
      <c r="UP10" s="48"/>
      <c r="UQ10" s="48"/>
      <c r="UR10" s="48"/>
      <c r="US10" s="48"/>
      <c r="UT10" s="48"/>
      <c r="UU10" s="48"/>
      <c r="UV10" s="192">
        <f t="shared" si="218"/>
        <v>0</v>
      </c>
      <c r="UW10" s="48"/>
      <c r="UX10" s="48"/>
      <c r="UZ10" s="48"/>
      <c r="VA10" s="48"/>
      <c r="VB10" s="48"/>
      <c r="VC10" s="48"/>
      <c r="VD10" s="191">
        <f t="shared" si="158"/>
        <v>0</v>
      </c>
      <c r="VE10" s="48"/>
      <c r="VF10" s="48"/>
      <c r="VG10" s="48"/>
      <c r="VH10" s="48"/>
      <c r="VI10" s="48"/>
      <c r="VJ10" s="48"/>
      <c r="VK10" s="192">
        <f t="shared" si="219"/>
        <v>0</v>
      </c>
      <c r="VL10" s="48"/>
      <c r="VM10" s="48"/>
      <c r="VO10" s="48"/>
      <c r="VP10" s="48"/>
      <c r="VQ10" s="48"/>
      <c r="VR10" s="48"/>
      <c r="VS10" s="191">
        <f t="shared" si="159"/>
        <v>0</v>
      </c>
      <c r="VT10" s="48"/>
      <c r="VU10" s="48"/>
      <c r="VV10" s="48"/>
      <c r="VW10" s="48"/>
      <c r="VX10" s="48"/>
      <c r="VY10" s="48"/>
      <c r="VZ10" s="192">
        <f t="shared" si="220"/>
        <v>0</v>
      </c>
      <c r="WA10" s="48"/>
      <c r="WB10" s="48"/>
      <c r="WD10" s="48"/>
      <c r="WE10" s="48"/>
      <c r="WF10" s="48"/>
      <c r="WG10" s="48"/>
      <c r="WH10" s="191">
        <f t="shared" si="160"/>
        <v>0</v>
      </c>
      <c r="WI10" s="48"/>
      <c r="WJ10" s="48"/>
      <c r="WK10" s="48"/>
      <c r="WL10" s="48"/>
      <c r="WM10" s="48"/>
      <c r="WN10" s="48"/>
      <c r="WO10" s="192">
        <f t="shared" si="221"/>
        <v>0</v>
      </c>
      <c r="WP10" s="48"/>
      <c r="WQ10" s="48"/>
      <c r="WS10" s="48"/>
      <c r="WT10" s="48"/>
      <c r="WU10" s="48"/>
      <c r="WV10" s="48"/>
      <c r="WW10" s="191">
        <f t="shared" si="161"/>
        <v>0</v>
      </c>
      <c r="WX10" s="48"/>
      <c r="WY10" s="48"/>
      <c r="WZ10" s="48"/>
      <c r="XA10" s="48"/>
      <c r="XB10" s="48"/>
      <c r="XC10" s="48"/>
      <c r="XD10" s="192">
        <f t="shared" si="222"/>
        <v>0</v>
      </c>
      <c r="XE10" s="48"/>
      <c r="XF10" s="48"/>
      <c r="XH10" s="48"/>
      <c r="XI10" s="48"/>
      <c r="XJ10" s="48"/>
      <c r="XK10" s="48"/>
      <c r="XL10" s="191">
        <f t="shared" si="162"/>
        <v>0</v>
      </c>
      <c r="XM10" s="48"/>
      <c r="XN10" s="48"/>
      <c r="XO10" s="48"/>
      <c r="XP10" s="48"/>
      <c r="XQ10" s="48"/>
      <c r="XR10" s="48"/>
      <c r="XS10" s="192">
        <f t="shared" si="223"/>
        <v>0</v>
      </c>
      <c r="XT10" s="48"/>
      <c r="XU10" s="48"/>
      <c r="XW10" s="48"/>
      <c r="XX10" s="48"/>
      <c r="XY10" s="48"/>
      <c r="XZ10" s="48"/>
      <c r="YA10" s="191">
        <f t="shared" si="163"/>
        <v>0</v>
      </c>
      <c r="YB10" s="48"/>
      <c r="YC10" s="48"/>
      <c r="YD10" s="48"/>
      <c r="YE10" s="48"/>
      <c r="YF10" s="48"/>
      <c r="YG10" s="48"/>
      <c r="YH10" s="192">
        <f t="shared" si="224"/>
        <v>0</v>
      </c>
      <c r="YI10" s="48"/>
      <c r="YJ10" s="48"/>
      <c r="YL10" s="48"/>
      <c r="YM10" s="48"/>
      <c r="YN10" s="48"/>
      <c r="YO10" s="48"/>
      <c r="YP10" s="191">
        <f t="shared" si="164"/>
        <v>0</v>
      </c>
      <c r="YQ10" s="48"/>
      <c r="YR10" s="48"/>
      <c r="YS10" s="48"/>
      <c r="YT10" s="48"/>
      <c r="YU10" s="48"/>
      <c r="YV10" s="48"/>
      <c r="YW10" s="192">
        <f t="shared" si="225"/>
        <v>0</v>
      </c>
      <c r="YX10" s="48"/>
      <c r="YY10" s="48"/>
      <c r="ZA10" s="48"/>
      <c r="ZB10" s="48"/>
      <c r="ZC10" s="48"/>
      <c r="ZD10" s="48"/>
      <c r="ZE10" s="191">
        <f t="shared" si="165"/>
        <v>0</v>
      </c>
      <c r="ZF10" s="48"/>
      <c r="ZG10" s="48"/>
      <c r="ZH10" s="48"/>
      <c r="ZI10" s="48"/>
      <c r="ZJ10" s="48"/>
      <c r="ZK10" s="48"/>
      <c r="ZL10" s="192">
        <f t="shared" si="226"/>
        <v>0</v>
      </c>
      <c r="ZM10" s="48"/>
      <c r="ZN10" s="48"/>
      <c r="ZP10" s="48"/>
      <c r="ZQ10" s="48"/>
      <c r="ZR10" s="48"/>
      <c r="ZS10" s="48"/>
      <c r="ZT10" s="191">
        <f t="shared" si="166"/>
        <v>0</v>
      </c>
      <c r="ZU10" s="48"/>
      <c r="ZV10" s="48"/>
      <c r="ZW10" s="48"/>
      <c r="ZX10" s="48"/>
      <c r="ZY10" s="48"/>
      <c r="ZZ10" s="48"/>
      <c r="AAA10" s="192">
        <f t="shared" si="227"/>
        <v>0</v>
      </c>
      <c r="AAB10" s="48"/>
      <c r="AAC10" s="48"/>
      <c r="AAE10" s="48"/>
      <c r="AAF10" s="48"/>
      <c r="AAG10" s="48"/>
      <c r="AAH10" s="48"/>
      <c r="AAI10" s="191">
        <f t="shared" si="167"/>
        <v>0</v>
      </c>
      <c r="AAJ10" s="48"/>
      <c r="AAK10" s="48"/>
      <c r="AAL10" s="48"/>
      <c r="AAM10" s="48"/>
      <c r="AAN10" s="48"/>
      <c r="AAO10" s="48"/>
      <c r="AAP10" s="192">
        <f t="shared" si="228"/>
        <v>0</v>
      </c>
      <c r="AAQ10" s="48"/>
      <c r="AAR10" s="48"/>
      <c r="AAT10" s="48"/>
      <c r="AAU10" s="48"/>
      <c r="AAV10" s="48"/>
      <c r="AAW10" s="48"/>
      <c r="AAX10" s="191">
        <f t="shared" si="168"/>
        <v>0</v>
      </c>
      <c r="AAY10" s="48"/>
      <c r="AAZ10" s="48"/>
      <c r="ABA10" s="48"/>
      <c r="ABB10" s="48"/>
      <c r="ABC10" s="48"/>
      <c r="ABD10" s="48"/>
      <c r="ABE10" s="192">
        <f t="shared" si="229"/>
        <v>0</v>
      </c>
      <c r="ABF10" s="48"/>
      <c r="ABG10" s="48"/>
      <c r="ABI10" s="48"/>
      <c r="ABJ10" s="48"/>
      <c r="ABK10" s="48"/>
      <c r="ABL10" s="48"/>
      <c r="ABM10" s="191">
        <f t="shared" si="169"/>
        <v>0</v>
      </c>
      <c r="ABN10" s="48"/>
      <c r="ABO10" s="48"/>
      <c r="ABP10" s="48"/>
      <c r="ABQ10" s="48"/>
      <c r="ABR10" s="48"/>
      <c r="ABS10" s="48"/>
      <c r="ABT10" s="192">
        <f t="shared" si="230"/>
        <v>0</v>
      </c>
      <c r="ABU10" s="48"/>
      <c r="ABV10" s="48"/>
      <c r="ABX10" s="48"/>
      <c r="ABY10" s="48"/>
      <c r="ABZ10" s="48"/>
      <c r="ACA10" s="48"/>
      <c r="ACB10" s="191">
        <f t="shared" si="170"/>
        <v>0</v>
      </c>
      <c r="ACC10" s="48"/>
      <c r="ACD10" s="48"/>
      <c r="ACE10" s="48"/>
      <c r="ACF10" s="48"/>
      <c r="ACG10" s="48"/>
      <c r="ACH10" s="48"/>
      <c r="ACI10" s="192">
        <f t="shared" si="231"/>
        <v>0</v>
      </c>
      <c r="ACJ10" s="48"/>
      <c r="ACK10" s="48"/>
      <c r="ACM10" s="48"/>
      <c r="ACN10" s="48"/>
      <c r="ACO10" s="48"/>
      <c r="ACP10" s="48"/>
      <c r="ACQ10" s="191">
        <f t="shared" si="171"/>
        <v>0</v>
      </c>
      <c r="ACR10" s="48"/>
      <c r="ACS10" s="48"/>
      <c r="ACT10" s="48"/>
      <c r="ACU10" s="48"/>
      <c r="ACV10" s="48"/>
      <c r="ACW10" s="48"/>
      <c r="ACX10" s="192">
        <f t="shared" si="232"/>
        <v>0</v>
      </c>
      <c r="ACY10" s="48"/>
      <c r="ACZ10" s="48"/>
      <c r="ADC10" s="48"/>
      <c r="ADD10" s="48"/>
      <c r="ADE10" s="48"/>
      <c r="ADF10" s="48"/>
      <c r="ADG10" s="191">
        <f t="shared" si="172"/>
        <v>0</v>
      </c>
      <c r="ADH10" s="48"/>
      <c r="ADI10" s="48"/>
      <c r="ADJ10" s="48"/>
      <c r="ADK10" s="48"/>
      <c r="ADL10" s="48"/>
      <c r="ADM10" s="48"/>
      <c r="ADN10" s="192">
        <f t="shared" si="233"/>
        <v>0</v>
      </c>
      <c r="ADO10" s="48"/>
      <c r="ADP10" s="48"/>
      <c r="ADR10" s="48"/>
      <c r="ADS10" s="48"/>
      <c r="ADT10" s="48"/>
      <c r="ADU10" s="48"/>
      <c r="ADV10" s="191">
        <f t="shared" si="173"/>
        <v>0</v>
      </c>
      <c r="ADW10" s="48"/>
      <c r="ADX10" s="48"/>
      <c r="ADY10" s="48"/>
      <c r="ADZ10" s="48"/>
      <c r="AEA10" s="48"/>
      <c r="AEB10" s="48"/>
      <c r="AEC10" s="192">
        <f t="shared" si="234"/>
        <v>0</v>
      </c>
      <c r="AED10" s="48"/>
      <c r="AEE10" s="48"/>
      <c r="AEG10" s="48"/>
      <c r="AEH10" s="48"/>
      <c r="AEI10" s="48"/>
      <c r="AEJ10" s="48"/>
      <c r="AEK10" s="191">
        <f t="shared" si="174"/>
        <v>0</v>
      </c>
      <c r="AEL10" s="48"/>
      <c r="AEM10" s="48"/>
      <c r="AEN10" s="48"/>
      <c r="AEO10" s="48"/>
      <c r="AEP10" s="48"/>
      <c r="AEQ10" s="48"/>
      <c r="AER10" s="192">
        <f t="shared" si="235"/>
        <v>0</v>
      </c>
      <c r="AES10" s="48"/>
      <c r="AET10" s="48"/>
      <c r="AEV10" s="48"/>
      <c r="AEW10" s="48"/>
      <c r="AEX10" s="48"/>
      <c r="AEY10" s="48"/>
      <c r="AEZ10" s="191">
        <f t="shared" si="175"/>
        <v>0</v>
      </c>
      <c r="AFA10" s="48"/>
      <c r="AFB10" s="48"/>
      <c r="AFC10" s="48"/>
      <c r="AFD10" s="48"/>
      <c r="AFE10" s="48"/>
      <c r="AFF10" s="48"/>
      <c r="AFG10" s="192">
        <f t="shared" si="236"/>
        <v>0</v>
      </c>
      <c r="AFH10" s="48"/>
      <c r="AFI10" s="48"/>
      <c r="AFK10" s="48"/>
      <c r="AFL10" s="48"/>
      <c r="AFM10" s="48"/>
      <c r="AFN10" s="48"/>
      <c r="AFO10" s="191">
        <f t="shared" si="176"/>
        <v>0</v>
      </c>
      <c r="AFP10" s="48"/>
      <c r="AFQ10" s="48"/>
      <c r="AFR10" s="48"/>
      <c r="AFS10" s="48"/>
      <c r="AFT10" s="48"/>
      <c r="AFU10" s="48"/>
      <c r="AFV10" s="192">
        <f t="shared" si="237"/>
        <v>0</v>
      </c>
      <c r="AFW10" s="48"/>
      <c r="AFX10" s="48"/>
      <c r="AFZ10" s="48"/>
      <c r="AGA10" s="48"/>
      <c r="AGB10" s="48"/>
      <c r="AGC10" s="48"/>
      <c r="AGD10" s="191">
        <f t="shared" si="177"/>
        <v>0</v>
      </c>
      <c r="AGE10" s="48"/>
      <c r="AGF10" s="48"/>
      <c r="AGG10" s="48"/>
      <c r="AGH10" s="48"/>
      <c r="AGI10" s="48"/>
      <c r="AGJ10" s="48"/>
      <c r="AGK10" s="192">
        <f t="shared" si="238"/>
        <v>0</v>
      </c>
      <c r="AGL10" s="48"/>
      <c r="AGM10" s="48"/>
      <c r="AGO10" s="48"/>
      <c r="AGP10" s="48"/>
      <c r="AGQ10" s="48"/>
      <c r="AGR10" s="48"/>
      <c r="AGS10" s="191">
        <f t="shared" si="178"/>
        <v>0</v>
      </c>
      <c r="AGT10" s="48"/>
      <c r="AGU10" s="48"/>
      <c r="AGV10" s="48"/>
      <c r="AGW10" s="48"/>
      <c r="AGX10" s="48"/>
      <c r="AGY10" s="48"/>
      <c r="AGZ10" s="192">
        <f t="shared" si="239"/>
        <v>0</v>
      </c>
      <c r="AHA10" s="48"/>
      <c r="AHB10" s="48"/>
      <c r="AHD10" s="48"/>
      <c r="AHE10" s="48"/>
      <c r="AHF10" s="48"/>
      <c r="AHG10" s="48"/>
      <c r="AHH10" s="191">
        <f t="shared" si="179"/>
        <v>0</v>
      </c>
      <c r="AHI10" s="48"/>
      <c r="AHJ10" s="48"/>
      <c r="AHK10" s="48"/>
      <c r="AHL10" s="48"/>
      <c r="AHM10" s="48"/>
      <c r="AHN10" s="48"/>
      <c r="AHO10" s="192">
        <f t="shared" si="240"/>
        <v>0</v>
      </c>
      <c r="AHP10" s="48"/>
      <c r="AHQ10" s="48"/>
      <c r="AHS10" s="48"/>
      <c r="AHT10" s="48"/>
      <c r="AHU10" s="48"/>
      <c r="AHV10" s="48"/>
      <c r="AHW10" s="191">
        <f t="shared" si="180"/>
        <v>0</v>
      </c>
      <c r="AHX10" s="48"/>
      <c r="AHY10" s="48"/>
      <c r="AHZ10" s="48"/>
      <c r="AIA10" s="48"/>
      <c r="AIB10" s="48"/>
      <c r="AIC10" s="48"/>
      <c r="AID10" s="192">
        <f t="shared" si="241"/>
        <v>0</v>
      </c>
      <c r="AIE10" s="48"/>
      <c r="AIF10" s="48"/>
    </row>
    <row r="11" spans="1:916" s="43" customFormat="1" x14ac:dyDescent="0.2">
      <c r="A11" s="41" t="s">
        <v>241</v>
      </c>
      <c r="B11" s="42" t="s">
        <v>293</v>
      </c>
      <c r="C11" s="191">
        <f t="shared" ref="C11:AC11" si="242">SUM(C12:C15)</f>
        <v>0</v>
      </c>
      <c r="D11" s="191">
        <f t="shared" si="242"/>
        <v>0</v>
      </c>
      <c r="E11" s="191">
        <f t="shared" si="242"/>
        <v>0</v>
      </c>
      <c r="F11" s="191">
        <f t="shared" si="242"/>
        <v>0</v>
      </c>
      <c r="G11" s="191">
        <f t="shared" si="242"/>
        <v>0</v>
      </c>
      <c r="H11" s="191">
        <f t="shared" si="242"/>
        <v>0</v>
      </c>
      <c r="I11" s="191">
        <f t="shared" si="242"/>
        <v>0</v>
      </c>
      <c r="J11" s="191">
        <f t="shared" si="242"/>
        <v>0</v>
      </c>
      <c r="K11" s="191">
        <f t="shared" si="242"/>
        <v>0</v>
      </c>
      <c r="L11" s="191">
        <f t="shared" si="242"/>
        <v>0</v>
      </c>
      <c r="M11" s="191">
        <f t="shared" si="242"/>
        <v>0</v>
      </c>
      <c r="N11" s="191">
        <f t="shared" si="242"/>
        <v>0</v>
      </c>
      <c r="O11" s="191">
        <f t="shared" si="242"/>
        <v>0</v>
      </c>
      <c r="P11" s="191">
        <f t="shared" si="242"/>
        <v>0</v>
      </c>
      <c r="Q11" s="191">
        <f t="shared" si="242"/>
        <v>0</v>
      </c>
      <c r="R11" s="191">
        <f t="shared" si="242"/>
        <v>0</v>
      </c>
      <c r="S11" s="191">
        <f t="shared" si="242"/>
        <v>0</v>
      </c>
      <c r="T11" s="191">
        <f t="shared" si="242"/>
        <v>0</v>
      </c>
      <c r="U11" s="191">
        <f t="shared" si="242"/>
        <v>0</v>
      </c>
      <c r="V11" s="191">
        <f t="shared" si="242"/>
        <v>0</v>
      </c>
      <c r="W11" s="191">
        <f t="shared" si="242"/>
        <v>0</v>
      </c>
      <c r="X11" s="191">
        <f t="shared" si="242"/>
        <v>0</v>
      </c>
      <c r="Y11" s="191">
        <f t="shared" si="242"/>
        <v>0</v>
      </c>
      <c r="Z11" s="191">
        <f t="shared" si="242"/>
        <v>0</v>
      </c>
      <c r="AA11" s="191">
        <f t="shared" si="242"/>
        <v>0</v>
      </c>
      <c r="AB11" s="191">
        <f t="shared" si="242"/>
        <v>0</v>
      </c>
      <c r="AC11" s="191">
        <f t="shared" si="242"/>
        <v>0</v>
      </c>
      <c r="AD11" s="191">
        <f>SUM(AD12:AD15)</f>
        <v>0</v>
      </c>
      <c r="AE11" s="330"/>
      <c r="AF11" s="191">
        <f t="shared" ref="AF11:AR11" si="243">SUM(AF12:AF15)</f>
        <v>0</v>
      </c>
      <c r="AG11" s="191">
        <f t="shared" si="243"/>
        <v>0</v>
      </c>
      <c r="AH11" s="191">
        <f t="shared" si="243"/>
        <v>0</v>
      </c>
      <c r="AI11" s="191">
        <f t="shared" si="243"/>
        <v>0</v>
      </c>
      <c r="AJ11" s="191">
        <f t="shared" si="243"/>
        <v>0</v>
      </c>
      <c r="AK11" s="191">
        <f t="shared" si="243"/>
        <v>0</v>
      </c>
      <c r="AL11" s="191">
        <f t="shared" si="243"/>
        <v>0</v>
      </c>
      <c r="AM11" s="191">
        <f t="shared" si="243"/>
        <v>0</v>
      </c>
      <c r="AN11" s="191">
        <f t="shared" si="243"/>
        <v>0</v>
      </c>
      <c r="AO11" s="191">
        <f t="shared" si="243"/>
        <v>0</v>
      </c>
      <c r="AP11" s="191">
        <f t="shared" si="243"/>
        <v>0</v>
      </c>
      <c r="AQ11" s="191">
        <f t="shared" si="243"/>
        <v>0</v>
      </c>
      <c r="AR11" s="191">
        <f t="shared" si="243"/>
        <v>0</v>
      </c>
      <c r="AS11" s="191">
        <f>SUM(AS12:AS15)</f>
        <v>0</v>
      </c>
      <c r="AU11" s="191">
        <f t="shared" ref="AU11:BG11" si="244">SUM(AU12:AU15)</f>
        <v>0</v>
      </c>
      <c r="AV11" s="191">
        <f t="shared" si="244"/>
        <v>0</v>
      </c>
      <c r="AW11" s="191">
        <f t="shared" si="244"/>
        <v>0</v>
      </c>
      <c r="AX11" s="191">
        <f t="shared" si="244"/>
        <v>0</v>
      </c>
      <c r="AY11" s="191">
        <f t="shared" si="244"/>
        <v>0</v>
      </c>
      <c r="AZ11" s="191">
        <f t="shared" si="244"/>
        <v>0</v>
      </c>
      <c r="BA11" s="191">
        <f t="shared" si="244"/>
        <v>0</v>
      </c>
      <c r="BB11" s="191">
        <f t="shared" si="244"/>
        <v>0</v>
      </c>
      <c r="BC11" s="191">
        <f t="shared" si="244"/>
        <v>0</v>
      </c>
      <c r="BD11" s="191">
        <f t="shared" si="244"/>
        <v>0</v>
      </c>
      <c r="BE11" s="191">
        <f t="shared" si="244"/>
        <v>0</v>
      </c>
      <c r="BF11" s="191">
        <f t="shared" si="244"/>
        <v>0</v>
      </c>
      <c r="BG11" s="191">
        <f t="shared" si="244"/>
        <v>0</v>
      </c>
      <c r="BH11" s="191">
        <f>SUM(BH12:BH15)</f>
        <v>0</v>
      </c>
      <c r="BJ11" s="191">
        <f t="shared" ref="BJ11:BV11" si="245">SUM(BJ12:BJ15)</f>
        <v>0</v>
      </c>
      <c r="BK11" s="191">
        <f t="shared" si="245"/>
        <v>0</v>
      </c>
      <c r="BL11" s="191">
        <f t="shared" si="245"/>
        <v>0</v>
      </c>
      <c r="BM11" s="191">
        <f t="shared" si="245"/>
        <v>0</v>
      </c>
      <c r="BN11" s="191">
        <f t="shared" si="245"/>
        <v>0</v>
      </c>
      <c r="BO11" s="191">
        <f t="shared" si="245"/>
        <v>0</v>
      </c>
      <c r="BP11" s="191">
        <f t="shared" si="245"/>
        <v>0</v>
      </c>
      <c r="BQ11" s="191">
        <f t="shared" si="245"/>
        <v>0</v>
      </c>
      <c r="BR11" s="191">
        <f t="shared" si="245"/>
        <v>0</v>
      </c>
      <c r="BS11" s="191">
        <f t="shared" si="245"/>
        <v>0</v>
      </c>
      <c r="BT11" s="191">
        <f t="shared" si="245"/>
        <v>0</v>
      </c>
      <c r="BU11" s="191">
        <f t="shared" si="245"/>
        <v>0</v>
      </c>
      <c r="BV11" s="191">
        <f t="shared" si="245"/>
        <v>0</v>
      </c>
      <c r="BW11" s="191">
        <f>SUM(BW12:BW15)</f>
        <v>0</v>
      </c>
      <c r="BY11" s="191">
        <f t="shared" ref="BY11:CK11" si="246">SUM(BY12:BY15)</f>
        <v>0</v>
      </c>
      <c r="BZ11" s="191">
        <f t="shared" si="246"/>
        <v>0</v>
      </c>
      <c r="CA11" s="191">
        <f t="shared" si="246"/>
        <v>0</v>
      </c>
      <c r="CB11" s="191">
        <f t="shared" si="246"/>
        <v>0</v>
      </c>
      <c r="CC11" s="191">
        <f t="shared" si="246"/>
        <v>0</v>
      </c>
      <c r="CD11" s="191">
        <f t="shared" si="246"/>
        <v>0</v>
      </c>
      <c r="CE11" s="191">
        <f t="shared" si="246"/>
        <v>0</v>
      </c>
      <c r="CF11" s="191">
        <f t="shared" si="246"/>
        <v>0</v>
      </c>
      <c r="CG11" s="191">
        <f t="shared" si="246"/>
        <v>0</v>
      </c>
      <c r="CH11" s="191">
        <f t="shared" si="246"/>
        <v>0</v>
      </c>
      <c r="CI11" s="191">
        <f t="shared" si="246"/>
        <v>0</v>
      </c>
      <c r="CJ11" s="191">
        <f t="shared" si="246"/>
        <v>0</v>
      </c>
      <c r="CK11" s="191">
        <f t="shared" si="246"/>
        <v>0</v>
      </c>
      <c r="CL11" s="191">
        <f>SUM(CL12:CL15)</f>
        <v>0</v>
      </c>
      <c r="CN11" s="191">
        <f t="shared" ref="CN11:CZ11" si="247">SUM(CN12:CN15)</f>
        <v>0</v>
      </c>
      <c r="CO11" s="191">
        <f t="shared" si="247"/>
        <v>0</v>
      </c>
      <c r="CP11" s="191">
        <f t="shared" si="247"/>
        <v>0</v>
      </c>
      <c r="CQ11" s="191">
        <f t="shared" si="247"/>
        <v>0</v>
      </c>
      <c r="CR11" s="191">
        <f t="shared" si="247"/>
        <v>0</v>
      </c>
      <c r="CS11" s="191">
        <f t="shared" si="247"/>
        <v>0</v>
      </c>
      <c r="CT11" s="191">
        <f t="shared" si="247"/>
        <v>0</v>
      </c>
      <c r="CU11" s="191">
        <f t="shared" si="247"/>
        <v>0</v>
      </c>
      <c r="CV11" s="191">
        <f t="shared" si="247"/>
        <v>0</v>
      </c>
      <c r="CW11" s="191">
        <f t="shared" si="247"/>
        <v>0</v>
      </c>
      <c r="CX11" s="191">
        <f t="shared" si="247"/>
        <v>0</v>
      </c>
      <c r="CY11" s="191">
        <f t="shared" si="247"/>
        <v>0</v>
      </c>
      <c r="CZ11" s="191">
        <f t="shared" si="247"/>
        <v>0</v>
      </c>
      <c r="DA11" s="191">
        <f>SUM(DA12:DA15)</f>
        <v>0</v>
      </c>
      <c r="DC11" s="191">
        <f t="shared" ref="DC11:DO11" si="248">SUM(DC12:DC15)</f>
        <v>0</v>
      </c>
      <c r="DD11" s="191">
        <f t="shared" si="248"/>
        <v>0</v>
      </c>
      <c r="DE11" s="191">
        <f t="shared" si="248"/>
        <v>0</v>
      </c>
      <c r="DF11" s="191">
        <f t="shared" si="248"/>
        <v>0</v>
      </c>
      <c r="DG11" s="191">
        <f t="shared" si="248"/>
        <v>0</v>
      </c>
      <c r="DH11" s="191">
        <f t="shared" si="248"/>
        <v>0</v>
      </c>
      <c r="DI11" s="191">
        <f t="shared" si="248"/>
        <v>0</v>
      </c>
      <c r="DJ11" s="191">
        <f t="shared" si="248"/>
        <v>0</v>
      </c>
      <c r="DK11" s="191">
        <f t="shared" si="248"/>
        <v>0</v>
      </c>
      <c r="DL11" s="191">
        <f t="shared" si="248"/>
        <v>0</v>
      </c>
      <c r="DM11" s="191">
        <f t="shared" si="248"/>
        <v>0</v>
      </c>
      <c r="DN11" s="191">
        <f t="shared" si="248"/>
        <v>0</v>
      </c>
      <c r="DO11" s="191">
        <f t="shared" si="248"/>
        <v>0</v>
      </c>
      <c r="DP11" s="191">
        <f>SUM(DP12:DP15)</f>
        <v>0</v>
      </c>
      <c r="DR11" s="191">
        <f t="shared" ref="DR11:ED11" si="249">SUM(DR12:DR15)</f>
        <v>0</v>
      </c>
      <c r="DS11" s="191">
        <f t="shared" si="249"/>
        <v>0</v>
      </c>
      <c r="DT11" s="191">
        <f t="shared" si="249"/>
        <v>0</v>
      </c>
      <c r="DU11" s="191">
        <f t="shared" si="249"/>
        <v>0</v>
      </c>
      <c r="DV11" s="191">
        <f t="shared" si="249"/>
        <v>0</v>
      </c>
      <c r="DW11" s="191">
        <f t="shared" si="249"/>
        <v>0</v>
      </c>
      <c r="DX11" s="191">
        <f t="shared" si="249"/>
        <v>0</v>
      </c>
      <c r="DY11" s="191">
        <f t="shared" si="249"/>
        <v>0</v>
      </c>
      <c r="DZ11" s="191">
        <f t="shared" si="249"/>
        <v>0</v>
      </c>
      <c r="EA11" s="191">
        <f t="shared" si="249"/>
        <v>0</v>
      </c>
      <c r="EB11" s="191">
        <f t="shared" si="249"/>
        <v>0</v>
      </c>
      <c r="EC11" s="191">
        <f t="shared" si="249"/>
        <v>0</v>
      </c>
      <c r="ED11" s="191">
        <f t="shared" si="249"/>
        <v>0</v>
      </c>
      <c r="EE11" s="191">
        <f>SUM(EE12:EE15)</f>
        <v>0</v>
      </c>
      <c r="EG11" s="191">
        <f t="shared" ref="EG11:ES11" si="250">SUM(EG12:EG15)</f>
        <v>0</v>
      </c>
      <c r="EH11" s="191">
        <f t="shared" si="250"/>
        <v>0</v>
      </c>
      <c r="EI11" s="191">
        <f t="shared" si="250"/>
        <v>0</v>
      </c>
      <c r="EJ11" s="191">
        <f t="shared" si="250"/>
        <v>0</v>
      </c>
      <c r="EK11" s="191">
        <f t="shared" si="250"/>
        <v>0</v>
      </c>
      <c r="EL11" s="191">
        <f t="shared" si="250"/>
        <v>0</v>
      </c>
      <c r="EM11" s="191">
        <f t="shared" si="250"/>
        <v>0</v>
      </c>
      <c r="EN11" s="191">
        <f t="shared" si="250"/>
        <v>0</v>
      </c>
      <c r="EO11" s="191">
        <f t="shared" si="250"/>
        <v>0</v>
      </c>
      <c r="EP11" s="191">
        <f t="shared" si="250"/>
        <v>0</v>
      </c>
      <c r="EQ11" s="191">
        <f t="shared" si="250"/>
        <v>0</v>
      </c>
      <c r="ER11" s="191">
        <f t="shared" si="250"/>
        <v>0</v>
      </c>
      <c r="ES11" s="191">
        <f t="shared" si="250"/>
        <v>0</v>
      </c>
      <c r="ET11" s="191">
        <f>SUM(ET12:ET15)</f>
        <v>0</v>
      </c>
      <c r="EV11" s="191">
        <f t="shared" ref="EV11:FH11" si="251">SUM(EV12:EV15)</f>
        <v>0</v>
      </c>
      <c r="EW11" s="191">
        <f t="shared" si="251"/>
        <v>0</v>
      </c>
      <c r="EX11" s="191">
        <f t="shared" si="251"/>
        <v>0</v>
      </c>
      <c r="EY11" s="191">
        <f t="shared" si="251"/>
        <v>0</v>
      </c>
      <c r="EZ11" s="191">
        <f t="shared" si="251"/>
        <v>0</v>
      </c>
      <c r="FA11" s="191">
        <f t="shared" si="251"/>
        <v>0</v>
      </c>
      <c r="FB11" s="191">
        <f t="shared" si="251"/>
        <v>0</v>
      </c>
      <c r="FC11" s="191">
        <f t="shared" si="251"/>
        <v>0</v>
      </c>
      <c r="FD11" s="191">
        <f t="shared" si="251"/>
        <v>0</v>
      </c>
      <c r="FE11" s="191">
        <f t="shared" si="251"/>
        <v>0</v>
      </c>
      <c r="FF11" s="191">
        <f t="shared" si="251"/>
        <v>0</v>
      </c>
      <c r="FG11" s="191">
        <f t="shared" si="251"/>
        <v>0</v>
      </c>
      <c r="FH11" s="191">
        <f t="shared" si="251"/>
        <v>0</v>
      </c>
      <c r="FI11" s="191">
        <f>SUM(FI12:FI15)</f>
        <v>0</v>
      </c>
      <c r="FK11" s="191">
        <f t="shared" ref="FK11:FW11" si="252">SUM(FK12:FK15)</f>
        <v>0</v>
      </c>
      <c r="FL11" s="191">
        <f t="shared" si="252"/>
        <v>0</v>
      </c>
      <c r="FM11" s="191">
        <f t="shared" si="252"/>
        <v>0</v>
      </c>
      <c r="FN11" s="191">
        <f t="shared" si="252"/>
        <v>0</v>
      </c>
      <c r="FO11" s="191">
        <f t="shared" si="252"/>
        <v>0</v>
      </c>
      <c r="FP11" s="191">
        <f t="shared" si="252"/>
        <v>0</v>
      </c>
      <c r="FQ11" s="191">
        <f t="shared" si="252"/>
        <v>0</v>
      </c>
      <c r="FR11" s="191">
        <f t="shared" si="252"/>
        <v>0</v>
      </c>
      <c r="FS11" s="191">
        <f t="shared" si="252"/>
        <v>0</v>
      </c>
      <c r="FT11" s="191">
        <f t="shared" si="252"/>
        <v>0</v>
      </c>
      <c r="FU11" s="191">
        <f t="shared" si="252"/>
        <v>0</v>
      </c>
      <c r="FV11" s="191">
        <f t="shared" si="252"/>
        <v>0</v>
      </c>
      <c r="FW11" s="191">
        <f t="shared" si="252"/>
        <v>0</v>
      </c>
      <c r="FX11" s="191">
        <f>SUM(FX12:FX15)</f>
        <v>0</v>
      </c>
      <c r="FZ11" s="191">
        <f t="shared" ref="FZ11:GL11" si="253">SUM(FZ12:FZ15)</f>
        <v>0</v>
      </c>
      <c r="GA11" s="191">
        <f t="shared" si="253"/>
        <v>0</v>
      </c>
      <c r="GB11" s="191">
        <f t="shared" si="253"/>
        <v>0</v>
      </c>
      <c r="GC11" s="191">
        <f t="shared" si="253"/>
        <v>0</v>
      </c>
      <c r="GD11" s="191">
        <f t="shared" si="253"/>
        <v>0</v>
      </c>
      <c r="GE11" s="191">
        <f t="shared" si="253"/>
        <v>0</v>
      </c>
      <c r="GF11" s="191">
        <f t="shared" si="253"/>
        <v>0</v>
      </c>
      <c r="GG11" s="191">
        <f t="shared" si="253"/>
        <v>0</v>
      </c>
      <c r="GH11" s="191">
        <f t="shared" si="253"/>
        <v>0</v>
      </c>
      <c r="GI11" s="191">
        <f t="shared" si="253"/>
        <v>0</v>
      </c>
      <c r="GJ11" s="191">
        <f t="shared" si="253"/>
        <v>0</v>
      </c>
      <c r="GK11" s="191">
        <f t="shared" si="253"/>
        <v>0</v>
      </c>
      <c r="GL11" s="191">
        <f t="shared" si="253"/>
        <v>0</v>
      </c>
      <c r="GM11" s="191">
        <f>SUM(GM12:GM15)</f>
        <v>0</v>
      </c>
      <c r="GO11" s="191">
        <f t="shared" ref="GO11:HA11" si="254">SUM(GO12:GO15)</f>
        <v>0</v>
      </c>
      <c r="GP11" s="191">
        <f t="shared" si="254"/>
        <v>0</v>
      </c>
      <c r="GQ11" s="191">
        <f t="shared" si="254"/>
        <v>0</v>
      </c>
      <c r="GR11" s="191">
        <f t="shared" si="254"/>
        <v>0</v>
      </c>
      <c r="GS11" s="191">
        <f t="shared" si="254"/>
        <v>0</v>
      </c>
      <c r="GT11" s="191">
        <f t="shared" si="254"/>
        <v>0</v>
      </c>
      <c r="GU11" s="191">
        <f t="shared" si="254"/>
        <v>0</v>
      </c>
      <c r="GV11" s="191">
        <f t="shared" si="254"/>
        <v>0</v>
      </c>
      <c r="GW11" s="191">
        <f t="shared" si="254"/>
        <v>0</v>
      </c>
      <c r="GX11" s="191">
        <f t="shared" si="254"/>
        <v>0</v>
      </c>
      <c r="GY11" s="191">
        <f t="shared" si="254"/>
        <v>0</v>
      </c>
      <c r="GZ11" s="191">
        <f t="shared" si="254"/>
        <v>0</v>
      </c>
      <c r="HA11" s="191">
        <f t="shared" si="254"/>
        <v>0</v>
      </c>
      <c r="HB11" s="191">
        <f>SUM(HB12:HB15)</f>
        <v>0</v>
      </c>
      <c r="HD11" s="191">
        <f t="shared" ref="HD11:HP11" si="255">SUM(HD12:HD15)</f>
        <v>0</v>
      </c>
      <c r="HE11" s="191">
        <f t="shared" si="255"/>
        <v>0</v>
      </c>
      <c r="HF11" s="191">
        <f t="shared" si="255"/>
        <v>0</v>
      </c>
      <c r="HG11" s="191">
        <f t="shared" si="255"/>
        <v>0</v>
      </c>
      <c r="HH11" s="191">
        <f t="shared" si="255"/>
        <v>0</v>
      </c>
      <c r="HI11" s="191">
        <f t="shared" si="255"/>
        <v>0</v>
      </c>
      <c r="HJ11" s="191">
        <f t="shared" si="255"/>
        <v>0</v>
      </c>
      <c r="HK11" s="191">
        <f t="shared" si="255"/>
        <v>0</v>
      </c>
      <c r="HL11" s="191">
        <f t="shared" si="255"/>
        <v>0</v>
      </c>
      <c r="HM11" s="191">
        <f t="shared" si="255"/>
        <v>0</v>
      </c>
      <c r="HN11" s="191">
        <f t="shared" si="255"/>
        <v>0</v>
      </c>
      <c r="HO11" s="191">
        <f t="shared" si="255"/>
        <v>0</v>
      </c>
      <c r="HP11" s="191">
        <f t="shared" si="255"/>
        <v>0</v>
      </c>
      <c r="HQ11" s="191">
        <f>SUM(HQ12:HQ15)</f>
        <v>0</v>
      </c>
      <c r="HS11" s="191">
        <f t="shared" ref="HS11:IE11" si="256">SUM(HS12:HS15)</f>
        <v>0</v>
      </c>
      <c r="HT11" s="191">
        <f t="shared" si="256"/>
        <v>0</v>
      </c>
      <c r="HU11" s="191">
        <f t="shared" si="256"/>
        <v>0</v>
      </c>
      <c r="HV11" s="191">
        <f t="shared" si="256"/>
        <v>0</v>
      </c>
      <c r="HW11" s="191">
        <f t="shared" si="256"/>
        <v>0</v>
      </c>
      <c r="HX11" s="191">
        <f t="shared" si="256"/>
        <v>0</v>
      </c>
      <c r="HY11" s="191">
        <f t="shared" si="256"/>
        <v>0</v>
      </c>
      <c r="HZ11" s="191">
        <f t="shared" si="256"/>
        <v>0</v>
      </c>
      <c r="IA11" s="191">
        <f t="shared" si="256"/>
        <v>0</v>
      </c>
      <c r="IB11" s="191">
        <f t="shared" si="256"/>
        <v>0</v>
      </c>
      <c r="IC11" s="191">
        <f t="shared" si="256"/>
        <v>0</v>
      </c>
      <c r="ID11" s="191">
        <f t="shared" si="256"/>
        <v>0</v>
      </c>
      <c r="IE11" s="191">
        <f t="shared" si="256"/>
        <v>0</v>
      </c>
      <c r="IF11" s="191">
        <f>SUM(IF12:IF15)</f>
        <v>0</v>
      </c>
      <c r="IH11" s="191">
        <f t="shared" ref="IH11:IT11" si="257">SUM(IH12:IH15)</f>
        <v>0</v>
      </c>
      <c r="II11" s="191">
        <f t="shared" si="257"/>
        <v>0</v>
      </c>
      <c r="IJ11" s="191">
        <f t="shared" si="257"/>
        <v>0</v>
      </c>
      <c r="IK11" s="191">
        <f t="shared" si="257"/>
        <v>0</v>
      </c>
      <c r="IL11" s="191">
        <f t="shared" si="257"/>
        <v>0</v>
      </c>
      <c r="IM11" s="191">
        <f t="shared" si="257"/>
        <v>0</v>
      </c>
      <c r="IN11" s="191">
        <f t="shared" si="257"/>
        <v>0</v>
      </c>
      <c r="IO11" s="191">
        <f t="shared" si="257"/>
        <v>0</v>
      </c>
      <c r="IP11" s="191">
        <f t="shared" si="257"/>
        <v>0</v>
      </c>
      <c r="IQ11" s="191">
        <f t="shared" si="257"/>
        <v>0</v>
      </c>
      <c r="IR11" s="191">
        <f t="shared" si="257"/>
        <v>0</v>
      </c>
      <c r="IS11" s="191">
        <f t="shared" si="257"/>
        <v>0</v>
      </c>
      <c r="IT11" s="191">
        <f t="shared" si="257"/>
        <v>0</v>
      </c>
      <c r="IU11" s="191">
        <f>SUM(IU12:IU15)</f>
        <v>0</v>
      </c>
      <c r="IW11" s="191">
        <f t="shared" ref="IW11:JI11" si="258">SUM(IW12:IW15)</f>
        <v>0</v>
      </c>
      <c r="IX11" s="191">
        <f t="shared" si="258"/>
        <v>0</v>
      </c>
      <c r="IY11" s="191">
        <f t="shared" si="258"/>
        <v>0</v>
      </c>
      <c r="IZ11" s="191">
        <f t="shared" si="258"/>
        <v>0</v>
      </c>
      <c r="JA11" s="191">
        <f t="shared" si="258"/>
        <v>0</v>
      </c>
      <c r="JB11" s="191">
        <f t="shared" si="258"/>
        <v>0</v>
      </c>
      <c r="JC11" s="191">
        <f t="shared" si="258"/>
        <v>0</v>
      </c>
      <c r="JD11" s="191">
        <f t="shared" si="258"/>
        <v>0</v>
      </c>
      <c r="JE11" s="191">
        <f t="shared" si="258"/>
        <v>0</v>
      </c>
      <c r="JF11" s="191">
        <f t="shared" si="258"/>
        <v>0</v>
      </c>
      <c r="JG11" s="191">
        <f t="shared" si="258"/>
        <v>0</v>
      </c>
      <c r="JH11" s="191">
        <f t="shared" si="258"/>
        <v>0</v>
      </c>
      <c r="JI11" s="191">
        <f t="shared" si="258"/>
        <v>0</v>
      </c>
      <c r="JJ11" s="191">
        <f>SUM(JJ12:JJ15)</f>
        <v>0</v>
      </c>
      <c r="JL11" s="191">
        <f t="shared" ref="JL11:JX11" si="259">SUM(JL12:JL15)</f>
        <v>0</v>
      </c>
      <c r="JM11" s="191">
        <f t="shared" si="259"/>
        <v>0</v>
      </c>
      <c r="JN11" s="191">
        <f t="shared" si="259"/>
        <v>0</v>
      </c>
      <c r="JO11" s="191">
        <f t="shared" si="259"/>
        <v>0</v>
      </c>
      <c r="JP11" s="191">
        <f t="shared" si="259"/>
        <v>0</v>
      </c>
      <c r="JQ11" s="191">
        <f t="shared" si="259"/>
        <v>0</v>
      </c>
      <c r="JR11" s="191">
        <f t="shared" si="259"/>
        <v>0</v>
      </c>
      <c r="JS11" s="191">
        <f t="shared" si="259"/>
        <v>0</v>
      </c>
      <c r="JT11" s="191">
        <f t="shared" si="259"/>
        <v>0</v>
      </c>
      <c r="JU11" s="191">
        <f t="shared" si="259"/>
        <v>0</v>
      </c>
      <c r="JV11" s="191">
        <f t="shared" si="259"/>
        <v>0</v>
      </c>
      <c r="JW11" s="191">
        <f t="shared" si="259"/>
        <v>0</v>
      </c>
      <c r="JX11" s="191">
        <f t="shared" si="259"/>
        <v>0</v>
      </c>
      <c r="JY11" s="191">
        <f>SUM(JY12:JY15)</f>
        <v>0</v>
      </c>
      <c r="KA11" s="191">
        <f t="shared" ref="KA11:KM11" si="260">SUM(KA12:KA15)</f>
        <v>0</v>
      </c>
      <c r="KB11" s="191">
        <f t="shared" si="260"/>
        <v>0</v>
      </c>
      <c r="KC11" s="191">
        <f t="shared" si="260"/>
        <v>0</v>
      </c>
      <c r="KD11" s="191">
        <f t="shared" si="260"/>
        <v>0</v>
      </c>
      <c r="KE11" s="191">
        <f t="shared" si="260"/>
        <v>0</v>
      </c>
      <c r="KF11" s="191">
        <f t="shared" si="260"/>
        <v>0</v>
      </c>
      <c r="KG11" s="191">
        <f t="shared" si="260"/>
        <v>0</v>
      </c>
      <c r="KH11" s="191">
        <f t="shared" si="260"/>
        <v>0</v>
      </c>
      <c r="KI11" s="191">
        <f t="shared" si="260"/>
        <v>0</v>
      </c>
      <c r="KJ11" s="191">
        <f t="shared" si="260"/>
        <v>0</v>
      </c>
      <c r="KK11" s="191">
        <f t="shared" si="260"/>
        <v>0</v>
      </c>
      <c r="KL11" s="191">
        <f t="shared" si="260"/>
        <v>0</v>
      </c>
      <c r="KM11" s="191">
        <f t="shared" si="260"/>
        <v>0</v>
      </c>
      <c r="KN11" s="191">
        <f>SUM(KN12:KN15)</f>
        <v>0</v>
      </c>
      <c r="KP11" s="191">
        <f t="shared" ref="KP11:LB11" si="261">SUM(KP12:KP15)</f>
        <v>0</v>
      </c>
      <c r="KQ11" s="191">
        <f t="shared" si="261"/>
        <v>0</v>
      </c>
      <c r="KR11" s="191">
        <f t="shared" si="261"/>
        <v>0</v>
      </c>
      <c r="KS11" s="191">
        <f t="shared" si="261"/>
        <v>0</v>
      </c>
      <c r="KT11" s="191">
        <f t="shared" si="261"/>
        <v>0</v>
      </c>
      <c r="KU11" s="191">
        <f t="shared" si="261"/>
        <v>0</v>
      </c>
      <c r="KV11" s="191">
        <f t="shared" si="261"/>
        <v>0</v>
      </c>
      <c r="KW11" s="191">
        <f t="shared" si="261"/>
        <v>0</v>
      </c>
      <c r="KX11" s="191">
        <f t="shared" si="261"/>
        <v>0</v>
      </c>
      <c r="KY11" s="191">
        <f t="shared" si="261"/>
        <v>0</v>
      </c>
      <c r="KZ11" s="191">
        <f t="shared" si="261"/>
        <v>0</v>
      </c>
      <c r="LA11" s="191">
        <f t="shared" si="261"/>
        <v>0</v>
      </c>
      <c r="LB11" s="191">
        <f t="shared" si="261"/>
        <v>0</v>
      </c>
      <c r="LC11" s="191">
        <f>SUM(LC12:LC15)</f>
        <v>0</v>
      </c>
      <c r="LE11" s="191">
        <f t="shared" ref="LE11:LQ11" si="262">SUM(LE12:LE15)</f>
        <v>0</v>
      </c>
      <c r="LF11" s="191">
        <f t="shared" si="262"/>
        <v>0</v>
      </c>
      <c r="LG11" s="191">
        <f t="shared" si="262"/>
        <v>0</v>
      </c>
      <c r="LH11" s="191">
        <f t="shared" si="262"/>
        <v>0</v>
      </c>
      <c r="LI11" s="191">
        <f t="shared" si="262"/>
        <v>0</v>
      </c>
      <c r="LJ11" s="191">
        <f t="shared" si="262"/>
        <v>0</v>
      </c>
      <c r="LK11" s="191">
        <f t="shared" si="262"/>
        <v>0</v>
      </c>
      <c r="LL11" s="191">
        <f t="shared" si="262"/>
        <v>0</v>
      </c>
      <c r="LM11" s="191">
        <f t="shared" si="262"/>
        <v>0</v>
      </c>
      <c r="LN11" s="191">
        <f t="shared" si="262"/>
        <v>0</v>
      </c>
      <c r="LO11" s="191">
        <f t="shared" si="262"/>
        <v>0</v>
      </c>
      <c r="LP11" s="191">
        <f t="shared" si="262"/>
        <v>0</v>
      </c>
      <c r="LQ11" s="191">
        <f t="shared" si="262"/>
        <v>0</v>
      </c>
      <c r="LR11" s="191">
        <f>SUM(LR12:LR15)</f>
        <v>0</v>
      </c>
      <c r="LT11" s="191">
        <f t="shared" ref="LT11:MF11" si="263">SUM(LT12:LT15)</f>
        <v>0</v>
      </c>
      <c r="LU11" s="191">
        <f t="shared" si="263"/>
        <v>0</v>
      </c>
      <c r="LV11" s="191">
        <f t="shared" si="263"/>
        <v>0</v>
      </c>
      <c r="LW11" s="191">
        <f t="shared" si="263"/>
        <v>0</v>
      </c>
      <c r="LX11" s="191">
        <f t="shared" si="263"/>
        <v>0</v>
      </c>
      <c r="LY11" s="191">
        <f t="shared" si="263"/>
        <v>0</v>
      </c>
      <c r="LZ11" s="191">
        <f t="shared" si="263"/>
        <v>0</v>
      </c>
      <c r="MA11" s="191">
        <f t="shared" si="263"/>
        <v>0</v>
      </c>
      <c r="MB11" s="191">
        <f t="shared" si="263"/>
        <v>0</v>
      </c>
      <c r="MC11" s="191">
        <f t="shared" si="263"/>
        <v>0</v>
      </c>
      <c r="MD11" s="191">
        <f t="shared" si="263"/>
        <v>0</v>
      </c>
      <c r="ME11" s="191">
        <f t="shared" si="263"/>
        <v>0</v>
      </c>
      <c r="MF11" s="191">
        <f t="shared" si="263"/>
        <v>0</v>
      </c>
      <c r="MG11" s="191">
        <f>SUM(MG12:MG15)</f>
        <v>0</v>
      </c>
      <c r="MI11" s="191">
        <f t="shared" ref="MI11:MU11" si="264">SUM(MI12:MI15)</f>
        <v>0</v>
      </c>
      <c r="MJ11" s="191">
        <f t="shared" si="264"/>
        <v>0</v>
      </c>
      <c r="MK11" s="191">
        <f t="shared" si="264"/>
        <v>0</v>
      </c>
      <c r="ML11" s="191">
        <f t="shared" si="264"/>
        <v>0</v>
      </c>
      <c r="MM11" s="191">
        <f t="shared" si="264"/>
        <v>0</v>
      </c>
      <c r="MN11" s="191">
        <f t="shared" si="264"/>
        <v>0</v>
      </c>
      <c r="MO11" s="191">
        <f t="shared" si="264"/>
        <v>0</v>
      </c>
      <c r="MP11" s="191">
        <f t="shared" si="264"/>
        <v>0</v>
      </c>
      <c r="MQ11" s="191">
        <f t="shared" si="264"/>
        <v>0</v>
      </c>
      <c r="MR11" s="191">
        <f t="shared" si="264"/>
        <v>0</v>
      </c>
      <c r="MS11" s="191">
        <f t="shared" si="264"/>
        <v>0</v>
      </c>
      <c r="MT11" s="191">
        <f t="shared" si="264"/>
        <v>0</v>
      </c>
      <c r="MU11" s="191">
        <f t="shared" si="264"/>
        <v>0</v>
      </c>
      <c r="MV11" s="191">
        <f>SUM(MV12:MV15)</f>
        <v>0</v>
      </c>
      <c r="MX11" s="191">
        <f t="shared" ref="MX11:NJ11" si="265">SUM(MX12:MX15)</f>
        <v>0</v>
      </c>
      <c r="MY11" s="191">
        <f t="shared" si="265"/>
        <v>0</v>
      </c>
      <c r="MZ11" s="191">
        <f t="shared" si="265"/>
        <v>0</v>
      </c>
      <c r="NA11" s="191">
        <f t="shared" si="265"/>
        <v>0</v>
      </c>
      <c r="NB11" s="191">
        <f t="shared" si="265"/>
        <v>0</v>
      </c>
      <c r="NC11" s="191">
        <f t="shared" si="265"/>
        <v>0</v>
      </c>
      <c r="ND11" s="191">
        <f t="shared" si="265"/>
        <v>0</v>
      </c>
      <c r="NE11" s="191">
        <f t="shared" si="265"/>
        <v>0</v>
      </c>
      <c r="NF11" s="191">
        <f t="shared" si="265"/>
        <v>0</v>
      </c>
      <c r="NG11" s="191">
        <f t="shared" si="265"/>
        <v>0</v>
      </c>
      <c r="NH11" s="191">
        <f t="shared" si="265"/>
        <v>0</v>
      </c>
      <c r="NI11" s="191">
        <f t="shared" si="265"/>
        <v>0</v>
      </c>
      <c r="NJ11" s="191">
        <f t="shared" si="265"/>
        <v>0</v>
      </c>
      <c r="NK11" s="191">
        <f>SUM(NK12:NK15)</f>
        <v>0</v>
      </c>
      <c r="NM11" s="191">
        <f t="shared" ref="NM11:NY11" si="266">SUM(NM12:NM15)</f>
        <v>0</v>
      </c>
      <c r="NN11" s="191">
        <f t="shared" si="266"/>
        <v>0</v>
      </c>
      <c r="NO11" s="191">
        <f t="shared" si="266"/>
        <v>0</v>
      </c>
      <c r="NP11" s="191">
        <f t="shared" si="266"/>
        <v>0</v>
      </c>
      <c r="NQ11" s="191">
        <f t="shared" si="266"/>
        <v>0</v>
      </c>
      <c r="NR11" s="191">
        <f t="shared" si="266"/>
        <v>0</v>
      </c>
      <c r="NS11" s="191">
        <f t="shared" si="266"/>
        <v>0</v>
      </c>
      <c r="NT11" s="191">
        <f t="shared" si="266"/>
        <v>0</v>
      </c>
      <c r="NU11" s="191">
        <f t="shared" si="266"/>
        <v>0</v>
      </c>
      <c r="NV11" s="191">
        <f t="shared" si="266"/>
        <v>0</v>
      </c>
      <c r="NW11" s="191">
        <f t="shared" si="266"/>
        <v>0</v>
      </c>
      <c r="NX11" s="191">
        <f t="shared" si="266"/>
        <v>0</v>
      </c>
      <c r="NY11" s="191">
        <f t="shared" si="266"/>
        <v>0</v>
      </c>
      <c r="NZ11" s="191">
        <f>SUM(NZ12:NZ15)</f>
        <v>0</v>
      </c>
      <c r="OB11" s="191">
        <f t="shared" ref="OB11:ON11" si="267">SUM(OB12:OB15)</f>
        <v>0</v>
      </c>
      <c r="OC11" s="191">
        <f t="shared" si="267"/>
        <v>0</v>
      </c>
      <c r="OD11" s="191">
        <f t="shared" si="267"/>
        <v>0</v>
      </c>
      <c r="OE11" s="191">
        <f t="shared" si="267"/>
        <v>0</v>
      </c>
      <c r="OF11" s="191">
        <f t="shared" si="267"/>
        <v>0</v>
      </c>
      <c r="OG11" s="191">
        <f t="shared" si="267"/>
        <v>0</v>
      </c>
      <c r="OH11" s="191">
        <f t="shared" si="267"/>
        <v>0</v>
      </c>
      <c r="OI11" s="191">
        <f t="shared" si="267"/>
        <v>0</v>
      </c>
      <c r="OJ11" s="191">
        <f t="shared" si="267"/>
        <v>0</v>
      </c>
      <c r="OK11" s="191">
        <f t="shared" si="267"/>
        <v>0</v>
      </c>
      <c r="OL11" s="191">
        <f t="shared" si="267"/>
        <v>0</v>
      </c>
      <c r="OM11" s="191">
        <f t="shared" si="267"/>
        <v>0</v>
      </c>
      <c r="ON11" s="191">
        <f t="shared" si="267"/>
        <v>0</v>
      </c>
      <c r="OO11" s="191">
        <f>SUM(OO12:OO15)</f>
        <v>0</v>
      </c>
      <c r="OQ11" s="191">
        <f t="shared" ref="OQ11:PC11" si="268">SUM(OQ12:OQ15)</f>
        <v>0</v>
      </c>
      <c r="OR11" s="191">
        <f t="shared" si="268"/>
        <v>0</v>
      </c>
      <c r="OS11" s="191">
        <f t="shared" si="268"/>
        <v>0</v>
      </c>
      <c r="OT11" s="191">
        <f t="shared" si="268"/>
        <v>0</v>
      </c>
      <c r="OU11" s="191">
        <f t="shared" si="268"/>
        <v>0</v>
      </c>
      <c r="OV11" s="191">
        <f t="shared" si="268"/>
        <v>0</v>
      </c>
      <c r="OW11" s="191">
        <f t="shared" si="268"/>
        <v>0</v>
      </c>
      <c r="OX11" s="191">
        <f t="shared" si="268"/>
        <v>0</v>
      </c>
      <c r="OY11" s="191">
        <f t="shared" si="268"/>
        <v>0</v>
      </c>
      <c r="OZ11" s="191">
        <f t="shared" si="268"/>
        <v>0</v>
      </c>
      <c r="PA11" s="191">
        <f t="shared" si="268"/>
        <v>0</v>
      </c>
      <c r="PB11" s="191">
        <f t="shared" si="268"/>
        <v>0</v>
      </c>
      <c r="PC11" s="191">
        <f t="shared" si="268"/>
        <v>0</v>
      </c>
      <c r="PD11" s="191">
        <f>SUM(PD12:PD15)</f>
        <v>0</v>
      </c>
      <c r="PF11" s="191">
        <f t="shared" ref="PF11:PR11" si="269">SUM(PF12:PF15)</f>
        <v>0</v>
      </c>
      <c r="PG11" s="191">
        <f t="shared" si="269"/>
        <v>0</v>
      </c>
      <c r="PH11" s="191">
        <f t="shared" si="269"/>
        <v>0</v>
      </c>
      <c r="PI11" s="191">
        <f t="shared" si="269"/>
        <v>0</v>
      </c>
      <c r="PJ11" s="191">
        <f t="shared" si="269"/>
        <v>0</v>
      </c>
      <c r="PK11" s="191">
        <f t="shared" si="269"/>
        <v>0</v>
      </c>
      <c r="PL11" s="191">
        <f t="shared" si="269"/>
        <v>0</v>
      </c>
      <c r="PM11" s="191">
        <f t="shared" si="269"/>
        <v>0</v>
      </c>
      <c r="PN11" s="191">
        <f t="shared" si="269"/>
        <v>0</v>
      </c>
      <c r="PO11" s="191">
        <f t="shared" si="269"/>
        <v>0</v>
      </c>
      <c r="PP11" s="191">
        <f t="shared" si="269"/>
        <v>0</v>
      </c>
      <c r="PQ11" s="191">
        <f t="shared" si="269"/>
        <v>0</v>
      </c>
      <c r="PR11" s="191">
        <f t="shared" si="269"/>
        <v>0</v>
      </c>
      <c r="PS11" s="191">
        <f>SUM(PS12:PS15)</f>
        <v>0</v>
      </c>
      <c r="PU11" s="191">
        <f t="shared" ref="PU11:QG11" si="270">SUM(PU12:PU15)</f>
        <v>0</v>
      </c>
      <c r="PV11" s="191">
        <f t="shared" si="270"/>
        <v>0</v>
      </c>
      <c r="PW11" s="191">
        <f t="shared" si="270"/>
        <v>0</v>
      </c>
      <c r="PX11" s="191">
        <f t="shared" si="270"/>
        <v>0</v>
      </c>
      <c r="PY11" s="191">
        <f t="shared" si="270"/>
        <v>0</v>
      </c>
      <c r="PZ11" s="191">
        <f t="shared" si="270"/>
        <v>0</v>
      </c>
      <c r="QA11" s="191">
        <f t="shared" si="270"/>
        <v>0</v>
      </c>
      <c r="QB11" s="191">
        <f t="shared" si="270"/>
        <v>0</v>
      </c>
      <c r="QC11" s="191">
        <f t="shared" si="270"/>
        <v>0</v>
      </c>
      <c r="QD11" s="191">
        <f t="shared" si="270"/>
        <v>0</v>
      </c>
      <c r="QE11" s="191">
        <f t="shared" si="270"/>
        <v>0</v>
      </c>
      <c r="QF11" s="191">
        <f t="shared" si="270"/>
        <v>0</v>
      </c>
      <c r="QG11" s="191">
        <f t="shared" si="270"/>
        <v>0</v>
      </c>
      <c r="QH11" s="191">
        <f>SUM(QH12:QH15)</f>
        <v>0</v>
      </c>
      <c r="QJ11" s="191">
        <f t="shared" ref="QJ11:QV11" si="271">SUM(QJ12:QJ15)</f>
        <v>0</v>
      </c>
      <c r="QK11" s="191">
        <f t="shared" si="271"/>
        <v>0</v>
      </c>
      <c r="QL11" s="191">
        <f t="shared" si="271"/>
        <v>0</v>
      </c>
      <c r="QM11" s="191">
        <f t="shared" si="271"/>
        <v>0</v>
      </c>
      <c r="QN11" s="191">
        <f t="shared" si="271"/>
        <v>0</v>
      </c>
      <c r="QO11" s="191">
        <f t="shared" si="271"/>
        <v>0</v>
      </c>
      <c r="QP11" s="191">
        <f t="shared" si="271"/>
        <v>0</v>
      </c>
      <c r="QQ11" s="191">
        <f t="shared" si="271"/>
        <v>0</v>
      </c>
      <c r="QR11" s="191">
        <f t="shared" si="271"/>
        <v>0</v>
      </c>
      <c r="QS11" s="191">
        <f t="shared" si="271"/>
        <v>0</v>
      </c>
      <c r="QT11" s="191">
        <f t="shared" si="271"/>
        <v>0</v>
      </c>
      <c r="QU11" s="191">
        <f t="shared" si="271"/>
        <v>0</v>
      </c>
      <c r="QV11" s="191">
        <f t="shared" si="271"/>
        <v>0</v>
      </c>
      <c r="QW11" s="191">
        <f>SUM(QW12:QW15)</f>
        <v>0</v>
      </c>
      <c r="QY11" s="191">
        <f t="shared" ref="QY11:RK11" si="272">SUM(QY12:QY15)</f>
        <v>0</v>
      </c>
      <c r="QZ11" s="191">
        <f t="shared" si="272"/>
        <v>0</v>
      </c>
      <c r="RA11" s="191">
        <f t="shared" si="272"/>
        <v>0</v>
      </c>
      <c r="RB11" s="191">
        <f t="shared" si="272"/>
        <v>0</v>
      </c>
      <c r="RC11" s="191">
        <f t="shared" si="272"/>
        <v>0</v>
      </c>
      <c r="RD11" s="191">
        <f t="shared" si="272"/>
        <v>0</v>
      </c>
      <c r="RE11" s="191">
        <f t="shared" si="272"/>
        <v>0</v>
      </c>
      <c r="RF11" s="191">
        <f t="shared" si="272"/>
        <v>0</v>
      </c>
      <c r="RG11" s="191">
        <f t="shared" si="272"/>
        <v>0</v>
      </c>
      <c r="RH11" s="191">
        <f t="shared" si="272"/>
        <v>0</v>
      </c>
      <c r="RI11" s="191">
        <f t="shared" si="272"/>
        <v>0</v>
      </c>
      <c r="RJ11" s="191">
        <f t="shared" si="272"/>
        <v>0</v>
      </c>
      <c r="RK11" s="191">
        <f t="shared" si="272"/>
        <v>0</v>
      </c>
      <c r="RL11" s="191">
        <f>SUM(RL12:RL15)</f>
        <v>0</v>
      </c>
      <c r="RN11" s="191">
        <f t="shared" ref="RN11:RZ11" si="273">SUM(RN12:RN15)</f>
        <v>0</v>
      </c>
      <c r="RO11" s="191">
        <f t="shared" si="273"/>
        <v>0</v>
      </c>
      <c r="RP11" s="191">
        <f t="shared" si="273"/>
        <v>0</v>
      </c>
      <c r="RQ11" s="191">
        <f t="shared" si="273"/>
        <v>0</v>
      </c>
      <c r="RR11" s="191">
        <f t="shared" si="273"/>
        <v>0</v>
      </c>
      <c r="RS11" s="191">
        <f t="shared" si="273"/>
        <v>0</v>
      </c>
      <c r="RT11" s="191">
        <f t="shared" si="273"/>
        <v>0</v>
      </c>
      <c r="RU11" s="191">
        <f t="shared" si="273"/>
        <v>0</v>
      </c>
      <c r="RV11" s="191">
        <f t="shared" si="273"/>
        <v>0</v>
      </c>
      <c r="RW11" s="191">
        <f t="shared" si="273"/>
        <v>0</v>
      </c>
      <c r="RX11" s="191">
        <f t="shared" si="273"/>
        <v>0</v>
      </c>
      <c r="RY11" s="191">
        <f t="shared" si="273"/>
        <v>0</v>
      </c>
      <c r="RZ11" s="191">
        <f t="shared" si="273"/>
        <v>0</v>
      </c>
      <c r="SA11" s="191">
        <f>SUM(SA12:SA15)</f>
        <v>0</v>
      </c>
      <c r="SC11" s="191">
        <f t="shared" ref="SC11:SO11" si="274">SUM(SC12:SC15)</f>
        <v>0</v>
      </c>
      <c r="SD11" s="191">
        <f t="shared" si="274"/>
        <v>0</v>
      </c>
      <c r="SE11" s="191">
        <f t="shared" si="274"/>
        <v>0</v>
      </c>
      <c r="SF11" s="191">
        <f t="shared" si="274"/>
        <v>0</v>
      </c>
      <c r="SG11" s="191">
        <f t="shared" si="274"/>
        <v>0</v>
      </c>
      <c r="SH11" s="191">
        <f t="shared" si="274"/>
        <v>0</v>
      </c>
      <c r="SI11" s="191">
        <f t="shared" si="274"/>
        <v>0</v>
      </c>
      <c r="SJ11" s="191">
        <f t="shared" si="274"/>
        <v>0</v>
      </c>
      <c r="SK11" s="191">
        <f t="shared" si="274"/>
        <v>0</v>
      </c>
      <c r="SL11" s="191">
        <f t="shared" si="274"/>
        <v>0</v>
      </c>
      <c r="SM11" s="191">
        <f t="shared" si="274"/>
        <v>0</v>
      </c>
      <c r="SN11" s="191">
        <f t="shared" si="274"/>
        <v>0</v>
      </c>
      <c r="SO11" s="191">
        <f t="shared" si="274"/>
        <v>0</v>
      </c>
      <c r="SP11" s="191">
        <f>SUM(SP12:SP15)</f>
        <v>0</v>
      </c>
      <c r="SR11" s="191">
        <f t="shared" ref="SR11:TD11" si="275">SUM(SR12:SR15)</f>
        <v>0</v>
      </c>
      <c r="SS11" s="191">
        <f t="shared" si="275"/>
        <v>0</v>
      </c>
      <c r="ST11" s="191">
        <f t="shared" si="275"/>
        <v>0</v>
      </c>
      <c r="SU11" s="191">
        <f t="shared" si="275"/>
        <v>0</v>
      </c>
      <c r="SV11" s="191">
        <f t="shared" si="275"/>
        <v>0</v>
      </c>
      <c r="SW11" s="191">
        <f t="shared" si="275"/>
        <v>0</v>
      </c>
      <c r="SX11" s="191">
        <f t="shared" si="275"/>
        <v>0</v>
      </c>
      <c r="SY11" s="191">
        <f t="shared" si="275"/>
        <v>0</v>
      </c>
      <c r="SZ11" s="191">
        <f t="shared" si="275"/>
        <v>0</v>
      </c>
      <c r="TA11" s="191">
        <f t="shared" si="275"/>
        <v>0</v>
      </c>
      <c r="TB11" s="191">
        <f t="shared" si="275"/>
        <v>0</v>
      </c>
      <c r="TC11" s="191">
        <f t="shared" si="275"/>
        <v>0</v>
      </c>
      <c r="TD11" s="191">
        <f t="shared" si="275"/>
        <v>0</v>
      </c>
      <c r="TE11" s="191">
        <f>SUM(TE12:TE15)</f>
        <v>0</v>
      </c>
      <c r="TG11" s="191">
        <f t="shared" ref="TG11:TS11" si="276">SUM(TG12:TG15)</f>
        <v>0</v>
      </c>
      <c r="TH11" s="191">
        <f t="shared" si="276"/>
        <v>0</v>
      </c>
      <c r="TI11" s="191">
        <f t="shared" si="276"/>
        <v>0</v>
      </c>
      <c r="TJ11" s="191">
        <f t="shared" si="276"/>
        <v>0</v>
      </c>
      <c r="TK11" s="191">
        <f t="shared" si="276"/>
        <v>0</v>
      </c>
      <c r="TL11" s="191">
        <f t="shared" si="276"/>
        <v>0</v>
      </c>
      <c r="TM11" s="191">
        <f t="shared" si="276"/>
        <v>0</v>
      </c>
      <c r="TN11" s="191">
        <f t="shared" si="276"/>
        <v>0</v>
      </c>
      <c r="TO11" s="191">
        <f t="shared" si="276"/>
        <v>0</v>
      </c>
      <c r="TP11" s="191">
        <f t="shared" si="276"/>
        <v>0</v>
      </c>
      <c r="TQ11" s="191">
        <f t="shared" si="276"/>
        <v>0</v>
      </c>
      <c r="TR11" s="191">
        <f t="shared" si="276"/>
        <v>0</v>
      </c>
      <c r="TS11" s="191">
        <f t="shared" si="276"/>
        <v>0</v>
      </c>
      <c r="TT11" s="191">
        <f>SUM(TT12:TT15)</f>
        <v>0</v>
      </c>
      <c r="TV11" s="191">
        <f t="shared" ref="TV11:UH11" si="277">SUM(TV12:TV15)</f>
        <v>0</v>
      </c>
      <c r="TW11" s="191">
        <f t="shared" si="277"/>
        <v>0</v>
      </c>
      <c r="TX11" s="191">
        <f t="shared" si="277"/>
        <v>0</v>
      </c>
      <c r="TY11" s="191">
        <f t="shared" si="277"/>
        <v>0</v>
      </c>
      <c r="TZ11" s="191">
        <f t="shared" si="277"/>
        <v>0</v>
      </c>
      <c r="UA11" s="191">
        <f t="shared" si="277"/>
        <v>0</v>
      </c>
      <c r="UB11" s="191">
        <f t="shared" si="277"/>
        <v>0</v>
      </c>
      <c r="UC11" s="191">
        <f t="shared" si="277"/>
        <v>0</v>
      </c>
      <c r="UD11" s="191">
        <f t="shared" si="277"/>
        <v>0</v>
      </c>
      <c r="UE11" s="191">
        <f t="shared" si="277"/>
        <v>0</v>
      </c>
      <c r="UF11" s="191">
        <f t="shared" si="277"/>
        <v>0</v>
      </c>
      <c r="UG11" s="191">
        <f t="shared" si="277"/>
        <v>0</v>
      </c>
      <c r="UH11" s="191">
        <f t="shared" si="277"/>
        <v>0</v>
      </c>
      <c r="UI11" s="191">
        <f>SUM(UI12:UI15)</f>
        <v>0</v>
      </c>
      <c r="UK11" s="191">
        <f t="shared" ref="UK11:UW11" si="278">SUM(UK12:UK15)</f>
        <v>0</v>
      </c>
      <c r="UL11" s="191">
        <f t="shared" si="278"/>
        <v>0</v>
      </c>
      <c r="UM11" s="191">
        <f t="shared" si="278"/>
        <v>0</v>
      </c>
      <c r="UN11" s="191">
        <f t="shared" si="278"/>
        <v>0</v>
      </c>
      <c r="UO11" s="191">
        <f t="shared" si="278"/>
        <v>0</v>
      </c>
      <c r="UP11" s="191">
        <f t="shared" si="278"/>
        <v>0</v>
      </c>
      <c r="UQ11" s="191">
        <f t="shared" si="278"/>
        <v>0</v>
      </c>
      <c r="UR11" s="191">
        <f t="shared" si="278"/>
        <v>0</v>
      </c>
      <c r="US11" s="191">
        <f t="shared" si="278"/>
        <v>0</v>
      </c>
      <c r="UT11" s="191">
        <f t="shared" si="278"/>
        <v>0</v>
      </c>
      <c r="UU11" s="191">
        <f t="shared" si="278"/>
        <v>0</v>
      </c>
      <c r="UV11" s="191">
        <f t="shared" si="278"/>
        <v>0</v>
      </c>
      <c r="UW11" s="191">
        <f t="shared" si="278"/>
        <v>0</v>
      </c>
      <c r="UX11" s="191">
        <f>SUM(UX12:UX15)</f>
        <v>0</v>
      </c>
      <c r="UZ11" s="191">
        <f t="shared" ref="UZ11:VL11" si="279">SUM(UZ12:UZ15)</f>
        <v>0</v>
      </c>
      <c r="VA11" s="191">
        <f t="shared" si="279"/>
        <v>0</v>
      </c>
      <c r="VB11" s="191">
        <f t="shared" si="279"/>
        <v>0</v>
      </c>
      <c r="VC11" s="191">
        <f t="shared" si="279"/>
        <v>0</v>
      </c>
      <c r="VD11" s="191">
        <f t="shared" si="279"/>
        <v>0</v>
      </c>
      <c r="VE11" s="191">
        <f t="shared" si="279"/>
        <v>0</v>
      </c>
      <c r="VF11" s="191">
        <f t="shared" si="279"/>
        <v>0</v>
      </c>
      <c r="VG11" s="191">
        <f t="shared" si="279"/>
        <v>0</v>
      </c>
      <c r="VH11" s="191">
        <f t="shared" si="279"/>
        <v>0</v>
      </c>
      <c r="VI11" s="191">
        <f t="shared" si="279"/>
        <v>0</v>
      </c>
      <c r="VJ11" s="191">
        <f t="shared" si="279"/>
        <v>0</v>
      </c>
      <c r="VK11" s="191">
        <f t="shared" si="279"/>
        <v>0</v>
      </c>
      <c r="VL11" s="191">
        <f t="shared" si="279"/>
        <v>0</v>
      </c>
      <c r="VM11" s="191">
        <f>SUM(VM12:VM15)</f>
        <v>0</v>
      </c>
      <c r="VO11" s="191">
        <f t="shared" ref="VO11:WA11" si="280">SUM(VO12:VO15)</f>
        <v>0</v>
      </c>
      <c r="VP11" s="191">
        <f t="shared" si="280"/>
        <v>0</v>
      </c>
      <c r="VQ11" s="191">
        <f t="shared" si="280"/>
        <v>0</v>
      </c>
      <c r="VR11" s="191">
        <f t="shared" si="280"/>
        <v>0</v>
      </c>
      <c r="VS11" s="191">
        <f t="shared" si="280"/>
        <v>0</v>
      </c>
      <c r="VT11" s="191">
        <f t="shared" si="280"/>
        <v>0</v>
      </c>
      <c r="VU11" s="191">
        <f t="shared" si="280"/>
        <v>0</v>
      </c>
      <c r="VV11" s="191">
        <f t="shared" si="280"/>
        <v>0</v>
      </c>
      <c r="VW11" s="191">
        <f t="shared" si="280"/>
        <v>0</v>
      </c>
      <c r="VX11" s="191">
        <f t="shared" si="280"/>
        <v>0</v>
      </c>
      <c r="VY11" s="191">
        <f t="shared" si="280"/>
        <v>0</v>
      </c>
      <c r="VZ11" s="191">
        <f t="shared" si="280"/>
        <v>0</v>
      </c>
      <c r="WA11" s="191">
        <f t="shared" si="280"/>
        <v>0</v>
      </c>
      <c r="WB11" s="191">
        <f>SUM(WB12:WB15)</f>
        <v>0</v>
      </c>
      <c r="WD11" s="191">
        <f t="shared" ref="WD11:WP11" si="281">SUM(WD12:WD15)</f>
        <v>0</v>
      </c>
      <c r="WE11" s="191">
        <f t="shared" si="281"/>
        <v>0</v>
      </c>
      <c r="WF11" s="191">
        <f t="shared" si="281"/>
        <v>0</v>
      </c>
      <c r="WG11" s="191">
        <f t="shared" si="281"/>
        <v>0</v>
      </c>
      <c r="WH11" s="191">
        <f t="shared" si="281"/>
        <v>0</v>
      </c>
      <c r="WI11" s="191">
        <f t="shared" si="281"/>
        <v>0</v>
      </c>
      <c r="WJ11" s="191">
        <f t="shared" si="281"/>
        <v>0</v>
      </c>
      <c r="WK11" s="191">
        <f t="shared" si="281"/>
        <v>0</v>
      </c>
      <c r="WL11" s="191">
        <f t="shared" si="281"/>
        <v>0</v>
      </c>
      <c r="WM11" s="191">
        <f t="shared" si="281"/>
        <v>0</v>
      </c>
      <c r="WN11" s="191">
        <f t="shared" si="281"/>
        <v>0</v>
      </c>
      <c r="WO11" s="191">
        <f t="shared" si="281"/>
        <v>0</v>
      </c>
      <c r="WP11" s="191">
        <f t="shared" si="281"/>
        <v>0</v>
      </c>
      <c r="WQ11" s="191">
        <f>SUM(WQ12:WQ15)</f>
        <v>0</v>
      </c>
      <c r="WS11" s="191">
        <f t="shared" ref="WS11:XE11" si="282">SUM(WS12:WS15)</f>
        <v>0</v>
      </c>
      <c r="WT11" s="191">
        <f t="shared" si="282"/>
        <v>0</v>
      </c>
      <c r="WU11" s="191">
        <f t="shared" si="282"/>
        <v>0</v>
      </c>
      <c r="WV11" s="191">
        <f t="shared" si="282"/>
        <v>0</v>
      </c>
      <c r="WW11" s="191">
        <f t="shared" si="282"/>
        <v>0</v>
      </c>
      <c r="WX11" s="191">
        <f t="shared" si="282"/>
        <v>0</v>
      </c>
      <c r="WY11" s="191">
        <f t="shared" si="282"/>
        <v>0</v>
      </c>
      <c r="WZ11" s="191">
        <f t="shared" si="282"/>
        <v>0</v>
      </c>
      <c r="XA11" s="191">
        <f t="shared" si="282"/>
        <v>0</v>
      </c>
      <c r="XB11" s="191">
        <f t="shared" si="282"/>
        <v>0</v>
      </c>
      <c r="XC11" s="191">
        <f t="shared" si="282"/>
        <v>0</v>
      </c>
      <c r="XD11" s="191">
        <f t="shared" si="282"/>
        <v>0</v>
      </c>
      <c r="XE11" s="191">
        <f t="shared" si="282"/>
        <v>0</v>
      </c>
      <c r="XF11" s="191">
        <f>SUM(XF12:XF15)</f>
        <v>0</v>
      </c>
      <c r="XH11" s="191">
        <f t="shared" ref="XH11:XT11" si="283">SUM(XH12:XH15)</f>
        <v>0</v>
      </c>
      <c r="XI11" s="191">
        <f t="shared" si="283"/>
        <v>0</v>
      </c>
      <c r="XJ11" s="191">
        <f t="shared" si="283"/>
        <v>0</v>
      </c>
      <c r="XK11" s="191">
        <f t="shared" si="283"/>
        <v>0</v>
      </c>
      <c r="XL11" s="191">
        <f t="shared" si="283"/>
        <v>0</v>
      </c>
      <c r="XM11" s="191">
        <f t="shared" si="283"/>
        <v>0</v>
      </c>
      <c r="XN11" s="191">
        <f t="shared" si="283"/>
        <v>0</v>
      </c>
      <c r="XO11" s="191">
        <f t="shared" si="283"/>
        <v>0</v>
      </c>
      <c r="XP11" s="191">
        <f t="shared" si="283"/>
        <v>0</v>
      </c>
      <c r="XQ11" s="191">
        <f t="shared" si="283"/>
        <v>0</v>
      </c>
      <c r="XR11" s="191">
        <f t="shared" si="283"/>
        <v>0</v>
      </c>
      <c r="XS11" s="191">
        <f t="shared" si="283"/>
        <v>0</v>
      </c>
      <c r="XT11" s="191">
        <f t="shared" si="283"/>
        <v>0</v>
      </c>
      <c r="XU11" s="191">
        <f>SUM(XU12:XU15)</f>
        <v>0</v>
      </c>
      <c r="XW11" s="191">
        <f t="shared" ref="XW11:YI11" si="284">SUM(XW12:XW15)</f>
        <v>0</v>
      </c>
      <c r="XX11" s="191">
        <f t="shared" si="284"/>
        <v>0</v>
      </c>
      <c r="XY11" s="191">
        <f t="shared" si="284"/>
        <v>0</v>
      </c>
      <c r="XZ11" s="191">
        <f t="shared" si="284"/>
        <v>0</v>
      </c>
      <c r="YA11" s="191">
        <f t="shared" si="284"/>
        <v>0</v>
      </c>
      <c r="YB11" s="191">
        <f t="shared" si="284"/>
        <v>0</v>
      </c>
      <c r="YC11" s="191">
        <f t="shared" si="284"/>
        <v>0</v>
      </c>
      <c r="YD11" s="191">
        <f t="shared" si="284"/>
        <v>0</v>
      </c>
      <c r="YE11" s="191">
        <f t="shared" si="284"/>
        <v>0</v>
      </c>
      <c r="YF11" s="191">
        <f t="shared" si="284"/>
        <v>0</v>
      </c>
      <c r="YG11" s="191">
        <f t="shared" si="284"/>
        <v>0</v>
      </c>
      <c r="YH11" s="191">
        <f t="shared" si="284"/>
        <v>0</v>
      </c>
      <c r="YI11" s="191">
        <f t="shared" si="284"/>
        <v>0</v>
      </c>
      <c r="YJ11" s="191">
        <f>SUM(YJ12:YJ15)</f>
        <v>0</v>
      </c>
      <c r="YL11" s="191">
        <f t="shared" ref="YL11:YX11" si="285">SUM(YL12:YL15)</f>
        <v>0</v>
      </c>
      <c r="YM11" s="191">
        <f t="shared" si="285"/>
        <v>0</v>
      </c>
      <c r="YN11" s="191">
        <f t="shared" si="285"/>
        <v>0</v>
      </c>
      <c r="YO11" s="191">
        <f t="shared" si="285"/>
        <v>0</v>
      </c>
      <c r="YP11" s="191">
        <f t="shared" si="285"/>
        <v>0</v>
      </c>
      <c r="YQ11" s="191">
        <f t="shared" si="285"/>
        <v>0</v>
      </c>
      <c r="YR11" s="191">
        <f t="shared" si="285"/>
        <v>0</v>
      </c>
      <c r="YS11" s="191">
        <f t="shared" si="285"/>
        <v>0</v>
      </c>
      <c r="YT11" s="191">
        <f t="shared" si="285"/>
        <v>0</v>
      </c>
      <c r="YU11" s="191">
        <f t="shared" si="285"/>
        <v>0</v>
      </c>
      <c r="YV11" s="191">
        <f t="shared" si="285"/>
        <v>0</v>
      </c>
      <c r="YW11" s="191">
        <f t="shared" si="285"/>
        <v>0</v>
      </c>
      <c r="YX11" s="191">
        <f t="shared" si="285"/>
        <v>0</v>
      </c>
      <c r="YY11" s="191">
        <f>SUM(YY12:YY15)</f>
        <v>0</v>
      </c>
      <c r="ZA11" s="191">
        <f t="shared" ref="ZA11:ZM11" si="286">SUM(ZA12:ZA15)</f>
        <v>0</v>
      </c>
      <c r="ZB11" s="191">
        <f t="shared" si="286"/>
        <v>0</v>
      </c>
      <c r="ZC11" s="191">
        <f t="shared" si="286"/>
        <v>0</v>
      </c>
      <c r="ZD11" s="191">
        <f t="shared" si="286"/>
        <v>0</v>
      </c>
      <c r="ZE11" s="191">
        <f t="shared" si="286"/>
        <v>0</v>
      </c>
      <c r="ZF11" s="191">
        <f t="shared" si="286"/>
        <v>0</v>
      </c>
      <c r="ZG11" s="191">
        <f t="shared" si="286"/>
        <v>0</v>
      </c>
      <c r="ZH11" s="191">
        <f t="shared" si="286"/>
        <v>0</v>
      </c>
      <c r="ZI11" s="191">
        <f t="shared" si="286"/>
        <v>0</v>
      </c>
      <c r="ZJ11" s="191">
        <f t="shared" si="286"/>
        <v>0</v>
      </c>
      <c r="ZK11" s="191">
        <f t="shared" si="286"/>
        <v>0</v>
      </c>
      <c r="ZL11" s="191">
        <f t="shared" si="286"/>
        <v>0</v>
      </c>
      <c r="ZM11" s="191">
        <f t="shared" si="286"/>
        <v>0</v>
      </c>
      <c r="ZN11" s="191">
        <f>SUM(ZN12:ZN15)</f>
        <v>0</v>
      </c>
      <c r="ZP11" s="191">
        <f t="shared" ref="ZP11:AAB11" si="287">SUM(ZP12:ZP15)</f>
        <v>0</v>
      </c>
      <c r="ZQ11" s="191">
        <f t="shared" si="287"/>
        <v>0</v>
      </c>
      <c r="ZR11" s="191">
        <f t="shared" si="287"/>
        <v>0</v>
      </c>
      <c r="ZS11" s="191">
        <f t="shared" si="287"/>
        <v>0</v>
      </c>
      <c r="ZT11" s="191">
        <f t="shared" si="287"/>
        <v>0</v>
      </c>
      <c r="ZU11" s="191">
        <f t="shared" si="287"/>
        <v>0</v>
      </c>
      <c r="ZV11" s="191">
        <f t="shared" si="287"/>
        <v>0</v>
      </c>
      <c r="ZW11" s="191">
        <f t="shared" si="287"/>
        <v>0</v>
      </c>
      <c r="ZX11" s="191">
        <f t="shared" si="287"/>
        <v>0</v>
      </c>
      <c r="ZY11" s="191">
        <f t="shared" si="287"/>
        <v>0</v>
      </c>
      <c r="ZZ11" s="191">
        <f t="shared" si="287"/>
        <v>0</v>
      </c>
      <c r="AAA11" s="191">
        <f t="shared" si="287"/>
        <v>0</v>
      </c>
      <c r="AAB11" s="191">
        <f t="shared" si="287"/>
        <v>0</v>
      </c>
      <c r="AAC11" s="191">
        <f>SUM(AAC12:AAC15)</f>
        <v>0</v>
      </c>
      <c r="AAE11" s="191">
        <f t="shared" ref="AAE11:AAQ11" si="288">SUM(AAE12:AAE15)</f>
        <v>0</v>
      </c>
      <c r="AAF11" s="191">
        <f t="shared" si="288"/>
        <v>0</v>
      </c>
      <c r="AAG11" s="191">
        <f t="shared" si="288"/>
        <v>0</v>
      </c>
      <c r="AAH11" s="191">
        <f t="shared" si="288"/>
        <v>0</v>
      </c>
      <c r="AAI11" s="191">
        <f t="shared" si="288"/>
        <v>0</v>
      </c>
      <c r="AAJ11" s="191">
        <f t="shared" si="288"/>
        <v>0</v>
      </c>
      <c r="AAK11" s="191">
        <f t="shared" si="288"/>
        <v>0</v>
      </c>
      <c r="AAL11" s="191">
        <f t="shared" si="288"/>
        <v>0</v>
      </c>
      <c r="AAM11" s="191">
        <f t="shared" si="288"/>
        <v>0</v>
      </c>
      <c r="AAN11" s="191">
        <f t="shared" si="288"/>
        <v>0</v>
      </c>
      <c r="AAO11" s="191">
        <f t="shared" si="288"/>
        <v>0</v>
      </c>
      <c r="AAP11" s="191">
        <f t="shared" si="288"/>
        <v>0</v>
      </c>
      <c r="AAQ11" s="191">
        <f t="shared" si="288"/>
        <v>0</v>
      </c>
      <c r="AAR11" s="191">
        <f>SUM(AAR12:AAR15)</f>
        <v>0</v>
      </c>
      <c r="AAT11" s="191">
        <f t="shared" ref="AAT11:ABF11" si="289">SUM(AAT12:AAT15)</f>
        <v>0</v>
      </c>
      <c r="AAU11" s="191">
        <f t="shared" si="289"/>
        <v>0</v>
      </c>
      <c r="AAV11" s="191">
        <f t="shared" si="289"/>
        <v>0</v>
      </c>
      <c r="AAW11" s="191">
        <f t="shared" si="289"/>
        <v>0</v>
      </c>
      <c r="AAX11" s="191">
        <f t="shared" si="289"/>
        <v>0</v>
      </c>
      <c r="AAY11" s="191">
        <f t="shared" si="289"/>
        <v>0</v>
      </c>
      <c r="AAZ11" s="191">
        <f t="shared" si="289"/>
        <v>0</v>
      </c>
      <c r="ABA11" s="191">
        <f t="shared" si="289"/>
        <v>0</v>
      </c>
      <c r="ABB11" s="191">
        <f t="shared" si="289"/>
        <v>0</v>
      </c>
      <c r="ABC11" s="191">
        <f t="shared" si="289"/>
        <v>0</v>
      </c>
      <c r="ABD11" s="191">
        <f t="shared" si="289"/>
        <v>0</v>
      </c>
      <c r="ABE11" s="191">
        <f t="shared" si="289"/>
        <v>0</v>
      </c>
      <c r="ABF11" s="191">
        <f t="shared" si="289"/>
        <v>0</v>
      </c>
      <c r="ABG11" s="191">
        <f>SUM(ABG12:ABG15)</f>
        <v>0</v>
      </c>
      <c r="ABI11" s="191">
        <f t="shared" ref="ABI11:ABU11" si="290">SUM(ABI12:ABI15)</f>
        <v>0</v>
      </c>
      <c r="ABJ11" s="191">
        <f t="shared" si="290"/>
        <v>0</v>
      </c>
      <c r="ABK11" s="191">
        <f t="shared" si="290"/>
        <v>0</v>
      </c>
      <c r="ABL11" s="191">
        <f t="shared" si="290"/>
        <v>0</v>
      </c>
      <c r="ABM11" s="191">
        <f t="shared" si="290"/>
        <v>0</v>
      </c>
      <c r="ABN11" s="191">
        <f t="shared" si="290"/>
        <v>0</v>
      </c>
      <c r="ABO11" s="191">
        <f t="shared" si="290"/>
        <v>0</v>
      </c>
      <c r="ABP11" s="191">
        <f t="shared" si="290"/>
        <v>0</v>
      </c>
      <c r="ABQ11" s="191">
        <f t="shared" si="290"/>
        <v>0</v>
      </c>
      <c r="ABR11" s="191">
        <f t="shared" si="290"/>
        <v>0</v>
      </c>
      <c r="ABS11" s="191">
        <f t="shared" si="290"/>
        <v>0</v>
      </c>
      <c r="ABT11" s="191">
        <f t="shared" si="290"/>
        <v>0</v>
      </c>
      <c r="ABU11" s="191">
        <f t="shared" si="290"/>
        <v>0</v>
      </c>
      <c r="ABV11" s="191">
        <f>SUM(ABV12:ABV15)</f>
        <v>0</v>
      </c>
      <c r="ABX11" s="191">
        <f t="shared" ref="ABX11:ACJ11" si="291">SUM(ABX12:ABX15)</f>
        <v>0</v>
      </c>
      <c r="ABY11" s="191">
        <f t="shared" si="291"/>
        <v>0</v>
      </c>
      <c r="ABZ11" s="191">
        <f t="shared" si="291"/>
        <v>0</v>
      </c>
      <c r="ACA11" s="191">
        <f t="shared" si="291"/>
        <v>0</v>
      </c>
      <c r="ACB11" s="191">
        <f t="shared" si="291"/>
        <v>0</v>
      </c>
      <c r="ACC11" s="191">
        <f t="shared" si="291"/>
        <v>0</v>
      </c>
      <c r="ACD11" s="191">
        <f t="shared" si="291"/>
        <v>0</v>
      </c>
      <c r="ACE11" s="191">
        <f t="shared" si="291"/>
        <v>0</v>
      </c>
      <c r="ACF11" s="191">
        <f t="shared" si="291"/>
        <v>0</v>
      </c>
      <c r="ACG11" s="191">
        <f t="shared" si="291"/>
        <v>0</v>
      </c>
      <c r="ACH11" s="191">
        <f t="shared" si="291"/>
        <v>0</v>
      </c>
      <c r="ACI11" s="191">
        <f t="shared" si="291"/>
        <v>0</v>
      </c>
      <c r="ACJ11" s="191">
        <f t="shared" si="291"/>
        <v>0</v>
      </c>
      <c r="ACK11" s="191">
        <f>SUM(ACK12:ACK15)</f>
        <v>0</v>
      </c>
      <c r="ACM11" s="191">
        <f t="shared" ref="ACM11:ACY11" si="292">SUM(ACM12:ACM15)</f>
        <v>0</v>
      </c>
      <c r="ACN11" s="191">
        <f t="shared" si="292"/>
        <v>0</v>
      </c>
      <c r="ACO11" s="191">
        <f t="shared" si="292"/>
        <v>0</v>
      </c>
      <c r="ACP11" s="191">
        <f t="shared" si="292"/>
        <v>0</v>
      </c>
      <c r="ACQ11" s="191">
        <f t="shared" si="292"/>
        <v>0</v>
      </c>
      <c r="ACR11" s="191">
        <f t="shared" si="292"/>
        <v>0</v>
      </c>
      <c r="ACS11" s="191">
        <f t="shared" si="292"/>
        <v>0</v>
      </c>
      <c r="ACT11" s="191">
        <f t="shared" si="292"/>
        <v>0</v>
      </c>
      <c r="ACU11" s="191">
        <f t="shared" si="292"/>
        <v>0</v>
      </c>
      <c r="ACV11" s="191">
        <f t="shared" si="292"/>
        <v>0</v>
      </c>
      <c r="ACW11" s="191">
        <f t="shared" si="292"/>
        <v>0</v>
      </c>
      <c r="ACX11" s="191">
        <f t="shared" si="292"/>
        <v>0</v>
      </c>
      <c r="ACY11" s="191">
        <f t="shared" si="292"/>
        <v>0</v>
      </c>
      <c r="ACZ11" s="191">
        <f>SUM(ACZ12:ACZ15)</f>
        <v>0</v>
      </c>
      <c r="ADC11" s="191">
        <f t="shared" ref="ADC11:ADO11" si="293">SUM(ADC12:ADC15)</f>
        <v>0</v>
      </c>
      <c r="ADD11" s="191">
        <f t="shared" si="293"/>
        <v>0</v>
      </c>
      <c r="ADE11" s="191">
        <f t="shared" si="293"/>
        <v>0</v>
      </c>
      <c r="ADF11" s="191">
        <f t="shared" si="293"/>
        <v>0</v>
      </c>
      <c r="ADG11" s="191">
        <f t="shared" si="293"/>
        <v>0</v>
      </c>
      <c r="ADH11" s="191">
        <f t="shared" si="293"/>
        <v>0</v>
      </c>
      <c r="ADI11" s="191">
        <f t="shared" si="293"/>
        <v>0</v>
      </c>
      <c r="ADJ11" s="191">
        <f t="shared" si="293"/>
        <v>0</v>
      </c>
      <c r="ADK11" s="191">
        <f t="shared" si="293"/>
        <v>0</v>
      </c>
      <c r="ADL11" s="191">
        <f t="shared" si="293"/>
        <v>0</v>
      </c>
      <c r="ADM11" s="191">
        <f t="shared" si="293"/>
        <v>0</v>
      </c>
      <c r="ADN11" s="191">
        <f t="shared" si="293"/>
        <v>0</v>
      </c>
      <c r="ADO11" s="191">
        <f t="shared" si="293"/>
        <v>0</v>
      </c>
      <c r="ADP11" s="191">
        <f>SUM(ADP12:ADP15)</f>
        <v>0</v>
      </c>
      <c r="ADR11" s="191">
        <f t="shared" ref="ADR11:AED11" si="294">SUM(ADR12:ADR15)</f>
        <v>0</v>
      </c>
      <c r="ADS11" s="191">
        <f t="shared" si="294"/>
        <v>0</v>
      </c>
      <c r="ADT11" s="191">
        <f t="shared" si="294"/>
        <v>0</v>
      </c>
      <c r="ADU11" s="191">
        <f t="shared" si="294"/>
        <v>0</v>
      </c>
      <c r="ADV11" s="191">
        <f t="shared" si="294"/>
        <v>0</v>
      </c>
      <c r="ADW11" s="191">
        <f t="shared" si="294"/>
        <v>0</v>
      </c>
      <c r="ADX11" s="191">
        <f t="shared" si="294"/>
        <v>0</v>
      </c>
      <c r="ADY11" s="191">
        <f t="shared" si="294"/>
        <v>0</v>
      </c>
      <c r="ADZ11" s="191">
        <f t="shared" si="294"/>
        <v>0</v>
      </c>
      <c r="AEA11" s="191">
        <f t="shared" si="294"/>
        <v>0</v>
      </c>
      <c r="AEB11" s="191">
        <f t="shared" si="294"/>
        <v>0</v>
      </c>
      <c r="AEC11" s="191">
        <f t="shared" si="294"/>
        <v>0</v>
      </c>
      <c r="AED11" s="191">
        <f t="shared" si="294"/>
        <v>0</v>
      </c>
      <c r="AEE11" s="191">
        <f>SUM(AEE12:AEE15)</f>
        <v>0</v>
      </c>
      <c r="AEG11" s="191">
        <f t="shared" ref="AEG11:AES11" si="295">SUM(AEG12:AEG15)</f>
        <v>0</v>
      </c>
      <c r="AEH11" s="191">
        <f t="shared" si="295"/>
        <v>0</v>
      </c>
      <c r="AEI11" s="191">
        <f t="shared" si="295"/>
        <v>0</v>
      </c>
      <c r="AEJ11" s="191">
        <f t="shared" si="295"/>
        <v>0</v>
      </c>
      <c r="AEK11" s="191">
        <f t="shared" si="295"/>
        <v>0</v>
      </c>
      <c r="AEL11" s="191">
        <f t="shared" si="295"/>
        <v>0</v>
      </c>
      <c r="AEM11" s="191">
        <f t="shared" si="295"/>
        <v>0</v>
      </c>
      <c r="AEN11" s="191">
        <f t="shared" si="295"/>
        <v>0</v>
      </c>
      <c r="AEO11" s="191">
        <f t="shared" si="295"/>
        <v>0</v>
      </c>
      <c r="AEP11" s="191">
        <f t="shared" si="295"/>
        <v>0</v>
      </c>
      <c r="AEQ11" s="191">
        <f t="shared" si="295"/>
        <v>0</v>
      </c>
      <c r="AER11" s="191">
        <f t="shared" si="295"/>
        <v>0</v>
      </c>
      <c r="AES11" s="191">
        <f t="shared" si="295"/>
        <v>0</v>
      </c>
      <c r="AET11" s="191">
        <f>SUM(AET12:AET15)</f>
        <v>0</v>
      </c>
      <c r="AEV11" s="191">
        <f t="shared" ref="AEV11:AFH11" si="296">SUM(AEV12:AEV15)</f>
        <v>0</v>
      </c>
      <c r="AEW11" s="191">
        <f t="shared" si="296"/>
        <v>0</v>
      </c>
      <c r="AEX11" s="191">
        <f t="shared" si="296"/>
        <v>0</v>
      </c>
      <c r="AEY11" s="191">
        <f t="shared" si="296"/>
        <v>0</v>
      </c>
      <c r="AEZ11" s="191">
        <f t="shared" si="296"/>
        <v>0</v>
      </c>
      <c r="AFA11" s="191">
        <f t="shared" si="296"/>
        <v>0</v>
      </c>
      <c r="AFB11" s="191">
        <f t="shared" si="296"/>
        <v>0</v>
      </c>
      <c r="AFC11" s="191">
        <f t="shared" si="296"/>
        <v>0</v>
      </c>
      <c r="AFD11" s="191">
        <f t="shared" si="296"/>
        <v>0</v>
      </c>
      <c r="AFE11" s="191">
        <f t="shared" si="296"/>
        <v>0</v>
      </c>
      <c r="AFF11" s="191">
        <f t="shared" si="296"/>
        <v>0</v>
      </c>
      <c r="AFG11" s="191">
        <f t="shared" si="296"/>
        <v>0</v>
      </c>
      <c r="AFH11" s="191">
        <f t="shared" si="296"/>
        <v>0</v>
      </c>
      <c r="AFI11" s="191">
        <f>SUM(AFI12:AFI15)</f>
        <v>0</v>
      </c>
      <c r="AFK11" s="191">
        <f t="shared" ref="AFK11:AFW11" si="297">SUM(AFK12:AFK15)</f>
        <v>0</v>
      </c>
      <c r="AFL11" s="191">
        <f t="shared" si="297"/>
        <v>0</v>
      </c>
      <c r="AFM11" s="191">
        <f t="shared" si="297"/>
        <v>0</v>
      </c>
      <c r="AFN11" s="191">
        <f t="shared" si="297"/>
        <v>0</v>
      </c>
      <c r="AFO11" s="191">
        <f t="shared" si="297"/>
        <v>0</v>
      </c>
      <c r="AFP11" s="191">
        <f t="shared" si="297"/>
        <v>0</v>
      </c>
      <c r="AFQ11" s="191">
        <f t="shared" si="297"/>
        <v>0</v>
      </c>
      <c r="AFR11" s="191">
        <f t="shared" si="297"/>
        <v>0</v>
      </c>
      <c r="AFS11" s="191">
        <f t="shared" si="297"/>
        <v>0</v>
      </c>
      <c r="AFT11" s="191">
        <f t="shared" si="297"/>
        <v>0</v>
      </c>
      <c r="AFU11" s="191">
        <f t="shared" si="297"/>
        <v>0</v>
      </c>
      <c r="AFV11" s="191">
        <f t="shared" si="297"/>
        <v>0</v>
      </c>
      <c r="AFW11" s="191">
        <f t="shared" si="297"/>
        <v>0</v>
      </c>
      <c r="AFX11" s="191">
        <f>SUM(AFX12:AFX15)</f>
        <v>0</v>
      </c>
      <c r="AFZ11" s="191">
        <f t="shared" ref="AFZ11:AGL11" si="298">SUM(AFZ12:AFZ15)</f>
        <v>0</v>
      </c>
      <c r="AGA11" s="191">
        <f t="shared" si="298"/>
        <v>0</v>
      </c>
      <c r="AGB11" s="191">
        <f t="shared" si="298"/>
        <v>0</v>
      </c>
      <c r="AGC11" s="191">
        <f t="shared" si="298"/>
        <v>0</v>
      </c>
      <c r="AGD11" s="191">
        <f t="shared" si="298"/>
        <v>0</v>
      </c>
      <c r="AGE11" s="191">
        <f t="shared" si="298"/>
        <v>0</v>
      </c>
      <c r="AGF11" s="191">
        <f t="shared" si="298"/>
        <v>0</v>
      </c>
      <c r="AGG11" s="191">
        <f t="shared" si="298"/>
        <v>0</v>
      </c>
      <c r="AGH11" s="191">
        <f t="shared" si="298"/>
        <v>0</v>
      </c>
      <c r="AGI11" s="191">
        <f t="shared" si="298"/>
        <v>0</v>
      </c>
      <c r="AGJ11" s="191">
        <f t="shared" si="298"/>
        <v>0</v>
      </c>
      <c r="AGK11" s="191">
        <f t="shared" si="298"/>
        <v>0</v>
      </c>
      <c r="AGL11" s="191">
        <f t="shared" si="298"/>
        <v>0</v>
      </c>
      <c r="AGM11" s="191">
        <f>SUM(AGM12:AGM15)</f>
        <v>0</v>
      </c>
      <c r="AGO11" s="191">
        <f t="shared" ref="AGO11:AHA11" si="299">SUM(AGO12:AGO15)</f>
        <v>0</v>
      </c>
      <c r="AGP11" s="191">
        <f t="shared" si="299"/>
        <v>0</v>
      </c>
      <c r="AGQ11" s="191">
        <f t="shared" si="299"/>
        <v>0</v>
      </c>
      <c r="AGR11" s="191">
        <f t="shared" si="299"/>
        <v>0</v>
      </c>
      <c r="AGS11" s="191">
        <f t="shared" si="299"/>
        <v>0</v>
      </c>
      <c r="AGT11" s="191">
        <f t="shared" si="299"/>
        <v>0</v>
      </c>
      <c r="AGU11" s="191">
        <f t="shared" si="299"/>
        <v>0</v>
      </c>
      <c r="AGV11" s="191">
        <f t="shared" si="299"/>
        <v>0</v>
      </c>
      <c r="AGW11" s="191">
        <f t="shared" si="299"/>
        <v>0</v>
      </c>
      <c r="AGX11" s="191">
        <f t="shared" si="299"/>
        <v>0</v>
      </c>
      <c r="AGY11" s="191">
        <f t="shared" si="299"/>
        <v>0</v>
      </c>
      <c r="AGZ11" s="191">
        <f t="shared" si="299"/>
        <v>0</v>
      </c>
      <c r="AHA11" s="191">
        <f t="shared" si="299"/>
        <v>0</v>
      </c>
      <c r="AHB11" s="191">
        <f>SUM(AHB12:AHB15)</f>
        <v>0</v>
      </c>
      <c r="AHD11" s="191">
        <f t="shared" ref="AHD11:AHP11" si="300">SUM(AHD12:AHD15)</f>
        <v>0</v>
      </c>
      <c r="AHE11" s="191">
        <f t="shared" si="300"/>
        <v>0</v>
      </c>
      <c r="AHF11" s="191">
        <f t="shared" si="300"/>
        <v>0</v>
      </c>
      <c r="AHG11" s="191">
        <f t="shared" si="300"/>
        <v>0</v>
      </c>
      <c r="AHH11" s="191">
        <f t="shared" si="300"/>
        <v>0</v>
      </c>
      <c r="AHI11" s="191">
        <f t="shared" si="300"/>
        <v>0</v>
      </c>
      <c r="AHJ11" s="191">
        <f t="shared" si="300"/>
        <v>0</v>
      </c>
      <c r="AHK11" s="191">
        <f t="shared" si="300"/>
        <v>0</v>
      </c>
      <c r="AHL11" s="191">
        <f t="shared" si="300"/>
        <v>0</v>
      </c>
      <c r="AHM11" s="191">
        <f t="shared" si="300"/>
        <v>0</v>
      </c>
      <c r="AHN11" s="191">
        <f t="shared" si="300"/>
        <v>0</v>
      </c>
      <c r="AHO11" s="191">
        <f t="shared" si="300"/>
        <v>0</v>
      </c>
      <c r="AHP11" s="191">
        <f t="shared" si="300"/>
        <v>0</v>
      </c>
      <c r="AHQ11" s="191">
        <f>SUM(AHQ12:AHQ15)</f>
        <v>0</v>
      </c>
      <c r="AHS11" s="191">
        <f t="shared" ref="AHS11:AIE11" si="301">SUM(AHS12:AHS15)</f>
        <v>0</v>
      </c>
      <c r="AHT11" s="191">
        <f t="shared" si="301"/>
        <v>0</v>
      </c>
      <c r="AHU11" s="191">
        <f t="shared" si="301"/>
        <v>0</v>
      </c>
      <c r="AHV11" s="191">
        <f t="shared" si="301"/>
        <v>0</v>
      </c>
      <c r="AHW11" s="191">
        <f t="shared" si="301"/>
        <v>0</v>
      </c>
      <c r="AHX11" s="191">
        <f t="shared" si="301"/>
        <v>0</v>
      </c>
      <c r="AHY11" s="191">
        <f t="shared" si="301"/>
        <v>0</v>
      </c>
      <c r="AHZ11" s="191">
        <f t="shared" si="301"/>
        <v>0</v>
      </c>
      <c r="AIA11" s="191">
        <f t="shared" si="301"/>
        <v>0</v>
      </c>
      <c r="AIB11" s="191">
        <f t="shared" si="301"/>
        <v>0</v>
      </c>
      <c r="AIC11" s="191">
        <f t="shared" si="301"/>
        <v>0</v>
      </c>
      <c r="AID11" s="191">
        <f t="shared" si="301"/>
        <v>0</v>
      </c>
      <c r="AIE11" s="191">
        <f t="shared" si="301"/>
        <v>0</v>
      </c>
      <c r="AIF11" s="191">
        <f>SUM(AIF12:AIF15)</f>
        <v>0</v>
      </c>
    </row>
    <row r="12" spans="1:916" s="43" customFormat="1" ht="30" x14ac:dyDescent="0.2">
      <c r="A12" s="46" t="s">
        <v>287</v>
      </c>
      <c r="B12" s="47" t="s">
        <v>294</v>
      </c>
      <c r="C12" s="53"/>
      <c r="D12" s="48"/>
      <c r="E12" s="48"/>
      <c r="F12" s="48"/>
      <c r="G12" s="191">
        <f t="shared" si="120"/>
        <v>0</v>
      </c>
      <c r="H12" s="48"/>
      <c r="I12" s="48"/>
      <c r="J12" s="48"/>
      <c r="K12" s="48"/>
      <c r="L12" s="48"/>
      <c r="M12" s="48"/>
      <c r="N12" s="192">
        <f t="shared" si="181"/>
        <v>0</v>
      </c>
      <c r="O12" s="48"/>
      <c r="P12" s="48"/>
      <c r="Q12" s="48"/>
      <c r="R12" s="48"/>
      <c r="S12" s="48"/>
      <c r="T12" s="48"/>
      <c r="U12" s="191">
        <f t="shared" si="121"/>
        <v>0</v>
      </c>
      <c r="V12" s="48"/>
      <c r="W12" s="48"/>
      <c r="X12" s="48"/>
      <c r="Y12" s="48"/>
      <c r="Z12" s="48"/>
      <c r="AA12" s="48"/>
      <c r="AB12" s="192">
        <f t="shared" si="182"/>
        <v>0</v>
      </c>
      <c r="AC12" s="48"/>
      <c r="AD12" s="48"/>
      <c r="AE12" s="330"/>
      <c r="AF12" s="48"/>
      <c r="AG12" s="48"/>
      <c r="AH12" s="48"/>
      <c r="AI12" s="48"/>
      <c r="AJ12" s="191">
        <f t="shared" ref="AJ12:AJ15" si="302">AF12+AG12-AH12+AI12</f>
        <v>0</v>
      </c>
      <c r="AK12" s="48"/>
      <c r="AL12" s="48"/>
      <c r="AM12" s="48"/>
      <c r="AN12" s="48"/>
      <c r="AO12" s="48"/>
      <c r="AP12" s="48"/>
      <c r="AQ12" s="192">
        <f t="shared" ref="AQ12:AQ15" si="303">AK12+AL12-AM12+AN12-AO12+AP12</f>
        <v>0</v>
      </c>
      <c r="AR12" s="48"/>
      <c r="AS12" s="48"/>
      <c r="AU12" s="48"/>
      <c r="AV12" s="48"/>
      <c r="AW12" s="48"/>
      <c r="AX12" s="48"/>
      <c r="AY12" s="191">
        <f t="shared" ref="AY12:AY15" si="304">AU12+AV12-AW12+AX12</f>
        <v>0</v>
      </c>
      <c r="AZ12" s="48"/>
      <c r="BA12" s="48"/>
      <c r="BB12" s="48"/>
      <c r="BC12" s="48"/>
      <c r="BD12" s="48"/>
      <c r="BE12" s="48"/>
      <c r="BF12" s="192">
        <f t="shared" ref="BF12:BF15" si="305">AZ12+BA12-BB12+BC12-BD12+BE12</f>
        <v>0</v>
      </c>
      <c r="BG12" s="48"/>
      <c r="BH12" s="48"/>
      <c r="BJ12" s="48"/>
      <c r="BK12" s="48"/>
      <c r="BL12" s="48"/>
      <c r="BM12" s="48"/>
      <c r="BN12" s="191">
        <f t="shared" ref="BN12:BN15" si="306">BJ12+BK12-BL12+BM12</f>
        <v>0</v>
      </c>
      <c r="BO12" s="48"/>
      <c r="BP12" s="48"/>
      <c r="BQ12" s="48"/>
      <c r="BR12" s="48"/>
      <c r="BS12" s="48"/>
      <c r="BT12" s="48"/>
      <c r="BU12" s="192">
        <f t="shared" ref="BU12:BU15" si="307">BO12+BP12-BQ12+BR12-BS12+BT12</f>
        <v>0</v>
      </c>
      <c r="BV12" s="48"/>
      <c r="BW12" s="48"/>
      <c r="BY12" s="48"/>
      <c r="BZ12" s="48"/>
      <c r="CA12" s="48"/>
      <c r="CB12" s="48"/>
      <c r="CC12" s="191">
        <f t="shared" ref="CC12:CC15" si="308">BY12+BZ12-CA12+CB12</f>
        <v>0</v>
      </c>
      <c r="CD12" s="48"/>
      <c r="CE12" s="48"/>
      <c r="CF12" s="48"/>
      <c r="CG12" s="48"/>
      <c r="CH12" s="48"/>
      <c r="CI12" s="48"/>
      <c r="CJ12" s="192">
        <f t="shared" ref="CJ12:CJ15" si="309">CD12+CE12-CF12+CG12-CH12+CI12</f>
        <v>0</v>
      </c>
      <c r="CK12" s="48"/>
      <c r="CL12" s="48"/>
      <c r="CN12" s="48"/>
      <c r="CO12" s="48"/>
      <c r="CP12" s="48"/>
      <c r="CQ12" s="48"/>
      <c r="CR12" s="191">
        <f t="shared" ref="CR12:CR15" si="310">CN12+CO12-CP12+CQ12</f>
        <v>0</v>
      </c>
      <c r="CS12" s="48"/>
      <c r="CT12" s="48"/>
      <c r="CU12" s="48"/>
      <c r="CV12" s="48"/>
      <c r="CW12" s="48"/>
      <c r="CX12" s="48"/>
      <c r="CY12" s="192">
        <f t="shared" ref="CY12:CY15" si="311">CS12+CT12-CU12+CV12-CW12+CX12</f>
        <v>0</v>
      </c>
      <c r="CZ12" s="48"/>
      <c r="DA12" s="48"/>
      <c r="DC12" s="48"/>
      <c r="DD12" s="48"/>
      <c r="DE12" s="48"/>
      <c r="DF12" s="48"/>
      <c r="DG12" s="191">
        <f t="shared" ref="DG12:DG15" si="312">DC12+DD12-DE12+DF12</f>
        <v>0</v>
      </c>
      <c r="DH12" s="48"/>
      <c r="DI12" s="48"/>
      <c r="DJ12" s="48"/>
      <c r="DK12" s="48"/>
      <c r="DL12" s="48"/>
      <c r="DM12" s="48"/>
      <c r="DN12" s="192">
        <f t="shared" ref="DN12:DN15" si="313">DH12+DI12-DJ12+DK12-DL12+DM12</f>
        <v>0</v>
      </c>
      <c r="DO12" s="48"/>
      <c r="DP12" s="48"/>
      <c r="DR12" s="48"/>
      <c r="DS12" s="48"/>
      <c r="DT12" s="48"/>
      <c r="DU12" s="48"/>
      <c r="DV12" s="191">
        <f t="shared" ref="DV12:DV15" si="314">DR12+DS12-DT12+DU12</f>
        <v>0</v>
      </c>
      <c r="DW12" s="48"/>
      <c r="DX12" s="48"/>
      <c r="DY12" s="48"/>
      <c r="DZ12" s="48"/>
      <c r="EA12" s="48"/>
      <c r="EB12" s="48"/>
      <c r="EC12" s="192">
        <f t="shared" ref="EC12:EC15" si="315">DW12+DX12-DY12+DZ12-EA12+EB12</f>
        <v>0</v>
      </c>
      <c r="ED12" s="48"/>
      <c r="EE12" s="48"/>
      <c r="EG12" s="48"/>
      <c r="EH12" s="48"/>
      <c r="EI12" s="48"/>
      <c r="EJ12" s="48"/>
      <c r="EK12" s="191">
        <f t="shared" ref="EK12:EK15" si="316">EG12+EH12-EI12+EJ12</f>
        <v>0</v>
      </c>
      <c r="EL12" s="48"/>
      <c r="EM12" s="48"/>
      <c r="EN12" s="48"/>
      <c r="EO12" s="48"/>
      <c r="EP12" s="48"/>
      <c r="EQ12" s="48"/>
      <c r="ER12" s="192">
        <f t="shared" ref="ER12:ER15" si="317">EL12+EM12-EN12+EO12-EP12+EQ12</f>
        <v>0</v>
      </c>
      <c r="ES12" s="48"/>
      <c r="ET12" s="48"/>
      <c r="EV12" s="48"/>
      <c r="EW12" s="48"/>
      <c r="EX12" s="48"/>
      <c r="EY12" s="48"/>
      <c r="EZ12" s="191">
        <f t="shared" ref="EZ12:EZ15" si="318">EV12+EW12-EX12+EY12</f>
        <v>0</v>
      </c>
      <c r="FA12" s="48"/>
      <c r="FB12" s="48"/>
      <c r="FC12" s="48"/>
      <c r="FD12" s="48"/>
      <c r="FE12" s="48"/>
      <c r="FF12" s="48"/>
      <c r="FG12" s="192">
        <f t="shared" ref="FG12:FG15" si="319">FA12+FB12-FC12+FD12-FE12+FF12</f>
        <v>0</v>
      </c>
      <c r="FH12" s="48"/>
      <c r="FI12" s="48"/>
      <c r="FK12" s="48"/>
      <c r="FL12" s="48"/>
      <c r="FM12" s="48"/>
      <c r="FN12" s="48"/>
      <c r="FO12" s="191">
        <f t="shared" ref="FO12:FO15" si="320">FK12+FL12-FM12+FN12</f>
        <v>0</v>
      </c>
      <c r="FP12" s="48"/>
      <c r="FQ12" s="48"/>
      <c r="FR12" s="48"/>
      <c r="FS12" s="48"/>
      <c r="FT12" s="48"/>
      <c r="FU12" s="48"/>
      <c r="FV12" s="192">
        <f t="shared" ref="FV12:FV15" si="321">FP12+FQ12-FR12+FS12-FT12+FU12</f>
        <v>0</v>
      </c>
      <c r="FW12" s="48"/>
      <c r="FX12" s="48"/>
      <c r="FZ12" s="48"/>
      <c r="GA12" s="48"/>
      <c r="GB12" s="48"/>
      <c r="GC12" s="48"/>
      <c r="GD12" s="191">
        <f t="shared" ref="GD12:GD15" si="322">FZ12+GA12-GB12+GC12</f>
        <v>0</v>
      </c>
      <c r="GE12" s="48"/>
      <c r="GF12" s="48"/>
      <c r="GG12" s="48"/>
      <c r="GH12" s="48"/>
      <c r="GI12" s="48"/>
      <c r="GJ12" s="48"/>
      <c r="GK12" s="192">
        <f t="shared" ref="GK12:GK15" si="323">GE12+GF12-GG12+GH12-GI12+GJ12</f>
        <v>0</v>
      </c>
      <c r="GL12" s="48"/>
      <c r="GM12" s="48"/>
      <c r="GO12" s="48"/>
      <c r="GP12" s="48"/>
      <c r="GQ12" s="48"/>
      <c r="GR12" s="48"/>
      <c r="GS12" s="191">
        <f t="shared" ref="GS12:GS15" si="324">GO12+GP12-GQ12+GR12</f>
        <v>0</v>
      </c>
      <c r="GT12" s="48"/>
      <c r="GU12" s="48"/>
      <c r="GV12" s="48"/>
      <c r="GW12" s="48"/>
      <c r="GX12" s="48"/>
      <c r="GY12" s="48"/>
      <c r="GZ12" s="192">
        <f t="shared" ref="GZ12:GZ15" si="325">GT12+GU12-GV12+GW12-GX12+GY12</f>
        <v>0</v>
      </c>
      <c r="HA12" s="48"/>
      <c r="HB12" s="48"/>
      <c r="HD12" s="48"/>
      <c r="HE12" s="48"/>
      <c r="HF12" s="48"/>
      <c r="HG12" s="48"/>
      <c r="HH12" s="191">
        <f t="shared" ref="HH12:HH15" si="326">HD12+HE12-HF12+HG12</f>
        <v>0</v>
      </c>
      <c r="HI12" s="48"/>
      <c r="HJ12" s="48"/>
      <c r="HK12" s="48"/>
      <c r="HL12" s="48"/>
      <c r="HM12" s="48"/>
      <c r="HN12" s="48"/>
      <c r="HO12" s="192">
        <f t="shared" ref="HO12:HO15" si="327">HI12+HJ12-HK12+HL12-HM12+HN12</f>
        <v>0</v>
      </c>
      <c r="HP12" s="48"/>
      <c r="HQ12" s="48"/>
      <c r="HS12" s="48"/>
      <c r="HT12" s="48"/>
      <c r="HU12" s="48"/>
      <c r="HV12" s="48"/>
      <c r="HW12" s="191">
        <f t="shared" ref="HW12:HW15" si="328">HS12+HT12-HU12+HV12</f>
        <v>0</v>
      </c>
      <c r="HX12" s="48"/>
      <c r="HY12" s="48"/>
      <c r="HZ12" s="48"/>
      <c r="IA12" s="48"/>
      <c r="IB12" s="48"/>
      <c r="IC12" s="48"/>
      <c r="ID12" s="192">
        <f t="shared" ref="ID12:ID15" si="329">HX12+HY12-HZ12+IA12-IB12+IC12</f>
        <v>0</v>
      </c>
      <c r="IE12" s="48"/>
      <c r="IF12" s="48"/>
      <c r="IH12" s="48"/>
      <c r="II12" s="48"/>
      <c r="IJ12" s="48"/>
      <c r="IK12" s="48"/>
      <c r="IL12" s="191">
        <f t="shared" ref="IL12:IL15" si="330">IH12+II12-IJ12+IK12</f>
        <v>0</v>
      </c>
      <c r="IM12" s="48"/>
      <c r="IN12" s="48"/>
      <c r="IO12" s="48"/>
      <c r="IP12" s="48"/>
      <c r="IQ12" s="48"/>
      <c r="IR12" s="48"/>
      <c r="IS12" s="192">
        <f t="shared" ref="IS12:IS15" si="331">IM12+IN12-IO12+IP12-IQ12+IR12</f>
        <v>0</v>
      </c>
      <c r="IT12" s="48"/>
      <c r="IU12" s="48"/>
      <c r="IW12" s="48"/>
      <c r="IX12" s="48"/>
      <c r="IY12" s="48"/>
      <c r="IZ12" s="48"/>
      <c r="JA12" s="191">
        <f t="shared" ref="JA12:JA15" si="332">IW12+IX12-IY12+IZ12</f>
        <v>0</v>
      </c>
      <c r="JB12" s="48"/>
      <c r="JC12" s="48"/>
      <c r="JD12" s="48"/>
      <c r="JE12" s="48"/>
      <c r="JF12" s="48"/>
      <c r="JG12" s="48"/>
      <c r="JH12" s="192">
        <f t="shared" ref="JH12:JH15" si="333">JB12+JC12-JD12+JE12-JF12+JG12</f>
        <v>0</v>
      </c>
      <c r="JI12" s="48"/>
      <c r="JJ12" s="48"/>
      <c r="JL12" s="48"/>
      <c r="JM12" s="48"/>
      <c r="JN12" s="48"/>
      <c r="JO12" s="48"/>
      <c r="JP12" s="191">
        <f t="shared" ref="JP12:JP15" si="334">JL12+JM12-JN12+JO12</f>
        <v>0</v>
      </c>
      <c r="JQ12" s="48"/>
      <c r="JR12" s="48"/>
      <c r="JS12" s="48"/>
      <c r="JT12" s="48"/>
      <c r="JU12" s="48"/>
      <c r="JV12" s="48"/>
      <c r="JW12" s="192">
        <f t="shared" ref="JW12:JW15" si="335">JQ12+JR12-JS12+JT12-JU12+JV12</f>
        <v>0</v>
      </c>
      <c r="JX12" s="48"/>
      <c r="JY12" s="48"/>
      <c r="KA12" s="48"/>
      <c r="KB12" s="48"/>
      <c r="KC12" s="48"/>
      <c r="KD12" s="48"/>
      <c r="KE12" s="191">
        <f t="shared" ref="KE12:KE15" si="336">KA12+KB12-KC12+KD12</f>
        <v>0</v>
      </c>
      <c r="KF12" s="48"/>
      <c r="KG12" s="48"/>
      <c r="KH12" s="48"/>
      <c r="KI12" s="48"/>
      <c r="KJ12" s="48"/>
      <c r="KK12" s="48"/>
      <c r="KL12" s="192">
        <f t="shared" ref="KL12:KL15" si="337">KF12+KG12-KH12+KI12-KJ12+KK12</f>
        <v>0</v>
      </c>
      <c r="KM12" s="48"/>
      <c r="KN12" s="48"/>
      <c r="KP12" s="48"/>
      <c r="KQ12" s="48"/>
      <c r="KR12" s="48"/>
      <c r="KS12" s="48"/>
      <c r="KT12" s="191">
        <f t="shared" ref="KT12:KT15" si="338">KP12+KQ12-KR12+KS12</f>
        <v>0</v>
      </c>
      <c r="KU12" s="48"/>
      <c r="KV12" s="48"/>
      <c r="KW12" s="48"/>
      <c r="KX12" s="48"/>
      <c r="KY12" s="48"/>
      <c r="KZ12" s="48"/>
      <c r="LA12" s="192">
        <f t="shared" ref="LA12:LA15" si="339">KU12+KV12-KW12+KX12-KY12+KZ12</f>
        <v>0</v>
      </c>
      <c r="LB12" s="48"/>
      <c r="LC12" s="48"/>
      <c r="LE12" s="48"/>
      <c r="LF12" s="48"/>
      <c r="LG12" s="48"/>
      <c r="LH12" s="48"/>
      <c r="LI12" s="191">
        <f t="shared" ref="LI12:LI15" si="340">LE12+LF12-LG12+LH12</f>
        <v>0</v>
      </c>
      <c r="LJ12" s="48"/>
      <c r="LK12" s="48"/>
      <c r="LL12" s="48"/>
      <c r="LM12" s="48"/>
      <c r="LN12" s="48"/>
      <c r="LO12" s="48"/>
      <c r="LP12" s="192">
        <f t="shared" ref="LP12:LP15" si="341">LJ12+LK12-LL12+LM12-LN12+LO12</f>
        <v>0</v>
      </c>
      <c r="LQ12" s="48"/>
      <c r="LR12" s="48"/>
      <c r="LT12" s="48"/>
      <c r="LU12" s="48"/>
      <c r="LV12" s="48"/>
      <c r="LW12" s="48"/>
      <c r="LX12" s="191">
        <f t="shared" ref="LX12:LX15" si="342">LT12+LU12-LV12+LW12</f>
        <v>0</v>
      </c>
      <c r="LY12" s="48"/>
      <c r="LZ12" s="48"/>
      <c r="MA12" s="48"/>
      <c r="MB12" s="48"/>
      <c r="MC12" s="48"/>
      <c r="MD12" s="48"/>
      <c r="ME12" s="192">
        <f t="shared" ref="ME12:ME15" si="343">LY12+LZ12-MA12+MB12-MC12+MD12</f>
        <v>0</v>
      </c>
      <c r="MF12" s="48"/>
      <c r="MG12" s="48"/>
      <c r="MI12" s="48"/>
      <c r="MJ12" s="48"/>
      <c r="MK12" s="48"/>
      <c r="ML12" s="48"/>
      <c r="MM12" s="191">
        <f t="shared" ref="MM12:MM15" si="344">MI12+MJ12-MK12+ML12</f>
        <v>0</v>
      </c>
      <c r="MN12" s="48"/>
      <c r="MO12" s="48"/>
      <c r="MP12" s="48"/>
      <c r="MQ12" s="48"/>
      <c r="MR12" s="48"/>
      <c r="MS12" s="48"/>
      <c r="MT12" s="192">
        <f t="shared" ref="MT12:MT15" si="345">MN12+MO12-MP12+MQ12-MR12+MS12</f>
        <v>0</v>
      </c>
      <c r="MU12" s="48"/>
      <c r="MV12" s="48"/>
      <c r="MX12" s="48"/>
      <c r="MY12" s="48"/>
      <c r="MZ12" s="48"/>
      <c r="NA12" s="48"/>
      <c r="NB12" s="191">
        <f t="shared" ref="NB12:NB15" si="346">MX12+MY12-MZ12+NA12</f>
        <v>0</v>
      </c>
      <c r="NC12" s="48"/>
      <c r="ND12" s="48"/>
      <c r="NE12" s="48"/>
      <c r="NF12" s="48"/>
      <c r="NG12" s="48"/>
      <c r="NH12" s="48"/>
      <c r="NI12" s="192">
        <f t="shared" ref="NI12:NI15" si="347">NC12+ND12-NE12+NF12-NG12+NH12</f>
        <v>0</v>
      </c>
      <c r="NJ12" s="48"/>
      <c r="NK12" s="48"/>
      <c r="NM12" s="48"/>
      <c r="NN12" s="48"/>
      <c r="NO12" s="48"/>
      <c r="NP12" s="48"/>
      <c r="NQ12" s="191">
        <f t="shared" ref="NQ12:NQ15" si="348">NM12+NN12-NO12+NP12</f>
        <v>0</v>
      </c>
      <c r="NR12" s="48"/>
      <c r="NS12" s="48"/>
      <c r="NT12" s="48"/>
      <c r="NU12" s="48"/>
      <c r="NV12" s="48"/>
      <c r="NW12" s="48"/>
      <c r="NX12" s="192">
        <f t="shared" ref="NX12:NX15" si="349">NR12+NS12-NT12+NU12-NV12+NW12</f>
        <v>0</v>
      </c>
      <c r="NY12" s="48"/>
      <c r="NZ12" s="48"/>
      <c r="OB12" s="48"/>
      <c r="OC12" s="48"/>
      <c r="OD12" s="48"/>
      <c r="OE12" s="48"/>
      <c r="OF12" s="191">
        <f t="shared" ref="OF12:OF15" si="350">OB12+OC12-OD12+OE12</f>
        <v>0</v>
      </c>
      <c r="OG12" s="48"/>
      <c r="OH12" s="48"/>
      <c r="OI12" s="48"/>
      <c r="OJ12" s="48"/>
      <c r="OK12" s="48"/>
      <c r="OL12" s="48"/>
      <c r="OM12" s="192">
        <f t="shared" ref="OM12:OM15" si="351">OG12+OH12-OI12+OJ12-OK12+OL12</f>
        <v>0</v>
      </c>
      <c r="ON12" s="48"/>
      <c r="OO12" s="48"/>
      <c r="OQ12" s="48"/>
      <c r="OR12" s="48"/>
      <c r="OS12" s="48"/>
      <c r="OT12" s="48"/>
      <c r="OU12" s="191">
        <f t="shared" ref="OU12:OU15" si="352">OQ12+OR12-OS12+OT12</f>
        <v>0</v>
      </c>
      <c r="OV12" s="48"/>
      <c r="OW12" s="48"/>
      <c r="OX12" s="48"/>
      <c r="OY12" s="48"/>
      <c r="OZ12" s="48"/>
      <c r="PA12" s="48"/>
      <c r="PB12" s="192">
        <f t="shared" ref="PB12:PB15" si="353">OV12+OW12-OX12+OY12-OZ12+PA12</f>
        <v>0</v>
      </c>
      <c r="PC12" s="48"/>
      <c r="PD12" s="48"/>
      <c r="PF12" s="48"/>
      <c r="PG12" s="48"/>
      <c r="PH12" s="48"/>
      <c r="PI12" s="48"/>
      <c r="PJ12" s="191">
        <f t="shared" ref="PJ12:PJ15" si="354">PF12+PG12-PH12+PI12</f>
        <v>0</v>
      </c>
      <c r="PK12" s="48"/>
      <c r="PL12" s="48"/>
      <c r="PM12" s="48"/>
      <c r="PN12" s="48"/>
      <c r="PO12" s="48"/>
      <c r="PP12" s="48"/>
      <c r="PQ12" s="192">
        <f t="shared" ref="PQ12:PQ15" si="355">PK12+PL12-PM12+PN12-PO12+PP12</f>
        <v>0</v>
      </c>
      <c r="PR12" s="48"/>
      <c r="PS12" s="48"/>
      <c r="PU12" s="48"/>
      <c r="PV12" s="48"/>
      <c r="PW12" s="48"/>
      <c r="PX12" s="48"/>
      <c r="PY12" s="191">
        <f t="shared" ref="PY12:PY15" si="356">PU12+PV12-PW12+PX12</f>
        <v>0</v>
      </c>
      <c r="PZ12" s="48"/>
      <c r="QA12" s="48"/>
      <c r="QB12" s="48"/>
      <c r="QC12" s="48"/>
      <c r="QD12" s="48"/>
      <c r="QE12" s="48"/>
      <c r="QF12" s="192">
        <f t="shared" ref="QF12:QF15" si="357">PZ12+QA12-QB12+QC12-QD12+QE12</f>
        <v>0</v>
      </c>
      <c r="QG12" s="48"/>
      <c r="QH12" s="48"/>
      <c r="QJ12" s="48"/>
      <c r="QK12" s="48"/>
      <c r="QL12" s="48"/>
      <c r="QM12" s="48"/>
      <c r="QN12" s="191">
        <f t="shared" ref="QN12:QN15" si="358">QJ12+QK12-QL12+QM12</f>
        <v>0</v>
      </c>
      <c r="QO12" s="48"/>
      <c r="QP12" s="48"/>
      <c r="QQ12" s="48"/>
      <c r="QR12" s="48"/>
      <c r="QS12" s="48"/>
      <c r="QT12" s="48"/>
      <c r="QU12" s="192">
        <f t="shared" ref="QU12:QU15" si="359">QO12+QP12-QQ12+QR12-QS12+QT12</f>
        <v>0</v>
      </c>
      <c r="QV12" s="48"/>
      <c r="QW12" s="48"/>
      <c r="QY12" s="48"/>
      <c r="QZ12" s="48"/>
      <c r="RA12" s="48"/>
      <c r="RB12" s="48"/>
      <c r="RC12" s="191">
        <f t="shared" ref="RC12:RC15" si="360">QY12+QZ12-RA12+RB12</f>
        <v>0</v>
      </c>
      <c r="RD12" s="48"/>
      <c r="RE12" s="48"/>
      <c r="RF12" s="48"/>
      <c r="RG12" s="48"/>
      <c r="RH12" s="48"/>
      <c r="RI12" s="48"/>
      <c r="RJ12" s="192">
        <f t="shared" ref="RJ12:RJ15" si="361">RD12+RE12-RF12+RG12-RH12+RI12</f>
        <v>0</v>
      </c>
      <c r="RK12" s="48"/>
      <c r="RL12" s="48"/>
      <c r="RN12" s="48"/>
      <c r="RO12" s="48"/>
      <c r="RP12" s="48"/>
      <c r="RQ12" s="48"/>
      <c r="RR12" s="191">
        <f t="shared" ref="RR12:RR15" si="362">RN12+RO12-RP12+RQ12</f>
        <v>0</v>
      </c>
      <c r="RS12" s="48"/>
      <c r="RT12" s="48"/>
      <c r="RU12" s="48"/>
      <c r="RV12" s="48"/>
      <c r="RW12" s="48"/>
      <c r="RX12" s="48"/>
      <c r="RY12" s="192">
        <f t="shared" ref="RY12:RY15" si="363">RS12+RT12-RU12+RV12-RW12+RX12</f>
        <v>0</v>
      </c>
      <c r="RZ12" s="48"/>
      <c r="SA12" s="48"/>
      <c r="SC12" s="48"/>
      <c r="SD12" s="48"/>
      <c r="SE12" s="48"/>
      <c r="SF12" s="48"/>
      <c r="SG12" s="191">
        <f t="shared" ref="SG12:SG15" si="364">SC12+SD12-SE12+SF12</f>
        <v>0</v>
      </c>
      <c r="SH12" s="48"/>
      <c r="SI12" s="48"/>
      <c r="SJ12" s="48"/>
      <c r="SK12" s="48"/>
      <c r="SL12" s="48"/>
      <c r="SM12" s="48"/>
      <c r="SN12" s="192">
        <f t="shared" ref="SN12:SN15" si="365">SH12+SI12-SJ12+SK12-SL12+SM12</f>
        <v>0</v>
      </c>
      <c r="SO12" s="48"/>
      <c r="SP12" s="48"/>
      <c r="SR12" s="48"/>
      <c r="SS12" s="48"/>
      <c r="ST12" s="48"/>
      <c r="SU12" s="48"/>
      <c r="SV12" s="191">
        <f t="shared" ref="SV12:SV15" si="366">SR12+SS12-ST12+SU12</f>
        <v>0</v>
      </c>
      <c r="SW12" s="48"/>
      <c r="SX12" s="48"/>
      <c r="SY12" s="48"/>
      <c r="SZ12" s="48"/>
      <c r="TA12" s="48"/>
      <c r="TB12" s="48"/>
      <c r="TC12" s="192">
        <f t="shared" ref="TC12:TC15" si="367">SW12+SX12-SY12+SZ12-TA12+TB12</f>
        <v>0</v>
      </c>
      <c r="TD12" s="48"/>
      <c r="TE12" s="48"/>
      <c r="TG12" s="48"/>
      <c r="TH12" s="48"/>
      <c r="TI12" s="48"/>
      <c r="TJ12" s="48"/>
      <c r="TK12" s="191">
        <f t="shared" ref="TK12:TK15" si="368">TG12+TH12-TI12+TJ12</f>
        <v>0</v>
      </c>
      <c r="TL12" s="48"/>
      <c r="TM12" s="48"/>
      <c r="TN12" s="48"/>
      <c r="TO12" s="48"/>
      <c r="TP12" s="48"/>
      <c r="TQ12" s="48"/>
      <c r="TR12" s="192">
        <f t="shared" ref="TR12:TR15" si="369">TL12+TM12-TN12+TO12-TP12+TQ12</f>
        <v>0</v>
      </c>
      <c r="TS12" s="48"/>
      <c r="TT12" s="48"/>
      <c r="TV12" s="48"/>
      <c r="TW12" s="48"/>
      <c r="TX12" s="48"/>
      <c r="TY12" s="48"/>
      <c r="TZ12" s="191">
        <f t="shared" ref="TZ12:TZ15" si="370">TV12+TW12-TX12+TY12</f>
        <v>0</v>
      </c>
      <c r="UA12" s="48"/>
      <c r="UB12" s="48"/>
      <c r="UC12" s="48"/>
      <c r="UD12" s="48"/>
      <c r="UE12" s="48"/>
      <c r="UF12" s="48"/>
      <c r="UG12" s="192">
        <f t="shared" ref="UG12:UG15" si="371">UA12+UB12-UC12+UD12-UE12+UF12</f>
        <v>0</v>
      </c>
      <c r="UH12" s="48"/>
      <c r="UI12" s="48"/>
      <c r="UK12" s="48"/>
      <c r="UL12" s="48"/>
      <c r="UM12" s="48"/>
      <c r="UN12" s="48"/>
      <c r="UO12" s="191">
        <f t="shared" ref="UO12:UO15" si="372">UK12+UL12-UM12+UN12</f>
        <v>0</v>
      </c>
      <c r="UP12" s="48"/>
      <c r="UQ12" s="48"/>
      <c r="UR12" s="48"/>
      <c r="US12" s="48"/>
      <c r="UT12" s="48"/>
      <c r="UU12" s="48"/>
      <c r="UV12" s="192">
        <f t="shared" ref="UV12:UV15" si="373">UP12+UQ12-UR12+US12-UT12+UU12</f>
        <v>0</v>
      </c>
      <c r="UW12" s="48"/>
      <c r="UX12" s="48"/>
      <c r="UZ12" s="48"/>
      <c r="VA12" s="48"/>
      <c r="VB12" s="48"/>
      <c r="VC12" s="48"/>
      <c r="VD12" s="191">
        <f t="shared" ref="VD12:VD15" si="374">UZ12+VA12-VB12+VC12</f>
        <v>0</v>
      </c>
      <c r="VE12" s="48"/>
      <c r="VF12" s="48"/>
      <c r="VG12" s="48"/>
      <c r="VH12" s="48"/>
      <c r="VI12" s="48"/>
      <c r="VJ12" s="48"/>
      <c r="VK12" s="192">
        <f t="shared" ref="VK12:VK15" si="375">VE12+VF12-VG12+VH12-VI12+VJ12</f>
        <v>0</v>
      </c>
      <c r="VL12" s="48"/>
      <c r="VM12" s="48"/>
      <c r="VO12" s="48"/>
      <c r="VP12" s="48"/>
      <c r="VQ12" s="48"/>
      <c r="VR12" s="48"/>
      <c r="VS12" s="191">
        <f t="shared" ref="VS12:VS15" si="376">VO12+VP12-VQ12+VR12</f>
        <v>0</v>
      </c>
      <c r="VT12" s="48"/>
      <c r="VU12" s="48"/>
      <c r="VV12" s="48"/>
      <c r="VW12" s="48"/>
      <c r="VX12" s="48"/>
      <c r="VY12" s="48"/>
      <c r="VZ12" s="192">
        <f t="shared" ref="VZ12:VZ15" si="377">VT12+VU12-VV12+VW12-VX12+VY12</f>
        <v>0</v>
      </c>
      <c r="WA12" s="48"/>
      <c r="WB12" s="48"/>
      <c r="WD12" s="48"/>
      <c r="WE12" s="48"/>
      <c r="WF12" s="48"/>
      <c r="WG12" s="48"/>
      <c r="WH12" s="191">
        <f t="shared" ref="WH12:WH15" si="378">WD12+WE12-WF12+WG12</f>
        <v>0</v>
      </c>
      <c r="WI12" s="48"/>
      <c r="WJ12" s="48"/>
      <c r="WK12" s="48"/>
      <c r="WL12" s="48"/>
      <c r="WM12" s="48"/>
      <c r="WN12" s="48"/>
      <c r="WO12" s="192">
        <f t="shared" ref="WO12:WO15" si="379">WI12+WJ12-WK12+WL12-WM12+WN12</f>
        <v>0</v>
      </c>
      <c r="WP12" s="48"/>
      <c r="WQ12" s="48"/>
      <c r="WS12" s="48"/>
      <c r="WT12" s="48"/>
      <c r="WU12" s="48"/>
      <c r="WV12" s="48"/>
      <c r="WW12" s="191">
        <f t="shared" ref="WW12:WW15" si="380">WS12+WT12-WU12+WV12</f>
        <v>0</v>
      </c>
      <c r="WX12" s="48"/>
      <c r="WY12" s="48"/>
      <c r="WZ12" s="48"/>
      <c r="XA12" s="48"/>
      <c r="XB12" s="48"/>
      <c r="XC12" s="48"/>
      <c r="XD12" s="192">
        <f t="shared" ref="XD12:XD15" si="381">WX12+WY12-WZ12+XA12-XB12+XC12</f>
        <v>0</v>
      </c>
      <c r="XE12" s="48"/>
      <c r="XF12" s="48"/>
      <c r="XH12" s="48"/>
      <c r="XI12" s="48"/>
      <c r="XJ12" s="48"/>
      <c r="XK12" s="48"/>
      <c r="XL12" s="191">
        <f t="shared" ref="XL12:XL15" si="382">XH12+XI12-XJ12+XK12</f>
        <v>0</v>
      </c>
      <c r="XM12" s="48"/>
      <c r="XN12" s="48"/>
      <c r="XO12" s="48"/>
      <c r="XP12" s="48"/>
      <c r="XQ12" s="48"/>
      <c r="XR12" s="48"/>
      <c r="XS12" s="192">
        <f t="shared" ref="XS12:XS15" si="383">XM12+XN12-XO12+XP12-XQ12+XR12</f>
        <v>0</v>
      </c>
      <c r="XT12" s="48"/>
      <c r="XU12" s="48"/>
      <c r="XW12" s="48"/>
      <c r="XX12" s="48"/>
      <c r="XY12" s="48"/>
      <c r="XZ12" s="48"/>
      <c r="YA12" s="191">
        <f t="shared" ref="YA12:YA15" si="384">XW12+XX12-XY12+XZ12</f>
        <v>0</v>
      </c>
      <c r="YB12" s="48"/>
      <c r="YC12" s="48"/>
      <c r="YD12" s="48"/>
      <c r="YE12" s="48"/>
      <c r="YF12" s="48"/>
      <c r="YG12" s="48"/>
      <c r="YH12" s="192">
        <f t="shared" ref="YH12:YH15" si="385">YB12+YC12-YD12+YE12-YF12+YG12</f>
        <v>0</v>
      </c>
      <c r="YI12" s="48"/>
      <c r="YJ12" s="48"/>
      <c r="YL12" s="48"/>
      <c r="YM12" s="48"/>
      <c r="YN12" s="48"/>
      <c r="YO12" s="48"/>
      <c r="YP12" s="191">
        <f t="shared" ref="YP12:YP15" si="386">YL12+YM12-YN12+YO12</f>
        <v>0</v>
      </c>
      <c r="YQ12" s="48"/>
      <c r="YR12" s="48"/>
      <c r="YS12" s="48"/>
      <c r="YT12" s="48"/>
      <c r="YU12" s="48"/>
      <c r="YV12" s="48"/>
      <c r="YW12" s="192">
        <f t="shared" ref="YW12:YW15" si="387">YQ12+YR12-YS12+YT12-YU12+YV12</f>
        <v>0</v>
      </c>
      <c r="YX12" s="48"/>
      <c r="YY12" s="48"/>
      <c r="ZA12" s="48"/>
      <c r="ZB12" s="48"/>
      <c r="ZC12" s="48"/>
      <c r="ZD12" s="48"/>
      <c r="ZE12" s="191">
        <f t="shared" ref="ZE12:ZE15" si="388">ZA12+ZB12-ZC12+ZD12</f>
        <v>0</v>
      </c>
      <c r="ZF12" s="48"/>
      <c r="ZG12" s="48"/>
      <c r="ZH12" s="48"/>
      <c r="ZI12" s="48"/>
      <c r="ZJ12" s="48"/>
      <c r="ZK12" s="48"/>
      <c r="ZL12" s="192">
        <f t="shared" ref="ZL12:ZL15" si="389">ZF12+ZG12-ZH12+ZI12-ZJ12+ZK12</f>
        <v>0</v>
      </c>
      <c r="ZM12" s="48"/>
      <c r="ZN12" s="48"/>
      <c r="ZP12" s="48"/>
      <c r="ZQ12" s="48"/>
      <c r="ZR12" s="48"/>
      <c r="ZS12" s="48"/>
      <c r="ZT12" s="191">
        <f t="shared" ref="ZT12:ZT15" si="390">ZP12+ZQ12-ZR12+ZS12</f>
        <v>0</v>
      </c>
      <c r="ZU12" s="48"/>
      <c r="ZV12" s="48"/>
      <c r="ZW12" s="48"/>
      <c r="ZX12" s="48"/>
      <c r="ZY12" s="48"/>
      <c r="ZZ12" s="48"/>
      <c r="AAA12" s="192">
        <f t="shared" ref="AAA12:AAA15" si="391">ZU12+ZV12-ZW12+ZX12-ZY12+ZZ12</f>
        <v>0</v>
      </c>
      <c r="AAB12" s="48"/>
      <c r="AAC12" s="48"/>
      <c r="AAE12" s="48"/>
      <c r="AAF12" s="48"/>
      <c r="AAG12" s="48"/>
      <c r="AAH12" s="48"/>
      <c r="AAI12" s="191">
        <f t="shared" ref="AAI12:AAI15" si="392">AAE12+AAF12-AAG12+AAH12</f>
        <v>0</v>
      </c>
      <c r="AAJ12" s="48"/>
      <c r="AAK12" s="48"/>
      <c r="AAL12" s="48"/>
      <c r="AAM12" s="48"/>
      <c r="AAN12" s="48"/>
      <c r="AAO12" s="48"/>
      <c r="AAP12" s="192">
        <f t="shared" ref="AAP12:AAP15" si="393">AAJ12+AAK12-AAL12+AAM12-AAN12+AAO12</f>
        <v>0</v>
      </c>
      <c r="AAQ12" s="48"/>
      <c r="AAR12" s="48"/>
      <c r="AAT12" s="48"/>
      <c r="AAU12" s="48"/>
      <c r="AAV12" s="48"/>
      <c r="AAW12" s="48"/>
      <c r="AAX12" s="191">
        <f t="shared" ref="AAX12:AAX15" si="394">AAT12+AAU12-AAV12+AAW12</f>
        <v>0</v>
      </c>
      <c r="AAY12" s="48"/>
      <c r="AAZ12" s="48"/>
      <c r="ABA12" s="48"/>
      <c r="ABB12" s="48"/>
      <c r="ABC12" s="48"/>
      <c r="ABD12" s="48"/>
      <c r="ABE12" s="192">
        <f t="shared" ref="ABE12:ABE15" si="395">AAY12+AAZ12-ABA12+ABB12-ABC12+ABD12</f>
        <v>0</v>
      </c>
      <c r="ABF12" s="48"/>
      <c r="ABG12" s="48"/>
      <c r="ABI12" s="48"/>
      <c r="ABJ12" s="48"/>
      <c r="ABK12" s="48"/>
      <c r="ABL12" s="48"/>
      <c r="ABM12" s="191">
        <f t="shared" ref="ABM12:ABM15" si="396">ABI12+ABJ12-ABK12+ABL12</f>
        <v>0</v>
      </c>
      <c r="ABN12" s="48"/>
      <c r="ABO12" s="48"/>
      <c r="ABP12" s="48"/>
      <c r="ABQ12" s="48"/>
      <c r="ABR12" s="48"/>
      <c r="ABS12" s="48"/>
      <c r="ABT12" s="192">
        <f t="shared" ref="ABT12:ABT15" si="397">ABN12+ABO12-ABP12+ABQ12-ABR12+ABS12</f>
        <v>0</v>
      </c>
      <c r="ABU12" s="48"/>
      <c r="ABV12" s="48"/>
      <c r="ABX12" s="48"/>
      <c r="ABY12" s="48"/>
      <c r="ABZ12" s="48"/>
      <c r="ACA12" s="48"/>
      <c r="ACB12" s="191">
        <f t="shared" ref="ACB12:ACB15" si="398">ABX12+ABY12-ABZ12+ACA12</f>
        <v>0</v>
      </c>
      <c r="ACC12" s="48"/>
      <c r="ACD12" s="48"/>
      <c r="ACE12" s="48"/>
      <c r="ACF12" s="48"/>
      <c r="ACG12" s="48"/>
      <c r="ACH12" s="48"/>
      <c r="ACI12" s="192">
        <f t="shared" ref="ACI12:ACI15" si="399">ACC12+ACD12-ACE12+ACF12-ACG12+ACH12</f>
        <v>0</v>
      </c>
      <c r="ACJ12" s="48"/>
      <c r="ACK12" s="48"/>
      <c r="ACM12" s="48"/>
      <c r="ACN12" s="48"/>
      <c r="ACO12" s="48"/>
      <c r="ACP12" s="48"/>
      <c r="ACQ12" s="191">
        <f t="shared" ref="ACQ12:ACQ15" si="400">ACM12+ACN12-ACO12+ACP12</f>
        <v>0</v>
      </c>
      <c r="ACR12" s="48"/>
      <c r="ACS12" s="48"/>
      <c r="ACT12" s="48"/>
      <c r="ACU12" s="48"/>
      <c r="ACV12" s="48"/>
      <c r="ACW12" s="48"/>
      <c r="ACX12" s="192">
        <f t="shared" ref="ACX12:ACX15" si="401">ACR12+ACS12-ACT12+ACU12-ACV12+ACW12</f>
        <v>0</v>
      </c>
      <c r="ACY12" s="48"/>
      <c r="ACZ12" s="48"/>
      <c r="ADC12" s="48"/>
      <c r="ADD12" s="48"/>
      <c r="ADE12" s="48"/>
      <c r="ADF12" s="48"/>
      <c r="ADG12" s="191">
        <f t="shared" ref="ADG12:ADG15" si="402">ADC12+ADD12-ADE12+ADF12</f>
        <v>0</v>
      </c>
      <c r="ADH12" s="48"/>
      <c r="ADI12" s="48"/>
      <c r="ADJ12" s="48"/>
      <c r="ADK12" s="48"/>
      <c r="ADL12" s="48"/>
      <c r="ADM12" s="48"/>
      <c r="ADN12" s="192">
        <f t="shared" ref="ADN12:ADN15" si="403">ADH12+ADI12-ADJ12+ADK12-ADL12+ADM12</f>
        <v>0</v>
      </c>
      <c r="ADO12" s="48"/>
      <c r="ADP12" s="48"/>
      <c r="ADR12" s="48"/>
      <c r="ADS12" s="48"/>
      <c r="ADT12" s="48"/>
      <c r="ADU12" s="48"/>
      <c r="ADV12" s="191">
        <f t="shared" ref="ADV12:ADV15" si="404">ADR12+ADS12-ADT12+ADU12</f>
        <v>0</v>
      </c>
      <c r="ADW12" s="48"/>
      <c r="ADX12" s="48"/>
      <c r="ADY12" s="48"/>
      <c r="ADZ12" s="48"/>
      <c r="AEA12" s="48"/>
      <c r="AEB12" s="48"/>
      <c r="AEC12" s="192">
        <f t="shared" ref="AEC12:AEC15" si="405">ADW12+ADX12-ADY12+ADZ12-AEA12+AEB12</f>
        <v>0</v>
      </c>
      <c r="AED12" s="48"/>
      <c r="AEE12" s="48"/>
      <c r="AEG12" s="48"/>
      <c r="AEH12" s="48"/>
      <c r="AEI12" s="48"/>
      <c r="AEJ12" s="48"/>
      <c r="AEK12" s="191">
        <f t="shared" ref="AEK12:AEK15" si="406">AEG12+AEH12-AEI12+AEJ12</f>
        <v>0</v>
      </c>
      <c r="AEL12" s="48"/>
      <c r="AEM12" s="48"/>
      <c r="AEN12" s="48"/>
      <c r="AEO12" s="48"/>
      <c r="AEP12" s="48"/>
      <c r="AEQ12" s="48"/>
      <c r="AER12" s="192">
        <f t="shared" ref="AER12:AER15" si="407">AEL12+AEM12-AEN12+AEO12-AEP12+AEQ12</f>
        <v>0</v>
      </c>
      <c r="AES12" s="48"/>
      <c r="AET12" s="48"/>
      <c r="AEV12" s="48"/>
      <c r="AEW12" s="48"/>
      <c r="AEX12" s="48"/>
      <c r="AEY12" s="48"/>
      <c r="AEZ12" s="191">
        <f t="shared" ref="AEZ12:AEZ15" si="408">AEV12+AEW12-AEX12+AEY12</f>
        <v>0</v>
      </c>
      <c r="AFA12" s="48"/>
      <c r="AFB12" s="48"/>
      <c r="AFC12" s="48"/>
      <c r="AFD12" s="48"/>
      <c r="AFE12" s="48"/>
      <c r="AFF12" s="48"/>
      <c r="AFG12" s="192">
        <f t="shared" ref="AFG12:AFG15" si="409">AFA12+AFB12-AFC12+AFD12-AFE12+AFF12</f>
        <v>0</v>
      </c>
      <c r="AFH12" s="48"/>
      <c r="AFI12" s="48"/>
      <c r="AFK12" s="48"/>
      <c r="AFL12" s="48"/>
      <c r="AFM12" s="48"/>
      <c r="AFN12" s="48"/>
      <c r="AFO12" s="191">
        <f t="shared" ref="AFO12:AFO15" si="410">AFK12+AFL12-AFM12+AFN12</f>
        <v>0</v>
      </c>
      <c r="AFP12" s="48"/>
      <c r="AFQ12" s="48"/>
      <c r="AFR12" s="48"/>
      <c r="AFS12" s="48"/>
      <c r="AFT12" s="48"/>
      <c r="AFU12" s="48"/>
      <c r="AFV12" s="192">
        <f t="shared" ref="AFV12:AFV15" si="411">AFP12+AFQ12-AFR12+AFS12-AFT12+AFU12</f>
        <v>0</v>
      </c>
      <c r="AFW12" s="48"/>
      <c r="AFX12" s="48"/>
      <c r="AFZ12" s="48"/>
      <c r="AGA12" s="48"/>
      <c r="AGB12" s="48"/>
      <c r="AGC12" s="48"/>
      <c r="AGD12" s="191">
        <f t="shared" ref="AGD12:AGD15" si="412">AFZ12+AGA12-AGB12+AGC12</f>
        <v>0</v>
      </c>
      <c r="AGE12" s="48"/>
      <c r="AGF12" s="48"/>
      <c r="AGG12" s="48"/>
      <c r="AGH12" s="48"/>
      <c r="AGI12" s="48"/>
      <c r="AGJ12" s="48"/>
      <c r="AGK12" s="192">
        <f t="shared" ref="AGK12:AGK15" si="413">AGE12+AGF12-AGG12+AGH12-AGI12+AGJ12</f>
        <v>0</v>
      </c>
      <c r="AGL12" s="48"/>
      <c r="AGM12" s="48"/>
      <c r="AGO12" s="48"/>
      <c r="AGP12" s="48"/>
      <c r="AGQ12" s="48"/>
      <c r="AGR12" s="48"/>
      <c r="AGS12" s="191">
        <f t="shared" ref="AGS12:AGS15" si="414">AGO12+AGP12-AGQ12+AGR12</f>
        <v>0</v>
      </c>
      <c r="AGT12" s="48"/>
      <c r="AGU12" s="48"/>
      <c r="AGV12" s="48"/>
      <c r="AGW12" s="48"/>
      <c r="AGX12" s="48"/>
      <c r="AGY12" s="48"/>
      <c r="AGZ12" s="192">
        <f t="shared" ref="AGZ12:AGZ15" si="415">AGT12+AGU12-AGV12+AGW12-AGX12+AGY12</f>
        <v>0</v>
      </c>
      <c r="AHA12" s="48"/>
      <c r="AHB12" s="48"/>
      <c r="AHD12" s="48"/>
      <c r="AHE12" s="48"/>
      <c r="AHF12" s="48"/>
      <c r="AHG12" s="48"/>
      <c r="AHH12" s="191">
        <f t="shared" ref="AHH12:AHH15" si="416">AHD12+AHE12-AHF12+AHG12</f>
        <v>0</v>
      </c>
      <c r="AHI12" s="48"/>
      <c r="AHJ12" s="48"/>
      <c r="AHK12" s="48"/>
      <c r="AHL12" s="48"/>
      <c r="AHM12" s="48"/>
      <c r="AHN12" s="48"/>
      <c r="AHO12" s="192">
        <f t="shared" ref="AHO12:AHO15" si="417">AHI12+AHJ12-AHK12+AHL12-AHM12+AHN12</f>
        <v>0</v>
      </c>
      <c r="AHP12" s="48"/>
      <c r="AHQ12" s="48"/>
      <c r="AHS12" s="48"/>
      <c r="AHT12" s="48"/>
      <c r="AHU12" s="48"/>
      <c r="AHV12" s="48"/>
      <c r="AHW12" s="191">
        <f t="shared" ref="AHW12:AHW15" si="418">AHS12+AHT12-AHU12+AHV12</f>
        <v>0</v>
      </c>
      <c r="AHX12" s="48"/>
      <c r="AHY12" s="48"/>
      <c r="AHZ12" s="48"/>
      <c r="AIA12" s="48"/>
      <c r="AIB12" s="48"/>
      <c r="AIC12" s="48"/>
      <c r="AID12" s="192">
        <f t="shared" ref="AID12:AID15" si="419">AHX12+AHY12-AHZ12+AIA12-AIB12+AIC12</f>
        <v>0</v>
      </c>
      <c r="AIE12" s="48"/>
      <c r="AIF12" s="48"/>
    </row>
    <row r="13" spans="1:916" s="43" customFormat="1" x14ac:dyDescent="0.2">
      <c r="A13" s="46" t="s">
        <v>289</v>
      </c>
      <c r="B13" s="47" t="s">
        <v>295</v>
      </c>
      <c r="C13" s="53"/>
      <c r="D13" s="48"/>
      <c r="E13" s="48"/>
      <c r="F13" s="48"/>
      <c r="G13" s="191">
        <f t="shared" si="120"/>
        <v>0</v>
      </c>
      <c r="H13" s="48"/>
      <c r="I13" s="48"/>
      <c r="J13" s="48"/>
      <c r="K13" s="48"/>
      <c r="L13" s="48"/>
      <c r="M13" s="48"/>
      <c r="N13" s="192">
        <f t="shared" si="181"/>
        <v>0</v>
      </c>
      <c r="O13" s="48"/>
      <c r="P13" s="48"/>
      <c r="Q13" s="48"/>
      <c r="R13" s="48"/>
      <c r="S13" s="48"/>
      <c r="T13" s="48"/>
      <c r="U13" s="191">
        <f t="shared" si="121"/>
        <v>0</v>
      </c>
      <c r="V13" s="48"/>
      <c r="W13" s="48"/>
      <c r="X13" s="48"/>
      <c r="Y13" s="48"/>
      <c r="Z13" s="48"/>
      <c r="AA13" s="48"/>
      <c r="AB13" s="192">
        <f t="shared" si="182"/>
        <v>0</v>
      </c>
      <c r="AC13" s="48"/>
      <c r="AD13" s="48"/>
      <c r="AE13" s="330"/>
      <c r="AF13" s="48"/>
      <c r="AG13" s="48"/>
      <c r="AH13" s="48"/>
      <c r="AI13" s="48"/>
      <c r="AJ13" s="191">
        <f t="shared" si="302"/>
        <v>0</v>
      </c>
      <c r="AK13" s="48"/>
      <c r="AL13" s="48"/>
      <c r="AM13" s="48"/>
      <c r="AN13" s="48"/>
      <c r="AO13" s="48"/>
      <c r="AP13" s="48"/>
      <c r="AQ13" s="192">
        <f t="shared" si="303"/>
        <v>0</v>
      </c>
      <c r="AR13" s="48"/>
      <c r="AS13" s="48"/>
      <c r="AU13" s="48"/>
      <c r="AV13" s="48"/>
      <c r="AW13" s="48"/>
      <c r="AX13" s="48"/>
      <c r="AY13" s="191">
        <f t="shared" si="304"/>
        <v>0</v>
      </c>
      <c r="AZ13" s="48"/>
      <c r="BA13" s="48"/>
      <c r="BB13" s="48"/>
      <c r="BC13" s="48"/>
      <c r="BD13" s="48"/>
      <c r="BE13" s="48"/>
      <c r="BF13" s="192">
        <f t="shared" si="305"/>
        <v>0</v>
      </c>
      <c r="BG13" s="48"/>
      <c r="BH13" s="48"/>
      <c r="BJ13" s="48"/>
      <c r="BK13" s="48"/>
      <c r="BL13" s="48"/>
      <c r="BM13" s="48"/>
      <c r="BN13" s="191">
        <f t="shared" si="306"/>
        <v>0</v>
      </c>
      <c r="BO13" s="48"/>
      <c r="BP13" s="48"/>
      <c r="BQ13" s="48"/>
      <c r="BR13" s="48"/>
      <c r="BS13" s="48"/>
      <c r="BT13" s="48"/>
      <c r="BU13" s="192">
        <f t="shared" si="307"/>
        <v>0</v>
      </c>
      <c r="BV13" s="48"/>
      <c r="BW13" s="48"/>
      <c r="BY13" s="48"/>
      <c r="BZ13" s="48"/>
      <c r="CA13" s="48"/>
      <c r="CB13" s="48"/>
      <c r="CC13" s="191">
        <f t="shared" si="308"/>
        <v>0</v>
      </c>
      <c r="CD13" s="48"/>
      <c r="CE13" s="48"/>
      <c r="CF13" s="48"/>
      <c r="CG13" s="48"/>
      <c r="CH13" s="48"/>
      <c r="CI13" s="48"/>
      <c r="CJ13" s="192">
        <f t="shared" si="309"/>
        <v>0</v>
      </c>
      <c r="CK13" s="48"/>
      <c r="CL13" s="48"/>
      <c r="CN13" s="48"/>
      <c r="CO13" s="48"/>
      <c r="CP13" s="48"/>
      <c r="CQ13" s="48"/>
      <c r="CR13" s="191">
        <f t="shared" si="310"/>
        <v>0</v>
      </c>
      <c r="CS13" s="48"/>
      <c r="CT13" s="48"/>
      <c r="CU13" s="48"/>
      <c r="CV13" s="48"/>
      <c r="CW13" s="48"/>
      <c r="CX13" s="48"/>
      <c r="CY13" s="192">
        <f t="shared" si="311"/>
        <v>0</v>
      </c>
      <c r="CZ13" s="48"/>
      <c r="DA13" s="48"/>
      <c r="DC13" s="48"/>
      <c r="DD13" s="48"/>
      <c r="DE13" s="48"/>
      <c r="DF13" s="48"/>
      <c r="DG13" s="191">
        <f t="shared" si="312"/>
        <v>0</v>
      </c>
      <c r="DH13" s="48"/>
      <c r="DI13" s="48"/>
      <c r="DJ13" s="48"/>
      <c r="DK13" s="48"/>
      <c r="DL13" s="48"/>
      <c r="DM13" s="48"/>
      <c r="DN13" s="192">
        <f t="shared" si="313"/>
        <v>0</v>
      </c>
      <c r="DO13" s="48"/>
      <c r="DP13" s="48"/>
      <c r="DR13" s="48"/>
      <c r="DS13" s="48"/>
      <c r="DT13" s="48"/>
      <c r="DU13" s="48"/>
      <c r="DV13" s="191">
        <f t="shared" si="314"/>
        <v>0</v>
      </c>
      <c r="DW13" s="48"/>
      <c r="DX13" s="48"/>
      <c r="DY13" s="48"/>
      <c r="DZ13" s="48"/>
      <c r="EA13" s="48"/>
      <c r="EB13" s="48"/>
      <c r="EC13" s="192">
        <f t="shared" si="315"/>
        <v>0</v>
      </c>
      <c r="ED13" s="48"/>
      <c r="EE13" s="48"/>
      <c r="EG13" s="48"/>
      <c r="EH13" s="48"/>
      <c r="EI13" s="48"/>
      <c r="EJ13" s="48"/>
      <c r="EK13" s="191">
        <f t="shared" si="316"/>
        <v>0</v>
      </c>
      <c r="EL13" s="48"/>
      <c r="EM13" s="48"/>
      <c r="EN13" s="48"/>
      <c r="EO13" s="48"/>
      <c r="EP13" s="48"/>
      <c r="EQ13" s="48"/>
      <c r="ER13" s="192">
        <f t="shared" si="317"/>
        <v>0</v>
      </c>
      <c r="ES13" s="48"/>
      <c r="ET13" s="48"/>
      <c r="EV13" s="48"/>
      <c r="EW13" s="48"/>
      <c r="EX13" s="48"/>
      <c r="EY13" s="48"/>
      <c r="EZ13" s="191">
        <f t="shared" si="318"/>
        <v>0</v>
      </c>
      <c r="FA13" s="48"/>
      <c r="FB13" s="48"/>
      <c r="FC13" s="48"/>
      <c r="FD13" s="48"/>
      <c r="FE13" s="48"/>
      <c r="FF13" s="48"/>
      <c r="FG13" s="192">
        <f t="shared" si="319"/>
        <v>0</v>
      </c>
      <c r="FH13" s="48"/>
      <c r="FI13" s="48"/>
      <c r="FK13" s="48"/>
      <c r="FL13" s="48"/>
      <c r="FM13" s="48"/>
      <c r="FN13" s="48"/>
      <c r="FO13" s="191">
        <f t="shared" si="320"/>
        <v>0</v>
      </c>
      <c r="FP13" s="48"/>
      <c r="FQ13" s="48"/>
      <c r="FR13" s="48"/>
      <c r="FS13" s="48"/>
      <c r="FT13" s="48"/>
      <c r="FU13" s="48"/>
      <c r="FV13" s="192">
        <f t="shared" si="321"/>
        <v>0</v>
      </c>
      <c r="FW13" s="48"/>
      <c r="FX13" s="48"/>
      <c r="FZ13" s="48"/>
      <c r="GA13" s="48"/>
      <c r="GB13" s="48"/>
      <c r="GC13" s="48"/>
      <c r="GD13" s="191">
        <f t="shared" si="322"/>
        <v>0</v>
      </c>
      <c r="GE13" s="48"/>
      <c r="GF13" s="48"/>
      <c r="GG13" s="48"/>
      <c r="GH13" s="48"/>
      <c r="GI13" s="48"/>
      <c r="GJ13" s="48"/>
      <c r="GK13" s="192">
        <f t="shared" si="323"/>
        <v>0</v>
      </c>
      <c r="GL13" s="48"/>
      <c r="GM13" s="48"/>
      <c r="GO13" s="48"/>
      <c r="GP13" s="48"/>
      <c r="GQ13" s="48"/>
      <c r="GR13" s="48"/>
      <c r="GS13" s="191">
        <f t="shared" si="324"/>
        <v>0</v>
      </c>
      <c r="GT13" s="48"/>
      <c r="GU13" s="48"/>
      <c r="GV13" s="48"/>
      <c r="GW13" s="48"/>
      <c r="GX13" s="48"/>
      <c r="GY13" s="48"/>
      <c r="GZ13" s="192">
        <f t="shared" si="325"/>
        <v>0</v>
      </c>
      <c r="HA13" s="48"/>
      <c r="HB13" s="48"/>
      <c r="HD13" s="48"/>
      <c r="HE13" s="48"/>
      <c r="HF13" s="48"/>
      <c r="HG13" s="48"/>
      <c r="HH13" s="191">
        <f t="shared" si="326"/>
        <v>0</v>
      </c>
      <c r="HI13" s="48"/>
      <c r="HJ13" s="48"/>
      <c r="HK13" s="48"/>
      <c r="HL13" s="48"/>
      <c r="HM13" s="48"/>
      <c r="HN13" s="48"/>
      <c r="HO13" s="192">
        <f t="shared" si="327"/>
        <v>0</v>
      </c>
      <c r="HP13" s="48"/>
      <c r="HQ13" s="48"/>
      <c r="HS13" s="48"/>
      <c r="HT13" s="48"/>
      <c r="HU13" s="48"/>
      <c r="HV13" s="48"/>
      <c r="HW13" s="191">
        <f t="shared" si="328"/>
        <v>0</v>
      </c>
      <c r="HX13" s="48"/>
      <c r="HY13" s="48"/>
      <c r="HZ13" s="48"/>
      <c r="IA13" s="48"/>
      <c r="IB13" s="48"/>
      <c r="IC13" s="48"/>
      <c r="ID13" s="192">
        <f t="shared" si="329"/>
        <v>0</v>
      </c>
      <c r="IE13" s="48"/>
      <c r="IF13" s="48"/>
      <c r="IH13" s="48"/>
      <c r="II13" s="48"/>
      <c r="IJ13" s="48"/>
      <c r="IK13" s="48"/>
      <c r="IL13" s="191">
        <f t="shared" si="330"/>
        <v>0</v>
      </c>
      <c r="IM13" s="48"/>
      <c r="IN13" s="48"/>
      <c r="IO13" s="48"/>
      <c r="IP13" s="48"/>
      <c r="IQ13" s="48"/>
      <c r="IR13" s="48"/>
      <c r="IS13" s="192">
        <f t="shared" si="331"/>
        <v>0</v>
      </c>
      <c r="IT13" s="48"/>
      <c r="IU13" s="48"/>
      <c r="IW13" s="48"/>
      <c r="IX13" s="48"/>
      <c r="IY13" s="48"/>
      <c r="IZ13" s="48"/>
      <c r="JA13" s="191">
        <f t="shared" si="332"/>
        <v>0</v>
      </c>
      <c r="JB13" s="48"/>
      <c r="JC13" s="48"/>
      <c r="JD13" s="48"/>
      <c r="JE13" s="48"/>
      <c r="JF13" s="48"/>
      <c r="JG13" s="48"/>
      <c r="JH13" s="192">
        <f t="shared" si="333"/>
        <v>0</v>
      </c>
      <c r="JI13" s="48"/>
      <c r="JJ13" s="48"/>
      <c r="JL13" s="48"/>
      <c r="JM13" s="48"/>
      <c r="JN13" s="48"/>
      <c r="JO13" s="48"/>
      <c r="JP13" s="191">
        <f t="shared" si="334"/>
        <v>0</v>
      </c>
      <c r="JQ13" s="48"/>
      <c r="JR13" s="48"/>
      <c r="JS13" s="48"/>
      <c r="JT13" s="48"/>
      <c r="JU13" s="48"/>
      <c r="JV13" s="48"/>
      <c r="JW13" s="192">
        <f t="shared" si="335"/>
        <v>0</v>
      </c>
      <c r="JX13" s="48"/>
      <c r="JY13" s="48"/>
      <c r="KA13" s="48"/>
      <c r="KB13" s="48"/>
      <c r="KC13" s="48"/>
      <c r="KD13" s="48"/>
      <c r="KE13" s="191">
        <f t="shared" si="336"/>
        <v>0</v>
      </c>
      <c r="KF13" s="48"/>
      <c r="KG13" s="48"/>
      <c r="KH13" s="48"/>
      <c r="KI13" s="48"/>
      <c r="KJ13" s="48"/>
      <c r="KK13" s="48"/>
      <c r="KL13" s="192">
        <f t="shared" si="337"/>
        <v>0</v>
      </c>
      <c r="KM13" s="48"/>
      <c r="KN13" s="48"/>
      <c r="KP13" s="48"/>
      <c r="KQ13" s="48"/>
      <c r="KR13" s="48"/>
      <c r="KS13" s="48"/>
      <c r="KT13" s="191">
        <f t="shared" si="338"/>
        <v>0</v>
      </c>
      <c r="KU13" s="48"/>
      <c r="KV13" s="48"/>
      <c r="KW13" s="48"/>
      <c r="KX13" s="48"/>
      <c r="KY13" s="48"/>
      <c r="KZ13" s="48"/>
      <c r="LA13" s="192">
        <f t="shared" si="339"/>
        <v>0</v>
      </c>
      <c r="LB13" s="48"/>
      <c r="LC13" s="48"/>
      <c r="LE13" s="48"/>
      <c r="LF13" s="48"/>
      <c r="LG13" s="48"/>
      <c r="LH13" s="48"/>
      <c r="LI13" s="191">
        <f t="shared" si="340"/>
        <v>0</v>
      </c>
      <c r="LJ13" s="48"/>
      <c r="LK13" s="48"/>
      <c r="LL13" s="48"/>
      <c r="LM13" s="48"/>
      <c r="LN13" s="48"/>
      <c r="LO13" s="48"/>
      <c r="LP13" s="192">
        <f t="shared" si="341"/>
        <v>0</v>
      </c>
      <c r="LQ13" s="48"/>
      <c r="LR13" s="48"/>
      <c r="LT13" s="48"/>
      <c r="LU13" s="48"/>
      <c r="LV13" s="48"/>
      <c r="LW13" s="48"/>
      <c r="LX13" s="191">
        <f t="shared" si="342"/>
        <v>0</v>
      </c>
      <c r="LY13" s="48"/>
      <c r="LZ13" s="48"/>
      <c r="MA13" s="48"/>
      <c r="MB13" s="48"/>
      <c r="MC13" s="48"/>
      <c r="MD13" s="48"/>
      <c r="ME13" s="192">
        <f t="shared" si="343"/>
        <v>0</v>
      </c>
      <c r="MF13" s="48"/>
      <c r="MG13" s="48"/>
      <c r="MI13" s="48"/>
      <c r="MJ13" s="48"/>
      <c r="MK13" s="48"/>
      <c r="ML13" s="48"/>
      <c r="MM13" s="191">
        <f t="shared" si="344"/>
        <v>0</v>
      </c>
      <c r="MN13" s="48"/>
      <c r="MO13" s="48"/>
      <c r="MP13" s="48"/>
      <c r="MQ13" s="48"/>
      <c r="MR13" s="48"/>
      <c r="MS13" s="48"/>
      <c r="MT13" s="192">
        <f t="shared" si="345"/>
        <v>0</v>
      </c>
      <c r="MU13" s="48"/>
      <c r="MV13" s="48"/>
      <c r="MX13" s="48"/>
      <c r="MY13" s="48"/>
      <c r="MZ13" s="48"/>
      <c r="NA13" s="48"/>
      <c r="NB13" s="191">
        <f t="shared" si="346"/>
        <v>0</v>
      </c>
      <c r="NC13" s="48"/>
      <c r="ND13" s="48"/>
      <c r="NE13" s="48"/>
      <c r="NF13" s="48"/>
      <c r="NG13" s="48"/>
      <c r="NH13" s="48"/>
      <c r="NI13" s="192">
        <f t="shared" si="347"/>
        <v>0</v>
      </c>
      <c r="NJ13" s="48"/>
      <c r="NK13" s="48"/>
      <c r="NM13" s="48"/>
      <c r="NN13" s="48"/>
      <c r="NO13" s="48"/>
      <c r="NP13" s="48"/>
      <c r="NQ13" s="191">
        <f t="shared" si="348"/>
        <v>0</v>
      </c>
      <c r="NR13" s="48"/>
      <c r="NS13" s="48"/>
      <c r="NT13" s="48"/>
      <c r="NU13" s="48"/>
      <c r="NV13" s="48"/>
      <c r="NW13" s="48"/>
      <c r="NX13" s="192">
        <f t="shared" si="349"/>
        <v>0</v>
      </c>
      <c r="NY13" s="48"/>
      <c r="NZ13" s="48"/>
      <c r="OB13" s="48"/>
      <c r="OC13" s="48"/>
      <c r="OD13" s="48"/>
      <c r="OE13" s="48"/>
      <c r="OF13" s="191">
        <f t="shared" si="350"/>
        <v>0</v>
      </c>
      <c r="OG13" s="48"/>
      <c r="OH13" s="48"/>
      <c r="OI13" s="48"/>
      <c r="OJ13" s="48"/>
      <c r="OK13" s="48"/>
      <c r="OL13" s="48"/>
      <c r="OM13" s="192">
        <f t="shared" si="351"/>
        <v>0</v>
      </c>
      <c r="ON13" s="48"/>
      <c r="OO13" s="48"/>
      <c r="OQ13" s="48"/>
      <c r="OR13" s="48"/>
      <c r="OS13" s="48"/>
      <c r="OT13" s="48"/>
      <c r="OU13" s="191">
        <f t="shared" si="352"/>
        <v>0</v>
      </c>
      <c r="OV13" s="48"/>
      <c r="OW13" s="48"/>
      <c r="OX13" s="48"/>
      <c r="OY13" s="48"/>
      <c r="OZ13" s="48"/>
      <c r="PA13" s="48"/>
      <c r="PB13" s="192">
        <f t="shared" si="353"/>
        <v>0</v>
      </c>
      <c r="PC13" s="48"/>
      <c r="PD13" s="48"/>
      <c r="PF13" s="48"/>
      <c r="PG13" s="48"/>
      <c r="PH13" s="48"/>
      <c r="PI13" s="48"/>
      <c r="PJ13" s="191">
        <f t="shared" si="354"/>
        <v>0</v>
      </c>
      <c r="PK13" s="48"/>
      <c r="PL13" s="48"/>
      <c r="PM13" s="48"/>
      <c r="PN13" s="48"/>
      <c r="PO13" s="48"/>
      <c r="PP13" s="48"/>
      <c r="PQ13" s="192">
        <f t="shared" si="355"/>
        <v>0</v>
      </c>
      <c r="PR13" s="48"/>
      <c r="PS13" s="48"/>
      <c r="PU13" s="48"/>
      <c r="PV13" s="48"/>
      <c r="PW13" s="48"/>
      <c r="PX13" s="48"/>
      <c r="PY13" s="191">
        <f t="shared" si="356"/>
        <v>0</v>
      </c>
      <c r="PZ13" s="48"/>
      <c r="QA13" s="48"/>
      <c r="QB13" s="48"/>
      <c r="QC13" s="48"/>
      <c r="QD13" s="48"/>
      <c r="QE13" s="48"/>
      <c r="QF13" s="192">
        <f t="shared" si="357"/>
        <v>0</v>
      </c>
      <c r="QG13" s="48"/>
      <c r="QH13" s="48"/>
      <c r="QJ13" s="48"/>
      <c r="QK13" s="48"/>
      <c r="QL13" s="48"/>
      <c r="QM13" s="48"/>
      <c r="QN13" s="191">
        <f t="shared" si="358"/>
        <v>0</v>
      </c>
      <c r="QO13" s="48"/>
      <c r="QP13" s="48"/>
      <c r="QQ13" s="48"/>
      <c r="QR13" s="48"/>
      <c r="QS13" s="48"/>
      <c r="QT13" s="48"/>
      <c r="QU13" s="192">
        <f t="shared" si="359"/>
        <v>0</v>
      </c>
      <c r="QV13" s="48"/>
      <c r="QW13" s="48"/>
      <c r="QY13" s="48"/>
      <c r="QZ13" s="48"/>
      <c r="RA13" s="48"/>
      <c r="RB13" s="48"/>
      <c r="RC13" s="191">
        <f t="shared" si="360"/>
        <v>0</v>
      </c>
      <c r="RD13" s="48"/>
      <c r="RE13" s="48"/>
      <c r="RF13" s="48"/>
      <c r="RG13" s="48"/>
      <c r="RH13" s="48"/>
      <c r="RI13" s="48"/>
      <c r="RJ13" s="192">
        <f t="shared" si="361"/>
        <v>0</v>
      </c>
      <c r="RK13" s="48"/>
      <c r="RL13" s="48"/>
      <c r="RN13" s="48"/>
      <c r="RO13" s="48"/>
      <c r="RP13" s="48"/>
      <c r="RQ13" s="48"/>
      <c r="RR13" s="191">
        <f t="shared" si="362"/>
        <v>0</v>
      </c>
      <c r="RS13" s="48"/>
      <c r="RT13" s="48"/>
      <c r="RU13" s="48"/>
      <c r="RV13" s="48"/>
      <c r="RW13" s="48"/>
      <c r="RX13" s="48"/>
      <c r="RY13" s="192">
        <f t="shared" si="363"/>
        <v>0</v>
      </c>
      <c r="RZ13" s="48"/>
      <c r="SA13" s="48"/>
      <c r="SC13" s="48"/>
      <c r="SD13" s="48"/>
      <c r="SE13" s="48"/>
      <c r="SF13" s="48"/>
      <c r="SG13" s="191">
        <f t="shared" si="364"/>
        <v>0</v>
      </c>
      <c r="SH13" s="48"/>
      <c r="SI13" s="48"/>
      <c r="SJ13" s="48"/>
      <c r="SK13" s="48"/>
      <c r="SL13" s="48"/>
      <c r="SM13" s="48"/>
      <c r="SN13" s="192">
        <f t="shared" si="365"/>
        <v>0</v>
      </c>
      <c r="SO13" s="48"/>
      <c r="SP13" s="48"/>
      <c r="SR13" s="48"/>
      <c r="SS13" s="48"/>
      <c r="ST13" s="48"/>
      <c r="SU13" s="48"/>
      <c r="SV13" s="191">
        <f t="shared" si="366"/>
        <v>0</v>
      </c>
      <c r="SW13" s="48"/>
      <c r="SX13" s="48"/>
      <c r="SY13" s="48"/>
      <c r="SZ13" s="48"/>
      <c r="TA13" s="48"/>
      <c r="TB13" s="48"/>
      <c r="TC13" s="192">
        <f t="shared" si="367"/>
        <v>0</v>
      </c>
      <c r="TD13" s="48"/>
      <c r="TE13" s="48"/>
      <c r="TG13" s="48"/>
      <c r="TH13" s="48"/>
      <c r="TI13" s="48"/>
      <c r="TJ13" s="48"/>
      <c r="TK13" s="191">
        <f t="shared" si="368"/>
        <v>0</v>
      </c>
      <c r="TL13" s="48"/>
      <c r="TM13" s="48"/>
      <c r="TN13" s="48"/>
      <c r="TO13" s="48"/>
      <c r="TP13" s="48"/>
      <c r="TQ13" s="48"/>
      <c r="TR13" s="192">
        <f t="shared" si="369"/>
        <v>0</v>
      </c>
      <c r="TS13" s="48"/>
      <c r="TT13" s="48"/>
      <c r="TV13" s="48"/>
      <c r="TW13" s="48"/>
      <c r="TX13" s="48"/>
      <c r="TY13" s="48"/>
      <c r="TZ13" s="191">
        <f t="shared" si="370"/>
        <v>0</v>
      </c>
      <c r="UA13" s="48"/>
      <c r="UB13" s="48"/>
      <c r="UC13" s="48"/>
      <c r="UD13" s="48"/>
      <c r="UE13" s="48"/>
      <c r="UF13" s="48"/>
      <c r="UG13" s="192">
        <f t="shared" si="371"/>
        <v>0</v>
      </c>
      <c r="UH13" s="48"/>
      <c r="UI13" s="48"/>
      <c r="UK13" s="48"/>
      <c r="UL13" s="48"/>
      <c r="UM13" s="48"/>
      <c r="UN13" s="48"/>
      <c r="UO13" s="191">
        <f t="shared" si="372"/>
        <v>0</v>
      </c>
      <c r="UP13" s="48"/>
      <c r="UQ13" s="48"/>
      <c r="UR13" s="48"/>
      <c r="US13" s="48"/>
      <c r="UT13" s="48"/>
      <c r="UU13" s="48"/>
      <c r="UV13" s="192">
        <f t="shared" si="373"/>
        <v>0</v>
      </c>
      <c r="UW13" s="48"/>
      <c r="UX13" s="48"/>
      <c r="UZ13" s="48"/>
      <c r="VA13" s="48"/>
      <c r="VB13" s="48"/>
      <c r="VC13" s="48"/>
      <c r="VD13" s="191">
        <f t="shared" si="374"/>
        <v>0</v>
      </c>
      <c r="VE13" s="48"/>
      <c r="VF13" s="48"/>
      <c r="VG13" s="48"/>
      <c r="VH13" s="48"/>
      <c r="VI13" s="48"/>
      <c r="VJ13" s="48"/>
      <c r="VK13" s="192">
        <f t="shared" si="375"/>
        <v>0</v>
      </c>
      <c r="VL13" s="48"/>
      <c r="VM13" s="48"/>
      <c r="VO13" s="48"/>
      <c r="VP13" s="48"/>
      <c r="VQ13" s="48"/>
      <c r="VR13" s="48"/>
      <c r="VS13" s="191">
        <f t="shared" si="376"/>
        <v>0</v>
      </c>
      <c r="VT13" s="48"/>
      <c r="VU13" s="48"/>
      <c r="VV13" s="48"/>
      <c r="VW13" s="48"/>
      <c r="VX13" s="48"/>
      <c r="VY13" s="48"/>
      <c r="VZ13" s="192">
        <f t="shared" si="377"/>
        <v>0</v>
      </c>
      <c r="WA13" s="48"/>
      <c r="WB13" s="48"/>
      <c r="WD13" s="48"/>
      <c r="WE13" s="48"/>
      <c r="WF13" s="48"/>
      <c r="WG13" s="48"/>
      <c r="WH13" s="191">
        <f t="shared" si="378"/>
        <v>0</v>
      </c>
      <c r="WI13" s="48"/>
      <c r="WJ13" s="48"/>
      <c r="WK13" s="48"/>
      <c r="WL13" s="48"/>
      <c r="WM13" s="48"/>
      <c r="WN13" s="48"/>
      <c r="WO13" s="192">
        <f t="shared" si="379"/>
        <v>0</v>
      </c>
      <c r="WP13" s="48"/>
      <c r="WQ13" s="48"/>
      <c r="WS13" s="48"/>
      <c r="WT13" s="48"/>
      <c r="WU13" s="48"/>
      <c r="WV13" s="48"/>
      <c r="WW13" s="191">
        <f t="shared" si="380"/>
        <v>0</v>
      </c>
      <c r="WX13" s="48"/>
      <c r="WY13" s="48"/>
      <c r="WZ13" s="48"/>
      <c r="XA13" s="48"/>
      <c r="XB13" s="48"/>
      <c r="XC13" s="48"/>
      <c r="XD13" s="192">
        <f t="shared" si="381"/>
        <v>0</v>
      </c>
      <c r="XE13" s="48"/>
      <c r="XF13" s="48"/>
      <c r="XH13" s="48"/>
      <c r="XI13" s="48"/>
      <c r="XJ13" s="48"/>
      <c r="XK13" s="48"/>
      <c r="XL13" s="191">
        <f t="shared" si="382"/>
        <v>0</v>
      </c>
      <c r="XM13" s="48"/>
      <c r="XN13" s="48"/>
      <c r="XO13" s="48"/>
      <c r="XP13" s="48"/>
      <c r="XQ13" s="48"/>
      <c r="XR13" s="48"/>
      <c r="XS13" s="192">
        <f t="shared" si="383"/>
        <v>0</v>
      </c>
      <c r="XT13" s="48"/>
      <c r="XU13" s="48"/>
      <c r="XW13" s="48"/>
      <c r="XX13" s="48"/>
      <c r="XY13" s="48"/>
      <c r="XZ13" s="48"/>
      <c r="YA13" s="191">
        <f t="shared" si="384"/>
        <v>0</v>
      </c>
      <c r="YB13" s="48"/>
      <c r="YC13" s="48"/>
      <c r="YD13" s="48"/>
      <c r="YE13" s="48"/>
      <c r="YF13" s="48"/>
      <c r="YG13" s="48"/>
      <c r="YH13" s="192">
        <f t="shared" si="385"/>
        <v>0</v>
      </c>
      <c r="YI13" s="48"/>
      <c r="YJ13" s="48"/>
      <c r="YL13" s="48"/>
      <c r="YM13" s="48"/>
      <c r="YN13" s="48"/>
      <c r="YO13" s="48"/>
      <c r="YP13" s="191">
        <f t="shared" si="386"/>
        <v>0</v>
      </c>
      <c r="YQ13" s="48"/>
      <c r="YR13" s="48"/>
      <c r="YS13" s="48"/>
      <c r="YT13" s="48"/>
      <c r="YU13" s="48"/>
      <c r="YV13" s="48"/>
      <c r="YW13" s="192">
        <f t="shared" si="387"/>
        <v>0</v>
      </c>
      <c r="YX13" s="48"/>
      <c r="YY13" s="48"/>
      <c r="ZA13" s="48"/>
      <c r="ZB13" s="48"/>
      <c r="ZC13" s="48"/>
      <c r="ZD13" s="48"/>
      <c r="ZE13" s="191">
        <f t="shared" si="388"/>
        <v>0</v>
      </c>
      <c r="ZF13" s="48"/>
      <c r="ZG13" s="48"/>
      <c r="ZH13" s="48"/>
      <c r="ZI13" s="48"/>
      <c r="ZJ13" s="48"/>
      <c r="ZK13" s="48"/>
      <c r="ZL13" s="192">
        <f t="shared" si="389"/>
        <v>0</v>
      </c>
      <c r="ZM13" s="48"/>
      <c r="ZN13" s="48"/>
      <c r="ZP13" s="48"/>
      <c r="ZQ13" s="48"/>
      <c r="ZR13" s="48"/>
      <c r="ZS13" s="48"/>
      <c r="ZT13" s="191">
        <f t="shared" si="390"/>
        <v>0</v>
      </c>
      <c r="ZU13" s="48"/>
      <c r="ZV13" s="48"/>
      <c r="ZW13" s="48"/>
      <c r="ZX13" s="48"/>
      <c r="ZY13" s="48"/>
      <c r="ZZ13" s="48"/>
      <c r="AAA13" s="192">
        <f t="shared" si="391"/>
        <v>0</v>
      </c>
      <c r="AAB13" s="48"/>
      <c r="AAC13" s="48"/>
      <c r="AAE13" s="48"/>
      <c r="AAF13" s="48"/>
      <c r="AAG13" s="48"/>
      <c r="AAH13" s="48"/>
      <c r="AAI13" s="191">
        <f t="shared" si="392"/>
        <v>0</v>
      </c>
      <c r="AAJ13" s="48"/>
      <c r="AAK13" s="48"/>
      <c r="AAL13" s="48"/>
      <c r="AAM13" s="48"/>
      <c r="AAN13" s="48"/>
      <c r="AAO13" s="48"/>
      <c r="AAP13" s="192">
        <f t="shared" si="393"/>
        <v>0</v>
      </c>
      <c r="AAQ13" s="48"/>
      <c r="AAR13" s="48"/>
      <c r="AAT13" s="48"/>
      <c r="AAU13" s="48"/>
      <c r="AAV13" s="48"/>
      <c r="AAW13" s="48"/>
      <c r="AAX13" s="191">
        <f t="shared" si="394"/>
        <v>0</v>
      </c>
      <c r="AAY13" s="48"/>
      <c r="AAZ13" s="48"/>
      <c r="ABA13" s="48"/>
      <c r="ABB13" s="48"/>
      <c r="ABC13" s="48"/>
      <c r="ABD13" s="48"/>
      <c r="ABE13" s="192">
        <f t="shared" si="395"/>
        <v>0</v>
      </c>
      <c r="ABF13" s="48"/>
      <c r="ABG13" s="48"/>
      <c r="ABI13" s="48"/>
      <c r="ABJ13" s="48"/>
      <c r="ABK13" s="48"/>
      <c r="ABL13" s="48"/>
      <c r="ABM13" s="191">
        <f t="shared" si="396"/>
        <v>0</v>
      </c>
      <c r="ABN13" s="48"/>
      <c r="ABO13" s="48"/>
      <c r="ABP13" s="48"/>
      <c r="ABQ13" s="48"/>
      <c r="ABR13" s="48"/>
      <c r="ABS13" s="48"/>
      <c r="ABT13" s="192">
        <f t="shared" si="397"/>
        <v>0</v>
      </c>
      <c r="ABU13" s="48"/>
      <c r="ABV13" s="48"/>
      <c r="ABX13" s="48"/>
      <c r="ABY13" s="48"/>
      <c r="ABZ13" s="48"/>
      <c r="ACA13" s="48"/>
      <c r="ACB13" s="191">
        <f t="shared" si="398"/>
        <v>0</v>
      </c>
      <c r="ACC13" s="48"/>
      <c r="ACD13" s="48"/>
      <c r="ACE13" s="48"/>
      <c r="ACF13" s="48"/>
      <c r="ACG13" s="48"/>
      <c r="ACH13" s="48"/>
      <c r="ACI13" s="192">
        <f t="shared" si="399"/>
        <v>0</v>
      </c>
      <c r="ACJ13" s="48"/>
      <c r="ACK13" s="48"/>
      <c r="ACM13" s="48"/>
      <c r="ACN13" s="48"/>
      <c r="ACO13" s="48"/>
      <c r="ACP13" s="48"/>
      <c r="ACQ13" s="191">
        <f t="shared" si="400"/>
        <v>0</v>
      </c>
      <c r="ACR13" s="48"/>
      <c r="ACS13" s="48"/>
      <c r="ACT13" s="48"/>
      <c r="ACU13" s="48"/>
      <c r="ACV13" s="48"/>
      <c r="ACW13" s="48"/>
      <c r="ACX13" s="192">
        <f t="shared" si="401"/>
        <v>0</v>
      </c>
      <c r="ACY13" s="48"/>
      <c r="ACZ13" s="48"/>
      <c r="ADC13" s="48"/>
      <c r="ADD13" s="48"/>
      <c r="ADE13" s="48"/>
      <c r="ADF13" s="48"/>
      <c r="ADG13" s="191">
        <f t="shared" si="402"/>
        <v>0</v>
      </c>
      <c r="ADH13" s="48"/>
      <c r="ADI13" s="48"/>
      <c r="ADJ13" s="48"/>
      <c r="ADK13" s="48"/>
      <c r="ADL13" s="48"/>
      <c r="ADM13" s="48"/>
      <c r="ADN13" s="192">
        <f t="shared" si="403"/>
        <v>0</v>
      </c>
      <c r="ADO13" s="48"/>
      <c r="ADP13" s="48"/>
      <c r="ADR13" s="48"/>
      <c r="ADS13" s="48"/>
      <c r="ADT13" s="48"/>
      <c r="ADU13" s="48"/>
      <c r="ADV13" s="191">
        <f t="shared" si="404"/>
        <v>0</v>
      </c>
      <c r="ADW13" s="48"/>
      <c r="ADX13" s="48"/>
      <c r="ADY13" s="48"/>
      <c r="ADZ13" s="48"/>
      <c r="AEA13" s="48"/>
      <c r="AEB13" s="48"/>
      <c r="AEC13" s="192">
        <f t="shared" si="405"/>
        <v>0</v>
      </c>
      <c r="AED13" s="48"/>
      <c r="AEE13" s="48"/>
      <c r="AEG13" s="48"/>
      <c r="AEH13" s="48"/>
      <c r="AEI13" s="48"/>
      <c r="AEJ13" s="48"/>
      <c r="AEK13" s="191">
        <f t="shared" si="406"/>
        <v>0</v>
      </c>
      <c r="AEL13" s="48"/>
      <c r="AEM13" s="48"/>
      <c r="AEN13" s="48"/>
      <c r="AEO13" s="48"/>
      <c r="AEP13" s="48"/>
      <c r="AEQ13" s="48"/>
      <c r="AER13" s="192">
        <f t="shared" si="407"/>
        <v>0</v>
      </c>
      <c r="AES13" s="48"/>
      <c r="AET13" s="48"/>
      <c r="AEV13" s="48"/>
      <c r="AEW13" s="48"/>
      <c r="AEX13" s="48"/>
      <c r="AEY13" s="48"/>
      <c r="AEZ13" s="191">
        <f t="shared" si="408"/>
        <v>0</v>
      </c>
      <c r="AFA13" s="48"/>
      <c r="AFB13" s="48"/>
      <c r="AFC13" s="48"/>
      <c r="AFD13" s="48"/>
      <c r="AFE13" s="48"/>
      <c r="AFF13" s="48"/>
      <c r="AFG13" s="192">
        <f t="shared" si="409"/>
        <v>0</v>
      </c>
      <c r="AFH13" s="48"/>
      <c r="AFI13" s="48"/>
      <c r="AFK13" s="48"/>
      <c r="AFL13" s="48"/>
      <c r="AFM13" s="48"/>
      <c r="AFN13" s="48"/>
      <c r="AFO13" s="191">
        <f t="shared" si="410"/>
        <v>0</v>
      </c>
      <c r="AFP13" s="48"/>
      <c r="AFQ13" s="48"/>
      <c r="AFR13" s="48"/>
      <c r="AFS13" s="48"/>
      <c r="AFT13" s="48"/>
      <c r="AFU13" s="48"/>
      <c r="AFV13" s="192">
        <f t="shared" si="411"/>
        <v>0</v>
      </c>
      <c r="AFW13" s="48"/>
      <c r="AFX13" s="48"/>
      <c r="AFZ13" s="48"/>
      <c r="AGA13" s="48"/>
      <c r="AGB13" s="48"/>
      <c r="AGC13" s="48"/>
      <c r="AGD13" s="191">
        <f t="shared" si="412"/>
        <v>0</v>
      </c>
      <c r="AGE13" s="48"/>
      <c r="AGF13" s="48"/>
      <c r="AGG13" s="48"/>
      <c r="AGH13" s="48"/>
      <c r="AGI13" s="48"/>
      <c r="AGJ13" s="48"/>
      <c r="AGK13" s="192">
        <f t="shared" si="413"/>
        <v>0</v>
      </c>
      <c r="AGL13" s="48"/>
      <c r="AGM13" s="48"/>
      <c r="AGO13" s="48"/>
      <c r="AGP13" s="48"/>
      <c r="AGQ13" s="48"/>
      <c r="AGR13" s="48"/>
      <c r="AGS13" s="191">
        <f t="shared" si="414"/>
        <v>0</v>
      </c>
      <c r="AGT13" s="48"/>
      <c r="AGU13" s="48"/>
      <c r="AGV13" s="48"/>
      <c r="AGW13" s="48"/>
      <c r="AGX13" s="48"/>
      <c r="AGY13" s="48"/>
      <c r="AGZ13" s="192">
        <f t="shared" si="415"/>
        <v>0</v>
      </c>
      <c r="AHA13" s="48"/>
      <c r="AHB13" s="48"/>
      <c r="AHD13" s="48"/>
      <c r="AHE13" s="48"/>
      <c r="AHF13" s="48"/>
      <c r="AHG13" s="48"/>
      <c r="AHH13" s="191">
        <f t="shared" si="416"/>
        <v>0</v>
      </c>
      <c r="AHI13" s="48"/>
      <c r="AHJ13" s="48"/>
      <c r="AHK13" s="48"/>
      <c r="AHL13" s="48"/>
      <c r="AHM13" s="48"/>
      <c r="AHN13" s="48"/>
      <c r="AHO13" s="192">
        <f t="shared" si="417"/>
        <v>0</v>
      </c>
      <c r="AHP13" s="48"/>
      <c r="AHQ13" s="48"/>
      <c r="AHS13" s="48"/>
      <c r="AHT13" s="48"/>
      <c r="AHU13" s="48"/>
      <c r="AHV13" s="48"/>
      <c r="AHW13" s="191">
        <f t="shared" si="418"/>
        <v>0</v>
      </c>
      <c r="AHX13" s="48"/>
      <c r="AHY13" s="48"/>
      <c r="AHZ13" s="48"/>
      <c r="AIA13" s="48"/>
      <c r="AIB13" s="48"/>
      <c r="AIC13" s="48"/>
      <c r="AID13" s="192">
        <f t="shared" si="419"/>
        <v>0</v>
      </c>
      <c r="AIE13" s="48"/>
      <c r="AIF13" s="48"/>
    </row>
    <row r="14" spans="1:916" s="43" customFormat="1" x14ac:dyDescent="0.2">
      <c r="A14" s="46" t="s">
        <v>291</v>
      </c>
      <c r="B14" s="47" t="s">
        <v>296</v>
      </c>
      <c r="C14" s="53"/>
      <c r="D14" s="48"/>
      <c r="E14" s="48"/>
      <c r="F14" s="48"/>
      <c r="G14" s="191">
        <f t="shared" si="120"/>
        <v>0</v>
      </c>
      <c r="H14" s="48"/>
      <c r="I14" s="48"/>
      <c r="J14" s="48"/>
      <c r="K14" s="48"/>
      <c r="L14" s="48"/>
      <c r="M14" s="48"/>
      <c r="N14" s="192">
        <f t="shared" si="181"/>
        <v>0</v>
      </c>
      <c r="O14" s="48"/>
      <c r="P14" s="48"/>
      <c r="Q14" s="48"/>
      <c r="R14" s="48"/>
      <c r="S14" s="48"/>
      <c r="T14" s="48"/>
      <c r="U14" s="191">
        <f t="shared" si="121"/>
        <v>0</v>
      </c>
      <c r="V14" s="48"/>
      <c r="W14" s="48"/>
      <c r="X14" s="48"/>
      <c r="Y14" s="48"/>
      <c r="Z14" s="48"/>
      <c r="AA14" s="48"/>
      <c r="AB14" s="192">
        <f t="shared" si="182"/>
        <v>0</v>
      </c>
      <c r="AC14" s="48"/>
      <c r="AD14" s="48"/>
      <c r="AE14" s="330"/>
      <c r="AF14" s="48"/>
      <c r="AG14" s="48"/>
      <c r="AH14" s="48"/>
      <c r="AI14" s="48"/>
      <c r="AJ14" s="191">
        <f t="shared" si="302"/>
        <v>0</v>
      </c>
      <c r="AK14" s="48"/>
      <c r="AL14" s="48"/>
      <c r="AM14" s="48"/>
      <c r="AN14" s="48"/>
      <c r="AO14" s="48"/>
      <c r="AP14" s="48"/>
      <c r="AQ14" s="192">
        <f t="shared" si="303"/>
        <v>0</v>
      </c>
      <c r="AR14" s="48"/>
      <c r="AS14" s="48"/>
      <c r="AU14" s="48"/>
      <c r="AV14" s="48"/>
      <c r="AW14" s="48"/>
      <c r="AX14" s="48"/>
      <c r="AY14" s="191">
        <f t="shared" si="304"/>
        <v>0</v>
      </c>
      <c r="AZ14" s="48"/>
      <c r="BA14" s="48"/>
      <c r="BB14" s="48"/>
      <c r="BC14" s="48"/>
      <c r="BD14" s="48"/>
      <c r="BE14" s="48"/>
      <c r="BF14" s="192">
        <f t="shared" si="305"/>
        <v>0</v>
      </c>
      <c r="BG14" s="48"/>
      <c r="BH14" s="48"/>
      <c r="BJ14" s="48"/>
      <c r="BK14" s="48"/>
      <c r="BL14" s="48"/>
      <c r="BM14" s="48"/>
      <c r="BN14" s="191">
        <f t="shared" si="306"/>
        <v>0</v>
      </c>
      <c r="BO14" s="48"/>
      <c r="BP14" s="48"/>
      <c r="BQ14" s="48"/>
      <c r="BR14" s="48"/>
      <c r="BS14" s="48"/>
      <c r="BT14" s="48"/>
      <c r="BU14" s="192">
        <f t="shared" si="307"/>
        <v>0</v>
      </c>
      <c r="BV14" s="48"/>
      <c r="BW14" s="48"/>
      <c r="BY14" s="48"/>
      <c r="BZ14" s="48"/>
      <c r="CA14" s="48"/>
      <c r="CB14" s="48"/>
      <c r="CC14" s="191">
        <f t="shared" si="308"/>
        <v>0</v>
      </c>
      <c r="CD14" s="48"/>
      <c r="CE14" s="48"/>
      <c r="CF14" s="48"/>
      <c r="CG14" s="48"/>
      <c r="CH14" s="48"/>
      <c r="CI14" s="48"/>
      <c r="CJ14" s="192">
        <f t="shared" si="309"/>
        <v>0</v>
      </c>
      <c r="CK14" s="48"/>
      <c r="CL14" s="48"/>
      <c r="CN14" s="48"/>
      <c r="CO14" s="48"/>
      <c r="CP14" s="48"/>
      <c r="CQ14" s="48"/>
      <c r="CR14" s="191">
        <f t="shared" si="310"/>
        <v>0</v>
      </c>
      <c r="CS14" s="48"/>
      <c r="CT14" s="48"/>
      <c r="CU14" s="48"/>
      <c r="CV14" s="48"/>
      <c r="CW14" s="48"/>
      <c r="CX14" s="48"/>
      <c r="CY14" s="192">
        <f t="shared" si="311"/>
        <v>0</v>
      </c>
      <c r="CZ14" s="48"/>
      <c r="DA14" s="48"/>
      <c r="DC14" s="48"/>
      <c r="DD14" s="48"/>
      <c r="DE14" s="48"/>
      <c r="DF14" s="48"/>
      <c r="DG14" s="191">
        <f t="shared" si="312"/>
        <v>0</v>
      </c>
      <c r="DH14" s="48"/>
      <c r="DI14" s="48"/>
      <c r="DJ14" s="48"/>
      <c r="DK14" s="48"/>
      <c r="DL14" s="48"/>
      <c r="DM14" s="48"/>
      <c r="DN14" s="192">
        <f t="shared" si="313"/>
        <v>0</v>
      </c>
      <c r="DO14" s="48"/>
      <c r="DP14" s="48"/>
      <c r="DR14" s="48"/>
      <c r="DS14" s="48"/>
      <c r="DT14" s="48"/>
      <c r="DU14" s="48"/>
      <c r="DV14" s="191">
        <f t="shared" si="314"/>
        <v>0</v>
      </c>
      <c r="DW14" s="48"/>
      <c r="DX14" s="48"/>
      <c r="DY14" s="48"/>
      <c r="DZ14" s="48"/>
      <c r="EA14" s="48"/>
      <c r="EB14" s="48"/>
      <c r="EC14" s="192">
        <f t="shared" si="315"/>
        <v>0</v>
      </c>
      <c r="ED14" s="48"/>
      <c r="EE14" s="48"/>
      <c r="EG14" s="48"/>
      <c r="EH14" s="48"/>
      <c r="EI14" s="48"/>
      <c r="EJ14" s="48"/>
      <c r="EK14" s="191">
        <f t="shared" si="316"/>
        <v>0</v>
      </c>
      <c r="EL14" s="48"/>
      <c r="EM14" s="48"/>
      <c r="EN14" s="48"/>
      <c r="EO14" s="48"/>
      <c r="EP14" s="48"/>
      <c r="EQ14" s="48"/>
      <c r="ER14" s="192">
        <f t="shared" si="317"/>
        <v>0</v>
      </c>
      <c r="ES14" s="48"/>
      <c r="ET14" s="48"/>
      <c r="EV14" s="48"/>
      <c r="EW14" s="48"/>
      <c r="EX14" s="48"/>
      <c r="EY14" s="48"/>
      <c r="EZ14" s="191">
        <f t="shared" si="318"/>
        <v>0</v>
      </c>
      <c r="FA14" s="48"/>
      <c r="FB14" s="48"/>
      <c r="FC14" s="48"/>
      <c r="FD14" s="48"/>
      <c r="FE14" s="48"/>
      <c r="FF14" s="48"/>
      <c r="FG14" s="192">
        <f t="shared" si="319"/>
        <v>0</v>
      </c>
      <c r="FH14" s="48"/>
      <c r="FI14" s="48"/>
      <c r="FK14" s="48"/>
      <c r="FL14" s="48"/>
      <c r="FM14" s="48"/>
      <c r="FN14" s="48"/>
      <c r="FO14" s="191">
        <f t="shared" si="320"/>
        <v>0</v>
      </c>
      <c r="FP14" s="48"/>
      <c r="FQ14" s="48"/>
      <c r="FR14" s="48"/>
      <c r="FS14" s="48"/>
      <c r="FT14" s="48"/>
      <c r="FU14" s="48"/>
      <c r="FV14" s="192">
        <f t="shared" si="321"/>
        <v>0</v>
      </c>
      <c r="FW14" s="48"/>
      <c r="FX14" s="48"/>
      <c r="FZ14" s="48"/>
      <c r="GA14" s="48"/>
      <c r="GB14" s="48"/>
      <c r="GC14" s="48"/>
      <c r="GD14" s="191">
        <f t="shared" si="322"/>
        <v>0</v>
      </c>
      <c r="GE14" s="48"/>
      <c r="GF14" s="48"/>
      <c r="GG14" s="48"/>
      <c r="GH14" s="48"/>
      <c r="GI14" s="48"/>
      <c r="GJ14" s="48"/>
      <c r="GK14" s="192">
        <f t="shared" si="323"/>
        <v>0</v>
      </c>
      <c r="GL14" s="48"/>
      <c r="GM14" s="48"/>
      <c r="GO14" s="48"/>
      <c r="GP14" s="48"/>
      <c r="GQ14" s="48"/>
      <c r="GR14" s="48"/>
      <c r="GS14" s="191">
        <f t="shared" si="324"/>
        <v>0</v>
      </c>
      <c r="GT14" s="48"/>
      <c r="GU14" s="48"/>
      <c r="GV14" s="48"/>
      <c r="GW14" s="48"/>
      <c r="GX14" s="48"/>
      <c r="GY14" s="48"/>
      <c r="GZ14" s="192">
        <f t="shared" si="325"/>
        <v>0</v>
      </c>
      <c r="HA14" s="48"/>
      <c r="HB14" s="48"/>
      <c r="HD14" s="48"/>
      <c r="HE14" s="48"/>
      <c r="HF14" s="48"/>
      <c r="HG14" s="48"/>
      <c r="HH14" s="191">
        <f t="shared" si="326"/>
        <v>0</v>
      </c>
      <c r="HI14" s="48"/>
      <c r="HJ14" s="48"/>
      <c r="HK14" s="48"/>
      <c r="HL14" s="48"/>
      <c r="HM14" s="48"/>
      <c r="HN14" s="48"/>
      <c r="HO14" s="192">
        <f t="shared" si="327"/>
        <v>0</v>
      </c>
      <c r="HP14" s="48"/>
      <c r="HQ14" s="48"/>
      <c r="HS14" s="48"/>
      <c r="HT14" s="48"/>
      <c r="HU14" s="48"/>
      <c r="HV14" s="48"/>
      <c r="HW14" s="191">
        <f t="shared" si="328"/>
        <v>0</v>
      </c>
      <c r="HX14" s="48"/>
      <c r="HY14" s="48"/>
      <c r="HZ14" s="48"/>
      <c r="IA14" s="48"/>
      <c r="IB14" s="48"/>
      <c r="IC14" s="48"/>
      <c r="ID14" s="192">
        <f t="shared" si="329"/>
        <v>0</v>
      </c>
      <c r="IE14" s="48"/>
      <c r="IF14" s="48"/>
      <c r="IH14" s="48"/>
      <c r="II14" s="48"/>
      <c r="IJ14" s="48"/>
      <c r="IK14" s="48"/>
      <c r="IL14" s="191">
        <f t="shared" si="330"/>
        <v>0</v>
      </c>
      <c r="IM14" s="48"/>
      <c r="IN14" s="48"/>
      <c r="IO14" s="48"/>
      <c r="IP14" s="48"/>
      <c r="IQ14" s="48"/>
      <c r="IR14" s="48"/>
      <c r="IS14" s="192">
        <f t="shared" si="331"/>
        <v>0</v>
      </c>
      <c r="IT14" s="48"/>
      <c r="IU14" s="48"/>
      <c r="IW14" s="48"/>
      <c r="IX14" s="48"/>
      <c r="IY14" s="48"/>
      <c r="IZ14" s="48"/>
      <c r="JA14" s="191">
        <f t="shared" si="332"/>
        <v>0</v>
      </c>
      <c r="JB14" s="48"/>
      <c r="JC14" s="48"/>
      <c r="JD14" s="48"/>
      <c r="JE14" s="48"/>
      <c r="JF14" s="48"/>
      <c r="JG14" s="48"/>
      <c r="JH14" s="192">
        <f t="shared" si="333"/>
        <v>0</v>
      </c>
      <c r="JI14" s="48"/>
      <c r="JJ14" s="48"/>
      <c r="JL14" s="48"/>
      <c r="JM14" s="48"/>
      <c r="JN14" s="48"/>
      <c r="JO14" s="48"/>
      <c r="JP14" s="191">
        <f t="shared" si="334"/>
        <v>0</v>
      </c>
      <c r="JQ14" s="48"/>
      <c r="JR14" s="48"/>
      <c r="JS14" s="48"/>
      <c r="JT14" s="48"/>
      <c r="JU14" s="48"/>
      <c r="JV14" s="48"/>
      <c r="JW14" s="192">
        <f t="shared" si="335"/>
        <v>0</v>
      </c>
      <c r="JX14" s="48"/>
      <c r="JY14" s="48"/>
      <c r="KA14" s="48"/>
      <c r="KB14" s="48"/>
      <c r="KC14" s="48"/>
      <c r="KD14" s="48"/>
      <c r="KE14" s="191">
        <f t="shared" si="336"/>
        <v>0</v>
      </c>
      <c r="KF14" s="48"/>
      <c r="KG14" s="48"/>
      <c r="KH14" s="48"/>
      <c r="KI14" s="48"/>
      <c r="KJ14" s="48"/>
      <c r="KK14" s="48"/>
      <c r="KL14" s="192">
        <f t="shared" si="337"/>
        <v>0</v>
      </c>
      <c r="KM14" s="48"/>
      <c r="KN14" s="48"/>
      <c r="KP14" s="48"/>
      <c r="KQ14" s="48"/>
      <c r="KR14" s="48"/>
      <c r="KS14" s="48"/>
      <c r="KT14" s="191">
        <f t="shared" si="338"/>
        <v>0</v>
      </c>
      <c r="KU14" s="48"/>
      <c r="KV14" s="48"/>
      <c r="KW14" s="48"/>
      <c r="KX14" s="48"/>
      <c r="KY14" s="48"/>
      <c r="KZ14" s="48"/>
      <c r="LA14" s="192">
        <f t="shared" si="339"/>
        <v>0</v>
      </c>
      <c r="LB14" s="48"/>
      <c r="LC14" s="48"/>
      <c r="LE14" s="48"/>
      <c r="LF14" s="48"/>
      <c r="LG14" s="48"/>
      <c r="LH14" s="48"/>
      <c r="LI14" s="191">
        <f t="shared" si="340"/>
        <v>0</v>
      </c>
      <c r="LJ14" s="48"/>
      <c r="LK14" s="48"/>
      <c r="LL14" s="48"/>
      <c r="LM14" s="48"/>
      <c r="LN14" s="48"/>
      <c r="LO14" s="48"/>
      <c r="LP14" s="192">
        <f t="shared" si="341"/>
        <v>0</v>
      </c>
      <c r="LQ14" s="48"/>
      <c r="LR14" s="48"/>
      <c r="LT14" s="48"/>
      <c r="LU14" s="48"/>
      <c r="LV14" s="48"/>
      <c r="LW14" s="48"/>
      <c r="LX14" s="191">
        <f t="shared" si="342"/>
        <v>0</v>
      </c>
      <c r="LY14" s="48"/>
      <c r="LZ14" s="48"/>
      <c r="MA14" s="48"/>
      <c r="MB14" s="48"/>
      <c r="MC14" s="48"/>
      <c r="MD14" s="48"/>
      <c r="ME14" s="192">
        <f t="shared" si="343"/>
        <v>0</v>
      </c>
      <c r="MF14" s="48"/>
      <c r="MG14" s="48"/>
      <c r="MI14" s="48"/>
      <c r="MJ14" s="48"/>
      <c r="MK14" s="48"/>
      <c r="ML14" s="48"/>
      <c r="MM14" s="191">
        <f t="shared" si="344"/>
        <v>0</v>
      </c>
      <c r="MN14" s="48"/>
      <c r="MO14" s="48"/>
      <c r="MP14" s="48"/>
      <c r="MQ14" s="48"/>
      <c r="MR14" s="48"/>
      <c r="MS14" s="48"/>
      <c r="MT14" s="192">
        <f t="shared" si="345"/>
        <v>0</v>
      </c>
      <c r="MU14" s="48"/>
      <c r="MV14" s="48"/>
      <c r="MX14" s="48"/>
      <c r="MY14" s="48"/>
      <c r="MZ14" s="48"/>
      <c r="NA14" s="48"/>
      <c r="NB14" s="191">
        <f t="shared" si="346"/>
        <v>0</v>
      </c>
      <c r="NC14" s="48"/>
      <c r="ND14" s="48"/>
      <c r="NE14" s="48"/>
      <c r="NF14" s="48"/>
      <c r="NG14" s="48"/>
      <c r="NH14" s="48"/>
      <c r="NI14" s="192">
        <f t="shared" si="347"/>
        <v>0</v>
      </c>
      <c r="NJ14" s="48"/>
      <c r="NK14" s="48"/>
      <c r="NM14" s="48"/>
      <c r="NN14" s="48"/>
      <c r="NO14" s="48"/>
      <c r="NP14" s="48"/>
      <c r="NQ14" s="191">
        <f t="shared" si="348"/>
        <v>0</v>
      </c>
      <c r="NR14" s="48"/>
      <c r="NS14" s="48"/>
      <c r="NT14" s="48"/>
      <c r="NU14" s="48"/>
      <c r="NV14" s="48"/>
      <c r="NW14" s="48"/>
      <c r="NX14" s="192">
        <f t="shared" si="349"/>
        <v>0</v>
      </c>
      <c r="NY14" s="48"/>
      <c r="NZ14" s="48"/>
      <c r="OB14" s="48"/>
      <c r="OC14" s="48"/>
      <c r="OD14" s="48"/>
      <c r="OE14" s="48"/>
      <c r="OF14" s="191">
        <f t="shared" si="350"/>
        <v>0</v>
      </c>
      <c r="OG14" s="48"/>
      <c r="OH14" s="48"/>
      <c r="OI14" s="48"/>
      <c r="OJ14" s="48"/>
      <c r="OK14" s="48"/>
      <c r="OL14" s="48"/>
      <c r="OM14" s="192">
        <f t="shared" si="351"/>
        <v>0</v>
      </c>
      <c r="ON14" s="48"/>
      <c r="OO14" s="48"/>
      <c r="OQ14" s="48"/>
      <c r="OR14" s="48"/>
      <c r="OS14" s="48"/>
      <c r="OT14" s="48"/>
      <c r="OU14" s="191">
        <f t="shared" si="352"/>
        <v>0</v>
      </c>
      <c r="OV14" s="48"/>
      <c r="OW14" s="48"/>
      <c r="OX14" s="48"/>
      <c r="OY14" s="48"/>
      <c r="OZ14" s="48"/>
      <c r="PA14" s="48"/>
      <c r="PB14" s="192">
        <f t="shared" si="353"/>
        <v>0</v>
      </c>
      <c r="PC14" s="48"/>
      <c r="PD14" s="48"/>
      <c r="PF14" s="48"/>
      <c r="PG14" s="48"/>
      <c r="PH14" s="48"/>
      <c r="PI14" s="48"/>
      <c r="PJ14" s="191">
        <f t="shared" si="354"/>
        <v>0</v>
      </c>
      <c r="PK14" s="48"/>
      <c r="PL14" s="48"/>
      <c r="PM14" s="48"/>
      <c r="PN14" s="48"/>
      <c r="PO14" s="48"/>
      <c r="PP14" s="48"/>
      <c r="PQ14" s="192">
        <f t="shared" si="355"/>
        <v>0</v>
      </c>
      <c r="PR14" s="48"/>
      <c r="PS14" s="48"/>
      <c r="PU14" s="48"/>
      <c r="PV14" s="48"/>
      <c r="PW14" s="48"/>
      <c r="PX14" s="48"/>
      <c r="PY14" s="191">
        <f t="shared" si="356"/>
        <v>0</v>
      </c>
      <c r="PZ14" s="48"/>
      <c r="QA14" s="48"/>
      <c r="QB14" s="48"/>
      <c r="QC14" s="48"/>
      <c r="QD14" s="48"/>
      <c r="QE14" s="48"/>
      <c r="QF14" s="192">
        <f t="shared" si="357"/>
        <v>0</v>
      </c>
      <c r="QG14" s="48"/>
      <c r="QH14" s="48"/>
      <c r="QJ14" s="48"/>
      <c r="QK14" s="48"/>
      <c r="QL14" s="48"/>
      <c r="QM14" s="48"/>
      <c r="QN14" s="191">
        <f t="shared" si="358"/>
        <v>0</v>
      </c>
      <c r="QO14" s="48"/>
      <c r="QP14" s="48"/>
      <c r="QQ14" s="48"/>
      <c r="QR14" s="48"/>
      <c r="QS14" s="48"/>
      <c r="QT14" s="48"/>
      <c r="QU14" s="192">
        <f t="shared" si="359"/>
        <v>0</v>
      </c>
      <c r="QV14" s="48"/>
      <c r="QW14" s="48"/>
      <c r="QY14" s="48"/>
      <c r="QZ14" s="48"/>
      <c r="RA14" s="48"/>
      <c r="RB14" s="48"/>
      <c r="RC14" s="191">
        <f t="shared" si="360"/>
        <v>0</v>
      </c>
      <c r="RD14" s="48"/>
      <c r="RE14" s="48"/>
      <c r="RF14" s="48"/>
      <c r="RG14" s="48"/>
      <c r="RH14" s="48"/>
      <c r="RI14" s="48"/>
      <c r="RJ14" s="192">
        <f t="shared" si="361"/>
        <v>0</v>
      </c>
      <c r="RK14" s="48"/>
      <c r="RL14" s="48"/>
      <c r="RN14" s="48"/>
      <c r="RO14" s="48"/>
      <c r="RP14" s="48"/>
      <c r="RQ14" s="48"/>
      <c r="RR14" s="191">
        <f t="shared" si="362"/>
        <v>0</v>
      </c>
      <c r="RS14" s="48"/>
      <c r="RT14" s="48"/>
      <c r="RU14" s="48"/>
      <c r="RV14" s="48"/>
      <c r="RW14" s="48"/>
      <c r="RX14" s="48"/>
      <c r="RY14" s="192">
        <f t="shared" si="363"/>
        <v>0</v>
      </c>
      <c r="RZ14" s="48"/>
      <c r="SA14" s="48"/>
      <c r="SC14" s="48"/>
      <c r="SD14" s="48"/>
      <c r="SE14" s="48"/>
      <c r="SF14" s="48"/>
      <c r="SG14" s="191">
        <f t="shared" si="364"/>
        <v>0</v>
      </c>
      <c r="SH14" s="48"/>
      <c r="SI14" s="48"/>
      <c r="SJ14" s="48"/>
      <c r="SK14" s="48"/>
      <c r="SL14" s="48"/>
      <c r="SM14" s="48"/>
      <c r="SN14" s="192">
        <f t="shared" si="365"/>
        <v>0</v>
      </c>
      <c r="SO14" s="48"/>
      <c r="SP14" s="48"/>
      <c r="SR14" s="48"/>
      <c r="SS14" s="48"/>
      <c r="ST14" s="48"/>
      <c r="SU14" s="48"/>
      <c r="SV14" s="191">
        <f t="shared" si="366"/>
        <v>0</v>
      </c>
      <c r="SW14" s="48"/>
      <c r="SX14" s="48"/>
      <c r="SY14" s="48"/>
      <c r="SZ14" s="48"/>
      <c r="TA14" s="48"/>
      <c r="TB14" s="48"/>
      <c r="TC14" s="192">
        <f t="shared" si="367"/>
        <v>0</v>
      </c>
      <c r="TD14" s="48"/>
      <c r="TE14" s="48"/>
      <c r="TG14" s="48"/>
      <c r="TH14" s="48"/>
      <c r="TI14" s="48"/>
      <c r="TJ14" s="48"/>
      <c r="TK14" s="191">
        <f t="shared" si="368"/>
        <v>0</v>
      </c>
      <c r="TL14" s="48"/>
      <c r="TM14" s="48"/>
      <c r="TN14" s="48"/>
      <c r="TO14" s="48"/>
      <c r="TP14" s="48"/>
      <c r="TQ14" s="48"/>
      <c r="TR14" s="192">
        <f t="shared" si="369"/>
        <v>0</v>
      </c>
      <c r="TS14" s="48"/>
      <c r="TT14" s="48"/>
      <c r="TV14" s="48"/>
      <c r="TW14" s="48"/>
      <c r="TX14" s="48"/>
      <c r="TY14" s="48"/>
      <c r="TZ14" s="191">
        <f t="shared" si="370"/>
        <v>0</v>
      </c>
      <c r="UA14" s="48"/>
      <c r="UB14" s="48"/>
      <c r="UC14" s="48"/>
      <c r="UD14" s="48"/>
      <c r="UE14" s="48"/>
      <c r="UF14" s="48"/>
      <c r="UG14" s="192">
        <f t="shared" si="371"/>
        <v>0</v>
      </c>
      <c r="UH14" s="48"/>
      <c r="UI14" s="48"/>
      <c r="UK14" s="48"/>
      <c r="UL14" s="48"/>
      <c r="UM14" s="48"/>
      <c r="UN14" s="48"/>
      <c r="UO14" s="191">
        <f t="shared" si="372"/>
        <v>0</v>
      </c>
      <c r="UP14" s="48"/>
      <c r="UQ14" s="48"/>
      <c r="UR14" s="48"/>
      <c r="US14" s="48"/>
      <c r="UT14" s="48"/>
      <c r="UU14" s="48"/>
      <c r="UV14" s="192">
        <f t="shared" si="373"/>
        <v>0</v>
      </c>
      <c r="UW14" s="48"/>
      <c r="UX14" s="48"/>
      <c r="UZ14" s="48"/>
      <c r="VA14" s="48"/>
      <c r="VB14" s="48"/>
      <c r="VC14" s="48"/>
      <c r="VD14" s="191">
        <f t="shared" si="374"/>
        <v>0</v>
      </c>
      <c r="VE14" s="48"/>
      <c r="VF14" s="48"/>
      <c r="VG14" s="48"/>
      <c r="VH14" s="48"/>
      <c r="VI14" s="48"/>
      <c r="VJ14" s="48"/>
      <c r="VK14" s="192">
        <f t="shared" si="375"/>
        <v>0</v>
      </c>
      <c r="VL14" s="48"/>
      <c r="VM14" s="48"/>
      <c r="VO14" s="48"/>
      <c r="VP14" s="48"/>
      <c r="VQ14" s="48"/>
      <c r="VR14" s="48"/>
      <c r="VS14" s="191">
        <f t="shared" si="376"/>
        <v>0</v>
      </c>
      <c r="VT14" s="48"/>
      <c r="VU14" s="48"/>
      <c r="VV14" s="48"/>
      <c r="VW14" s="48"/>
      <c r="VX14" s="48"/>
      <c r="VY14" s="48"/>
      <c r="VZ14" s="192">
        <f t="shared" si="377"/>
        <v>0</v>
      </c>
      <c r="WA14" s="48"/>
      <c r="WB14" s="48"/>
      <c r="WD14" s="48"/>
      <c r="WE14" s="48"/>
      <c r="WF14" s="48"/>
      <c r="WG14" s="48"/>
      <c r="WH14" s="191">
        <f t="shared" si="378"/>
        <v>0</v>
      </c>
      <c r="WI14" s="48"/>
      <c r="WJ14" s="48"/>
      <c r="WK14" s="48"/>
      <c r="WL14" s="48"/>
      <c r="WM14" s="48"/>
      <c r="WN14" s="48"/>
      <c r="WO14" s="192">
        <f t="shared" si="379"/>
        <v>0</v>
      </c>
      <c r="WP14" s="48"/>
      <c r="WQ14" s="48"/>
      <c r="WS14" s="48"/>
      <c r="WT14" s="48"/>
      <c r="WU14" s="48"/>
      <c r="WV14" s="48"/>
      <c r="WW14" s="191">
        <f t="shared" si="380"/>
        <v>0</v>
      </c>
      <c r="WX14" s="48"/>
      <c r="WY14" s="48"/>
      <c r="WZ14" s="48"/>
      <c r="XA14" s="48"/>
      <c r="XB14" s="48"/>
      <c r="XC14" s="48"/>
      <c r="XD14" s="192">
        <f t="shared" si="381"/>
        <v>0</v>
      </c>
      <c r="XE14" s="48"/>
      <c r="XF14" s="48"/>
      <c r="XH14" s="48"/>
      <c r="XI14" s="48"/>
      <c r="XJ14" s="48"/>
      <c r="XK14" s="48"/>
      <c r="XL14" s="191">
        <f t="shared" si="382"/>
        <v>0</v>
      </c>
      <c r="XM14" s="48"/>
      <c r="XN14" s="48"/>
      <c r="XO14" s="48"/>
      <c r="XP14" s="48"/>
      <c r="XQ14" s="48"/>
      <c r="XR14" s="48"/>
      <c r="XS14" s="192">
        <f t="shared" si="383"/>
        <v>0</v>
      </c>
      <c r="XT14" s="48"/>
      <c r="XU14" s="48"/>
      <c r="XW14" s="48"/>
      <c r="XX14" s="48"/>
      <c r="XY14" s="48"/>
      <c r="XZ14" s="48"/>
      <c r="YA14" s="191">
        <f t="shared" si="384"/>
        <v>0</v>
      </c>
      <c r="YB14" s="48"/>
      <c r="YC14" s="48"/>
      <c r="YD14" s="48"/>
      <c r="YE14" s="48"/>
      <c r="YF14" s="48"/>
      <c r="YG14" s="48"/>
      <c r="YH14" s="192">
        <f t="shared" si="385"/>
        <v>0</v>
      </c>
      <c r="YI14" s="48"/>
      <c r="YJ14" s="48"/>
      <c r="YL14" s="48"/>
      <c r="YM14" s="48"/>
      <c r="YN14" s="48"/>
      <c r="YO14" s="48"/>
      <c r="YP14" s="191">
        <f t="shared" si="386"/>
        <v>0</v>
      </c>
      <c r="YQ14" s="48"/>
      <c r="YR14" s="48"/>
      <c r="YS14" s="48"/>
      <c r="YT14" s="48"/>
      <c r="YU14" s="48"/>
      <c r="YV14" s="48"/>
      <c r="YW14" s="192">
        <f t="shared" si="387"/>
        <v>0</v>
      </c>
      <c r="YX14" s="48"/>
      <c r="YY14" s="48"/>
      <c r="ZA14" s="48"/>
      <c r="ZB14" s="48"/>
      <c r="ZC14" s="48"/>
      <c r="ZD14" s="48"/>
      <c r="ZE14" s="191">
        <f t="shared" si="388"/>
        <v>0</v>
      </c>
      <c r="ZF14" s="48"/>
      <c r="ZG14" s="48"/>
      <c r="ZH14" s="48"/>
      <c r="ZI14" s="48"/>
      <c r="ZJ14" s="48"/>
      <c r="ZK14" s="48"/>
      <c r="ZL14" s="192">
        <f t="shared" si="389"/>
        <v>0</v>
      </c>
      <c r="ZM14" s="48"/>
      <c r="ZN14" s="48"/>
      <c r="ZP14" s="48"/>
      <c r="ZQ14" s="48"/>
      <c r="ZR14" s="48"/>
      <c r="ZS14" s="48"/>
      <c r="ZT14" s="191">
        <f t="shared" si="390"/>
        <v>0</v>
      </c>
      <c r="ZU14" s="48"/>
      <c r="ZV14" s="48"/>
      <c r="ZW14" s="48"/>
      <c r="ZX14" s="48"/>
      <c r="ZY14" s="48"/>
      <c r="ZZ14" s="48"/>
      <c r="AAA14" s="192">
        <f t="shared" si="391"/>
        <v>0</v>
      </c>
      <c r="AAB14" s="48"/>
      <c r="AAC14" s="48"/>
      <c r="AAE14" s="48"/>
      <c r="AAF14" s="48"/>
      <c r="AAG14" s="48"/>
      <c r="AAH14" s="48"/>
      <c r="AAI14" s="191">
        <f t="shared" si="392"/>
        <v>0</v>
      </c>
      <c r="AAJ14" s="48"/>
      <c r="AAK14" s="48"/>
      <c r="AAL14" s="48"/>
      <c r="AAM14" s="48"/>
      <c r="AAN14" s="48"/>
      <c r="AAO14" s="48"/>
      <c r="AAP14" s="192">
        <f t="shared" si="393"/>
        <v>0</v>
      </c>
      <c r="AAQ14" s="48"/>
      <c r="AAR14" s="48"/>
      <c r="AAT14" s="48"/>
      <c r="AAU14" s="48"/>
      <c r="AAV14" s="48"/>
      <c r="AAW14" s="48"/>
      <c r="AAX14" s="191">
        <f t="shared" si="394"/>
        <v>0</v>
      </c>
      <c r="AAY14" s="48"/>
      <c r="AAZ14" s="48"/>
      <c r="ABA14" s="48"/>
      <c r="ABB14" s="48"/>
      <c r="ABC14" s="48"/>
      <c r="ABD14" s="48"/>
      <c r="ABE14" s="192">
        <f t="shared" si="395"/>
        <v>0</v>
      </c>
      <c r="ABF14" s="48"/>
      <c r="ABG14" s="48"/>
      <c r="ABI14" s="48"/>
      <c r="ABJ14" s="48"/>
      <c r="ABK14" s="48"/>
      <c r="ABL14" s="48"/>
      <c r="ABM14" s="191">
        <f t="shared" si="396"/>
        <v>0</v>
      </c>
      <c r="ABN14" s="48"/>
      <c r="ABO14" s="48"/>
      <c r="ABP14" s="48"/>
      <c r="ABQ14" s="48"/>
      <c r="ABR14" s="48"/>
      <c r="ABS14" s="48"/>
      <c r="ABT14" s="192">
        <f t="shared" si="397"/>
        <v>0</v>
      </c>
      <c r="ABU14" s="48"/>
      <c r="ABV14" s="48"/>
      <c r="ABX14" s="48"/>
      <c r="ABY14" s="48"/>
      <c r="ABZ14" s="48"/>
      <c r="ACA14" s="48"/>
      <c r="ACB14" s="191">
        <f t="shared" si="398"/>
        <v>0</v>
      </c>
      <c r="ACC14" s="48"/>
      <c r="ACD14" s="48"/>
      <c r="ACE14" s="48"/>
      <c r="ACF14" s="48"/>
      <c r="ACG14" s="48"/>
      <c r="ACH14" s="48"/>
      <c r="ACI14" s="192">
        <f t="shared" si="399"/>
        <v>0</v>
      </c>
      <c r="ACJ14" s="48"/>
      <c r="ACK14" s="48"/>
      <c r="ACM14" s="48"/>
      <c r="ACN14" s="48"/>
      <c r="ACO14" s="48"/>
      <c r="ACP14" s="48"/>
      <c r="ACQ14" s="191">
        <f t="shared" si="400"/>
        <v>0</v>
      </c>
      <c r="ACR14" s="48"/>
      <c r="ACS14" s="48"/>
      <c r="ACT14" s="48"/>
      <c r="ACU14" s="48"/>
      <c r="ACV14" s="48"/>
      <c r="ACW14" s="48"/>
      <c r="ACX14" s="192">
        <f t="shared" si="401"/>
        <v>0</v>
      </c>
      <c r="ACY14" s="48"/>
      <c r="ACZ14" s="48"/>
      <c r="ADC14" s="48"/>
      <c r="ADD14" s="48"/>
      <c r="ADE14" s="48"/>
      <c r="ADF14" s="48"/>
      <c r="ADG14" s="191">
        <f t="shared" si="402"/>
        <v>0</v>
      </c>
      <c r="ADH14" s="48"/>
      <c r="ADI14" s="48"/>
      <c r="ADJ14" s="48"/>
      <c r="ADK14" s="48"/>
      <c r="ADL14" s="48"/>
      <c r="ADM14" s="48"/>
      <c r="ADN14" s="192">
        <f t="shared" si="403"/>
        <v>0</v>
      </c>
      <c r="ADO14" s="48"/>
      <c r="ADP14" s="48"/>
      <c r="ADR14" s="48"/>
      <c r="ADS14" s="48"/>
      <c r="ADT14" s="48"/>
      <c r="ADU14" s="48"/>
      <c r="ADV14" s="191">
        <f t="shared" si="404"/>
        <v>0</v>
      </c>
      <c r="ADW14" s="48"/>
      <c r="ADX14" s="48"/>
      <c r="ADY14" s="48"/>
      <c r="ADZ14" s="48"/>
      <c r="AEA14" s="48"/>
      <c r="AEB14" s="48"/>
      <c r="AEC14" s="192">
        <f t="shared" si="405"/>
        <v>0</v>
      </c>
      <c r="AED14" s="48"/>
      <c r="AEE14" s="48"/>
      <c r="AEG14" s="48"/>
      <c r="AEH14" s="48"/>
      <c r="AEI14" s="48"/>
      <c r="AEJ14" s="48"/>
      <c r="AEK14" s="191">
        <f t="shared" si="406"/>
        <v>0</v>
      </c>
      <c r="AEL14" s="48"/>
      <c r="AEM14" s="48"/>
      <c r="AEN14" s="48"/>
      <c r="AEO14" s="48"/>
      <c r="AEP14" s="48"/>
      <c r="AEQ14" s="48"/>
      <c r="AER14" s="192">
        <f t="shared" si="407"/>
        <v>0</v>
      </c>
      <c r="AES14" s="48"/>
      <c r="AET14" s="48"/>
      <c r="AEV14" s="48"/>
      <c r="AEW14" s="48"/>
      <c r="AEX14" s="48"/>
      <c r="AEY14" s="48"/>
      <c r="AEZ14" s="191">
        <f t="shared" si="408"/>
        <v>0</v>
      </c>
      <c r="AFA14" s="48"/>
      <c r="AFB14" s="48"/>
      <c r="AFC14" s="48"/>
      <c r="AFD14" s="48"/>
      <c r="AFE14" s="48"/>
      <c r="AFF14" s="48"/>
      <c r="AFG14" s="192">
        <f t="shared" si="409"/>
        <v>0</v>
      </c>
      <c r="AFH14" s="48"/>
      <c r="AFI14" s="48"/>
      <c r="AFK14" s="48"/>
      <c r="AFL14" s="48"/>
      <c r="AFM14" s="48"/>
      <c r="AFN14" s="48"/>
      <c r="AFO14" s="191">
        <f t="shared" si="410"/>
        <v>0</v>
      </c>
      <c r="AFP14" s="48"/>
      <c r="AFQ14" s="48"/>
      <c r="AFR14" s="48"/>
      <c r="AFS14" s="48"/>
      <c r="AFT14" s="48"/>
      <c r="AFU14" s="48"/>
      <c r="AFV14" s="192">
        <f t="shared" si="411"/>
        <v>0</v>
      </c>
      <c r="AFW14" s="48"/>
      <c r="AFX14" s="48"/>
      <c r="AFZ14" s="48"/>
      <c r="AGA14" s="48"/>
      <c r="AGB14" s="48"/>
      <c r="AGC14" s="48"/>
      <c r="AGD14" s="191">
        <f t="shared" si="412"/>
        <v>0</v>
      </c>
      <c r="AGE14" s="48"/>
      <c r="AGF14" s="48"/>
      <c r="AGG14" s="48"/>
      <c r="AGH14" s="48"/>
      <c r="AGI14" s="48"/>
      <c r="AGJ14" s="48"/>
      <c r="AGK14" s="192">
        <f t="shared" si="413"/>
        <v>0</v>
      </c>
      <c r="AGL14" s="48"/>
      <c r="AGM14" s="48"/>
      <c r="AGO14" s="48"/>
      <c r="AGP14" s="48"/>
      <c r="AGQ14" s="48"/>
      <c r="AGR14" s="48"/>
      <c r="AGS14" s="191">
        <f t="shared" si="414"/>
        <v>0</v>
      </c>
      <c r="AGT14" s="48"/>
      <c r="AGU14" s="48"/>
      <c r="AGV14" s="48"/>
      <c r="AGW14" s="48"/>
      <c r="AGX14" s="48"/>
      <c r="AGY14" s="48"/>
      <c r="AGZ14" s="192">
        <f t="shared" si="415"/>
        <v>0</v>
      </c>
      <c r="AHA14" s="48"/>
      <c r="AHB14" s="48"/>
      <c r="AHD14" s="48"/>
      <c r="AHE14" s="48"/>
      <c r="AHF14" s="48"/>
      <c r="AHG14" s="48"/>
      <c r="AHH14" s="191">
        <f t="shared" si="416"/>
        <v>0</v>
      </c>
      <c r="AHI14" s="48"/>
      <c r="AHJ14" s="48"/>
      <c r="AHK14" s="48"/>
      <c r="AHL14" s="48"/>
      <c r="AHM14" s="48"/>
      <c r="AHN14" s="48"/>
      <c r="AHO14" s="192">
        <f t="shared" si="417"/>
        <v>0</v>
      </c>
      <c r="AHP14" s="48"/>
      <c r="AHQ14" s="48"/>
      <c r="AHS14" s="48"/>
      <c r="AHT14" s="48"/>
      <c r="AHU14" s="48"/>
      <c r="AHV14" s="48"/>
      <c r="AHW14" s="191">
        <f t="shared" si="418"/>
        <v>0</v>
      </c>
      <c r="AHX14" s="48"/>
      <c r="AHY14" s="48"/>
      <c r="AHZ14" s="48"/>
      <c r="AIA14" s="48"/>
      <c r="AIB14" s="48"/>
      <c r="AIC14" s="48"/>
      <c r="AID14" s="192">
        <f t="shared" si="419"/>
        <v>0</v>
      </c>
      <c r="AIE14" s="48"/>
      <c r="AIF14" s="48"/>
    </row>
    <row r="15" spans="1:916" s="43" customFormat="1" x14ac:dyDescent="0.2">
      <c r="A15" s="46" t="s">
        <v>297</v>
      </c>
      <c r="B15" s="47" t="s">
        <v>298</v>
      </c>
      <c r="C15" s="53"/>
      <c r="D15" s="48"/>
      <c r="E15" s="48"/>
      <c r="F15" s="48"/>
      <c r="G15" s="191">
        <f t="shared" si="120"/>
        <v>0</v>
      </c>
      <c r="H15" s="48"/>
      <c r="I15" s="48"/>
      <c r="J15" s="48"/>
      <c r="K15" s="48"/>
      <c r="L15" s="48"/>
      <c r="M15" s="48"/>
      <c r="N15" s="192">
        <f t="shared" si="181"/>
        <v>0</v>
      </c>
      <c r="O15" s="48"/>
      <c r="P15" s="48"/>
      <c r="Q15" s="48"/>
      <c r="R15" s="48"/>
      <c r="S15" s="48"/>
      <c r="T15" s="48"/>
      <c r="U15" s="191">
        <f t="shared" si="121"/>
        <v>0</v>
      </c>
      <c r="V15" s="48"/>
      <c r="W15" s="48"/>
      <c r="X15" s="48"/>
      <c r="Y15" s="48"/>
      <c r="Z15" s="48"/>
      <c r="AA15" s="48"/>
      <c r="AB15" s="192">
        <f t="shared" si="182"/>
        <v>0</v>
      </c>
      <c r="AC15" s="48"/>
      <c r="AD15" s="48"/>
      <c r="AE15" s="330"/>
      <c r="AF15" s="48"/>
      <c r="AG15" s="48"/>
      <c r="AH15" s="48"/>
      <c r="AI15" s="48"/>
      <c r="AJ15" s="191">
        <f t="shared" si="302"/>
        <v>0</v>
      </c>
      <c r="AK15" s="48"/>
      <c r="AL15" s="48"/>
      <c r="AM15" s="48"/>
      <c r="AN15" s="48"/>
      <c r="AO15" s="48"/>
      <c r="AP15" s="48"/>
      <c r="AQ15" s="192">
        <f t="shared" si="303"/>
        <v>0</v>
      </c>
      <c r="AR15" s="48"/>
      <c r="AS15" s="48"/>
      <c r="AU15" s="48"/>
      <c r="AV15" s="48"/>
      <c r="AW15" s="48"/>
      <c r="AX15" s="48"/>
      <c r="AY15" s="191">
        <f t="shared" si="304"/>
        <v>0</v>
      </c>
      <c r="AZ15" s="48"/>
      <c r="BA15" s="48"/>
      <c r="BB15" s="48"/>
      <c r="BC15" s="48"/>
      <c r="BD15" s="48"/>
      <c r="BE15" s="48"/>
      <c r="BF15" s="192">
        <f t="shared" si="305"/>
        <v>0</v>
      </c>
      <c r="BG15" s="48"/>
      <c r="BH15" s="48"/>
      <c r="BJ15" s="48"/>
      <c r="BK15" s="48"/>
      <c r="BL15" s="48"/>
      <c r="BM15" s="48"/>
      <c r="BN15" s="191">
        <f t="shared" si="306"/>
        <v>0</v>
      </c>
      <c r="BO15" s="48"/>
      <c r="BP15" s="48"/>
      <c r="BQ15" s="48"/>
      <c r="BR15" s="48"/>
      <c r="BS15" s="48"/>
      <c r="BT15" s="48"/>
      <c r="BU15" s="192">
        <f t="shared" si="307"/>
        <v>0</v>
      </c>
      <c r="BV15" s="48"/>
      <c r="BW15" s="48"/>
      <c r="BY15" s="48"/>
      <c r="BZ15" s="48"/>
      <c r="CA15" s="48"/>
      <c r="CB15" s="48"/>
      <c r="CC15" s="191">
        <f t="shared" si="308"/>
        <v>0</v>
      </c>
      <c r="CD15" s="48"/>
      <c r="CE15" s="48"/>
      <c r="CF15" s="48"/>
      <c r="CG15" s="48"/>
      <c r="CH15" s="48"/>
      <c r="CI15" s="48"/>
      <c r="CJ15" s="192">
        <f t="shared" si="309"/>
        <v>0</v>
      </c>
      <c r="CK15" s="48"/>
      <c r="CL15" s="48"/>
      <c r="CN15" s="48"/>
      <c r="CO15" s="48"/>
      <c r="CP15" s="48"/>
      <c r="CQ15" s="48"/>
      <c r="CR15" s="191">
        <f t="shared" si="310"/>
        <v>0</v>
      </c>
      <c r="CS15" s="48"/>
      <c r="CT15" s="48"/>
      <c r="CU15" s="48"/>
      <c r="CV15" s="48"/>
      <c r="CW15" s="48"/>
      <c r="CX15" s="48"/>
      <c r="CY15" s="192">
        <f t="shared" si="311"/>
        <v>0</v>
      </c>
      <c r="CZ15" s="48"/>
      <c r="DA15" s="48"/>
      <c r="DC15" s="48"/>
      <c r="DD15" s="48"/>
      <c r="DE15" s="48"/>
      <c r="DF15" s="48"/>
      <c r="DG15" s="191">
        <f t="shared" si="312"/>
        <v>0</v>
      </c>
      <c r="DH15" s="48"/>
      <c r="DI15" s="48"/>
      <c r="DJ15" s="48"/>
      <c r="DK15" s="48"/>
      <c r="DL15" s="48"/>
      <c r="DM15" s="48"/>
      <c r="DN15" s="192">
        <f t="shared" si="313"/>
        <v>0</v>
      </c>
      <c r="DO15" s="48"/>
      <c r="DP15" s="48"/>
      <c r="DR15" s="48"/>
      <c r="DS15" s="48"/>
      <c r="DT15" s="48"/>
      <c r="DU15" s="48"/>
      <c r="DV15" s="191">
        <f t="shared" si="314"/>
        <v>0</v>
      </c>
      <c r="DW15" s="48"/>
      <c r="DX15" s="48"/>
      <c r="DY15" s="48"/>
      <c r="DZ15" s="48"/>
      <c r="EA15" s="48"/>
      <c r="EB15" s="48"/>
      <c r="EC15" s="192">
        <f t="shared" si="315"/>
        <v>0</v>
      </c>
      <c r="ED15" s="48"/>
      <c r="EE15" s="48"/>
      <c r="EG15" s="48"/>
      <c r="EH15" s="48"/>
      <c r="EI15" s="48"/>
      <c r="EJ15" s="48"/>
      <c r="EK15" s="191">
        <f t="shared" si="316"/>
        <v>0</v>
      </c>
      <c r="EL15" s="48"/>
      <c r="EM15" s="48"/>
      <c r="EN15" s="48"/>
      <c r="EO15" s="48"/>
      <c r="EP15" s="48"/>
      <c r="EQ15" s="48"/>
      <c r="ER15" s="192">
        <f t="shared" si="317"/>
        <v>0</v>
      </c>
      <c r="ES15" s="48"/>
      <c r="ET15" s="48"/>
      <c r="EV15" s="48"/>
      <c r="EW15" s="48"/>
      <c r="EX15" s="48"/>
      <c r="EY15" s="48"/>
      <c r="EZ15" s="191">
        <f t="shared" si="318"/>
        <v>0</v>
      </c>
      <c r="FA15" s="48"/>
      <c r="FB15" s="48"/>
      <c r="FC15" s="48"/>
      <c r="FD15" s="48"/>
      <c r="FE15" s="48"/>
      <c r="FF15" s="48"/>
      <c r="FG15" s="192">
        <f t="shared" si="319"/>
        <v>0</v>
      </c>
      <c r="FH15" s="48"/>
      <c r="FI15" s="48"/>
      <c r="FK15" s="48"/>
      <c r="FL15" s="48"/>
      <c r="FM15" s="48"/>
      <c r="FN15" s="48"/>
      <c r="FO15" s="191">
        <f t="shared" si="320"/>
        <v>0</v>
      </c>
      <c r="FP15" s="48"/>
      <c r="FQ15" s="48"/>
      <c r="FR15" s="48"/>
      <c r="FS15" s="48"/>
      <c r="FT15" s="48"/>
      <c r="FU15" s="48"/>
      <c r="FV15" s="192">
        <f t="shared" si="321"/>
        <v>0</v>
      </c>
      <c r="FW15" s="48"/>
      <c r="FX15" s="48"/>
      <c r="FZ15" s="48"/>
      <c r="GA15" s="48"/>
      <c r="GB15" s="48"/>
      <c r="GC15" s="48"/>
      <c r="GD15" s="191">
        <f t="shared" si="322"/>
        <v>0</v>
      </c>
      <c r="GE15" s="48"/>
      <c r="GF15" s="48"/>
      <c r="GG15" s="48"/>
      <c r="GH15" s="48"/>
      <c r="GI15" s="48"/>
      <c r="GJ15" s="48"/>
      <c r="GK15" s="192">
        <f t="shared" si="323"/>
        <v>0</v>
      </c>
      <c r="GL15" s="48"/>
      <c r="GM15" s="48"/>
      <c r="GO15" s="48"/>
      <c r="GP15" s="48"/>
      <c r="GQ15" s="48"/>
      <c r="GR15" s="48"/>
      <c r="GS15" s="191">
        <f t="shared" si="324"/>
        <v>0</v>
      </c>
      <c r="GT15" s="48"/>
      <c r="GU15" s="48"/>
      <c r="GV15" s="48"/>
      <c r="GW15" s="48"/>
      <c r="GX15" s="48"/>
      <c r="GY15" s="48"/>
      <c r="GZ15" s="192">
        <f t="shared" si="325"/>
        <v>0</v>
      </c>
      <c r="HA15" s="48"/>
      <c r="HB15" s="48"/>
      <c r="HD15" s="48"/>
      <c r="HE15" s="48"/>
      <c r="HF15" s="48"/>
      <c r="HG15" s="48"/>
      <c r="HH15" s="191">
        <f t="shared" si="326"/>
        <v>0</v>
      </c>
      <c r="HI15" s="48"/>
      <c r="HJ15" s="48"/>
      <c r="HK15" s="48"/>
      <c r="HL15" s="48"/>
      <c r="HM15" s="48"/>
      <c r="HN15" s="48"/>
      <c r="HO15" s="192">
        <f t="shared" si="327"/>
        <v>0</v>
      </c>
      <c r="HP15" s="48"/>
      <c r="HQ15" s="48"/>
      <c r="HS15" s="48"/>
      <c r="HT15" s="48"/>
      <c r="HU15" s="48"/>
      <c r="HV15" s="48"/>
      <c r="HW15" s="191">
        <f t="shared" si="328"/>
        <v>0</v>
      </c>
      <c r="HX15" s="48"/>
      <c r="HY15" s="48"/>
      <c r="HZ15" s="48"/>
      <c r="IA15" s="48"/>
      <c r="IB15" s="48"/>
      <c r="IC15" s="48"/>
      <c r="ID15" s="192">
        <f t="shared" si="329"/>
        <v>0</v>
      </c>
      <c r="IE15" s="48"/>
      <c r="IF15" s="48"/>
      <c r="IH15" s="48"/>
      <c r="II15" s="48"/>
      <c r="IJ15" s="48"/>
      <c r="IK15" s="48"/>
      <c r="IL15" s="191">
        <f t="shared" si="330"/>
        <v>0</v>
      </c>
      <c r="IM15" s="48"/>
      <c r="IN15" s="48"/>
      <c r="IO15" s="48"/>
      <c r="IP15" s="48"/>
      <c r="IQ15" s="48"/>
      <c r="IR15" s="48"/>
      <c r="IS15" s="192">
        <f t="shared" si="331"/>
        <v>0</v>
      </c>
      <c r="IT15" s="48"/>
      <c r="IU15" s="48"/>
      <c r="IW15" s="48"/>
      <c r="IX15" s="48"/>
      <c r="IY15" s="48"/>
      <c r="IZ15" s="48"/>
      <c r="JA15" s="191">
        <f t="shared" si="332"/>
        <v>0</v>
      </c>
      <c r="JB15" s="48"/>
      <c r="JC15" s="48"/>
      <c r="JD15" s="48"/>
      <c r="JE15" s="48"/>
      <c r="JF15" s="48"/>
      <c r="JG15" s="48"/>
      <c r="JH15" s="192">
        <f t="shared" si="333"/>
        <v>0</v>
      </c>
      <c r="JI15" s="48"/>
      <c r="JJ15" s="48"/>
      <c r="JL15" s="48"/>
      <c r="JM15" s="48"/>
      <c r="JN15" s="48"/>
      <c r="JO15" s="48"/>
      <c r="JP15" s="191">
        <f t="shared" si="334"/>
        <v>0</v>
      </c>
      <c r="JQ15" s="48"/>
      <c r="JR15" s="48"/>
      <c r="JS15" s="48"/>
      <c r="JT15" s="48"/>
      <c r="JU15" s="48"/>
      <c r="JV15" s="48"/>
      <c r="JW15" s="192">
        <f t="shared" si="335"/>
        <v>0</v>
      </c>
      <c r="JX15" s="48"/>
      <c r="JY15" s="48"/>
      <c r="KA15" s="48"/>
      <c r="KB15" s="48"/>
      <c r="KC15" s="48"/>
      <c r="KD15" s="48"/>
      <c r="KE15" s="191">
        <f t="shared" si="336"/>
        <v>0</v>
      </c>
      <c r="KF15" s="48"/>
      <c r="KG15" s="48"/>
      <c r="KH15" s="48"/>
      <c r="KI15" s="48"/>
      <c r="KJ15" s="48"/>
      <c r="KK15" s="48"/>
      <c r="KL15" s="192">
        <f t="shared" si="337"/>
        <v>0</v>
      </c>
      <c r="KM15" s="48"/>
      <c r="KN15" s="48"/>
      <c r="KP15" s="48"/>
      <c r="KQ15" s="48"/>
      <c r="KR15" s="48"/>
      <c r="KS15" s="48"/>
      <c r="KT15" s="191">
        <f t="shared" si="338"/>
        <v>0</v>
      </c>
      <c r="KU15" s="48"/>
      <c r="KV15" s="48"/>
      <c r="KW15" s="48"/>
      <c r="KX15" s="48"/>
      <c r="KY15" s="48"/>
      <c r="KZ15" s="48"/>
      <c r="LA15" s="192">
        <f t="shared" si="339"/>
        <v>0</v>
      </c>
      <c r="LB15" s="48"/>
      <c r="LC15" s="48"/>
      <c r="LE15" s="48"/>
      <c r="LF15" s="48"/>
      <c r="LG15" s="48"/>
      <c r="LH15" s="48"/>
      <c r="LI15" s="191">
        <f t="shared" si="340"/>
        <v>0</v>
      </c>
      <c r="LJ15" s="48"/>
      <c r="LK15" s="48"/>
      <c r="LL15" s="48"/>
      <c r="LM15" s="48"/>
      <c r="LN15" s="48"/>
      <c r="LO15" s="48"/>
      <c r="LP15" s="192">
        <f t="shared" si="341"/>
        <v>0</v>
      </c>
      <c r="LQ15" s="48"/>
      <c r="LR15" s="48"/>
      <c r="LT15" s="48"/>
      <c r="LU15" s="48"/>
      <c r="LV15" s="48"/>
      <c r="LW15" s="48"/>
      <c r="LX15" s="191">
        <f t="shared" si="342"/>
        <v>0</v>
      </c>
      <c r="LY15" s="48"/>
      <c r="LZ15" s="48"/>
      <c r="MA15" s="48"/>
      <c r="MB15" s="48"/>
      <c r="MC15" s="48"/>
      <c r="MD15" s="48"/>
      <c r="ME15" s="192">
        <f t="shared" si="343"/>
        <v>0</v>
      </c>
      <c r="MF15" s="48"/>
      <c r="MG15" s="48"/>
      <c r="MI15" s="48"/>
      <c r="MJ15" s="48"/>
      <c r="MK15" s="48"/>
      <c r="ML15" s="48"/>
      <c r="MM15" s="191">
        <f t="shared" si="344"/>
        <v>0</v>
      </c>
      <c r="MN15" s="48"/>
      <c r="MO15" s="48"/>
      <c r="MP15" s="48"/>
      <c r="MQ15" s="48"/>
      <c r="MR15" s="48"/>
      <c r="MS15" s="48"/>
      <c r="MT15" s="192">
        <f t="shared" si="345"/>
        <v>0</v>
      </c>
      <c r="MU15" s="48"/>
      <c r="MV15" s="48"/>
      <c r="MX15" s="48"/>
      <c r="MY15" s="48"/>
      <c r="MZ15" s="48"/>
      <c r="NA15" s="48"/>
      <c r="NB15" s="191">
        <f t="shared" si="346"/>
        <v>0</v>
      </c>
      <c r="NC15" s="48"/>
      <c r="ND15" s="48"/>
      <c r="NE15" s="48"/>
      <c r="NF15" s="48"/>
      <c r="NG15" s="48"/>
      <c r="NH15" s="48"/>
      <c r="NI15" s="192">
        <f t="shared" si="347"/>
        <v>0</v>
      </c>
      <c r="NJ15" s="48"/>
      <c r="NK15" s="48"/>
      <c r="NM15" s="48"/>
      <c r="NN15" s="48"/>
      <c r="NO15" s="48"/>
      <c r="NP15" s="48"/>
      <c r="NQ15" s="191">
        <f t="shared" si="348"/>
        <v>0</v>
      </c>
      <c r="NR15" s="48"/>
      <c r="NS15" s="48"/>
      <c r="NT15" s="48"/>
      <c r="NU15" s="48"/>
      <c r="NV15" s="48"/>
      <c r="NW15" s="48"/>
      <c r="NX15" s="192">
        <f t="shared" si="349"/>
        <v>0</v>
      </c>
      <c r="NY15" s="48"/>
      <c r="NZ15" s="48"/>
      <c r="OB15" s="48"/>
      <c r="OC15" s="48"/>
      <c r="OD15" s="48"/>
      <c r="OE15" s="48"/>
      <c r="OF15" s="191">
        <f t="shared" si="350"/>
        <v>0</v>
      </c>
      <c r="OG15" s="48"/>
      <c r="OH15" s="48"/>
      <c r="OI15" s="48"/>
      <c r="OJ15" s="48"/>
      <c r="OK15" s="48"/>
      <c r="OL15" s="48"/>
      <c r="OM15" s="192">
        <f t="shared" si="351"/>
        <v>0</v>
      </c>
      <c r="ON15" s="48"/>
      <c r="OO15" s="48"/>
      <c r="OQ15" s="48"/>
      <c r="OR15" s="48"/>
      <c r="OS15" s="48"/>
      <c r="OT15" s="48"/>
      <c r="OU15" s="191">
        <f t="shared" si="352"/>
        <v>0</v>
      </c>
      <c r="OV15" s="48"/>
      <c r="OW15" s="48"/>
      <c r="OX15" s="48"/>
      <c r="OY15" s="48"/>
      <c r="OZ15" s="48"/>
      <c r="PA15" s="48"/>
      <c r="PB15" s="192">
        <f t="shared" si="353"/>
        <v>0</v>
      </c>
      <c r="PC15" s="48"/>
      <c r="PD15" s="48"/>
      <c r="PF15" s="48"/>
      <c r="PG15" s="48"/>
      <c r="PH15" s="48"/>
      <c r="PI15" s="48"/>
      <c r="PJ15" s="191">
        <f t="shared" si="354"/>
        <v>0</v>
      </c>
      <c r="PK15" s="48"/>
      <c r="PL15" s="48"/>
      <c r="PM15" s="48"/>
      <c r="PN15" s="48"/>
      <c r="PO15" s="48"/>
      <c r="PP15" s="48"/>
      <c r="PQ15" s="192">
        <f t="shared" si="355"/>
        <v>0</v>
      </c>
      <c r="PR15" s="48"/>
      <c r="PS15" s="48"/>
      <c r="PU15" s="48"/>
      <c r="PV15" s="48"/>
      <c r="PW15" s="48"/>
      <c r="PX15" s="48"/>
      <c r="PY15" s="191">
        <f t="shared" si="356"/>
        <v>0</v>
      </c>
      <c r="PZ15" s="48"/>
      <c r="QA15" s="48"/>
      <c r="QB15" s="48"/>
      <c r="QC15" s="48"/>
      <c r="QD15" s="48"/>
      <c r="QE15" s="48"/>
      <c r="QF15" s="192">
        <f t="shared" si="357"/>
        <v>0</v>
      </c>
      <c r="QG15" s="48"/>
      <c r="QH15" s="48"/>
      <c r="QJ15" s="48"/>
      <c r="QK15" s="48"/>
      <c r="QL15" s="48"/>
      <c r="QM15" s="48"/>
      <c r="QN15" s="191">
        <f t="shared" si="358"/>
        <v>0</v>
      </c>
      <c r="QO15" s="48"/>
      <c r="QP15" s="48"/>
      <c r="QQ15" s="48"/>
      <c r="QR15" s="48"/>
      <c r="QS15" s="48"/>
      <c r="QT15" s="48"/>
      <c r="QU15" s="192">
        <f t="shared" si="359"/>
        <v>0</v>
      </c>
      <c r="QV15" s="48"/>
      <c r="QW15" s="48"/>
      <c r="QY15" s="48"/>
      <c r="QZ15" s="48"/>
      <c r="RA15" s="48"/>
      <c r="RB15" s="48"/>
      <c r="RC15" s="191">
        <f t="shared" si="360"/>
        <v>0</v>
      </c>
      <c r="RD15" s="48"/>
      <c r="RE15" s="48"/>
      <c r="RF15" s="48"/>
      <c r="RG15" s="48"/>
      <c r="RH15" s="48"/>
      <c r="RI15" s="48"/>
      <c r="RJ15" s="192">
        <f t="shared" si="361"/>
        <v>0</v>
      </c>
      <c r="RK15" s="48"/>
      <c r="RL15" s="48"/>
      <c r="RN15" s="48"/>
      <c r="RO15" s="48"/>
      <c r="RP15" s="48"/>
      <c r="RQ15" s="48"/>
      <c r="RR15" s="191">
        <f t="shared" si="362"/>
        <v>0</v>
      </c>
      <c r="RS15" s="48"/>
      <c r="RT15" s="48"/>
      <c r="RU15" s="48"/>
      <c r="RV15" s="48"/>
      <c r="RW15" s="48"/>
      <c r="RX15" s="48"/>
      <c r="RY15" s="192">
        <f t="shared" si="363"/>
        <v>0</v>
      </c>
      <c r="RZ15" s="48"/>
      <c r="SA15" s="48"/>
      <c r="SC15" s="48"/>
      <c r="SD15" s="48"/>
      <c r="SE15" s="48"/>
      <c r="SF15" s="48"/>
      <c r="SG15" s="191">
        <f t="shared" si="364"/>
        <v>0</v>
      </c>
      <c r="SH15" s="48"/>
      <c r="SI15" s="48"/>
      <c r="SJ15" s="48"/>
      <c r="SK15" s="48"/>
      <c r="SL15" s="48"/>
      <c r="SM15" s="48"/>
      <c r="SN15" s="192">
        <f t="shared" si="365"/>
        <v>0</v>
      </c>
      <c r="SO15" s="48"/>
      <c r="SP15" s="48"/>
      <c r="SR15" s="48"/>
      <c r="SS15" s="48"/>
      <c r="ST15" s="48"/>
      <c r="SU15" s="48"/>
      <c r="SV15" s="191">
        <f t="shared" si="366"/>
        <v>0</v>
      </c>
      <c r="SW15" s="48"/>
      <c r="SX15" s="48"/>
      <c r="SY15" s="48"/>
      <c r="SZ15" s="48"/>
      <c r="TA15" s="48"/>
      <c r="TB15" s="48"/>
      <c r="TC15" s="192">
        <f t="shared" si="367"/>
        <v>0</v>
      </c>
      <c r="TD15" s="48"/>
      <c r="TE15" s="48"/>
      <c r="TG15" s="48"/>
      <c r="TH15" s="48"/>
      <c r="TI15" s="48"/>
      <c r="TJ15" s="48"/>
      <c r="TK15" s="191">
        <f t="shared" si="368"/>
        <v>0</v>
      </c>
      <c r="TL15" s="48"/>
      <c r="TM15" s="48"/>
      <c r="TN15" s="48"/>
      <c r="TO15" s="48"/>
      <c r="TP15" s="48"/>
      <c r="TQ15" s="48"/>
      <c r="TR15" s="192">
        <f t="shared" si="369"/>
        <v>0</v>
      </c>
      <c r="TS15" s="48"/>
      <c r="TT15" s="48"/>
      <c r="TV15" s="48"/>
      <c r="TW15" s="48"/>
      <c r="TX15" s="48"/>
      <c r="TY15" s="48"/>
      <c r="TZ15" s="191">
        <f t="shared" si="370"/>
        <v>0</v>
      </c>
      <c r="UA15" s="48"/>
      <c r="UB15" s="48"/>
      <c r="UC15" s="48"/>
      <c r="UD15" s="48"/>
      <c r="UE15" s="48"/>
      <c r="UF15" s="48"/>
      <c r="UG15" s="192">
        <f t="shared" si="371"/>
        <v>0</v>
      </c>
      <c r="UH15" s="48"/>
      <c r="UI15" s="48"/>
      <c r="UK15" s="48"/>
      <c r="UL15" s="48"/>
      <c r="UM15" s="48"/>
      <c r="UN15" s="48"/>
      <c r="UO15" s="191">
        <f t="shared" si="372"/>
        <v>0</v>
      </c>
      <c r="UP15" s="48"/>
      <c r="UQ15" s="48"/>
      <c r="UR15" s="48"/>
      <c r="US15" s="48"/>
      <c r="UT15" s="48"/>
      <c r="UU15" s="48"/>
      <c r="UV15" s="192">
        <f t="shared" si="373"/>
        <v>0</v>
      </c>
      <c r="UW15" s="48"/>
      <c r="UX15" s="48"/>
      <c r="UZ15" s="48"/>
      <c r="VA15" s="48"/>
      <c r="VB15" s="48"/>
      <c r="VC15" s="48"/>
      <c r="VD15" s="191">
        <f t="shared" si="374"/>
        <v>0</v>
      </c>
      <c r="VE15" s="48"/>
      <c r="VF15" s="48"/>
      <c r="VG15" s="48"/>
      <c r="VH15" s="48"/>
      <c r="VI15" s="48"/>
      <c r="VJ15" s="48"/>
      <c r="VK15" s="192">
        <f t="shared" si="375"/>
        <v>0</v>
      </c>
      <c r="VL15" s="48"/>
      <c r="VM15" s="48"/>
      <c r="VO15" s="48"/>
      <c r="VP15" s="48"/>
      <c r="VQ15" s="48"/>
      <c r="VR15" s="48"/>
      <c r="VS15" s="191">
        <f t="shared" si="376"/>
        <v>0</v>
      </c>
      <c r="VT15" s="48"/>
      <c r="VU15" s="48"/>
      <c r="VV15" s="48"/>
      <c r="VW15" s="48"/>
      <c r="VX15" s="48"/>
      <c r="VY15" s="48"/>
      <c r="VZ15" s="192">
        <f t="shared" si="377"/>
        <v>0</v>
      </c>
      <c r="WA15" s="48"/>
      <c r="WB15" s="48"/>
      <c r="WD15" s="48"/>
      <c r="WE15" s="48"/>
      <c r="WF15" s="48"/>
      <c r="WG15" s="48"/>
      <c r="WH15" s="191">
        <f t="shared" si="378"/>
        <v>0</v>
      </c>
      <c r="WI15" s="48"/>
      <c r="WJ15" s="48"/>
      <c r="WK15" s="48"/>
      <c r="WL15" s="48"/>
      <c r="WM15" s="48"/>
      <c r="WN15" s="48"/>
      <c r="WO15" s="192">
        <f t="shared" si="379"/>
        <v>0</v>
      </c>
      <c r="WP15" s="48"/>
      <c r="WQ15" s="48"/>
      <c r="WS15" s="48"/>
      <c r="WT15" s="48"/>
      <c r="WU15" s="48"/>
      <c r="WV15" s="48"/>
      <c r="WW15" s="191">
        <f t="shared" si="380"/>
        <v>0</v>
      </c>
      <c r="WX15" s="48"/>
      <c r="WY15" s="48"/>
      <c r="WZ15" s="48"/>
      <c r="XA15" s="48"/>
      <c r="XB15" s="48"/>
      <c r="XC15" s="48"/>
      <c r="XD15" s="192">
        <f t="shared" si="381"/>
        <v>0</v>
      </c>
      <c r="XE15" s="48"/>
      <c r="XF15" s="48"/>
      <c r="XH15" s="48"/>
      <c r="XI15" s="48"/>
      <c r="XJ15" s="48"/>
      <c r="XK15" s="48"/>
      <c r="XL15" s="191">
        <f t="shared" si="382"/>
        <v>0</v>
      </c>
      <c r="XM15" s="48"/>
      <c r="XN15" s="48"/>
      <c r="XO15" s="48"/>
      <c r="XP15" s="48"/>
      <c r="XQ15" s="48"/>
      <c r="XR15" s="48"/>
      <c r="XS15" s="192">
        <f t="shared" si="383"/>
        <v>0</v>
      </c>
      <c r="XT15" s="48"/>
      <c r="XU15" s="48"/>
      <c r="XW15" s="48"/>
      <c r="XX15" s="48"/>
      <c r="XY15" s="48"/>
      <c r="XZ15" s="48"/>
      <c r="YA15" s="191">
        <f t="shared" si="384"/>
        <v>0</v>
      </c>
      <c r="YB15" s="48"/>
      <c r="YC15" s="48"/>
      <c r="YD15" s="48"/>
      <c r="YE15" s="48"/>
      <c r="YF15" s="48"/>
      <c r="YG15" s="48"/>
      <c r="YH15" s="192">
        <f t="shared" si="385"/>
        <v>0</v>
      </c>
      <c r="YI15" s="48"/>
      <c r="YJ15" s="48"/>
      <c r="YL15" s="48"/>
      <c r="YM15" s="48"/>
      <c r="YN15" s="48"/>
      <c r="YO15" s="48"/>
      <c r="YP15" s="191">
        <f t="shared" si="386"/>
        <v>0</v>
      </c>
      <c r="YQ15" s="48"/>
      <c r="YR15" s="48"/>
      <c r="YS15" s="48"/>
      <c r="YT15" s="48"/>
      <c r="YU15" s="48"/>
      <c r="YV15" s="48"/>
      <c r="YW15" s="192">
        <f t="shared" si="387"/>
        <v>0</v>
      </c>
      <c r="YX15" s="48"/>
      <c r="YY15" s="48"/>
      <c r="ZA15" s="48"/>
      <c r="ZB15" s="48"/>
      <c r="ZC15" s="48"/>
      <c r="ZD15" s="48"/>
      <c r="ZE15" s="191">
        <f t="shared" si="388"/>
        <v>0</v>
      </c>
      <c r="ZF15" s="48"/>
      <c r="ZG15" s="48"/>
      <c r="ZH15" s="48"/>
      <c r="ZI15" s="48"/>
      <c r="ZJ15" s="48"/>
      <c r="ZK15" s="48"/>
      <c r="ZL15" s="192">
        <f t="shared" si="389"/>
        <v>0</v>
      </c>
      <c r="ZM15" s="48"/>
      <c r="ZN15" s="48"/>
      <c r="ZP15" s="48"/>
      <c r="ZQ15" s="48"/>
      <c r="ZR15" s="48"/>
      <c r="ZS15" s="48"/>
      <c r="ZT15" s="191">
        <f t="shared" si="390"/>
        <v>0</v>
      </c>
      <c r="ZU15" s="48"/>
      <c r="ZV15" s="48"/>
      <c r="ZW15" s="48"/>
      <c r="ZX15" s="48"/>
      <c r="ZY15" s="48"/>
      <c r="ZZ15" s="48"/>
      <c r="AAA15" s="192">
        <f t="shared" si="391"/>
        <v>0</v>
      </c>
      <c r="AAB15" s="48"/>
      <c r="AAC15" s="48"/>
      <c r="AAE15" s="48"/>
      <c r="AAF15" s="48"/>
      <c r="AAG15" s="48"/>
      <c r="AAH15" s="48"/>
      <c r="AAI15" s="191">
        <f t="shared" si="392"/>
        <v>0</v>
      </c>
      <c r="AAJ15" s="48"/>
      <c r="AAK15" s="48"/>
      <c r="AAL15" s="48"/>
      <c r="AAM15" s="48"/>
      <c r="AAN15" s="48"/>
      <c r="AAO15" s="48"/>
      <c r="AAP15" s="192">
        <f t="shared" si="393"/>
        <v>0</v>
      </c>
      <c r="AAQ15" s="48"/>
      <c r="AAR15" s="48"/>
      <c r="AAT15" s="48"/>
      <c r="AAU15" s="48"/>
      <c r="AAV15" s="48"/>
      <c r="AAW15" s="48"/>
      <c r="AAX15" s="191">
        <f t="shared" si="394"/>
        <v>0</v>
      </c>
      <c r="AAY15" s="48"/>
      <c r="AAZ15" s="48"/>
      <c r="ABA15" s="48"/>
      <c r="ABB15" s="48"/>
      <c r="ABC15" s="48"/>
      <c r="ABD15" s="48"/>
      <c r="ABE15" s="192">
        <f t="shared" si="395"/>
        <v>0</v>
      </c>
      <c r="ABF15" s="48"/>
      <c r="ABG15" s="48"/>
      <c r="ABI15" s="48"/>
      <c r="ABJ15" s="48"/>
      <c r="ABK15" s="48"/>
      <c r="ABL15" s="48"/>
      <c r="ABM15" s="191">
        <f t="shared" si="396"/>
        <v>0</v>
      </c>
      <c r="ABN15" s="48"/>
      <c r="ABO15" s="48"/>
      <c r="ABP15" s="48"/>
      <c r="ABQ15" s="48"/>
      <c r="ABR15" s="48"/>
      <c r="ABS15" s="48"/>
      <c r="ABT15" s="192">
        <f t="shared" si="397"/>
        <v>0</v>
      </c>
      <c r="ABU15" s="48"/>
      <c r="ABV15" s="48"/>
      <c r="ABX15" s="48"/>
      <c r="ABY15" s="48"/>
      <c r="ABZ15" s="48"/>
      <c r="ACA15" s="48"/>
      <c r="ACB15" s="191">
        <f t="shared" si="398"/>
        <v>0</v>
      </c>
      <c r="ACC15" s="48"/>
      <c r="ACD15" s="48"/>
      <c r="ACE15" s="48"/>
      <c r="ACF15" s="48"/>
      <c r="ACG15" s="48"/>
      <c r="ACH15" s="48"/>
      <c r="ACI15" s="192">
        <f t="shared" si="399"/>
        <v>0</v>
      </c>
      <c r="ACJ15" s="48"/>
      <c r="ACK15" s="48"/>
      <c r="ACM15" s="48"/>
      <c r="ACN15" s="48"/>
      <c r="ACO15" s="48"/>
      <c r="ACP15" s="48"/>
      <c r="ACQ15" s="191">
        <f t="shared" si="400"/>
        <v>0</v>
      </c>
      <c r="ACR15" s="48"/>
      <c r="ACS15" s="48"/>
      <c r="ACT15" s="48"/>
      <c r="ACU15" s="48"/>
      <c r="ACV15" s="48"/>
      <c r="ACW15" s="48"/>
      <c r="ACX15" s="192">
        <f t="shared" si="401"/>
        <v>0</v>
      </c>
      <c r="ACY15" s="48"/>
      <c r="ACZ15" s="48"/>
      <c r="ADC15" s="48"/>
      <c r="ADD15" s="48"/>
      <c r="ADE15" s="48"/>
      <c r="ADF15" s="48"/>
      <c r="ADG15" s="191">
        <f t="shared" si="402"/>
        <v>0</v>
      </c>
      <c r="ADH15" s="48"/>
      <c r="ADI15" s="48"/>
      <c r="ADJ15" s="48"/>
      <c r="ADK15" s="48"/>
      <c r="ADL15" s="48"/>
      <c r="ADM15" s="48"/>
      <c r="ADN15" s="192">
        <f t="shared" si="403"/>
        <v>0</v>
      </c>
      <c r="ADO15" s="48"/>
      <c r="ADP15" s="48"/>
      <c r="ADR15" s="48"/>
      <c r="ADS15" s="48"/>
      <c r="ADT15" s="48"/>
      <c r="ADU15" s="48"/>
      <c r="ADV15" s="191">
        <f t="shared" si="404"/>
        <v>0</v>
      </c>
      <c r="ADW15" s="48"/>
      <c r="ADX15" s="48"/>
      <c r="ADY15" s="48"/>
      <c r="ADZ15" s="48"/>
      <c r="AEA15" s="48"/>
      <c r="AEB15" s="48"/>
      <c r="AEC15" s="192">
        <f t="shared" si="405"/>
        <v>0</v>
      </c>
      <c r="AED15" s="48"/>
      <c r="AEE15" s="48"/>
      <c r="AEG15" s="48"/>
      <c r="AEH15" s="48"/>
      <c r="AEI15" s="48"/>
      <c r="AEJ15" s="48"/>
      <c r="AEK15" s="191">
        <f t="shared" si="406"/>
        <v>0</v>
      </c>
      <c r="AEL15" s="48"/>
      <c r="AEM15" s="48"/>
      <c r="AEN15" s="48"/>
      <c r="AEO15" s="48"/>
      <c r="AEP15" s="48"/>
      <c r="AEQ15" s="48"/>
      <c r="AER15" s="192">
        <f t="shared" si="407"/>
        <v>0</v>
      </c>
      <c r="AES15" s="48"/>
      <c r="AET15" s="48"/>
      <c r="AEV15" s="48"/>
      <c r="AEW15" s="48"/>
      <c r="AEX15" s="48"/>
      <c r="AEY15" s="48"/>
      <c r="AEZ15" s="191">
        <f t="shared" si="408"/>
        <v>0</v>
      </c>
      <c r="AFA15" s="48"/>
      <c r="AFB15" s="48"/>
      <c r="AFC15" s="48"/>
      <c r="AFD15" s="48"/>
      <c r="AFE15" s="48"/>
      <c r="AFF15" s="48"/>
      <c r="AFG15" s="192">
        <f t="shared" si="409"/>
        <v>0</v>
      </c>
      <c r="AFH15" s="48"/>
      <c r="AFI15" s="48"/>
      <c r="AFK15" s="48"/>
      <c r="AFL15" s="48"/>
      <c r="AFM15" s="48"/>
      <c r="AFN15" s="48"/>
      <c r="AFO15" s="191">
        <f t="shared" si="410"/>
        <v>0</v>
      </c>
      <c r="AFP15" s="48"/>
      <c r="AFQ15" s="48"/>
      <c r="AFR15" s="48"/>
      <c r="AFS15" s="48"/>
      <c r="AFT15" s="48"/>
      <c r="AFU15" s="48"/>
      <c r="AFV15" s="192">
        <f t="shared" si="411"/>
        <v>0</v>
      </c>
      <c r="AFW15" s="48"/>
      <c r="AFX15" s="48"/>
      <c r="AFZ15" s="48"/>
      <c r="AGA15" s="48"/>
      <c r="AGB15" s="48"/>
      <c r="AGC15" s="48"/>
      <c r="AGD15" s="191">
        <f t="shared" si="412"/>
        <v>0</v>
      </c>
      <c r="AGE15" s="48"/>
      <c r="AGF15" s="48"/>
      <c r="AGG15" s="48"/>
      <c r="AGH15" s="48"/>
      <c r="AGI15" s="48"/>
      <c r="AGJ15" s="48"/>
      <c r="AGK15" s="192">
        <f t="shared" si="413"/>
        <v>0</v>
      </c>
      <c r="AGL15" s="48"/>
      <c r="AGM15" s="48"/>
      <c r="AGO15" s="48"/>
      <c r="AGP15" s="48"/>
      <c r="AGQ15" s="48"/>
      <c r="AGR15" s="48"/>
      <c r="AGS15" s="191">
        <f t="shared" si="414"/>
        <v>0</v>
      </c>
      <c r="AGT15" s="48"/>
      <c r="AGU15" s="48"/>
      <c r="AGV15" s="48"/>
      <c r="AGW15" s="48"/>
      <c r="AGX15" s="48"/>
      <c r="AGY15" s="48"/>
      <c r="AGZ15" s="192">
        <f t="shared" si="415"/>
        <v>0</v>
      </c>
      <c r="AHA15" s="48"/>
      <c r="AHB15" s="48"/>
      <c r="AHD15" s="48"/>
      <c r="AHE15" s="48"/>
      <c r="AHF15" s="48"/>
      <c r="AHG15" s="48"/>
      <c r="AHH15" s="191">
        <f t="shared" si="416"/>
        <v>0</v>
      </c>
      <c r="AHI15" s="48"/>
      <c r="AHJ15" s="48"/>
      <c r="AHK15" s="48"/>
      <c r="AHL15" s="48"/>
      <c r="AHM15" s="48"/>
      <c r="AHN15" s="48"/>
      <c r="AHO15" s="192">
        <f t="shared" si="417"/>
        <v>0</v>
      </c>
      <c r="AHP15" s="48"/>
      <c r="AHQ15" s="48"/>
      <c r="AHS15" s="48"/>
      <c r="AHT15" s="48"/>
      <c r="AHU15" s="48"/>
      <c r="AHV15" s="48"/>
      <c r="AHW15" s="191">
        <f t="shared" si="418"/>
        <v>0</v>
      </c>
      <c r="AHX15" s="48"/>
      <c r="AHY15" s="48"/>
      <c r="AHZ15" s="48"/>
      <c r="AIA15" s="48"/>
      <c r="AIB15" s="48"/>
      <c r="AIC15" s="48"/>
      <c r="AID15" s="192">
        <f t="shared" si="419"/>
        <v>0</v>
      </c>
      <c r="AIE15" s="48"/>
      <c r="AIF15" s="48"/>
    </row>
    <row r="16" spans="1:916" s="43" customFormat="1" ht="30" x14ac:dyDescent="0.2">
      <c r="A16" s="41" t="s">
        <v>243</v>
      </c>
      <c r="B16" s="42" t="s">
        <v>299</v>
      </c>
      <c r="C16" s="191">
        <f>SUM(C17:C22)</f>
        <v>0</v>
      </c>
      <c r="D16" s="191">
        <f t="shared" ref="D16:AD16" si="420">SUM(D17:D22)</f>
        <v>0</v>
      </c>
      <c r="E16" s="191">
        <f t="shared" si="420"/>
        <v>0</v>
      </c>
      <c r="F16" s="191">
        <f t="shared" si="420"/>
        <v>0</v>
      </c>
      <c r="G16" s="191">
        <f t="shared" si="420"/>
        <v>0</v>
      </c>
      <c r="H16" s="191">
        <f t="shared" si="420"/>
        <v>0</v>
      </c>
      <c r="I16" s="191">
        <f t="shared" si="420"/>
        <v>0</v>
      </c>
      <c r="J16" s="191">
        <f t="shared" si="420"/>
        <v>0</v>
      </c>
      <c r="K16" s="191">
        <f t="shared" si="420"/>
        <v>0</v>
      </c>
      <c r="L16" s="191">
        <f t="shared" si="420"/>
        <v>0</v>
      </c>
      <c r="M16" s="191">
        <f t="shared" si="420"/>
        <v>0</v>
      </c>
      <c r="N16" s="191">
        <f t="shared" si="420"/>
        <v>0</v>
      </c>
      <c r="O16" s="191">
        <f t="shared" si="420"/>
        <v>0</v>
      </c>
      <c r="P16" s="191">
        <f t="shared" si="420"/>
        <v>0</v>
      </c>
      <c r="Q16" s="191">
        <f t="shared" si="420"/>
        <v>0</v>
      </c>
      <c r="R16" s="191">
        <f t="shared" si="420"/>
        <v>0</v>
      </c>
      <c r="S16" s="191">
        <f t="shared" si="420"/>
        <v>0</v>
      </c>
      <c r="T16" s="191">
        <f t="shared" si="420"/>
        <v>0</v>
      </c>
      <c r="U16" s="191">
        <f t="shared" si="420"/>
        <v>0</v>
      </c>
      <c r="V16" s="191">
        <f t="shared" si="420"/>
        <v>0</v>
      </c>
      <c r="W16" s="191">
        <f t="shared" si="420"/>
        <v>0</v>
      </c>
      <c r="X16" s="191">
        <f t="shared" si="420"/>
        <v>0</v>
      </c>
      <c r="Y16" s="191">
        <f t="shared" si="420"/>
        <v>0</v>
      </c>
      <c r="Z16" s="191">
        <f t="shared" si="420"/>
        <v>0</v>
      </c>
      <c r="AA16" s="191">
        <f t="shared" si="420"/>
        <v>0</v>
      </c>
      <c r="AB16" s="191">
        <f t="shared" si="420"/>
        <v>0</v>
      </c>
      <c r="AC16" s="191">
        <f t="shared" si="420"/>
        <v>0</v>
      </c>
      <c r="AD16" s="191">
        <f t="shared" si="420"/>
        <v>0</v>
      </c>
      <c r="AE16" s="330"/>
      <c r="AF16" s="191">
        <f t="shared" ref="AF16:AS16" si="421">SUM(AF17:AF22)</f>
        <v>0</v>
      </c>
      <c r="AG16" s="191">
        <f t="shared" si="421"/>
        <v>0</v>
      </c>
      <c r="AH16" s="191">
        <f t="shared" si="421"/>
        <v>0</v>
      </c>
      <c r="AI16" s="191">
        <f t="shared" si="421"/>
        <v>0</v>
      </c>
      <c r="AJ16" s="191">
        <f t="shared" si="421"/>
        <v>0</v>
      </c>
      <c r="AK16" s="191">
        <f t="shared" si="421"/>
        <v>0</v>
      </c>
      <c r="AL16" s="191">
        <f t="shared" si="421"/>
        <v>0</v>
      </c>
      <c r="AM16" s="191">
        <f t="shared" si="421"/>
        <v>0</v>
      </c>
      <c r="AN16" s="191">
        <f t="shared" si="421"/>
        <v>0</v>
      </c>
      <c r="AO16" s="191">
        <f t="shared" si="421"/>
        <v>0</v>
      </c>
      <c r="AP16" s="191">
        <f t="shared" si="421"/>
        <v>0</v>
      </c>
      <c r="AQ16" s="191">
        <f t="shared" si="421"/>
        <v>0</v>
      </c>
      <c r="AR16" s="191">
        <f t="shared" si="421"/>
        <v>0</v>
      </c>
      <c r="AS16" s="191">
        <f t="shared" si="421"/>
        <v>0</v>
      </c>
      <c r="AU16" s="191">
        <f t="shared" ref="AU16:BH16" si="422">SUM(AU17:AU22)</f>
        <v>0</v>
      </c>
      <c r="AV16" s="191">
        <f t="shared" si="422"/>
        <v>0</v>
      </c>
      <c r="AW16" s="191">
        <f t="shared" si="422"/>
        <v>0</v>
      </c>
      <c r="AX16" s="191">
        <f t="shared" si="422"/>
        <v>0</v>
      </c>
      <c r="AY16" s="191">
        <f t="shared" si="422"/>
        <v>0</v>
      </c>
      <c r="AZ16" s="191">
        <f t="shared" si="422"/>
        <v>0</v>
      </c>
      <c r="BA16" s="191">
        <f t="shared" si="422"/>
        <v>0</v>
      </c>
      <c r="BB16" s="191">
        <f t="shared" si="422"/>
        <v>0</v>
      </c>
      <c r="BC16" s="191">
        <f t="shared" si="422"/>
        <v>0</v>
      </c>
      <c r="BD16" s="191">
        <f t="shared" si="422"/>
        <v>0</v>
      </c>
      <c r="BE16" s="191">
        <f t="shared" si="422"/>
        <v>0</v>
      </c>
      <c r="BF16" s="191">
        <f t="shared" si="422"/>
        <v>0</v>
      </c>
      <c r="BG16" s="191">
        <f t="shared" si="422"/>
        <v>0</v>
      </c>
      <c r="BH16" s="191">
        <f t="shared" si="422"/>
        <v>0</v>
      </c>
      <c r="BJ16" s="191">
        <f t="shared" ref="BJ16:BW16" si="423">SUM(BJ17:BJ22)</f>
        <v>0</v>
      </c>
      <c r="BK16" s="191">
        <f t="shared" si="423"/>
        <v>0</v>
      </c>
      <c r="BL16" s="191">
        <f t="shared" si="423"/>
        <v>0</v>
      </c>
      <c r="BM16" s="191">
        <f t="shared" si="423"/>
        <v>0</v>
      </c>
      <c r="BN16" s="191">
        <f t="shared" si="423"/>
        <v>0</v>
      </c>
      <c r="BO16" s="191">
        <f t="shared" si="423"/>
        <v>0</v>
      </c>
      <c r="BP16" s="191">
        <f t="shared" si="423"/>
        <v>0</v>
      </c>
      <c r="BQ16" s="191">
        <f t="shared" si="423"/>
        <v>0</v>
      </c>
      <c r="BR16" s="191">
        <f t="shared" si="423"/>
        <v>0</v>
      </c>
      <c r="BS16" s="191">
        <f t="shared" si="423"/>
        <v>0</v>
      </c>
      <c r="BT16" s="191">
        <f t="shared" si="423"/>
        <v>0</v>
      </c>
      <c r="BU16" s="191">
        <f t="shared" si="423"/>
        <v>0</v>
      </c>
      <c r="BV16" s="191">
        <f t="shared" si="423"/>
        <v>0</v>
      </c>
      <c r="BW16" s="191">
        <f t="shared" si="423"/>
        <v>0</v>
      </c>
      <c r="BY16" s="191">
        <f t="shared" ref="BY16:CL16" si="424">SUM(BY17:BY22)</f>
        <v>0</v>
      </c>
      <c r="BZ16" s="191">
        <f t="shared" si="424"/>
        <v>0</v>
      </c>
      <c r="CA16" s="191">
        <f t="shared" si="424"/>
        <v>0</v>
      </c>
      <c r="CB16" s="191">
        <f t="shared" si="424"/>
        <v>0</v>
      </c>
      <c r="CC16" s="191">
        <f t="shared" si="424"/>
        <v>0</v>
      </c>
      <c r="CD16" s="191">
        <f t="shared" si="424"/>
        <v>0</v>
      </c>
      <c r="CE16" s="191">
        <f t="shared" si="424"/>
        <v>0</v>
      </c>
      <c r="CF16" s="191">
        <f t="shared" si="424"/>
        <v>0</v>
      </c>
      <c r="CG16" s="191">
        <f t="shared" si="424"/>
        <v>0</v>
      </c>
      <c r="CH16" s="191">
        <f t="shared" si="424"/>
        <v>0</v>
      </c>
      <c r="CI16" s="191">
        <f t="shared" si="424"/>
        <v>0</v>
      </c>
      <c r="CJ16" s="191">
        <f t="shared" si="424"/>
        <v>0</v>
      </c>
      <c r="CK16" s="191">
        <f t="shared" si="424"/>
        <v>0</v>
      </c>
      <c r="CL16" s="191">
        <f t="shared" si="424"/>
        <v>0</v>
      </c>
      <c r="CN16" s="191">
        <f t="shared" ref="CN16:DA16" si="425">SUM(CN17:CN22)</f>
        <v>0</v>
      </c>
      <c r="CO16" s="191">
        <f t="shared" si="425"/>
        <v>0</v>
      </c>
      <c r="CP16" s="191">
        <f t="shared" si="425"/>
        <v>0</v>
      </c>
      <c r="CQ16" s="191">
        <f t="shared" si="425"/>
        <v>0</v>
      </c>
      <c r="CR16" s="191">
        <f t="shared" si="425"/>
        <v>0</v>
      </c>
      <c r="CS16" s="191">
        <f t="shared" si="425"/>
        <v>0</v>
      </c>
      <c r="CT16" s="191">
        <f t="shared" si="425"/>
        <v>0</v>
      </c>
      <c r="CU16" s="191">
        <f t="shared" si="425"/>
        <v>0</v>
      </c>
      <c r="CV16" s="191">
        <f t="shared" si="425"/>
        <v>0</v>
      </c>
      <c r="CW16" s="191">
        <f t="shared" si="425"/>
        <v>0</v>
      </c>
      <c r="CX16" s="191">
        <f t="shared" si="425"/>
        <v>0</v>
      </c>
      <c r="CY16" s="191">
        <f t="shared" si="425"/>
        <v>0</v>
      </c>
      <c r="CZ16" s="191">
        <f t="shared" si="425"/>
        <v>0</v>
      </c>
      <c r="DA16" s="191">
        <f t="shared" si="425"/>
        <v>0</v>
      </c>
      <c r="DC16" s="191">
        <f t="shared" ref="DC16:DP16" si="426">SUM(DC17:DC22)</f>
        <v>0</v>
      </c>
      <c r="DD16" s="191">
        <f t="shared" si="426"/>
        <v>0</v>
      </c>
      <c r="DE16" s="191">
        <f t="shared" si="426"/>
        <v>0</v>
      </c>
      <c r="DF16" s="191">
        <f t="shared" si="426"/>
        <v>0</v>
      </c>
      <c r="DG16" s="191">
        <f t="shared" si="426"/>
        <v>0</v>
      </c>
      <c r="DH16" s="191">
        <f t="shared" si="426"/>
        <v>0</v>
      </c>
      <c r="DI16" s="191">
        <f t="shared" si="426"/>
        <v>0</v>
      </c>
      <c r="DJ16" s="191">
        <f t="shared" si="426"/>
        <v>0</v>
      </c>
      <c r="DK16" s="191">
        <f t="shared" si="426"/>
        <v>0</v>
      </c>
      <c r="DL16" s="191">
        <f t="shared" si="426"/>
        <v>0</v>
      </c>
      <c r="DM16" s="191">
        <f t="shared" si="426"/>
        <v>0</v>
      </c>
      <c r="DN16" s="191">
        <f t="shared" si="426"/>
        <v>0</v>
      </c>
      <c r="DO16" s="191">
        <f t="shared" si="426"/>
        <v>0</v>
      </c>
      <c r="DP16" s="191">
        <f t="shared" si="426"/>
        <v>0</v>
      </c>
      <c r="DR16" s="191">
        <f t="shared" ref="DR16:EE16" si="427">SUM(DR17:DR22)</f>
        <v>0</v>
      </c>
      <c r="DS16" s="191">
        <f t="shared" si="427"/>
        <v>0</v>
      </c>
      <c r="DT16" s="191">
        <f t="shared" si="427"/>
        <v>0</v>
      </c>
      <c r="DU16" s="191">
        <f t="shared" si="427"/>
        <v>0</v>
      </c>
      <c r="DV16" s="191">
        <f t="shared" si="427"/>
        <v>0</v>
      </c>
      <c r="DW16" s="191">
        <f t="shared" si="427"/>
        <v>0</v>
      </c>
      <c r="DX16" s="191">
        <f t="shared" si="427"/>
        <v>0</v>
      </c>
      <c r="DY16" s="191">
        <f t="shared" si="427"/>
        <v>0</v>
      </c>
      <c r="DZ16" s="191">
        <f t="shared" si="427"/>
        <v>0</v>
      </c>
      <c r="EA16" s="191">
        <f t="shared" si="427"/>
        <v>0</v>
      </c>
      <c r="EB16" s="191">
        <f t="shared" si="427"/>
        <v>0</v>
      </c>
      <c r="EC16" s="191">
        <f t="shared" si="427"/>
        <v>0</v>
      </c>
      <c r="ED16" s="191">
        <f t="shared" si="427"/>
        <v>0</v>
      </c>
      <c r="EE16" s="191">
        <f t="shared" si="427"/>
        <v>0</v>
      </c>
      <c r="EG16" s="191">
        <f t="shared" ref="EG16:ET16" si="428">SUM(EG17:EG22)</f>
        <v>0</v>
      </c>
      <c r="EH16" s="191">
        <f t="shared" si="428"/>
        <v>0</v>
      </c>
      <c r="EI16" s="191">
        <f t="shared" si="428"/>
        <v>0</v>
      </c>
      <c r="EJ16" s="191">
        <f t="shared" si="428"/>
        <v>0</v>
      </c>
      <c r="EK16" s="191">
        <f t="shared" si="428"/>
        <v>0</v>
      </c>
      <c r="EL16" s="191">
        <f t="shared" si="428"/>
        <v>0</v>
      </c>
      <c r="EM16" s="191">
        <f t="shared" si="428"/>
        <v>0</v>
      </c>
      <c r="EN16" s="191">
        <f t="shared" si="428"/>
        <v>0</v>
      </c>
      <c r="EO16" s="191">
        <f t="shared" si="428"/>
        <v>0</v>
      </c>
      <c r="EP16" s="191">
        <f t="shared" si="428"/>
        <v>0</v>
      </c>
      <c r="EQ16" s="191">
        <f t="shared" si="428"/>
        <v>0</v>
      </c>
      <c r="ER16" s="191">
        <f t="shared" si="428"/>
        <v>0</v>
      </c>
      <c r="ES16" s="191">
        <f t="shared" si="428"/>
        <v>0</v>
      </c>
      <c r="ET16" s="191">
        <f t="shared" si="428"/>
        <v>0</v>
      </c>
      <c r="EV16" s="191">
        <f t="shared" ref="EV16:FI16" si="429">SUM(EV17:EV22)</f>
        <v>0</v>
      </c>
      <c r="EW16" s="191">
        <f t="shared" si="429"/>
        <v>0</v>
      </c>
      <c r="EX16" s="191">
        <f t="shared" si="429"/>
        <v>0</v>
      </c>
      <c r="EY16" s="191">
        <f t="shared" si="429"/>
        <v>0</v>
      </c>
      <c r="EZ16" s="191">
        <f t="shared" si="429"/>
        <v>0</v>
      </c>
      <c r="FA16" s="191">
        <f t="shared" si="429"/>
        <v>0</v>
      </c>
      <c r="FB16" s="191">
        <f t="shared" si="429"/>
        <v>0</v>
      </c>
      <c r="FC16" s="191">
        <f t="shared" si="429"/>
        <v>0</v>
      </c>
      <c r="FD16" s="191">
        <f t="shared" si="429"/>
        <v>0</v>
      </c>
      <c r="FE16" s="191">
        <f t="shared" si="429"/>
        <v>0</v>
      </c>
      <c r="FF16" s="191">
        <f t="shared" si="429"/>
        <v>0</v>
      </c>
      <c r="FG16" s="191">
        <f t="shared" si="429"/>
        <v>0</v>
      </c>
      <c r="FH16" s="191">
        <f t="shared" si="429"/>
        <v>0</v>
      </c>
      <c r="FI16" s="191">
        <f t="shared" si="429"/>
        <v>0</v>
      </c>
      <c r="FK16" s="191">
        <f t="shared" ref="FK16:FX16" si="430">SUM(FK17:FK22)</f>
        <v>0</v>
      </c>
      <c r="FL16" s="191">
        <f t="shared" si="430"/>
        <v>0</v>
      </c>
      <c r="FM16" s="191">
        <f t="shared" si="430"/>
        <v>0</v>
      </c>
      <c r="FN16" s="191">
        <f t="shared" si="430"/>
        <v>0</v>
      </c>
      <c r="FO16" s="191">
        <f t="shared" si="430"/>
        <v>0</v>
      </c>
      <c r="FP16" s="191">
        <f t="shared" si="430"/>
        <v>0</v>
      </c>
      <c r="FQ16" s="191">
        <f t="shared" si="430"/>
        <v>0</v>
      </c>
      <c r="FR16" s="191">
        <f t="shared" si="430"/>
        <v>0</v>
      </c>
      <c r="FS16" s="191">
        <f t="shared" si="430"/>
        <v>0</v>
      </c>
      <c r="FT16" s="191">
        <f t="shared" si="430"/>
        <v>0</v>
      </c>
      <c r="FU16" s="191">
        <f t="shared" si="430"/>
        <v>0</v>
      </c>
      <c r="FV16" s="191">
        <f t="shared" si="430"/>
        <v>0</v>
      </c>
      <c r="FW16" s="191">
        <f t="shared" si="430"/>
        <v>0</v>
      </c>
      <c r="FX16" s="191">
        <f t="shared" si="430"/>
        <v>0</v>
      </c>
      <c r="FZ16" s="191">
        <f t="shared" ref="FZ16:GM16" si="431">SUM(FZ17:FZ22)</f>
        <v>0</v>
      </c>
      <c r="GA16" s="191">
        <f t="shared" si="431"/>
        <v>0</v>
      </c>
      <c r="GB16" s="191">
        <f t="shared" si="431"/>
        <v>0</v>
      </c>
      <c r="GC16" s="191">
        <f t="shared" si="431"/>
        <v>0</v>
      </c>
      <c r="GD16" s="191">
        <f t="shared" si="431"/>
        <v>0</v>
      </c>
      <c r="GE16" s="191">
        <f t="shared" si="431"/>
        <v>0</v>
      </c>
      <c r="GF16" s="191">
        <f t="shared" si="431"/>
        <v>0</v>
      </c>
      <c r="GG16" s="191">
        <f t="shared" si="431"/>
        <v>0</v>
      </c>
      <c r="GH16" s="191">
        <f t="shared" si="431"/>
        <v>0</v>
      </c>
      <c r="GI16" s="191">
        <f t="shared" si="431"/>
        <v>0</v>
      </c>
      <c r="GJ16" s="191">
        <f t="shared" si="431"/>
        <v>0</v>
      </c>
      <c r="GK16" s="191">
        <f t="shared" si="431"/>
        <v>0</v>
      </c>
      <c r="GL16" s="191">
        <f t="shared" si="431"/>
        <v>0</v>
      </c>
      <c r="GM16" s="191">
        <f t="shared" si="431"/>
        <v>0</v>
      </c>
      <c r="GO16" s="191">
        <f t="shared" ref="GO16:HB16" si="432">SUM(GO17:GO22)</f>
        <v>0</v>
      </c>
      <c r="GP16" s="191">
        <f t="shared" si="432"/>
        <v>0</v>
      </c>
      <c r="GQ16" s="191">
        <f t="shared" si="432"/>
        <v>0</v>
      </c>
      <c r="GR16" s="191">
        <f t="shared" si="432"/>
        <v>0</v>
      </c>
      <c r="GS16" s="191">
        <f t="shared" si="432"/>
        <v>0</v>
      </c>
      <c r="GT16" s="191">
        <f t="shared" si="432"/>
        <v>0</v>
      </c>
      <c r="GU16" s="191">
        <f t="shared" si="432"/>
        <v>0</v>
      </c>
      <c r="GV16" s="191">
        <f t="shared" si="432"/>
        <v>0</v>
      </c>
      <c r="GW16" s="191">
        <f t="shared" si="432"/>
        <v>0</v>
      </c>
      <c r="GX16" s="191">
        <f t="shared" si="432"/>
        <v>0</v>
      </c>
      <c r="GY16" s="191">
        <f t="shared" si="432"/>
        <v>0</v>
      </c>
      <c r="GZ16" s="191">
        <f t="shared" si="432"/>
        <v>0</v>
      </c>
      <c r="HA16" s="191">
        <f t="shared" si="432"/>
        <v>0</v>
      </c>
      <c r="HB16" s="191">
        <f t="shared" si="432"/>
        <v>0</v>
      </c>
      <c r="HD16" s="191">
        <f t="shared" ref="HD16:HQ16" si="433">SUM(HD17:HD22)</f>
        <v>0</v>
      </c>
      <c r="HE16" s="191">
        <f t="shared" si="433"/>
        <v>0</v>
      </c>
      <c r="HF16" s="191">
        <f t="shared" si="433"/>
        <v>0</v>
      </c>
      <c r="HG16" s="191">
        <f t="shared" si="433"/>
        <v>0</v>
      </c>
      <c r="HH16" s="191">
        <f t="shared" si="433"/>
        <v>0</v>
      </c>
      <c r="HI16" s="191">
        <f t="shared" si="433"/>
        <v>0</v>
      </c>
      <c r="HJ16" s="191">
        <f t="shared" si="433"/>
        <v>0</v>
      </c>
      <c r="HK16" s="191">
        <f t="shared" si="433"/>
        <v>0</v>
      </c>
      <c r="HL16" s="191">
        <f t="shared" si="433"/>
        <v>0</v>
      </c>
      <c r="HM16" s="191">
        <f t="shared" si="433"/>
        <v>0</v>
      </c>
      <c r="HN16" s="191">
        <f t="shared" si="433"/>
        <v>0</v>
      </c>
      <c r="HO16" s="191">
        <f t="shared" si="433"/>
        <v>0</v>
      </c>
      <c r="HP16" s="191">
        <f t="shared" si="433"/>
        <v>0</v>
      </c>
      <c r="HQ16" s="191">
        <f t="shared" si="433"/>
        <v>0</v>
      </c>
      <c r="HS16" s="191">
        <f t="shared" ref="HS16:IF16" si="434">SUM(HS17:HS22)</f>
        <v>0</v>
      </c>
      <c r="HT16" s="191">
        <f t="shared" si="434"/>
        <v>0</v>
      </c>
      <c r="HU16" s="191">
        <f t="shared" si="434"/>
        <v>0</v>
      </c>
      <c r="HV16" s="191">
        <f t="shared" si="434"/>
        <v>0</v>
      </c>
      <c r="HW16" s="191">
        <f t="shared" si="434"/>
        <v>0</v>
      </c>
      <c r="HX16" s="191">
        <f t="shared" si="434"/>
        <v>0</v>
      </c>
      <c r="HY16" s="191">
        <f t="shared" si="434"/>
        <v>0</v>
      </c>
      <c r="HZ16" s="191">
        <f t="shared" si="434"/>
        <v>0</v>
      </c>
      <c r="IA16" s="191">
        <f t="shared" si="434"/>
        <v>0</v>
      </c>
      <c r="IB16" s="191">
        <f t="shared" si="434"/>
        <v>0</v>
      </c>
      <c r="IC16" s="191">
        <f t="shared" si="434"/>
        <v>0</v>
      </c>
      <c r="ID16" s="191">
        <f t="shared" si="434"/>
        <v>0</v>
      </c>
      <c r="IE16" s="191">
        <f t="shared" si="434"/>
        <v>0</v>
      </c>
      <c r="IF16" s="191">
        <f t="shared" si="434"/>
        <v>0</v>
      </c>
      <c r="IH16" s="191">
        <f t="shared" ref="IH16:IU16" si="435">SUM(IH17:IH22)</f>
        <v>0</v>
      </c>
      <c r="II16" s="191">
        <f t="shared" si="435"/>
        <v>0</v>
      </c>
      <c r="IJ16" s="191">
        <f t="shared" si="435"/>
        <v>0</v>
      </c>
      <c r="IK16" s="191">
        <f t="shared" si="435"/>
        <v>0</v>
      </c>
      <c r="IL16" s="191">
        <f t="shared" si="435"/>
        <v>0</v>
      </c>
      <c r="IM16" s="191">
        <f t="shared" si="435"/>
        <v>0</v>
      </c>
      <c r="IN16" s="191">
        <f t="shared" si="435"/>
        <v>0</v>
      </c>
      <c r="IO16" s="191">
        <f t="shared" si="435"/>
        <v>0</v>
      </c>
      <c r="IP16" s="191">
        <f t="shared" si="435"/>
        <v>0</v>
      </c>
      <c r="IQ16" s="191">
        <f t="shared" si="435"/>
        <v>0</v>
      </c>
      <c r="IR16" s="191">
        <f t="shared" si="435"/>
        <v>0</v>
      </c>
      <c r="IS16" s="191">
        <f t="shared" si="435"/>
        <v>0</v>
      </c>
      <c r="IT16" s="191">
        <f t="shared" si="435"/>
        <v>0</v>
      </c>
      <c r="IU16" s="191">
        <f t="shared" si="435"/>
        <v>0</v>
      </c>
      <c r="IW16" s="191">
        <f t="shared" ref="IW16:JJ16" si="436">SUM(IW17:IW22)</f>
        <v>0</v>
      </c>
      <c r="IX16" s="191">
        <f t="shared" si="436"/>
        <v>0</v>
      </c>
      <c r="IY16" s="191">
        <f t="shared" si="436"/>
        <v>0</v>
      </c>
      <c r="IZ16" s="191">
        <f t="shared" si="436"/>
        <v>0</v>
      </c>
      <c r="JA16" s="191">
        <f t="shared" si="436"/>
        <v>0</v>
      </c>
      <c r="JB16" s="191">
        <f t="shared" si="436"/>
        <v>0</v>
      </c>
      <c r="JC16" s="191">
        <f t="shared" si="436"/>
        <v>0</v>
      </c>
      <c r="JD16" s="191">
        <f t="shared" si="436"/>
        <v>0</v>
      </c>
      <c r="JE16" s="191">
        <f t="shared" si="436"/>
        <v>0</v>
      </c>
      <c r="JF16" s="191">
        <f t="shared" si="436"/>
        <v>0</v>
      </c>
      <c r="JG16" s="191">
        <f t="shared" si="436"/>
        <v>0</v>
      </c>
      <c r="JH16" s="191">
        <f t="shared" si="436"/>
        <v>0</v>
      </c>
      <c r="JI16" s="191">
        <f t="shared" si="436"/>
        <v>0</v>
      </c>
      <c r="JJ16" s="191">
        <f t="shared" si="436"/>
        <v>0</v>
      </c>
      <c r="JL16" s="191">
        <f t="shared" ref="JL16:JY16" si="437">SUM(JL17:JL22)</f>
        <v>0</v>
      </c>
      <c r="JM16" s="191">
        <f t="shared" si="437"/>
        <v>0</v>
      </c>
      <c r="JN16" s="191">
        <f t="shared" si="437"/>
        <v>0</v>
      </c>
      <c r="JO16" s="191">
        <f t="shared" si="437"/>
        <v>0</v>
      </c>
      <c r="JP16" s="191">
        <f t="shared" si="437"/>
        <v>0</v>
      </c>
      <c r="JQ16" s="191">
        <f t="shared" si="437"/>
        <v>0</v>
      </c>
      <c r="JR16" s="191">
        <f t="shared" si="437"/>
        <v>0</v>
      </c>
      <c r="JS16" s="191">
        <f t="shared" si="437"/>
        <v>0</v>
      </c>
      <c r="JT16" s="191">
        <f t="shared" si="437"/>
        <v>0</v>
      </c>
      <c r="JU16" s="191">
        <f t="shared" si="437"/>
        <v>0</v>
      </c>
      <c r="JV16" s="191">
        <f t="shared" si="437"/>
        <v>0</v>
      </c>
      <c r="JW16" s="191">
        <f t="shared" si="437"/>
        <v>0</v>
      </c>
      <c r="JX16" s="191">
        <f t="shared" si="437"/>
        <v>0</v>
      </c>
      <c r="JY16" s="191">
        <f t="shared" si="437"/>
        <v>0</v>
      </c>
      <c r="KA16" s="191">
        <f t="shared" ref="KA16:KN16" si="438">SUM(KA17:KA22)</f>
        <v>0</v>
      </c>
      <c r="KB16" s="191">
        <f t="shared" si="438"/>
        <v>0</v>
      </c>
      <c r="KC16" s="191">
        <f t="shared" si="438"/>
        <v>0</v>
      </c>
      <c r="KD16" s="191">
        <f t="shared" si="438"/>
        <v>0</v>
      </c>
      <c r="KE16" s="191">
        <f t="shared" si="438"/>
        <v>0</v>
      </c>
      <c r="KF16" s="191">
        <f t="shared" si="438"/>
        <v>0</v>
      </c>
      <c r="KG16" s="191">
        <f t="shared" si="438"/>
        <v>0</v>
      </c>
      <c r="KH16" s="191">
        <f t="shared" si="438"/>
        <v>0</v>
      </c>
      <c r="KI16" s="191">
        <f t="shared" si="438"/>
        <v>0</v>
      </c>
      <c r="KJ16" s="191">
        <f t="shared" si="438"/>
        <v>0</v>
      </c>
      <c r="KK16" s="191">
        <f t="shared" si="438"/>
        <v>0</v>
      </c>
      <c r="KL16" s="191">
        <f t="shared" si="438"/>
        <v>0</v>
      </c>
      <c r="KM16" s="191">
        <f t="shared" si="438"/>
        <v>0</v>
      </c>
      <c r="KN16" s="191">
        <f t="shared" si="438"/>
        <v>0</v>
      </c>
      <c r="KP16" s="191">
        <f t="shared" ref="KP16:LC16" si="439">SUM(KP17:KP22)</f>
        <v>0</v>
      </c>
      <c r="KQ16" s="191">
        <f t="shared" si="439"/>
        <v>0</v>
      </c>
      <c r="KR16" s="191">
        <f t="shared" si="439"/>
        <v>0</v>
      </c>
      <c r="KS16" s="191">
        <f t="shared" si="439"/>
        <v>0</v>
      </c>
      <c r="KT16" s="191">
        <f t="shared" si="439"/>
        <v>0</v>
      </c>
      <c r="KU16" s="191">
        <f t="shared" si="439"/>
        <v>0</v>
      </c>
      <c r="KV16" s="191">
        <f t="shared" si="439"/>
        <v>0</v>
      </c>
      <c r="KW16" s="191">
        <f t="shared" si="439"/>
        <v>0</v>
      </c>
      <c r="KX16" s="191">
        <f t="shared" si="439"/>
        <v>0</v>
      </c>
      <c r="KY16" s="191">
        <f t="shared" si="439"/>
        <v>0</v>
      </c>
      <c r="KZ16" s="191">
        <f t="shared" si="439"/>
        <v>0</v>
      </c>
      <c r="LA16" s="191">
        <f t="shared" si="439"/>
        <v>0</v>
      </c>
      <c r="LB16" s="191">
        <f t="shared" si="439"/>
        <v>0</v>
      </c>
      <c r="LC16" s="191">
        <f t="shared" si="439"/>
        <v>0</v>
      </c>
      <c r="LE16" s="191">
        <f t="shared" ref="LE16:LR16" si="440">SUM(LE17:LE22)</f>
        <v>0</v>
      </c>
      <c r="LF16" s="191">
        <f t="shared" si="440"/>
        <v>0</v>
      </c>
      <c r="LG16" s="191">
        <f t="shared" si="440"/>
        <v>0</v>
      </c>
      <c r="LH16" s="191">
        <f t="shared" si="440"/>
        <v>0</v>
      </c>
      <c r="LI16" s="191">
        <f t="shared" si="440"/>
        <v>0</v>
      </c>
      <c r="LJ16" s="191">
        <f t="shared" si="440"/>
        <v>0</v>
      </c>
      <c r="LK16" s="191">
        <f t="shared" si="440"/>
        <v>0</v>
      </c>
      <c r="LL16" s="191">
        <f t="shared" si="440"/>
        <v>0</v>
      </c>
      <c r="LM16" s="191">
        <f t="shared" si="440"/>
        <v>0</v>
      </c>
      <c r="LN16" s="191">
        <f t="shared" si="440"/>
        <v>0</v>
      </c>
      <c r="LO16" s="191">
        <f t="shared" si="440"/>
        <v>0</v>
      </c>
      <c r="LP16" s="191">
        <f t="shared" si="440"/>
        <v>0</v>
      </c>
      <c r="LQ16" s="191">
        <f t="shared" si="440"/>
        <v>0</v>
      </c>
      <c r="LR16" s="191">
        <f t="shared" si="440"/>
        <v>0</v>
      </c>
      <c r="LT16" s="191">
        <f t="shared" ref="LT16:MG16" si="441">SUM(LT17:LT22)</f>
        <v>0</v>
      </c>
      <c r="LU16" s="191">
        <f t="shared" si="441"/>
        <v>0</v>
      </c>
      <c r="LV16" s="191">
        <f t="shared" si="441"/>
        <v>0</v>
      </c>
      <c r="LW16" s="191">
        <f t="shared" si="441"/>
        <v>0</v>
      </c>
      <c r="LX16" s="191">
        <f t="shared" si="441"/>
        <v>0</v>
      </c>
      <c r="LY16" s="191">
        <f t="shared" si="441"/>
        <v>0</v>
      </c>
      <c r="LZ16" s="191">
        <f t="shared" si="441"/>
        <v>0</v>
      </c>
      <c r="MA16" s="191">
        <f t="shared" si="441"/>
        <v>0</v>
      </c>
      <c r="MB16" s="191">
        <f t="shared" si="441"/>
        <v>0</v>
      </c>
      <c r="MC16" s="191">
        <f t="shared" si="441"/>
        <v>0</v>
      </c>
      <c r="MD16" s="191">
        <f t="shared" si="441"/>
        <v>0</v>
      </c>
      <c r="ME16" s="191">
        <f t="shared" si="441"/>
        <v>0</v>
      </c>
      <c r="MF16" s="191">
        <f t="shared" si="441"/>
        <v>0</v>
      </c>
      <c r="MG16" s="191">
        <f t="shared" si="441"/>
        <v>0</v>
      </c>
      <c r="MI16" s="191">
        <f t="shared" ref="MI16:MV16" si="442">SUM(MI17:MI22)</f>
        <v>0</v>
      </c>
      <c r="MJ16" s="191">
        <f t="shared" si="442"/>
        <v>0</v>
      </c>
      <c r="MK16" s="191">
        <f t="shared" si="442"/>
        <v>0</v>
      </c>
      <c r="ML16" s="191">
        <f t="shared" si="442"/>
        <v>0</v>
      </c>
      <c r="MM16" s="191">
        <f t="shared" si="442"/>
        <v>0</v>
      </c>
      <c r="MN16" s="191">
        <f t="shared" si="442"/>
        <v>0</v>
      </c>
      <c r="MO16" s="191">
        <f t="shared" si="442"/>
        <v>0</v>
      </c>
      <c r="MP16" s="191">
        <f t="shared" si="442"/>
        <v>0</v>
      </c>
      <c r="MQ16" s="191">
        <f t="shared" si="442"/>
        <v>0</v>
      </c>
      <c r="MR16" s="191">
        <f t="shared" si="442"/>
        <v>0</v>
      </c>
      <c r="MS16" s="191">
        <f t="shared" si="442"/>
        <v>0</v>
      </c>
      <c r="MT16" s="191">
        <f t="shared" si="442"/>
        <v>0</v>
      </c>
      <c r="MU16" s="191">
        <f t="shared" si="442"/>
        <v>0</v>
      </c>
      <c r="MV16" s="191">
        <f t="shared" si="442"/>
        <v>0</v>
      </c>
      <c r="MX16" s="191">
        <f t="shared" ref="MX16:NK16" si="443">SUM(MX17:MX22)</f>
        <v>0</v>
      </c>
      <c r="MY16" s="191">
        <f t="shared" si="443"/>
        <v>0</v>
      </c>
      <c r="MZ16" s="191">
        <f t="shared" si="443"/>
        <v>0</v>
      </c>
      <c r="NA16" s="191">
        <f t="shared" si="443"/>
        <v>0</v>
      </c>
      <c r="NB16" s="191">
        <f t="shared" si="443"/>
        <v>0</v>
      </c>
      <c r="NC16" s="191">
        <f t="shared" si="443"/>
        <v>0</v>
      </c>
      <c r="ND16" s="191">
        <f t="shared" si="443"/>
        <v>0</v>
      </c>
      <c r="NE16" s="191">
        <f t="shared" si="443"/>
        <v>0</v>
      </c>
      <c r="NF16" s="191">
        <f t="shared" si="443"/>
        <v>0</v>
      </c>
      <c r="NG16" s="191">
        <f t="shared" si="443"/>
        <v>0</v>
      </c>
      <c r="NH16" s="191">
        <f t="shared" si="443"/>
        <v>0</v>
      </c>
      <c r="NI16" s="191">
        <f t="shared" si="443"/>
        <v>0</v>
      </c>
      <c r="NJ16" s="191">
        <f t="shared" si="443"/>
        <v>0</v>
      </c>
      <c r="NK16" s="191">
        <f t="shared" si="443"/>
        <v>0</v>
      </c>
      <c r="NM16" s="191">
        <f t="shared" ref="NM16:NZ16" si="444">SUM(NM17:NM22)</f>
        <v>0</v>
      </c>
      <c r="NN16" s="191">
        <f t="shared" si="444"/>
        <v>0</v>
      </c>
      <c r="NO16" s="191">
        <f t="shared" si="444"/>
        <v>0</v>
      </c>
      <c r="NP16" s="191">
        <f t="shared" si="444"/>
        <v>0</v>
      </c>
      <c r="NQ16" s="191">
        <f t="shared" si="444"/>
        <v>0</v>
      </c>
      <c r="NR16" s="191">
        <f t="shared" si="444"/>
        <v>0</v>
      </c>
      <c r="NS16" s="191">
        <f t="shared" si="444"/>
        <v>0</v>
      </c>
      <c r="NT16" s="191">
        <f t="shared" si="444"/>
        <v>0</v>
      </c>
      <c r="NU16" s="191">
        <f t="shared" si="444"/>
        <v>0</v>
      </c>
      <c r="NV16" s="191">
        <f t="shared" si="444"/>
        <v>0</v>
      </c>
      <c r="NW16" s="191">
        <f t="shared" si="444"/>
        <v>0</v>
      </c>
      <c r="NX16" s="191">
        <f t="shared" si="444"/>
        <v>0</v>
      </c>
      <c r="NY16" s="191">
        <f t="shared" si="444"/>
        <v>0</v>
      </c>
      <c r="NZ16" s="191">
        <f t="shared" si="444"/>
        <v>0</v>
      </c>
      <c r="OB16" s="191">
        <f t="shared" ref="OB16:OO16" si="445">SUM(OB17:OB22)</f>
        <v>0</v>
      </c>
      <c r="OC16" s="191">
        <f t="shared" si="445"/>
        <v>0</v>
      </c>
      <c r="OD16" s="191">
        <f t="shared" si="445"/>
        <v>0</v>
      </c>
      <c r="OE16" s="191">
        <f t="shared" si="445"/>
        <v>0</v>
      </c>
      <c r="OF16" s="191">
        <f t="shared" si="445"/>
        <v>0</v>
      </c>
      <c r="OG16" s="191">
        <f t="shared" si="445"/>
        <v>0</v>
      </c>
      <c r="OH16" s="191">
        <f t="shared" si="445"/>
        <v>0</v>
      </c>
      <c r="OI16" s="191">
        <f t="shared" si="445"/>
        <v>0</v>
      </c>
      <c r="OJ16" s="191">
        <f t="shared" si="445"/>
        <v>0</v>
      </c>
      <c r="OK16" s="191">
        <f t="shared" si="445"/>
        <v>0</v>
      </c>
      <c r="OL16" s="191">
        <f t="shared" si="445"/>
        <v>0</v>
      </c>
      <c r="OM16" s="191">
        <f t="shared" si="445"/>
        <v>0</v>
      </c>
      <c r="ON16" s="191">
        <f t="shared" si="445"/>
        <v>0</v>
      </c>
      <c r="OO16" s="191">
        <f t="shared" si="445"/>
        <v>0</v>
      </c>
      <c r="OQ16" s="191">
        <f t="shared" ref="OQ16:PD16" si="446">SUM(OQ17:OQ22)</f>
        <v>0</v>
      </c>
      <c r="OR16" s="191">
        <f t="shared" si="446"/>
        <v>0</v>
      </c>
      <c r="OS16" s="191">
        <f t="shared" si="446"/>
        <v>0</v>
      </c>
      <c r="OT16" s="191">
        <f t="shared" si="446"/>
        <v>0</v>
      </c>
      <c r="OU16" s="191">
        <f t="shared" si="446"/>
        <v>0</v>
      </c>
      <c r="OV16" s="191">
        <f t="shared" si="446"/>
        <v>0</v>
      </c>
      <c r="OW16" s="191">
        <f t="shared" si="446"/>
        <v>0</v>
      </c>
      <c r="OX16" s="191">
        <f t="shared" si="446"/>
        <v>0</v>
      </c>
      <c r="OY16" s="191">
        <f t="shared" si="446"/>
        <v>0</v>
      </c>
      <c r="OZ16" s="191">
        <f t="shared" si="446"/>
        <v>0</v>
      </c>
      <c r="PA16" s="191">
        <f t="shared" si="446"/>
        <v>0</v>
      </c>
      <c r="PB16" s="191">
        <f t="shared" si="446"/>
        <v>0</v>
      </c>
      <c r="PC16" s="191">
        <f t="shared" si="446"/>
        <v>0</v>
      </c>
      <c r="PD16" s="191">
        <f t="shared" si="446"/>
        <v>0</v>
      </c>
      <c r="PF16" s="191">
        <f t="shared" ref="PF16:PS16" si="447">SUM(PF17:PF22)</f>
        <v>0</v>
      </c>
      <c r="PG16" s="191">
        <f t="shared" si="447"/>
        <v>0</v>
      </c>
      <c r="PH16" s="191">
        <f t="shared" si="447"/>
        <v>0</v>
      </c>
      <c r="PI16" s="191">
        <f t="shared" si="447"/>
        <v>0</v>
      </c>
      <c r="PJ16" s="191">
        <f t="shared" si="447"/>
        <v>0</v>
      </c>
      <c r="PK16" s="191">
        <f t="shared" si="447"/>
        <v>0</v>
      </c>
      <c r="PL16" s="191">
        <f t="shared" si="447"/>
        <v>0</v>
      </c>
      <c r="PM16" s="191">
        <f t="shared" si="447"/>
        <v>0</v>
      </c>
      <c r="PN16" s="191">
        <f t="shared" si="447"/>
        <v>0</v>
      </c>
      <c r="PO16" s="191">
        <f t="shared" si="447"/>
        <v>0</v>
      </c>
      <c r="PP16" s="191">
        <f t="shared" si="447"/>
        <v>0</v>
      </c>
      <c r="PQ16" s="191">
        <f t="shared" si="447"/>
        <v>0</v>
      </c>
      <c r="PR16" s="191">
        <f t="shared" si="447"/>
        <v>0</v>
      </c>
      <c r="PS16" s="191">
        <f t="shared" si="447"/>
        <v>0</v>
      </c>
      <c r="PU16" s="191">
        <f t="shared" ref="PU16:QH16" si="448">SUM(PU17:PU22)</f>
        <v>0</v>
      </c>
      <c r="PV16" s="191">
        <f t="shared" si="448"/>
        <v>0</v>
      </c>
      <c r="PW16" s="191">
        <f t="shared" si="448"/>
        <v>0</v>
      </c>
      <c r="PX16" s="191">
        <f t="shared" si="448"/>
        <v>0</v>
      </c>
      <c r="PY16" s="191">
        <f t="shared" si="448"/>
        <v>0</v>
      </c>
      <c r="PZ16" s="191">
        <f t="shared" si="448"/>
        <v>0</v>
      </c>
      <c r="QA16" s="191">
        <f t="shared" si="448"/>
        <v>0</v>
      </c>
      <c r="QB16" s="191">
        <f t="shared" si="448"/>
        <v>0</v>
      </c>
      <c r="QC16" s="191">
        <f t="shared" si="448"/>
        <v>0</v>
      </c>
      <c r="QD16" s="191">
        <f t="shared" si="448"/>
        <v>0</v>
      </c>
      <c r="QE16" s="191">
        <f t="shared" si="448"/>
        <v>0</v>
      </c>
      <c r="QF16" s="191">
        <f t="shared" si="448"/>
        <v>0</v>
      </c>
      <c r="QG16" s="191">
        <f t="shared" si="448"/>
        <v>0</v>
      </c>
      <c r="QH16" s="191">
        <f t="shared" si="448"/>
        <v>0</v>
      </c>
      <c r="QJ16" s="191">
        <f t="shared" ref="QJ16:QW16" si="449">SUM(QJ17:QJ22)</f>
        <v>0</v>
      </c>
      <c r="QK16" s="191">
        <f t="shared" si="449"/>
        <v>0</v>
      </c>
      <c r="QL16" s="191">
        <f t="shared" si="449"/>
        <v>0</v>
      </c>
      <c r="QM16" s="191">
        <f t="shared" si="449"/>
        <v>0</v>
      </c>
      <c r="QN16" s="191">
        <f t="shared" si="449"/>
        <v>0</v>
      </c>
      <c r="QO16" s="191">
        <f t="shared" si="449"/>
        <v>0</v>
      </c>
      <c r="QP16" s="191">
        <f t="shared" si="449"/>
        <v>0</v>
      </c>
      <c r="QQ16" s="191">
        <f t="shared" si="449"/>
        <v>0</v>
      </c>
      <c r="QR16" s="191">
        <f t="shared" si="449"/>
        <v>0</v>
      </c>
      <c r="QS16" s="191">
        <f t="shared" si="449"/>
        <v>0</v>
      </c>
      <c r="QT16" s="191">
        <f t="shared" si="449"/>
        <v>0</v>
      </c>
      <c r="QU16" s="191">
        <f t="shared" si="449"/>
        <v>0</v>
      </c>
      <c r="QV16" s="191">
        <f t="shared" si="449"/>
        <v>0</v>
      </c>
      <c r="QW16" s="191">
        <f t="shared" si="449"/>
        <v>0</v>
      </c>
      <c r="QY16" s="191">
        <f t="shared" ref="QY16:RL16" si="450">SUM(QY17:QY22)</f>
        <v>0</v>
      </c>
      <c r="QZ16" s="191">
        <f t="shared" si="450"/>
        <v>0</v>
      </c>
      <c r="RA16" s="191">
        <f t="shared" si="450"/>
        <v>0</v>
      </c>
      <c r="RB16" s="191">
        <f t="shared" si="450"/>
        <v>0</v>
      </c>
      <c r="RC16" s="191">
        <f t="shared" si="450"/>
        <v>0</v>
      </c>
      <c r="RD16" s="191">
        <f t="shared" si="450"/>
        <v>0</v>
      </c>
      <c r="RE16" s="191">
        <f t="shared" si="450"/>
        <v>0</v>
      </c>
      <c r="RF16" s="191">
        <f t="shared" si="450"/>
        <v>0</v>
      </c>
      <c r="RG16" s="191">
        <f t="shared" si="450"/>
        <v>0</v>
      </c>
      <c r="RH16" s="191">
        <f t="shared" si="450"/>
        <v>0</v>
      </c>
      <c r="RI16" s="191">
        <f t="shared" si="450"/>
        <v>0</v>
      </c>
      <c r="RJ16" s="191">
        <f t="shared" si="450"/>
        <v>0</v>
      </c>
      <c r="RK16" s="191">
        <f t="shared" si="450"/>
        <v>0</v>
      </c>
      <c r="RL16" s="191">
        <f t="shared" si="450"/>
        <v>0</v>
      </c>
      <c r="RN16" s="191">
        <f t="shared" ref="RN16:SA16" si="451">SUM(RN17:RN22)</f>
        <v>0</v>
      </c>
      <c r="RO16" s="191">
        <f t="shared" si="451"/>
        <v>0</v>
      </c>
      <c r="RP16" s="191">
        <f t="shared" si="451"/>
        <v>0</v>
      </c>
      <c r="RQ16" s="191">
        <f t="shared" si="451"/>
        <v>0</v>
      </c>
      <c r="RR16" s="191">
        <f t="shared" si="451"/>
        <v>0</v>
      </c>
      <c r="RS16" s="191">
        <f t="shared" si="451"/>
        <v>0</v>
      </c>
      <c r="RT16" s="191">
        <f t="shared" si="451"/>
        <v>0</v>
      </c>
      <c r="RU16" s="191">
        <f t="shared" si="451"/>
        <v>0</v>
      </c>
      <c r="RV16" s="191">
        <f t="shared" si="451"/>
        <v>0</v>
      </c>
      <c r="RW16" s="191">
        <f t="shared" si="451"/>
        <v>0</v>
      </c>
      <c r="RX16" s="191">
        <f t="shared" si="451"/>
        <v>0</v>
      </c>
      <c r="RY16" s="191">
        <f t="shared" si="451"/>
        <v>0</v>
      </c>
      <c r="RZ16" s="191">
        <f t="shared" si="451"/>
        <v>0</v>
      </c>
      <c r="SA16" s="191">
        <f t="shared" si="451"/>
        <v>0</v>
      </c>
      <c r="SC16" s="191">
        <f t="shared" ref="SC16:SP16" si="452">SUM(SC17:SC22)</f>
        <v>0</v>
      </c>
      <c r="SD16" s="191">
        <f t="shared" si="452"/>
        <v>0</v>
      </c>
      <c r="SE16" s="191">
        <f t="shared" si="452"/>
        <v>0</v>
      </c>
      <c r="SF16" s="191">
        <f t="shared" si="452"/>
        <v>0</v>
      </c>
      <c r="SG16" s="191">
        <f t="shared" si="452"/>
        <v>0</v>
      </c>
      <c r="SH16" s="191">
        <f t="shared" si="452"/>
        <v>0</v>
      </c>
      <c r="SI16" s="191">
        <f t="shared" si="452"/>
        <v>0</v>
      </c>
      <c r="SJ16" s="191">
        <f t="shared" si="452"/>
        <v>0</v>
      </c>
      <c r="SK16" s="191">
        <f t="shared" si="452"/>
        <v>0</v>
      </c>
      <c r="SL16" s="191">
        <f t="shared" si="452"/>
        <v>0</v>
      </c>
      <c r="SM16" s="191">
        <f t="shared" si="452"/>
        <v>0</v>
      </c>
      <c r="SN16" s="191">
        <f t="shared" si="452"/>
        <v>0</v>
      </c>
      <c r="SO16" s="191">
        <f t="shared" si="452"/>
        <v>0</v>
      </c>
      <c r="SP16" s="191">
        <f t="shared" si="452"/>
        <v>0</v>
      </c>
      <c r="SR16" s="191">
        <f t="shared" ref="SR16:TE16" si="453">SUM(SR17:SR22)</f>
        <v>0</v>
      </c>
      <c r="SS16" s="191">
        <f t="shared" si="453"/>
        <v>0</v>
      </c>
      <c r="ST16" s="191">
        <f t="shared" si="453"/>
        <v>0</v>
      </c>
      <c r="SU16" s="191">
        <f t="shared" si="453"/>
        <v>0</v>
      </c>
      <c r="SV16" s="191">
        <f t="shared" si="453"/>
        <v>0</v>
      </c>
      <c r="SW16" s="191">
        <f t="shared" si="453"/>
        <v>0</v>
      </c>
      <c r="SX16" s="191">
        <f t="shared" si="453"/>
        <v>0</v>
      </c>
      <c r="SY16" s="191">
        <f t="shared" si="453"/>
        <v>0</v>
      </c>
      <c r="SZ16" s="191">
        <f t="shared" si="453"/>
        <v>0</v>
      </c>
      <c r="TA16" s="191">
        <f t="shared" si="453"/>
        <v>0</v>
      </c>
      <c r="TB16" s="191">
        <f t="shared" si="453"/>
        <v>0</v>
      </c>
      <c r="TC16" s="191">
        <f t="shared" si="453"/>
        <v>0</v>
      </c>
      <c r="TD16" s="191">
        <f t="shared" si="453"/>
        <v>0</v>
      </c>
      <c r="TE16" s="191">
        <f t="shared" si="453"/>
        <v>0</v>
      </c>
      <c r="TG16" s="191">
        <f t="shared" ref="TG16:TT16" si="454">SUM(TG17:TG22)</f>
        <v>0</v>
      </c>
      <c r="TH16" s="191">
        <f t="shared" si="454"/>
        <v>0</v>
      </c>
      <c r="TI16" s="191">
        <f t="shared" si="454"/>
        <v>0</v>
      </c>
      <c r="TJ16" s="191">
        <f t="shared" si="454"/>
        <v>0</v>
      </c>
      <c r="TK16" s="191">
        <f t="shared" si="454"/>
        <v>0</v>
      </c>
      <c r="TL16" s="191">
        <f t="shared" si="454"/>
        <v>0</v>
      </c>
      <c r="TM16" s="191">
        <f t="shared" si="454"/>
        <v>0</v>
      </c>
      <c r="TN16" s="191">
        <f t="shared" si="454"/>
        <v>0</v>
      </c>
      <c r="TO16" s="191">
        <f t="shared" si="454"/>
        <v>0</v>
      </c>
      <c r="TP16" s="191">
        <f t="shared" si="454"/>
        <v>0</v>
      </c>
      <c r="TQ16" s="191">
        <f t="shared" si="454"/>
        <v>0</v>
      </c>
      <c r="TR16" s="191">
        <f t="shared" si="454"/>
        <v>0</v>
      </c>
      <c r="TS16" s="191">
        <f t="shared" si="454"/>
        <v>0</v>
      </c>
      <c r="TT16" s="191">
        <f t="shared" si="454"/>
        <v>0</v>
      </c>
      <c r="TV16" s="191">
        <f t="shared" ref="TV16:UI16" si="455">SUM(TV17:TV22)</f>
        <v>0</v>
      </c>
      <c r="TW16" s="191">
        <f t="shared" si="455"/>
        <v>0</v>
      </c>
      <c r="TX16" s="191">
        <f t="shared" si="455"/>
        <v>0</v>
      </c>
      <c r="TY16" s="191">
        <f t="shared" si="455"/>
        <v>0</v>
      </c>
      <c r="TZ16" s="191">
        <f t="shared" si="455"/>
        <v>0</v>
      </c>
      <c r="UA16" s="191">
        <f t="shared" si="455"/>
        <v>0</v>
      </c>
      <c r="UB16" s="191">
        <f t="shared" si="455"/>
        <v>0</v>
      </c>
      <c r="UC16" s="191">
        <f t="shared" si="455"/>
        <v>0</v>
      </c>
      <c r="UD16" s="191">
        <f t="shared" si="455"/>
        <v>0</v>
      </c>
      <c r="UE16" s="191">
        <f t="shared" si="455"/>
        <v>0</v>
      </c>
      <c r="UF16" s="191">
        <f t="shared" si="455"/>
        <v>0</v>
      </c>
      <c r="UG16" s="191">
        <f t="shared" si="455"/>
        <v>0</v>
      </c>
      <c r="UH16" s="191">
        <f t="shared" si="455"/>
        <v>0</v>
      </c>
      <c r="UI16" s="191">
        <f t="shared" si="455"/>
        <v>0</v>
      </c>
      <c r="UK16" s="191">
        <f t="shared" ref="UK16:UX16" si="456">SUM(UK17:UK22)</f>
        <v>0</v>
      </c>
      <c r="UL16" s="191">
        <f t="shared" si="456"/>
        <v>0</v>
      </c>
      <c r="UM16" s="191">
        <f t="shared" si="456"/>
        <v>0</v>
      </c>
      <c r="UN16" s="191">
        <f t="shared" si="456"/>
        <v>0</v>
      </c>
      <c r="UO16" s="191">
        <f t="shared" si="456"/>
        <v>0</v>
      </c>
      <c r="UP16" s="191">
        <f t="shared" si="456"/>
        <v>0</v>
      </c>
      <c r="UQ16" s="191">
        <f t="shared" si="456"/>
        <v>0</v>
      </c>
      <c r="UR16" s="191">
        <f t="shared" si="456"/>
        <v>0</v>
      </c>
      <c r="US16" s="191">
        <f t="shared" si="456"/>
        <v>0</v>
      </c>
      <c r="UT16" s="191">
        <f t="shared" si="456"/>
        <v>0</v>
      </c>
      <c r="UU16" s="191">
        <f t="shared" si="456"/>
        <v>0</v>
      </c>
      <c r="UV16" s="191">
        <f t="shared" si="456"/>
        <v>0</v>
      </c>
      <c r="UW16" s="191">
        <f t="shared" si="456"/>
        <v>0</v>
      </c>
      <c r="UX16" s="191">
        <f t="shared" si="456"/>
        <v>0</v>
      </c>
      <c r="UZ16" s="191">
        <f t="shared" ref="UZ16:VM16" si="457">SUM(UZ17:UZ22)</f>
        <v>0</v>
      </c>
      <c r="VA16" s="191">
        <f t="shared" si="457"/>
        <v>0</v>
      </c>
      <c r="VB16" s="191">
        <f t="shared" si="457"/>
        <v>0</v>
      </c>
      <c r="VC16" s="191">
        <f t="shared" si="457"/>
        <v>0</v>
      </c>
      <c r="VD16" s="191">
        <f t="shared" si="457"/>
        <v>0</v>
      </c>
      <c r="VE16" s="191">
        <f t="shared" si="457"/>
        <v>0</v>
      </c>
      <c r="VF16" s="191">
        <f t="shared" si="457"/>
        <v>0</v>
      </c>
      <c r="VG16" s="191">
        <f t="shared" si="457"/>
        <v>0</v>
      </c>
      <c r="VH16" s="191">
        <f t="shared" si="457"/>
        <v>0</v>
      </c>
      <c r="VI16" s="191">
        <f t="shared" si="457"/>
        <v>0</v>
      </c>
      <c r="VJ16" s="191">
        <f t="shared" si="457"/>
        <v>0</v>
      </c>
      <c r="VK16" s="191">
        <f t="shared" si="457"/>
        <v>0</v>
      </c>
      <c r="VL16" s="191">
        <f t="shared" si="457"/>
        <v>0</v>
      </c>
      <c r="VM16" s="191">
        <f t="shared" si="457"/>
        <v>0</v>
      </c>
      <c r="VO16" s="191">
        <f t="shared" ref="VO16:WB16" si="458">SUM(VO17:VO22)</f>
        <v>0</v>
      </c>
      <c r="VP16" s="191">
        <f t="shared" si="458"/>
        <v>0</v>
      </c>
      <c r="VQ16" s="191">
        <f t="shared" si="458"/>
        <v>0</v>
      </c>
      <c r="VR16" s="191">
        <f t="shared" si="458"/>
        <v>0</v>
      </c>
      <c r="VS16" s="191">
        <f t="shared" si="458"/>
        <v>0</v>
      </c>
      <c r="VT16" s="191">
        <f t="shared" si="458"/>
        <v>0</v>
      </c>
      <c r="VU16" s="191">
        <f t="shared" si="458"/>
        <v>0</v>
      </c>
      <c r="VV16" s="191">
        <f t="shared" si="458"/>
        <v>0</v>
      </c>
      <c r="VW16" s="191">
        <f t="shared" si="458"/>
        <v>0</v>
      </c>
      <c r="VX16" s="191">
        <f t="shared" si="458"/>
        <v>0</v>
      </c>
      <c r="VY16" s="191">
        <f t="shared" si="458"/>
        <v>0</v>
      </c>
      <c r="VZ16" s="191">
        <f t="shared" si="458"/>
        <v>0</v>
      </c>
      <c r="WA16" s="191">
        <f t="shared" si="458"/>
        <v>0</v>
      </c>
      <c r="WB16" s="191">
        <f t="shared" si="458"/>
        <v>0</v>
      </c>
      <c r="WD16" s="191">
        <f t="shared" ref="WD16:WQ16" si="459">SUM(WD17:WD22)</f>
        <v>0</v>
      </c>
      <c r="WE16" s="191">
        <f t="shared" si="459"/>
        <v>0</v>
      </c>
      <c r="WF16" s="191">
        <f t="shared" si="459"/>
        <v>0</v>
      </c>
      <c r="WG16" s="191">
        <f t="shared" si="459"/>
        <v>0</v>
      </c>
      <c r="WH16" s="191">
        <f t="shared" si="459"/>
        <v>0</v>
      </c>
      <c r="WI16" s="191">
        <f t="shared" si="459"/>
        <v>0</v>
      </c>
      <c r="WJ16" s="191">
        <f t="shared" si="459"/>
        <v>0</v>
      </c>
      <c r="WK16" s="191">
        <f t="shared" si="459"/>
        <v>0</v>
      </c>
      <c r="WL16" s="191">
        <f t="shared" si="459"/>
        <v>0</v>
      </c>
      <c r="WM16" s="191">
        <f t="shared" si="459"/>
        <v>0</v>
      </c>
      <c r="WN16" s="191">
        <f t="shared" si="459"/>
        <v>0</v>
      </c>
      <c r="WO16" s="191">
        <f t="shared" si="459"/>
        <v>0</v>
      </c>
      <c r="WP16" s="191">
        <f t="shared" si="459"/>
        <v>0</v>
      </c>
      <c r="WQ16" s="191">
        <f t="shared" si="459"/>
        <v>0</v>
      </c>
      <c r="WS16" s="191">
        <f t="shared" ref="WS16:XF16" si="460">SUM(WS17:WS22)</f>
        <v>0</v>
      </c>
      <c r="WT16" s="191">
        <f t="shared" si="460"/>
        <v>0</v>
      </c>
      <c r="WU16" s="191">
        <f t="shared" si="460"/>
        <v>0</v>
      </c>
      <c r="WV16" s="191">
        <f t="shared" si="460"/>
        <v>0</v>
      </c>
      <c r="WW16" s="191">
        <f t="shared" si="460"/>
        <v>0</v>
      </c>
      <c r="WX16" s="191">
        <f t="shared" si="460"/>
        <v>0</v>
      </c>
      <c r="WY16" s="191">
        <f t="shared" si="460"/>
        <v>0</v>
      </c>
      <c r="WZ16" s="191">
        <f t="shared" si="460"/>
        <v>0</v>
      </c>
      <c r="XA16" s="191">
        <f t="shared" si="460"/>
        <v>0</v>
      </c>
      <c r="XB16" s="191">
        <f t="shared" si="460"/>
        <v>0</v>
      </c>
      <c r="XC16" s="191">
        <f t="shared" si="460"/>
        <v>0</v>
      </c>
      <c r="XD16" s="191">
        <f t="shared" si="460"/>
        <v>0</v>
      </c>
      <c r="XE16" s="191">
        <f t="shared" si="460"/>
        <v>0</v>
      </c>
      <c r="XF16" s="191">
        <f t="shared" si="460"/>
        <v>0</v>
      </c>
      <c r="XH16" s="191">
        <f t="shared" ref="XH16:XU16" si="461">SUM(XH17:XH22)</f>
        <v>0</v>
      </c>
      <c r="XI16" s="191">
        <f t="shared" si="461"/>
        <v>0</v>
      </c>
      <c r="XJ16" s="191">
        <f t="shared" si="461"/>
        <v>0</v>
      </c>
      <c r="XK16" s="191">
        <f t="shared" si="461"/>
        <v>0</v>
      </c>
      <c r="XL16" s="191">
        <f t="shared" si="461"/>
        <v>0</v>
      </c>
      <c r="XM16" s="191">
        <f t="shared" si="461"/>
        <v>0</v>
      </c>
      <c r="XN16" s="191">
        <f t="shared" si="461"/>
        <v>0</v>
      </c>
      <c r="XO16" s="191">
        <f t="shared" si="461"/>
        <v>0</v>
      </c>
      <c r="XP16" s="191">
        <f t="shared" si="461"/>
        <v>0</v>
      </c>
      <c r="XQ16" s="191">
        <f t="shared" si="461"/>
        <v>0</v>
      </c>
      <c r="XR16" s="191">
        <f t="shared" si="461"/>
        <v>0</v>
      </c>
      <c r="XS16" s="191">
        <f t="shared" si="461"/>
        <v>0</v>
      </c>
      <c r="XT16" s="191">
        <f t="shared" si="461"/>
        <v>0</v>
      </c>
      <c r="XU16" s="191">
        <f t="shared" si="461"/>
        <v>0</v>
      </c>
      <c r="XW16" s="191">
        <f t="shared" ref="XW16:YJ16" si="462">SUM(XW17:XW22)</f>
        <v>0</v>
      </c>
      <c r="XX16" s="191">
        <f t="shared" si="462"/>
        <v>0</v>
      </c>
      <c r="XY16" s="191">
        <f t="shared" si="462"/>
        <v>0</v>
      </c>
      <c r="XZ16" s="191">
        <f t="shared" si="462"/>
        <v>0</v>
      </c>
      <c r="YA16" s="191">
        <f t="shared" si="462"/>
        <v>0</v>
      </c>
      <c r="YB16" s="191">
        <f t="shared" si="462"/>
        <v>0</v>
      </c>
      <c r="YC16" s="191">
        <f t="shared" si="462"/>
        <v>0</v>
      </c>
      <c r="YD16" s="191">
        <f t="shared" si="462"/>
        <v>0</v>
      </c>
      <c r="YE16" s="191">
        <f t="shared" si="462"/>
        <v>0</v>
      </c>
      <c r="YF16" s="191">
        <f t="shared" si="462"/>
        <v>0</v>
      </c>
      <c r="YG16" s="191">
        <f t="shared" si="462"/>
        <v>0</v>
      </c>
      <c r="YH16" s="191">
        <f t="shared" si="462"/>
        <v>0</v>
      </c>
      <c r="YI16" s="191">
        <f t="shared" si="462"/>
        <v>0</v>
      </c>
      <c r="YJ16" s="191">
        <f t="shared" si="462"/>
        <v>0</v>
      </c>
      <c r="YL16" s="191">
        <f t="shared" ref="YL16:YY16" si="463">SUM(YL17:YL22)</f>
        <v>0</v>
      </c>
      <c r="YM16" s="191">
        <f t="shared" si="463"/>
        <v>0</v>
      </c>
      <c r="YN16" s="191">
        <f t="shared" si="463"/>
        <v>0</v>
      </c>
      <c r="YO16" s="191">
        <f t="shared" si="463"/>
        <v>0</v>
      </c>
      <c r="YP16" s="191">
        <f t="shared" si="463"/>
        <v>0</v>
      </c>
      <c r="YQ16" s="191">
        <f t="shared" si="463"/>
        <v>0</v>
      </c>
      <c r="YR16" s="191">
        <f t="shared" si="463"/>
        <v>0</v>
      </c>
      <c r="YS16" s="191">
        <f t="shared" si="463"/>
        <v>0</v>
      </c>
      <c r="YT16" s="191">
        <f t="shared" si="463"/>
        <v>0</v>
      </c>
      <c r="YU16" s="191">
        <f t="shared" si="463"/>
        <v>0</v>
      </c>
      <c r="YV16" s="191">
        <f t="shared" si="463"/>
        <v>0</v>
      </c>
      <c r="YW16" s="191">
        <f t="shared" si="463"/>
        <v>0</v>
      </c>
      <c r="YX16" s="191">
        <f t="shared" si="463"/>
        <v>0</v>
      </c>
      <c r="YY16" s="191">
        <f t="shared" si="463"/>
        <v>0</v>
      </c>
      <c r="ZA16" s="191">
        <f t="shared" ref="ZA16:ZN16" si="464">SUM(ZA17:ZA22)</f>
        <v>0</v>
      </c>
      <c r="ZB16" s="191">
        <f t="shared" si="464"/>
        <v>0</v>
      </c>
      <c r="ZC16" s="191">
        <f t="shared" si="464"/>
        <v>0</v>
      </c>
      <c r="ZD16" s="191">
        <f t="shared" si="464"/>
        <v>0</v>
      </c>
      <c r="ZE16" s="191">
        <f t="shared" si="464"/>
        <v>0</v>
      </c>
      <c r="ZF16" s="191">
        <f t="shared" si="464"/>
        <v>0</v>
      </c>
      <c r="ZG16" s="191">
        <f t="shared" si="464"/>
        <v>0</v>
      </c>
      <c r="ZH16" s="191">
        <f t="shared" si="464"/>
        <v>0</v>
      </c>
      <c r="ZI16" s="191">
        <f t="shared" si="464"/>
        <v>0</v>
      </c>
      <c r="ZJ16" s="191">
        <f t="shared" si="464"/>
        <v>0</v>
      </c>
      <c r="ZK16" s="191">
        <f t="shared" si="464"/>
        <v>0</v>
      </c>
      <c r="ZL16" s="191">
        <f t="shared" si="464"/>
        <v>0</v>
      </c>
      <c r="ZM16" s="191">
        <f t="shared" si="464"/>
        <v>0</v>
      </c>
      <c r="ZN16" s="191">
        <f t="shared" si="464"/>
        <v>0</v>
      </c>
      <c r="ZP16" s="191">
        <f t="shared" ref="ZP16:AAC16" si="465">SUM(ZP17:ZP22)</f>
        <v>0</v>
      </c>
      <c r="ZQ16" s="191">
        <f t="shared" si="465"/>
        <v>0</v>
      </c>
      <c r="ZR16" s="191">
        <f t="shared" si="465"/>
        <v>0</v>
      </c>
      <c r="ZS16" s="191">
        <f t="shared" si="465"/>
        <v>0</v>
      </c>
      <c r="ZT16" s="191">
        <f t="shared" si="465"/>
        <v>0</v>
      </c>
      <c r="ZU16" s="191">
        <f t="shared" si="465"/>
        <v>0</v>
      </c>
      <c r="ZV16" s="191">
        <f t="shared" si="465"/>
        <v>0</v>
      </c>
      <c r="ZW16" s="191">
        <f t="shared" si="465"/>
        <v>0</v>
      </c>
      <c r="ZX16" s="191">
        <f t="shared" si="465"/>
        <v>0</v>
      </c>
      <c r="ZY16" s="191">
        <f t="shared" si="465"/>
        <v>0</v>
      </c>
      <c r="ZZ16" s="191">
        <f t="shared" si="465"/>
        <v>0</v>
      </c>
      <c r="AAA16" s="191">
        <f t="shared" si="465"/>
        <v>0</v>
      </c>
      <c r="AAB16" s="191">
        <f t="shared" si="465"/>
        <v>0</v>
      </c>
      <c r="AAC16" s="191">
        <f t="shared" si="465"/>
        <v>0</v>
      </c>
      <c r="AAE16" s="191">
        <f t="shared" ref="AAE16:AAR16" si="466">SUM(AAE17:AAE22)</f>
        <v>0</v>
      </c>
      <c r="AAF16" s="191">
        <f t="shared" si="466"/>
        <v>0</v>
      </c>
      <c r="AAG16" s="191">
        <f t="shared" si="466"/>
        <v>0</v>
      </c>
      <c r="AAH16" s="191">
        <f t="shared" si="466"/>
        <v>0</v>
      </c>
      <c r="AAI16" s="191">
        <f t="shared" si="466"/>
        <v>0</v>
      </c>
      <c r="AAJ16" s="191">
        <f t="shared" si="466"/>
        <v>0</v>
      </c>
      <c r="AAK16" s="191">
        <f t="shared" si="466"/>
        <v>0</v>
      </c>
      <c r="AAL16" s="191">
        <f t="shared" si="466"/>
        <v>0</v>
      </c>
      <c r="AAM16" s="191">
        <f t="shared" si="466"/>
        <v>0</v>
      </c>
      <c r="AAN16" s="191">
        <f t="shared" si="466"/>
        <v>0</v>
      </c>
      <c r="AAO16" s="191">
        <f t="shared" si="466"/>
        <v>0</v>
      </c>
      <c r="AAP16" s="191">
        <f t="shared" si="466"/>
        <v>0</v>
      </c>
      <c r="AAQ16" s="191">
        <f t="shared" si="466"/>
        <v>0</v>
      </c>
      <c r="AAR16" s="191">
        <f t="shared" si="466"/>
        <v>0</v>
      </c>
      <c r="AAT16" s="191">
        <f t="shared" ref="AAT16:ABG16" si="467">SUM(AAT17:AAT22)</f>
        <v>0</v>
      </c>
      <c r="AAU16" s="191">
        <f t="shared" si="467"/>
        <v>0</v>
      </c>
      <c r="AAV16" s="191">
        <f t="shared" si="467"/>
        <v>0</v>
      </c>
      <c r="AAW16" s="191">
        <f t="shared" si="467"/>
        <v>0</v>
      </c>
      <c r="AAX16" s="191">
        <f t="shared" si="467"/>
        <v>0</v>
      </c>
      <c r="AAY16" s="191">
        <f t="shared" si="467"/>
        <v>0</v>
      </c>
      <c r="AAZ16" s="191">
        <f t="shared" si="467"/>
        <v>0</v>
      </c>
      <c r="ABA16" s="191">
        <f t="shared" si="467"/>
        <v>0</v>
      </c>
      <c r="ABB16" s="191">
        <f t="shared" si="467"/>
        <v>0</v>
      </c>
      <c r="ABC16" s="191">
        <f t="shared" si="467"/>
        <v>0</v>
      </c>
      <c r="ABD16" s="191">
        <f t="shared" si="467"/>
        <v>0</v>
      </c>
      <c r="ABE16" s="191">
        <f t="shared" si="467"/>
        <v>0</v>
      </c>
      <c r="ABF16" s="191">
        <f t="shared" si="467"/>
        <v>0</v>
      </c>
      <c r="ABG16" s="191">
        <f t="shared" si="467"/>
        <v>0</v>
      </c>
      <c r="ABI16" s="191">
        <f t="shared" ref="ABI16:ABV16" si="468">SUM(ABI17:ABI22)</f>
        <v>0</v>
      </c>
      <c r="ABJ16" s="191">
        <f t="shared" si="468"/>
        <v>0</v>
      </c>
      <c r="ABK16" s="191">
        <f t="shared" si="468"/>
        <v>0</v>
      </c>
      <c r="ABL16" s="191">
        <f t="shared" si="468"/>
        <v>0</v>
      </c>
      <c r="ABM16" s="191">
        <f t="shared" si="468"/>
        <v>0</v>
      </c>
      <c r="ABN16" s="191">
        <f t="shared" si="468"/>
        <v>0</v>
      </c>
      <c r="ABO16" s="191">
        <f t="shared" si="468"/>
        <v>0</v>
      </c>
      <c r="ABP16" s="191">
        <f t="shared" si="468"/>
        <v>0</v>
      </c>
      <c r="ABQ16" s="191">
        <f t="shared" si="468"/>
        <v>0</v>
      </c>
      <c r="ABR16" s="191">
        <f t="shared" si="468"/>
        <v>0</v>
      </c>
      <c r="ABS16" s="191">
        <f t="shared" si="468"/>
        <v>0</v>
      </c>
      <c r="ABT16" s="191">
        <f t="shared" si="468"/>
        <v>0</v>
      </c>
      <c r="ABU16" s="191">
        <f t="shared" si="468"/>
        <v>0</v>
      </c>
      <c r="ABV16" s="191">
        <f t="shared" si="468"/>
        <v>0</v>
      </c>
      <c r="ABX16" s="191">
        <f t="shared" ref="ABX16:ACK16" si="469">SUM(ABX17:ABX22)</f>
        <v>0</v>
      </c>
      <c r="ABY16" s="191">
        <f t="shared" si="469"/>
        <v>0</v>
      </c>
      <c r="ABZ16" s="191">
        <f t="shared" si="469"/>
        <v>0</v>
      </c>
      <c r="ACA16" s="191">
        <f t="shared" si="469"/>
        <v>0</v>
      </c>
      <c r="ACB16" s="191">
        <f t="shared" si="469"/>
        <v>0</v>
      </c>
      <c r="ACC16" s="191">
        <f t="shared" si="469"/>
        <v>0</v>
      </c>
      <c r="ACD16" s="191">
        <f t="shared" si="469"/>
        <v>0</v>
      </c>
      <c r="ACE16" s="191">
        <f t="shared" si="469"/>
        <v>0</v>
      </c>
      <c r="ACF16" s="191">
        <f t="shared" si="469"/>
        <v>0</v>
      </c>
      <c r="ACG16" s="191">
        <f t="shared" si="469"/>
        <v>0</v>
      </c>
      <c r="ACH16" s="191">
        <f t="shared" si="469"/>
        <v>0</v>
      </c>
      <c r="ACI16" s="191">
        <f t="shared" si="469"/>
        <v>0</v>
      </c>
      <c r="ACJ16" s="191">
        <f t="shared" si="469"/>
        <v>0</v>
      </c>
      <c r="ACK16" s="191">
        <f t="shared" si="469"/>
        <v>0</v>
      </c>
      <c r="ACM16" s="191">
        <f t="shared" ref="ACM16:ACZ16" si="470">SUM(ACM17:ACM22)</f>
        <v>0</v>
      </c>
      <c r="ACN16" s="191">
        <f t="shared" si="470"/>
        <v>0</v>
      </c>
      <c r="ACO16" s="191">
        <f t="shared" si="470"/>
        <v>0</v>
      </c>
      <c r="ACP16" s="191">
        <f t="shared" si="470"/>
        <v>0</v>
      </c>
      <c r="ACQ16" s="191">
        <f t="shared" si="470"/>
        <v>0</v>
      </c>
      <c r="ACR16" s="191">
        <f t="shared" si="470"/>
        <v>0</v>
      </c>
      <c r="ACS16" s="191">
        <f t="shared" si="470"/>
        <v>0</v>
      </c>
      <c r="ACT16" s="191">
        <f t="shared" si="470"/>
        <v>0</v>
      </c>
      <c r="ACU16" s="191">
        <f t="shared" si="470"/>
        <v>0</v>
      </c>
      <c r="ACV16" s="191">
        <f t="shared" si="470"/>
        <v>0</v>
      </c>
      <c r="ACW16" s="191">
        <f t="shared" si="470"/>
        <v>0</v>
      </c>
      <c r="ACX16" s="191">
        <f t="shared" si="470"/>
        <v>0</v>
      </c>
      <c r="ACY16" s="191">
        <f t="shared" si="470"/>
        <v>0</v>
      </c>
      <c r="ACZ16" s="191">
        <f t="shared" si="470"/>
        <v>0</v>
      </c>
      <c r="ADC16" s="191">
        <f t="shared" ref="ADC16:ADP16" si="471">SUM(ADC17:ADC22)</f>
        <v>0</v>
      </c>
      <c r="ADD16" s="191">
        <f t="shared" si="471"/>
        <v>0</v>
      </c>
      <c r="ADE16" s="191">
        <f t="shared" si="471"/>
        <v>0</v>
      </c>
      <c r="ADF16" s="191">
        <f t="shared" si="471"/>
        <v>0</v>
      </c>
      <c r="ADG16" s="191">
        <f t="shared" si="471"/>
        <v>0</v>
      </c>
      <c r="ADH16" s="191">
        <f t="shared" si="471"/>
        <v>0</v>
      </c>
      <c r="ADI16" s="191">
        <f t="shared" si="471"/>
        <v>0</v>
      </c>
      <c r="ADJ16" s="191">
        <f t="shared" si="471"/>
        <v>0</v>
      </c>
      <c r="ADK16" s="191">
        <f t="shared" si="471"/>
        <v>0</v>
      </c>
      <c r="ADL16" s="191">
        <f t="shared" si="471"/>
        <v>0</v>
      </c>
      <c r="ADM16" s="191">
        <f t="shared" si="471"/>
        <v>0</v>
      </c>
      <c r="ADN16" s="191">
        <f t="shared" si="471"/>
        <v>0</v>
      </c>
      <c r="ADO16" s="191">
        <f t="shared" si="471"/>
        <v>0</v>
      </c>
      <c r="ADP16" s="191">
        <f t="shared" si="471"/>
        <v>0</v>
      </c>
      <c r="ADR16" s="191">
        <f t="shared" ref="ADR16:AEE16" si="472">SUM(ADR17:ADR22)</f>
        <v>0</v>
      </c>
      <c r="ADS16" s="191">
        <f t="shared" si="472"/>
        <v>0</v>
      </c>
      <c r="ADT16" s="191">
        <f t="shared" si="472"/>
        <v>0</v>
      </c>
      <c r="ADU16" s="191">
        <f t="shared" si="472"/>
        <v>0</v>
      </c>
      <c r="ADV16" s="191">
        <f t="shared" si="472"/>
        <v>0</v>
      </c>
      <c r="ADW16" s="191">
        <f t="shared" si="472"/>
        <v>0</v>
      </c>
      <c r="ADX16" s="191">
        <f t="shared" si="472"/>
        <v>0</v>
      </c>
      <c r="ADY16" s="191">
        <f t="shared" si="472"/>
        <v>0</v>
      </c>
      <c r="ADZ16" s="191">
        <f t="shared" si="472"/>
        <v>0</v>
      </c>
      <c r="AEA16" s="191">
        <f t="shared" si="472"/>
        <v>0</v>
      </c>
      <c r="AEB16" s="191">
        <f t="shared" si="472"/>
        <v>0</v>
      </c>
      <c r="AEC16" s="191">
        <f t="shared" si="472"/>
        <v>0</v>
      </c>
      <c r="AED16" s="191">
        <f t="shared" si="472"/>
        <v>0</v>
      </c>
      <c r="AEE16" s="191">
        <f t="shared" si="472"/>
        <v>0</v>
      </c>
      <c r="AEG16" s="191">
        <f t="shared" ref="AEG16:AET16" si="473">SUM(AEG17:AEG22)</f>
        <v>0</v>
      </c>
      <c r="AEH16" s="191">
        <f t="shared" si="473"/>
        <v>0</v>
      </c>
      <c r="AEI16" s="191">
        <f t="shared" si="473"/>
        <v>0</v>
      </c>
      <c r="AEJ16" s="191">
        <f t="shared" si="473"/>
        <v>0</v>
      </c>
      <c r="AEK16" s="191">
        <f t="shared" si="473"/>
        <v>0</v>
      </c>
      <c r="AEL16" s="191">
        <f t="shared" si="473"/>
        <v>0</v>
      </c>
      <c r="AEM16" s="191">
        <f t="shared" si="473"/>
        <v>0</v>
      </c>
      <c r="AEN16" s="191">
        <f t="shared" si="473"/>
        <v>0</v>
      </c>
      <c r="AEO16" s="191">
        <f t="shared" si="473"/>
        <v>0</v>
      </c>
      <c r="AEP16" s="191">
        <f t="shared" si="473"/>
        <v>0</v>
      </c>
      <c r="AEQ16" s="191">
        <f t="shared" si="473"/>
        <v>0</v>
      </c>
      <c r="AER16" s="191">
        <f t="shared" si="473"/>
        <v>0</v>
      </c>
      <c r="AES16" s="191">
        <f t="shared" si="473"/>
        <v>0</v>
      </c>
      <c r="AET16" s="191">
        <f t="shared" si="473"/>
        <v>0</v>
      </c>
      <c r="AEV16" s="191">
        <f t="shared" ref="AEV16:AFI16" si="474">SUM(AEV17:AEV22)</f>
        <v>0</v>
      </c>
      <c r="AEW16" s="191">
        <f t="shared" si="474"/>
        <v>0</v>
      </c>
      <c r="AEX16" s="191">
        <f t="shared" si="474"/>
        <v>0</v>
      </c>
      <c r="AEY16" s="191">
        <f t="shared" si="474"/>
        <v>0</v>
      </c>
      <c r="AEZ16" s="191">
        <f t="shared" si="474"/>
        <v>0</v>
      </c>
      <c r="AFA16" s="191">
        <f t="shared" si="474"/>
        <v>0</v>
      </c>
      <c r="AFB16" s="191">
        <f t="shared" si="474"/>
        <v>0</v>
      </c>
      <c r="AFC16" s="191">
        <f t="shared" si="474"/>
        <v>0</v>
      </c>
      <c r="AFD16" s="191">
        <f t="shared" si="474"/>
        <v>0</v>
      </c>
      <c r="AFE16" s="191">
        <f t="shared" si="474"/>
        <v>0</v>
      </c>
      <c r="AFF16" s="191">
        <f t="shared" si="474"/>
        <v>0</v>
      </c>
      <c r="AFG16" s="191">
        <f t="shared" si="474"/>
        <v>0</v>
      </c>
      <c r="AFH16" s="191">
        <f t="shared" si="474"/>
        <v>0</v>
      </c>
      <c r="AFI16" s="191">
        <f t="shared" si="474"/>
        <v>0</v>
      </c>
      <c r="AFK16" s="191">
        <f t="shared" ref="AFK16:AFX16" si="475">SUM(AFK17:AFK22)</f>
        <v>0</v>
      </c>
      <c r="AFL16" s="191">
        <f t="shared" si="475"/>
        <v>0</v>
      </c>
      <c r="AFM16" s="191">
        <f t="shared" si="475"/>
        <v>0</v>
      </c>
      <c r="AFN16" s="191">
        <f t="shared" si="475"/>
        <v>0</v>
      </c>
      <c r="AFO16" s="191">
        <f t="shared" si="475"/>
        <v>0</v>
      </c>
      <c r="AFP16" s="191">
        <f t="shared" si="475"/>
        <v>0</v>
      </c>
      <c r="AFQ16" s="191">
        <f t="shared" si="475"/>
        <v>0</v>
      </c>
      <c r="AFR16" s="191">
        <f t="shared" si="475"/>
        <v>0</v>
      </c>
      <c r="AFS16" s="191">
        <f t="shared" si="475"/>
        <v>0</v>
      </c>
      <c r="AFT16" s="191">
        <f t="shared" si="475"/>
        <v>0</v>
      </c>
      <c r="AFU16" s="191">
        <f t="shared" si="475"/>
        <v>0</v>
      </c>
      <c r="AFV16" s="191">
        <f t="shared" si="475"/>
        <v>0</v>
      </c>
      <c r="AFW16" s="191">
        <f t="shared" si="475"/>
        <v>0</v>
      </c>
      <c r="AFX16" s="191">
        <f t="shared" si="475"/>
        <v>0</v>
      </c>
      <c r="AFZ16" s="191">
        <f t="shared" ref="AFZ16:AGM16" si="476">SUM(AFZ17:AFZ22)</f>
        <v>0</v>
      </c>
      <c r="AGA16" s="191">
        <f t="shared" si="476"/>
        <v>0</v>
      </c>
      <c r="AGB16" s="191">
        <f t="shared" si="476"/>
        <v>0</v>
      </c>
      <c r="AGC16" s="191">
        <f t="shared" si="476"/>
        <v>0</v>
      </c>
      <c r="AGD16" s="191">
        <f t="shared" si="476"/>
        <v>0</v>
      </c>
      <c r="AGE16" s="191">
        <f t="shared" si="476"/>
        <v>0</v>
      </c>
      <c r="AGF16" s="191">
        <f t="shared" si="476"/>
        <v>0</v>
      </c>
      <c r="AGG16" s="191">
        <f t="shared" si="476"/>
        <v>0</v>
      </c>
      <c r="AGH16" s="191">
        <f t="shared" si="476"/>
        <v>0</v>
      </c>
      <c r="AGI16" s="191">
        <f t="shared" si="476"/>
        <v>0</v>
      </c>
      <c r="AGJ16" s="191">
        <f t="shared" si="476"/>
        <v>0</v>
      </c>
      <c r="AGK16" s="191">
        <f t="shared" si="476"/>
        <v>0</v>
      </c>
      <c r="AGL16" s="191">
        <f t="shared" si="476"/>
        <v>0</v>
      </c>
      <c r="AGM16" s="191">
        <f t="shared" si="476"/>
        <v>0</v>
      </c>
      <c r="AGO16" s="191">
        <f t="shared" ref="AGO16:AHB16" si="477">SUM(AGO17:AGO22)</f>
        <v>0</v>
      </c>
      <c r="AGP16" s="191">
        <f t="shared" si="477"/>
        <v>0</v>
      </c>
      <c r="AGQ16" s="191">
        <f t="shared" si="477"/>
        <v>0</v>
      </c>
      <c r="AGR16" s="191">
        <f t="shared" si="477"/>
        <v>0</v>
      </c>
      <c r="AGS16" s="191">
        <f t="shared" si="477"/>
        <v>0</v>
      </c>
      <c r="AGT16" s="191">
        <f t="shared" si="477"/>
        <v>0</v>
      </c>
      <c r="AGU16" s="191">
        <f t="shared" si="477"/>
        <v>0</v>
      </c>
      <c r="AGV16" s="191">
        <f t="shared" si="477"/>
        <v>0</v>
      </c>
      <c r="AGW16" s="191">
        <f t="shared" si="477"/>
        <v>0</v>
      </c>
      <c r="AGX16" s="191">
        <f t="shared" si="477"/>
        <v>0</v>
      </c>
      <c r="AGY16" s="191">
        <f t="shared" si="477"/>
        <v>0</v>
      </c>
      <c r="AGZ16" s="191">
        <f t="shared" si="477"/>
        <v>0</v>
      </c>
      <c r="AHA16" s="191">
        <f t="shared" si="477"/>
        <v>0</v>
      </c>
      <c r="AHB16" s="191">
        <f t="shared" si="477"/>
        <v>0</v>
      </c>
      <c r="AHD16" s="191">
        <f t="shared" ref="AHD16:AHQ16" si="478">SUM(AHD17:AHD22)</f>
        <v>0</v>
      </c>
      <c r="AHE16" s="191">
        <f t="shared" si="478"/>
        <v>0</v>
      </c>
      <c r="AHF16" s="191">
        <f t="shared" si="478"/>
        <v>0</v>
      </c>
      <c r="AHG16" s="191">
        <f t="shared" si="478"/>
        <v>0</v>
      </c>
      <c r="AHH16" s="191">
        <f t="shared" si="478"/>
        <v>0</v>
      </c>
      <c r="AHI16" s="191">
        <f t="shared" si="478"/>
        <v>0</v>
      </c>
      <c r="AHJ16" s="191">
        <f t="shared" si="478"/>
        <v>0</v>
      </c>
      <c r="AHK16" s="191">
        <f t="shared" si="478"/>
        <v>0</v>
      </c>
      <c r="AHL16" s="191">
        <f t="shared" si="478"/>
        <v>0</v>
      </c>
      <c r="AHM16" s="191">
        <f t="shared" si="478"/>
        <v>0</v>
      </c>
      <c r="AHN16" s="191">
        <f t="shared" si="478"/>
        <v>0</v>
      </c>
      <c r="AHO16" s="191">
        <f t="shared" si="478"/>
        <v>0</v>
      </c>
      <c r="AHP16" s="191">
        <f t="shared" si="478"/>
        <v>0</v>
      </c>
      <c r="AHQ16" s="191">
        <f t="shared" si="478"/>
        <v>0</v>
      </c>
      <c r="AHS16" s="191">
        <f t="shared" ref="AHS16:AIF16" si="479">SUM(AHS17:AHS22)</f>
        <v>0</v>
      </c>
      <c r="AHT16" s="191">
        <f t="shared" si="479"/>
        <v>0</v>
      </c>
      <c r="AHU16" s="191">
        <f t="shared" si="479"/>
        <v>0</v>
      </c>
      <c r="AHV16" s="191">
        <f t="shared" si="479"/>
        <v>0</v>
      </c>
      <c r="AHW16" s="191">
        <f t="shared" si="479"/>
        <v>0</v>
      </c>
      <c r="AHX16" s="191">
        <f t="shared" si="479"/>
        <v>0</v>
      </c>
      <c r="AHY16" s="191">
        <f t="shared" si="479"/>
        <v>0</v>
      </c>
      <c r="AHZ16" s="191">
        <f t="shared" si="479"/>
        <v>0</v>
      </c>
      <c r="AIA16" s="191">
        <f t="shared" si="479"/>
        <v>0</v>
      </c>
      <c r="AIB16" s="191">
        <f t="shared" si="479"/>
        <v>0</v>
      </c>
      <c r="AIC16" s="191">
        <f t="shared" si="479"/>
        <v>0</v>
      </c>
      <c r="AID16" s="191">
        <f t="shared" si="479"/>
        <v>0</v>
      </c>
      <c r="AIE16" s="191">
        <f t="shared" si="479"/>
        <v>0</v>
      </c>
      <c r="AIF16" s="191">
        <f t="shared" si="479"/>
        <v>0</v>
      </c>
    </row>
    <row r="17" spans="1:916" s="43" customFormat="1" x14ac:dyDescent="0.2">
      <c r="A17" s="46" t="s">
        <v>287</v>
      </c>
      <c r="B17" s="47" t="s">
        <v>300</v>
      </c>
      <c r="C17" s="53"/>
      <c r="D17" s="48"/>
      <c r="E17" s="48"/>
      <c r="F17" s="48"/>
      <c r="G17" s="191">
        <f t="shared" si="120"/>
        <v>0</v>
      </c>
      <c r="H17" s="48"/>
      <c r="I17" s="48"/>
      <c r="J17" s="48"/>
      <c r="K17" s="48"/>
      <c r="L17" s="48"/>
      <c r="M17" s="48"/>
      <c r="N17" s="192">
        <f t="shared" si="181"/>
        <v>0</v>
      </c>
      <c r="O17" s="48"/>
      <c r="P17" s="48"/>
      <c r="Q17" s="48"/>
      <c r="R17" s="48"/>
      <c r="S17" s="48"/>
      <c r="T17" s="48"/>
      <c r="U17" s="191">
        <f t="shared" si="121"/>
        <v>0</v>
      </c>
      <c r="V17" s="48"/>
      <c r="W17" s="48"/>
      <c r="X17" s="48"/>
      <c r="Y17" s="48"/>
      <c r="Z17" s="48"/>
      <c r="AA17" s="48"/>
      <c r="AB17" s="192">
        <f t="shared" si="182"/>
        <v>0</v>
      </c>
      <c r="AC17" s="48"/>
      <c r="AD17" s="48"/>
      <c r="AE17" s="330"/>
      <c r="AF17" s="48"/>
      <c r="AG17" s="48"/>
      <c r="AH17" s="48"/>
      <c r="AI17" s="48"/>
      <c r="AJ17" s="191">
        <f t="shared" ref="AJ17:AJ22" si="480">AF17+AG17-AH17+AI17</f>
        <v>0</v>
      </c>
      <c r="AK17" s="48"/>
      <c r="AL17" s="48"/>
      <c r="AM17" s="48"/>
      <c r="AN17" s="48"/>
      <c r="AO17" s="48"/>
      <c r="AP17" s="48"/>
      <c r="AQ17" s="192">
        <f t="shared" ref="AQ17:AQ22" si="481">AK17+AL17-AM17+AN17-AO17+AP17</f>
        <v>0</v>
      </c>
      <c r="AR17" s="48"/>
      <c r="AS17" s="48"/>
      <c r="AU17" s="48"/>
      <c r="AV17" s="48"/>
      <c r="AW17" s="48"/>
      <c r="AX17" s="48"/>
      <c r="AY17" s="191">
        <f t="shared" ref="AY17:AY22" si="482">AU17+AV17-AW17+AX17</f>
        <v>0</v>
      </c>
      <c r="AZ17" s="48"/>
      <c r="BA17" s="48"/>
      <c r="BB17" s="48"/>
      <c r="BC17" s="48"/>
      <c r="BD17" s="48"/>
      <c r="BE17" s="48"/>
      <c r="BF17" s="192">
        <f t="shared" ref="BF17:BF22" si="483">AZ17+BA17-BB17+BC17-BD17+BE17</f>
        <v>0</v>
      </c>
      <c r="BG17" s="48"/>
      <c r="BH17" s="48"/>
      <c r="BJ17" s="48"/>
      <c r="BK17" s="48"/>
      <c r="BL17" s="48"/>
      <c r="BM17" s="48"/>
      <c r="BN17" s="191">
        <f t="shared" ref="BN17:BN22" si="484">BJ17+BK17-BL17+BM17</f>
        <v>0</v>
      </c>
      <c r="BO17" s="48"/>
      <c r="BP17" s="48"/>
      <c r="BQ17" s="48"/>
      <c r="BR17" s="48"/>
      <c r="BS17" s="48"/>
      <c r="BT17" s="48"/>
      <c r="BU17" s="192">
        <f t="shared" ref="BU17:BU22" si="485">BO17+BP17-BQ17+BR17-BS17+BT17</f>
        <v>0</v>
      </c>
      <c r="BV17" s="48"/>
      <c r="BW17" s="48"/>
      <c r="BY17" s="48"/>
      <c r="BZ17" s="48"/>
      <c r="CA17" s="48"/>
      <c r="CB17" s="48"/>
      <c r="CC17" s="191">
        <f t="shared" ref="CC17:CC22" si="486">BY17+BZ17-CA17+CB17</f>
        <v>0</v>
      </c>
      <c r="CD17" s="48"/>
      <c r="CE17" s="48"/>
      <c r="CF17" s="48"/>
      <c r="CG17" s="48"/>
      <c r="CH17" s="48"/>
      <c r="CI17" s="48"/>
      <c r="CJ17" s="192">
        <f t="shared" ref="CJ17:CJ22" si="487">CD17+CE17-CF17+CG17-CH17+CI17</f>
        <v>0</v>
      </c>
      <c r="CK17" s="48"/>
      <c r="CL17" s="48"/>
      <c r="CN17" s="48"/>
      <c r="CO17" s="48"/>
      <c r="CP17" s="48"/>
      <c r="CQ17" s="48"/>
      <c r="CR17" s="191">
        <f t="shared" ref="CR17:CR22" si="488">CN17+CO17-CP17+CQ17</f>
        <v>0</v>
      </c>
      <c r="CS17" s="48"/>
      <c r="CT17" s="48"/>
      <c r="CU17" s="48"/>
      <c r="CV17" s="48"/>
      <c r="CW17" s="48"/>
      <c r="CX17" s="48"/>
      <c r="CY17" s="192">
        <f t="shared" ref="CY17:CY22" si="489">CS17+CT17-CU17+CV17-CW17+CX17</f>
        <v>0</v>
      </c>
      <c r="CZ17" s="48"/>
      <c r="DA17" s="48"/>
      <c r="DC17" s="48"/>
      <c r="DD17" s="48"/>
      <c r="DE17" s="48"/>
      <c r="DF17" s="48"/>
      <c r="DG17" s="191">
        <f t="shared" ref="DG17:DG22" si="490">DC17+DD17-DE17+DF17</f>
        <v>0</v>
      </c>
      <c r="DH17" s="48"/>
      <c r="DI17" s="48"/>
      <c r="DJ17" s="48"/>
      <c r="DK17" s="48"/>
      <c r="DL17" s="48"/>
      <c r="DM17" s="48"/>
      <c r="DN17" s="192">
        <f t="shared" ref="DN17:DN22" si="491">DH17+DI17-DJ17+DK17-DL17+DM17</f>
        <v>0</v>
      </c>
      <c r="DO17" s="48"/>
      <c r="DP17" s="48"/>
      <c r="DR17" s="48"/>
      <c r="DS17" s="48"/>
      <c r="DT17" s="48"/>
      <c r="DU17" s="48"/>
      <c r="DV17" s="191">
        <f t="shared" ref="DV17:DV22" si="492">DR17+DS17-DT17+DU17</f>
        <v>0</v>
      </c>
      <c r="DW17" s="48"/>
      <c r="DX17" s="48"/>
      <c r="DY17" s="48"/>
      <c r="DZ17" s="48"/>
      <c r="EA17" s="48"/>
      <c r="EB17" s="48"/>
      <c r="EC17" s="192">
        <f t="shared" ref="EC17:EC22" si="493">DW17+DX17-DY17+DZ17-EA17+EB17</f>
        <v>0</v>
      </c>
      <c r="ED17" s="48"/>
      <c r="EE17" s="48"/>
      <c r="EG17" s="48"/>
      <c r="EH17" s="48"/>
      <c r="EI17" s="48"/>
      <c r="EJ17" s="48"/>
      <c r="EK17" s="191">
        <f t="shared" ref="EK17:EK22" si="494">EG17+EH17-EI17+EJ17</f>
        <v>0</v>
      </c>
      <c r="EL17" s="48"/>
      <c r="EM17" s="48"/>
      <c r="EN17" s="48"/>
      <c r="EO17" s="48"/>
      <c r="EP17" s="48"/>
      <c r="EQ17" s="48"/>
      <c r="ER17" s="192">
        <f t="shared" ref="ER17:ER22" si="495">EL17+EM17-EN17+EO17-EP17+EQ17</f>
        <v>0</v>
      </c>
      <c r="ES17" s="48"/>
      <c r="ET17" s="48"/>
      <c r="EV17" s="48"/>
      <c r="EW17" s="48"/>
      <c r="EX17" s="48"/>
      <c r="EY17" s="48"/>
      <c r="EZ17" s="191">
        <f t="shared" ref="EZ17:EZ22" si="496">EV17+EW17-EX17+EY17</f>
        <v>0</v>
      </c>
      <c r="FA17" s="48"/>
      <c r="FB17" s="48"/>
      <c r="FC17" s="48"/>
      <c r="FD17" s="48"/>
      <c r="FE17" s="48"/>
      <c r="FF17" s="48"/>
      <c r="FG17" s="192">
        <f t="shared" ref="FG17:FG22" si="497">FA17+FB17-FC17+FD17-FE17+FF17</f>
        <v>0</v>
      </c>
      <c r="FH17" s="48"/>
      <c r="FI17" s="48"/>
      <c r="FK17" s="48"/>
      <c r="FL17" s="48"/>
      <c r="FM17" s="48"/>
      <c r="FN17" s="48"/>
      <c r="FO17" s="191">
        <f t="shared" ref="FO17:FO22" si="498">FK17+FL17-FM17+FN17</f>
        <v>0</v>
      </c>
      <c r="FP17" s="48"/>
      <c r="FQ17" s="48"/>
      <c r="FR17" s="48"/>
      <c r="FS17" s="48"/>
      <c r="FT17" s="48"/>
      <c r="FU17" s="48"/>
      <c r="FV17" s="192">
        <f t="shared" ref="FV17:FV22" si="499">FP17+FQ17-FR17+FS17-FT17+FU17</f>
        <v>0</v>
      </c>
      <c r="FW17" s="48"/>
      <c r="FX17" s="48"/>
      <c r="FZ17" s="48"/>
      <c r="GA17" s="48"/>
      <c r="GB17" s="48"/>
      <c r="GC17" s="48"/>
      <c r="GD17" s="191">
        <f t="shared" ref="GD17:GD22" si="500">FZ17+GA17-GB17+GC17</f>
        <v>0</v>
      </c>
      <c r="GE17" s="48"/>
      <c r="GF17" s="48"/>
      <c r="GG17" s="48"/>
      <c r="GH17" s="48"/>
      <c r="GI17" s="48"/>
      <c r="GJ17" s="48"/>
      <c r="GK17" s="192">
        <f t="shared" ref="GK17:GK22" si="501">GE17+GF17-GG17+GH17-GI17+GJ17</f>
        <v>0</v>
      </c>
      <c r="GL17" s="48"/>
      <c r="GM17" s="48"/>
      <c r="GO17" s="48"/>
      <c r="GP17" s="48"/>
      <c r="GQ17" s="48"/>
      <c r="GR17" s="48"/>
      <c r="GS17" s="191">
        <f t="shared" ref="GS17:GS22" si="502">GO17+GP17-GQ17+GR17</f>
        <v>0</v>
      </c>
      <c r="GT17" s="48"/>
      <c r="GU17" s="48"/>
      <c r="GV17" s="48"/>
      <c r="GW17" s="48"/>
      <c r="GX17" s="48"/>
      <c r="GY17" s="48"/>
      <c r="GZ17" s="192">
        <f t="shared" ref="GZ17:GZ22" si="503">GT17+GU17-GV17+GW17-GX17+GY17</f>
        <v>0</v>
      </c>
      <c r="HA17" s="48"/>
      <c r="HB17" s="48"/>
      <c r="HD17" s="48"/>
      <c r="HE17" s="48"/>
      <c r="HF17" s="48"/>
      <c r="HG17" s="48"/>
      <c r="HH17" s="191">
        <f t="shared" ref="HH17:HH22" si="504">HD17+HE17-HF17+HG17</f>
        <v>0</v>
      </c>
      <c r="HI17" s="48"/>
      <c r="HJ17" s="48"/>
      <c r="HK17" s="48"/>
      <c r="HL17" s="48"/>
      <c r="HM17" s="48"/>
      <c r="HN17" s="48"/>
      <c r="HO17" s="192">
        <f t="shared" ref="HO17:HO22" si="505">HI17+HJ17-HK17+HL17-HM17+HN17</f>
        <v>0</v>
      </c>
      <c r="HP17" s="48"/>
      <c r="HQ17" s="48"/>
      <c r="HS17" s="48"/>
      <c r="HT17" s="48"/>
      <c r="HU17" s="48"/>
      <c r="HV17" s="48"/>
      <c r="HW17" s="191">
        <f t="shared" ref="HW17:HW22" si="506">HS17+HT17-HU17+HV17</f>
        <v>0</v>
      </c>
      <c r="HX17" s="48"/>
      <c r="HY17" s="48"/>
      <c r="HZ17" s="48"/>
      <c r="IA17" s="48"/>
      <c r="IB17" s="48"/>
      <c r="IC17" s="48"/>
      <c r="ID17" s="192">
        <f t="shared" ref="ID17:ID22" si="507">HX17+HY17-HZ17+IA17-IB17+IC17</f>
        <v>0</v>
      </c>
      <c r="IE17" s="48"/>
      <c r="IF17" s="48"/>
      <c r="IH17" s="48"/>
      <c r="II17" s="48"/>
      <c r="IJ17" s="48"/>
      <c r="IK17" s="48"/>
      <c r="IL17" s="191">
        <f t="shared" ref="IL17:IL22" si="508">IH17+II17-IJ17+IK17</f>
        <v>0</v>
      </c>
      <c r="IM17" s="48"/>
      <c r="IN17" s="48"/>
      <c r="IO17" s="48"/>
      <c r="IP17" s="48"/>
      <c r="IQ17" s="48"/>
      <c r="IR17" s="48"/>
      <c r="IS17" s="192">
        <f t="shared" ref="IS17:IS22" si="509">IM17+IN17-IO17+IP17-IQ17+IR17</f>
        <v>0</v>
      </c>
      <c r="IT17" s="48"/>
      <c r="IU17" s="48"/>
      <c r="IW17" s="48"/>
      <c r="IX17" s="48"/>
      <c r="IY17" s="48"/>
      <c r="IZ17" s="48"/>
      <c r="JA17" s="191">
        <f t="shared" ref="JA17:JA22" si="510">IW17+IX17-IY17+IZ17</f>
        <v>0</v>
      </c>
      <c r="JB17" s="48"/>
      <c r="JC17" s="48"/>
      <c r="JD17" s="48"/>
      <c r="JE17" s="48"/>
      <c r="JF17" s="48"/>
      <c r="JG17" s="48"/>
      <c r="JH17" s="192">
        <f t="shared" ref="JH17:JH22" si="511">JB17+JC17-JD17+JE17-JF17+JG17</f>
        <v>0</v>
      </c>
      <c r="JI17" s="48"/>
      <c r="JJ17" s="48"/>
      <c r="JL17" s="48"/>
      <c r="JM17" s="48"/>
      <c r="JN17" s="48"/>
      <c r="JO17" s="48"/>
      <c r="JP17" s="191">
        <f t="shared" ref="JP17:JP22" si="512">JL17+JM17-JN17+JO17</f>
        <v>0</v>
      </c>
      <c r="JQ17" s="48"/>
      <c r="JR17" s="48"/>
      <c r="JS17" s="48"/>
      <c r="JT17" s="48"/>
      <c r="JU17" s="48"/>
      <c r="JV17" s="48"/>
      <c r="JW17" s="192">
        <f t="shared" ref="JW17:JW22" si="513">JQ17+JR17-JS17+JT17-JU17+JV17</f>
        <v>0</v>
      </c>
      <c r="JX17" s="48"/>
      <c r="JY17" s="48"/>
      <c r="KA17" s="48"/>
      <c r="KB17" s="48"/>
      <c r="KC17" s="48"/>
      <c r="KD17" s="48"/>
      <c r="KE17" s="191">
        <f t="shared" ref="KE17:KE22" si="514">KA17+KB17-KC17+KD17</f>
        <v>0</v>
      </c>
      <c r="KF17" s="48"/>
      <c r="KG17" s="48"/>
      <c r="KH17" s="48"/>
      <c r="KI17" s="48"/>
      <c r="KJ17" s="48"/>
      <c r="KK17" s="48"/>
      <c r="KL17" s="192">
        <f t="shared" ref="KL17:KL22" si="515">KF17+KG17-KH17+KI17-KJ17+KK17</f>
        <v>0</v>
      </c>
      <c r="KM17" s="48"/>
      <c r="KN17" s="48"/>
      <c r="KP17" s="48"/>
      <c r="KQ17" s="48"/>
      <c r="KR17" s="48"/>
      <c r="KS17" s="48"/>
      <c r="KT17" s="191">
        <f t="shared" ref="KT17:KT22" si="516">KP17+KQ17-KR17+KS17</f>
        <v>0</v>
      </c>
      <c r="KU17" s="48"/>
      <c r="KV17" s="48"/>
      <c r="KW17" s="48"/>
      <c r="KX17" s="48"/>
      <c r="KY17" s="48"/>
      <c r="KZ17" s="48"/>
      <c r="LA17" s="192">
        <f t="shared" ref="LA17:LA22" si="517">KU17+KV17-KW17+KX17-KY17+KZ17</f>
        <v>0</v>
      </c>
      <c r="LB17" s="48"/>
      <c r="LC17" s="48"/>
      <c r="LE17" s="48"/>
      <c r="LF17" s="48"/>
      <c r="LG17" s="48"/>
      <c r="LH17" s="48"/>
      <c r="LI17" s="191">
        <f t="shared" ref="LI17:LI22" si="518">LE17+LF17-LG17+LH17</f>
        <v>0</v>
      </c>
      <c r="LJ17" s="48"/>
      <c r="LK17" s="48"/>
      <c r="LL17" s="48"/>
      <c r="LM17" s="48"/>
      <c r="LN17" s="48"/>
      <c r="LO17" s="48"/>
      <c r="LP17" s="192">
        <f t="shared" ref="LP17:LP22" si="519">LJ17+LK17-LL17+LM17-LN17+LO17</f>
        <v>0</v>
      </c>
      <c r="LQ17" s="48"/>
      <c r="LR17" s="48"/>
      <c r="LT17" s="48"/>
      <c r="LU17" s="48"/>
      <c r="LV17" s="48"/>
      <c r="LW17" s="48"/>
      <c r="LX17" s="191">
        <f t="shared" ref="LX17:LX22" si="520">LT17+LU17-LV17+LW17</f>
        <v>0</v>
      </c>
      <c r="LY17" s="48"/>
      <c r="LZ17" s="48"/>
      <c r="MA17" s="48"/>
      <c r="MB17" s="48"/>
      <c r="MC17" s="48"/>
      <c r="MD17" s="48"/>
      <c r="ME17" s="192">
        <f t="shared" ref="ME17:ME22" si="521">LY17+LZ17-MA17+MB17-MC17+MD17</f>
        <v>0</v>
      </c>
      <c r="MF17" s="48"/>
      <c r="MG17" s="48"/>
      <c r="MI17" s="48"/>
      <c r="MJ17" s="48"/>
      <c r="MK17" s="48"/>
      <c r="ML17" s="48"/>
      <c r="MM17" s="191">
        <f t="shared" ref="MM17:MM22" si="522">MI17+MJ17-MK17+ML17</f>
        <v>0</v>
      </c>
      <c r="MN17" s="48"/>
      <c r="MO17" s="48"/>
      <c r="MP17" s="48"/>
      <c r="MQ17" s="48"/>
      <c r="MR17" s="48"/>
      <c r="MS17" s="48"/>
      <c r="MT17" s="192">
        <f t="shared" ref="MT17:MT22" si="523">MN17+MO17-MP17+MQ17-MR17+MS17</f>
        <v>0</v>
      </c>
      <c r="MU17" s="48"/>
      <c r="MV17" s="48"/>
      <c r="MX17" s="48"/>
      <c r="MY17" s="48"/>
      <c r="MZ17" s="48"/>
      <c r="NA17" s="48"/>
      <c r="NB17" s="191">
        <f t="shared" ref="NB17:NB22" si="524">MX17+MY17-MZ17+NA17</f>
        <v>0</v>
      </c>
      <c r="NC17" s="48"/>
      <c r="ND17" s="48"/>
      <c r="NE17" s="48"/>
      <c r="NF17" s="48"/>
      <c r="NG17" s="48"/>
      <c r="NH17" s="48"/>
      <c r="NI17" s="192">
        <f t="shared" ref="NI17:NI22" si="525">NC17+ND17-NE17+NF17-NG17+NH17</f>
        <v>0</v>
      </c>
      <c r="NJ17" s="48"/>
      <c r="NK17" s="48"/>
      <c r="NM17" s="48"/>
      <c r="NN17" s="48"/>
      <c r="NO17" s="48"/>
      <c r="NP17" s="48"/>
      <c r="NQ17" s="191">
        <f t="shared" ref="NQ17:NQ22" si="526">NM17+NN17-NO17+NP17</f>
        <v>0</v>
      </c>
      <c r="NR17" s="48"/>
      <c r="NS17" s="48"/>
      <c r="NT17" s="48"/>
      <c r="NU17" s="48"/>
      <c r="NV17" s="48"/>
      <c r="NW17" s="48"/>
      <c r="NX17" s="192">
        <f t="shared" ref="NX17:NX22" si="527">NR17+NS17-NT17+NU17-NV17+NW17</f>
        <v>0</v>
      </c>
      <c r="NY17" s="48"/>
      <c r="NZ17" s="48"/>
      <c r="OB17" s="48"/>
      <c r="OC17" s="48"/>
      <c r="OD17" s="48"/>
      <c r="OE17" s="48"/>
      <c r="OF17" s="191">
        <f t="shared" ref="OF17:OF22" si="528">OB17+OC17-OD17+OE17</f>
        <v>0</v>
      </c>
      <c r="OG17" s="48"/>
      <c r="OH17" s="48"/>
      <c r="OI17" s="48"/>
      <c r="OJ17" s="48"/>
      <c r="OK17" s="48"/>
      <c r="OL17" s="48"/>
      <c r="OM17" s="192">
        <f t="shared" ref="OM17:OM22" si="529">OG17+OH17-OI17+OJ17-OK17+OL17</f>
        <v>0</v>
      </c>
      <c r="ON17" s="48"/>
      <c r="OO17" s="48"/>
      <c r="OQ17" s="48"/>
      <c r="OR17" s="48"/>
      <c r="OS17" s="48"/>
      <c r="OT17" s="48"/>
      <c r="OU17" s="191">
        <f t="shared" ref="OU17:OU22" si="530">OQ17+OR17-OS17+OT17</f>
        <v>0</v>
      </c>
      <c r="OV17" s="48"/>
      <c r="OW17" s="48"/>
      <c r="OX17" s="48"/>
      <c r="OY17" s="48"/>
      <c r="OZ17" s="48"/>
      <c r="PA17" s="48"/>
      <c r="PB17" s="192">
        <f t="shared" ref="PB17:PB22" si="531">OV17+OW17-OX17+OY17-OZ17+PA17</f>
        <v>0</v>
      </c>
      <c r="PC17" s="48"/>
      <c r="PD17" s="48"/>
      <c r="PF17" s="48"/>
      <c r="PG17" s="48"/>
      <c r="PH17" s="48"/>
      <c r="PI17" s="48"/>
      <c r="PJ17" s="191">
        <f t="shared" ref="PJ17:PJ22" si="532">PF17+PG17-PH17+PI17</f>
        <v>0</v>
      </c>
      <c r="PK17" s="48"/>
      <c r="PL17" s="48"/>
      <c r="PM17" s="48"/>
      <c r="PN17" s="48"/>
      <c r="PO17" s="48"/>
      <c r="PP17" s="48"/>
      <c r="PQ17" s="192">
        <f t="shared" ref="PQ17:PQ22" si="533">PK17+PL17-PM17+PN17-PO17+PP17</f>
        <v>0</v>
      </c>
      <c r="PR17" s="48"/>
      <c r="PS17" s="48"/>
      <c r="PU17" s="48"/>
      <c r="PV17" s="48"/>
      <c r="PW17" s="48"/>
      <c r="PX17" s="48"/>
      <c r="PY17" s="191">
        <f t="shared" ref="PY17:PY22" si="534">PU17+PV17-PW17+PX17</f>
        <v>0</v>
      </c>
      <c r="PZ17" s="48"/>
      <c r="QA17" s="48"/>
      <c r="QB17" s="48"/>
      <c r="QC17" s="48"/>
      <c r="QD17" s="48"/>
      <c r="QE17" s="48"/>
      <c r="QF17" s="192">
        <f t="shared" ref="QF17:QF22" si="535">PZ17+QA17-QB17+QC17-QD17+QE17</f>
        <v>0</v>
      </c>
      <c r="QG17" s="48"/>
      <c r="QH17" s="48"/>
      <c r="QJ17" s="48"/>
      <c r="QK17" s="48"/>
      <c r="QL17" s="48"/>
      <c r="QM17" s="48"/>
      <c r="QN17" s="191">
        <f t="shared" ref="QN17:QN22" si="536">QJ17+QK17-QL17+QM17</f>
        <v>0</v>
      </c>
      <c r="QO17" s="48"/>
      <c r="QP17" s="48"/>
      <c r="QQ17" s="48"/>
      <c r="QR17" s="48"/>
      <c r="QS17" s="48"/>
      <c r="QT17" s="48"/>
      <c r="QU17" s="192">
        <f t="shared" ref="QU17:QU22" si="537">QO17+QP17-QQ17+QR17-QS17+QT17</f>
        <v>0</v>
      </c>
      <c r="QV17" s="48"/>
      <c r="QW17" s="48"/>
      <c r="QY17" s="48"/>
      <c r="QZ17" s="48"/>
      <c r="RA17" s="48"/>
      <c r="RB17" s="48"/>
      <c r="RC17" s="191">
        <f t="shared" ref="RC17:RC22" si="538">QY17+QZ17-RA17+RB17</f>
        <v>0</v>
      </c>
      <c r="RD17" s="48"/>
      <c r="RE17" s="48"/>
      <c r="RF17" s="48"/>
      <c r="RG17" s="48"/>
      <c r="RH17" s="48"/>
      <c r="RI17" s="48"/>
      <c r="RJ17" s="192">
        <f t="shared" ref="RJ17:RJ22" si="539">RD17+RE17-RF17+RG17-RH17+RI17</f>
        <v>0</v>
      </c>
      <c r="RK17" s="48"/>
      <c r="RL17" s="48"/>
      <c r="RN17" s="48"/>
      <c r="RO17" s="48"/>
      <c r="RP17" s="48"/>
      <c r="RQ17" s="48"/>
      <c r="RR17" s="191">
        <f t="shared" ref="RR17:RR22" si="540">RN17+RO17-RP17+RQ17</f>
        <v>0</v>
      </c>
      <c r="RS17" s="48"/>
      <c r="RT17" s="48"/>
      <c r="RU17" s="48"/>
      <c r="RV17" s="48"/>
      <c r="RW17" s="48"/>
      <c r="RX17" s="48"/>
      <c r="RY17" s="192">
        <f t="shared" ref="RY17:RY22" si="541">RS17+RT17-RU17+RV17-RW17+RX17</f>
        <v>0</v>
      </c>
      <c r="RZ17" s="48"/>
      <c r="SA17" s="48"/>
      <c r="SC17" s="48"/>
      <c r="SD17" s="48"/>
      <c r="SE17" s="48"/>
      <c r="SF17" s="48"/>
      <c r="SG17" s="191">
        <f t="shared" ref="SG17:SG22" si="542">SC17+SD17-SE17+SF17</f>
        <v>0</v>
      </c>
      <c r="SH17" s="48"/>
      <c r="SI17" s="48"/>
      <c r="SJ17" s="48"/>
      <c r="SK17" s="48"/>
      <c r="SL17" s="48"/>
      <c r="SM17" s="48"/>
      <c r="SN17" s="192">
        <f t="shared" ref="SN17:SN22" si="543">SH17+SI17-SJ17+SK17-SL17+SM17</f>
        <v>0</v>
      </c>
      <c r="SO17" s="48"/>
      <c r="SP17" s="48"/>
      <c r="SR17" s="48"/>
      <c r="SS17" s="48"/>
      <c r="ST17" s="48"/>
      <c r="SU17" s="48"/>
      <c r="SV17" s="191">
        <f t="shared" ref="SV17:SV22" si="544">SR17+SS17-ST17+SU17</f>
        <v>0</v>
      </c>
      <c r="SW17" s="48"/>
      <c r="SX17" s="48"/>
      <c r="SY17" s="48"/>
      <c r="SZ17" s="48"/>
      <c r="TA17" s="48"/>
      <c r="TB17" s="48"/>
      <c r="TC17" s="192">
        <f t="shared" ref="TC17:TC22" si="545">SW17+SX17-SY17+SZ17-TA17+TB17</f>
        <v>0</v>
      </c>
      <c r="TD17" s="48"/>
      <c r="TE17" s="48"/>
      <c r="TG17" s="48"/>
      <c r="TH17" s="48"/>
      <c r="TI17" s="48"/>
      <c r="TJ17" s="48"/>
      <c r="TK17" s="191">
        <f t="shared" ref="TK17:TK22" si="546">TG17+TH17-TI17+TJ17</f>
        <v>0</v>
      </c>
      <c r="TL17" s="48"/>
      <c r="TM17" s="48"/>
      <c r="TN17" s="48"/>
      <c r="TO17" s="48"/>
      <c r="TP17" s="48"/>
      <c r="TQ17" s="48"/>
      <c r="TR17" s="192">
        <f t="shared" ref="TR17:TR22" si="547">TL17+TM17-TN17+TO17-TP17+TQ17</f>
        <v>0</v>
      </c>
      <c r="TS17" s="48"/>
      <c r="TT17" s="48"/>
      <c r="TV17" s="48"/>
      <c r="TW17" s="48"/>
      <c r="TX17" s="48"/>
      <c r="TY17" s="48"/>
      <c r="TZ17" s="191">
        <f t="shared" ref="TZ17:TZ22" si="548">TV17+TW17-TX17+TY17</f>
        <v>0</v>
      </c>
      <c r="UA17" s="48"/>
      <c r="UB17" s="48"/>
      <c r="UC17" s="48"/>
      <c r="UD17" s="48"/>
      <c r="UE17" s="48"/>
      <c r="UF17" s="48"/>
      <c r="UG17" s="192">
        <f t="shared" ref="UG17:UG22" si="549">UA17+UB17-UC17+UD17-UE17+UF17</f>
        <v>0</v>
      </c>
      <c r="UH17" s="48"/>
      <c r="UI17" s="48"/>
      <c r="UK17" s="48"/>
      <c r="UL17" s="48"/>
      <c r="UM17" s="48"/>
      <c r="UN17" s="48"/>
      <c r="UO17" s="191">
        <f t="shared" ref="UO17:UO22" si="550">UK17+UL17-UM17+UN17</f>
        <v>0</v>
      </c>
      <c r="UP17" s="48"/>
      <c r="UQ17" s="48"/>
      <c r="UR17" s="48"/>
      <c r="US17" s="48"/>
      <c r="UT17" s="48"/>
      <c r="UU17" s="48"/>
      <c r="UV17" s="192">
        <f t="shared" ref="UV17:UV22" si="551">UP17+UQ17-UR17+US17-UT17+UU17</f>
        <v>0</v>
      </c>
      <c r="UW17" s="48"/>
      <c r="UX17" s="48"/>
      <c r="UZ17" s="48"/>
      <c r="VA17" s="48"/>
      <c r="VB17" s="48"/>
      <c r="VC17" s="48"/>
      <c r="VD17" s="191">
        <f t="shared" ref="VD17:VD22" si="552">UZ17+VA17-VB17+VC17</f>
        <v>0</v>
      </c>
      <c r="VE17" s="48"/>
      <c r="VF17" s="48"/>
      <c r="VG17" s="48"/>
      <c r="VH17" s="48"/>
      <c r="VI17" s="48"/>
      <c r="VJ17" s="48"/>
      <c r="VK17" s="192">
        <f t="shared" ref="VK17:VK22" si="553">VE17+VF17-VG17+VH17-VI17+VJ17</f>
        <v>0</v>
      </c>
      <c r="VL17" s="48"/>
      <c r="VM17" s="48"/>
      <c r="VO17" s="48"/>
      <c r="VP17" s="48"/>
      <c r="VQ17" s="48"/>
      <c r="VR17" s="48"/>
      <c r="VS17" s="191">
        <f t="shared" ref="VS17:VS22" si="554">VO17+VP17-VQ17+VR17</f>
        <v>0</v>
      </c>
      <c r="VT17" s="48"/>
      <c r="VU17" s="48"/>
      <c r="VV17" s="48"/>
      <c r="VW17" s="48"/>
      <c r="VX17" s="48"/>
      <c r="VY17" s="48"/>
      <c r="VZ17" s="192">
        <f t="shared" ref="VZ17:VZ22" si="555">VT17+VU17-VV17+VW17-VX17+VY17</f>
        <v>0</v>
      </c>
      <c r="WA17" s="48"/>
      <c r="WB17" s="48"/>
      <c r="WD17" s="48"/>
      <c r="WE17" s="48"/>
      <c r="WF17" s="48"/>
      <c r="WG17" s="48"/>
      <c r="WH17" s="191">
        <f t="shared" ref="WH17:WH22" si="556">WD17+WE17-WF17+WG17</f>
        <v>0</v>
      </c>
      <c r="WI17" s="48"/>
      <c r="WJ17" s="48"/>
      <c r="WK17" s="48"/>
      <c r="WL17" s="48"/>
      <c r="WM17" s="48"/>
      <c r="WN17" s="48"/>
      <c r="WO17" s="192">
        <f t="shared" ref="WO17:WO22" si="557">WI17+WJ17-WK17+WL17-WM17+WN17</f>
        <v>0</v>
      </c>
      <c r="WP17" s="48"/>
      <c r="WQ17" s="48"/>
      <c r="WS17" s="48"/>
      <c r="WT17" s="48"/>
      <c r="WU17" s="48"/>
      <c r="WV17" s="48"/>
      <c r="WW17" s="191">
        <f t="shared" ref="WW17:WW22" si="558">WS17+WT17-WU17+WV17</f>
        <v>0</v>
      </c>
      <c r="WX17" s="48"/>
      <c r="WY17" s="48"/>
      <c r="WZ17" s="48"/>
      <c r="XA17" s="48"/>
      <c r="XB17" s="48"/>
      <c r="XC17" s="48"/>
      <c r="XD17" s="192">
        <f t="shared" ref="XD17:XD22" si="559">WX17+WY17-WZ17+XA17-XB17+XC17</f>
        <v>0</v>
      </c>
      <c r="XE17" s="48"/>
      <c r="XF17" s="48"/>
      <c r="XH17" s="48"/>
      <c r="XI17" s="48"/>
      <c r="XJ17" s="48"/>
      <c r="XK17" s="48"/>
      <c r="XL17" s="191">
        <f t="shared" ref="XL17:XL22" si="560">XH17+XI17-XJ17+XK17</f>
        <v>0</v>
      </c>
      <c r="XM17" s="48"/>
      <c r="XN17" s="48"/>
      <c r="XO17" s="48"/>
      <c r="XP17" s="48"/>
      <c r="XQ17" s="48"/>
      <c r="XR17" s="48"/>
      <c r="XS17" s="192">
        <f t="shared" ref="XS17:XS22" si="561">XM17+XN17-XO17+XP17-XQ17+XR17</f>
        <v>0</v>
      </c>
      <c r="XT17" s="48"/>
      <c r="XU17" s="48"/>
      <c r="XW17" s="48"/>
      <c r="XX17" s="48"/>
      <c r="XY17" s="48"/>
      <c r="XZ17" s="48"/>
      <c r="YA17" s="191">
        <f t="shared" ref="YA17:YA22" si="562">XW17+XX17-XY17+XZ17</f>
        <v>0</v>
      </c>
      <c r="YB17" s="48"/>
      <c r="YC17" s="48"/>
      <c r="YD17" s="48"/>
      <c r="YE17" s="48"/>
      <c r="YF17" s="48"/>
      <c r="YG17" s="48"/>
      <c r="YH17" s="192">
        <f t="shared" ref="YH17:YH22" si="563">YB17+YC17-YD17+YE17-YF17+YG17</f>
        <v>0</v>
      </c>
      <c r="YI17" s="48"/>
      <c r="YJ17" s="48"/>
      <c r="YL17" s="48"/>
      <c r="YM17" s="48"/>
      <c r="YN17" s="48"/>
      <c r="YO17" s="48"/>
      <c r="YP17" s="191">
        <f t="shared" ref="YP17:YP22" si="564">YL17+YM17-YN17+YO17</f>
        <v>0</v>
      </c>
      <c r="YQ17" s="48"/>
      <c r="YR17" s="48"/>
      <c r="YS17" s="48"/>
      <c r="YT17" s="48"/>
      <c r="YU17" s="48"/>
      <c r="YV17" s="48"/>
      <c r="YW17" s="192">
        <f t="shared" ref="YW17:YW22" si="565">YQ17+YR17-YS17+YT17-YU17+YV17</f>
        <v>0</v>
      </c>
      <c r="YX17" s="48"/>
      <c r="YY17" s="48"/>
      <c r="ZA17" s="48"/>
      <c r="ZB17" s="48"/>
      <c r="ZC17" s="48"/>
      <c r="ZD17" s="48"/>
      <c r="ZE17" s="191">
        <f t="shared" ref="ZE17:ZE22" si="566">ZA17+ZB17-ZC17+ZD17</f>
        <v>0</v>
      </c>
      <c r="ZF17" s="48"/>
      <c r="ZG17" s="48"/>
      <c r="ZH17" s="48"/>
      <c r="ZI17" s="48"/>
      <c r="ZJ17" s="48"/>
      <c r="ZK17" s="48"/>
      <c r="ZL17" s="192">
        <f t="shared" ref="ZL17:ZL22" si="567">ZF17+ZG17-ZH17+ZI17-ZJ17+ZK17</f>
        <v>0</v>
      </c>
      <c r="ZM17" s="48"/>
      <c r="ZN17" s="48"/>
      <c r="ZP17" s="48"/>
      <c r="ZQ17" s="48"/>
      <c r="ZR17" s="48"/>
      <c r="ZS17" s="48"/>
      <c r="ZT17" s="191">
        <f t="shared" ref="ZT17:ZT22" si="568">ZP17+ZQ17-ZR17+ZS17</f>
        <v>0</v>
      </c>
      <c r="ZU17" s="48"/>
      <c r="ZV17" s="48"/>
      <c r="ZW17" s="48"/>
      <c r="ZX17" s="48"/>
      <c r="ZY17" s="48"/>
      <c r="ZZ17" s="48"/>
      <c r="AAA17" s="192">
        <f t="shared" ref="AAA17:AAA22" si="569">ZU17+ZV17-ZW17+ZX17-ZY17+ZZ17</f>
        <v>0</v>
      </c>
      <c r="AAB17" s="48"/>
      <c r="AAC17" s="48"/>
      <c r="AAE17" s="48"/>
      <c r="AAF17" s="48"/>
      <c r="AAG17" s="48"/>
      <c r="AAH17" s="48"/>
      <c r="AAI17" s="191">
        <f t="shared" ref="AAI17:AAI22" si="570">AAE17+AAF17-AAG17+AAH17</f>
        <v>0</v>
      </c>
      <c r="AAJ17" s="48"/>
      <c r="AAK17" s="48"/>
      <c r="AAL17" s="48"/>
      <c r="AAM17" s="48"/>
      <c r="AAN17" s="48"/>
      <c r="AAO17" s="48"/>
      <c r="AAP17" s="192">
        <f t="shared" ref="AAP17:AAP22" si="571">AAJ17+AAK17-AAL17+AAM17-AAN17+AAO17</f>
        <v>0</v>
      </c>
      <c r="AAQ17" s="48"/>
      <c r="AAR17" s="48"/>
      <c r="AAT17" s="48"/>
      <c r="AAU17" s="48"/>
      <c r="AAV17" s="48"/>
      <c r="AAW17" s="48"/>
      <c r="AAX17" s="191">
        <f t="shared" ref="AAX17:AAX22" si="572">AAT17+AAU17-AAV17+AAW17</f>
        <v>0</v>
      </c>
      <c r="AAY17" s="48"/>
      <c r="AAZ17" s="48"/>
      <c r="ABA17" s="48"/>
      <c r="ABB17" s="48"/>
      <c r="ABC17" s="48"/>
      <c r="ABD17" s="48"/>
      <c r="ABE17" s="192">
        <f t="shared" ref="ABE17:ABE22" si="573">AAY17+AAZ17-ABA17+ABB17-ABC17+ABD17</f>
        <v>0</v>
      </c>
      <c r="ABF17" s="48"/>
      <c r="ABG17" s="48"/>
      <c r="ABI17" s="48"/>
      <c r="ABJ17" s="48"/>
      <c r="ABK17" s="48"/>
      <c r="ABL17" s="48"/>
      <c r="ABM17" s="191">
        <f t="shared" ref="ABM17:ABM22" si="574">ABI17+ABJ17-ABK17+ABL17</f>
        <v>0</v>
      </c>
      <c r="ABN17" s="48"/>
      <c r="ABO17" s="48"/>
      <c r="ABP17" s="48"/>
      <c r="ABQ17" s="48"/>
      <c r="ABR17" s="48"/>
      <c r="ABS17" s="48"/>
      <c r="ABT17" s="192">
        <f t="shared" ref="ABT17:ABT22" si="575">ABN17+ABO17-ABP17+ABQ17-ABR17+ABS17</f>
        <v>0</v>
      </c>
      <c r="ABU17" s="48"/>
      <c r="ABV17" s="48"/>
      <c r="ABX17" s="48"/>
      <c r="ABY17" s="48"/>
      <c r="ABZ17" s="48"/>
      <c r="ACA17" s="48"/>
      <c r="ACB17" s="191">
        <f t="shared" ref="ACB17:ACB22" si="576">ABX17+ABY17-ABZ17+ACA17</f>
        <v>0</v>
      </c>
      <c r="ACC17" s="48"/>
      <c r="ACD17" s="48"/>
      <c r="ACE17" s="48"/>
      <c r="ACF17" s="48"/>
      <c r="ACG17" s="48"/>
      <c r="ACH17" s="48"/>
      <c r="ACI17" s="192">
        <f t="shared" ref="ACI17:ACI22" si="577">ACC17+ACD17-ACE17+ACF17-ACG17+ACH17</f>
        <v>0</v>
      </c>
      <c r="ACJ17" s="48"/>
      <c r="ACK17" s="48"/>
      <c r="ACM17" s="48"/>
      <c r="ACN17" s="48"/>
      <c r="ACO17" s="48"/>
      <c r="ACP17" s="48"/>
      <c r="ACQ17" s="191">
        <f t="shared" ref="ACQ17:ACQ22" si="578">ACM17+ACN17-ACO17+ACP17</f>
        <v>0</v>
      </c>
      <c r="ACR17" s="48"/>
      <c r="ACS17" s="48"/>
      <c r="ACT17" s="48"/>
      <c r="ACU17" s="48"/>
      <c r="ACV17" s="48"/>
      <c r="ACW17" s="48"/>
      <c r="ACX17" s="192">
        <f t="shared" ref="ACX17:ACX22" si="579">ACR17+ACS17-ACT17+ACU17-ACV17+ACW17</f>
        <v>0</v>
      </c>
      <c r="ACY17" s="48"/>
      <c r="ACZ17" s="48"/>
      <c r="ADC17" s="48"/>
      <c r="ADD17" s="48"/>
      <c r="ADE17" s="48"/>
      <c r="ADF17" s="48"/>
      <c r="ADG17" s="191">
        <f t="shared" ref="ADG17:ADG22" si="580">ADC17+ADD17-ADE17+ADF17</f>
        <v>0</v>
      </c>
      <c r="ADH17" s="48"/>
      <c r="ADI17" s="48"/>
      <c r="ADJ17" s="48"/>
      <c r="ADK17" s="48"/>
      <c r="ADL17" s="48"/>
      <c r="ADM17" s="48"/>
      <c r="ADN17" s="192">
        <f t="shared" ref="ADN17:ADN22" si="581">ADH17+ADI17-ADJ17+ADK17-ADL17+ADM17</f>
        <v>0</v>
      </c>
      <c r="ADO17" s="48"/>
      <c r="ADP17" s="48"/>
      <c r="ADR17" s="48"/>
      <c r="ADS17" s="48"/>
      <c r="ADT17" s="48"/>
      <c r="ADU17" s="48"/>
      <c r="ADV17" s="191">
        <f t="shared" ref="ADV17:ADV22" si="582">ADR17+ADS17-ADT17+ADU17</f>
        <v>0</v>
      </c>
      <c r="ADW17" s="48"/>
      <c r="ADX17" s="48"/>
      <c r="ADY17" s="48"/>
      <c r="ADZ17" s="48"/>
      <c r="AEA17" s="48"/>
      <c r="AEB17" s="48"/>
      <c r="AEC17" s="192">
        <f t="shared" ref="AEC17:AEC22" si="583">ADW17+ADX17-ADY17+ADZ17-AEA17+AEB17</f>
        <v>0</v>
      </c>
      <c r="AED17" s="48"/>
      <c r="AEE17" s="48"/>
      <c r="AEG17" s="48"/>
      <c r="AEH17" s="48"/>
      <c r="AEI17" s="48"/>
      <c r="AEJ17" s="48"/>
      <c r="AEK17" s="191">
        <f t="shared" ref="AEK17:AEK22" si="584">AEG17+AEH17-AEI17+AEJ17</f>
        <v>0</v>
      </c>
      <c r="AEL17" s="48"/>
      <c r="AEM17" s="48"/>
      <c r="AEN17" s="48"/>
      <c r="AEO17" s="48"/>
      <c r="AEP17" s="48"/>
      <c r="AEQ17" s="48"/>
      <c r="AER17" s="192">
        <f t="shared" ref="AER17:AER22" si="585">AEL17+AEM17-AEN17+AEO17-AEP17+AEQ17</f>
        <v>0</v>
      </c>
      <c r="AES17" s="48"/>
      <c r="AET17" s="48"/>
      <c r="AEV17" s="48"/>
      <c r="AEW17" s="48"/>
      <c r="AEX17" s="48"/>
      <c r="AEY17" s="48"/>
      <c r="AEZ17" s="191">
        <f t="shared" ref="AEZ17:AEZ22" si="586">AEV17+AEW17-AEX17+AEY17</f>
        <v>0</v>
      </c>
      <c r="AFA17" s="48"/>
      <c r="AFB17" s="48"/>
      <c r="AFC17" s="48"/>
      <c r="AFD17" s="48"/>
      <c r="AFE17" s="48"/>
      <c r="AFF17" s="48"/>
      <c r="AFG17" s="192">
        <f t="shared" ref="AFG17:AFG22" si="587">AFA17+AFB17-AFC17+AFD17-AFE17+AFF17</f>
        <v>0</v>
      </c>
      <c r="AFH17" s="48"/>
      <c r="AFI17" s="48"/>
      <c r="AFK17" s="48"/>
      <c r="AFL17" s="48"/>
      <c r="AFM17" s="48"/>
      <c r="AFN17" s="48"/>
      <c r="AFO17" s="191">
        <f t="shared" ref="AFO17:AFO22" si="588">AFK17+AFL17-AFM17+AFN17</f>
        <v>0</v>
      </c>
      <c r="AFP17" s="48"/>
      <c r="AFQ17" s="48"/>
      <c r="AFR17" s="48"/>
      <c r="AFS17" s="48"/>
      <c r="AFT17" s="48"/>
      <c r="AFU17" s="48"/>
      <c r="AFV17" s="192">
        <f t="shared" ref="AFV17:AFV22" si="589">AFP17+AFQ17-AFR17+AFS17-AFT17+AFU17</f>
        <v>0</v>
      </c>
      <c r="AFW17" s="48"/>
      <c r="AFX17" s="48"/>
      <c r="AFZ17" s="48"/>
      <c r="AGA17" s="48"/>
      <c r="AGB17" s="48"/>
      <c r="AGC17" s="48"/>
      <c r="AGD17" s="191">
        <f t="shared" ref="AGD17:AGD22" si="590">AFZ17+AGA17-AGB17+AGC17</f>
        <v>0</v>
      </c>
      <c r="AGE17" s="48"/>
      <c r="AGF17" s="48"/>
      <c r="AGG17" s="48"/>
      <c r="AGH17" s="48"/>
      <c r="AGI17" s="48"/>
      <c r="AGJ17" s="48"/>
      <c r="AGK17" s="192">
        <f t="shared" ref="AGK17:AGK22" si="591">AGE17+AGF17-AGG17+AGH17-AGI17+AGJ17</f>
        <v>0</v>
      </c>
      <c r="AGL17" s="48"/>
      <c r="AGM17" s="48"/>
      <c r="AGO17" s="48"/>
      <c r="AGP17" s="48"/>
      <c r="AGQ17" s="48"/>
      <c r="AGR17" s="48"/>
      <c r="AGS17" s="191">
        <f t="shared" ref="AGS17:AGS22" si="592">AGO17+AGP17-AGQ17+AGR17</f>
        <v>0</v>
      </c>
      <c r="AGT17" s="48"/>
      <c r="AGU17" s="48"/>
      <c r="AGV17" s="48"/>
      <c r="AGW17" s="48"/>
      <c r="AGX17" s="48"/>
      <c r="AGY17" s="48"/>
      <c r="AGZ17" s="192">
        <f t="shared" ref="AGZ17:AGZ22" si="593">AGT17+AGU17-AGV17+AGW17-AGX17+AGY17</f>
        <v>0</v>
      </c>
      <c r="AHA17" s="48"/>
      <c r="AHB17" s="48"/>
      <c r="AHD17" s="48"/>
      <c r="AHE17" s="48"/>
      <c r="AHF17" s="48"/>
      <c r="AHG17" s="48"/>
      <c r="AHH17" s="191">
        <f t="shared" ref="AHH17:AHH22" si="594">AHD17+AHE17-AHF17+AHG17</f>
        <v>0</v>
      </c>
      <c r="AHI17" s="48"/>
      <c r="AHJ17" s="48"/>
      <c r="AHK17" s="48"/>
      <c r="AHL17" s="48"/>
      <c r="AHM17" s="48"/>
      <c r="AHN17" s="48"/>
      <c r="AHO17" s="192">
        <f t="shared" ref="AHO17:AHO22" si="595">AHI17+AHJ17-AHK17+AHL17-AHM17+AHN17</f>
        <v>0</v>
      </c>
      <c r="AHP17" s="48"/>
      <c r="AHQ17" s="48"/>
      <c r="AHS17" s="48"/>
      <c r="AHT17" s="48"/>
      <c r="AHU17" s="48"/>
      <c r="AHV17" s="48"/>
      <c r="AHW17" s="191">
        <f t="shared" ref="AHW17:AHW22" si="596">AHS17+AHT17-AHU17+AHV17</f>
        <v>0</v>
      </c>
      <c r="AHX17" s="48"/>
      <c r="AHY17" s="48"/>
      <c r="AHZ17" s="48"/>
      <c r="AIA17" s="48"/>
      <c r="AIB17" s="48"/>
      <c r="AIC17" s="48"/>
      <c r="AID17" s="192">
        <f t="shared" ref="AID17:AID22" si="597">AHX17+AHY17-AHZ17+AIA17-AIB17+AIC17</f>
        <v>0</v>
      </c>
      <c r="AIE17" s="48"/>
      <c r="AIF17" s="48"/>
    </row>
    <row r="18" spans="1:916" s="43" customFormat="1" x14ac:dyDescent="0.2">
      <c r="A18" s="46" t="s">
        <v>289</v>
      </c>
      <c r="B18" s="47" t="s">
        <v>301</v>
      </c>
      <c r="C18" s="53"/>
      <c r="D18" s="48"/>
      <c r="E18" s="48"/>
      <c r="F18" s="48"/>
      <c r="G18" s="191">
        <f t="shared" si="120"/>
        <v>0</v>
      </c>
      <c r="H18" s="48"/>
      <c r="I18" s="48"/>
      <c r="J18" s="48"/>
      <c r="K18" s="48"/>
      <c r="L18" s="48"/>
      <c r="M18" s="48"/>
      <c r="N18" s="192">
        <f t="shared" si="181"/>
        <v>0</v>
      </c>
      <c r="O18" s="48"/>
      <c r="P18" s="48"/>
      <c r="Q18" s="48"/>
      <c r="R18" s="48"/>
      <c r="S18" s="48"/>
      <c r="T18" s="48"/>
      <c r="U18" s="191">
        <f t="shared" si="121"/>
        <v>0</v>
      </c>
      <c r="V18" s="48"/>
      <c r="W18" s="48"/>
      <c r="X18" s="48"/>
      <c r="Y18" s="48"/>
      <c r="Z18" s="48"/>
      <c r="AA18" s="48"/>
      <c r="AB18" s="192">
        <f t="shared" si="182"/>
        <v>0</v>
      </c>
      <c r="AC18" s="48"/>
      <c r="AD18" s="48"/>
      <c r="AE18" s="330"/>
      <c r="AF18" s="48"/>
      <c r="AG18" s="48"/>
      <c r="AH18" s="48"/>
      <c r="AI18" s="48"/>
      <c r="AJ18" s="191">
        <f t="shared" si="480"/>
        <v>0</v>
      </c>
      <c r="AK18" s="48"/>
      <c r="AL18" s="48"/>
      <c r="AM18" s="48"/>
      <c r="AN18" s="48"/>
      <c r="AO18" s="48"/>
      <c r="AP18" s="48"/>
      <c r="AQ18" s="192">
        <f t="shared" si="481"/>
        <v>0</v>
      </c>
      <c r="AR18" s="48"/>
      <c r="AS18" s="48"/>
      <c r="AU18" s="48"/>
      <c r="AV18" s="48"/>
      <c r="AW18" s="48"/>
      <c r="AX18" s="48"/>
      <c r="AY18" s="191">
        <f t="shared" si="482"/>
        <v>0</v>
      </c>
      <c r="AZ18" s="48"/>
      <c r="BA18" s="48"/>
      <c r="BB18" s="48"/>
      <c r="BC18" s="48"/>
      <c r="BD18" s="48"/>
      <c r="BE18" s="48"/>
      <c r="BF18" s="192">
        <f t="shared" si="483"/>
        <v>0</v>
      </c>
      <c r="BG18" s="48"/>
      <c r="BH18" s="48"/>
      <c r="BJ18" s="48"/>
      <c r="BK18" s="48"/>
      <c r="BL18" s="48"/>
      <c r="BM18" s="48"/>
      <c r="BN18" s="191">
        <f t="shared" si="484"/>
        <v>0</v>
      </c>
      <c r="BO18" s="48"/>
      <c r="BP18" s="48"/>
      <c r="BQ18" s="48"/>
      <c r="BR18" s="48"/>
      <c r="BS18" s="48"/>
      <c r="BT18" s="48"/>
      <c r="BU18" s="192">
        <f t="shared" si="485"/>
        <v>0</v>
      </c>
      <c r="BV18" s="48"/>
      <c r="BW18" s="48"/>
      <c r="BY18" s="48"/>
      <c r="BZ18" s="48"/>
      <c r="CA18" s="48"/>
      <c r="CB18" s="48"/>
      <c r="CC18" s="191">
        <f t="shared" si="486"/>
        <v>0</v>
      </c>
      <c r="CD18" s="48"/>
      <c r="CE18" s="48"/>
      <c r="CF18" s="48"/>
      <c r="CG18" s="48"/>
      <c r="CH18" s="48"/>
      <c r="CI18" s="48"/>
      <c r="CJ18" s="192">
        <f t="shared" si="487"/>
        <v>0</v>
      </c>
      <c r="CK18" s="48"/>
      <c r="CL18" s="48"/>
      <c r="CN18" s="48"/>
      <c r="CO18" s="48"/>
      <c r="CP18" s="48"/>
      <c r="CQ18" s="48"/>
      <c r="CR18" s="191">
        <f t="shared" si="488"/>
        <v>0</v>
      </c>
      <c r="CS18" s="48"/>
      <c r="CT18" s="48"/>
      <c r="CU18" s="48"/>
      <c r="CV18" s="48"/>
      <c r="CW18" s="48"/>
      <c r="CX18" s="48"/>
      <c r="CY18" s="192">
        <f t="shared" si="489"/>
        <v>0</v>
      </c>
      <c r="CZ18" s="48"/>
      <c r="DA18" s="48"/>
      <c r="DC18" s="48"/>
      <c r="DD18" s="48"/>
      <c r="DE18" s="48"/>
      <c r="DF18" s="48"/>
      <c r="DG18" s="191">
        <f t="shared" si="490"/>
        <v>0</v>
      </c>
      <c r="DH18" s="48"/>
      <c r="DI18" s="48"/>
      <c r="DJ18" s="48"/>
      <c r="DK18" s="48"/>
      <c r="DL18" s="48"/>
      <c r="DM18" s="48"/>
      <c r="DN18" s="192">
        <f t="shared" si="491"/>
        <v>0</v>
      </c>
      <c r="DO18" s="48"/>
      <c r="DP18" s="48"/>
      <c r="DR18" s="48"/>
      <c r="DS18" s="48"/>
      <c r="DT18" s="48"/>
      <c r="DU18" s="48"/>
      <c r="DV18" s="191">
        <f t="shared" si="492"/>
        <v>0</v>
      </c>
      <c r="DW18" s="48"/>
      <c r="DX18" s="48"/>
      <c r="DY18" s="48"/>
      <c r="DZ18" s="48"/>
      <c r="EA18" s="48"/>
      <c r="EB18" s="48"/>
      <c r="EC18" s="192">
        <f t="shared" si="493"/>
        <v>0</v>
      </c>
      <c r="ED18" s="48"/>
      <c r="EE18" s="48"/>
      <c r="EG18" s="48"/>
      <c r="EH18" s="48"/>
      <c r="EI18" s="48"/>
      <c r="EJ18" s="48"/>
      <c r="EK18" s="191">
        <f t="shared" si="494"/>
        <v>0</v>
      </c>
      <c r="EL18" s="48"/>
      <c r="EM18" s="48"/>
      <c r="EN18" s="48"/>
      <c r="EO18" s="48"/>
      <c r="EP18" s="48"/>
      <c r="EQ18" s="48"/>
      <c r="ER18" s="192">
        <f t="shared" si="495"/>
        <v>0</v>
      </c>
      <c r="ES18" s="48"/>
      <c r="ET18" s="48"/>
      <c r="EV18" s="48"/>
      <c r="EW18" s="48"/>
      <c r="EX18" s="48"/>
      <c r="EY18" s="48"/>
      <c r="EZ18" s="191">
        <f t="shared" si="496"/>
        <v>0</v>
      </c>
      <c r="FA18" s="48"/>
      <c r="FB18" s="48"/>
      <c r="FC18" s="48"/>
      <c r="FD18" s="48"/>
      <c r="FE18" s="48"/>
      <c r="FF18" s="48"/>
      <c r="FG18" s="192">
        <f t="shared" si="497"/>
        <v>0</v>
      </c>
      <c r="FH18" s="48"/>
      <c r="FI18" s="48"/>
      <c r="FK18" s="48"/>
      <c r="FL18" s="48"/>
      <c r="FM18" s="48"/>
      <c r="FN18" s="48"/>
      <c r="FO18" s="191">
        <f t="shared" si="498"/>
        <v>0</v>
      </c>
      <c r="FP18" s="48"/>
      <c r="FQ18" s="48"/>
      <c r="FR18" s="48"/>
      <c r="FS18" s="48"/>
      <c r="FT18" s="48"/>
      <c r="FU18" s="48"/>
      <c r="FV18" s="192">
        <f t="shared" si="499"/>
        <v>0</v>
      </c>
      <c r="FW18" s="48"/>
      <c r="FX18" s="48"/>
      <c r="FZ18" s="48"/>
      <c r="GA18" s="48"/>
      <c r="GB18" s="48"/>
      <c r="GC18" s="48"/>
      <c r="GD18" s="191">
        <f t="shared" si="500"/>
        <v>0</v>
      </c>
      <c r="GE18" s="48"/>
      <c r="GF18" s="48"/>
      <c r="GG18" s="48"/>
      <c r="GH18" s="48"/>
      <c r="GI18" s="48"/>
      <c r="GJ18" s="48"/>
      <c r="GK18" s="192">
        <f t="shared" si="501"/>
        <v>0</v>
      </c>
      <c r="GL18" s="48"/>
      <c r="GM18" s="48"/>
      <c r="GO18" s="48"/>
      <c r="GP18" s="48"/>
      <c r="GQ18" s="48"/>
      <c r="GR18" s="48"/>
      <c r="GS18" s="191">
        <f t="shared" si="502"/>
        <v>0</v>
      </c>
      <c r="GT18" s="48"/>
      <c r="GU18" s="48"/>
      <c r="GV18" s="48"/>
      <c r="GW18" s="48"/>
      <c r="GX18" s="48"/>
      <c r="GY18" s="48"/>
      <c r="GZ18" s="192">
        <f t="shared" si="503"/>
        <v>0</v>
      </c>
      <c r="HA18" s="48"/>
      <c r="HB18" s="48"/>
      <c r="HD18" s="48"/>
      <c r="HE18" s="48"/>
      <c r="HF18" s="48"/>
      <c r="HG18" s="48"/>
      <c r="HH18" s="191">
        <f t="shared" si="504"/>
        <v>0</v>
      </c>
      <c r="HI18" s="48"/>
      <c r="HJ18" s="48"/>
      <c r="HK18" s="48"/>
      <c r="HL18" s="48"/>
      <c r="HM18" s="48"/>
      <c r="HN18" s="48"/>
      <c r="HO18" s="192">
        <f t="shared" si="505"/>
        <v>0</v>
      </c>
      <c r="HP18" s="48"/>
      <c r="HQ18" s="48"/>
      <c r="HS18" s="48"/>
      <c r="HT18" s="48"/>
      <c r="HU18" s="48"/>
      <c r="HV18" s="48"/>
      <c r="HW18" s="191">
        <f t="shared" si="506"/>
        <v>0</v>
      </c>
      <c r="HX18" s="48"/>
      <c r="HY18" s="48"/>
      <c r="HZ18" s="48"/>
      <c r="IA18" s="48"/>
      <c r="IB18" s="48"/>
      <c r="IC18" s="48"/>
      <c r="ID18" s="192">
        <f t="shared" si="507"/>
        <v>0</v>
      </c>
      <c r="IE18" s="48"/>
      <c r="IF18" s="48"/>
      <c r="IH18" s="48"/>
      <c r="II18" s="48"/>
      <c r="IJ18" s="48"/>
      <c r="IK18" s="48"/>
      <c r="IL18" s="191">
        <f t="shared" si="508"/>
        <v>0</v>
      </c>
      <c r="IM18" s="48"/>
      <c r="IN18" s="48"/>
      <c r="IO18" s="48"/>
      <c r="IP18" s="48"/>
      <c r="IQ18" s="48"/>
      <c r="IR18" s="48"/>
      <c r="IS18" s="192">
        <f t="shared" si="509"/>
        <v>0</v>
      </c>
      <c r="IT18" s="48"/>
      <c r="IU18" s="48"/>
      <c r="IW18" s="48"/>
      <c r="IX18" s="48"/>
      <c r="IY18" s="48"/>
      <c r="IZ18" s="48"/>
      <c r="JA18" s="191">
        <f t="shared" si="510"/>
        <v>0</v>
      </c>
      <c r="JB18" s="48"/>
      <c r="JC18" s="48"/>
      <c r="JD18" s="48"/>
      <c r="JE18" s="48"/>
      <c r="JF18" s="48"/>
      <c r="JG18" s="48"/>
      <c r="JH18" s="192">
        <f t="shared" si="511"/>
        <v>0</v>
      </c>
      <c r="JI18" s="48"/>
      <c r="JJ18" s="48"/>
      <c r="JL18" s="48"/>
      <c r="JM18" s="48"/>
      <c r="JN18" s="48"/>
      <c r="JO18" s="48"/>
      <c r="JP18" s="191">
        <f t="shared" si="512"/>
        <v>0</v>
      </c>
      <c r="JQ18" s="48"/>
      <c r="JR18" s="48"/>
      <c r="JS18" s="48"/>
      <c r="JT18" s="48"/>
      <c r="JU18" s="48"/>
      <c r="JV18" s="48"/>
      <c r="JW18" s="192">
        <f t="shared" si="513"/>
        <v>0</v>
      </c>
      <c r="JX18" s="48"/>
      <c r="JY18" s="48"/>
      <c r="KA18" s="48"/>
      <c r="KB18" s="48"/>
      <c r="KC18" s="48"/>
      <c r="KD18" s="48"/>
      <c r="KE18" s="191">
        <f t="shared" si="514"/>
        <v>0</v>
      </c>
      <c r="KF18" s="48"/>
      <c r="KG18" s="48"/>
      <c r="KH18" s="48"/>
      <c r="KI18" s="48"/>
      <c r="KJ18" s="48"/>
      <c r="KK18" s="48"/>
      <c r="KL18" s="192">
        <f t="shared" si="515"/>
        <v>0</v>
      </c>
      <c r="KM18" s="48"/>
      <c r="KN18" s="48"/>
      <c r="KP18" s="48"/>
      <c r="KQ18" s="48"/>
      <c r="KR18" s="48"/>
      <c r="KS18" s="48"/>
      <c r="KT18" s="191">
        <f t="shared" si="516"/>
        <v>0</v>
      </c>
      <c r="KU18" s="48"/>
      <c r="KV18" s="48"/>
      <c r="KW18" s="48"/>
      <c r="KX18" s="48"/>
      <c r="KY18" s="48"/>
      <c r="KZ18" s="48"/>
      <c r="LA18" s="192">
        <f t="shared" si="517"/>
        <v>0</v>
      </c>
      <c r="LB18" s="48"/>
      <c r="LC18" s="48"/>
      <c r="LE18" s="48"/>
      <c r="LF18" s="48"/>
      <c r="LG18" s="48"/>
      <c r="LH18" s="48"/>
      <c r="LI18" s="191">
        <f t="shared" si="518"/>
        <v>0</v>
      </c>
      <c r="LJ18" s="48"/>
      <c r="LK18" s="48"/>
      <c r="LL18" s="48"/>
      <c r="LM18" s="48"/>
      <c r="LN18" s="48"/>
      <c r="LO18" s="48"/>
      <c r="LP18" s="192">
        <f t="shared" si="519"/>
        <v>0</v>
      </c>
      <c r="LQ18" s="48"/>
      <c r="LR18" s="48"/>
      <c r="LT18" s="48"/>
      <c r="LU18" s="48"/>
      <c r="LV18" s="48"/>
      <c r="LW18" s="48"/>
      <c r="LX18" s="191">
        <f t="shared" si="520"/>
        <v>0</v>
      </c>
      <c r="LY18" s="48"/>
      <c r="LZ18" s="48"/>
      <c r="MA18" s="48"/>
      <c r="MB18" s="48"/>
      <c r="MC18" s="48"/>
      <c r="MD18" s="48"/>
      <c r="ME18" s="192">
        <f t="shared" si="521"/>
        <v>0</v>
      </c>
      <c r="MF18" s="48"/>
      <c r="MG18" s="48"/>
      <c r="MI18" s="48"/>
      <c r="MJ18" s="48"/>
      <c r="MK18" s="48"/>
      <c r="ML18" s="48"/>
      <c r="MM18" s="191">
        <f t="shared" si="522"/>
        <v>0</v>
      </c>
      <c r="MN18" s="48"/>
      <c r="MO18" s="48"/>
      <c r="MP18" s="48"/>
      <c r="MQ18" s="48"/>
      <c r="MR18" s="48"/>
      <c r="MS18" s="48"/>
      <c r="MT18" s="192">
        <f t="shared" si="523"/>
        <v>0</v>
      </c>
      <c r="MU18" s="48"/>
      <c r="MV18" s="48"/>
      <c r="MX18" s="48"/>
      <c r="MY18" s="48"/>
      <c r="MZ18" s="48"/>
      <c r="NA18" s="48"/>
      <c r="NB18" s="191">
        <f t="shared" si="524"/>
        <v>0</v>
      </c>
      <c r="NC18" s="48"/>
      <c r="ND18" s="48"/>
      <c r="NE18" s="48"/>
      <c r="NF18" s="48"/>
      <c r="NG18" s="48"/>
      <c r="NH18" s="48"/>
      <c r="NI18" s="192">
        <f t="shared" si="525"/>
        <v>0</v>
      </c>
      <c r="NJ18" s="48"/>
      <c r="NK18" s="48"/>
      <c r="NM18" s="48"/>
      <c r="NN18" s="48"/>
      <c r="NO18" s="48"/>
      <c r="NP18" s="48"/>
      <c r="NQ18" s="191">
        <f t="shared" si="526"/>
        <v>0</v>
      </c>
      <c r="NR18" s="48"/>
      <c r="NS18" s="48"/>
      <c r="NT18" s="48"/>
      <c r="NU18" s="48"/>
      <c r="NV18" s="48"/>
      <c r="NW18" s="48"/>
      <c r="NX18" s="192">
        <f t="shared" si="527"/>
        <v>0</v>
      </c>
      <c r="NY18" s="48"/>
      <c r="NZ18" s="48"/>
      <c r="OB18" s="48"/>
      <c r="OC18" s="48"/>
      <c r="OD18" s="48"/>
      <c r="OE18" s="48"/>
      <c r="OF18" s="191">
        <f t="shared" si="528"/>
        <v>0</v>
      </c>
      <c r="OG18" s="48"/>
      <c r="OH18" s="48"/>
      <c r="OI18" s="48"/>
      <c r="OJ18" s="48"/>
      <c r="OK18" s="48"/>
      <c r="OL18" s="48"/>
      <c r="OM18" s="192">
        <f t="shared" si="529"/>
        <v>0</v>
      </c>
      <c r="ON18" s="48"/>
      <c r="OO18" s="48"/>
      <c r="OQ18" s="48"/>
      <c r="OR18" s="48"/>
      <c r="OS18" s="48"/>
      <c r="OT18" s="48"/>
      <c r="OU18" s="191">
        <f t="shared" si="530"/>
        <v>0</v>
      </c>
      <c r="OV18" s="48"/>
      <c r="OW18" s="48"/>
      <c r="OX18" s="48"/>
      <c r="OY18" s="48"/>
      <c r="OZ18" s="48"/>
      <c r="PA18" s="48"/>
      <c r="PB18" s="192">
        <f t="shared" si="531"/>
        <v>0</v>
      </c>
      <c r="PC18" s="48"/>
      <c r="PD18" s="48"/>
      <c r="PF18" s="48"/>
      <c r="PG18" s="48"/>
      <c r="PH18" s="48"/>
      <c r="PI18" s="48"/>
      <c r="PJ18" s="191">
        <f t="shared" si="532"/>
        <v>0</v>
      </c>
      <c r="PK18" s="48"/>
      <c r="PL18" s="48"/>
      <c r="PM18" s="48"/>
      <c r="PN18" s="48"/>
      <c r="PO18" s="48"/>
      <c r="PP18" s="48"/>
      <c r="PQ18" s="192">
        <f t="shared" si="533"/>
        <v>0</v>
      </c>
      <c r="PR18" s="48"/>
      <c r="PS18" s="48"/>
      <c r="PU18" s="48"/>
      <c r="PV18" s="48"/>
      <c r="PW18" s="48"/>
      <c r="PX18" s="48"/>
      <c r="PY18" s="191">
        <f t="shared" si="534"/>
        <v>0</v>
      </c>
      <c r="PZ18" s="48"/>
      <c r="QA18" s="48"/>
      <c r="QB18" s="48"/>
      <c r="QC18" s="48"/>
      <c r="QD18" s="48"/>
      <c r="QE18" s="48"/>
      <c r="QF18" s="192">
        <f t="shared" si="535"/>
        <v>0</v>
      </c>
      <c r="QG18" s="48"/>
      <c r="QH18" s="48"/>
      <c r="QJ18" s="48"/>
      <c r="QK18" s="48"/>
      <c r="QL18" s="48"/>
      <c r="QM18" s="48"/>
      <c r="QN18" s="191">
        <f t="shared" si="536"/>
        <v>0</v>
      </c>
      <c r="QO18" s="48"/>
      <c r="QP18" s="48"/>
      <c r="QQ18" s="48"/>
      <c r="QR18" s="48"/>
      <c r="QS18" s="48"/>
      <c r="QT18" s="48"/>
      <c r="QU18" s="192">
        <f t="shared" si="537"/>
        <v>0</v>
      </c>
      <c r="QV18" s="48"/>
      <c r="QW18" s="48"/>
      <c r="QY18" s="48"/>
      <c r="QZ18" s="48"/>
      <c r="RA18" s="48"/>
      <c r="RB18" s="48"/>
      <c r="RC18" s="191">
        <f t="shared" si="538"/>
        <v>0</v>
      </c>
      <c r="RD18" s="48"/>
      <c r="RE18" s="48"/>
      <c r="RF18" s="48"/>
      <c r="RG18" s="48"/>
      <c r="RH18" s="48"/>
      <c r="RI18" s="48"/>
      <c r="RJ18" s="192">
        <f t="shared" si="539"/>
        <v>0</v>
      </c>
      <c r="RK18" s="48"/>
      <c r="RL18" s="48"/>
      <c r="RN18" s="48"/>
      <c r="RO18" s="48"/>
      <c r="RP18" s="48"/>
      <c r="RQ18" s="48"/>
      <c r="RR18" s="191">
        <f t="shared" si="540"/>
        <v>0</v>
      </c>
      <c r="RS18" s="48"/>
      <c r="RT18" s="48"/>
      <c r="RU18" s="48"/>
      <c r="RV18" s="48"/>
      <c r="RW18" s="48"/>
      <c r="RX18" s="48"/>
      <c r="RY18" s="192">
        <f t="shared" si="541"/>
        <v>0</v>
      </c>
      <c r="RZ18" s="48"/>
      <c r="SA18" s="48"/>
      <c r="SC18" s="48"/>
      <c r="SD18" s="48"/>
      <c r="SE18" s="48"/>
      <c r="SF18" s="48"/>
      <c r="SG18" s="191">
        <f t="shared" si="542"/>
        <v>0</v>
      </c>
      <c r="SH18" s="48"/>
      <c r="SI18" s="48"/>
      <c r="SJ18" s="48"/>
      <c r="SK18" s="48"/>
      <c r="SL18" s="48"/>
      <c r="SM18" s="48"/>
      <c r="SN18" s="192">
        <f t="shared" si="543"/>
        <v>0</v>
      </c>
      <c r="SO18" s="48"/>
      <c r="SP18" s="48"/>
      <c r="SR18" s="48"/>
      <c r="SS18" s="48"/>
      <c r="ST18" s="48"/>
      <c r="SU18" s="48"/>
      <c r="SV18" s="191">
        <f t="shared" si="544"/>
        <v>0</v>
      </c>
      <c r="SW18" s="48"/>
      <c r="SX18" s="48"/>
      <c r="SY18" s="48"/>
      <c r="SZ18" s="48"/>
      <c r="TA18" s="48"/>
      <c r="TB18" s="48"/>
      <c r="TC18" s="192">
        <f t="shared" si="545"/>
        <v>0</v>
      </c>
      <c r="TD18" s="48"/>
      <c r="TE18" s="48"/>
      <c r="TG18" s="48"/>
      <c r="TH18" s="48"/>
      <c r="TI18" s="48"/>
      <c r="TJ18" s="48"/>
      <c r="TK18" s="191">
        <f t="shared" si="546"/>
        <v>0</v>
      </c>
      <c r="TL18" s="48"/>
      <c r="TM18" s="48"/>
      <c r="TN18" s="48"/>
      <c r="TO18" s="48"/>
      <c r="TP18" s="48"/>
      <c r="TQ18" s="48"/>
      <c r="TR18" s="192">
        <f t="shared" si="547"/>
        <v>0</v>
      </c>
      <c r="TS18" s="48"/>
      <c r="TT18" s="48"/>
      <c r="TV18" s="48"/>
      <c r="TW18" s="48"/>
      <c r="TX18" s="48"/>
      <c r="TY18" s="48"/>
      <c r="TZ18" s="191">
        <f t="shared" si="548"/>
        <v>0</v>
      </c>
      <c r="UA18" s="48"/>
      <c r="UB18" s="48"/>
      <c r="UC18" s="48"/>
      <c r="UD18" s="48"/>
      <c r="UE18" s="48"/>
      <c r="UF18" s="48"/>
      <c r="UG18" s="192">
        <f t="shared" si="549"/>
        <v>0</v>
      </c>
      <c r="UH18" s="48"/>
      <c r="UI18" s="48"/>
      <c r="UK18" s="48"/>
      <c r="UL18" s="48"/>
      <c r="UM18" s="48"/>
      <c r="UN18" s="48"/>
      <c r="UO18" s="191">
        <f t="shared" si="550"/>
        <v>0</v>
      </c>
      <c r="UP18" s="48"/>
      <c r="UQ18" s="48"/>
      <c r="UR18" s="48"/>
      <c r="US18" s="48"/>
      <c r="UT18" s="48"/>
      <c r="UU18" s="48"/>
      <c r="UV18" s="192">
        <f t="shared" si="551"/>
        <v>0</v>
      </c>
      <c r="UW18" s="48"/>
      <c r="UX18" s="48"/>
      <c r="UZ18" s="48"/>
      <c r="VA18" s="48"/>
      <c r="VB18" s="48"/>
      <c r="VC18" s="48"/>
      <c r="VD18" s="191">
        <f t="shared" si="552"/>
        <v>0</v>
      </c>
      <c r="VE18" s="48"/>
      <c r="VF18" s="48"/>
      <c r="VG18" s="48"/>
      <c r="VH18" s="48"/>
      <c r="VI18" s="48"/>
      <c r="VJ18" s="48"/>
      <c r="VK18" s="192">
        <f t="shared" si="553"/>
        <v>0</v>
      </c>
      <c r="VL18" s="48"/>
      <c r="VM18" s="48"/>
      <c r="VO18" s="48"/>
      <c r="VP18" s="48"/>
      <c r="VQ18" s="48"/>
      <c r="VR18" s="48"/>
      <c r="VS18" s="191">
        <f t="shared" si="554"/>
        <v>0</v>
      </c>
      <c r="VT18" s="48"/>
      <c r="VU18" s="48"/>
      <c r="VV18" s="48"/>
      <c r="VW18" s="48"/>
      <c r="VX18" s="48"/>
      <c r="VY18" s="48"/>
      <c r="VZ18" s="192">
        <f t="shared" si="555"/>
        <v>0</v>
      </c>
      <c r="WA18" s="48"/>
      <c r="WB18" s="48"/>
      <c r="WD18" s="48"/>
      <c r="WE18" s="48"/>
      <c r="WF18" s="48"/>
      <c r="WG18" s="48"/>
      <c r="WH18" s="191">
        <f t="shared" si="556"/>
        <v>0</v>
      </c>
      <c r="WI18" s="48"/>
      <c r="WJ18" s="48"/>
      <c r="WK18" s="48"/>
      <c r="WL18" s="48"/>
      <c r="WM18" s="48"/>
      <c r="WN18" s="48"/>
      <c r="WO18" s="192">
        <f t="shared" si="557"/>
        <v>0</v>
      </c>
      <c r="WP18" s="48"/>
      <c r="WQ18" s="48"/>
      <c r="WS18" s="48"/>
      <c r="WT18" s="48"/>
      <c r="WU18" s="48"/>
      <c r="WV18" s="48"/>
      <c r="WW18" s="191">
        <f t="shared" si="558"/>
        <v>0</v>
      </c>
      <c r="WX18" s="48"/>
      <c r="WY18" s="48"/>
      <c r="WZ18" s="48"/>
      <c r="XA18" s="48"/>
      <c r="XB18" s="48"/>
      <c r="XC18" s="48"/>
      <c r="XD18" s="192">
        <f t="shared" si="559"/>
        <v>0</v>
      </c>
      <c r="XE18" s="48"/>
      <c r="XF18" s="48"/>
      <c r="XH18" s="48"/>
      <c r="XI18" s="48"/>
      <c r="XJ18" s="48"/>
      <c r="XK18" s="48"/>
      <c r="XL18" s="191">
        <f t="shared" si="560"/>
        <v>0</v>
      </c>
      <c r="XM18" s="48"/>
      <c r="XN18" s="48"/>
      <c r="XO18" s="48"/>
      <c r="XP18" s="48"/>
      <c r="XQ18" s="48"/>
      <c r="XR18" s="48"/>
      <c r="XS18" s="192">
        <f t="shared" si="561"/>
        <v>0</v>
      </c>
      <c r="XT18" s="48"/>
      <c r="XU18" s="48"/>
      <c r="XW18" s="48"/>
      <c r="XX18" s="48"/>
      <c r="XY18" s="48"/>
      <c r="XZ18" s="48"/>
      <c r="YA18" s="191">
        <f t="shared" si="562"/>
        <v>0</v>
      </c>
      <c r="YB18" s="48"/>
      <c r="YC18" s="48"/>
      <c r="YD18" s="48"/>
      <c r="YE18" s="48"/>
      <c r="YF18" s="48"/>
      <c r="YG18" s="48"/>
      <c r="YH18" s="192">
        <f t="shared" si="563"/>
        <v>0</v>
      </c>
      <c r="YI18" s="48"/>
      <c r="YJ18" s="48"/>
      <c r="YL18" s="48"/>
      <c r="YM18" s="48"/>
      <c r="YN18" s="48"/>
      <c r="YO18" s="48"/>
      <c r="YP18" s="191">
        <f t="shared" si="564"/>
        <v>0</v>
      </c>
      <c r="YQ18" s="48"/>
      <c r="YR18" s="48"/>
      <c r="YS18" s="48"/>
      <c r="YT18" s="48"/>
      <c r="YU18" s="48"/>
      <c r="YV18" s="48"/>
      <c r="YW18" s="192">
        <f t="shared" si="565"/>
        <v>0</v>
      </c>
      <c r="YX18" s="48"/>
      <c r="YY18" s="48"/>
      <c r="ZA18" s="48"/>
      <c r="ZB18" s="48"/>
      <c r="ZC18" s="48"/>
      <c r="ZD18" s="48"/>
      <c r="ZE18" s="191">
        <f t="shared" si="566"/>
        <v>0</v>
      </c>
      <c r="ZF18" s="48"/>
      <c r="ZG18" s="48"/>
      <c r="ZH18" s="48"/>
      <c r="ZI18" s="48"/>
      <c r="ZJ18" s="48"/>
      <c r="ZK18" s="48"/>
      <c r="ZL18" s="192">
        <f t="shared" si="567"/>
        <v>0</v>
      </c>
      <c r="ZM18" s="48"/>
      <c r="ZN18" s="48"/>
      <c r="ZP18" s="48"/>
      <c r="ZQ18" s="48"/>
      <c r="ZR18" s="48"/>
      <c r="ZS18" s="48"/>
      <c r="ZT18" s="191">
        <f t="shared" si="568"/>
        <v>0</v>
      </c>
      <c r="ZU18" s="48"/>
      <c r="ZV18" s="48"/>
      <c r="ZW18" s="48"/>
      <c r="ZX18" s="48"/>
      <c r="ZY18" s="48"/>
      <c r="ZZ18" s="48"/>
      <c r="AAA18" s="192">
        <f t="shared" si="569"/>
        <v>0</v>
      </c>
      <c r="AAB18" s="48"/>
      <c r="AAC18" s="48"/>
      <c r="AAE18" s="48"/>
      <c r="AAF18" s="48"/>
      <c r="AAG18" s="48"/>
      <c r="AAH18" s="48"/>
      <c r="AAI18" s="191">
        <f t="shared" si="570"/>
        <v>0</v>
      </c>
      <c r="AAJ18" s="48"/>
      <c r="AAK18" s="48"/>
      <c r="AAL18" s="48"/>
      <c r="AAM18" s="48"/>
      <c r="AAN18" s="48"/>
      <c r="AAO18" s="48"/>
      <c r="AAP18" s="192">
        <f t="shared" si="571"/>
        <v>0</v>
      </c>
      <c r="AAQ18" s="48"/>
      <c r="AAR18" s="48"/>
      <c r="AAT18" s="48"/>
      <c r="AAU18" s="48"/>
      <c r="AAV18" s="48"/>
      <c r="AAW18" s="48"/>
      <c r="AAX18" s="191">
        <f t="shared" si="572"/>
        <v>0</v>
      </c>
      <c r="AAY18" s="48"/>
      <c r="AAZ18" s="48"/>
      <c r="ABA18" s="48"/>
      <c r="ABB18" s="48"/>
      <c r="ABC18" s="48"/>
      <c r="ABD18" s="48"/>
      <c r="ABE18" s="192">
        <f t="shared" si="573"/>
        <v>0</v>
      </c>
      <c r="ABF18" s="48"/>
      <c r="ABG18" s="48"/>
      <c r="ABI18" s="48"/>
      <c r="ABJ18" s="48"/>
      <c r="ABK18" s="48"/>
      <c r="ABL18" s="48"/>
      <c r="ABM18" s="191">
        <f t="shared" si="574"/>
        <v>0</v>
      </c>
      <c r="ABN18" s="48"/>
      <c r="ABO18" s="48"/>
      <c r="ABP18" s="48"/>
      <c r="ABQ18" s="48"/>
      <c r="ABR18" s="48"/>
      <c r="ABS18" s="48"/>
      <c r="ABT18" s="192">
        <f t="shared" si="575"/>
        <v>0</v>
      </c>
      <c r="ABU18" s="48"/>
      <c r="ABV18" s="48"/>
      <c r="ABX18" s="48"/>
      <c r="ABY18" s="48"/>
      <c r="ABZ18" s="48"/>
      <c r="ACA18" s="48"/>
      <c r="ACB18" s="191">
        <f t="shared" si="576"/>
        <v>0</v>
      </c>
      <c r="ACC18" s="48"/>
      <c r="ACD18" s="48"/>
      <c r="ACE18" s="48"/>
      <c r="ACF18" s="48"/>
      <c r="ACG18" s="48"/>
      <c r="ACH18" s="48"/>
      <c r="ACI18" s="192">
        <f t="shared" si="577"/>
        <v>0</v>
      </c>
      <c r="ACJ18" s="48"/>
      <c r="ACK18" s="48"/>
      <c r="ACM18" s="48"/>
      <c r="ACN18" s="48"/>
      <c r="ACO18" s="48"/>
      <c r="ACP18" s="48"/>
      <c r="ACQ18" s="191">
        <f t="shared" si="578"/>
        <v>0</v>
      </c>
      <c r="ACR18" s="48"/>
      <c r="ACS18" s="48"/>
      <c r="ACT18" s="48"/>
      <c r="ACU18" s="48"/>
      <c r="ACV18" s="48"/>
      <c r="ACW18" s="48"/>
      <c r="ACX18" s="192">
        <f t="shared" si="579"/>
        <v>0</v>
      </c>
      <c r="ACY18" s="48"/>
      <c r="ACZ18" s="48"/>
      <c r="ADC18" s="48"/>
      <c r="ADD18" s="48"/>
      <c r="ADE18" s="48"/>
      <c r="ADF18" s="48"/>
      <c r="ADG18" s="191">
        <f t="shared" si="580"/>
        <v>0</v>
      </c>
      <c r="ADH18" s="48"/>
      <c r="ADI18" s="48"/>
      <c r="ADJ18" s="48"/>
      <c r="ADK18" s="48"/>
      <c r="ADL18" s="48"/>
      <c r="ADM18" s="48"/>
      <c r="ADN18" s="192">
        <f t="shared" si="581"/>
        <v>0</v>
      </c>
      <c r="ADO18" s="48"/>
      <c r="ADP18" s="48"/>
      <c r="ADR18" s="48"/>
      <c r="ADS18" s="48"/>
      <c r="ADT18" s="48"/>
      <c r="ADU18" s="48"/>
      <c r="ADV18" s="191">
        <f t="shared" si="582"/>
        <v>0</v>
      </c>
      <c r="ADW18" s="48"/>
      <c r="ADX18" s="48"/>
      <c r="ADY18" s="48"/>
      <c r="ADZ18" s="48"/>
      <c r="AEA18" s="48"/>
      <c r="AEB18" s="48"/>
      <c r="AEC18" s="192">
        <f t="shared" si="583"/>
        <v>0</v>
      </c>
      <c r="AED18" s="48"/>
      <c r="AEE18" s="48"/>
      <c r="AEG18" s="48"/>
      <c r="AEH18" s="48"/>
      <c r="AEI18" s="48"/>
      <c r="AEJ18" s="48"/>
      <c r="AEK18" s="191">
        <f t="shared" si="584"/>
        <v>0</v>
      </c>
      <c r="AEL18" s="48"/>
      <c r="AEM18" s="48"/>
      <c r="AEN18" s="48"/>
      <c r="AEO18" s="48"/>
      <c r="AEP18" s="48"/>
      <c r="AEQ18" s="48"/>
      <c r="AER18" s="192">
        <f t="shared" si="585"/>
        <v>0</v>
      </c>
      <c r="AES18" s="48"/>
      <c r="AET18" s="48"/>
      <c r="AEV18" s="48"/>
      <c r="AEW18" s="48"/>
      <c r="AEX18" s="48"/>
      <c r="AEY18" s="48"/>
      <c r="AEZ18" s="191">
        <f t="shared" si="586"/>
        <v>0</v>
      </c>
      <c r="AFA18" s="48"/>
      <c r="AFB18" s="48"/>
      <c r="AFC18" s="48"/>
      <c r="AFD18" s="48"/>
      <c r="AFE18" s="48"/>
      <c r="AFF18" s="48"/>
      <c r="AFG18" s="192">
        <f t="shared" si="587"/>
        <v>0</v>
      </c>
      <c r="AFH18" s="48"/>
      <c r="AFI18" s="48"/>
      <c r="AFK18" s="48"/>
      <c r="AFL18" s="48"/>
      <c r="AFM18" s="48"/>
      <c r="AFN18" s="48"/>
      <c r="AFO18" s="191">
        <f t="shared" si="588"/>
        <v>0</v>
      </c>
      <c r="AFP18" s="48"/>
      <c r="AFQ18" s="48"/>
      <c r="AFR18" s="48"/>
      <c r="AFS18" s="48"/>
      <c r="AFT18" s="48"/>
      <c r="AFU18" s="48"/>
      <c r="AFV18" s="192">
        <f t="shared" si="589"/>
        <v>0</v>
      </c>
      <c r="AFW18" s="48"/>
      <c r="AFX18" s="48"/>
      <c r="AFZ18" s="48"/>
      <c r="AGA18" s="48"/>
      <c r="AGB18" s="48"/>
      <c r="AGC18" s="48"/>
      <c r="AGD18" s="191">
        <f t="shared" si="590"/>
        <v>0</v>
      </c>
      <c r="AGE18" s="48"/>
      <c r="AGF18" s="48"/>
      <c r="AGG18" s="48"/>
      <c r="AGH18" s="48"/>
      <c r="AGI18" s="48"/>
      <c r="AGJ18" s="48"/>
      <c r="AGK18" s="192">
        <f t="shared" si="591"/>
        <v>0</v>
      </c>
      <c r="AGL18" s="48"/>
      <c r="AGM18" s="48"/>
      <c r="AGO18" s="48"/>
      <c r="AGP18" s="48"/>
      <c r="AGQ18" s="48"/>
      <c r="AGR18" s="48"/>
      <c r="AGS18" s="191">
        <f t="shared" si="592"/>
        <v>0</v>
      </c>
      <c r="AGT18" s="48"/>
      <c r="AGU18" s="48"/>
      <c r="AGV18" s="48"/>
      <c r="AGW18" s="48"/>
      <c r="AGX18" s="48"/>
      <c r="AGY18" s="48"/>
      <c r="AGZ18" s="192">
        <f t="shared" si="593"/>
        <v>0</v>
      </c>
      <c r="AHA18" s="48"/>
      <c r="AHB18" s="48"/>
      <c r="AHD18" s="48"/>
      <c r="AHE18" s="48"/>
      <c r="AHF18" s="48"/>
      <c r="AHG18" s="48"/>
      <c r="AHH18" s="191">
        <f t="shared" si="594"/>
        <v>0</v>
      </c>
      <c r="AHI18" s="48"/>
      <c r="AHJ18" s="48"/>
      <c r="AHK18" s="48"/>
      <c r="AHL18" s="48"/>
      <c r="AHM18" s="48"/>
      <c r="AHN18" s="48"/>
      <c r="AHO18" s="192">
        <f t="shared" si="595"/>
        <v>0</v>
      </c>
      <c r="AHP18" s="48"/>
      <c r="AHQ18" s="48"/>
      <c r="AHS18" s="48"/>
      <c r="AHT18" s="48"/>
      <c r="AHU18" s="48"/>
      <c r="AHV18" s="48"/>
      <c r="AHW18" s="191">
        <f t="shared" si="596"/>
        <v>0</v>
      </c>
      <c r="AHX18" s="48"/>
      <c r="AHY18" s="48"/>
      <c r="AHZ18" s="48"/>
      <c r="AIA18" s="48"/>
      <c r="AIB18" s="48"/>
      <c r="AIC18" s="48"/>
      <c r="AID18" s="192">
        <f t="shared" si="597"/>
        <v>0</v>
      </c>
      <c r="AIE18" s="48"/>
      <c r="AIF18" s="48"/>
    </row>
    <row r="19" spans="1:916" s="43" customFormat="1" x14ac:dyDescent="0.2">
      <c r="A19" s="46" t="s">
        <v>291</v>
      </c>
      <c r="B19" s="47" t="s">
        <v>302</v>
      </c>
      <c r="C19" s="53"/>
      <c r="D19" s="48"/>
      <c r="E19" s="48"/>
      <c r="F19" s="48"/>
      <c r="G19" s="191">
        <f t="shared" si="120"/>
        <v>0</v>
      </c>
      <c r="H19" s="48"/>
      <c r="I19" s="48"/>
      <c r="J19" s="48"/>
      <c r="K19" s="48"/>
      <c r="L19" s="48"/>
      <c r="M19" s="48"/>
      <c r="N19" s="192">
        <f t="shared" si="181"/>
        <v>0</v>
      </c>
      <c r="O19" s="48"/>
      <c r="P19" s="48"/>
      <c r="Q19" s="48"/>
      <c r="R19" s="48"/>
      <c r="S19" s="48"/>
      <c r="T19" s="48"/>
      <c r="U19" s="191">
        <f t="shared" si="121"/>
        <v>0</v>
      </c>
      <c r="V19" s="48"/>
      <c r="W19" s="48"/>
      <c r="X19" s="48"/>
      <c r="Y19" s="48"/>
      <c r="Z19" s="48"/>
      <c r="AA19" s="48"/>
      <c r="AB19" s="192">
        <f t="shared" si="182"/>
        <v>0</v>
      </c>
      <c r="AC19" s="48"/>
      <c r="AD19" s="48"/>
      <c r="AE19" s="330"/>
      <c r="AF19" s="48"/>
      <c r="AG19" s="48"/>
      <c r="AH19" s="48"/>
      <c r="AI19" s="48"/>
      <c r="AJ19" s="191">
        <f t="shared" si="480"/>
        <v>0</v>
      </c>
      <c r="AK19" s="48"/>
      <c r="AL19" s="48"/>
      <c r="AM19" s="48"/>
      <c r="AN19" s="48"/>
      <c r="AO19" s="48"/>
      <c r="AP19" s="48"/>
      <c r="AQ19" s="192">
        <f t="shared" si="481"/>
        <v>0</v>
      </c>
      <c r="AR19" s="48"/>
      <c r="AS19" s="48"/>
      <c r="AU19" s="48"/>
      <c r="AV19" s="48"/>
      <c r="AW19" s="48"/>
      <c r="AX19" s="48"/>
      <c r="AY19" s="191">
        <f t="shared" si="482"/>
        <v>0</v>
      </c>
      <c r="AZ19" s="48"/>
      <c r="BA19" s="48"/>
      <c r="BB19" s="48"/>
      <c r="BC19" s="48"/>
      <c r="BD19" s="48"/>
      <c r="BE19" s="48"/>
      <c r="BF19" s="192">
        <f t="shared" si="483"/>
        <v>0</v>
      </c>
      <c r="BG19" s="48"/>
      <c r="BH19" s="48"/>
      <c r="BJ19" s="48"/>
      <c r="BK19" s="48"/>
      <c r="BL19" s="48"/>
      <c r="BM19" s="48"/>
      <c r="BN19" s="191">
        <f t="shared" si="484"/>
        <v>0</v>
      </c>
      <c r="BO19" s="48"/>
      <c r="BP19" s="48"/>
      <c r="BQ19" s="48"/>
      <c r="BR19" s="48"/>
      <c r="BS19" s="48"/>
      <c r="BT19" s="48"/>
      <c r="BU19" s="192">
        <f t="shared" si="485"/>
        <v>0</v>
      </c>
      <c r="BV19" s="48"/>
      <c r="BW19" s="48"/>
      <c r="BY19" s="48"/>
      <c r="BZ19" s="48"/>
      <c r="CA19" s="48"/>
      <c r="CB19" s="48"/>
      <c r="CC19" s="191">
        <f t="shared" si="486"/>
        <v>0</v>
      </c>
      <c r="CD19" s="48"/>
      <c r="CE19" s="48"/>
      <c r="CF19" s="48"/>
      <c r="CG19" s="48"/>
      <c r="CH19" s="48"/>
      <c r="CI19" s="48"/>
      <c r="CJ19" s="192">
        <f t="shared" si="487"/>
        <v>0</v>
      </c>
      <c r="CK19" s="48"/>
      <c r="CL19" s="48"/>
      <c r="CN19" s="48"/>
      <c r="CO19" s="48"/>
      <c r="CP19" s="48"/>
      <c r="CQ19" s="48"/>
      <c r="CR19" s="191">
        <f t="shared" si="488"/>
        <v>0</v>
      </c>
      <c r="CS19" s="48"/>
      <c r="CT19" s="48"/>
      <c r="CU19" s="48"/>
      <c r="CV19" s="48"/>
      <c r="CW19" s="48"/>
      <c r="CX19" s="48"/>
      <c r="CY19" s="192">
        <f t="shared" si="489"/>
        <v>0</v>
      </c>
      <c r="CZ19" s="48"/>
      <c r="DA19" s="48"/>
      <c r="DC19" s="48"/>
      <c r="DD19" s="48"/>
      <c r="DE19" s="48"/>
      <c r="DF19" s="48"/>
      <c r="DG19" s="191">
        <f t="shared" si="490"/>
        <v>0</v>
      </c>
      <c r="DH19" s="48"/>
      <c r="DI19" s="48"/>
      <c r="DJ19" s="48"/>
      <c r="DK19" s="48"/>
      <c r="DL19" s="48"/>
      <c r="DM19" s="48"/>
      <c r="DN19" s="192">
        <f t="shared" si="491"/>
        <v>0</v>
      </c>
      <c r="DO19" s="48"/>
      <c r="DP19" s="48"/>
      <c r="DR19" s="48"/>
      <c r="DS19" s="48"/>
      <c r="DT19" s="48"/>
      <c r="DU19" s="48"/>
      <c r="DV19" s="191">
        <f t="shared" si="492"/>
        <v>0</v>
      </c>
      <c r="DW19" s="48"/>
      <c r="DX19" s="48"/>
      <c r="DY19" s="48"/>
      <c r="DZ19" s="48"/>
      <c r="EA19" s="48"/>
      <c r="EB19" s="48"/>
      <c r="EC19" s="192">
        <f t="shared" si="493"/>
        <v>0</v>
      </c>
      <c r="ED19" s="48"/>
      <c r="EE19" s="48"/>
      <c r="EG19" s="48"/>
      <c r="EH19" s="48"/>
      <c r="EI19" s="48"/>
      <c r="EJ19" s="48"/>
      <c r="EK19" s="191">
        <f t="shared" si="494"/>
        <v>0</v>
      </c>
      <c r="EL19" s="48"/>
      <c r="EM19" s="48"/>
      <c r="EN19" s="48"/>
      <c r="EO19" s="48"/>
      <c r="EP19" s="48"/>
      <c r="EQ19" s="48"/>
      <c r="ER19" s="192">
        <f t="shared" si="495"/>
        <v>0</v>
      </c>
      <c r="ES19" s="48"/>
      <c r="ET19" s="48"/>
      <c r="EV19" s="48"/>
      <c r="EW19" s="48"/>
      <c r="EX19" s="48"/>
      <c r="EY19" s="48"/>
      <c r="EZ19" s="191">
        <f t="shared" si="496"/>
        <v>0</v>
      </c>
      <c r="FA19" s="48"/>
      <c r="FB19" s="48"/>
      <c r="FC19" s="48"/>
      <c r="FD19" s="48"/>
      <c r="FE19" s="48"/>
      <c r="FF19" s="48"/>
      <c r="FG19" s="192">
        <f t="shared" si="497"/>
        <v>0</v>
      </c>
      <c r="FH19" s="48"/>
      <c r="FI19" s="48"/>
      <c r="FK19" s="48"/>
      <c r="FL19" s="48"/>
      <c r="FM19" s="48"/>
      <c r="FN19" s="48"/>
      <c r="FO19" s="191">
        <f t="shared" si="498"/>
        <v>0</v>
      </c>
      <c r="FP19" s="48"/>
      <c r="FQ19" s="48"/>
      <c r="FR19" s="48"/>
      <c r="FS19" s="48"/>
      <c r="FT19" s="48"/>
      <c r="FU19" s="48"/>
      <c r="FV19" s="192">
        <f t="shared" si="499"/>
        <v>0</v>
      </c>
      <c r="FW19" s="48"/>
      <c r="FX19" s="48"/>
      <c r="FZ19" s="48"/>
      <c r="GA19" s="48"/>
      <c r="GB19" s="48"/>
      <c r="GC19" s="48"/>
      <c r="GD19" s="191">
        <f t="shared" si="500"/>
        <v>0</v>
      </c>
      <c r="GE19" s="48"/>
      <c r="GF19" s="48"/>
      <c r="GG19" s="48"/>
      <c r="GH19" s="48"/>
      <c r="GI19" s="48"/>
      <c r="GJ19" s="48"/>
      <c r="GK19" s="192">
        <f t="shared" si="501"/>
        <v>0</v>
      </c>
      <c r="GL19" s="48"/>
      <c r="GM19" s="48"/>
      <c r="GO19" s="48"/>
      <c r="GP19" s="48"/>
      <c r="GQ19" s="48"/>
      <c r="GR19" s="48"/>
      <c r="GS19" s="191">
        <f t="shared" si="502"/>
        <v>0</v>
      </c>
      <c r="GT19" s="48"/>
      <c r="GU19" s="48"/>
      <c r="GV19" s="48"/>
      <c r="GW19" s="48"/>
      <c r="GX19" s="48"/>
      <c r="GY19" s="48"/>
      <c r="GZ19" s="192">
        <f t="shared" si="503"/>
        <v>0</v>
      </c>
      <c r="HA19" s="48"/>
      <c r="HB19" s="48"/>
      <c r="HD19" s="48"/>
      <c r="HE19" s="48"/>
      <c r="HF19" s="48"/>
      <c r="HG19" s="48"/>
      <c r="HH19" s="191">
        <f t="shared" si="504"/>
        <v>0</v>
      </c>
      <c r="HI19" s="48"/>
      <c r="HJ19" s="48"/>
      <c r="HK19" s="48"/>
      <c r="HL19" s="48"/>
      <c r="HM19" s="48"/>
      <c r="HN19" s="48"/>
      <c r="HO19" s="192">
        <f t="shared" si="505"/>
        <v>0</v>
      </c>
      <c r="HP19" s="48"/>
      <c r="HQ19" s="48"/>
      <c r="HS19" s="48"/>
      <c r="HT19" s="48"/>
      <c r="HU19" s="48"/>
      <c r="HV19" s="48"/>
      <c r="HW19" s="191">
        <f t="shared" si="506"/>
        <v>0</v>
      </c>
      <c r="HX19" s="48"/>
      <c r="HY19" s="48"/>
      <c r="HZ19" s="48"/>
      <c r="IA19" s="48"/>
      <c r="IB19" s="48"/>
      <c r="IC19" s="48"/>
      <c r="ID19" s="192">
        <f t="shared" si="507"/>
        <v>0</v>
      </c>
      <c r="IE19" s="48"/>
      <c r="IF19" s="48"/>
      <c r="IH19" s="48"/>
      <c r="II19" s="48"/>
      <c r="IJ19" s="48"/>
      <c r="IK19" s="48"/>
      <c r="IL19" s="191">
        <f t="shared" si="508"/>
        <v>0</v>
      </c>
      <c r="IM19" s="48"/>
      <c r="IN19" s="48"/>
      <c r="IO19" s="48"/>
      <c r="IP19" s="48"/>
      <c r="IQ19" s="48"/>
      <c r="IR19" s="48"/>
      <c r="IS19" s="192">
        <f t="shared" si="509"/>
        <v>0</v>
      </c>
      <c r="IT19" s="48"/>
      <c r="IU19" s="48"/>
      <c r="IW19" s="48"/>
      <c r="IX19" s="48"/>
      <c r="IY19" s="48"/>
      <c r="IZ19" s="48"/>
      <c r="JA19" s="191">
        <f t="shared" si="510"/>
        <v>0</v>
      </c>
      <c r="JB19" s="48"/>
      <c r="JC19" s="48"/>
      <c r="JD19" s="48"/>
      <c r="JE19" s="48"/>
      <c r="JF19" s="48"/>
      <c r="JG19" s="48"/>
      <c r="JH19" s="192">
        <f t="shared" si="511"/>
        <v>0</v>
      </c>
      <c r="JI19" s="48"/>
      <c r="JJ19" s="48"/>
      <c r="JL19" s="48"/>
      <c r="JM19" s="48"/>
      <c r="JN19" s="48"/>
      <c r="JO19" s="48"/>
      <c r="JP19" s="191">
        <f t="shared" si="512"/>
        <v>0</v>
      </c>
      <c r="JQ19" s="48"/>
      <c r="JR19" s="48"/>
      <c r="JS19" s="48"/>
      <c r="JT19" s="48"/>
      <c r="JU19" s="48"/>
      <c r="JV19" s="48"/>
      <c r="JW19" s="192">
        <f t="shared" si="513"/>
        <v>0</v>
      </c>
      <c r="JX19" s="48"/>
      <c r="JY19" s="48"/>
      <c r="KA19" s="48"/>
      <c r="KB19" s="48"/>
      <c r="KC19" s="48"/>
      <c r="KD19" s="48"/>
      <c r="KE19" s="191">
        <f t="shared" si="514"/>
        <v>0</v>
      </c>
      <c r="KF19" s="48"/>
      <c r="KG19" s="48"/>
      <c r="KH19" s="48"/>
      <c r="KI19" s="48"/>
      <c r="KJ19" s="48"/>
      <c r="KK19" s="48"/>
      <c r="KL19" s="192">
        <f t="shared" si="515"/>
        <v>0</v>
      </c>
      <c r="KM19" s="48"/>
      <c r="KN19" s="48"/>
      <c r="KP19" s="48"/>
      <c r="KQ19" s="48"/>
      <c r="KR19" s="48"/>
      <c r="KS19" s="48"/>
      <c r="KT19" s="191">
        <f t="shared" si="516"/>
        <v>0</v>
      </c>
      <c r="KU19" s="48"/>
      <c r="KV19" s="48"/>
      <c r="KW19" s="48"/>
      <c r="KX19" s="48"/>
      <c r="KY19" s="48"/>
      <c r="KZ19" s="48"/>
      <c r="LA19" s="192">
        <f t="shared" si="517"/>
        <v>0</v>
      </c>
      <c r="LB19" s="48"/>
      <c r="LC19" s="48"/>
      <c r="LE19" s="48"/>
      <c r="LF19" s="48"/>
      <c r="LG19" s="48"/>
      <c r="LH19" s="48"/>
      <c r="LI19" s="191">
        <f t="shared" si="518"/>
        <v>0</v>
      </c>
      <c r="LJ19" s="48"/>
      <c r="LK19" s="48"/>
      <c r="LL19" s="48"/>
      <c r="LM19" s="48"/>
      <c r="LN19" s="48"/>
      <c r="LO19" s="48"/>
      <c r="LP19" s="192">
        <f t="shared" si="519"/>
        <v>0</v>
      </c>
      <c r="LQ19" s="48"/>
      <c r="LR19" s="48"/>
      <c r="LT19" s="48"/>
      <c r="LU19" s="48"/>
      <c r="LV19" s="48"/>
      <c r="LW19" s="48"/>
      <c r="LX19" s="191">
        <f t="shared" si="520"/>
        <v>0</v>
      </c>
      <c r="LY19" s="48"/>
      <c r="LZ19" s="48"/>
      <c r="MA19" s="48"/>
      <c r="MB19" s="48"/>
      <c r="MC19" s="48"/>
      <c r="MD19" s="48"/>
      <c r="ME19" s="192">
        <f t="shared" si="521"/>
        <v>0</v>
      </c>
      <c r="MF19" s="48"/>
      <c r="MG19" s="48"/>
      <c r="MI19" s="48"/>
      <c r="MJ19" s="48"/>
      <c r="MK19" s="48"/>
      <c r="ML19" s="48"/>
      <c r="MM19" s="191">
        <f t="shared" si="522"/>
        <v>0</v>
      </c>
      <c r="MN19" s="48"/>
      <c r="MO19" s="48"/>
      <c r="MP19" s="48"/>
      <c r="MQ19" s="48"/>
      <c r="MR19" s="48"/>
      <c r="MS19" s="48"/>
      <c r="MT19" s="192">
        <f t="shared" si="523"/>
        <v>0</v>
      </c>
      <c r="MU19" s="48"/>
      <c r="MV19" s="48"/>
      <c r="MX19" s="48"/>
      <c r="MY19" s="48"/>
      <c r="MZ19" s="48"/>
      <c r="NA19" s="48"/>
      <c r="NB19" s="191">
        <f t="shared" si="524"/>
        <v>0</v>
      </c>
      <c r="NC19" s="48"/>
      <c r="ND19" s="48"/>
      <c r="NE19" s="48"/>
      <c r="NF19" s="48"/>
      <c r="NG19" s="48"/>
      <c r="NH19" s="48"/>
      <c r="NI19" s="192">
        <f t="shared" si="525"/>
        <v>0</v>
      </c>
      <c r="NJ19" s="48"/>
      <c r="NK19" s="48"/>
      <c r="NM19" s="48"/>
      <c r="NN19" s="48"/>
      <c r="NO19" s="48"/>
      <c r="NP19" s="48"/>
      <c r="NQ19" s="191">
        <f t="shared" si="526"/>
        <v>0</v>
      </c>
      <c r="NR19" s="48"/>
      <c r="NS19" s="48"/>
      <c r="NT19" s="48"/>
      <c r="NU19" s="48"/>
      <c r="NV19" s="48"/>
      <c r="NW19" s="48"/>
      <c r="NX19" s="192">
        <f t="shared" si="527"/>
        <v>0</v>
      </c>
      <c r="NY19" s="48"/>
      <c r="NZ19" s="48"/>
      <c r="OB19" s="48"/>
      <c r="OC19" s="48"/>
      <c r="OD19" s="48"/>
      <c r="OE19" s="48"/>
      <c r="OF19" s="191">
        <f t="shared" si="528"/>
        <v>0</v>
      </c>
      <c r="OG19" s="48"/>
      <c r="OH19" s="48"/>
      <c r="OI19" s="48"/>
      <c r="OJ19" s="48"/>
      <c r="OK19" s="48"/>
      <c r="OL19" s="48"/>
      <c r="OM19" s="192">
        <f t="shared" si="529"/>
        <v>0</v>
      </c>
      <c r="ON19" s="48"/>
      <c r="OO19" s="48"/>
      <c r="OQ19" s="48"/>
      <c r="OR19" s="48"/>
      <c r="OS19" s="48"/>
      <c r="OT19" s="48"/>
      <c r="OU19" s="191">
        <f t="shared" si="530"/>
        <v>0</v>
      </c>
      <c r="OV19" s="48"/>
      <c r="OW19" s="48"/>
      <c r="OX19" s="48"/>
      <c r="OY19" s="48"/>
      <c r="OZ19" s="48"/>
      <c r="PA19" s="48"/>
      <c r="PB19" s="192">
        <f t="shared" si="531"/>
        <v>0</v>
      </c>
      <c r="PC19" s="48"/>
      <c r="PD19" s="48"/>
      <c r="PF19" s="48"/>
      <c r="PG19" s="48"/>
      <c r="PH19" s="48"/>
      <c r="PI19" s="48"/>
      <c r="PJ19" s="191">
        <f t="shared" si="532"/>
        <v>0</v>
      </c>
      <c r="PK19" s="48"/>
      <c r="PL19" s="48"/>
      <c r="PM19" s="48"/>
      <c r="PN19" s="48"/>
      <c r="PO19" s="48"/>
      <c r="PP19" s="48"/>
      <c r="PQ19" s="192">
        <f t="shared" si="533"/>
        <v>0</v>
      </c>
      <c r="PR19" s="48"/>
      <c r="PS19" s="48"/>
      <c r="PU19" s="48"/>
      <c r="PV19" s="48"/>
      <c r="PW19" s="48"/>
      <c r="PX19" s="48"/>
      <c r="PY19" s="191">
        <f t="shared" si="534"/>
        <v>0</v>
      </c>
      <c r="PZ19" s="48"/>
      <c r="QA19" s="48"/>
      <c r="QB19" s="48"/>
      <c r="QC19" s="48"/>
      <c r="QD19" s="48"/>
      <c r="QE19" s="48"/>
      <c r="QF19" s="192">
        <f t="shared" si="535"/>
        <v>0</v>
      </c>
      <c r="QG19" s="48"/>
      <c r="QH19" s="48"/>
      <c r="QJ19" s="48"/>
      <c r="QK19" s="48"/>
      <c r="QL19" s="48"/>
      <c r="QM19" s="48"/>
      <c r="QN19" s="191">
        <f t="shared" si="536"/>
        <v>0</v>
      </c>
      <c r="QO19" s="48"/>
      <c r="QP19" s="48"/>
      <c r="QQ19" s="48"/>
      <c r="QR19" s="48"/>
      <c r="QS19" s="48"/>
      <c r="QT19" s="48"/>
      <c r="QU19" s="192">
        <f t="shared" si="537"/>
        <v>0</v>
      </c>
      <c r="QV19" s="48"/>
      <c r="QW19" s="48"/>
      <c r="QY19" s="48"/>
      <c r="QZ19" s="48"/>
      <c r="RA19" s="48"/>
      <c r="RB19" s="48"/>
      <c r="RC19" s="191">
        <f t="shared" si="538"/>
        <v>0</v>
      </c>
      <c r="RD19" s="48"/>
      <c r="RE19" s="48"/>
      <c r="RF19" s="48"/>
      <c r="RG19" s="48"/>
      <c r="RH19" s="48"/>
      <c r="RI19" s="48"/>
      <c r="RJ19" s="192">
        <f t="shared" si="539"/>
        <v>0</v>
      </c>
      <c r="RK19" s="48"/>
      <c r="RL19" s="48"/>
      <c r="RN19" s="48"/>
      <c r="RO19" s="48"/>
      <c r="RP19" s="48"/>
      <c r="RQ19" s="48"/>
      <c r="RR19" s="191">
        <f t="shared" si="540"/>
        <v>0</v>
      </c>
      <c r="RS19" s="48"/>
      <c r="RT19" s="48"/>
      <c r="RU19" s="48"/>
      <c r="RV19" s="48"/>
      <c r="RW19" s="48"/>
      <c r="RX19" s="48"/>
      <c r="RY19" s="192">
        <f t="shared" si="541"/>
        <v>0</v>
      </c>
      <c r="RZ19" s="48"/>
      <c r="SA19" s="48"/>
      <c r="SC19" s="48"/>
      <c r="SD19" s="48"/>
      <c r="SE19" s="48"/>
      <c r="SF19" s="48"/>
      <c r="SG19" s="191">
        <f t="shared" si="542"/>
        <v>0</v>
      </c>
      <c r="SH19" s="48"/>
      <c r="SI19" s="48"/>
      <c r="SJ19" s="48"/>
      <c r="SK19" s="48"/>
      <c r="SL19" s="48"/>
      <c r="SM19" s="48"/>
      <c r="SN19" s="192">
        <f t="shared" si="543"/>
        <v>0</v>
      </c>
      <c r="SO19" s="48"/>
      <c r="SP19" s="48"/>
      <c r="SR19" s="48"/>
      <c r="SS19" s="48"/>
      <c r="ST19" s="48"/>
      <c r="SU19" s="48"/>
      <c r="SV19" s="191">
        <f t="shared" si="544"/>
        <v>0</v>
      </c>
      <c r="SW19" s="48"/>
      <c r="SX19" s="48"/>
      <c r="SY19" s="48"/>
      <c r="SZ19" s="48"/>
      <c r="TA19" s="48"/>
      <c r="TB19" s="48"/>
      <c r="TC19" s="192">
        <f t="shared" si="545"/>
        <v>0</v>
      </c>
      <c r="TD19" s="48"/>
      <c r="TE19" s="48"/>
      <c r="TG19" s="48"/>
      <c r="TH19" s="48"/>
      <c r="TI19" s="48"/>
      <c r="TJ19" s="48"/>
      <c r="TK19" s="191">
        <f t="shared" si="546"/>
        <v>0</v>
      </c>
      <c r="TL19" s="48"/>
      <c r="TM19" s="48"/>
      <c r="TN19" s="48"/>
      <c r="TO19" s="48"/>
      <c r="TP19" s="48"/>
      <c r="TQ19" s="48"/>
      <c r="TR19" s="192">
        <f t="shared" si="547"/>
        <v>0</v>
      </c>
      <c r="TS19" s="48"/>
      <c r="TT19" s="48"/>
      <c r="TV19" s="48"/>
      <c r="TW19" s="48"/>
      <c r="TX19" s="48"/>
      <c r="TY19" s="48"/>
      <c r="TZ19" s="191">
        <f t="shared" si="548"/>
        <v>0</v>
      </c>
      <c r="UA19" s="48"/>
      <c r="UB19" s="48"/>
      <c r="UC19" s="48"/>
      <c r="UD19" s="48"/>
      <c r="UE19" s="48"/>
      <c r="UF19" s="48"/>
      <c r="UG19" s="192">
        <f t="shared" si="549"/>
        <v>0</v>
      </c>
      <c r="UH19" s="48"/>
      <c r="UI19" s="48"/>
      <c r="UK19" s="48"/>
      <c r="UL19" s="48"/>
      <c r="UM19" s="48"/>
      <c r="UN19" s="48"/>
      <c r="UO19" s="191">
        <f t="shared" si="550"/>
        <v>0</v>
      </c>
      <c r="UP19" s="48"/>
      <c r="UQ19" s="48"/>
      <c r="UR19" s="48"/>
      <c r="US19" s="48"/>
      <c r="UT19" s="48"/>
      <c r="UU19" s="48"/>
      <c r="UV19" s="192">
        <f t="shared" si="551"/>
        <v>0</v>
      </c>
      <c r="UW19" s="48"/>
      <c r="UX19" s="48"/>
      <c r="UZ19" s="48"/>
      <c r="VA19" s="48"/>
      <c r="VB19" s="48"/>
      <c r="VC19" s="48"/>
      <c r="VD19" s="191">
        <f t="shared" si="552"/>
        <v>0</v>
      </c>
      <c r="VE19" s="48"/>
      <c r="VF19" s="48"/>
      <c r="VG19" s="48"/>
      <c r="VH19" s="48"/>
      <c r="VI19" s="48"/>
      <c r="VJ19" s="48"/>
      <c r="VK19" s="192">
        <f t="shared" si="553"/>
        <v>0</v>
      </c>
      <c r="VL19" s="48"/>
      <c r="VM19" s="48"/>
      <c r="VO19" s="48"/>
      <c r="VP19" s="48"/>
      <c r="VQ19" s="48"/>
      <c r="VR19" s="48"/>
      <c r="VS19" s="191">
        <f t="shared" si="554"/>
        <v>0</v>
      </c>
      <c r="VT19" s="48"/>
      <c r="VU19" s="48"/>
      <c r="VV19" s="48"/>
      <c r="VW19" s="48"/>
      <c r="VX19" s="48"/>
      <c r="VY19" s="48"/>
      <c r="VZ19" s="192">
        <f t="shared" si="555"/>
        <v>0</v>
      </c>
      <c r="WA19" s="48"/>
      <c r="WB19" s="48"/>
      <c r="WD19" s="48"/>
      <c r="WE19" s="48"/>
      <c r="WF19" s="48"/>
      <c r="WG19" s="48"/>
      <c r="WH19" s="191">
        <f t="shared" si="556"/>
        <v>0</v>
      </c>
      <c r="WI19" s="48"/>
      <c r="WJ19" s="48"/>
      <c r="WK19" s="48"/>
      <c r="WL19" s="48"/>
      <c r="WM19" s="48"/>
      <c r="WN19" s="48"/>
      <c r="WO19" s="192">
        <f t="shared" si="557"/>
        <v>0</v>
      </c>
      <c r="WP19" s="48"/>
      <c r="WQ19" s="48"/>
      <c r="WS19" s="48"/>
      <c r="WT19" s="48"/>
      <c r="WU19" s="48"/>
      <c r="WV19" s="48"/>
      <c r="WW19" s="191">
        <f t="shared" si="558"/>
        <v>0</v>
      </c>
      <c r="WX19" s="48"/>
      <c r="WY19" s="48"/>
      <c r="WZ19" s="48"/>
      <c r="XA19" s="48"/>
      <c r="XB19" s="48"/>
      <c r="XC19" s="48"/>
      <c r="XD19" s="192">
        <f t="shared" si="559"/>
        <v>0</v>
      </c>
      <c r="XE19" s="48"/>
      <c r="XF19" s="48"/>
      <c r="XH19" s="48"/>
      <c r="XI19" s="48"/>
      <c r="XJ19" s="48"/>
      <c r="XK19" s="48"/>
      <c r="XL19" s="191">
        <f t="shared" si="560"/>
        <v>0</v>
      </c>
      <c r="XM19" s="48"/>
      <c r="XN19" s="48"/>
      <c r="XO19" s="48"/>
      <c r="XP19" s="48"/>
      <c r="XQ19" s="48"/>
      <c r="XR19" s="48"/>
      <c r="XS19" s="192">
        <f t="shared" si="561"/>
        <v>0</v>
      </c>
      <c r="XT19" s="48"/>
      <c r="XU19" s="48"/>
      <c r="XW19" s="48"/>
      <c r="XX19" s="48"/>
      <c r="XY19" s="48"/>
      <c r="XZ19" s="48"/>
      <c r="YA19" s="191">
        <f t="shared" si="562"/>
        <v>0</v>
      </c>
      <c r="YB19" s="48"/>
      <c r="YC19" s="48"/>
      <c r="YD19" s="48"/>
      <c r="YE19" s="48"/>
      <c r="YF19" s="48"/>
      <c r="YG19" s="48"/>
      <c r="YH19" s="192">
        <f t="shared" si="563"/>
        <v>0</v>
      </c>
      <c r="YI19" s="48"/>
      <c r="YJ19" s="48"/>
      <c r="YL19" s="48"/>
      <c r="YM19" s="48"/>
      <c r="YN19" s="48"/>
      <c r="YO19" s="48"/>
      <c r="YP19" s="191">
        <f t="shared" si="564"/>
        <v>0</v>
      </c>
      <c r="YQ19" s="48"/>
      <c r="YR19" s="48"/>
      <c r="YS19" s="48"/>
      <c r="YT19" s="48"/>
      <c r="YU19" s="48"/>
      <c r="YV19" s="48"/>
      <c r="YW19" s="192">
        <f t="shared" si="565"/>
        <v>0</v>
      </c>
      <c r="YX19" s="48"/>
      <c r="YY19" s="48"/>
      <c r="ZA19" s="48"/>
      <c r="ZB19" s="48"/>
      <c r="ZC19" s="48"/>
      <c r="ZD19" s="48"/>
      <c r="ZE19" s="191">
        <f t="shared" si="566"/>
        <v>0</v>
      </c>
      <c r="ZF19" s="48"/>
      <c r="ZG19" s="48"/>
      <c r="ZH19" s="48"/>
      <c r="ZI19" s="48"/>
      <c r="ZJ19" s="48"/>
      <c r="ZK19" s="48"/>
      <c r="ZL19" s="192">
        <f t="shared" si="567"/>
        <v>0</v>
      </c>
      <c r="ZM19" s="48"/>
      <c r="ZN19" s="48"/>
      <c r="ZP19" s="48"/>
      <c r="ZQ19" s="48"/>
      <c r="ZR19" s="48"/>
      <c r="ZS19" s="48"/>
      <c r="ZT19" s="191">
        <f t="shared" si="568"/>
        <v>0</v>
      </c>
      <c r="ZU19" s="48"/>
      <c r="ZV19" s="48"/>
      <c r="ZW19" s="48"/>
      <c r="ZX19" s="48"/>
      <c r="ZY19" s="48"/>
      <c r="ZZ19" s="48"/>
      <c r="AAA19" s="192">
        <f t="shared" si="569"/>
        <v>0</v>
      </c>
      <c r="AAB19" s="48"/>
      <c r="AAC19" s="48"/>
      <c r="AAE19" s="48"/>
      <c r="AAF19" s="48"/>
      <c r="AAG19" s="48"/>
      <c r="AAH19" s="48"/>
      <c r="AAI19" s="191">
        <f t="shared" si="570"/>
        <v>0</v>
      </c>
      <c r="AAJ19" s="48"/>
      <c r="AAK19" s="48"/>
      <c r="AAL19" s="48"/>
      <c r="AAM19" s="48"/>
      <c r="AAN19" s="48"/>
      <c r="AAO19" s="48"/>
      <c r="AAP19" s="192">
        <f t="shared" si="571"/>
        <v>0</v>
      </c>
      <c r="AAQ19" s="48"/>
      <c r="AAR19" s="48"/>
      <c r="AAT19" s="48"/>
      <c r="AAU19" s="48"/>
      <c r="AAV19" s="48"/>
      <c r="AAW19" s="48"/>
      <c r="AAX19" s="191">
        <f t="shared" si="572"/>
        <v>0</v>
      </c>
      <c r="AAY19" s="48"/>
      <c r="AAZ19" s="48"/>
      <c r="ABA19" s="48"/>
      <c r="ABB19" s="48"/>
      <c r="ABC19" s="48"/>
      <c r="ABD19" s="48"/>
      <c r="ABE19" s="192">
        <f t="shared" si="573"/>
        <v>0</v>
      </c>
      <c r="ABF19" s="48"/>
      <c r="ABG19" s="48"/>
      <c r="ABI19" s="48"/>
      <c r="ABJ19" s="48"/>
      <c r="ABK19" s="48"/>
      <c r="ABL19" s="48"/>
      <c r="ABM19" s="191">
        <f t="shared" si="574"/>
        <v>0</v>
      </c>
      <c r="ABN19" s="48"/>
      <c r="ABO19" s="48"/>
      <c r="ABP19" s="48"/>
      <c r="ABQ19" s="48"/>
      <c r="ABR19" s="48"/>
      <c r="ABS19" s="48"/>
      <c r="ABT19" s="192">
        <f t="shared" si="575"/>
        <v>0</v>
      </c>
      <c r="ABU19" s="48"/>
      <c r="ABV19" s="48"/>
      <c r="ABX19" s="48"/>
      <c r="ABY19" s="48"/>
      <c r="ABZ19" s="48"/>
      <c r="ACA19" s="48"/>
      <c r="ACB19" s="191">
        <f t="shared" si="576"/>
        <v>0</v>
      </c>
      <c r="ACC19" s="48"/>
      <c r="ACD19" s="48"/>
      <c r="ACE19" s="48"/>
      <c r="ACF19" s="48"/>
      <c r="ACG19" s="48"/>
      <c r="ACH19" s="48"/>
      <c r="ACI19" s="192">
        <f t="shared" si="577"/>
        <v>0</v>
      </c>
      <c r="ACJ19" s="48"/>
      <c r="ACK19" s="48"/>
      <c r="ACM19" s="48"/>
      <c r="ACN19" s="48"/>
      <c r="ACO19" s="48"/>
      <c r="ACP19" s="48"/>
      <c r="ACQ19" s="191">
        <f t="shared" si="578"/>
        <v>0</v>
      </c>
      <c r="ACR19" s="48"/>
      <c r="ACS19" s="48"/>
      <c r="ACT19" s="48"/>
      <c r="ACU19" s="48"/>
      <c r="ACV19" s="48"/>
      <c r="ACW19" s="48"/>
      <c r="ACX19" s="192">
        <f t="shared" si="579"/>
        <v>0</v>
      </c>
      <c r="ACY19" s="48"/>
      <c r="ACZ19" s="48"/>
      <c r="ADC19" s="48"/>
      <c r="ADD19" s="48"/>
      <c r="ADE19" s="48"/>
      <c r="ADF19" s="48"/>
      <c r="ADG19" s="191">
        <f t="shared" si="580"/>
        <v>0</v>
      </c>
      <c r="ADH19" s="48"/>
      <c r="ADI19" s="48"/>
      <c r="ADJ19" s="48"/>
      <c r="ADK19" s="48"/>
      <c r="ADL19" s="48"/>
      <c r="ADM19" s="48"/>
      <c r="ADN19" s="192">
        <f t="shared" si="581"/>
        <v>0</v>
      </c>
      <c r="ADO19" s="48"/>
      <c r="ADP19" s="48"/>
      <c r="ADR19" s="48"/>
      <c r="ADS19" s="48"/>
      <c r="ADT19" s="48"/>
      <c r="ADU19" s="48"/>
      <c r="ADV19" s="191">
        <f t="shared" si="582"/>
        <v>0</v>
      </c>
      <c r="ADW19" s="48"/>
      <c r="ADX19" s="48"/>
      <c r="ADY19" s="48"/>
      <c r="ADZ19" s="48"/>
      <c r="AEA19" s="48"/>
      <c r="AEB19" s="48"/>
      <c r="AEC19" s="192">
        <f t="shared" si="583"/>
        <v>0</v>
      </c>
      <c r="AED19" s="48"/>
      <c r="AEE19" s="48"/>
      <c r="AEG19" s="48"/>
      <c r="AEH19" s="48"/>
      <c r="AEI19" s="48"/>
      <c r="AEJ19" s="48"/>
      <c r="AEK19" s="191">
        <f t="shared" si="584"/>
        <v>0</v>
      </c>
      <c r="AEL19" s="48"/>
      <c r="AEM19" s="48"/>
      <c r="AEN19" s="48"/>
      <c r="AEO19" s="48"/>
      <c r="AEP19" s="48"/>
      <c r="AEQ19" s="48"/>
      <c r="AER19" s="192">
        <f t="shared" si="585"/>
        <v>0</v>
      </c>
      <c r="AES19" s="48"/>
      <c r="AET19" s="48"/>
      <c r="AEV19" s="48"/>
      <c r="AEW19" s="48"/>
      <c r="AEX19" s="48"/>
      <c r="AEY19" s="48"/>
      <c r="AEZ19" s="191">
        <f t="shared" si="586"/>
        <v>0</v>
      </c>
      <c r="AFA19" s="48"/>
      <c r="AFB19" s="48"/>
      <c r="AFC19" s="48"/>
      <c r="AFD19" s="48"/>
      <c r="AFE19" s="48"/>
      <c r="AFF19" s="48"/>
      <c r="AFG19" s="192">
        <f t="shared" si="587"/>
        <v>0</v>
      </c>
      <c r="AFH19" s="48"/>
      <c r="AFI19" s="48"/>
      <c r="AFK19" s="48"/>
      <c r="AFL19" s="48"/>
      <c r="AFM19" s="48"/>
      <c r="AFN19" s="48"/>
      <c r="AFO19" s="191">
        <f t="shared" si="588"/>
        <v>0</v>
      </c>
      <c r="AFP19" s="48"/>
      <c r="AFQ19" s="48"/>
      <c r="AFR19" s="48"/>
      <c r="AFS19" s="48"/>
      <c r="AFT19" s="48"/>
      <c r="AFU19" s="48"/>
      <c r="AFV19" s="192">
        <f t="shared" si="589"/>
        <v>0</v>
      </c>
      <c r="AFW19" s="48"/>
      <c r="AFX19" s="48"/>
      <c r="AFZ19" s="48"/>
      <c r="AGA19" s="48"/>
      <c r="AGB19" s="48"/>
      <c r="AGC19" s="48"/>
      <c r="AGD19" s="191">
        <f t="shared" si="590"/>
        <v>0</v>
      </c>
      <c r="AGE19" s="48"/>
      <c r="AGF19" s="48"/>
      <c r="AGG19" s="48"/>
      <c r="AGH19" s="48"/>
      <c r="AGI19" s="48"/>
      <c r="AGJ19" s="48"/>
      <c r="AGK19" s="192">
        <f t="shared" si="591"/>
        <v>0</v>
      </c>
      <c r="AGL19" s="48"/>
      <c r="AGM19" s="48"/>
      <c r="AGO19" s="48"/>
      <c r="AGP19" s="48"/>
      <c r="AGQ19" s="48"/>
      <c r="AGR19" s="48"/>
      <c r="AGS19" s="191">
        <f t="shared" si="592"/>
        <v>0</v>
      </c>
      <c r="AGT19" s="48"/>
      <c r="AGU19" s="48"/>
      <c r="AGV19" s="48"/>
      <c r="AGW19" s="48"/>
      <c r="AGX19" s="48"/>
      <c r="AGY19" s="48"/>
      <c r="AGZ19" s="192">
        <f t="shared" si="593"/>
        <v>0</v>
      </c>
      <c r="AHA19" s="48"/>
      <c r="AHB19" s="48"/>
      <c r="AHD19" s="48"/>
      <c r="AHE19" s="48"/>
      <c r="AHF19" s="48"/>
      <c r="AHG19" s="48"/>
      <c r="AHH19" s="191">
        <f t="shared" si="594"/>
        <v>0</v>
      </c>
      <c r="AHI19" s="48"/>
      <c r="AHJ19" s="48"/>
      <c r="AHK19" s="48"/>
      <c r="AHL19" s="48"/>
      <c r="AHM19" s="48"/>
      <c r="AHN19" s="48"/>
      <c r="AHO19" s="192">
        <f t="shared" si="595"/>
        <v>0</v>
      </c>
      <c r="AHP19" s="48"/>
      <c r="AHQ19" s="48"/>
      <c r="AHS19" s="48"/>
      <c r="AHT19" s="48"/>
      <c r="AHU19" s="48"/>
      <c r="AHV19" s="48"/>
      <c r="AHW19" s="191">
        <f t="shared" si="596"/>
        <v>0</v>
      </c>
      <c r="AHX19" s="48"/>
      <c r="AHY19" s="48"/>
      <c r="AHZ19" s="48"/>
      <c r="AIA19" s="48"/>
      <c r="AIB19" s="48"/>
      <c r="AIC19" s="48"/>
      <c r="AID19" s="192">
        <f t="shared" si="597"/>
        <v>0</v>
      </c>
      <c r="AIE19" s="48"/>
      <c r="AIF19" s="48"/>
    </row>
    <row r="20" spans="1:916" s="43" customFormat="1" ht="30" x14ac:dyDescent="0.2">
      <c r="A20" s="46" t="s">
        <v>297</v>
      </c>
      <c r="B20" s="47" t="s">
        <v>303</v>
      </c>
      <c r="C20" s="53"/>
      <c r="D20" s="48"/>
      <c r="E20" s="48"/>
      <c r="F20" s="48"/>
      <c r="G20" s="191">
        <f t="shared" si="120"/>
        <v>0</v>
      </c>
      <c r="H20" s="48"/>
      <c r="I20" s="48"/>
      <c r="J20" s="48"/>
      <c r="K20" s="48"/>
      <c r="L20" s="48"/>
      <c r="M20" s="48"/>
      <c r="N20" s="192">
        <f t="shared" si="181"/>
        <v>0</v>
      </c>
      <c r="O20" s="48"/>
      <c r="P20" s="48"/>
      <c r="Q20" s="48"/>
      <c r="R20" s="48"/>
      <c r="S20" s="48"/>
      <c r="T20" s="48"/>
      <c r="U20" s="191">
        <f t="shared" si="121"/>
        <v>0</v>
      </c>
      <c r="V20" s="48"/>
      <c r="W20" s="48"/>
      <c r="X20" s="48"/>
      <c r="Y20" s="48"/>
      <c r="Z20" s="48"/>
      <c r="AA20" s="48"/>
      <c r="AB20" s="192">
        <f t="shared" si="182"/>
        <v>0</v>
      </c>
      <c r="AC20" s="48"/>
      <c r="AD20" s="48"/>
      <c r="AE20" s="330"/>
      <c r="AF20" s="48"/>
      <c r="AG20" s="48"/>
      <c r="AH20" s="48"/>
      <c r="AI20" s="48"/>
      <c r="AJ20" s="191">
        <f t="shared" si="480"/>
        <v>0</v>
      </c>
      <c r="AK20" s="48"/>
      <c r="AL20" s="48"/>
      <c r="AM20" s="48"/>
      <c r="AN20" s="48"/>
      <c r="AO20" s="48"/>
      <c r="AP20" s="48"/>
      <c r="AQ20" s="192">
        <f t="shared" si="481"/>
        <v>0</v>
      </c>
      <c r="AR20" s="48"/>
      <c r="AS20" s="48"/>
      <c r="AU20" s="48"/>
      <c r="AV20" s="48"/>
      <c r="AW20" s="48"/>
      <c r="AX20" s="48"/>
      <c r="AY20" s="191">
        <f t="shared" si="482"/>
        <v>0</v>
      </c>
      <c r="AZ20" s="48"/>
      <c r="BA20" s="48"/>
      <c r="BB20" s="48"/>
      <c r="BC20" s="48"/>
      <c r="BD20" s="48"/>
      <c r="BE20" s="48"/>
      <c r="BF20" s="192">
        <f t="shared" si="483"/>
        <v>0</v>
      </c>
      <c r="BG20" s="48"/>
      <c r="BH20" s="48"/>
      <c r="BJ20" s="48"/>
      <c r="BK20" s="48"/>
      <c r="BL20" s="48"/>
      <c r="BM20" s="48"/>
      <c r="BN20" s="191">
        <f t="shared" si="484"/>
        <v>0</v>
      </c>
      <c r="BO20" s="48"/>
      <c r="BP20" s="48"/>
      <c r="BQ20" s="48"/>
      <c r="BR20" s="48"/>
      <c r="BS20" s="48"/>
      <c r="BT20" s="48"/>
      <c r="BU20" s="192">
        <f t="shared" si="485"/>
        <v>0</v>
      </c>
      <c r="BV20" s="48"/>
      <c r="BW20" s="48"/>
      <c r="BY20" s="48"/>
      <c r="BZ20" s="48"/>
      <c r="CA20" s="48"/>
      <c r="CB20" s="48"/>
      <c r="CC20" s="191">
        <f t="shared" si="486"/>
        <v>0</v>
      </c>
      <c r="CD20" s="48"/>
      <c r="CE20" s="48"/>
      <c r="CF20" s="48"/>
      <c r="CG20" s="48"/>
      <c r="CH20" s="48"/>
      <c r="CI20" s="48"/>
      <c r="CJ20" s="192">
        <f t="shared" si="487"/>
        <v>0</v>
      </c>
      <c r="CK20" s="48"/>
      <c r="CL20" s="48"/>
      <c r="CN20" s="48"/>
      <c r="CO20" s="48"/>
      <c r="CP20" s="48"/>
      <c r="CQ20" s="48"/>
      <c r="CR20" s="191">
        <f t="shared" si="488"/>
        <v>0</v>
      </c>
      <c r="CS20" s="48"/>
      <c r="CT20" s="48"/>
      <c r="CU20" s="48"/>
      <c r="CV20" s="48"/>
      <c r="CW20" s="48"/>
      <c r="CX20" s="48"/>
      <c r="CY20" s="192">
        <f t="shared" si="489"/>
        <v>0</v>
      </c>
      <c r="CZ20" s="48"/>
      <c r="DA20" s="48"/>
      <c r="DC20" s="48"/>
      <c r="DD20" s="48"/>
      <c r="DE20" s="48"/>
      <c r="DF20" s="48"/>
      <c r="DG20" s="191">
        <f t="shared" si="490"/>
        <v>0</v>
      </c>
      <c r="DH20" s="48"/>
      <c r="DI20" s="48"/>
      <c r="DJ20" s="48"/>
      <c r="DK20" s="48"/>
      <c r="DL20" s="48"/>
      <c r="DM20" s="48"/>
      <c r="DN20" s="192">
        <f t="shared" si="491"/>
        <v>0</v>
      </c>
      <c r="DO20" s="48"/>
      <c r="DP20" s="48"/>
      <c r="DR20" s="48"/>
      <c r="DS20" s="48"/>
      <c r="DT20" s="48"/>
      <c r="DU20" s="48"/>
      <c r="DV20" s="191">
        <f t="shared" si="492"/>
        <v>0</v>
      </c>
      <c r="DW20" s="48"/>
      <c r="DX20" s="48"/>
      <c r="DY20" s="48"/>
      <c r="DZ20" s="48"/>
      <c r="EA20" s="48"/>
      <c r="EB20" s="48"/>
      <c r="EC20" s="192">
        <f t="shared" si="493"/>
        <v>0</v>
      </c>
      <c r="ED20" s="48"/>
      <c r="EE20" s="48"/>
      <c r="EG20" s="48"/>
      <c r="EH20" s="48"/>
      <c r="EI20" s="48"/>
      <c r="EJ20" s="48"/>
      <c r="EK20" s="191">
        <f t="shared" si="494"/>
        <v>0</v>
      </c>
      <c r="EL20" s="48"/>
      <c r="EM20" s="48"/>
      <c r="EN20" s="48"/>
      <c r="EO20" s="48"/>
      <c r="EP20" s="48"/>
      <c r="EQ20" s="48"/>
      <c r="ER20" s="192">
        <f t="shared" si="495"/>
        <v>0</v>
      </c>
      <c r="ES20" s="48"/>
      <c r="ET20" s="48"/>
      <c r="EV20" s="48"/>
      <c r="EW20" s="48"/>
      <c r="EX20" s="48"/>
      <c r="EY20" s="48"/>
      <c r="EZ20" s="191">
        <f t="shared" si="496"/>
        <v>0</v>
      </c>
      <c r="FA20" s="48"/>
      <c r="FB20" s="48"/>
      <c r="FC20" s="48"/>
      <c r="FD20" s="48"/>
      <c r="FE20" s="48"/>
      <c r="FF20" s="48"/>
      <c r="FG20" s="192">
        <f t="shared" si="497"/>
        <v>0</v>
      </c>
      <c r="FH20" s="48"/>
      <c r="FI20" s="48"/>
      <c r="FK20" s="48"/>
      <c r="FL20" s="48"/>
      <c r="FM20" s="48"/>
      <c r="FN20" s="48"/>
      <c r="FO20" s="191">
        <f t="shared" si="498"/>
        <v>0</v>
      </c>
      <c r="FP20" s="48"/>
      <c r="FQ20" s="48"/>
      <c r="FR20" s="48"/>
      <c r="FS20" s="48"/>
      <c r="FT20" s="48"/>
      <c r="FU20" s="48"/>
      <c r="FV20" s="192">
        <f t="shared" si="499"/>
        <v>0</v>
      </c>
      <c r="FW20" s="48"/>
      <c r="FX20" s="48"/>
      <c r="FZ20" s="48"/>
      <c r="GA20" s="48"/>
      <c r="GB20" s="48"/>
      <c r="GC20" s="48"/>
      <c r="GD20" s="191">
        <f t="shared" si="500"/>
        <v>0</v>
      </c>
      <c r="GE20" s="48"/>
      <c r="GF20" s="48"/>
      <c r="GG20" s="48"/>
      <c r="GH20" s="48"/>
      <c r="GI20" s="48"/>
      <c r="GJ20" s="48"/>
      <c r="GK20" s="192">
        <f t="shared" si="501"/>
        <v>0</v>
      </c>
      <c r="GL20" s="48"/>
      <c r="GM20" s="48"/>
      <c r="GO20" s="48"/>
      <c r="GP20" s="48"/>
      <c r="GQ20" s="48"/>
      <c r="GR20" s="48"/>
      <c r="GS20" s="191">
        <f t="shared" si="502"/>
        <v>0</v>
      </c>
      <c r="GT20" s="48"/>
      <c r="GU20" s="48"/>
      <c r="GV20" s="48"/>
      <c r="GW20" s="48"/>
      <c r="GX20" s="48"/>
      <c r="GY20" s="48"/>
      <c r="GZ20" s="192">
        <f t="shared" si="503"/>
        <v>0</v>
      </c>
      <c r="HA20" s="48"/>
      <c r="HB20" s="48"/>
      <c r="HD20" s="48"/>
      <c r="HE20" s="48"/>
      <c r="HF20" s="48"/>
      <c r="HG20" s="48"/>
      <c r="HH20" s="191">
        <f t="shared" si="504"/>
        <v>0</v>
      </c>
      <c r="HI20" s="48"/>
      <c r="HJ20" s="48"/>
      <c r="HK20" s="48"/>
      <c r="HL20" s="48"/>
      <c r="HM20" s="48"/>
      <c r="HN20" s="48"/>
      <c r="HO20" s="192">
        <f t="shared" si="505"/>
        <v>0</v>
      </c>
      <c r="HP20" s="48"/>
      <c r="HQ20" s="48"/>
      <c r="HS20" s="48"/>
      <c r="HT20" s="48"/>
      <c r="HU20" s="48"/>
      <c r="HV20" s="48"/>
      <c r="HW20" s="191">
        <f t="shared" si="506"/>
        <v>0</v>
      </c>
      <c r="HX20" s="48"/>
      <c r="HY20" s="48"/>
      <c r="HZ20" s="48"/>
      <c r="IA20" s="48"/>
      <c r="IB20" s="48"/>
      <c r="IC20" s="48"/>
      <c r="ID20" s="192">
        <f t="shared" si="507"/>
        <v>0</v>
      </c>
      <c r="IE20" s="48"/>
      <c r="IF20" s="48"/>
      <c r="IH20" s="48"/>
      <c r="II20" s="48"/>
      <c r="IJ20" s="48"/>
      <c r="IK20" s="48"/>
      <c r="IL20" s="191">
        <f t="shared" si="508"/>
        <v>0</v>
      </c>
      <c r="IM20" s="48"/>
      <c r="IN20" s="48"/>
      <c r="IO20" s="48"/>
      <c r="IP20" s="48"/>
      <c r="IQ20" s="48"/>
      <c r="IR20" s="48"/>
      <c r="IS20" s="192">
        <f t="shared" si="509"/>
        <v>0</v>
      </c>
      <c r="IT20" s="48"/>
      <c r="IU20" s="48"/>
      <c r="IW20" s="48"/>
      <c r="IX20" s="48"/>
      <c r="IY20" s="48"/>
      <c r="IZ20" s="48"/>
      <c r="JA20" s="191">
        <f t="shared" si="510"/>
        <v>0</v>
      </c>
      <c r="JB20" s="48"/>
      <c r="JC20" s="48"/>
      <c r="JD20" s="48"/>
      <c r="JE20" s="48"/>
      <c r="JF20" s="48"/>
      <c r="JG20" s="48"/>
      <c r="JH20" s="192">
        <f t="shared" si="511"/>
        <v>0</v>
      </c>
      <c r="JI20" s="48"/>
      <c r="JJ20" s="48"/>
      <c r="JL20" s="48"/>
      <c r="JM20" s="48"/>
      <c r="JN20" s="48"/>
      <c r="JO20" s="48"/>
      <c r="JP20" s="191">
        <f t="shared" si="512"/>
        <v>0</v>
      </c>
      <c r="JQ20" s="48"/>
      <c r="JR20" s="48"/>
      <c r="JS20" s="48"/>
      <c r="JT20" s="48"/>
      <c r="JU20" s="48"/>
      <c r="JV20" s="48"/>
      <c r="JW20" s="192">
        <f t="shared" si="513"/>
        <v>0</v>
      </c>
      <c r="JX20" s="48"/>
      <c r="JY20" s="48"/>
      <c r="KA20" s="48"/>
      <c r="KB20" s="48"/>
      <c r="KC20" s="48"/>
      <c r="KD20" s="48"/>
      <c r="KE20" s="191">
        <f t="shared" si="514"/>
        <v>0</v>
      </c>
      <c r="KF20" s="48"/>
      <c r="KG20" s="48"/>
      <c r="KH20" s="48"/>
      <c r="KI20" s="48"/>
      <c r="KJ20" s="48"/>
      <c r="KK20" s="48"/>
      <c r="KL20" s="192">
        <f t="shared" si="515"/>
        <v>0</v>
      </c>
      <c r="KM20" s="48"/>
      <c r="KN20" s="48"/>
      <c r="KP20" s="48"/>
      <c r="KQ20" s="48"/>
      <c r="KR20" s="48"/>
      <c r="KS20" s="48"/>
      <c r="KT20" s="191">
        <f t="shared" si="516"/>
        <v>0</v>
      </c>
      <c r="KU20" s="48"/>
      <c r="KV20" s="48"/>
      <c r="KW20" s="48"/>
      <c r="KX20" s="48"/>
      <c r="KY20" s="48"/>
      <c r="KZ20" s="48"/>
      <c r="LA20" s="192">
        <f t="shared" si="517"/>
        <v>0</v>
      </c>
      <c r="LB20" s="48"/>
      <c r="LC20" s="48"/>
      <c r="LE20" s="48"/>
      <c r="LF20" s="48"/>
      <c r="LG20" s="48"/>
      <c r="LH20" s="48"/>
      <c r="LI20" s="191">
        <f t="shared" si="518"/>
        <v>0</v>
      </c>
      <c r="LJ20" s="48"/>
      <c r="LK20" s="48"/>
      <c r="LL20" s="48"/>
      <c r="LM20" s="48"/>
      <c r="LN20" s="48"/>
      <c r="LO20" s="48"/>
      <c r="LP20" s="192">
        <f t="shared" si="519"/>
        <v>0</v>
      </c>
      <c r="LQ20" s="48"/>
      <c r="LR20" s="48"/>
      <c r="LT20" s="48"/>
      <c r="LU20" s="48"/>
      <c r="LV20" s="48"/>
      <c r="LW20" s="48"/>
      <c r="LX20" s="191">
        <f t="shared" si="520"/>
        <v>0</v>
      </c>
      <c r="LY20" s="48"/>
      <c r="LZ20" s="48"/>
      <c r="MA20" s="48"/>
      <c r="MB20" s="48"/>
      <c r="MC20" s="48"/>
      <c r="MD20" s="48"/>
      <c r="ME20" s="192">
        <f t="shared" si="521"/>
        <v>0</v>
      </c>
      <c r="MF20" s="48"/>
      <c r="MG20" s="48"/>
      <c r="MI20" s="48"/>
      <c r="MJ20" s="48"/>
      <c r="MK20" s="48"/>
      <c r="ML20" s="48"/>
      <c r="MM20" s="191">
        <f t="shared" si="522"/>
        <v>0</v>
      </c>
      <c r="MN20" s="48"/>
      <c r="MO20" s="48"/>
      <c r="MP20" s="48"/>
      <c r="MQ20" s="48"/>
      <c r="MR20" s="48"/>
      <c r="MS20" s="48"/>
      <c r="MT20" s="192">
        <f t="shared" si="523"/>
        <v>0</v>
      </c>
      <c r="MU20" s="48"/>
      <c r="MV20" s="48"/>
      <c r="MX20" s="48"/>
      <c r="MY20" s="48"/>
      <c r="MZ20" s="48"/>
      <c r="NA20" s="48"/>
      <c r="NB20" s="191">
        <f t="shared" si="524"/>
        <v>0</v>
      </c>
      <c r="NC20" s="48"/>
      <c r="ND20" s="48"/>
      <c r="NE20" s="48"/>
      <c r="NF20" s="48"/>
      <c r="NG20" s="48"/>
      <c r="NH20" s="48"/>
      <c r="NI20" s="192">
        <f t="shared" si="525"/>
        <v>0</v>
      </c>
      <c r="NJ20" s="48"/>
      <c r="NK20" s="48"/>
      <c r="NM20" s="48"/>
      <c r="NN20" s="48"/>
      <c r="NO20" s="48"/>
      <c r="NP20" s="48"/>
      <c r="NQ20" s="191">
        <f t="shared" si="526"/>
        <v>0</v>
      </c>
      <c r="NR20" s="48"/>
      <c r="NS20" s="48"/>
      <c r="NT20" s="48"/>
      <c r="NU20" s="48"/>
      <c r="NV20" s="48"/>
      <c r="NW20" s="48"/>
      <c r="NX20" s="192">
        <f t="shared" si="527"/>
        <v>0</v>
      </c>
      <c r="NY20" s="48"/>
      <c r="NZ20" s="48"/>
      <c r="OB20" s="48"/>
      <c r="OC20" s="48"/>
      <c r="OD20" s="48"/>
      <c r="OE20" s="48"/>
      <c r="OF20" s="191">
        <f t="shared" si="528"/>
        <v>0</v>
      </c>
      <c r="OG20" s="48"/>
      <c r="OH20" s="48"/>
      <c r="OI20" s="48"/>
      <c r="OJ20" s="48"/>
      <c r="OK20" s="48"/>
      <c r="OL20" s="48"/>
      <c r="OM20" s="192">
        <f t="shared" si="529"/>
        <v>0</v>
      </c>
      <c r="ON20" s="48"/>
      <c r="OO20" s="48"/>
      <c r="OQ20" s="48"/>
      <c r="OR20" s="48"/>
      <c r="OS20" s="48"/>
      <c r="OT20" s="48"/>
      <c r="OU20" s="191">
        <f t="shared" si="530"/>
        <v>0</v>
      </c>
      <c r="OV20" s="48"/>
      <c r="OW20" s="48"/>
      <c r="OX20" s="48"/>
      <c r="OY20" s="48"/>
      <c r="OZ20" s="48"/>
      <c r="PA20" s="48"/>
      <c r="PB20" s="192">
        <f t="shared" si="531"/>
        <v>0</v>
      </c>
      <c r="PC20" s="48"/>
      <c r="PD20" s="48"/>
      <c r="PF20" s="48"/>
      <c r="PG20" s="48"/>
      <c r="PH20" s="48"/>
      <c r="PI20" s="48"/>
      <c r="PJ20" s="191">
        <f t="shared" si="532"/>
        <v>0</v>
      </c>
      <c r="PK20" s="48"/>
      <c r="PL20" s="48"/>
      <c r="PM20" s="48"/>
      <c r="PN20" s="48"/>
      <c r="PO20" s="48"/>
      <c r="PP20" s="48"/>
      <c r="PQ20" s="192">
        <f t="shared" si="533"/>
        <v>0</v>
      </c>
      <c r="PR20" s="48"/>
      <c r="PS20" s="48"/>
      <c r="PU20" s="48"/>
      <c r="PV20" s="48"/>
      <c r="PW20" s="48"/>
      <c r="PX20" s="48"/>
      <c r="PY20" s="191">
        <f t="shared" si="534"/>
        <v>0</v>
      </c>
      <c r="PZ20" s="48"/>
      <c r="QA20" s="48"/>
      <c r="QB20" s="48"/>
      <c r="QC20" s="48"/>
      <c r="QD20" s="48"/>
      <c r="QE20" s="48"/>
      <c r="QF20" s="192">
        <f t="shared" si="535"/>
        <v>0</v>
      </c>
      <c r="QG20" s="48"/>
      <c r="QH20" s="48"/>
      <c r="QJ20" s="48"/>
      <c r="QK20" s="48"/>
      <c r="QL20" s="48"/>
      <c r="QM20" s="48"/>
      <c r="QN20" s="191">
        <f t="shared" si="536"/>
        <v>0</v>
      </c>
      <c r="QO20" s="48"/>
      <c r="QP20" s="48"/>
      <c r="QQ20" s="48"/>
      <c r="QR20" s="48"/>
      <c r="QS20" s="48"/>
      <c r="QT20" s="48"/>
      <c r="QU20" s="192">
        <f t="shared" si="537"/>
        <v>0</v>
      </c>
      <c r="QV20" s="48"/>
      <c r="QW20" s="48"/>
      <c r="QY20" s="48"/>
      <c r="QZ20" s="48"/>
      <c r="RA20" s="48"/>
      <c r="RB20" s="48"/>
      <c r="RC20" s="191">
        <f t="shared" si="538"/>
        <v>0</v>
      </c>
      <c r="RD20" s="48"/>
      <c r="RE20" s="48"/>
      <c r="RF20" s="48"/>
      <c r="RG20" s="48"/>
      <c r="RH20" s="48"/>
      <c r="RI20" s="48"/>
      <c r="RJ20" s="192">
        <f t="shared" si="539"/>
        <v>0</v>
      </c>
      <c r="RK20" s="48"/>
      <c r="RL20" s="48"/>
      <c r="RN20" s="48"/>
      <c r="RO20" s="48"/>
      <c r="RP20" s="48"/>
      <c r="RQ20" s="48"/>
      <c r="RR20" s="191">
        <f t="shared" si="540"/>
        <v>0</v>
      </c>
      <c r="RS20" s="48"/>
      <c r="RT20" s="48"/>
      <c r="RU20" s="48"/>
      <c r="RV20" s="48"/>
      <c r="RW20" s="48"/>
      <c r="RX20" s="48"/>
      <c r="RY20" s="192">
        <f t="shared" si="541"/>
        <v>0</v>
      </c>
      <c r="RZ20" s="48"/>
      <c r="SA20" s="48"/>
      <c r="SC20" s="48"/>
      <c r="SD20" s="48"/>
      <c r="SE20" s="48"/>
      <c r="SF20" s="48"/>
      <c r="SG20" s="191">
        <f t="shared" si="542"/>
        <v>0</v>
      </c>
      <c r="SH20" s="48"/>
      <c r="SI20" s="48"/>
      <c r="SJ20" s="48"/>
      <c r="SK20" s="48"/>
      <c r="SL20" s="48"/>
      <c r="SM20" s="48"/>
      <c r="SN20" s="192">
        <f t="shared" si="543"/>
        <v>0</v>
      </c>
      <c r="SO20" s="48"/>
      <c r="SP20" s="48"/>
      <c r="SR20" s="48"/>
      <c r="SS20" s="48"/>
      <c r="ST20" s="48"/>
      <c r="SU20" s="48"/>
      <c r="SV20" s="191">
        <f t="shared" si="544"/>
        <v>0</v>
      </c>
      <c r="SW20" s="48"/>
      <c r="SX20" s="48"/>
      <c r="SY20" s="48"/>
      <c r="SZ20" s="48"/>
      <c r="TA20" s="48"/>
      <c r="TB20" s="48"/>
      <c r="TC20" s="192">
        <f t="shared" si="545"/>
        <v>0</v>
      </c>
      <c r="TD20" s="48"/>
      <c r="TE20" s="48"/>
      <c r="TG20" s="48"/>
      <c r="TH20" s="48"/>
      <c r="TI20" s="48"/>
      <c r="TJ20" s="48"/>
      <c r="TK20" s="191">
        <f t="shared" si="546"/>
        <v>0</v>
      </c>
      <c r="TL20" s="48"/>
      <c r="TM20" s="48"/>
      <c r="TN20" s="48"/>
      <c r="TO20" s="48"/>
      <c r="TP20" s="48"/>
      <c r="TQ20" s="48"/>
      <c r="TR20" s="192">
        <f t="shared" si="547"/>
        <v>0</v>
      </c>
      <c r="TS20" s="48"/>
      <c r="TT20" s="48"/>
      <c r="TV20" s="48"/>
      <c r="TW20" s="48"/>
      <c r="TX20" s="48"/>
      <c r="TY20" s="48"/>
      <c r="TZ20" s="191">
        <f t="shared" si="548"/>
        <v>0</v>
      </c>
      <c r="UA20" s="48"/>
      <c r="UB20" s="48"/>
      <c r="UC20" s="48"/>
      <c r="UD20" s="48"/>
      <c r="UE20" s="48"/>
      <c r="UF20" s="48"/>
      <c r="UG20" s="192">
        <f t="shared" si="549"/>
        <v>0</v>
      </c>
      <c r="UH20" s="48"/>
      <c r="UI20" s="48"/>
      <c r="UK20" s="48"/>
      <c r="UL20" s="48"/>
      <c r="UM20" s="48"/>
      <c r="UN20" s="48"/>
      <c r="UO20" s="191">
        <f t="shared" si="550"/>
        <v>0</v>
      </c>
      <c r="UP20" s="48"/>
      <c r="UQ20" s="48"/>
      <c r="UR20" s="48"/>
      <c r="US20" s="48"/>
      <c r="UT20" s="48"/>
      <c r="UU20" s="48"/>
      <c r="UV20" s="192">
        <f t="shared" si="551"/>
        <v>0</v>
      </c>
      <c r="UW20" s="48"/>
      <c r="UX20" s="48"/>
      <c r="UZ20" s="48"/>
      <c r="VA20" s="48"/>
      <c r="VB20" s="48"/>
      <c r="VC20" s="48"/>
      <c r="VD20" s="191">
        <f t="shared" si="552"/>
        <v>0</v>
      </c>
      <c r="VE20" s="48"/>
      <c r="VF20" s="48"/>
      <c r="VG20" s="48"/>
      <c r="VH20" s="48"/>
      <c r="VI20" s="48"/>
      <c r="VJ20" s="48"/>
      <c r="VK20" s="192">
        <f t="shared" si="553"/>
        <v>0</v>
      </c>
      <c r="VL20" s="48"/>
      <c r="VM20" s="48"/>
      <c r="VO20" s="48"/>
      <c r="VP20" s="48"/>
      <c r="VQ20" s="48"/>
      <c r="VR20" s="48"/>
      <c r="VS20" s="191">
        <f t="shared" si="554"/>
        <v>0</v>
      </c>
      <c r="VT20" s="48"/>
      <c r="VU20" s="48"/>
      <c r="VV20" s="48"/>
      <c r="VW20" s="48"/>
      <c r="VX20" s="48"/>
      <c r="VY20" s="48"/>
      <c r="VZ20" s="192">
        <f t="shared" si="555"/>
        <v>0</v>
      </c>
      <c r="WA20" s="48"/>
      <c r="WB20" s="48"/>
      <c r="WD20" s="48"/>
      <c r="WE20" s="48"/>
      <c r="WF20" s="48"/>
      <c r="WG20" s="48"/>
      <c r="WH20" s="191">
        <f t="shared" si="556"/>
        <v>0</v>
      </c>
      <c r="WI20" s="48"/>
      <c r="WJ20" s="48"/>
      <c r="WK20" s="48"/>
      <c r="WL20" s="48"/>
      <c r="WM20" s="48"/>
      <c r="WN20" s="48"/>
      <c r="WO20" s="192">
        <f t="shared" si="557"/>
        <v>0</v>
      </c>
      <c r="WP20" s="48"/>
      <c r="WQ20" s="48"/>
      <c r="WS20" s="48"/>
      <c r="WT20" s="48"/>
      <c r="WU20" s="48"/>
      <c r="WV20" s="48"/>
      <c r="WW20" s="191">
        <f t="shared" si="558"/>
        <v>0</v>
      </c>
      <c r="WX20" s="48"/>
      <c r="WY20" s="48"/>
      <c r="WZ20" s="48"/>
      <c r="XA20" s="48"/>
      <c r="XB20" s="48"/>
      <c r="XC20" s="48"/>
      <c r="XD20" s="192">
        <f t="shared" si="559"/>
        <v>0</v>
      </c>
      <c r="XE20" s="48"/>
      <c r="XF20" s="48"/>
      <c r="XH20" s="48"/>
      <c r="XI20" s="48"/>
      <c r="XJ20" s="48"/>
      <c r="XK20" s="48"/>
      <c r="XL20" s="191">
        <f t="shared" si="560"/>
        <v>0</v>
      </c>
      <c r="XM20" s="48"/>
      <c r="XN20" s="48"/>
      <c r="XO20" s="48"/>
      <c r="XP20" s="48"/>
      <c r="XQ20" s="48"/>
      <c r="XR20" s="48"/>
      <c r="XS20" s="192">
        <f t="shared" si="561"/>
        <v>0</v>
      </c>
      <c r="XT20" s="48"/>
      <c r="XU20" s="48"/>
      <c r="XW20" s="48"/>
      <c r="XX20" s="48"/>
      <c r="XY20" s="48"/>
      <c r="XZ20" s="48"/>
      <c r="YA20" s="191">
        <f t="shared" si="562"/>
        <v>0</v>
      </c>
      <c r="YB20" s="48"/>
      <c r="YC20" s="48"/>
      <c r="YD20" s="48"/>
      <c r="YE20" s="48"/>
      <c r="YF20" s="48"/>
      <c r="YG20" s="48"/>
      <c r="YH20" s="192">
        <f t="shared" si="563"/>
        <v>0</v>
      </c>
      <c r="YI20" s="48"/>
      <c r="YJ20" s="48"/>
      <c r="YL20" s="48"/>
      <c r="YM20" s="48"/>
      <c r="YN20" s="48"/>
      <c r="YO20" s="48"/>
      <c r="YP20" s="191">
        <f t="shared" si="564"/>
        <v>0</v>
      </c>
      <c r="YQ20" s="48"/>
      <c r="YR20" s="48"/>
      <c r="YS20" s="48"/>
      <c r="YT20" s="48"/>
      <c r="YU20" s="48"/>
      <c r="YV20" s="48"/>
      <c r="YW20" s="192">
        <f t="shared" si="565"/>
        <v>0</v>
      </c>
      <c r="YX20" s="48"/>
      <c r="YY20" s="48"/>
      <c r="ZA20" s="48"/>
      <c r="ZB20" s="48"/>
      <c r="ZC20" s="48"/>
      <c r="ZD20" s="48"/>
      <c r="ZE20" s="191">
        <f t="shared" si="566"/>
        <v>0</v>
      </c>
      <c r="ZF20" s="48"/>
      <c r="ZG20" s="48"/>
      <c r="ZH20" s="48"/>
      <c r="ZI20" s="48"/>
      <c r="ZJ20" s="48"/>
      <c r="ZK20" s="48"/>
      <c r="ZL20" s="192">
        <f t="shared" si="567"/>
        <v>0</v>
      </c>
      <c r="ZM20" s="48"/>
      <c r="ZN20" s="48"/>
      <c r="ZP20" s="48"/>
      <c r="ZQ20" s="48"/>
      <c r="ZR20" s="48"/>
      <c r="ZS20" s="48"/>
      <c r="ZT20" s="191">
        <f t="shared" si="568"/>
        <v>0</v>
      </c>
      <c r="ZU20" s="48"/>
      <c r="ZV20" s="48"/>
      <c r="ZW20" s="48"/>
      <c r="ZX20" s="48"/>
      <c r="ZY20" s="48"/>
      <c r="ZZ20" s="48"/>
      <c r="AAA20" s="192">
        <f t="shared" si="569"/>
        <v>0</v>
      </c>
      <c r="AAB20" s="48"/>
      <c r="AAC20" s="48"/>
      <c r="AAE20" s="48"/>
      <c r="AAF20" s="48"/>
      <c r="AAG20" s="48"/>
      <c r="AAH20" s="48"/>
      <c r="AAI20" s="191">
        <f t="shared" si="570"/>
        <v>0</v>
      </c>
      <c r="AAJ20" s="48"/>
      <c r="AAK20" s="48"/>
      <c r="AAL20" s="48"/>
      <c r="AAM20" s="48"/>
      <c r="AAN20" s="48"/>
      <c r="AAO20" s="48"/>
      <c r="AAP20" s="192">
        <f t="shared" si="571"/>
        <v>0</v>
      </c>
      <c r="AAQ20" s="48"/>
      <c r="AAR20" s="48"/>
      <c r="AAT20" s="48"/>
      <c r="AAU20" s="48"/>
      <c r="AAV20" s="48"/>
      <c r="AAW20" s="48"/>
      <c r="AAX20" s="191">
        <f t="shared" si="572"/>
        <v>0</v>
      </c>
      <c r="AAY20" s="48"/>
      <c r="AAZ20" s="48"/>
      <c r="ABA20" s="48"/>
      <c r="ABB20" s="48"/>
      <c r="ABC20" s="48"/>
      <c r="ABD20" s="48"/>
      <c r="ABE20" s="192">
        <f t="shared" si="573"/>
        <v>0</v>
      </c>
      <c r="ABF20" s="48"/>
      <c r="ABG20" s="48"/>
      <c r="ABI20" s="48"/>
      <c r="ABJ20" s="48"/>
      <c r="ABK20" s="48"/>
      <c r="ABL20" s="48"/>
      <c r="ABM20" s="191">
        <f t="shared" si="574"/>
        <v>0</v>
      </c>
      <c r="ABN20" s="48"/>
      <c r="ABO20" s="48"/>
      <c r="ABP20" s="48"/>
      <c r="ABQ20" s="48"/>
      <c r="ABR20" s="48"/>
      <c r="ABS20" s="48"/>
      <c r="ABT20" s="192">
        <f t="shared" si="575"/>
        <v>0</v>
      </c>
      <c r="ABU20" s="48"/>
      <c r="ABV20" s="48"/>
      <c r="ABX20" s="48"/>
      <c r="ABY20" s="48"/>
      <c r="ABZ20" s="48"/>
      <c r="ACA20" s="48"/>
      <c r="ACB20" s="191">
        <f t="shared" si="576"/>
        <v>0</v>
      </c>
      <c r="ACC20" s="48"/>
      <c r="ACD20" s="48"/>
      <c r="ACE20" s="48"/>
      <c r="ACF20" s="48"/>
      <c r="ACG20" s="48"/>
      <c r="ACH20" s="48"/>
      <c r="ACI20" s="192">
        <f t="shared" si="577"/>
        <v>0</v>
      </c>
      <c r="ACJ20" s="48"/>
      <c r="ACK20" s="48"/>
      <c r="ACM20" s="48"/>
      <c r="ACN20" s="48"/>
      <c r="ACO20" s="48"/>
      <c r="ACP20" s="48"/>
      <c r="ACQ20" s="191">
        <f t="shared" si="578"/>
        <v>0</v>
      </c>
      <c r="ACR20" s="48"/>
      <c r="ACS20" s="48"/>
      <c r="ACT20" s="48"/>
      <c r="ACU20" s="48"/>
      <c r="ACV20" s="48"/>
      <c r="ACW20" s="48"/>
      <c r="ACX20" s="192">
        <f t="shared" si="579"/>
        <v>0</v>
      </c>
      <c r="ACY20" s="48"/>
      <c r="ACZ20" s="48"/>
      <c r="ADC20" s="48"/>
      <c r="ADD20" s="48"/>
      <c r="ADE20" s="48"/>
      <c r="ADF20" s="48"/>
      <c r="ADG20" s="191">
        <f t="shared" si="580"/>
        <v>0</v>
      </c>
      <c r="ADH20" s="48"/>
      <c r="ADI20" s="48"/>
      <c r="ADJ20" s="48"/>
      <c r="ADK20" s="48"/>
      <c r="ADL20" s="48"/>
      <c r="ADM20" s="48"/>
      <c r="ADN20" s="192">
        <f t="shared" si="581"/>
        <v>0</v>
      </c>
      <c r="ADO20" s="48"/>
      <c r="ADP20" s="48"/>
      <c r="ADR20" s="48"/>
      <c r="ADS20" s="48"/>
      <c r="ADT20" s="48"/>
      <c r="ADU20" s="48"/>
      <c r="ADV20" s="191">
        <f t="shared" si="582"/>
        <v>0</v>
      </c>
      <c r="ADW20" s="48"/>
      <c r="ADX20" s="48"/>
      <c r="ADY20" s="48"/>
      <c r="ADZ20" s="48"/>
      <c r="AEA20" s="48"/>
      <c r="AEB20" s="48"/>
      <c r="AEC20" s="192">
        <f t="shared" si="583"/>
        <v>0</v>
      </c>
      <c r="AED20" s="48"/>
      <c r="AEE20" s="48"/>
      <c r="AEG20" s="48"/>
      <c r="AEH20" s="48"/>
      <c r="AEI20" s="48"/>
      <c r="AEJ20" s="48"/>
      <c r="AEK20" s="191">
        <f t="shared" si="584"/>
        <v>0</v>
      </c>
      <c r="AEL20" s="48"/>
      <c r="AEM20" s="48"/>
      <c r="AEN20" s="48"/>
      <c r="AEO20" s="48"/>
      <c r="AEP20" s="48"/>
      <c r="AEQ20" s="48"/>
      <c r="AER20" s="192">
        <f t="shared" si="585"/>
        <v>0</v>
      </c>
      <c r="AES20" s="48"/>
      <c r="AET20" s="48"/>
      <c r="AEV20" s="48"/>
      <c r="AEW20" s="48"/>
      <c r="AEX20" s="48"/>
      <c r="AEY20" s="48"/>
      <c r="AEZ20" s="191">
        <f t="shared" si="586"/>
        <v>0</v>
      </c>
      <c r="AFA20" s="48"/>
      <c r="AFB20" s="48"/>
      <c r="AFC20" s="48"/>
      <c r="AFD20" s="48"/>
      <c r="AFE20" s="48"/>
      <c r="AFF20" s="48"/>
      <c r="AFG20" s="192">
        <f t="shared" si="587"/>
        <v>0</v>
      </c>
      <c r="AFH20" s="48"/>
      <c r="AFI20" s="48"/>
      <c r="AFK20" s="48"/>
      <c r="AFL20" s="48"/>
      <c r="AFM20" s="48"/>
      <c r="AFN20" s="48"/>
      <c r="AFO20" s="191">
        <f t="shared" si="588"/>
        <v>0</v>
      </c>
      <c r="AFP20" s="48"/>
      <c r="AFQ20" s="48"/>
      <c r="AFR20" s="48"/>
      <c r="AFS20" s="48"/>
      <c r="AFT20" s="48"/>
      <c r="AFU20" s="48"/>
      <c r="AFV20" s="192">
        <f t="shared" si="589"/>
        <v>0</v>
      </c>
      <c r="AFW20" s="48"/>
      <c r="AFX20" s="48"/>
      <c r="AFZ20" s="48"/>
      <c r="AGA20" s="48"/>
      <c r="AGB20" s="48"/>
      <c r="AGC20" s="48"/>
      <c r="AGD20" s="191">
        <f t="shared" si="590"/>
        <v>0</v>
      </c>
      <c r="AGE20" s="48"/>
      <c r="AGF20" s="48"/>
      <c r="AGG20" s="48"/>
      <c r="AGH20" s="48"/>
      <c r="AGI20" s="48"/>
      <c r="AGJ20" s="48"/>
      <c r="AGK20" s="192">
        <f t="shared" si="591"/>
        <v>0</v>
      </c>
      <c r="AGL20" s="48"/>
      <c r="AGM20" s="48"/>
      <c r="AGO20" s="48"/>
      <c r="AGP20" s="48"/>
      <c r="AGQ20" s="48"/>
      <c r="AGR20" s="48"/>
      <c r="AGS20" s="191">
        <f t="shared" si="592"/>
        <v>0</v>
      </c>
      <c r="AGT20" s="48"/>
      <c r="AGU20" s="48"/>
      <c r="AGV20" s="48"/>
      <c r="AGW20" s="48"/>
      <c r="AGX20" s="48"/>
      <c r="AGY20" s="48"/>
      <c r="AGZ20" s="192">
        <f t="shared" si="593"/>
        <v>0</v>
      </c>
      <c r="AHA20" s="48"/>
      <c r="AHB20" s="48"/>
      <c r="AHD20" s="48"/>
      <c r="AHE20" s="48"/>
      <c r="AHF20" s="48"/>
      <c r="AHG20" s="48"/>
      <c r="AHH20" s="191">
        <f t="shared" si="594"/>
        <v>0</v>
      </c>
      <c r="AHI20" s="48"/>
      <c r="AHJ20" s="48"/>
      <c r="AHK20" s="48"/>
      <c r="AHL20" s="48"/>
      <c r="AHM20" s="48"/>
      <c r="AHN20" s="48"/>
      <c r="AHO20" s="192">
        <f t="shared" si="595"/>
        <v>0</v>
      </c>
      <c r="AHP20" s="48"/>
      <c r="AHQ20" s="48"/>
      <c r="AHS20" s="48"/>
      <c r="AHT20" s="48"/>
      <c r="AHU20" s="48"/>
      <c r="AHV20" s="48"/>
      <c r="AHW20" s="191">
        <f t="shared" si="596"/>
        <v>0</v>
      </c>
      <c r="AHX20" s="48"/>
      <c r="AHY20" s="48"/>
      <c r="AHZ20" s="48"/>
      <c r="AIA20" s="48"/>
      <c r="AIB20" s="48"/>
      <c r="AIC20" s="48"/>
      <c r="AID20" s="192">
        <f t="shared" si="597"/>
        <v>0</v>
      </c>
      <c r="AIE20" s="48"/>
      <c r="AIF20" s="48"/>
    </row>
    <row r="21" spans="1:916" s="43" customFormat="1" x14ac:dyDescent="0.2">
      <c r="A21" s="46" t="s">
        <v>304</v>
      </c>
      <c r="B21" s="47" t="s">
        <v>305</v>
      </c>
      <c r="C21" s="53"/>
      <c r="D21" s="48"/>
      <c r="E21" s="48"/>
      <c r="F21" s="48"/>
      <c r="G21" s="191">
        <f t="shared" si="120"/>
        <v>0</v>
      </c>
      <c r="H21" s="48"/>
      <c r="I21" s="48"/>
      <c r="J21" s="48"/>
      <c r="K21" s="48"/>
      <c r="L21" s="48"/>
      <c r="M21" s="48"/>
      <c r="N21" s="192">
        <f t="shared" si="181"/>
        <v>0</v>
      </c>
      <c r="O21" s="48"/>
      <c r="P21" s="48"/>
      <c r="Q21" s="48"/>
      <c r="R21" s="48"/>
      <c r="S21" s="48"/>
      <c r="T21" s="48"/>
      <c r="U21" s="191">
        <f t="shared" si="121"/>
        <v>0</v>
      </c>
      <c r="V21" s="48"/>
      <c r="W21" s="48"/>
      <c r="X21" s="48"/>
      <c r="Y21" s="48"/>
      <c r="Z21" s="48"/>
      <c r="AA21" s="48"/>
      <c r="AB21" s="192">
        <f t="shared" si="182"/>
        <v>0</v>
      </c>
      <c r="AC21" s="48"/>
      <c r="AD21" s="48"/>
      <c r="AE21" s="330"/>
      <c r="AF21" s="48"/>
      <c r="AG21" s="48"/>
      <c r="AH21" s="48"/>
      <c r="AI21" s="48"/>
      <c r="AJ21" s="191">
        <f t="shared" si="480"/>
        <v>0</v>
      </c>
      <c r="AK21" s="48"/>
      <c r="AL21" s="48"/>
      <c r="AM21" s="48"/>
      <c r="AN21" s="48"/>
      <c r="AO21" s="48"/>
      <c r="AP21" s="48"/>
      <c r="AQ21" s="192">
        <f t="shared" si="481"/>
        <v>0</v>
      </c>
      <c r="AR21" s="48"/>
      <c r="AS21" s="48"/>
      <c r="AU21" s="48"/>
      <c r="AV21" s="48"/>
      <c r="AW21" s="48"/>
      <c r="AX21" s="48"/>
      <c r="AY21" s="191">
        <f t="shared" si="482"/>
        <v>0</v>
      </c>
      <c r="AZ21" s="48"/>
      <c r="BA21" s="48"/>
      <c r="BB21" s="48"/>
      <c r="BC21" s="48"/>
      <c r="BD21" s="48"/>
      <c r="BE21" s="48"/>
      <c r="BF21" s="192">
        <f t="shared" si="483"/>
        <v>0</v>
      </c>
      <c r="BG21" s="48"/>
      <c r="BH21" s="48"/>
      <c r="BJ21" s="48"/>
      <c r="BK21" s="48"/>
      <c r="BL21" s="48"/>
      <c r="BM21" s="48"/>
      <c r="BN21" s="191">
        <f t="shared" si="484"/>
        <v>0</v>
      </c>
      <c r="BO21" s="48"/>
      <c r="BP21" s="48"/>
      <c r="BQ21" s="48"/>
      <c r="BR21" s="48"/>
      <c r="BS21" s="48"/>
      <c r="BT21" s="48"/>
      <c r="BU21" s="192">
        <f t="shared" si="485"/>
        <v>0</v>
      </c>
      <c r="BV21" s="48"/>
      <c r="BW21" s="48"/>
      <c r="BY21" s="48"/>
      <c r="BZ21" s="48"/>
      <c r="CA21" s="48"/>
      <c r="CB21" s="48"/>
      <c r="CC21" s="191">
        <f t="shared" si="486"/>
        <v>0</v>
      </c>
      <c r="CD21" s="48"/>
      <c r="CE21" s="48"/>
      <c r="CF21" s="48"/>
      <c r="CG21" s="48"/>
      <c r="CH21" s="48"/>
      <c r="CI21" s="48"/>
      <c r="CJ21" s="192">
        <f t="shared" si="487"/>
        <v>0</v>
      </c>
      <c r="CK21" s="48"/>
      <c r="CL21" s="48"/>
      <c r="CN21" s="48"/>
      <c r="CO21" s="48"/>
      <c r="CP21" s="48"/>
      <c r="CQ21" s="48"/>
      <c r="CR21" s="191">
        <f t="shared" si="488"/>
        <v>0</v>
      </c>
      <c r="CS21" s="48"/>
      <c r="CT21" s="48"/>
      <c r="CU21" s="48"/>
      <c r="CV21" s="48"/>
      <c r="CW21" s="48"/>
      <c r="CX21" s="48"/>
      <c r="CY21" s="192">
        <f t="shared" si="489"/>
        <v>0</v>
      </c>
      <c r="CZ21" s="48"/>
      <c r="DA21" s="48"/>
      <c r="DC21" s="48"/>
      <c r="DD21" s="48"/>
      <c r="DE21" s="48"/>
      <c r="DF21" s="48"/>
      <c r="DG21" s="191">
        <f t="shared" si="490"/>
        <v>0</v>
      </c>
      <c r="DH21" s="48"/>
      <c r="DI21" s="48"/>
      <c r="DJ21" s="48"/>
      <c r="DK21" s="48"/>
      <c r="DL21" s="48"/>
      <c r="DM21" s="48"/>
      <c r="DN21" s="192">
        <f t="shared" si="491"/>
        <v>0</v>
      </c>
      <c r="DO21" s="48"/>
      <c r="DP21" s="48"/>
      <c r="DR21" s="48"/>
      <c r="DS21" s="48"/>
      <c r="DT21" s="48"/>
      <c r="DU21" s="48"/>
      <c r="DV21" s="191">
        <f t="shared" si="492"/>
        <v>0</v>
      </c>
      <c r="DW21" s="48"/>
      <c r="DX21" s="48"/>
      <c r="DY21" s="48"/>
      <c r="DZ21" s="48"/>
      <c r="EA21" s="48"/>
      <c r="EB21" s="48"/>
      <c r="EC21" s="192">
        <f t="shared" si="493"/>
        <v>0</v>
      </c>
      <c r="ED21" s="48"/>
      <c r="EE21" s="48"/>
      <c r="EG21" s="48"/>
      <c r="EH21" s="48"/>
      <c r="EI21" s="48"/>
      <c r="EJ21" s="48"/>
      <c r="EK21" s="191">
        <f t="shared" si="494"/>
        <v>0</v>
      </c>
      <c r="EL21" s="48"/>
      <c r="EM21" s="48"/>
      <c r="EN21" s="48"/>
      <c r="EO21" s="48"/>
      <c r="EP21" s="48"/>
      <c r="EQ21" s="48"/>
      <c r="ER21" s="192">
        <f t="shared" si="495"/>
        <v>0</v>
      </c>
      <c r="ES21" s="48"/>
      <c r="ET21" s="48"/>
      <c r="EV21" s="48"/>
      <c r="EW21" s="48"/>
      <c r="EX21" s="48"/>
      <c r="EY21" s="48"/>
      <c r="EZ21" s="191">
        <f t="shared" si="496"/>
        <v>0</v>
      </c>
      <c r="FA21" s="48"/>
      <c r="FB21" s="48"/>
      <c r="FC21" s="48"/>
      <c r="FD21" s="48"/>
      <c r="FE21" s="48"/>
      <c r="FF21" s="48"/>
      <c r="FG21" s="192">
        <f t="shared" si="497"/>
        <v>0</v>
      </c>
      <c r="FH21" s="48"/>
      <c r="FI21" s="48"/>
      <c r="FK21" s="48"/>
      <c r="FL21" s="48"/>
      <c r="FM21" s="48"/>
      <c r="FN21" s="48"/>
      <c r="FO21" s="191">
        <f t="shared" si="498"/>
        <v>0</v>
      </c>
      <c r="FP21" s="48"/>
      <c r="FQ21" s="48"/>
      <c r="FR21" s="48"/>
      <c r="FS21" s="48"/>
      <c r="FT21" s="48"/>
      <c r="FU21" s="48"/>
      <c r="FV21" s="192">
        <f t="shared" si="499"/>
        <v>0</v>
      </c>
      <c r="FW21" s="48"/>
      <c r="FX21" s="48"/>
      <c r="FZ21" s="48"/>
      <c r="GA21" s="48"/>
      <c r="GB21" s="48"/>
      <c r="GC21" s="48"/>
      <c r="GD21" s="191">
        <f t="shared" si="500"/>
        <v>0</v>
      </c>
      <c r="GE21" s="48"/>
      <c r="GF21" s="48"/>
      <c r="GG21" s="48"/>
      <c r="GH21" s="48"/>
      <c r="GI21" s="48"/>
      <c r="GJ21" s="48"/>
      <c r="GK21" s="192">
        <f t="shared" si="501"/>
        <v>0</v>
      </c>
      <c r="GL21" s="48"/>
      <c r="GM21" s="48"/>
      <c r="GO21" s="48"/>
      <c r="GP21" s="48"/>
      <c r="GQ21" s="48"/>
      <c r="GR21" s="48"/>
      <c r="GS21" s="191">
        <f t="shared" si="502"/>
        <v>0</v>
      </c>
      <c r="GT21" s="48"/>
      <c r="GU21" s="48"/>
      <c r="GV21" s="48"/>
      <c r="GW21" s="48"/>
      <c r="GX21" s="48"/>
      <c r="GY21" s="48"/>
      <c r="GZ21" s="192">
        <f t="shared" si="503"/>
        <v>0</v>
      </c>
      <c r="HA21" s="48"/>
      <c r="HB21" s="48"/>
      <c r="HD21" s="48"/>
      <c r="HE21" s="48"/>
      <c r="HF21" s="48"/>
      <c r="HG21" s="48"/>
      <c r="HH21" s="191">
        <f t="shared" si="504"/>
        <v>0</v>
      </c>
      <c r="HI21" s="48"/>
      <c r="HJ21" s="48"/>
      <c r="HK21" s="48"/>
      <c r="HL21" s="48"/>
      <c r="HM21" s="48"/>
      <c r="HN21" s="48"/>
      <c r="HO21" s="192">
        <f t="shared" si="505"/>
        <v>0</v>
      </c>
      <c r="HP21" s="48"/>
      <c r="HQ21" s="48"/>
      <c r="HS21" s="48"/>
      <c r="HT21" s="48"/>
      <c r="HU21" s="48"/>
      <c r="HV21" s="48"/>
      <c r="HW21" s="191">
        <f t="shared" si="506"/>
        <v>0</v>
      </c>
      <c r="HX21" s="48"/>
      <c r="HY21" s="48"/>
      <c r="HZ21" s="48"/>
      <c r="IA21" s="48"/>
      <c r="IB21" s="48"/>
      <c r="IC21" s="48"/>
      <c r="ID21" s="192">
        <f t="shared" si="507"/>
        <v>0</v>
      </c>
      <c r="IE21" s="48"/>
      <c r="IF21" s="48"/>
      <c r="IH21" s="48"/>
      <c r="II21" s="48"/>
      <c r="IJ21" s="48"/>
      <c r="IK21" s="48"/>
      <c r="IL21" s="191">
        <f t="shared" si="508"/>
        <v>0</v>
      </c>
      <c r="IM21" s="48"/>
      <c r="IN21" s="48"/>
      <c r="IO21" s="48"/>
      <c r="IP21" s="48"/>
      <c r="IQ21" s="48"/>
      <c r="IR21" s="48"/>
      <c r="IS21" s="192">
        <f t="shared" si="509"/>
        <v>0</v>
      </c>
      <c r="IT21" s="48"/>
      <c r="IU21" s="48"/>
      <c r="IW21" s="48"/>
      <c r="IX21" s="48"/>
      <c r="IY21" s="48"/>
      <c r="IZ21" s="48"/>
      <c r="JA21" s="191">
        <f t="shared" si="510"/>
        <v>0</v>
      </c>
      <c r="JB21" s="48"/>
      <c r="JC21" s="48"/>
      <c r="JD21" s="48"/>
      <c r="JE21" s="48"/>
      <c r="JF21" s="48"/>
      <c r="JG21" s="48"/>
      <c r="JH21" s="192">
        <f t="shared" si="511"/>
        <v>0</v>
      </c>
      <c r="JI21" s="48"/>
      <c r="JJ21" s="48"/>
      <c r="JL21" s="48"/>
      <c r="JM21" s="48"/>
      <c r="JN21" s="48"/>
      <c r="JO21" s="48"/>
      <c r="JP21" s="191">
        <f t="shared" si="512"/>
        <v>0</v>
      </c>
      <c r="JQ21" s="48"/>
      <c r="JR21" s="48"/>
      <c r="JS21" s="48"/>
      <c r="JT21" s="48"/>
      <c r="JU21" s="48"/>
      <c r="JV21" s="48"/>
      <c r="JW21" s="192">
        <f t="shared" si="513"/>
        <v>0</v>
      </c>
      <c r="JX21" s="48"/>
      <c r="JY21" s="48"/>
      <c r="KA21" s="48"/>
      <c r="KB21" s="48"/>
      <c r="KC21" s="48"/>
      <c r="KD21" s="48"/>
      <c r="KE21" s="191">
        <f t="shared" si="514"/>
        <v>0</v>
      </c>
      <c r="KF21" s="48"/>
      <c r="KG21" s="48"/>
      <c r="KH21" s="48"/>
      <c r="KI21" s="48"/>
      <c r="KJ21" s="48"/>
      <c r="KK21" s="48"/>
      <c r="KL21" s="192">
        <f t="shared" si="515"/>
        <v>0</v>
      </c>
      <c r="KM21" s="48"/>
      <c r="KN21" s="48"/>
      <c r="KP21" s="48"/>
      <c r="KQ21" s="48"/>
      <c r="KR21" s="48"/>
      <c r="KS21" s="48"/>
      <c r="KT21" s="191">
        <f t="shared" si="516"/>
        <v>0</v>
      </c>
      <c r="KU21" s="48"/>
      <c r="KV21" s="48"/>
      <c r="KW21" s="48"/>
      <c r="KX21" s="48"/>
      <c r="KY21" s="48"/>
      <c r="KZ21" s="48"/>
      <c r="LA21" s="192">
        <f t="shared" si="517"/>
        <v>0</v>
      </c>
      <c r="LB21" s="48"/>
      <c r="LC21" s="48"/>
      <c r="LE21" s="48"/>
      <c r="LF21" s="48"/>
      <c r="LG21" s="48"/>
      <c r="LH21" s="48"/>
      <c r="LI21" s="191">
        <f t="shared" si="518"/>
        <v>0</v>
      </c>
      <c r="LJ21" s="48"/>
      <c r="LK21" s="48"/>
      <c r="LL21" s="48"/>
      <c r="LM21" s="48"/>
      <c r="LN21" s="48"/>
      <c r="LO21" s="48"/>
      <c r="LP21" s="192">
        <f t="shared" si="519"/>
        <v>0</v>
      </c>
      <c r="LQ21" s="48"/>
      <c r="LR21" s="48"/>
      <c r="LT21" s="48"/>
      <c r="LU21" s="48"/>
      <c r="LV21" s="48"/>
      <c r="LW21" s="48"/>
      <c r="LX21" s="191">
        <f t="shared" si="520"/>
        <v>0</v>
      </c>
      <c r="LY21" s="48"/>
      <c r="LZ21" s="48"/>
      <c r="MA21" s="48"/>
      <c r="MB21" s="48"/>
      <c r="MC21" s="48"/>
      <c r="MD21" s="48"/>
      <c r="ME21" s="192">
        <f t="shared" si="521"/>
        <v>0</v>
      </c>
      <c r="MF21" s="48"/>
      <c r="MG21" s="48"/>
      <c r="MI21" s="48"/>
      <c r="MJ21" s="48"/>
      <c r="MK21" s="48"/>
      <c r="ML21" s="48"/>
      <c r="MM21" s="191">
        <f t="shared" si="522"/>
        <v>0</v>
      </c>
      <c r="MN21" s="48"/>
      <c r="MO21" s="48"/>
      <c r="MP21" s="48"/>
      <c r="MQ21" s="48"/>
      <c r="MR21" s="48"/>
      <c r="MS21" s="48"/>
      <c r="MT21" s="192">
        <f t="shared" si="523"/>
        <v>0</v>
      </c>
      <c r="MU21" s="48"/>
      <c r="MV21" s="48"/>
      <c r="MX21" s="48"/>
      <c r="MY21" s="48"/>
      <c r="MZ21" s="48"/>
      <c r="NA21" s="48"/>
      <c r="NB21" s="191">
        <f t="shared" si="524"/>
        <v>0</v>
      </c>
      <c r="NC21" s="48"/>
      <c r="ND21" s="48"/>
      <c r="NE21" s="48"/>
      <c r="NF21" s="48"/>
      <c r="NG21" s="48"/>
      <c r="NH21" s="48"/>
      <c r="NI21" s="192">
        <f t="shared" si="525"/>
        <v>0</v>
      </c>
      <c r="NJ21" s="48"/>
      <c r="NK21" s="48"/>
      <c r="NM21" s="48"/>
      <c r="NN21" s="48"/>
      <c r="NO21" s="48"/>
      <c r="NP21" s="48"/>
      <c r="NQ21" s="191">
        <f t="shared" si="526"/>
        <v>0</v>
      </c>
      <c r="NR21" s="48"/>
      <c r="NS21" s="48"/>
      <c r="NT21" s="48"/>
      <c r="NU21" s="48"/>
      <c r="NV21" s="48"/>
      <c r="NW21" s="48"/>
      <c r="NX21" s="192">
        <f t="shared" si="527"/>
        <v>0</v>
      </c>
      <c r="NY21" s="48"/>
      <c r="NZ21" s="48"/>
      <c r="OB21" s="48"/>
      <c r="OC21" s="48"/>
      <c r="OD21" s="48"/>
      <c r="OE21" s="48"/>
      <c r="OF21" s="191">
        <f t="shared" si="528"/>
        <v>0</v>
      </c>
      <c r="OG21" s="48"/>
      <c r="OH21" s="48"/>
      <c r="OI21" s="48"/>
      <c r="OJ21" s="48"/>
      <c r="OK21" s="48"/>
      <c r="OL21" s="48"/>
      <c r="OM21" s="192">
        <f t="shared" si="529"/>
        <v>0</v>
      </c>
      <c r="ON21" s="48"/>
      <c r="OO21" s="48"/>
      <c r="OQ21" s="48"/>
      <c r="OR21" s="48"/>
      <c r="OS21" s="48"/>
      <c r="OT21" s="48"/>
      <c r="OU21" s="191">
        <f t="shared" si="530"/>
        <v>0</v>
      </c>
      <c r="OV21" s="48"/>
      <c r="OW21" s="48"/>
      <c r="OX21" s="48"/>
      <c r="OY21" s="48"/>
      <c r="OZ21" s="48"/>
      <c r="PA21" s="48"/>
      <c r="PB21" s="192">
        <f t="shared" si="531"/>
        <v>0</v>
      </c>
      <c r="PC21" s="48"/>
      <c r="PD21" s="48"/>
      <c r="PF21" s="48"/>
      <c r="PG21" s="48"/>
      <c r="PH21" s="48"/>
      <c r="PI21" s="48"/>
      <c r="PJ21" s="191">
        <f t="shared" si="532"/>
        <v>0</v>
      </c>
      <c r="PK21" s="48"/>
      <c r="PL21" s="48"/>
      <c r="PM21" s="48"/>
      <c r="PN21" s="48"/>
      <c r="PO21" s="48"/>
      <c r="PP21" s="48"/>
      <c r="PQ21" s="192">
        <f t="shared" si="533"/>
        <v>0</v>
      </c>
      <c r="PR21" s="48"/>
      <c r="PS21" s="48"/>
      <c r="PU21" s="48"/>
      <c r="PV21" s="48"/>
      <c r="PW21" s="48"/>
      <c r="PX21" s="48"/>
      <c r="PY21" s="191">
        <f t="shared" si="534"/>
        <v>0</v>
      </c>
      <c r="PZ21" s="48"/>
      <c r="QA21" s="48"/>
      <c r="QB21" s="48"/>
      <c r="QC21" s="48"/>
      <c r="QD21" s="48"/>
      <c r="QE21" s="48"/>
      <c r="QF21" s="192">
        <f t="shared" si="535"/>
        <v>0</v>
      </c>
      <c r="QG21" s="48"/>
      <c r="QH21" s="48"/>
      <c r="QJ21" s="48"/>
      <c r="QK21" s="48"/>
      <c r="QL21" s="48"/>
      <c r="QM21" s="48"/>
      <c r="QN21" s="191">
        <f t="shared" si="536"/>
        <v>0</v>
      </c>
      <c r="QO21" s="48"/>
      <c r="QP21" s="48"/>
      <c r="QQ21" s="48"/>
      <c r="QR21" s="48"/>
      <c r="QS21" s="48"/>
      <c r="QT21" s="48"/>
      <c r="QU21" s="192">
        <f t="shared" si="537"/>
        <v>0</v>
      </c>
      <c r="QV21" s="48"/>
      <c r="QW21" s="48"/>
      <c r="QY21" s="48"/>
      <c r="QZ21" s="48"/>
      <c r="RA21" s="48"/>
      <c r="RB21" s="48"/>
      <c r="RC21" s="191">
        <f t="shared" si="538"/>
        <v>0</v>
      </c>
      <c r="RD21" s="48"/>
      <c r="RE21" s="48"/>
      <c r="RF21" s="48"/>
      <c r="RG21" s="48"/>
      <c r="RH21" s="48"/>
      <c r="RI21" s="48"/>
      <c r="RJ21" s="192">
        <f t="shared" si="539"/>
        <v>0</v>
      </c>
      <c r="RK21" s="48"/>
      <c r="RL21" s="48"/>
      <c r="RN21" s="48"/>
      <c r="RO21" s="48"/>
      <c r="RP21" s="48"/>
      <c r="RQ21" s="48"/>
      <c r="RR21" s="191">
        <f t="shared" si="540"/>
        <v>0</v>
      </c>
      <c r="RS21" s="48"/>
      <c r="RT21" s="48"/>
      <c r="RU21" s="48"/>
      <c r="RV21" s="48"/>
      <c r="RW21" s="48"/>
      <c r="RX21" s="48"/>
      <c r="RY21" s="192">
        <f t="shared" si="541"/>
        <v>0</v>
      </c>
      <c r="RZ21" s="48"/>
      <c r="SA21" s="48"/>
      <c r="SC21" s="48"/>
      <c r="SD21" s="48"/>
      <c r="SE21" s="48"/>
      <c r="SF21" s="48"/>
      <c r="SG21" s="191">
        <f t="shared" si="542"/>
        <v>0</v>
      </c>
      <c r="SH21" s="48"/>
      <c r="SI21" s="48"/>
      <c r="SJ21" s="48"/>
      <c r="SK21" s="48"/>
      <c r="SL21" s="48"/>
      <c r="SM21" s="48"/>
      <c r="SN21" s="192">
        <f t="shared" si="543"/>
        <v>0</v>
      </c>
      <c r="SO21" s="48"/>
      <c r="SP21" s="48"/>
      <c r="SR21" s="48"/>
      <c r="SS21" s="48"/>
      <c r="ST21" s="48"/>
      <c r="SU21" s="48"/>
      <c r="SV21" s="191">
        <f t="shared" si="544"/>
        <v>0</v>
      </c>
      <c r="SW21" s="48"/>
      <c r="SX21" s="48"/>
      <c r="SY21" s="48"/>
      <c r="SZ21" s="48"/>
      <c r="TA21" s="48"/>
      <c r="TB21" s="48"/>
      <c r="TC21" s="192">
        <f t="shared" si="545"/>
        <v>0</v>
      </c>
      <c r="TD21" s="48"/>
      <c r="TE21" s="48"/>
      <c r="TG21" s="48"/>
      <c r="TH21" s="48"/>
      <c r="TI21" s="48"/>
      <c r="TJ21" s="48"/>
      <c r="TK21" s="191">
        <f t="shared" si="546"/>
        <v>0</v>
      </c>
      <c r="TL21" s="48"/>
      <c r="TM21" s="48"/>
      <c r="TN21" s="48"/>
      <c r="TO21" s="48"/>
      <c r="TP21" s="48"/>
      <c r="TQ21" s="48"/>
      <c r="TR21" s="192">
        <f t="shared" si="547"/>
        <v>0</v>
      </c>
      <c r="TS21" s="48"/>
      <c r="TT21" s="48"/>
      <c r="TV21" s="48"/>
      <c r="TW21" s="48"/>
      <c r="TX21" s="48"/>
      <c r="TY21" s="48"/>
      <c r="TZ21" s="191">
        <f t="shared" si="548"/>
        <v>0</v>
      </c>
      <c r="UA21" s="48"/>
      <c r="UB21" s="48"/>
      <c r="UC21" s="48"/>
      <c r="UD21" s="48"/>
      <c r="UE21" s="48"/>
      <c r="UF21" s="48"/>
      <c r="UG21" s="192">
        <f t="shared" si="549"/>
        <v>0</v>
      </c>
      <c r="UH21" s="48"/>
      <c r="UI21" s="48"/>
      <c r="UK21" s="48"/>
      <c r="UL21" s="48"/>
      <c r="UM21" s="48"/>
      <c r="UN21" s="48"/>
      <c r="UO21" s="191">
        <f t="shared" si="550"/>
        <v>0</v>
      </c>
      <c r="UP21" s="48"/>
      <c r="UQ21" s="48"/>
      <c r="UR21" s="48"/>
      <c r="US21" s="48"/>
      <c r="UT21" s="48"/>
      <c r="UU21" s="48"/>
      <c r="UV21" s="192">
        <f t="shared" si="551"/>
        <v>0</v>
      </c>
      <c r="UW21" s="48"/>
      <c r="UX21" s="48"/>
      <c r="UZ21" s="48"/>
      <c r="VA21" s="48"/>
      <c r="VB21" s="48"/>
      <c r="VC21" s="48"/>
      <c r="VD21" s="191">
        <f t="shared" si="552"/>
        <v>0</v>
      </c>
      <c r="VE21" s="48"/>
      <c r="VF21" s="48"/>
      <c r="VG21" s="48"/>
      <c r="VH21" s="48"/>
      <c r="VI21" s="48"/>
      <c r="VJ21" s="48"/>
      <c r="VK21" s="192">
        <f t="shared" si="553"/>
        <v>0</v>
      </c>
      <c r="VL21" s="48"/>
      <c r="VM21" s="48"/>
      <c r="VO21" s="48"/>
      <c r="VP21" s="48"/>
      <c r="VQ21" s="48"/>
      <c r="VR21" s="48"/>
      <c r="VS21" s="191">
        <f t="shared" si="554"/>
        <v>0</v>
      </c>
      <c r="VT21" s="48"/>
      <c r="VU21" s="48"/>
      <c r="VV21" s="48"/>
      <c r="VW21" s="48"/>
      <c r="VX21" s="48"/>
      <c r="VY21" s="48"/>
      <c r="VZ21" s="192">
        <f t="shared" si="555"/>
        <v>0</v>
      </c>
      <c r="WA21" s="48"/>
      <c r="WB21" s="48"/>
      <c r="WD21" s="48"/>
      <c r="WE21" s="48"/>
      <c r="WF21" s="48"/>
      <c r="WG21" s="48"/>
      <c r="WH21" s="191">
        <f t="shared" si="556"/>
        <v>0</v>
      </c>
      <c r="WI21" s="48"/>
      <c r="WJ21" s="48"/>
      <c r="WK21" s="48"/>
      <c r="WL21" s="48"/>
      <c r="WM21" s="48"/>
      <c r="WN21" s="48"/>
      <c r="WO21" s="192">
        <f t="shared" si="557"/>
        <v>0</v>
      </c>
      <c r="WP21" s="48"/>
      <c r="WQ21" s="48"/>
      <c r="WS21" s="48"/>
      <c r="WT21" s="48"/>
      <c r="WU21" s="48"/>
      <c r="WV21" s="48"/>
      <c r="WW21" s="191">
        <f t="shared" si="558"/>
        <v>0</v>
      </c>
      <c r="WX21" s="48"/>
      <c r="WY21" s="48"/>
      <c r="WZ21" s="48"/>
      <c r="XA21" s="48"/>
      <c r="XB21" s="48"/>
      <c r="XC21" s="48"/>
      <c r="XD21" s="192">
        <f t="shared" si="559"/>
        <v>0</v>
      </c>
      <c r="XE21" s="48"/>
      <c r="XF21" s="48"/>
      <c r="XH21" s="48"/>
      <c r="XI21" s="48"/>
      <c r="XJ21" s="48"/>
      <c r="XK21" s="48"/>
      <c r="XL21" s="191">
        <f t="shared" si="560"/>
        <v>0</v>
      </c>
      <c r="XM21" s="48"/>
      <c r="XN21" s="48"/>
      <c r="XO21" s="48"/>
      <c r="XP21" s="48"/>
      <c r="XQ21" s="48"/>
      <c r="XR21" s="48"/>
      <c r="XS21" s="192">
        <f t="shared" si="561"/>
        <v>0</v>
      </c>
      <c r="XT21" s="48"/>
      <c r="XU21" s="48"/>
      <c r="XW21" s="48"/>
      <c r="XX21" s="48"/>
      <c r="XY21" s="48"/>
      <c r="XZ21" s="48"/>
      <c r="YA21" s="191">
        <f t="shared" si="562"/>
        <v>0</v>
      </c>
      <c r="YB21" s="48"/>
      <c r="YC21" s="48"/>
      <c r="YD21" s="48"/>
      <c r="YE21" s="48"/>
      <c r="YF21" s="48"/>
      <c r="YG21" s="48"/>
      <c r="YH21" s="192">
        <f t="shared" si="563"/>
        <v>0</v>
      </c>
      <c r="YI21" s="48"/>
      <c r="YJ21" s="48"/>
      <c r="YL21" s="48"/>
      <c r="YM21" s="48"/>
      <c r="YN21" s="48"/>
      <c r="YO21" s="48"/>
      <c r="YP21" s="191">
        <f t="shared" si="564"/>
        <v>0</v>
      </c>
      <c r="YQ21" s="48"/>
      <c r="YR21" s="48"/>
      <c r="YS21" s="48"/>
      <c r="YT21" s="48"/>
      <c r="YU21" s="48"/>
      <c r="YV21" s="48"/>
      <c r="YW21" s="192">
        <f t="shared" si="565"/>
        <v>0</v>
      </c>
      <c r="YX21" s="48"/>
      <c r="YY21" s="48"/>
      <c r="ZA21" s="48"/>
      <c r="ZB21" s="48"/>
      <c r="ZC21" s="48"/>
      <c r="ZD21" s="48"/>
      <c r="ZE21" s="191">
        <f t="shared" si="566"/>
        <v>0</v>
      </c>
      <c r="ZF21" s="48"/>
      <c r="ZG21" s="48"/>
      <c r="ZH21" s="48"/>
      <c r="ZI21" s="48"/>
      <c r="ZJ21" s="48"/>
      <c r="ZK21" s="48"/>
      <c r="ZL21" s="192">
        <f t="shared" si="567"/>
        <v>0</v>
      </c>
      <c r="ZM21" s="48"/>
      <c r="ZN21" s="48"/>
      <c r="ZP21" s="48"/>
      <c r="ZQ21" s="48"/>
      <c r="ZR21" s="48"/>
      <c r="ZS21" s="48"/>
      <c r="ZT21" s="191">
        <f t="shared" si="568"/>
        <v>0</v>
      </c>
      <c r="ZU21" s="48"/>
      <c r="ZV21" s="48"/>
      <c r="ZW21" s="48"/>
      <c r="ZX21" s="48"/>
      <c r="ZY21" s="48"/>
      <c r="ZZ21" s="48"/>
      <c r="AAA21" s="192">
        <f t="shared" si="569"/>
        <v>0</v>
      </c>
      <c r="AAB21" s="48"/>
      <c r="AAC21" s="48"/>
      <c r="AAE21" s="48"/>
      <c r="AAF21" s="48"/>
      <c r="AAG21" s="48"/>
      <c r="AAH21" s="48"/>
      <c r="AAI21" s="191">
        <f t="shared" si="570"/>
        <v>0</v>
      </c>
      <c r="AAJ21" s="48"/>
      <c r="AAK21" s="48"/>
      <c r="AAL21" s="48"/>
      <c r="AAM21" s="48"/>
      <c r="AAN21" s="48"/>
      <c r="AAO21" s="48"/>
      <c r="AAP21" s="192">
        <f t="shared" si="571"/>
        <v>0</v>
      </c>
      <c r="AAQ21" s="48"/>
      <c r="AAR21" s="48"/>
      <c r="AAT21" s="48"/>
      <c r="AAU21" s="48"/>
      <c r="AAV21" s="48"/>
      <c r="AAW21" s="48"/>
      <c r="AAX21" s="191">
        <f t="shared" si="572"/>
        <v>0</v>
      </c>
      <c r="AAY21" s="48"/>
      <c r="AAZ21" s="48"/>
      <c r="ABA21" s="48"/>
      <c r="ABB21" s="48"/>
      <c r="ABC21" s="48"/>
      <c r="ABD21" s="48"/>
      <c r="ABE21" s="192">
        <f t="shared" si="573"/>
        <v>0</v>
      </c>
      <c r="ABF21" s="48"/>
      <c r="ABG21" s="48"/>
      <c r="ABI21" s="48"/>
      <c r="ABJ21" s="48"/>
      <c r="ABK21" s="48"/>
      <c r="ABL21" s="48"/>
      <c r="ABM21" s="191">
        <f t="shared" si="574"/>
        <v>0</v>
      </c>
      <c r="ABN21" s="48"/>
      <c r="ABO21" s="48"/>
      <c r="ABP21" s="48"/>
      <c r="ABQ21" s="48"/>
      <c r="ABR21" s="48"/>
      <c r="ABS21" s="48"/>
      <c r="ABT21" s="192">
        <f t="shared" si="575"/>
        <v>0</v>
      </c>
      <c r="ABU21" s="48"/>
      <c r="ABV21" s="48"/>
      <c r="ABX21" s="48"/>
      <c r="ABY21" s="48"/>
      <c r="ABZ21" s="48"/>
      <c r="ACA21" s="48"/>
      <c r="ACB21" s="191">
        <f t="shared" si="576"/>
        <v>0</v>
      </c>
      <c r="ACC21" s="48"/>
      <c r="ACD21" s="48"/>
      <c r="ACE21" s="48"/>
      <c r="ACF21" s="48"/>
      <c r="ACG21" s="48"/>
      <c r="ACH21" s="48"/>
      <c r="ACI21" s="192">
        <f t="shared" si="577"/>
        <v>0</v>
      </c>
      <c r="ACJ21" s="48"/>
      <c r="ACK21" s="48"/>
      <c r="ACM21" s="48"/>
      <c r="ACN21" s="48"/>
      <c r="ACO21" s="48"/>
      <c r="ACP21" s="48"/>
      <c r="ACQ21" s="191">
        <f t="shared" si="578"/>
        <v>0</v>
      </c>
      <c r="ACR21" s="48"/>
      <c r="ACS21" s="48"/>
      <c r="ACT21" s="48"/>
      <c r="ACU21" s="48"/>
      <c r="ACV21" s="48"/>
      <c r="ACW21" s="48"/>
      <c r="ACX21" s="192">
        <f t="shared" si="579"/>
        <v>0</v>
      </c>
      <c r="ACY21" s="48"/>
      <c r="ACZ21" s="48"/>
      <c r="ADC21" s="48"/>
      <c r="ADD21" s="48"/>
      <c r="ADE21" s="48"/>
      <c r="ADF21" s="48"/>
      <c r="ADG21" s="191">
        <f t="shared" si="580"/>
        <v>0</v>
      </c>
      <c r="ADH21" s="48"/>
      <c r="ADI21" s="48"/>
      <c r="ADJ21" s="48"/>
      <c r="ADK21" s="48"/>
      <c r="ADL21" s="48"/>
      <c r="ADM21" s="48"/>
      <c r="ADN21" s="192">
        <f t="shared" si="581"/>
        <v>0</v>
      </c>
      <c r="ADO21" s="48"/>
      <c r="ADP21" s="48"/>
      <c r="ADR21" s="48"/>
      <c r="ADS21" s="48"/>
      <c r="ADT21" s="48"/>
      <c r="ADU21" s="48"/>
      <c r="ADV21" s="191">
        <f t="shared" si="582"/>
        <v>0</v>
      </c>
      <c r="ADW21" s="48"/>
      <c r="ADX21" s="48"/>
      <c r="ADY21" s="48"/>
      <c r="ADZ21" s="48"/>
      <c r="AEA21" s="48"/>
      <c r="AEB21" s="48"/>
      <c r="AEC21" s="192">
        <f t="shared" si="583"/>
        <v>0</v>
      </c>
      <c r="AED21" s="48"/>
      <c r="AEE21" s="48"/>
      <c r="AEG21" s="48"/>
      <c r="AEH21" s="48"/>
      <c r="AEI21" s="48"/>
      <c r="AEJ21" s="48"/>
      <c r="AEK21" s="191">
        <f t="shared" si="584"/>
        <v>0</v>
      </c>
      <c r="AEL21" s="48"/>
      <c r="AEM21" s="48"/>
      <c r="AEN21" s="48"/>
      <c r="AEO21" s="48"/>
      <c r="AEP21" s="48"/>
      <c r="AEQ21" s="48"/>
      <c r="AER21" s="192">
        <f t="shared" si="585"/>
        <v>0</v>
      </c>
      <c r="AES21" s="48"/>
      <c r="AET21" s="48"/>
      <c r="AEV21" s="48"/>
      <c r="AEW21" s="48"/>
      <c r="AEX21" s="48"/>
      <c r="AEY21" s="48"/>
      <c r="AEZ21" s="191">
        <f t="shared" si="586"/>
        <v>0</v>
      </c>
      <c r="AFA21" s="48"/>
      <c r="AFB21" s="48"/>
      <c r="AFC21" s="48"/>
      <c r="AFD21" s="48"/>
      <c r="AFE21" s="48"/>
      <c r="AFF21" s="48"/>
      <c r="AFG21" s="192">
        <f t="shared" si="587"/>
        <v>0</v>
      </c>
      <c r="AFH21" s="48"/>
      <c r="AFI21" s="48"/>
      <c r="AFK21" s="48"/>
      <c r="AFL21" s="48"/>
      <c r="AFM21" s="48"/>
      <c r="AFN21" s="48"/>
      <c r="AFO21" s="191">
        <f t="shared" si="588"/>
        <v>0</v>
      </c>
      <c r="AFP21" s="48"/>
      <c r="AFQ21" s="48"/>
      <c r="AFR21" s="48"/>
      <c r="AFS21" s="48"/>
      <c r="AFT21" s="48"/>
      <c r="AFU21" s="48"/>
      <c r="AFV21" s="192">
        <f t="shared" si="589"/>
        <v>0</v>
      </c>
      <c r="AFW21" s="48"/>
      <c r="AFX21" s="48"/>
      <c r="AFZ21" s="48"/>
      <c r="AGA21" s="48"/>
      <c r="AGB21" s="48"/>
      <c r="AGC21" s="48"/>
      <c r="AGD21" s="191">
        <f t="shared" si="590"/>
        <v>0</v>
      </c>
      <c r="AGE21" s="48"/>
      <c r="AGF21" s="48"/>
      <c r="AGG21" s="48"/>
      <c r="AGH21" s="48"/>
      <c r="AGI21" s="48"/>
      <c r="AGJ21" s="48"/>
      <c r="AGK21" s="192">
        <f t="shared" si="591"/>
        <v>0</v>
      </c>
      <c r="AGL21" s="48"/>
      <c r="AGM21" s="48"/>
      <c r="AGO21" s="48"/>
      <c r="AGP21" s="48"/>
      <c r="AGQ21" s="48"/>
      <c r="AGR21" s="48"/>
      <c r="AGS21" s="191">
        <f t="shared" si="592"/>
        <v>0</v>
      </c>
      <c r="AGT21" s="48"/>
      <c r="AGU21" s="48"/>
      <c r="AGV21" s="48"/>
      <c r="AGW21" s="48"/>
      <c r="AGX21" s="48"/>
      <c r="AGY21" s="48"/>
      <c r="AGZ21" s="192">
        <f t="shared" si="593"/>
        <v>0</v>
      </c>
      <c r="AHA21" s="48"/>
      <c r="AHB21" s="48"/>
      <c r="AHD21" s="48"/>
      <c r="AHE21" s="48"/>
      <c r="AHF21" s="48"/>
      <c r="AHG21" s="48"/>
      <c r="AHH21" s="191">
        <f t="shared" si="594"/>
        <v>0</v>
      </c>
      <c r="AHI21" s="48"/>
      <c r="AHJ21" s="48"/>
      <c r="AHK21" s="48"/>
      <c r="AHL21" s="48"/>
      <c r="AHM21" s="48"/>
      <c r="AHN21" s="48"/>
      <c r="AHO21" s="192">
        <f t="shared" si="595"/>
        <v>0</v>
      </c>
      <c r="AHP21" s="48"/>
      <c r="AHQ21" s="48"/>
      <c r="AHS21" s="48"/>
      <c r="AHT21" s="48"/>
      <c r="AHU21" s="48"/>
      <c r="AHV21" s="48"/>
      <c r="AHW21" s="191">
        <f t="shared" si="596"/>
        <v>0</v>
      </c>
      <c r="AHX21" s="48"/>
      <c r="AHY21" s="48"/>
      <c r="AHZ21" s="48"/>
      <c r="AIA21" s="48"/>
      <c r="AIB21" s="48"/>
      <c r="AIC21" s="48"/>
      <c r="AID21" s="192">
        <f t="shared" si="597"/>
        <v>0</v>
      </c>
      <c r="AIE21" s="48"/>
      <c r="AIF21" s="48"/>
    </row>
    <row r="22" spans="1:916" s="43" customFormat="1" x14ac:dyDescent="0.2">
      <c r="A22" s="46" t="s">
        <v>306</v>
      </c>
      <c r="B22" s="47" t="s">
        <v>307</v>
      </c>
      <c r="C22" s="53"/>
      <c r="D22" s="48"/>
      <c r="E22" s="48"/>
      <c r="F22" s="48"/>
      <c r="G22" s="191">
        <f t="shared" si="120"/>
        <v>0</v>
      </c>
      <c r="H22" s="48"/>
      <c r="I22" s="48"/>
      <c r="J22" s="48"/>
      <c r="K22" s="48"/>
      <c r="L22" s="48"/>
      <c r="M22" s="48"/>
      <c r="N22" s="192">
        <f t="shared" si="181"/>
        <v>0</v>
      </c>
      <c r="O22" s="48"/>
      <c r="P22" s="48"/>
      <c r="Q22" s="48"/>
      <c r="R22" s="48"/>
      <c r="S22" s="48"/>
      <c r="T22" s="48"/>
      <c r="U22" s="191">
        <f t="shared" si="121"/>
        <v>0</v>
      </c>
      <c r="V22" s="48"/>
      <c r="W22" s="48"/>
      <c r="X22" s="48"/>
      <c r="Y22" s="48"/>
      <c r="Z22" s="48"/>
      <c r="AA22" s="48"/>
      <c r="AB22" s="192">
        <f t="shared" si="182"/>
        <v>0</v>
      </c>
      <c r="AC22" s="48"/>
      <c r="AD22" s="48"/>
      <c r="AE22" s="330"/>
      <c r="AF22" s="48"/>
      <c r="AG22" s="48"/>
      <c r="AH22" s="48"/>
      <c r="AI22" s="48"/>
      <c r="AJ22" s="191">
        <f t="shared" si="480"/>
        <v>0</v>
      </c>
      <c r="AK22" s="48"/>
      <c r="AL22" s="48"/>
      <c r="AM22" s="48"/>
      <c r="AN22" s="48"/>
      <c r="AO22" s="48"/>
      <c r="AP22" s="48"/>
      <c r="AQ22" s="192">
        <f t="shared" si="481"/>
        <v>0</v>
      </c>
      <c r="AR22" s="48"/>
      <c r="AS22" s="48"/>
      <c r="AU22" s="48"/>
      <c r="AV22" s="48"/>
      <c r="AW22" s="48"/>
      <c r="AX22" s="48"/>
      <c r="AY22" s="191">
        <f t="shared" si="482"/>
        <v>0</v>
      </c>
      <c r="AZ22" s="48"/>
      <c r="BA22" s="48"/>
      <c r="BB22" s="48"/>
      <c r="BC22" s="48"/>
      <c r="BD22" s="48"/>
      <c r="BE22" s="48"/>
      <c r="BF22" s="192">
        <f t="shared" si="483"/>
        <v>0</v>
      </c>
      <c r="BG22" s="48"/>
      <c r="BH22" s="48"/>
      <c r="BJ22" s="48"/>
      <c r="BK22" s="48"/>
      <c r="BL22" s="48"/>
      <c r="BM22" s="48"/>
      <c r="BN22" s="191">
        <f t="shared" si="484"/>
        <v>0</v>
      </c>
      <c r="BO22" s="48"/>
      <c r="BP22" s="48"/>
      <c r="BQ22" s="48"/>
      <c r="BR22" s="48"/>
      <c r="BS22" s="48"/>
      <c r="BT22" s="48"/>
      <c r="BU22" s="192">
        <f t="shared" si="485"/>
        <v>0</v>
      </c>
      <c r="BV22" s="48"/>
      <c r="BW22" s="48"/>
      <c r="BY22" s="48"/>
      <c r="BZ22" s="48"/>
      <c r="CA22" s="48"/>
      <c r="CB22" s="48"/>
      <c r="CC22" s="191">
        <f t="shared" si="486"/>
        <v>0</v>
      </c>
      <c r="CD22" s="48"/>
      <c r="CE22" s="48"/>
      <c r="CF22" s="48"/>
      <c r="CG22" s="48"/>
      <c r="CH22" s="48"/>
      <c r="CI22" s="48"/>
      <c r="CJ22" s="192">
        <f t="shared" si="487"/>
        <v>0</v>
      </c>
      <c r="CK22" s="48"/>
      <c r="CL22" s="48"/>
      <c r="CN22" s="48"/>
      <c r="CO22" s="48"/>
      <c r="CP22" s="48"/>
      <c r="CQ22" s="48"/>
      <c r="CR22" s="191">
        <f t="shared" si="488"/>
        <v>0</v>
      </c>
      <c r="CS22" s="48"/>
      <c r="CT22" s="48"/>
      <c r="CU22" s="48"/>
      <c r="CV22" s="48"/>
      <c r="CW22" s="48"/>
      <c r="CX22" s="48"/>
      <c r="CY22" s="192">
        <f t="shared" si="489"/>
        <v>0</v>
      </c>
      <c r="CZ22" s="48"/>
      <c r="DA22" s="48"/>
      <c r="DC22" s="48"/>
      <c r="DD22" s="48"/>
      <c r="DE22" s="48"/>
      <c r="DF22" s="48"/>
      <c r="DG22" s="191">
        <f t="shared" si="490"/>
        <v>0</v>
      </c>
      <c r="DH22" s="48"/>
      <c r="DI22" s="48"/>
      <c r="DJ22" s="48"/>
      <c r="DK22" s="48"/>
      <c r="DL22" s="48"/>
      <c r="DM22" s="48"/>
      <c r="DN22" s="192">
        <f t="shared" si="491"/>
        <v>0</v>
      </c>
      <c r="DO22" s="48"/>
      <c r="DP22" s="48"/>
      <c r="DR22" s="48"/>
      <c r="DS22" s="48"/>
      <c r="DT22" s="48"/>
      <c r="DU22" s="48"/>
      <c r="DV22" s="191">
        <f t="shared" si="492"/>
        <v>0</v>
      </c>
      <c r="DW22" s="48"/>
      <c r="DX22" s="48"/>
      <c r="DY22" s="48"/>
      <c r="DZ22" s="48"/>
      <c r="EA22" s="48"/>
      <c r="EB22" s="48"/>
      <c r="EC22" s="192">
        <f t="shared" si="493"/>
        <v>0</v>
      </c>
      <c r="ED22" s="48"/>
      <c r="EE22" s="48"/>
      <c r="EG22" s="48"/>
      <c r="EH22" s="48"/>
      <c r="EI22" s="48"/>
      <c r="EJ22" s="48"/>
      <c r="EK22" s="191">
        <f t="shared" si="494"/>
        <v>0</v>
      </c>
      <c r="EL22" s="48"/>
      <c r="EM22" s="48"/>
      <c r="EN22" s="48"/>
      <c r="EO22" s="48"/>
      <c r="EP22" s="48"/>
      <c r="EQ22" s="48"/>
      <c r="ER22" s="192">
        <f t="shared" si="495"/>
        <v>0</v>
      </c>
      <c r="ES22" s="48"/>
      <c r="ET22" s="48"/>
      <c r="EV22" s="48"/>
      <c r="EW22" s="48"/>
      <c r="EX22" s="48"/>
      <c r="EY22" s="48"/>
      <c r="EZ22" s="191">
        <f t="shared" si="496"/>
        <v>0</v>
      </c>
      <c r="FA22" s="48"/>
      <c r="FB22" s="48"/>
      <c r="FC22" s="48"/>
      <c r="FD22" s="48"/>
      <c r="FE22" s="48"/>
      <c r="FF22" s="48"/>
      <c r="FG22" s="192">
        <f t="shared" si="497"/>
        <v>0</v>
      </c>
      <c r="FH22" s="48"/>
      <c r="FI22" s="48"/>
      <c r="FK22" s="48"/>
      <c r="FL22" s="48"/>
      <c r="FM22" s="48"/>
      <c r="FN22" s="48"/>
      <c r="FO22" s="191">
        <f t="shared" si="498"/>
        <v>0</v>
      </c>
      <c r="FP22" s="48"/>
      <c r="FQ22" s="48"/>
      <c r="FR22" s="48"/>
      <c r="FS22" s="48"/>
      <c r="FT22" s="48"/>
      <c r="FU22" s="48"/>
      <c r="FV22" s="192">
        <f t="shared" si="499"/>
        <v>0</v>
      </c>
      <c r="FW22" s="48"/>
      <c r="FX22" s="48"/>
      <c r="FZ22" s="48"/>
      <c r="GA22" s="48"/>
      <c r="GB22" s="48"/>
      <c r="GC22" s="48"/>
      <c r="GD22" s="191">
        <f t="shared" si="500"/>
        <v>0</v>
      </c>
      <c r="GE22" s="48"/>
      <c r="GF22" s="48"/>
      <c r="GG22" s="48"/>
      <c r="GH22" s="48"/>
      <c r="GI22" s="48"/>
      <c r="GJ22" s="48"/>
      <c r="GK22" s="192">
        <f t="shared" si="501"/>
        <v>0</v>
      </c>
      <c r="GL22" s="48"/>
      <c r="GM22" s="48"/>
      <c r="GO22" s="48"/>
      <c r="GP22" s="48"/>
      <c r="GQ22" s="48"/>
      <c r="GR22" s="48"/>
      <c r="GS22" s="191">
        <f t="shared" si="502"/>
        <v>0</v>
      </c>
      <c r="GT22" s="48"/>
      <c r="GU22" s="48"/>
      <c r="GV22" s="48"/>
      <c r="GW22" s="48"/>
      <c r="GX22" s="48"/>
      <c r="GY22" s="48"/>
      <c r="GZ22" s="192">
        <f t="shared" si="503"/>
        <v>0</v>
      </c>
      <c r="HA22" s="48"/>
      <c r="HB22" s="48"/>
      <c r="HD22" s="48"/>
      <c r="HE22" s="48"/>
      <c r="HF22" s="48"/>
      <c r="HG22" s="48"/>
      <c r="HH22" s="191">
        <f t="shared" si="504"/>
        <v>0</v>
      </c>
      <c r="HI22" s="48"/>
      <c r="HJ22" s="48"/>
      <c r="HK22" s="48"/>
      <c r="HL22" s="48"/>
      <c r="HM22" s="48"/>
      <c r="HN22" s="48"/>
      <c r="HO22" s="192">
        <f t="shared" si="505"/>
        <v>0</v>
      </c>
      <c r="HP22" s="48"/>
      <c r="HQ22" s="48"/>
      <c r="HS22" s="48"/>
      <c r="HT22" s="48"/>
      <c r="HU22" s="48"/>
      <c r="HV22" s="48"/>
      <c r="HW22" s="191">
        <f t="shared" si="506"/>
        <v>0</v>
      </c>
      <c r="HX22" s="48"/>
      <c r="HY22" s="48"/>
      <c r="HZ22" s="48"/>
      <c r="IA22" s="48"/>
      <c r="IB22" s="48"/>
      <c r="IC22" s="48"/>
      <c r="ID22" s="192">
        <f t="shared" si="507"/>
        <v>0</v>
      </c>
      <c r="IE22" s="48"/>
      <c r="IF22" s="48"/>
      <c r="IH22" s="48"/>
      <c r="II22" s="48"/>
      <c r="IJ22" s="48"/>
      <c r="IK22" s="48"/>
      <c r="IL22" s="191">
        <f t="shared" si="508"/>
        <v>0</v>
      </c>
      <c r="IM22" s="48"/>
      <c r="IN22" s="48"/>
      <c r="IO22" s="48"/>
      <c r="IP22" s="48"/>
      <c r="IQ22" s="48"/>
      <c r="IR22" s="48"/>
      <c r="IS22" s="192">
        <f t="shared" si="509"/>
        <v>0</v>
      </c>
      <c r="IT22" s="48"/>
      <c r="IU22" s="48"/>
      <c r="IW22" s="48"/>
      <c r="IX22" s="48"/>
      <c r="IY22" s="48"/>
      <c r="IZ22" s="48"/>
      <c r="JA22" s="191">
        <f t="shared" si="510"/>
        <v>0</v>
      </c>
      <c r="JB22" s="48"/>
      <c r="JC22" s="48"/>
      <c r="JD22" s="48"/>
      <c r="JE22" s="48"/>
      <c r="JF22" s="48"/>
      <c r="JG22" s="48"/>
      <c r="JH22" s="192">
        <f t="shared" si="511"/>
        <v>0</v>
      </c>
      <c r="JI22" s="48"/>
      <c r="JJ22" s="48"/>
      <c r="JL22" s="48"/>
      <c r="JM22" s="48"/>
      <c r="JN22" s="48"/>
      <c r="JO22" s="48"/>
      <c r="JP22" s="191">
        <f t="shared" si="512"/>
        <v>0</v>
      </c>
      <c r="JQ22" s="48"/>
      <c r="JR22" s="48"/>
      <c r="JS22" s="48"/>
      <c r="JT22" s="48"/>
      <c r="JU22" s="48"/>
      <c r="JV22" s="48"/>
      <c r="JW22" s="192">
        <f t="shared" si="513"/>
        <v>0</v>
      </c>
      <c r="JX22" s="48"/>
      <c r="JY22" s="48"/>
      <c r="KA22" s="48"/>
      <c r="KB22" s="48"/>
      <c r="KC22" s="48"/>
      <c r="KD22" s="48"/>
      <c r="KE22" s="191">
        <f t="shared" si="514"/>
        <v>0</v>
      </c>
      <c r="KF22" s="48"/>
      <c r="KG22" s="48"/>
      <c r="KH22" s="48"/>
      <c r="KI22" s="48"/>
      <c r="KJ22" s="48"/>
      <c r="KK22" s="48"/>
      <c r="KL22" s="192">
        <f t="shared" si="515"/>
        <v>0</v>
      </c>
      <c r="KM22" s="48"/>
      <c r="KN22" s="48"/>
      <c r="KP22" s="48"/>
      <c r="KQ22" s="48"/>
      <c r="KR22" s="48"/>
      <c r="KS22" s="48"/>
      <c r="KT22" s="191">
        <f t="shared" si="516"/>
        <v>0</v>
      </c>
      <c r="KU22" s="48"/>
      <c r="KV22" s="48"/>
      <c r="KW22" s="48"/>
      <c r="KX22" s="48"/>
      <c r="KY22" s="48"/>
      <c r="KZ22" s="48"/>
      <c r="LA22" s="192">
        <f t="shared" si="517"/>
        <v>0</v>
      </c>
      <c r="LB22" s="48"/>
      <c r="LC22" s="48"/>
      <c r="LE22" s="48"/>
      <c r="LF22" s="48"/>
      <c r="LG22" s="48"/>
      <c r="LH22" s="48"/>
      <c r="LI22" s="191">
        <f t="shared" si="518"/>
        <v>0</v>
      </c>
      <c r="LJ22" s="48"/>
      <c r="LK22" s="48"/>
      <c r="LL22" s="48"/>
      <c r="LM22" s="48"/>
      <c r="LN22" s="48"/>
      <c r="LO22" s="48"/>
      <c r="LP22" s="192">
        <f t="shared" si="519"/>
        <v>0</v>
      </c>
      <c r="LQ22" s="48"/>
      <c r="LR22" s="48"/>
      <c r="LT22" s="48"/>
      <c r="LU22" s="48"/>
      <c r="LV22" s="48"/>
      <c r="LW22" s="48"/>
      <c r="LX22" s="191">
        <f t="shared" si="520"/>
        <v>0</v>
      </c>
      <c r="LY22" s="48"/>
      <c r="LZ22" s="48"/>
      <c r="MA22" s="48"/>
      <c r="MB22" s="48"/>
      <c r="MC22" s="48"/>
      <c r="MD22" s="48"/>
      <c r="ME22" s="192">
        <f t="shared" si="521"/>
        <v>0</v>
      </c>
      <c r="MF22" s="48"/>
      <c r="MG22" s="48"/>
      <c r="MI22" s="48"/>
      <c r="MJ22" s="48"/>
      <c r="MK22" s="48"/>
      <c r="ML22" s="48"/>
      <c r="MM22" s="191">
        <f t="shared" si="522"/>
        <v>0</v>
      </c>
      <c r="MN22" s="48"/>
      <c r="MO22" s="48"/>
      <c r="MP22" s="48"/>
      <c r="MQ22" s="48"/>
      <c r="MR22" s="48"/>
      <c r="MS22" s="48"/>
      <c r="MT22" s="192">
        <f t="shared" si="523"/>
        <v>0</v>
      </c>
      <c r="MU22" s="48"/>
      <c r="MV22" s="48"/>
      <c r="MX22" s="48"/>
      <c r="MY22" s="48"/>
      <c r="MZ22" s="48"/>
      <c r="NA22" s="48"/>
      <c r="NB22" s="191">
        <f t="shared" si="524"/>
        <v>0</v>
      </c>
      <c r="NC22" s="48"/>
      <c r="ND22" s="48"/>
      <c r="NE22" s="48"/>
      <c r="NF22" s="48"/>
      <c r="NG22" s="48"/>
      <c r="NH22" s="48"/>
      <c r="NI22" s="192">
        <f t="shared" si="525"/>
        <v>0</v>
      </c>
      <c r="NJ22" s="48"/>
      <c r="NK22" s="48"/>
      <c r="NM22" s="48"/>
      <c r="NN22" s="48"/>
      <c r="NO22" s="48"/>
      <c r="NP22" s="48"/>
      <c r="NQ22" s="191">
        <f t="shared" si="526"/>
        <v>0</v>
      </c>
      <c r="NR22" s="48"/>
      <c r="NS22" s="48"/>
      <c r="NT22" s="48"/>
      <c r="NU22" s="48"/>
      <c r="NV22" s="48"/>
      <c r="NW22" s="48"/>
      <c r="NX22" s="192">
        <f t="shared" si="527"/>
        <v>0</v>
      </c>
      <c r="NY22" s="48"/>
      <c r="NZ22" s="48"/>
      <c r="OB22" s="48"/>
      <c r="OC22" s="48"/>
      <c r="OD22" s="48"/>
      <c r="OE22" s="48"/>
      <c r="OF22" s="191">
        <f t="shared" si="528"/>
        <v>0</v>
      </c>
      <c r="OG22" s="48"/>
      <c r="OH22" s="48"/>
      <c r="OI22" s="48"/>
      <c r="OJ22" s="48"/>
      <c r="OK22" s="48"/>
      <c r="OL22" s="48"/>
      <c r="OM22" s="192">
        <f t="shared" si="529"/>
        <v>0</v>
      </c>
      <c r="ON22" s="48"/>
      <c r="OO22" s="48"/>
      <c r="OQ22" s="48"/>
      <c r="OR22" s="48"/>
      <c r="OS22" s="48"/>
      <c r="OT22" s="48"/>
      <c r="OU22" s="191">
        <f t="shared" si="530"/>
        <v>0</v>
      </c>
      <c r="OV22" s="48"/>
      <c r="OW22" s="48"/>
      <c r="OX22" s="48"/>
      <c r="OY22" s="48"/>
      <c r="OZ22" s="48"/>
      <c r="PA22" s="48"/>
      <c r="PB22" s="192">
        <f t="shared" si="531"/>
        <v>0</v>
      </c>
      <c r="PC22" s="48"/>
      <c r="PD22" s="48"/>
      <c r="PF22" s="48"/>
      <c r="PG22" s="48"/>
      <c r="PH22" s="48"/>
      <c r="PI22" s="48"/>
      <c r="PJ22" s="191">
        <f t="shared" si="532"/>
        <v>0</v>
      </c>
      <c r="PK22" s="48"/>
      <c r="PL22" s="48"/>
      <c r="PM22" s="48"/>
      <c r="PN22" s="48"/>
      <c r="PO22" s="48"/>
      <c r="PP22" s="48"/>
      <c r="PQ22" s="192">
        <f t="shared" si="533"/>
        <v>0</v>
      </c>
      <c r="PR22" s="48"/>
      <c r="PS22" s="48"/>
      <c r="PU22" s="48"/>
      <c r="PV22" s="48"/>
      <c r="PW22" s="48"/>
      <c r="PX22" s="48"/>
      <c r="PY22" s="191">
        <f t="shared" si="534"/>
        <v>0</v>
      </c>
      <c r="PZ22" s="48"/>
      <c r="QA22" s="48"/>
      <c r="QB22" s="48"/>
      <c r="QC22" s="48"/>
      <c r="QD22" s="48"/>
      <c r="QE22" s="48"/>
      <c r="QF22" s="192">
        <f t="shared" si="535"/>
        <v>0</v>
      </c>
      <c r="QG22" s="48"/>
      <c r="QH22" s="48"/>
      <c r="QJ22" s="48"/>
      <c r="QK22" s="48"/>
      <c r="QL22" s="48"/>
      <c r="QM22" s="48"/>
      <c r="QN22" s="191">
        <f t="shared" si="536"/>
        <v>0</v>
      </c>
      <c r="QO22" s="48"/>
      <c r="QP22" s="48"/>
      <c r="QQ22" s="48"/>
      <c r="QR22" s="48"/>
      <c r="QS22" s="48"/>
      <c r="QT22" s="48"/>
      <c r="QU22" s="192">
        <f t="shared" si="537"/>
        <v>0</v>
      </c>
      <c r="QV22" s="48"/>
      <c r="QW22" s="48"/>
      <c r="QY22" s="48"/>
      <c r="QZ22" s="48"/>
      <c r="RA22" s="48"/>
      <c r="RB22" s="48"/>
      <c r="RC22" s="191">
        <f t="shared" si="538"/>
        <v>0</v>
      </c>
      <c r="RD22" s="48"/>
      <c r="RE22" s="48"/>
      <c r="RF22" s="48"/>
      <c r="RG22" s="48"/>
      <c r="RH22" s="48"/>
      <c r="RI22" s="48"/>
      <c r="RJ22" s="192">
        <f t="shared" si="539"/>
        <v>0</v>
      </c>
      <c r="RK22" s="48"/>
      <c r="RL22" s="48"/>
      <c r="RN22" s="48"/>
      <c r="RO22" s="48"/>
      <c r="RP22" s="48"/>
      <c r="RQ22" s="48"/>
      <c r="RR22" s="191">
        <f t="shared" si="540"/>
        <v>0</v>
      </c>
      <c r="RS22" s="48"/>
      <c r="RT22" s="48"/>
      <c r="RU22" s="48"/>
      <c r="RV22" s="48"/>
      <c r="RW22" s="48"/>
      <c r="RX22" s="48"/>
      <c r="RY22" s="192">
        <f t="shared" si="541"/>
        <v>0</v>
      </c>
      <c r="RZ22" s="48"/>
      <c r="SA22" s="48"/>
      <c r="SC22" s="48"/>
      <c r="SD22" s="48"/>
      <c r="SE22" s="48"/>
      <c r="SF22" s="48"/>
      <c r="SG22" s="191">
        <f t="shared" si="542"/>
        <v>0</v>
      </c>
      <c r="SH22" s="48"/>
      <c r="SI22" s="48"/>
      <c r="SJ22" s="48"/>
      <c r="SK22" s="48"/>
      <c r="SL22" s="48"/>
      <c r="SM22" s="48"/>
      <c r="SN22" s="192">
        <f t="shared" si="543"/>
        <v>0</v>
      </c>
      <c r="SO22" s="48"/>
      <c r="SP22" s="48"/>
      <c r="SR22" s="48"/>
      <c r="SS22" s="48"/>
      <c r="ST22" s="48"/>
      <c r="SU22" s="48"/>
      <c r="SV22" s="191">
        <f t="shared" si="544"/>
        <v>0</v>
      </c>
      <c r="SW22" s="48"/>
      <c r="SX22" s="48"/>
      <c r="SY22" s="48"/>
      <c r="SZ22" s="48"/>
      <c r="TA22" s="48"/>
      <c r="TB22" s="48"/>
      <c r="TC22" s="192">
        <f t="shared" si="545"/>
        <v>0</v>
      </c>
      <c r="TD22" s="48"/>
      <c r="TE22" s="48"/>
      <c r="TG22" s="48"/>
      <c r="TH22" s="48"/>
      <c r="TI22" s="48"/>
      <c r="TJ22" s="48"/>
      <c r="TK22" s="191">
        <f t="shared" si="546"/>
        <v>0</v>
      </c>
      <c r="TL22" s="48"/>
      <c r="TM22" s="48"/>
      <c r="TN22" s="48"/>
      <c r="TO22" s="48"/>
      <c r="TP22" s="48"/>
      <c r="TQ22" s="48"/>
      <c r="TR22" s="192">
        <f t="shared" si="547"/>
        <v>0</v>
      </c>
      <c r="TS22" s="48"/>
      <c r="TT22" s="48"/>
      <c r="TV22" s="48"/>
      <c r="TW22" s="48"/>
      <c r="TX22" s="48"/>
      <c r="TY22" s="48"/>
      <c r="TZ22" s="191">
        <f t="shared" si="548"/>
        <v>0</v>
      </c>
      <c r="UA22" s="48"/>
      <c r="UB22" s="48"/>
      <c r="UC22" s="48"/>
      <c r="UD22" s="48"/>
      <c r="UE22" s="48"/>
      <c r="UF22" s="48"/>
      <c r="UG22" s="192">
        <f t="shared" si="549"/>
        <v>0</v>
      </c>
      <c r="UH22" s="48"/>
      <c r="UI22" s="48"/>
      <c r="UK22" s="48"/>
      <c r="UL22" s="48"/>
      <c r="UM22" s="48"/>
      <c r="UN22" s="48"/>
      <c r="UO22" s="191">
        <f t="shared" si="550"/>
        <v>0</v>
      </c>
      <c r="UP22" s="48"/>
      <c r="UQ22" s="48"/>
      <c r="UR22" s="48"/>
      <c r="US22" s="48"/>
      <c r="UT22" s="48"/>
      <c r="UU22" s="48"/>
      <c r="UV22" s="192">
        <f t="shared" si="551"/>
        <v>0</v>
      </c>
      <c r="UW22" s="48"/>
      <c r="UX22" s="48"/>
      <c r="UZ22" s="48"/>
      <c r="VA22" s="48"/>
      <c r="VB22" s="48"/>
      <c r="VC22" s="48"/>
      <c r="VD22" s="191">
        <f t="shared" si="552"/>
        <v>0</v>
      </c>
      <c r="VE22" s="48"/>
      <c r="VF22" s="48"/>
      <c r="VG22" s="48"/>
      <c r="VH22" s="48"/>
      <c r="VI22" s="48"/>
      <c r="VJ22" s="48"/>
      <c r="VK22" s="192">
        <f t="shared" si="553"/>
        <v>0</v>
      </c>
      <c r="VL22" s="48"/>
      <c r="VM22" s="48"/>
      <c r="VO22" s="48"/>
      <c r="VP22" s="48"/>
      <c r="VQ22" s="48"/>
      <c r="VR22" s="48"/>
      <c r="VS22" s="191">
        <f t="shared" si="554"/>
        <v>0</v>
      </c>
      <c r="VT22" s="48"/>
      <c r="VU22" s="48"/>
      <c r="VV22" s="48"/>
      <c r="VW22" s="48"/>
      <c r="VX22" s="48"/>
      <c r="VY22" s="48"/>
      <c r="VZ22" s="192">
        <f t="shared" si="555"/>
        <v>0</v>
      </c>
      <c r="WA22" s="48"/>
      <c r="WB22" s="48"/>
      <c r="WD22" s="48"/>
      <c r="WE22" s="48"/>
      <c r="WF22" s="48"/>
      <c r="WG22" s="48"/>
      <c r="WH22" s="191">
        <f t="shared" si="556"/>
        <v>0</v>
      </c>
      <c r="WI22" s="48"/>
      <c r="WJ22" s="48"/>
      <c r="WK22" s="48"/>
      <c r="WL22" s="48"/>
      <c r="WM22" s="48"/>
      <c r="WN22" s="48"/>
      <c r="WO22" s="192">
        <f t="shared" si="557"/>
        <v>0</v>
      </c>
      <c r="WP22" s="48"/>
      <c r="WQ22" s="48"/>
      <c r="WS22" s="48"/>
      <c r="WT22" s="48"/>
      <c r="WU22" s="48"/>
      <c r="WV22" s="48"/>
      <c r="WW22" s="191">
        <f t="shared" si="558"/>
        <v>0</v>
      </c>
      <c r="WX22" s="48"/>
      <c r="WY22" s="48"/>
      <c r="WZ22" s="48"/>
      <c r="XA22" s="48"/>
      <c r="XB22" s="48"/>
      <c r="XC22" s="48"/>
      <c r="XD22" s="192">
        <f t="shared" si="559"/>
        <v>0</v>
      </c>
      <c r="XE22" s="48"/>
      <c r="XF22" s="48"/>
      <c r="XH22" s="48"/>
      <c r="XI22" s="48"/>
      <c r="XJ22" s="48"/>
      <c r="XK22" s="48"/>
      <c r="XL22" s="191">
        <f t="shared" si="560"/>
        <v>0</v>
      </c>
      <c r="XM22" s="48"/>
      <c r="XN22" s="48"/>
      <c r="XO22" s="48"/>
      <c r="XP22" s="48"/>
      <c r="XQ22" s="48"/>
      <c r="XR22" s="48"/>
      <c r="XS22" s="192">
        <f t="shared" si="561"/>
        <v>0</v>
      </c>
      <c r="XT22" s="48"/>
      <c r="XU22" s="48"/>
      <c r="XW22" s="48"/>
      <c r="XX22" s="48"/>
      <c r="XY22" s="48"/>
      <c r="XZ22" s="48"/>
      <c r="YA22" s="191">
        <f t="shared" si="562"/>
        <v>0</v>
      </c>
      <c r="YB22" s="48"/>
      <c r="YC22" s="48"/>
      <c r="YD22" s="48"/>
      <c r="YE22" s="48"/>
      <c r="YF22" s="48"/>
      <c r="YG22" s="48"/>
      <c r="YH22" s="192">
        <f t="shared" si="563"/>
        <v>0</v>
      </c>
      <c r="YI22" s="48"/>
      <c r="YJ22" s="48"/>
      <c r="YL22" s="48"/>
      <c r="YM22" s="48"/>
      <c r="YN22" s="48"/>
      <c r="YO22" s="48"/>
      <c r="YP22" s="191">
        <f t="shared" si="564"/>
        <v>0</v>
      </c>
      <c r="YQ22" s="48"/>
      <c r="YR22" s="48"/>
      <c r="YS22" s="48"/>
      <c r="YT22" s="48"/>
      <c r="YU22" s="48"/>
      <c r="YV22" s="48"/>
      <c r="YW22" s="192">
        <f t="shared" si="565"/>
        <v>0</v>
      </c>
      <c r="YX22" s="48"/>
      <c r="YY22" s="48"/>
      <c r="ZA22" s="48"/>
      <c r="ZB22" s="48"/>
      <c r="ZC22" s="48"/>
      <c r="ZD22" s="48"/>
      <c r="ZE22" s="191">
        <f t="shared" si="566"/>
        <v>0</v>
      </c>
      <c r="ZF22" s="48"/>
      <c r="ZG22" s="48"/>
      <c r="ZH22" s="48"/>
      <c r="ZI22" s="48"/>
      <c r="ZJ22" s="48"/>
      <c r="ZK22" s="48"/>
      <c r="ZL22" s="192">
        <f t="shared" si="567"/>
        <v>0</v>
      </c>
      <c r="ZM22" s="48"/>
      <c r="ZN22" s="48"/>
      <c r="ZP22" s="48"/>
      <c r="ZQ22" s="48"/>
      <c r="ZR22" s="48"/>
      <c r="ZS22" s="48"/>
      <c r="ZT22" s="191">
        <f t="shared" si="568"/>
        <v>0</v>
      </c>
      <c r="ZU22" s="48"/>
      <c r="ZV22" s="48"/>
      <c r="ZW22" s="48"/>
      <c r="ZX22" s="48"/>
      <c r="ZY22" s="48"/>
      <c r="ZZ22" s="48"/>
      <c r="AAA22" s="192">
        <f t="shared" si="569"/>
        <v>0</v>
      </c>
      <c r="AAB22" s="48"/>
      <c r="AAC22" s="48"/>
      <c r="AAE22" s="48"/>
      <c r="AAF22" s="48"/>
      <c r="AAG22" s="48"/>
      <c r="AAH22" s="48"/>
      <c r="AAI22" s="191">
        <f t="shared" si="570"/>
        <v>0</v>
      </c>
      <c r="AAJ22" s="48"/>
      <c r="AAK22" s="48"/>
      <c r="AAL22" s="48"/>
      <c r="AAM22" s="48"/>
      <c r="AAN22" s="48"/>
      <c r="AAO22" s="48"/>
      <c r="AAP22" s="192">
        <f t="shared" si="571"/>
        <v>0</v>
      </c>
      <c r="AAQ22" s="48"/>
      <c r="AAR22" s="48"/>
      <c r="AAT22" s="48"/>
      <c r="AAU22" s="48"/>
      <c r="AAV22" s="48"/>
      <c r="AAW22" s="48"/>
      <c r="AAX22" s="191">
        <f t="shared" si="572"/>
        <v>0</v>
      </c>
      <c r="AAY22" s="48"/>
      <c r="AAZ22" s="48"/>
      <c r="ABA22" s="48"/>
      <c r="ABB22" s="48"/>
      <c r="ABC22" s="48"/>
      <c r="ABD22" s="48"/>
      <c r="ABE22" s="192">
        <f t="shared" si="573"/>
        <v>0</v>
      </c>
      <c r="ABF22" s="48"/>
      <c r="ABG22" s="48"/>
      <c r="ABI22" s="48"/>
      <c r="ABJ22" s="48"/>
      <c r="ABK22" s="48"/>
      <c r="ABL22" s="48"/>
      <c r="ABM22" s="191">
        <f t="shared" si="574"/>
        <v>0</v>
      </c>
      <c r="ABN22" s="48"/>
      <c r="ABO22" s="48"/>
      <c r="ABP22" s="48"/>
      <c r="ABQ22" s="48"/>
      <c r="ABR22" s="48"/>
      <c r="ABS22" s="48"/>
      <c r="ABT22" s="192">
        <f t="shared" si="575"/>
        <v>0</v>
      </c>
      <c r="ABU22" s="48"/>
      <c r="ABV22" s="48"/>
      <c r="ABX22" s="48"/>
      <c r="ABY22" s="48"/>
      <c r="ABZ22" s="48"/>
      <c r="ACA22" s="48"/>
      <c r="ACB22" s="191">
        <f t="shared" si="576"/>
        <v>0</v>
      </c>
      <c r="ACC22" s="48"/>
      <c r="ACD22" s="48"/>
      <c r="ACE22" s="48"/>
      <c r="ACF22" s="48"/>
      <c r="ACG22" s="48"/>
      <c r="ACH22" s="48"/>
      <c r="ACI22" s="192">
        <f t="shared" si="577"/>
        <v>0</v>
      </c>
      <c r="ACJ22" s="48"/>
      <c r="ACK22" s="48"/>
      <c r="ACM22" s="48"/>
      <c r="ACN22" s="48"/>
      <c r="ACO22" s="48"/>
      <c r="ACP22" s="48"/>
      <c r="ACQ22" s="191">
        <f t="shared" si="578"/>
        <v>0</v>
      </c>
      <c r="ACR22" s="48"/>
      <c r="ACS22" s="48"/>
      <c r="ACT22" s="48"/>
      <c r="ACU22" s="48"/>
      <c r="ACV22" s="48"/>
      <c r="ACW22" s="48"/>
      <c r="ACX22" s="192">
        <f t="shared" si="579"/>
        <v>0</v>
      </c>
      <c r="ACY22" s="48"/>
      <c r="ACZ22" s="48"/>
      <c r="ADC22" s="48"/>
      <c r="ADD22" s="48"/>
      <c r="ADE22" s="48"/>
      <c r="ADF22" s="48"/>
      <c r="ADG22" s="191">
        <f t="shared" si="580"/>
        <v>0</v>
      </c>
      <c r="ADH22" s="48"/>
      <c r="ADI22" s="48"/>
      <c r="ADJ22" s="48"/>
      <c r="ADK22" s="48"/>
      <c r="ADL22" s="48"/>
      <c r="ADM22" s="48"/>
      <c r="ADN22" s="192">
        <f t="shared" si="581"/>
        <v>0</v>
      </c>
      <c r="ADO22" s="48"/>
      <c r="ADP22" s="48"/>
      <c r="ADR22" s="48"/>
      <c r="ADS22" s="48"/>
      <c r="ADT22" s="48"/>
      <c r="ADU22" s="48"/>
      <c r="ADV22" s="191">
        <f t="shared" si="582"/>
        <v>0</v>
      </c>
      <c r="ADW22" s="48"/>
      <c r="ADX22" s="48"/>
      <c r="ADY22" s="48"/>
      <c r="ADZ22" s="48"/>
      <c r="AEA22" s="48"/>
      <c r="AEB22" s="48"/>
      <c r="AEC22" s="192">
        <f t="shared" si="583"/>
        <v>0</v>
      </c>
      <c r="AED22" s="48"/>
      <c r="AEE22" s="48"/>
      <c r="AEG22" s="48"/>
      <c r="AEH22" s="48"/>
      <c r="AEI22" s="48"/>
      <c r="AEJ22" s="48"/>
      <c r="AEK22" s="191">
        <f t="shared" si="584"/>
        <v>0</v>
      </c>
      <c r="AEL22" s="48"/>
      <c r="AEM22" s="48"/>
      <c r="AEN22" s="48"/>
      <c r="AEO22" s="48"/>
      <c r="AEP22" s="48"/>
      <c r="AEQ22" s="48"/>
      <c r="AER22" s="192">
        <f t="shared" si="585"/>
        <v>0</v>
      </c>
      <c r="AES22" s="48"/>
      <c r="AET22" s="48"/>
      <c r="AEV22" s="48"/>
      <c r="AEW22" s="48"/>
      <c r="AEX22" s="48"/>
      <c r="AEY22" s="48"/>
      <c r="AEZ22" s="191">
        <f t="shared" si="586"/>
        <v>0</v>
      </c>
      <c r="AFA22" s="48"/>
      <c r="AFB22" s="48"/>
      <c r="AFC22" s="48"/>
      <c r="AFD22" s="48"/>
      <c r="AFE22" s="48"/>
      <c r="AFF22" s="48"/>
      <c r="AFG22" s="192">
        <f t="shared" si="587"/>
        <v>0</v>
      </c>
      <c r="AFH22" s="48"/>
      <c r="AFI22" s="48"/>
      <c r="AFK22" s="48"/>
      <c r="AFL22" s="48"/>
      <c r="AFM22" s="48"/>
      <c r="AFN22" s="48"/>
      <c r="AFO22" s="191">
        <f t="shared" si="588"/>
        <v>0</v>
      </c>
      <c r="AFP22" s="48"/>
      <c r="AFQ22" s="48"/>
      <c r="AFR22" s="48"/>
      <c r="AFS22" s="48"/>
      <c r="AFT22" s="48"/>
      <c r="AFU22" s="48"/>
      <c r="AFV22" s="192">
        <f t="shared" si="589"/>
        <v>0</v>
      </c>
      <c r="AFW22" s="48"/>
      <c r="AFX22" s="48"/>
      <c r="AFZ22" s="48"/>
      <c r="AGA22" s="48"/>
      <c r="AGB22" s="48"/>
      <c r="AGC22" s="48"/>
      <c r="AGD22" s="191">
        <f t="shared" si="590"/>
        <v>0</v>
      </c>
      <c r="AGE22" s="48"/>
      <c r="AGF22" s="48"/>
      <c r="AGG22" s="48"/>
      <c r="AGH22" s="48"/>
      <c r="AGI22" s="48"/>
      <c r="AGJ22" s="48"/>
      <c r="AGK22" s="192">
        <f t="shared" si="591"/>
        <v>0</v>
      </c>
      <c r="AGL22" s="48"/>
      <c r="AGM22" s="48"/>
      <c r="AGO22" s="48"/>
      <c r="AGP22" s="48"/>
      <c r="AGQ22" s="48"/>
      <c r="AGR22" s="48"/>
      <c r="AGS22" s="191">
        <f t="shared" si="592"/>
        <v>0</v>
      </c>
      <c r="AGT22" s="48"/>
      <c r="AGU22" s="48"/>
      <c r="AGV22" s="48"/>
      <c r="AGW22" s="48"/>
      <c r="AGX22" s="48"/>
      <c r="AGY22" s="48"/>
      <c r="AGZ22" s="192">
        <f t="shared" si="593"/>
        <v>0</v>
      </c>
      <c r="AHA22" s="48"/>
      <c r="AHB22" s="48"/>
      <c r="AHD22" s="48"/>
      <c r="AHE22" s="48"/>
      <c r="AHF22" s="48"/>
      <c r="AHG22" s="48"/>
      <c r="AHH22" s="191">
        <f t="shared" si="594"/>
        <v>0</v>
      </c>
      <c r="AHI22" s="48"/>
      <c r="AHJ22" s="48"/>
      <c r="AHK22" s="48"/>
      <c r="AHL22" s="48"/>
      <c r="AHM22" s="48"/>
      <c r="AHN22" s="48"/>
      <c r="AHO22" s="192">
        <f t="shared" si="595"/>
        <v>0</v>
      </c>
      <c r="AHP22" s="48"/>
      <c r="AHQ22" s="48"/>
      <c r="AHS22" s="48"/>
      <c r="AHT22" s="48"/>
      <c r="AHU22" s="48"/>
      <c r="AHV22" s="48"/>
      <c r="AHW22" s="191">
        <f t="shared" si="596"/>
        <v>0</v>
      </c>
      <c r="AHX22" s="48"/>
      <c r="AHY22" s="48"/>
      <c r="AHZ22" s="48"/>
      <c r="AIA22" s="48"/>
      <c r="AIB22" s="48"/>
      <c r="AIC22" s="48"/>
      <c r="AID22" s="192">
        <f t="shared" si="597"/>
        <v>0</v>
      </c>
      <c r="AIE22" s="48"/>
      <c r="AIF22" s="48"/>
    </row>
    <row r="23" spans="1:916" s="43" customFormat="1" x14ac:dyDescent="0.2">
      <c r="A23" s="40"/>
      <c r="B23" s="49" t="s">
        <v>308</v>
      </c>
      <c r="C23" s="51"/>
      <c r="D23" s="51"/>
      <c r="E23" s="51"/>
      <c r="F23" s="51"/>
      <c r="G23" s="52"/>
      <c r="H23" s="48"/>
      <c r="I23" s="48"/>
      <c r="J23" s="50"/>
      <c r="K23" s="51"/>
      <c r="L23" s="51"/>
      <c r="M23" s="51"/>
      <c r="N23" s="51"/>
      <c r="O23" s="51"/>
      <c r="P23" s="51"/>
      <c r="Q23" s="51"/>
      <c r="R23" s="51"/>
      <c r="S23" s="51"/>
      <c r="T23" s="51"/>
      <c r="U23" s="52"/>
      <c r="V23" s="48"/>
      <c r="W23" s="54"/>
      <c r="X23" s="50"/>
      <c r="Y23" s="51"/>
      <c r="Z23" s="51"/>
      <c r="AA23" s="51"/>
      <c r="AB23" s="51"/>
      <c r="AC23" s="51"/>
      <c r="AD23" s="52"/>
      <c r="AE23" s="330"/>
      <c r="AF23" s="51"/>
      <c r="AG23" s="51"/>
      <c r="AH23" s="51"/>
      <c r="AI23" s="51"/>
      <c r="AJ23" s="52"/>
      <c r="AK23" s="48"/>
      <c r="AL23" s="54"/>
      <c r="AM23" s="50"/>
      <c r="AN23" s="51"/>
      <c r="AO23" s="51"/>
      <c r="AP23" s="51"/>
      <c r="AQ23" s="51"/>
      <c r="AR23" s="51"/>
      <c r="AS23" s="52"/>
      <c r="AU23" s="51"/>
      <c r="AV23" s="51"/>
      <c r="AW23" s="51"/>
      <c r="AX23" s="51"/>
      <c r="AY23" s="52"/>
      <c r="AZ23" s="48"/>
      <c r="BA23" s="54"/>
      <c r="BB23" s="50"/>
      <c r="BC23" s="51"/>
      <c r="BD23" s="51"/>
      <c r="BE23" s="51"/>
      <c r="BF23" s="51"/>
      <c r="BG23" s="51"/>
      <c r="BH23" s="52"/>
      <c r="BJ23" s="51"/>
      <c r="BK23" s="51"/>
      <c r="BL23" s="51"/>
      <c r="BM23" s="51"/>
      <c r="BN23" s="52"/>
      <c r="BO23" s="48"/>
      <c r="BP23" s="54"/>
      <c r="BQ23" s="50"/>
      <c r="BR23" s="51"/>
      <c r="BS23" s="51"/>
      <c r="BT23" s="51"/>
      <c r="BU23" s="51"/>
      <c r="BV23" s="51"/>
      <c r="BW23" s="52"/>
      <c r="BY23" s="51"/>
      <c r="BZ23" s="51"/>
      <c r="CA23" s="51"/>
      <c r="CB23" s="51"/>
      <c r="CC23" s="52"/>
      <c r="CD23" s="48"/>
      <c r="CE23" s="54"/>
      <c r="CF23" s="50"/>
      <c r="CG23" s="51"/>
      <c r="CH23" s="51"/>
      <c r="CI23" s="51"/>
      <c r="CJ23" s="51"/>
      <c r="CK23" s="51"/>
      <c r="CL23" s="52"/>
      <c r="CN23" s="51"/>
      <c r="CO23" s="51"/>
      <c r="CP23" s="51"/>
      <c r="CQ23" s="51"/>
      <c r="CR23" s="52"/>
      <c r="CS23" s="48"/>
      <c r="CT23" s="54"/>
      <c r="CU23" s="50"/>
      <c r="CV23" s="51"/>
      <c r="CW23" s="51"/>
      <c r="CX23" s="51"/>
      <c r="CY23" s="51"/>
      <c r="CZ23" s="51"/>
      <c r="DA23" s="52"/>
      <c r="DC23" s="51"/>
      <c r="DD23" s="51"/>
      <c r="DE23" s="51"/>
      <c r="DF23" s="51"/>
      <c r="DG23" s="52"/>
      <c r="DH23" s="48"/>
      <c r="DI23" s="54"/>
      <c r="DJ23" s="50"/>
      <c r="DK23" s="51"/>
      <c r="DL23" s="51"/>
      <c r="DM23" s="51"/>
      <c r="DN23" s="51"/>
      <c r="DO23" s="51"/>
      <c r="DP23" s="52"/>
      <c r="DR23" s="51"/>
      <c r="DS23" s="51"/>
      <c r="DT23" s="51"/>
      <c r="DU23" s="51"/>
      <c r="DV23" s="52"/>
      <c r="DW23" s="48"/>
      <c r="DX23" s="54"/>
      <c r="DY23" s="50"/>
      <c r="DZ23" s="51"/>
      <c r="EA23" s="51"/>
      <c r="EB23" s="51"/>
      <c r="EC23" s="51"/>
      <c r="ED23" s="51"/>
      <c r="EE23" s="52"/>
      <c r="EG23" s="51"/>
      <c r="EH23" s="51"/>
      <c r="EI23" s="51"/>
      <c r="EJ23" s="51"/>
      <c r="EK23" s="52"/>
      <c r="EL23" s="48"/>
      <c r="EM23" s="54"/>
      <c r="EN23" s="50"/>
      <c r="EO23" s="51"/>
      <c r="EP23" s="51"/>
      <c r="EQ23" s="51"/>
      <c r="ER23" s="51"/>
      <c r="ES23" s="51"/>
      <c r="ET23" s="52"/>
      <c r="EV23" s="51"/>
      <c r="EW23" s="51"/>
      <c r="EX23" s="51"/>
      <c r="EY23" s="51"/>
      <c r="EZ23" s="52"/>
      <c r="FA23" s="48"/>
      <c r="FB23" s="54"/>
      <c r="FC23" s="50"/>
      <c r="FD23" s="51"/>
      <c r="FE23" s="51"/>
      <c r="FF23" s="51"/>
      <c r="FG23" s="51"/>
      <c r="FH23" s="51"/>
      <c r="FI23" s="52"/>
      <c r="FK23" s="51"/>
      <c r="FL23" s="51"/>
      <c r="FM23" s="51"/>
      <c r="FN23" s="51"/>
      <c r="FO23" s="52"/>
      <c r="FP23" s="48"/>
      <c r="FQ23" s="54"/>
      <c r="FR23" s="50"/>
      <c r="FS23" s="51"/>
      <c r="FT23" s="51"/>
      <c r="FU23" s="51"/>
      <c r="FV23" s="51"/>
      <c r="FW23" s="51"/>
      <c r="FX23" s="52"/>
      <c r="FZ23" s="51"/>
      <c r="GA23" s="51"/>
      <c r="GB23" s="51"/>
      <c r="GC23" s="51"/>
      <c r="GD23" s="52"/>
      <c r="GE23" s="48"/>
      <c r="GF23" s="54"/>
      <c r="GG23" s="50"/>
      <c r="GH23" s="51"/>
      <c r="GI23" s="51"/>
      <c r="GJ23" s="51"/>
      <c r="GK23" s="51"/>
      <c r="GL23" s="51"/>
      <c r="GM23" s="52"/>
      <c r="GO23" s="51"/>
      <c r="GP23" s="51"/>
      <c r="GQ23" s="51"/>
      <c r="GR23" s="51"/>
      <c r="GS23" s="52"/>
      <c r="GT23" s="48"/>
      <c r="GU23" s="54"/>
      <c r="GV23" s="50"/>
      <c r="GW23" s="51"/>
      <c r="GX23" s="51"/>
      <c r="GY23" s="51"/>
      <c r="GZ23" s="51"/>
      <c r="HA23" s="51"/>
      <c r="HB23" s="52"/>
      <c r="HD23" s="51"/>
      <c r="HE23" s="51"/>
      <c r="HF23" s="51"/>
      <c r="HG23" s="51"/>
      <c r="HH23" s="52"/>
      <c r="HI23" s="48"/>
      <c r="HJ23" s="54"/>
      <c r="HK23" s="50"/>
      <c r="HL23" s="51"/>
      <c r="HM23" s="51"/>
      <c r="HN23" s="51"/>
      <c r="HO23" s="51"/>
      <c r="HP23" s="51"/>
      <c r="HQ23" s="52"/>
      <c r="HS23" s="51"/>
      <c r="HT23" s="51"/>
      <c r="HU23" s="51"/>
      <c r="HV23" s="51"/>
      <c r="HW23" s="52"/>
      <c r="HX23" s="48"/>
      <c r="HY23" s="54"/>
      <c r="HZ23" s="50"/>
      <c r="IA23" s="51"/>
      <c r="IB23" s="51"/>
      <c r="IC23" s="51"/>
      <c r="ID23" s="51"/>
      <c r="IE23" s="51"/>
      <c r="IF23" s="52"/>
      <c r="IH23" s="51"/>
      <c r="II23" s="51"/>
      <c r="IJ23" s="51"/>
      <c r="IK23" s="51"/>
      <c r="IL23" s="52"/>
      <c r="IM23" s="48"/>
      <c r="IN23" s="54"/>
      <c r="IO23" s="50"/>
      <c r="IP23" s="51"/>
      <c r="IQ23" s="51"/>
      <c r="IR23" s="51"/>
      <c r="IS23" s="51"/>
      <c r="IT23" s="51"/>
      <c r="IU23" s="52"/>
      <c r="IW23" s="51"/>
      <c r="IX23" s="51"/>
      <c r="IY23" s="51"/>
      <c r="IZ23" s="51"/>
      <c r="JA23" s="52"/>
      <c r="JB23" s="48"/>
      <c r="JC23" s="54"/>
      <c r="JD23" s="50"/>
      <c r="JE23" s="51"/>
      <c r="JF23" s="51"/>
      <c r="JG23" s="51"/>
      <c r="JH23" s="51"/>
      <c r="JI23" s="51"/>
      <c r="JJ23" s="52"/>
      <c r="JL23" s="51"/>
      <c r="JM23" s="51"/>
      <c r="JN23" s="51"/>
      <c r="JO23" s="51"/>
      <c r="JP23" s="52"/>
      <c r="JQ23" s="48"/>
      <c r="JR23" s="54"/>
      <c r="JS23" s="50"/>
      <c r="JT23" s="51"/>
      <c r="JU23" s="51"/>
      <c r="JV23" s="51"/>
      <c r="JW23" s="51"/>
      <c r="JX23" s="51"/>
      <c r="JY23" s="52"/>
      <c r="KA23" s="51"/>
      <c r="KB23" s="51"/>
      <c r="KC23" s="51"/>
      <c r="KD23" s="51"/>
      <c r="KE23" s="52"/>
      <c r="KF23" s="48"/>
      <c r="KG23" s="54"/>
      <c r="KH23" s="50"/>
      <c r="KI23" s="51"/>
      <c r="KJ23" s="51"/>
      <c r="KK23" s="51"/>
      <c r="KL23" s="51"/>
      <c r="KM23" s="51"/>
      <c r="KN23" s="52"/>
      <c r="KP23" s="51"/>
      <c r="KQ23" s="51"/>
      <c r="KR23" s="51"/>
      <c r="KS23" s="51"/>
      <c r="KT23" s="52"/>
      <c r="KU23" s="48"/>
      <c r="KV23" s="54"/>
      <c r="KW23" s="50"/>
      <c r="KX23" s="51"/>
      <c r="KY23" s="51"/>
      <c r="KZ23" s="51"/>
      <c r="LA23" s="51"/>
      <c r="LB23" s="51"/>
      <c r="LC23" s="52"/>
      <c r="LE23" s="51"/>
      <c r="LF23" s="51"/>
      <c r="LG23" s="51"/>
      <c r="LH23" s="51"/>
      <c r="LI23" s="52"/>
      <c r="LJ23" s="48"/>
      <c r="LK23" s="54"/>
      <c r="LL23" s="50"/>
      <c r="LM23" s="51"/>
      <c r="LN23" s="51"/>
      <c r="LO23" s="51"/>
      <c r="LP23" s="51"/>
      <c r="LQ23" s="51"/>
      <c r="LR23" s="52"/>
      <c r="LT23" s="51"/>
      <c r="LU23" s="51"/>
      <c r="LV23" s="51"/>
      <c r="LW23" s="51"/>
      <c r="LX23" s="52"/>
      <c r="LY23" s="48"/>
      <c r="LZ23" s="54"/>
      <c r="MA23" s="50"/>
      <c r="MB23" s="51"/>
      <c r="MC23" s="51"/>
      <c r="MD23" s="51"/>
      <c r="ME23" s="51"/>
      <c r="MF23" s="51"/>
      <c r="MG23" s="52"/>
      <c r="MI23" s="51"/>
      <c r="MJ23" s="51"/>
      <c r="MK23" s="51"/>
      <c r="ML23" s="51"/>
      <c r="MM23" s="52"/>
      <c r="MN23" s="48"/>
      <c r="MO23" s="54"/>
      <c r="MP23" s="50"/>
      <c r="MQ23" s="51"/>
      <c r="MR23" s="51"/>
      <c r="MS23" s="51"/>
      <c r="MT23" s="51"/>
      <c r="MU23" s="51"/>
      <c r="MV23" s="52"/>
      <c r="MX23" s="51"/>
      <c r="MY23" s="51"/>
      <c r="MZ23" s="51"/>
      <c r="NA23" s="51"/>
      <c r="NB23" s="52"/>
      <c r="NC23" s="48"/>
      <c r="ND23" s="54"/>
      <c r="NE23" s="50"/>
      <c r="NF23" s="51"/>
      <c r="NG23" s="51"/>
      <c r="NH23" s="51"/>
      <c r="NI23" s="51"/>
      <c r="NJ23" s="51"/>
      <c r="NK23" s="52"/>
      <c r="NM23" s="51"/>
      <c r="NN23" s="51"/>
      <c r="NO23" s="51"/>
      <c r="NP23" s="51"/>
      <c r="NQ23" s="52"/>
      <c r="NR23" s="48"/>
      <c r="NS23" s="54"/>
      <c r="NT23" s="50"/>
      <c r="NU23" s="51"/>
      <c r="NV23" s="51"/>
      <c r="NW23" s="51"/>
      <c r="NX23" s="51"/>
      <c r="NY23" s="51"/>
      <c r="NZ23" s="52"/>
      <c r="OB23" s="51"/>
      <c r="OC23" s="51"/>
      <c r="OD23" s="51"/>
      <c r="OE23" s="51"/>
      <c r="OF23" s="52"/>
      <c r="OG23" s="48"/>
      <c r="OH23" s="54"/>
      <c r="OI23" s="50"/>
      <c r="OJ23" s="51"/>
      <c r="OK23" s="51"/>
      <c r="OL23" s="51"/>
      <c r="OM23" s="51"/>
      <c r="ON23" s="51"/>
      <c r="OO23" s="52"/>
      <c r="OQ23" s="51"/>
      <c r="OR23" s="51"/>
      <c r="OS23" s="51"/>
      <c r="OT23" s="51"/>
      <c r="OU23" s="52"/>
      <c r="OV23" s="48"/>
      <c r="OW23" s="54"/>
      <c r="OX23" s="50"/>
      <c r="OY23" s="51"/>
      <c r="OZ23" s="51"/>
      <c r="PA23" s="51"/>
      <c r="PB23" s="51"/>
      <c r="PC23" s="51"/>
      <c r="PD23" s="52"/>
      <c r="PF23" s="51"/>
      <c r="PG23" s="51"/>
      <c r="PH23" s="51"/>
      <c r="PI23" s="51"/>
      <c r="PJ23" s="52"/>
      <c r="PK23" s="48"/>
      <c r="PL23" s="54"/>
      <c r="PM23" s="50"/>
      <c r="PN23" s="51"/>
      <c r="PO23" s="51"/>
      <c r="PP23" s="51"/>
      <c r="PQ23" s="51"/>
      <c r="PR23" s="51"/>
      <c r="PS23" s="52"/>
      <c r="PU23" s="51"/>
      <c r="PV23" s="51"/>
      <c r="PW23" s="51"/>
      <c r="PX23" s="51"/>
      <c r="PY23" s="52"/>
      <c r="PZ23" s="48"/>
      <c r="QA23" s="54"/>
      <c r="QB23" s="50"/>
      <c r="QC23" s="51"/>
      <c r="QD23" s="51"/>
      <c r="QE23" s="51"/>
      <c r="QF23" s="51"/>
      <c r="QG23" s="51"/>
      <c r="QH23" s="52"/>
      <c r="QJ23" s="51"/>
      <c r="QK23" s="51"/>
      <c r="QL23" s="51"/>
      <c r="QM23" s="51"/>
      <c r="QN23" s="52"/>
      <c r="QO23" s="48"/>
      <c r="QP23" s="54"/>
      <c r="QQ23" s="50"/>
      <c r="QR23" s="51"/>
      <c r="QS23" s="51"/>
      <c r="QT23" s="51"/>
      <c r="QU23" s="51"/>
      <c r="QV23" s="51"/>
      <c r="QW23" s="52"/>
      <c r="QY23" s="51"/>
      <c r="QZ23" s="51"/>
      <c r="RA23" s="51"/>
      <c r="RB23" s="51"/>
      <c r="RC23" s="52"/>
      <c r="RD23" s="48"/>
      <c r="RE23" s="54"/>
      <c r="RF23" s="50"/>
      <c r="RG23" s="51"/>
      <c r="RH23" s="51"/>
      <c r="RI23" s="51"/>
      <c r="RJ23" s="51"/>
      <c r="RK23" s="51"/>
      <c r="RL23" s="52"/>
      <c r="RN23" s="51"/>
      <c r="RO23" s="51"/>
      <c r="RP23" s="51"/>
      <c r="RQ23" s="51"/>
      <c r="RR23" s="52"/>
      <c r="RS23" s="48"/>
      <c r="RT23" s="54"/>
      <c r="RU23" s="50"/>
      <c r="RV23" s="51"/>
      <c r="RW23" s="51"/>
      <c r="RX23" s="51"/>
      <c r="RY23" s="51"/>
      <c r="RZ23" s="51"/>
      <c r="SA23" s="52"/>
      <c r="SC23" s="51"/>
      <c r="SD23" s="51"/>
      <c r="SE23" s="51"/>
      <c r="SF23" s="51"/>
      <c r="SG23" s="52"/>
      <c r="SH23" s="48"/>
      <c r="SI23" s="54"/>
      <c r="SJ23" s="50"/>
      <c r="SK23" s="51"/>
      <c r="SL23" s="51"/>
      <c r="SM23" s="51"/>
      <c r="SN23" s="51"/>
      <c r="SO23" s="51"/>
      <c r="SP23" s="52"/>
      <c r="SR23" s="51"/>
      <c r="SS23" s="51"/>
      <c r="ST23" s="51"/>
      <c r="SU23" s="51"/>
      <c r="SV23" s="52"/>
      <c r="SW23" s="48"/>
      <c r="SX23" s="54"/>
      <c r="SY23" s="50"/>
      <c r="SZ23" s="51"/>
      <c r="TA23" s="51"/>
      <c r="TB23" s="51"/>
      <c r="TC23" s="51"/>
      <c r="TD23" s="51"/>
      <c r="TE23" s="52"/>
      <c r="TG23" s="51"/>
      <c r="TH23" s="51"/>
      <c r="TI23" s="51"/>
      <c r="TJ23" s="51"/>
      <c r="TK23" s="52"/>
      <c r="TL23" s="48"/>
      <c r="TM23" s="54"/>
      <c r="TN23" s="50"/>
      <c r="TO23" s="51"/>
      <c r="TP23" s="51"/>
      <c r="TQ23" s="51"/>
      <c r="TR23" s="51"/>
      <c r="TS23" s="51"/>
      <c r="TT23" s="52"/>
      <c r="TV23" s="51"/>
      <c r="TW23" s="51"/>
      <c r="TX23" s="51"/>
      <c r="TY23" s="51"/>
      <c r="TZ23" s="52"/>
      <c r="UA23" s="48"/>
      <c r="UB23" s="54"/>
      <c r="UC23" s="50"/>
      <c r="UD23" s="51"/>
      <c r="UE23" s="51"/>
      <c r="UF23" s="51"/>
      <c r="UG23" s="51"/>
      <c r="UH23" s="51"/>
      <c r="UI23" s="52"/>
      <c r="UK23" s="51"/>
      <c r="UL23" s="51"/>
      <c r="UM23" s="51"/>
      <c r="UN23" s="51"/>
      <c r="UO23" s="52"/>
      <c r="UP23" s="48"/>
      <c r="UQ23" s="54"/>
      <c r="UR23" s="50"/>
      <c r="US23" s="51"/>
      <c r="UT23" s="51"/>
      <c r="UU23" s="51"/>
      <c r="UV23" s="51"/>
      <c r="UW23" s="51"/>
      <c r="UX23" s="52"/>
      <c r="UZ23" s="51"/>
      <c r="VA23" s="51"/>
      <c r="VB23" s="51"/>
      <c r="VC23" s="51"/>
      <c r="VD23" s="52"/>
      <c r="VE23" s="48"/>
      <c r="VF23" s="54"/>
      <c r="VG23" s="50"/>
      <c r="VH23" s="51"/>
      <c r="VI23" s="51"/>
      <c r="VJ23" s="51"/>
      <c r="VK23" s="51"/>
      <c r="VL23" s="51"/>
      <c r="VM23" s="52"/>
      <c r="VO23" s="51"/>
      <c r="VP23" s="51"/>
      <c r="VQ23" s="51"/>
      <c r="VR23" s="51"/>
      <c r="VS23" s="52"/>
      <c r="VT23" s="48"/>
      <c r="VU23" s="54"/>
      <c r="VV23" s="50"/>
      <c r="VW23" s="51"/>
      <c r="VX23" s="51"/>
      <c r="VY23" s="51"/>
      <c r="VZ23" s="51"/>
      <c r="WA23" s="51"/>
      <c r="WB23" s="52"/>
      <c r="WD23" s="51"/>
      <c r="WE23" s="51"/>
      <c r="WF23" s="51"/>
      <c r="WG23" s="51"/>
      <c r="WH23" s="52"/>
      <c r="WI23" s="48"/>
      <c r="WJ23" s="54"/>
      <c r="WK23" s="50"/>
      <c r="WL23" s="51"/>
      <c r="WM23" s="51"/>
      <c r="WN23" s="51"/>
      <c r="WO23" s="51"/>
      <c r="WP23" s="51"/>
      <c r="WQ23" s="52"/>
      <c r="WS23" s="51"/>
      <c r="WT23" s="51"/>
      <c r="WU23" s="51"/>
      <c r="WV23" s="51"/>
      <c r="WW23" s="52"/>
      <c r="WX23" s="48"/>
      <c r="WY23" s="54"/>
      <c r="WZ23" s="50"/>
      <c r="XA23" s="51"/>
      <c r="XB23" s="51"/>
      <c r="XC23" s="51"/>
      <c r="XD23" s="51"/>
      <c r="XE23" s="51"/>
      <c r="XF23" s="52"/>
      <c r="XH23" s="51"/>
      <c r="XI23" s="51"/>
      <c r="XJ23" s="51"/>
      <c r="XK23" s="51"/>
      <c r="XL23" s="52"/>
      <c r="XM23" s="48"/>
      <c r="XN23" s="54"/>
      <c r="XO23" s="50"/>
      <c r="XP23" s="51"/>
      <c r="XQ23" s="51"/>
      <c r="XR23" s="51"/>
      <c r="XS23" s="51"/>
      <c r="XT23" s="51"/>
      <c r="XU23" s="52"/>
      <c r="XW23" s="51"/>
      <c r="XX23" s="51"/>
      <c r="XY23" s="51"/>
      <c r="XZ23" s="51"/>
      <c r="YA23" s="52"/>
      <c r="YB23" s="48"/>
      <c r="YC23" s="54"/>
      <c r="YD23" s="50"/>
      <c r="YE23" s="51"/>
      <c r="YF23" s="51"/>
      <c r="YG23" s="51"/>
      <c r="YH23" s="51"/>
      <c r="YI23" s="51"/>
      <c r="YJ23" s="52"/>
      <c r="YL23" s="51"/>
      <c r="YM23" s="51"/>
      <c r="YN23" s="51"/>
      <c r="YO23" s="51"/>
      <c r="YP23" s="52"/>
      <c r="YQ23" s="48"/>
      <c r="YR23" s="54"/>
      <c r="YS23" s="50"/>
      <c r="YT23" s="51"/>
      <c r="YU23" s="51"/>
      <c r="YV23" s="51"/>
      <c r="YW23" s="51"/>
      <c r="YX23" s="51"/>
      <c r="YY23" s="52"/>
      <c r="ZA23" s="51"/>
      <c r="ZB23" s="51"/>
      <c r="ZC23" s="51"/>
      <c r="ZD23" s="51"/>
      <c r="ZE23" s="52"/>
      <c r="ZF23" s="48"/>
      <c r="ZG23" s="54"/>
      <c r="ZH23" s="50"/>
      <c r="ZI23" s="51"/>
      <c r="ZJ23" s="51"/>
      <c r="ZK23" s="51"/>
      <c r="ZL23" s="51"/>
      <c r="ZM23" s="51"/>
      <c r="ZN23" s="52"/>
      <c r="ZP23" s="51"/>
      <c r="ZQ23" s="51"/>
      <c r="ZR23" s="51"/>
      <c r="ZS23" s="51"/>
      <c r="ZT23" s="52"/>
      <c r="ZU23" s="48"/>
      <c r="ZV23" s="54"/>
      <c r="ZW23" s="50"/>
      <c r="ZX23" s="51"/>
      <c r="ZY23" s="51"/>
      <c r="ZZ23" s="51"/>
      <c r="AAA23" s="51"/>
      <c r="AAB23" s="51"/>
      <c r="AAC23" s="52"/>
      <c r="AAE23" s="51"/>
      <c r="AAF23" s="51"/>
      <c r="AAG23" s="51"/>
      <c r="AAH23" s="51"/>
      <c r="AAI23" s="52"/>
      <c r="AAJ23" s="48"/>
      <c r="AAK23" s="54"/>
      <c r="AAL23" s="50"/>
      <c r="AAM23" s="51"/>
      <c r="AAN23" s="51"/>
      <c r="AAO23" s="51"/>
      <c r="AAP23" s="51"/>
      <c r="AAQ23" s="51"/>
      <c r="AAR23" s="52"/>
      <c r="AAT23" s="51"/>
      <c r="AAU23" s="51"/>
      <c r="AAV23" s="51"/>
      <c r="AAW23" s="51"/>
      <c r="AAX23" s="52"/>
      <c r="AAY23" s="48"/>
      <c r="AAZ23" s="54"/>
      <c r="ABA23" s="50"/>
      <c r="ABB23" s="51"/>
      <c r="ABC23" s="51"/>
      <c r="ABD23" s="51"/>
      <c r="ABE23" s="51"/>
      <c r="ABF23" s="51"/>
      <c r="ABG23" s="52"/>
      <c r="ABI23" s="51"/>
      <c r="ABJ23" s="51"/>
      <c r="ABK23" s="51"/>
      <c r="ABL23" s="51"/>
      <c r="ABM23" s="52"/>
      <c r="ABN23" s="48"/>
      <c r="ABO23" s="54"/>
      <c r="ABP23" s="50"/>
      <c r="ABQ23" s="51"/>
      <c r="ABR23" s="51"/>
      <c r="ABS23" s="51"/>
      <c r="ABT23" s="51"/>
      <c r="ABU23" s="51"/>
      <c r="ABV23" s="52"/>
      <c r="ABX23" s="51"/>
      <c r="ABY23" s="51"/>
      <c r="ABZ23" s="51"/>
      <c r="ACA23" s="51"/>
      <c r="ACB23" s="52"/>
      <c r="ACC23" s="48"/>
      <c r="ACD23" s="54"/>
      <c r="ACE23" s="50"/>
      <c r="ACF23" s="51"/>
      <c r="ACG23" s="51"/>
      <c r="ACH23" s="51"/>
      <c r="ACI23" s="51"/>
      <c r="ACJ23" s="51"/>
      <c r="ACK23" s="52"/>
      <c r="ACM23" s="51"/>
      <c r="ACN23" s="51"/>
      <c r="ACO23" s="51"/>
      <c r="ACP23" s="51"/>
      <c r="ACQ23" s="52"/>
      <c r="ACR23" s="48"/>
      <c r="ACS23" s="54"/>
      <c r="ACT23" s="50"/>
      <c r="ACU23" s="51"/>
      <c r="ACV23" s="51"/>
      <c r="ACW23" s="51"/>
      <c r="ACX23" s="51"/>
      <c r="ACY23" s="51"/>
      <c r="ACZ23" s="52"/>
      <c r="ADC23" s="51"/>
      <c r="ADD23" s="51"/>
      <c r="ADE23" s="51"/>
      <c r="ADF23" s="51"/>
      <c r="ADG23" s="52"/>
      <c r="ADH23" s="48"/>
      <c r="ADI23" s="54"/>
      <c r="ADJ23" s="50"/>
      <c r="ADK23" s="51"/>
      <c r="ADL23" s="51"/>
      <c r="ADM23" s="51"/>
      <c r="ADN23" s="51"/>
      <c r="ADO23" s="51"/>
      <c r="ADP23" s="52"/>
      <c r="ADR23" s="51"/>
      <c r="ADS23" s="51"/>
      <c r="ADT23" s="51"/>
      <c r="ADU23" s="51"/>
      <c r="ADV23" s="52"/>
      <c r="ADW23" s="48"/>
      <c r="ADX23" s="54"/>
      <c r="ADY23" s="50"/>
      <c r="ADZ23" s="51"/>
      <c r="AEA23" s="51"/>
      <c r="AEB23" s="51"/>
      <c r="AEC23" s="51"/>
      <c r="AED23" s="51"/>
      <c r="AEE23" s="52"/>
      <c r="AEG23" s="51"/>
      <c r="AEH23" s="51"/>
      <c r="AEI23" s="51"/>
      <c r="AEJ23" s="51"/>
      <c r="AEK23" s="52"/>
      <c r="AEL23" s="48"/>
      <c r="AEM23" s="54"/>
      <c r="AEN23" s="50"/>
      <c r="AEO23" s="51"/>
      <c r="AEP23" s="51"/>
      <c r="AEQ23" s="51"/>
      <c r="AER23" s="51"/>
      <c r="AES23" s="51"/>
      <c r="AET23" s="52"/>
      <c r="AEV23" s="51"/>
      <c r="AEW23" s="51"/>
      <c r="AEX23" s="51"/>
      <c r="AEY23" s="51"/>
      <c r="AEZ23" s="52"/>
      <c r="AFA23" s="48"/>
      <c r="AFB23" s="54"/>
      <c r="AFC23" s="50"/>
      <c r="AFD23" s="51"/>
      <c r="AFE23" s="51"/>
      <c r="AFF23" s="51"/>
      <c r="AFG23" s="51"/>
      <c r="AFH23" s="51"/>
      <c r="AFI23" s="52"/>
      <c r="AFK23" s="51"/>
      <c r="AFL23" s="51"/>
      <c r="AFM23" s="51"/>
      <c r="AFN23" s="51"/>
      <c r="AFO23" s="52"/>
      <c r="AFP23" s="48"/>
      <c r="AFQ23" s="54"/>
      <c r="AFR23" s="50"/>
      <c r="AFS23" s="51"/>
      <c r="AFT23" s="51"/>
      <c r="AFU23" s="51"/>
      <c r="AFV23" s="51"/>
      <c r="AFW23" s="51"/>
      <c r="AFX23" s="52"/>
      <c r="AFZ23" s="51"/>
      <c r="AGA23" s="51"/>
      <c r="AGB23" s="51"/>
      <c r="AGC23" s="51"/>
      <c r="AGD23" s="52"/>
      <c r="AGE23" s="48"/>
      <c r="AGF23" s="54"/>
      <c r="AGG23" s="50"/>
      <c r="AGH23" s="51"/>
      <c r="AGI23" s="51"/>
      <c r="AGJ23" s="51"/>
      <c r="AGK23" s="51"/>
      <c r="AGL23" s="51"/>
      <c r="AGM23" s="52"/>
      <c r="AGO23" s="51"/>
      <c r="AGP23" s="51"/>
      <c r="AGQ23" s="51"/>
      <c r="AGR23" s="51"/>
      <c r="AGS23" s="52"/>
      <c r="AGT23" s="48"/>
      <c r="AGU23" s="54"/>
      <c r="AGV23" s="50"/>
      <c r="AGW23" s="51"/>
      <c r="AGX23" s="51"/>
      <c r="AGY23" s="51"/>
      <c r="AGZ23" s="51"/>
      <c r="AHA23" s="51"/>
      <c r="AHB23" s="52"/>
      <c r="AHD23" s="51"/>
      <c r="AHE23" s="51"/>
      <c r="AHF23" s="51"/>
      <c r="AHG23" s="51"/>
      <c r="AHH23" s="52"/>
      <c r="AHI23" s="48"/>
      <c r="AHJ23" s="54"/>
      <c r="AHK23" s="50"/>
      <c r="AHL23" s="51"/>
      <c r="AHM23" s="51"/>
      <c r="AHN23" s="51"/>
      <c r="AHO23" s="51"/>
      <c r="AHP23" s="51"/>
      <c r="AHQ23" s="52"/>
      <c r="AHS23" s="51"/>
      <c r="AHT23" s="51"/>
      <c r="AHU23" s="51"/>
      <c r="AHV23" s="51"/>
      <c r="AHW23" s="52"/>
      <c r="AHX23" s="48"/>
      <c r="AHY23" s="54"/>
      <c r="AHZ23" s="50"/>
      <c r="AIA23" s="51"/>
      <c r="AIB23" s="51"/>
      <c r="AIC23" s="51"/>
      <c r="AID23" s="51"/>
      <c r="AIE23" s="51"/>
      <c r="AIF23" s="52"/>
    </row>
    <row r="24" spans="1:916" s="164" customFormat="1" ht="18.75" x14ac:dyDescent="0.3">
      <c r="A24" s="328">
        <v>2017</v>
      </c>
      <c r="B24" s="161" t="str">
        <f>CONCATENATE("Anlagenspiegel des Jahres ",A24)</f>
        <v>Anlagenspiegel des Jahres 2017</v>
      </c>
      <c r="C24" s="165"/>
      <c r="D24" s="165"/>
      <c r="E24" s="165"/>
      <c r="F24" s="165"/>
      <c r="G24" s="165"/>
      <c r="H24" s="165"/>
      <c r="I24" s="165"/>
      <c r="J24" s="165"/>
      <c r="K24" s="165"/>
      <c r="L24" s="165"/>
      <c r="M24" s="165"/>
      <c r="N24" s="165"/>
      <c r="O24" s="165"/>
      <c r="P24" s="165"/>
      <c r="Q24" s="165"/>
      <c r="R24" s="165"/>
      <c r="S24" s="165"/>
      <c r="T24" s="329"/>
      <c r="U24" s="329"/>
      <c r="V24" s="329"/>
      <c r="W24" s="329"/>
      <c r="X24" s="329"/>
      <c r="Y24" s="329"/>
      <c r="Z24" s="329"/>
      <c r="AA24" s="329"/>
      <c r="AB24" s="329"/>
      <c r="AC24" s="329"/>
      <c r="AD24" s="329"/>
      <c r="AE24" s="83"/>
      <c r="AF24" s="165"/>
      <c r="AG24" s="165"/>
      <c r="AH24" s="165"/>
      <c r="AI24" s="329"/>
      <c r="AJ24" s="329"/>
      <c r="AK24" s="329"/>
      <c r="AL24" s="329"/>
      <c r="AM24" s="329"/>
      <c r="AN24" s="329"/>
      <c r="AO24" s="329"/>
      <c r="AP24" s="329"/>
      <c r="AQ24" s="329"/>
      <c r="AR24" s="329"/>
      <c r="AS24" s="329"/>
      <c r="AU24" s="165"/>
      <c r="AV24" s="165"/>
      <c r="AW24" s="165"/>
      <c r="AX24" s="329"/>
      <c r="AY24" s="329"/>
      <c r="AZ24" s="329"/>
      <c r="BA24" s="329"/>
      <c r="BB24" s="329"/>
      <c r="BC24" s="329"/>
      <c r="BD24" s="329"/>
      <c r="BE24" s="329"/>
      <c r="BF24" s="329"/>
      <c r="BG24" s="329"/>
      <c r="BH24" s="329"/>
      <c r="BJ24" s="165"/>
      <c r="BK24" s="165"/>
      <c r="BL24" s="165"/>
      <c r="BM24" s="329"/>
      <c r="BN24" s="329"/>
      <c r="BO24" s="329"/>
      <c r="BP24" s="329"/>
      <c r="BQ24" s="329"/>
      <c r="BR24" s="329"/>
      <c r="BS24" s="329"/>
      <c r="BT24" s="329"/>
      <c r="BU24" s="329"/>
      <c r="BV24" s="329"/>
      <c r="BW24" s="329"/>
      <c r="BY24" s="165"/>
      <c r="BZ24" s="165"/>
      <c r="CA24" s="165"/>
      <c r="CB24" s="329"/>
      <c r="CC24" s="329"/>
      <c r="CD24" s="329"/>
      <c r="CE24" s="329"/>
      <c r="CF24" s="329"/>
      <c r="CG24" s="329"/>
      <c r="CH24" s="329"/>
      <c r="CI24" s="329"/>
      <c r="CJ24" s="329"/>
      <c r="CK24" s="329"/>
      <c r="CL24" s="329"/>
      <c r="CN24" s="165"/>
      <c r="CO24" s="165"/>
      <c r="CP24" s="165"/>
      <c r="CQ24" s="329"/>
      <c r="CR24" s="329"/>
      <c r="CS24" s="329"/>
      <c r="CT24" s="329"/>
      <c r="CU24" s="329"/>
      <c r="CV24" s="329"/>
      <c r="CW24" s="329"/>
      <c r="CX24" s="329"/>
      <c r="CY24" s="329"/>
      <c r="CZ24" s="329"/>
      <c r="DA24" s="329"/>
      <c r="DC24" s="165"/>
      <c r="DD24" s="165"/>
      <c r="DE24" s="165"/>
      <c r="DF24" s="329"/>
      <c r="DG24" s="329"/>
      <c r="DH24" s="329"/>
      <c r="DI24" s="329"/>
      <c r="DJ24" s="329"/>
      <c r="DK24" s="329"/>
      <c r="DL24" s="329"/>
      <c r="DM24" s="329"/>
      <c r="DN24" s="329"/>
      <c r="DO24" s="329"/>
      <c r="DP24" s="329"/>
      <c r="DR24" s="165"/>
      <c r="DS24" s="165"/>
      <c r="DT24" s="165"/>
      <c r="DU24" s="329"/>
      <c r="DV24" s="329"/>
      <c r="DW24" s="329"/>
      <c r="DX24" s="329"/>
      <c r="DY24" s="329"/>
      <c r="DZ24" s="329"/>
      <c r="EA24" s="329"/>
      <c r="EB24" s="329"/>
      <c r="EC24" s="329"/>
      <c r="ED24" s="329"/>
      <c r="EE24" s="329"/>
      <c r="EG24" s="165"/>
      <c r="EH24" s="165"/>
      <c r="EI24" s="165"/>
      <c r="EJ24" s="329"/>
      <c r="EK24" s="329"/>
      <c r="EL24" s="329"/>
      <c r="EM24" s="329"/>
      <c r="EN24" s="329"/>
      <c r="EO24" s="329"/>
      <c r="EP24" s="329"/>
      <c r="EQ24" s="329"/>
      <c r="ER24" s="329"/>
      <c r="ES24" s="329"/>
      <c r="ET24" s="329"/>
      <c r="EV24" s="165"/>
      <c r="EW24" s="165"/>
      <c r="EX24" s="165"/>
      <c r="EY24" s="329"/>
      <c r="EZ24" s="329"/>
      <c r="FA24" s="329"/>
      <c r="FB24" s="329"/>
      <c r="FC24" s="329"/>
      <c r="FD24" s="329"/>
      <c r="FE24" s="329"/>
      <c r="FF24" s="329"/>
      <c r="FG24" s="329"/>
      <c r="FH24" s="329"/>
      <c r="FI24" s="329"/>
      <c r="FK24" s="165"/>
      <c r="FL24" s="165"/>
      <c r="FM24" s="165"/>
      <c r="FN24" s="329"/>
      <c r="FO24" s="329"/>
      <c r="FP24" s="329"/>
      <c r="FQ24" s="329"/>
      <c r="FR24" s="329"/>
      <c r="FS24" s="329"/>
      <c r="FT24" s="329"/>
      <c r="FU24" s="329"/>
      <c r="FV24" s="329"/>
      <c r="FW24" s="329"/>
      <c r="FX24" s="329"/>
      <c r="FZ24" s="165"/>
      <c r="GA24" s="165"/>
      <c r="GB24" s="165"/>
      <c r="GC24" s="329"/>
      <c r="GD24" s="329"/>
      <c r="GE24" s="329"/>
      <c r="GF24" s="329"/>
      <c r="GG24" s="329"/>
      <c r="GH24" s="329"/>
      <c r="GI24" s="329"/>
      <c r="GJ24" s="329"/>
      <c r="GK24" s="329"/>
      <c r="GL24" s="329"/>
      <c r="GM24" s="329"/>
      <c r="GO24" s="165"/>
      <c r="GP24" s="165"/>
      <c r="GQ24" s="165"/>
      <c r="GR24" s="329"/>
      <c r="GS24" s="329"/>
      <c r="GT24" s="329"/>
      <c r="GU24" s="329"/>
      <c r="GV24" s="329"/>
      <c r="GW24" s="329"/>
      <c r="GX24" s="329"/>
      <c r="GY24" s="329"/>
      <c r="GZ24" s="329"/>
      <c r="HA24" s="329"/>
      <c r="HB24" s="329"/>
      <c r="HD24" s="165"/>
      <c r="HE24" s="165"/>
      <c r="HF24" s="165"/>
      <c r="HG24" s="329"/>
      <c r="HH24" s="329"/>
      <c r="HI24" s="329"/>
      <c r="HJ24" s="329"/>
      <c r="HK24" s="329"/>
      <c r="HL24" s="329"/>
      <c r="HM24" s="329"/>
      <c r="HN24" s="329"/>
      <c r="HO24" s="329"/>
      <c r="HP24" s="329"/>
      <c r="HQ24" s="329"/>
      <c r="HS24" s="165"/>
      <c r="HT24" s="165"/>
      <c r="HU24" s="165"/>
      <c r="HV24" s="329"/>
      <c r="HW24" s="329"/>
      <c r="HX24" s="329"/>
      <c r="HY24" s="329"/>
      <c r="HZ24" s="329"/>
      <c r="IA24" s="329"/>
      <c r="IB24" s="329"/>
      <c r="IC24" s="329"/>
      <c r="ID24" s="329"/>
      <c r="IE24" s="329"/>
      <c r="IF24" s="329"/>
      <c r="IH24" s="165"/>
      <c r="II24" s="165"/>
      <c r="IJ24" s="165"/>
      <c r="IK24" s="329"/>
      <c r="IL24" s="329"/>
      <c r="IM24" s="329"/>
      <c r="IN24" s="329"/>
      <c r="IO24" s="329"/>
      <c r="IP24" s="329"/>
      <c r="IQ24" s="329"/>
      <c r="IR24" s="329"/>
      <c r="IS24" s="329"/>
      <c r="IT24" s="329"/>
      <c r="IU24" s="329"/>
      <c r="IW24" s="165"/>
      <c r="IX24" s="165"/>
      <c r="IY24" s="165"/>
      <c r="IZ24" s="329"/>
      <c r="JA24" s="329"/>
      <c r="JB24" s="329"/>
      <c r="JC24" s="329"/>
      <c r="JD24" s="329"/>
      <c r="JE24" s="329"/>
      <c r="JF24" s="329"/>
      <c r="JG24" s="329"/>
      <c r="JH24" s="329"/>
      <c r="JI24" s="329"/>
      <c r="JJ24" s="329"/>
      <c r="JL24" s="165"/>
      <c r="JM24" s="165"/>
      <c r="JN24" s="165"/>
      <c r="JO24" s="329"/>
      <c r="JP24" s="329"/>
      <c r="JQ24" s="329"/>
      <c r="JR24" s="329"/>
      <c r="JS24" s="329"/>
      <c r="JT24" s="329"/>
      <c r="JU24" s="329"/>
      <c r="JV24" s="329"/>
      <c r="JW24" s="329"/>
      <c r="JX24" s="329"/>
      <c r="JY24" s="329"/>
      <c r="KA24" s="165"/>
      <c r="KB24" s="165"/>
      <c r="KC24" s="165"/>
      <c r="KD24" s="329"/>
      <c r="KE24" s="329"/>
      <c r="KF24" s="329"/>
      <c r="KG24" s="329"/>
      <c r="KH24" s="329"/>
      <c r="KI24" s="329"/>
      <c r="KJ24" s="329"/>
      <c r="KK24" s="329"/>
      <c r="KL24" s="329"/>
      <c r="KM24" s="329"/>
      <c r="KN24" s="329"/>
      <c r="KP24" s="165"/>
      <c r="KQ24" s="165"/>
      <c r="KR24" s="165"/>
      <c r="KS24" s="329"/>
      <c r="KT24" s="329"/>
      <c r="KU24" s="329"/>
      <c r="KV24" s="329"/>
      <c r="KW24" s="329"/>
      <c r="KX24" s="329"/>
      <c r="KY24" s="329"/>
      <c r="KZ24" s="329"/>
      <c r="LA24" s="329"/>
      <c r="LB24" s="329"/>
      <c r="LC24" s="329"/>
      <c r="LE24" s="165"/>
      <c r="LF24" s="165"/>
      <c r="LG24" s="165"/>
      <c r="LH24" s="329"/>
      <c r="LI24" s="329"/>
      <c r="LJ24" s="329"/>
      <c r="LK24" s="329"/>
      <c r="LL24" s="329"/>
      <c r="LM24" s="329"/>
      <c r="LN24" s="329"/>
      <c r="LO24" s="329"/>
      <c r="LP24" s="329"/>
      <c r="LQ24" s="329"/>
      <c r="LR24" s="329"/>
      <c r="LT24" s="165"/>
      <c r="LU24" s="165"/>
      <c r="LV24" s="165"/>
      <c r="LW24" s="329"/>
      <c r="LX24" s="329"/>
      <c r="LY24" s="329"/>
      <c r="LZ24" s="329"/>
      <c r="MA24" s="329"/>
      <c r="MB24" s="329"/>
      <c r="MC24" s="329"/>
      <c r="MD24" s="329"/>
      <c r="ME24" s="329"/>
      <c r="MF24" s="329"/>
      <c r="MG24" s="329"/>
      <c r="MI24" s="165"/>
      <c r="MJ24" s="165"/>
      <c r="MK24" s="165"/>
      <c r="ML24" s="329"/>
      <c r="MM24" s="329"/>
      <c r="MN24" s="329"/>
      <c r="MO24" s="329"/>
      <c r="MP24" s="329"/>
      <c r="MQ24" s="329"/>
      <c r="MR24" s="329"/>
      <c r="MS24" s="329"/>
      <c r="MT24" s="329"/>
      <c r="MU24" s="329"/>
      <c r="MV24" s="329"/>
      <c r="MX24" s="165"/>
      <c r="MY24" s="165"/>
      <c r="MZ24" s="165"/>
      <c r="NA24" s="329"/>
      <c r="NB24" s="329"/>
      <c r="NC24" s="329"/>
      <c r="ND24" s="329"/>
      <c r="NE24" s="329"/>
      <c r="NF24" s="329"/>
      <c r="NG24" s="329"/>
      <c r="NH24" s="329"/>
      <c r="NI24" s="329"/>
      <c r="NJ24" s="329"/>
      <c r="NK24" s="329"/>
      <c r="NM24" s="165"/>
      <c r="NN24" s="165"/>
      <c r="NO24" s="165"/>
      <c r="NP24" s="329"/>
      <c r="NQ24" s="329"/>
      <c r="NR24" s="329"/>
      <c r="NS24" s="329"/>
      <c r="NT24" s="329"/>
      <c r="NU24" s="329"/>
      <c r="NV24" s="329"/>
      <c r="NW24" s="329"/>
      <c r="NX24" s="329"/>
      <c r="NY24" s="329"/>
      <c r="NZ24" s="329"/>
      <c r="OB24" s="165"/>
      <c r="OC24" s="165"/>
      <c r="OD24" s="165"/>
      <c r="OE24" s="329"/>
      <c r="OF24" s="329"/>
      <c r="OG24" s="329"/>
      <c r="OH24" s="329"/>
      <c r="OI24" s="329"/>
      <c r="OJ24" s="329"/>
      <c r="OK24" s="329"/>
      <c r="OL24" s="329"/>
      <c r="OM24" s="329"/>
      <c r="ON24" s="329"/>
      <c r="OO24" s="329"/>
      <c r="OQ24" s="165"/>
      <c r="OR24" s="165"/>
      <c r="OS24" s="165"/>
      <c r="OT24" s="329"/>
      <c r="OU24" s="329"/>
      <c r="OV24" s="329"/>
      <c r="OW24" s="329"/>
      <c r="OX24" s="329"/>
      <c r="OY24" s="329"/>
      <c r="OZ24" s="329"/>
      <c r="PA24" s="329"/>
      <c r="PB24" s="329"/>
      <c r="PC24" s="329"/>
      <c r="PD24" s="329"/>
      <c r="PF24" s="165"/>
      <c r="PG24" s="165"/>
      <c r="PH24" s="165"/>
      <c r="PI24" s="329"/>
      <c r="PJ24" s="329"/>
      <c r="PK24" s="329"/>
      <c r="PL24" s="329"/>
      <c r="PM24" s="329"/>
      <c r="PN24" s="329"/>
      <c r="PO24" s="329"/>
      <c r="PP24" s="329"/>
      <c r="PQ24" s="329"/>
      <c r="PR24" s="329"/>
      <c r="PS24" s="329"/>
      <c r="PU24" s="165"/>
      <c r="PV24" s="165"/>
      <c r="PW24" s="165"/>
      <c r="PX24" s="329"/>
      <c r="PY24" s="329"/>
      <c r="PZ24" s="329"/>
      <c r="QA24" s="329"/>
      <c r="QB24" s="329"/>
      <c r="QC24" s="329"/>
      <c r="QD24" s="329"/>
      <c r="QE24" s="329"/>
      <c r="QF24" s="329"/>
      <c r="QG24" s="329"/>
      <c r="QH24" s="329"/>
      <c r="QJ24" s="165"/>
      <c r="QK24" s="165"/>
      <c r="QL24" s="165"/>
      <c r="QM24" s="329"/>
      <c r="QN24" s="329"/>
      <c r="QO24" s="329"/>
      <c r="QP24" s="329"/>
      <c r="QQ24" s="329"/>
      <c r="QR24" s="329"/>
      <c r="QS24" s="329"/>
      <c r="QT24" s="329"/>
      <c r="QU24" s="329"/>
      <c r="QV24" s="329"/>
      <c r="QW24" s="329"/>
      <c r="QY24" s="165"/>
      <c r="QZ24" s="165"/>
      <c r="RA24" s="165"/>
      <c r="RB24" s="329"/>
      <c r="RC24" s="329"/>
      <c r="RD24" s="329"/>
      <c r="RE24" s="329"/>
      <c r="RF24" s="329"/>
      <c r="RG24" s="329"/>
      <c r="RH24" s="329"/>
      <c r="RI24" s="329"/>
      <c r="RJ24" s="329"/>
      <c r="RK24" s="329"/>
      <c r="RL24" s="329"/>
      <c r="RN24" s="165"/>
      <c r="RO24" s="165"/>
      <c r="RP24" s="165"/>
      <c r="RQ24" s="329"/>
      <c r="RR24" s="329"/>
      <c r="RS24" s="329"/>
      <c r="RT24" s="329"/>
      <c r="RU24" s="329"/>
      <c r="RV24" s="329"/>
      <c r="RW24" s="329"/>
      <c r="RX24" s="329"/>
      <c r="RY24" s="329"/>
      <c r="RZ24" s="329"/>
      <c r="SA24" s="329"/>
      <c r="SC24" s="165"/>
      <c r="SD24" s="165"/>
      <c r="SE24" s="165"/>
      <c r="SF24" s="329"/>
      <c r="SG24" s="329"/>
      <c r="SH24" s="329"/>
      <c r="SI24" s="329"/>
      <c r="SJ24" s="329"/>
      <c r="SK24" s="329"/>
      <c r="SL24" s="329"/>
      <c r="SM24" s="329"/>
      <c r="SN24" s="329"/>
      <c r="SO24" s="329"/>
      <c r="SP24" s="329"/>
      <c r="SR24" s="165"/>
      <c r="SS24" s="165"/>
      <c r="ST24" s="165"/>
      <c r="SU24" s="329"/>
      <c r="SV24" s="329"/>
      <c r="SW24" s="329"/>
      <c r="SX24" s="329"/>
      <c r="SY24" s="329"/>
      <c r="SZ24" s="329"/>
      <c r="TA24" s="329"/>
      <c r="TB24" s="329"/>
      <c r="TC24" s="329"/>
      <c r="TD24" s="329"/>
      <c r="TE24" s="329"/>
      <c r="TG24" s="165"/>
      <c r="TH24" s="165"/>
      <c r="TI24" s="165"/>
      <c r="TJ24" s="329"/>
      <c r="TK24" s="329"/>
      <c r="TL24" s="329"/>
      <c r="TM24" s="329"/>
      <c r="TN24" s="329"/>
      <c r="TO24" s="329"/>
      <c r="TP24" s="329"/>
      <c r="TQ24" s="329"/>
      <c r="TR24" s="329"/>
      <c r="TS24" s="329"/>
      <c r="TT24" s="329"/>
      <c r="TV24" s="165"/>
      <c r="TW24" s="165"/>
      <c r="TX24" s="165"/>
      <c r="TY24" s="329"/>
      <c r="TZ24" s="329"/>
      <c r="UA24" s="329"/>
      <c r="UB24" s="329"/>
      <c r="UC24" s="329"/>
      <c r="UD24" s="329"/>
      <c r="UE24" s="329"/>
      <c r="UF24" s="329"/>
      <c r="UG24" s="329"/>
      <c r="UH24" s="329"/>
      <c r="UI24" s="329"/>
      <c r="UK24" s="165"/>
      <c r="UL24" s="165"/>
      <c r="UM24" s="165"/>
      <c r="UN24" s="329"/>
      <c r="UO24" s="329"/>
      <c r="UP24" s="329"/>
      <c r="UQ24" s="329"/>
      <c r="UR24" s="329"/>
      <c r="US24" s="329"/>
      <c r="UT24" s="329"/>
      <c r="UU24" s="329"/>
      <c r="UV24" s="329"/>
      <c r="UW24" s="329"/>
      <c r="UX24" s="329"/>
      <c r="UZ24" s="165"/>
      <c r="VA24" s="165"/>
      <c r="VB24" s="165"/>
      <c r="VC24" s="329"/>
      <c r="VD24" s="329"/>
      <c r="VE24" s="329"/>
      <c r="VF24" s="329"/>
      <c r="VG24" s="329"/>
      <c r="VH24" s="329"/>
      <c r="VI24" s="329"/>
      <c r="VJ24" s="329"/>
      <c r="VK24" s="329"/>
      <c r="VL24" s="329"/>
      <c r="VM24" s="329"/>
      <c r="VO24" s="165"/>
      <c r="VP24" s="165"/>
      <c r="VQ24" s="165"/>
      <c r="VR24" s="329"/>
      <c r="VS24" s="329"/>
      <c r="VT24" s="329"/>
      <c r="VU24" s="329"/>
      <c r="VV24" s="329"/>
      <c r="VW24" s="329"/>
      <c r="VX24" s="329"/>
      <c r="VY24" s="329"/>
      <c r="VZ24" s="329"/>
      <c r="WA24" s="329"/>
      <c r="WB24" s="329"/>
      <c r="WD24" s="165"/>
      <c r="WE24" s="165"/>
      <c r="WF24" s="165"/>
      <c r="WG24" s="329"/>
      <c r="WH24" s="329"/>
      <c r="WI24" s="329"/>
      <c r="WJ24" s="329"/>
      <c r="WK24" s="329"/>
      <c r="WL24" s="329"/>
      <c r="WM24" s="329"/>
      <c r="WN24" s="329"/>
      <c r="WO24" s="329"/>
      <c r="WP24" s="329"/>
      <c r="WQ24" s="329"/>
      <c r="WS24" s="165"/>
      <c r="WT24" s="165"/>
      <c r="WU24" s="165"/>
      <c r="WV24" s="329"/>
      <c r="WW24" s="329"/>
      <c r="WX24" s="329"/>
      <c r="WY24" s="329"/>
      <c r="WZ24" s="329"/>
      <c r="XA24" s="329"/>
      <c r="XB24" s="329"/>
      <c r="XC24" s="329"/>
      <c r="XD24" s="329"/>
      <c r="XE24" s="329"/>
      <c r="XF24" s="329"/>
      <c r="XH24" s="165"/>
      <c r="XI24" s="165"/>
      <c r="XJ24" s="165"/>
      <c r="XK24" s="329"/>
      <c r="XL24" s="329"/>
      <c r="XM24" s="329"/>
      <c r="XN24" s="329"/>
      <c r="XO24" s="329"/>
      <c r="XP24" s="329"/>
      <c r="XQ24" s="329"/>
      <c r="XR24" s="329"/>
      <c r="XS24" s="329"/>
      <c r="XT24" s="329"/>
      <c r="XU24" s="329"/>
      <c r="XW24" s="165"/>
      <c r="XX24" s="165"/>
      <c r="XY24" s="165"/>
      <c r="XZ24" s="329"/>
      <c r="YA24" s="329"/>
      <c r="YB24" s="329"/>
      <c r="YC24" s="329"/>
      <c r="YD24" s="329"/>
      <c r="YE24" s="329"/>
      <c r="YF24" s="329"/>
      <c r="YG24" s="329"/>
      <c r="YH24" s="329"/>
      <c r="YI24" s="329"/>
      <c r="YJ24" s="329"/>
      <c r="YL24" s="165"/>
      <c r="YM24" s="165"/>
      <c r="YN24" s="165"/>
      <c r="YO24" s="329"/>
      <c r="YP24" s="329"/>
      <c r="YQ24" s="329"/>
      <c r="YR24" s="329"/>
      <c r="YS24" s="329"/>
      <c r="YT24" s="329"/>
      <c r="YU24" s="329"/>
      <c r="YV24" s="329"/>
      <c r="YW24" s="329"/>
      <c r="YX24" s="329"/>
      <c r="YY24" s="329"/>
      <c r="ZA24" s="165"/>
      <c r="ZB24" s="165"/>
      <c r="ZC24" s="165"/>
      <c r="ZD24" s="329"/>
      <c r="ZE24" s="329"/>
      <c r="ZF24" s="329"/>
      <c r="ZG24" s="329"/>
      <c r="ZH24" s="329"/>
      <c r="ZI24" s="329"/>
      <c r="ZJ24" s="329"/>
      <c r="ZK24" s="329"/>
      <c r="ZL24" s="329"/>
      <c r="ZM24" s="329"/>
      <c r="ZN24" s="329"/>
      <c r="ZP24" s="165"/>
      <c r="ZQ24" s="165"/>
      <c r="ZR24" s="165"/>
      <c r="ZS24" s="329"/>
      <c r="ZT24" s="329"/>
      <c r="ZU24" s="329"/>
      <c r="ZV24" s="329"/>
      <c r="ZW24" s="329"/>
      <c r="ZX24" s="329"/>
      <c r="ZY24" s="329"/>
      <c r="ZZ24" s="329"/>
      <c r="AAA24" s="329"/>
      <c r="AAB24" s="329"/>
      <c r="AAC24" s="329"/>
      <c r="AAE24" s="165"/>
      <c r="AAF24" s="165"/>
      <c r="AAG24" s="165"/>
      <c r="AAH24" s="329"/>
      <c r="AAI24" s="329"/>
      <c r="AAJ24" s="329"/>
      <c r="AAK24" s="329"/>
      <c r="AAL24" s="329"/>
      <c r="AAM24" s="329"/>
      <c r="AAN24" s="329"/>
      <c r="AAO24" s="329"/>
      <c r="AAP24" s="329"/>
      <c r="AAQ24" s="329"/>
      <c r="AAR24" s="329"/>
      <c r="AAT24" s="165"/>
      <c r="AAU24" s="165"/>
      <c r="AAV24" s="165"/>
      <c r="AAW24" s="329"/>
      <c r="AAX24" s="329"/>
      <c r="AAY24" s="329"/>
      <c r="AAZ24" s="329"/>
      <c r="ABA24" s="329"/>
      <c r="ABB24" s="329"/>
      <c r="ABC24" s="329"/>
      <c r="ABD24" s="329"/>
      <c r="ABE24" s="329"/>
      <c r="ABF24" s="329"/>
      <c r="ABG24" s="329"/>
      <c r="ABI24" s="165"/>
      <c r="ABJ24" s="165"/>
      <c r="ABK24" s="165"/>
      <c r="ABL24" s="329"/>
      <c r="ABM24" s="329"/>
      <c r="ABN24" s="329"/>
      <c r="ABO24" s="329"/>
      <c r="ABP24" s="329"/>
      <c r="ABQ24" s="329"/>
      <c r="ABR24" s="329"/>
      <c r="ABS24" s="329"/>
      <c r="ABT24" s="329"/>
      <c r="ABU24" s="329"/>
      <c r="ABV24" s="329"/>
      <c r="ABX24" s="165"/>
      <c r="ABY24" s="165"/>
      <c r="ABZ24" s="165"/>
      <c r="ACA24" s="329"/>
      <c r="ACB24" s="329"/>
      <c r="ACC24" s="329"/>
      <c r="ACD24" s="329"/>
      <c r="ACE24" s="329"/>
      <c r="ACF24" s="329"/>
      <c r="ACG24" s="329"/>
      <c r="ACH24" s="329"/>
      <c r="ACI24" s="329"/>
      <c r="ACJ24" s="329"/>
      <c r="ACK24" s="329"/>
      <c r="ACM24" s="165"/>
      <c r="ACN24" s="165"/>
      <c r="ACO24" s="165"/>
      <c r="ACP24" s="329"/>
      <c r="ACQ24" s="329"/>
      <c r="ACR24" s="329"/>
      <c r="ACS24" s="329"/>
      <c r="ACT24" s="329"/>
      <c r="ACU24" s="329"/>
      <c r="ACV24" s="329"/>
      <c r="ACW24" s="329"/>
      <c r="ACX24" s="329"/>
      <c r="ACY24" s="329"/>
      <c r="ACZ24" s="329"/>
      <c r="ADC24" s="165"/>
      <c r="ADD24" s="165"/>
      <c r="ADE24" s="165"/>
      <c r="ADF24" s="329"/>
      <c r="ADG24" s="329"/>
      <c r="ADH24" s="329"/>
      <c r="ADI24" s="329"/>
      <c r="ADJ24" s="329"/>
      <c r="ADK24" s="329"/>
      <c r="ADL24" s="329"/>
      <c r="ADM24" s="329"/>
      <c r="ADN24" s="329"/>
      <c r="ADO24" s="329"/>
      <c r="ADP24" s="329"/>
      <c r="ADR24" s="165"/>
      <c r="ADS24" s="165"/>
      <c r="ADT24" s="165"/>
      <c r="ADU24" s="329"/>
      <c r="ADV24" s="329"/>
      <c r="ADW24" s="329"/>
      <c r="ADX24" s="329"/>
      <c r="ADY24" s="329"/>
      <c r="ADZ24" s="329"/>
      <c r="AEA24" s="329"/>
      <c r="AEB24" s="329"/>
      <c r="AEC24" s="329"/>
      <c r="AED24" s="329"/>
      <c r="AEE24" s="329"/>
      <c r="AEG24" s="165"/>
      <c r="AEH24" s="165"/>
      <c r="AEI24" s="165"/>
      <c r="AEJ24" s="329"/>
      <c r="AEK24" s="329"/>
      <c r="AEL24" s="329"/>
      <c r="AEM24" s="329"/>
      <c r="AEN24" s="329"/>
      <c r="AEO24" s="329"/>
      <c r="AEP24" s="329"/>
      <c r="AEQ24" s="329"/>
      <c r="AER24" s="329"/>
      <c r="AES24" s="329"/>
      <c r="AET24" s="329"/>
      <c r="AEV24" s="165"/>
      <c r="AEW24" s="165"/>
      <c r="AEX24" s="165"/>
      <c r="AEY24" s="329"/>
      <c r="AEZ24" s="329"/>
      <c r="AFA24" s="329"/>
      <c r="AFB24" s="329"/>
      <c r="AFC24" s="329"/>
      <c r="AFD24" s="329"/>
      <c r="AFE24" s="329"/>
      <c r="AFF24" s="329"/>
      <c r="AFG24" s="329"/>
      <c r="AFH24" s="329"/>
      <c r="AFI24" s="329"/>
      <c r="AFK24" s="165"/>
      <c r="AFL24" s="165"/>
      <c r="AFM24" s="165"/>
      <c r="AFN24" s="329"/>
      <c r="AFO24" s="329"/>
      <c r="AFP24" s="329"/>
      <c r="AFQ24" s="329"/>
      <c r="AFR24" s="329"/>
      <c r="AFS24" s="329"/>
      <c r="AFT24" s="329"/>
      <c r="AFU24" s="329"/>
      <c r="AFV24" s="329"/>
      <c r="AFW24" s="329"/>
      <c r="AFX24" s="329"/>
      <c r="AFZ24" s="165"/>
      <c r="AGA24" s="165"/>
      <c r="AGB24" s="165"/>
      <c r="AGC24" s="329"/>
      <c r="AGD24" s="329"/>
      <c r="AGE24" s="329"/>
      <c r="AGF24" s="329"/>
      <c r="AGG24" s="329"/>
      <c r="AGH24" s="329"/>
      <c r="AGI24" s="329"/>
      <c r="AGJ24" s="329"/>
      <c r="AGK24" s="329"/>
      <c r="AGL24" s="329"/>
      <c r="AGM24" s="329"/>
      <c r="AGO24" s="165"/>
      <c r="AGP24" s="165"/>
      <c r="AGQ24" s="165"/>
      <c r="AGR24" s="329"/>
      <c r="AGS24" s="329"/>
      <c r="AGT24" s="329"/>
      <c r="AGU24" s="329"/>
      <c r="AGV24" s="329"/>
      <c r="AGW24" s="329"/>
      <c r="AGX24" s="329"/>
      <c r="AGY24" s="329"/>
      <c r="AGZ24" s="329"/>
      <c r="AHA24" s="329"/>
      <c r="AHB24" s="329"/>
      <c r="AHD24" s="165"/>
      <c r="AHE24" s="165"/>
      <c r="AHF24" s="165"/>
      <c r="AHG24" s="329"/>
      <c r="AHH24" s="329"/>
      <c r="AHI24" s="329"/>
      <c r="AHJ24" s="329"/>
      <c r="AHK24" s="329"/>
      <c r="AHL24" s="329"/>
      <c r="AHM24" s="329"/>
      <c r="AHN24" s="329"/>
      <c r="AHO24" s="329"/>
      <c r="AHP24" s="329"/>
      <c r="AHQ24" s="329"/>
      <c r="AHS24" s="165"/>
      <c r="AHT24" s="165"/>
      <c r="AHU24" s="165"/>
      <c r="AHV24" s="329"/>
      <c r="AHW24" s="329"/>
      <c r="AHX24" s="329"/>
      <c r="AHY24" s="329"/>
      <c r="AHZ24" s="329"/>
      <c r="AIA24" s="329"/>
      <c r="AIB24" s="329"/>
      <c r="AIC24" s="329"/>
      <c r="AID24" s="329"/>
      <c r="AIE24" s="329"/>
      <c r="AIF24" s="329"/>
    </row>
    <row r="25" spans="1:916" x14ac:dyDescent="0.25">
      <c r="A25" s="41" t="s">
        <v>284</v>
      </c>
      <c r="B25" s="42" t="s">
        <v>285</v>
      </c>
      <c r="C25" s="191">
        <f t="shared" ref="C25:AC25" si="598">SUM(C26+C30+C35)</f>
        <v>0</v>
      </c>
      <c r="D25" s="191">
        <f t="shared" si="598"/>
        <v>0</v>
      </c>
      <c r="E25" s="191">
        <f t="shared" si="598"/>
        <v>0</v>
      </c>
      <c r="F25" s="191">
        <f t="shared" si="598"/>
        <v>0</v>
      </c>
      <c r="G25" s="191">
        <f t="shared" si="598"/>
        <v>0</v>
      </c>
      <c r="H25" s="191">
        <f t="shared" si="598"/>
        <v>0</v>
      </c>
      <c r="I25" s="191">
        <f t="shared" si="598"/>
        <v>0</v>
      </c>
      <c r="J25" s="191">
        <f t="shared" si="598"/>
        <v>0</v>
      </c>
      <c r="K25" s="191">
        <f t="shared" si="598"/>
        <v>0</v>
      </c>
      <c r="L25" s="191">
        <f t="shared" si="598"/>
        <v>0</v>
      </c>
      <c r="M25" s="191">
        <f t="shared" si="598"/>
        <v>0</v>
      </c>
      <c r="N25" s="191">
        <f t="shared" si="598"/>
        <v>0</v>
      </c>
      <c r="O25" s="191">
        <f t="shared" si="598"/>
        <v>0</v>
      </c>
      <c r="P25" s="191">
        <f t="shared" si="598"/>
        <v>0</v>
      </c>
      <c r="Q25" s="191">
        <f t="shared" si="598"/>
        <v>0</v>
      </c>
      <c r="R25" s="191">
        <f t="shared" si="598"/>
        <v>0</v>
      </c>
      <c r="S25" s="191">
        <f t="shared" si="598"/>
        <v>0</v>
      </c>
      <c r="T25" s="191">
        <f t="shared" si="598"/>
        <v>0</v>
      </c>
      <c r="U25" s="191">
        <f t="shared" si="598"/>
        <v>0</v>
      </c>
      <c r="V25" s="191">
        <f t="shared" si="598"/>
        <v>0</v>
      </c>
      <c r="W25" s="191">
        <f t="shared" si="598"/>
        <v>0</v>
      </c>
      <c r="X25" s="191">
        <f t="shared" si="598"/>
        <v>0</v>
      </c>
      <c r="Y25" s="191">
        <f t="shared" si="598"/>
        <v>0</v>
      </c>
      <c r="Z25" s="191">
        <f t="shared" si="598"/>
        <v>0</v>
      </c>
      <c r="AA25" s="191">
        <f t="shared" si="598"/>
        <v>0</v>
      </c>
      <c r="AB25" s="191">
        <f t="shared" si="598"/>
        <v>0</v>
      </c>
      <c r="AC25" s="191">
        <f t="shared" si="598"/>
        <v>0</v>
      </c>
      <c r="AD25" s="191">
        <f>SUM(AD26+AD30+AD35)</f>
        <v>0</v>
      </c>
      <c r="AF25" s="191">
        <f t="shared" ref="AF25:AR25" si="599">SUM(AF26+AF30+AF35)</f>
        <v>0</v>
      </c>
      <c r="AG25" s="191">
        <f t="shared" si="599"/>
        <v>0</v>
      </c>
      <c r="AH25" s="191">
        <f t="shared" si="599"/>
        <v>0</v>
      </c>
      <c r="AI25" s="191">
        <f t="shared" si="599"/>
        <v>0</v>
      </c>
      <c r="AJ25" s="191">
        <f t="shared" si="599"/>
        <v>0</v>
      </c>
      <c r="AK25" s="191">
        <f t="shared" si="599"/>
        <v>0</v>
      </c>
      <c r="AL25" s="191">
        <f t="shared" si="599"/>
        <v>0</v>
      </c>
      <c r="AM25" s="191">
        <f t="shared" si="599"/>
        <v>0</v>
      </c>
      <c r="AN25" s="191">
        <f t="shared" si="599"/>
        <v>0</v>
      </c>
      <c r="AO25" s="191">
        <f t="shared" si="599"/>
        <v>0</v>
      </c>
      <c r="AP25" s="191">
        <f t="shared" si="599"/>
        <v>0</v>
      </c>
      <c r="AQ25" s="191">
        <f t="shared" si="599"/>
        <v>0</v>
      </c>
      <c r="AR25" s="191">
        <f t="shared" si="599"/>
        <v>0</v>
      </c>
      <c r="AS25" s="191">
        <f>SUM(AS26+AS30+AS35)</f>
        <v>0</v>
      </c>
      <c r="AU25" s="191">
        <f t="shared" ref="AU25:BG25" si="600">SUM(AU26+AU30+AU35)</f>
        <v>0</v>
      </c>
      <c r="AV25" s="191">
        <f t="shared" si="600"/>
        <v>0</v>
      </c>
      <c r="AW25" s="191">
        <f t="shared" si="600"/>
        <v>0</v>
      </c>
      <c r="AX25" s="191">
        <f t="shared" si="600"/>
        <v>0</v>
      </c>
      <c r="AY25" s="191">
        <f t="shared" si="600"/>
        <v>0</v>
      </c>
      <c r="AZ25" s="191">
        <f t="shared" si="600"/>
        <v>0</v>
      </c>
      <c r="BA25" s="191">
        <f t="shared" si="600"/>
        <v>0</v>
      </c>
      <c r="BB25" s="191">
        <f t="shared" si="600"/>
        <v>0</v>
      </c>
      <c r="BC25" s="191">
        <f t="shared" si="600"/>
        <v>0</v>
      </c>
      <c r="BD25" s="191">
        <f t="shared" si="600"/>
        <v>0</v>
      </c>
      <c r="BE25" s="191">
        <f t="shared" si="600"/>
        <v>0</v>
      </c>
      <c r="BF25" s="191">
        <f t="shared" si="600"/>
        <v>0</v>
      </c>
      <c r="BG25" s="191">
        <f t="shared" si="600"/>
        <v>0</v>
      </c>
      <c r="BH25" s="191">
        <f>SUM(BH26+BH30+BH35)</f>
        <v>0</v>
      </c>
      <c r="BJ25" s="191">
        <f t="shared" ref="BJ25:BV25" si="601">SUM(BJ26+BJ30+BJ35)</f>
        <v>0</v>
      </c>
      <c r="BK25" s="191">
        <f t="shared" si="601"/>
        <v>0</v>
      </c>
      <c r="BL25" s="191">
        <f t="shared" si="601"/>
        <v>0</v>
      </c>
      <c r="BM25" s="191">
        <f t="shared" si="601"/>
        <v>0</v>
      </c>
      <c r="BN25" s="191">
        <f t="shared" si="601"/>
        <v>0</v>
      </c>
      <c r="BO25" s="191">
        <f t="shared" si="601"/>
        <v>0</v>
      </c>
      <c r="BP25" s="191">
        <f t="shared" si="601"/>
        <v>0</v>
      </c>
      <c r="BQ25" s="191">
        <f t="shared" si="601"/>
        <v>0</v>
      </c>
      <c r="BR25" s="191">
        <f t="shared" si="601"/>
        <v>0</v>
      </c>
      <c r="BS25" s="191">
        <f t="shared" si="601"/>
        <v>0</v>
      </c>
      <c r="BT25" s="191">
        <f t="shared" si="601"/>
        <v>0</v>
      </c>
      <c r="BU25" s="191">
        <f t="shared" si="601"/>
        <v>0</v>
      </c>
      <c r="BV25" s="191">
        <f t="shared" si="601"/>
        <v>0</v>
      </c>
      <c r="BW25" s="191">
        <f>SUM(BW26+BW30+BW35)</f>
        <v>0</v>
      </c>
      <c r="BY25" s="191">
        <f t="shared" ref="BY25:CK25" si="602">SUM(BY26+BY30+BY35)</f>
        <v>0</v>
      </c>
      <c r="BZ25" s="191">
        <f t="shared" si="602"/>
        <v>0</v>
      </c>
      <c r="CA25" s="191">
        <f t="shared" si="602"/>
        <v>0</v>
      </c>
      <c r="CB25" s="191">
        <f t="shared" si="602"/>
        <v>0</v>
      </c>
      <c r="CC25" s="191">
        <f t="shared" si="602"/>
        <v>0</v>
      </c>
      <c r="CD25" s="191">
        <f t="shared" si="602"/>
        <v>0</v>
      </c>
      <c r="CE25" s="191">
        <f t="shared" si="602"/>
        <v>0</v>
      </c>
      <c r="CF25" s="191">
        <f t="shared" si="602"/>
        <v>0</v>
      </c>
      <c r="CG25" s="191">
        <f t="shared" si="602"/>
        <v>0</v>
      </c>
      <c r="CH25" s="191">
        <f t="shared" si="602"/>
        <v>0</v>
      </c>
      <c r="CI25" s="191">
        <f t="shared" si="602"/>
        <v>0</v>
      </c>
      <c r="CJ25" s="191">
        <f t="shared" si="602"/>
        <v>0</v>
      </c>
      <c r="CK25" s="191">
        <f t="shared" si="602"/>
        <v>0</v>
      </c>
      <c r="CL25" s="191">
        <f>SUM(CL26+CL30+CL35)</f>
        <v>0</v>
      </c>
      <c r="CN25" s="191">
        <f t="shared" ref="CN25:CZ25" si="603">SUM(CN26+CN30+CN35)</f>
        <v>0</v>
      </c>
      <c r="CO25" s="191">
        <f t="shared" si="603"/>
        <v>0</v>
      </c>
      <c r="CP25" s="191">
        <f t="shared" si="603"/>
        <v>0</v>
      </c>
      <c r="CQ25" s="191">
        <f t="shared" si="603"/>
        <v>0</v>
      </c>
      <c r="CR25" s="191">
        <f t="shared" si="603"/>
        <v>0</v>
      </c>
      <c r="CS25" s="191">
        <f t="shared" si="603"/>
        <v>0</v>
      </c>
      <c r="CT25" s="191">
        <f t="shared" si="603"/>
        <v>0</v>
      </c>
      <c r="CU25" s="191">
        <f t="shared" si="603"/>
        <v>0</v>
      </c>
      <c r="CV25" s="191">
        <f t="shared" si="603"/>
        <v>0</v>
      </c>
      <c r="CW25" s="191">
        <f t="shared" si="603"/>
        <v>0</v>
      </c>
      <c r="CX25" s="191">
        <f t="shared" si="603"/>
        <v>0</v>
      </c>
      <c r="CY25" s="191">
        <f t="shared" si="603"/>
        <v>0</v>
      </c>
      <c r="CZ25" s="191">
        <f t="shared" si="603"/>
        <v>0</v>
      </c>
      <c r="DA25" s="191">
        <f>SUM(DA26+DA30+DA35)</f>
        <v>0</v>
      </c>
      <c r="DC25" s="191">
        <f t="shared" ref="DC25:DO25" si="604">SUM(DC26+DC30+DC35)</f>
        <v>0</v>
      </c>
      <c r="DD25" s="191">
        <f t="shared" si="604"/>
        <v>0</v>
      </c>
      <c r="DE25" s="191">
        <f t="shared" si="604"/>
        <v>0</v>
      </c>
      <c r="DF25" s="191">
        <f t="shared" si="604"/>
        <v>0</v>
      </c>
      <c r="DG25" s="191">
        <f t="shared" si="604"/>
        <v>0</v>
      </c>
      <c r="DH25" s="191">
        <f t="shared" si="604"/>
        <v>0</v>
      </c>
      <c r="DI25" s="191">
        <f t="shared" si="604"/>
        <v>0</v>
      </c>
      <c r="DJ25" s="191">
        <f t="shared" si="604"/>
        <v>0</v>
      </c>
      <c r="DK25" s="191">
        <f t="shared" si="604"/>
        <v>0</v>
      </c>
      <c r="DL25" s="191">
        <f t="shared" si="604"/>
        <v>0</v>
      </c>
      <c r="DM25" s="191">
        <f t="shared" si="604"/>
        <v>0</v>
      </c>
      <c r="DN25" s="191">
        <f t="shared" si="604"/>
        <v>0</v>
      </c>
      <c r="DO25" s="191">
        <f t="shared" si="604"/>
        <v>0</v>
      </c>
      <c r="DP25" s="191">
        <f>SUM(DP26+DP30+DP35)</f>
        <v>0</v>
      </c>
      <c r="DR25" s="191">
        <f t="shared" ref="DR25:ED25" si="605">SUM(DR26+DR30+DR35)</f>
        <v>0</v>
      </c>
      <c r="DS25" s="191">
        <f t="shared" si="605"/>
        <v>0</v>
      </c>
      <c r="DT25" s="191">
        <f t="shared" si="605"/>
        <v>0</v>
      </c>
      <c r="DU25" s="191">
        <f t="shared" si="605"/>
        <v>0</v>
      </c>
      <c r="DV25" s="191">
        <f t="shared" si="605"/>
        <v>0</v>
      </c>
      <c r="DW25" s="191">
        <f t="shared" si="605"/>
        <v>0</v>
      </c>
      <c r="DX25" s="191">
        <f t="shared" si="605"/>
        <v>0</v>
      </c>
      <c r="DY25" s="191">
        <f t="shared" si="605"/>
        <v>0</v>
      </c>
      <c r="DZ25" s="191">
        <f t="shared" si="605"/>
        <v>0</v>
      </c>
      <c r="EA25" s="191">
        <f t="shared" si="605"/>
        <v>0</v>
      </c>
      <c r="EB25" s="191">
        <f t="shared" si="605"/>
        <v>0</v>
      </c>
      <c r="EC25" s="191">
        <f t="shared" si="605"/>
        <v>0</v>
      </c>
      <c r="ED25" s="191">
        <f t="shared" si="605"/>
        <v>0</v>
      </c>
      <c r="EE25" s="191">
        <f>SUM(EE26+EE30+EE35)</f>
        <v>0</v>
      </c>
      <c r="EG25" s="191">
        <f t="shared" ref="EG25:ES25" si="606">SUM(EG26+EG30+EG35)</f>
        <v>0</v>
      </c>
      <c r="EH25" s="191">
        <f t="shared" si="606"/>
        <v>0</v>
      </c>
      <c r="EI25" s="191">
        <f t="shared" si="606"/>
        <v>0</v>
      </c>
      <c r="EJ25" s="191">
        <f t="shared" si="606"/>
        <v>0</v>
      </c>
      <c r="EK25" s="191">
        <f t="shared" si="606"/>
        <v>0</v>
      </c>
      <c r="EL25" s="191">
        <f t="shared" si="606"/>
        <v>0</v>
      </c>
      <c r="EM25" s="191">
        <f t="shared" si="606"/>
        <v>0</v>
      </c>
      <c r="EN25" s="191">
        <f t="shared" si="606"/>
        <v>0</v>
      </c>
      <c r="EO25" s="191">
        <f t="shared" si="606"/>
        <v>0</v>
      </c>
      <c r="EP25" s="191">
        <f t="shared" si="606"/>
        <v>0</v>
      </c>
      <c r="EQ25" s="191">
        <f t="shared" si="606"/>
        <v>0</v>
      </c>
      <c r="ER25" s="191">
        <f t="shared" si="606"/>
        <v>0</v>
      </c>
      <c r="ES25" s="191">
        <f t="shared" si="606"/>
        <v>0</v>
      </c>
      <c r="ET25" s="191">
        <f>SUM(ET26+ET30+ET35)</f>
        <v>0</v>
      </c>
      <c r="EV25" s="191">
        <f t="shared" ref="EV25:FH25" si="607">SUM(EV26+EV30+EV35)</f>
        <v>0</v>
      </c>
      <c r="EW25" s="191">
        <f t="shared" si="607"/>
        <v>0</v>
      </c>
      <c r="EX25" s="191">
        <f t="shared" si="607"/>
        <v>0</v>
      </c>
      <c r="EY25" s="191">
        <f t="shared" si="607"/>
        <v>0</v>
      </c>
      <c r="EZ25" s="191">
        <f t="shared" si="607"/>
        <v>0</v>
      </c>
      <c r="FA25" s="191">
        <f t="shared" si="607"/>
        <v>0</v>
      </c>
      <c r="FB25" s="191">
        <f t="shared" si="607"/>
        <v>0</v>
      </c>
      <c r="FC25" s="191">
        <f t="shared" si="607"/>
        <v>0</v>
      </c>
      <c r="FD25" s="191">
        <f t="shared" si="607"/>
        <v>0</v>
      </c>
      <c r="FE25" s="191">
        <f t="shared" si="607"/>
        <v>0</v>
      </c>
      <c r="FF25" s="191">
        <f t="shared" si="607"/>
        <v>0</v>
      </c>
      <c r="FG25" s="191">
        <f t="shared" si="607"/>
        <v>0</v>
      </c>
      <c r="FH25" s="191">
        <f t="shared" si="607"/>
        <v>0</v>
      </c>
      <c r="FI25" s="191">
        <f>SUM(FI26+FI30+FI35)</f>
        <v>0</v>
      </c>
      <c r="FK25" s="191">
        <f t="shared" ref="FK25:FW25" si="608">SUM(FK26+FK30+FK35)</f>
        <v>0</v>
      </c>
      <c r="FL25" s="191">
        <f t="shared" si="608"/>
        <v>0</v>
      </c>
      <c r="FM25" s="191">
        <f t="shared" si="608"/>
        <v>0</v>
      </c>
      <c r="FN25" s="191">
        <f t="shared" si="608"/>
        <v>0</v>
      </c>
      <c r="FO25" s="191">
        <f t="shared" si="608"/>
        <v>0</v>
      </c>
      <c r="FP25" s="191">
        <f t="shared" si="608"/>
        <v>0</v>
      </c>
      <c r="FQ25" s="191">
        <f t="shared" si="608"/>
        <v>0</v>
      </c>
      <c r="FR25" s="191">
        <f t="shared" si="608"/>
        <v>0</v>
      </c>
      <c r="FS25" s="191">
        <f t="shared" si="608"/>
        <v>0</v>
      </c>
      <c r="FT25" s="191">
        <f t="shared" si="608"/>
        <v>0</v>
      </c>
      <c r="FU25" s="191">
        <f t="shared" si="608"/>
        <v>0</v>
      </c>
      <c r="FV25" s="191">
        <f t="shared" si="608"/>
        <v>0</v>
      </c>
      <c r="FW25" s="191">
        <f t="shared" si="608"/>
        <v>0</v>
      </c>
      <c r="FX25" s="191">
        <f>SUM(FX26+FX30+FX35)</f>
        <v>0</v>
      </c>
      <c r="FZ25" s="191">
        <f t="shared" ref="FZ25:GL25" si="609">SUM(FZ26+FZ30+FZ35)</f>
        <v>0</v>
      </c>
      <c r="GA25" s="191">
        <f t="shared" si="609"/>
        <v>0</v>
      </c>
      <c r="GB25" s="191">
        <f t="shared" si="609"/>
        <v>0</v>
      </c>
      <c r="GC25" s="191">
        <f t="shared" si="609"/>
        <v>0</v>
      </c>
      <c r="GD25" s="191">
        <f t="shared" si="609"/>
        <v>0</v>
      </c>
      <c r="GE25" s="191">
        <f t="shared" si="609"/>
        <v>0</v>
      </c>
      <c r="GF25" s="191">
        <f t="shared" si="609"/>
        <v>0</v>
      </c>
      <c r="GG25" s="191">
        <f t="shared" si="609"/>
        <v>0</v>
      </c>
      <c r="GH25" s="191">
        <f t="shared" si="609"/>
        <v>0</v>
      </c>
      <c r="GI25" s="191">
        <f t="shared" si="609"/>
        <v>0</v>
      </c>
      <c r="GJ25" s="191">
        <f t="shared" si="609"/>
        <v>0</v>
      </c>
      <c r="GK25" s="191">
        <f t="shared" si="609"/>
        <v>0</v>
      </c>
      <c r="GL25" s="191">
        <f t="shared" si="609"/>
        <v>0</v>
      </c>
      <c r="GM25" s="191">
        <f>SUM(GM26+GM30+GM35)</f>
        <v>0</v>
      </c>
      <c r="GO25" s="191">
        <f t="shared" ref="GO25:HA25" si="610">SUM(GO26+GO30+GO35)</f>
        <v>0</v>
      </c>
      <c r="GP25" s="191">
        <f t="shared" si="610"/>
        <v>0</v>
      </c>
      <c r="GQ25" s="191">
        <f t="shared" si="610"/>
        <v>0</v>
      </c>
      <c r="GR25" s="191">
        <f t="shared" si="610"/>
        <v>0</v>
      </c>
      <c r="GS25" s="191">
        <f t="shared" si="610"/>
        <v>0</v>
      </c>
      <c r="GT25" s="191">
        <f t="shared" si="610"/>
        <v>0</v>
      </c>
      <c r="GU25" s="191">
        <f t="shared" si="610"/>
        <v>0</v>
      </c>
      <c r="GV25" s="191">
        <f t="shared" si="610"/>
        <v>0</v>
      </c>
      <c r="GW25" s="191">
        <f t="shared" si="610"/>
        <v>0</v>
      </c>
      <c r="GX25" s="191">
        <f t="shared" si="610"/>
        <v>0</v>
      </c>
      <c r="GY25" s="191">
        <f t="shared" si="610"/>
        <v>0</v>
      </c>
      <c r="GZ25" s="191">
        <f t="shared" si="610"/>
        <v>0</v>
      </c>
      <c r="HA25" s="191">
        <f t="shared" si="610"/>
        <v>0</v>
      </c>
      <c r="HB25" s="191">
        <f>SUM(HB26+HB30+HB35)</f>
        <v>0</v>
      </c>
      <c r="HD25" s="191">
        <f t="shared" ref="HD25:HP25" si="611">SUM(HD26+HD30+HD35)</f>
        <v>0</v>
      </c>
      <c r="HE25" s="191">
        <f t="shared" si="611"/>
        <v>0</v>
      </c>
      <c r="HF25" s="191">
        <f t="shared" si="611"/>
        <v>0</v>
      </c>
      <c r="HG25" s="191">
        <f t="shared" si="611"/>
        <v>0</v>
      </c>
      <c r="HH25" s="191">
        <f t="shared" si="611"/>
        <v>0</v>
      </c>
      <c r="HI25" s="191">
        <f t="shared" si="611"/>
        <v>0</v>
      </c>
      <c r="HJ25" s="191">
        <f t="shared" si="611"/>
        <v>0</v>
      </c>
      <c r="HK25" s="191">
        <f t="shared" si="611"/>
        <v>0</v>
      </c>
      <c r="HL25" s="191">
        <f t="shared" si="611"/>
        <v>0</v>
      </c>
      <c r="HM25" s="191">
        <f t="shared" si="611"/>
        <v>0</v>
      </c>
      <c r="HN25" s="191">
        <f t="shared" si="611"/>
        <v>0</v>
      </c>
      <c r="HO25" s="191">
        <f t="shared" si="611"/>
        <v>0</v>
      </c>
      <c r="HP25" s="191">
        <f t="shared" si="611"/>
        <v>0</v>
      </c>
      <c r="HQ25" s="191">
        <f>SUM(HQ26+HQ30+HQ35)</f>
        <v>0</v>
      </c>
      <c r="HS25" s="191">
        <f t="shared" ref="HS25:IE25" si="612">SUM(HS26+HS30+HS35)</f>
        <v>0</v>
      </c>
      <c r="HT25" s="191">
        <f t="shared" si="612"/>
        <v>0</v>
      </c>
      <c r="HU25" s="191">
        <f t="shared" si="612"/>
        <v>0</v>
      </c>
      <c r="HV25" s="191">
        <f t="shared" si="612"/>
        <v>0</v>
      </c>
      <c r="HW25" s="191">
        <f t="shared" si="612"/>
        <v>0</v>
      </c>
      <c r="HX25" s="191">
        <f t="shared" si="612"/>
        <v>0</v>
      </c>
      <c r="HY25" s="191">
        <f t="shared" si="612"/>
        <v>0</v>
      </c>
      <c r="HZ25" s="191">
        <f t="shared" si="612"/>
        <v>0</v>
      </c>
      <c r="IA25" s="191">
        <f t="shared" si="612"/>
        <v>0</v>
      </c>
      <c r="IB25" s="191">
        <f t="shared" si="612"/>
        <v>0</v>
      </c>
      <c r="IC25" s="191">
        <f t="shared" si="612"/>
        <v>0</v>
      </c>
      <c r="ID25" s="191">
        <f t="shared" si="612"/>
        <v>0</v>
      </c>
      <c r="IE25" s="191">
        <f t="shared" si="612"/>
        <v>0</v>
      </c>
      <c r="IF25" s="191">
        <f>SUM(IF26+IF30+IF35)</f>
        <v>0</v>
      </c>
      <c r="IH25" s="191">
        <f t="shared" ref="IH25:IT25" si="613">SUM(IH26+IH30+IH35)</f>
        <v>0</v>
      </c>
      <c r="II25" s="191">
        <f t="shared" si="613"/>
        <v>0</v>
      </c>
      <c r="IJ25" s="191">
        <f t="shared" si="613"/>
        <v>0</v>
      </c>
      <c r="IK25" s="191">
        <f t="shared" si="613"/>
        <v>0</v>
      </c>
      <c r="IL25" s="191">
        <f t="shared" si="613"/>
        <v>0</v>
      </c>
      <c r="IM25" s="191">
        <f t="shared" si="613"/>
        <v>0</v>
      </c>
      <c r="IN25" s="191">
        <f t="shared" si="613"/>
        <v>0</v>
      </c>
      <c r="IO25" s="191">
        <f t="shared" si="613"/>
        <v>0</v>
      </c>
      <c r="IP25" s="191">
        <f t="shared" si="613"/>
        <v>0</v>
      </c>
      <c r="IQ25" s="191">
        <f t="shared" si="613"/>
        <v>0</v>
      </c>
      <c r="IR25" s="191">
        <f t="shared" si="613"/>
        <v>0</v>
      </c>
      <c r="IS25" s="191">
        <f t="shared" si="613"/>
        <v>0</v>
      </c>
      <c r="IT25" s="191">
        <f t="shared" si="613"/>
        <v>0</v>
      </c>
      <c r="IU25" s="191">
        <f>SUM(IU26+IU30+IU35)</f>
        <v>0</v>
      </c>
      <c r="IW25" s="191">
        <f t="shared" ref="IW25:JI25" si="614">SUM(IW26+IW30+IW35)</f>
        <v>0</v>
      </c>
      <c r="IX25" s="191">
        <f t="shared" si="614"/>
        <v>0</v>
      </c>
      <c r="IY25" s="191">
        <f t="shared" si="614"/>
        <v>0</v>
      </c>
      <c r="IZ25" s="191">
        <f t="shared" si="614"/>
        <v>0</v>
      </c>
      <c r="JA25" s="191">
        <f t="shared" si="614"/>
        <v>0</v>
      </c>
      <c r="JB25" s="191">
        <f t="shared" si="614"/>
        <v>0</v>
      </c>
      <c r="JC25" s="191">
        <f t="shared" si="614"/>
        <v>0</v>
      </c>
      <c r="JD25" s="191">
        <f t="shared" si="614"/>
        <v>0</v>
      </c>
      <c r="JE25" s="191">
        <f t="shared" si="614"/>
        <v>0</v>
      </c>
      <c r="JF25" s="191">
        <f t="shared" si="614"/>
        <v>0</v>
      </c>
      <c r="JG25" s="191">
        <f t="shared" si="614"/>
        <v>0</v>
      </c>
      <c r="JH25" s="191">
        <f t="shared" si="614"/>
        <v>0</v>
      </c>
      <c r="JI25" s="191">
        <f t="shared" si="614"/>
        <v>0</v>
      </c>
      <c r="JJ25" s="191">
        <f>SUM(JJ26+JJ30+JJ35)</f>
        <v>0</v>
      </c>
      <c r="JL25" s="191">
        <f t="shared" ref="JL25:JX25" si="615">SUM(JL26+JL30+JL35)</f>
        <v>0</v>
      </c>
      <c r="JM25" s="191">
        <f t="shared" si="615"/>
        <v>0</v>
      </c>
      <c r="JN25" s="191">
        <f t="shared" si="615"/>
        <v>0</v>
      </c>
      <c r="JO25" s="191">
        <f t="shared" si="615"/>
        <v>0</v>
      </c>
      <c r="JP25" s="191">
        <f t="shared" si="615"/>
        <v>0</v>
      </c>
      <c r="JQ25" s="191">
        <f t="shared" si="615"/>
        <v>0</v>
      </c>
      <c r="JR25" s="191">
        <f t="shared" si="615"/>
        <v>0</v>
      </c>
      <c r="JS25" s="191">
        <f t="shared" si="615"/>
        <v>0</v>
      </c>
      <c r="JT25" s="191">
        <f t="shared" si="615"/>
        <v>0</v>
      </c>
      <c r="JU25" s="191">
        <f t="shared" si="615"/>
        <v>0</v>
      </c>
      <c r="JV25" s="191">
        <f t="shared" si="615"/>
        <v>0</v>
      </c>
      <c r="JW25" s="191">
        <f t="shared" si="615"/>
        <v>0</v>
      </c>
      <c r="JX25" s="191">
        <f t="shared" si="615"/>
        <v>0</v>
      </c>
      <c r="JY25" s="191">
        <f>SUM(JY26+JY30+JY35)</f>
        <v>0</v>
      </c>
      <c r="KA25" s="191">
        <f t="shared" ref="KA25:KM25" si="616">SUM(KA26+KA30+KA35)</f>
        <v>0</v>
      </c>
      <c r="KB25" s="191">
        <f t="shared" si="616"/>
        <v>0</v>
      </c>
      <c r="KC25" s="191">
        <f t="shared" si="616"/>
        <v>0</v>
      </c>
      <c r="KD25" s="191">
        <f t="shared" si="616"/>
        <v>0</v>
      </c>
      <c r="KE25" s="191">
        <f t="shared" si="616"/>
        <v>0</v>
      </c>
      <c r="KF25" s="191">
        <f t="shared" si="616"/>
        <v>0</v>
      </c>
      <c r="KG25" s="191">
        <f t="shared" si="616"/>
        <v>0</v>
      </c>
      <c r="KH25" s="191">
        <f t="shared" si="616"/>
        <v>0</v>
      </c>
      <c r="KI25" s="191">
        <f t="shared" si="616"/>
        <v>0</v>
      </c>
      <c r="KJ25" s="191">
        <f t="shared" si="616"/>
        <v>0</v>
      </c>
      <c r="KK25" s="191">
        <f t="shared" si="616"/>
        <v>0</v>
      </c>
      <c r="KL25" s="191">
        <f t="shared" si="616"/>
        <v>0</v>
      </c>
      <c r="KM25" s="191">
        <f t="shared" si="616"/>
        <v>0</v>
      </c>
      <c r="KN25" s="191">
        <f>SUM(KN26+KN30+KN35)</f>
        <v>0</v>
      </c>
      <c r="KP25" s="191">
        <f t="shared" ref="KP25:LB25" si="617">SUM(KP26+KP30+KP35)</f>
        <v>0</v>
      </c>
      <c r="KQ25" s="191">
        <f t="shared" si="617"/>
        <v>0</v>
      </c>
      <c r="KR25" s="191">
        <f t="shared" si="617"/>
        <v>0</v>
      </c>
      <c r="KS25" s="191">
        <f t="shared" si="617"/>
        <v>0</v>
      </c>
      <c r="KT25" s="191">
        <f t="shared" si="617"/>
        <v>0</v>
      </c>
      <c r="KU25" s="191">
        <f t="shared" si="617"/>
        <v>0</v>
      </c>
      <c r="KV25" s="191">
        <f t="shared" si="617"/>
        <v>0</v>
      </c>
      <c r="KW25" s="191">
        <f t="shared" si="617"/>
        <v>0</v>
      </c>
      <c r="KX25" s="191">
        <f t="shared" si="617"/>
        <v>0</v>
      </c>
      <c r="KY25" s="191">
        <f t="shared" si="617"/>
        <v>0</v>
      </c>
      <c r="KZ25" s="191">
        <f t="shared" si="617"/>
        <v>0</v>
      </c>
      <c r="LA25" s="191">
        <f t="shared" si="617"/>
        <v>0</v>
      </c>
      <c r="LB25" s="191">
        <f t="shared" si="617"/>
        <v>0</v>
      </c>
      <c r="LC25" s="191">
        <f>SUM(LC26+LC30+LC35)</f>
        <v>0</v>
      </c>
      <c r="LE25" s="191">
        <f t="shared" ref="LE25:LQ25" si="618">SUM(LE26+LE30+LE35)</f>
        <v>0</v>
      </c>
      <c r="LF25" s="191">
        <f t="shared" si="618"/>
        <v>0</v>
      </c>
      <c r="LG25" s="191">
        <f t="shared" si="618"/>
        <v>0</v>
      </c>
      <c r="LH25" s="191">
        <f t="shared" si="618"/>
        <v>0</v>
      </c>
      <c r="LI25" s="191">
        <f t="shared" si="618"/>
        <v>0</v>
      </c>
      <c r="LJ25" s="191">
        <f t="shared" si="618"/>
        <v>0</v>
      </c>
      <c r="LK25" s="191">
        <f t="shared" si="618"/>
        <v>0</v>
      </c>
      <c r="LL25" s="191">
        <f t="shared" si="618"/>
        <v>0</v>
      </c>
      <c r="LM25" s="191">
        <f t="shared" si="618"/>
        <v>0</v>
      </c>
      <c r="LN25" s="191">
        <f t="shared" si="618"/>
        <v>0</v>
      </c>
      <c r="LO25" s="191">
        <f t="shared" si="618"/>
        <v>0</v>
      </c>
      <c r="LP25" s="191">
        <f t="shared" si="618"/>
        <v>0</v>
      </c>
      <c r="LQ25" s="191">
        <f t="shared" si="618"/>
        <v>0</v>
      </c>
      <c r="LR25" s="191">
        <f>SUM(LR26+LR30+LR35)</f>
        <v>0</v>
      </c>
      <c r="LT25" s="191">
        <f t="shared" ref="LT25:MF25" si="619">SUM(LT26+LT30+LT35)</f>
        <v>0</v>
      </c>
      <c r="LU25" s="191">
        <f t="shared" si="619"/>
        <v>0</v>
      </c>
      <c r="LV25" s="191">
        <f t="shared" si="619"/>
        <v>0</v>
      </c>
      <c r="LW25" s="191">
        <f t="shared" si="619"/>
        <v>0</v>
      </c>
      <c r="LX25" s="191">
        <f t="shared" si="619"/>
        <v>0</v>
      </c>
      <c r="LY25" s="191">
        <f t="shared" si="619"/>
        <v>0</v>
      </c>
      <c r="LZ25" s="191">
        <f t="shared" si="619"/>
        <v>0</v>
      </c>
      <c r="MA25" s="191">
        <f t="shared" si="619"/>
        <v>0</v>
      </c>
      <c r="MB25" s="191">
        <f t="shared" si="619"/>
        <v>0</v>
      </c>
      <c r="MC25" s="191">
        <f t="shared" si="619"/>
        <v>0</v>
      </c>
      <c r="MD25" s="191">
        <f t="shared" si="619"/>
        <v>0</v>
      </c>
      <c r="ME25" s="191">
        <f t="shared" si="619"/>
        <v>0</v>
      </c>
      <c r="MF25" s="191">
        <f t="shared" si="619"/>
        <v>0</v>
      </c>
      <c r="MG25" s="191">
        <f>SUM(MG26+MG30+MG35)</f>
        <v>0</v>
      </c>
      <c r="MI25" s="191">
        <f t="shared" ref="MI25:MU25" si="620">SUM(MI26+MI30+MI35)</f>
        <v>0</v>
      </c>
      <c r="MJ25" s="191">
        <f t="shared" si="620"/>
        <v>0</v>
      </c>
      <c r="MK25" s="191">
        <f t="shared" si="620"/>
        <v>0</v>
      </c>
      <c r="ML25" s="191">
        <f t="shared" si="620"/>
        <v>0</v>
      </c>
      <c r="MM25" s="191">
        <f t="shared" si="620"/>
        <v>0</v>
      </c>
      <c r="MN25" s="191">
        <f t="shared" si="620"/>
        <v>0</v>
      </c>
      <c r="MO25" s="191">
        <f t="shared" si="620"/>
        <v>0</v>
      </c>
      <c r="MP25" s="191">
        <f t="shared" si="620"/>
        <v>0</v>
      </c>
      <c r="MQ25" s="191">
        <f t="shared" si="620"/>
        <v>0</v>
      </c>
      <c r="MR25" s="191">
        <f t="shared" si="620"/>
        <v>0</v>
      </c>
      <c r="MS25" s="191">
        <f t="shared" si="620"/>
        <v>0</v>
      </c>
      <c r="MT25" s="191">
        <f t="shared" si="620"/>
        <v>0</v>
      </c>
      <c r="MU25" s="191">
        <f t="shared" si="620"/>
        <v>0</v>
      </c>
      <c r="MV25" s="191">
        <f>SUM(MV26+MV30+MV35)</f>
        <v>0</v>
      </c>
      <c r="MX25" s="191">
        <f t="shared" ref="MX25:NJ25" si="621">SUM(MX26+MX30+MX35)</f>
        <v>0</v>
      </c>
      <c r="MY25" s="191">
        <f t="shared" si="621"/>
        <v>0</v>
      </c>
      <c r="MZ25" s="191">
        <f t="shared" si="621"/>
        <v>0</v>
      </c>
      <c r="NA25" s="191">
        <f t="shared" si="621"/>
        <v>0</v>
      </c>
      <c r="NB25" s="191">
        <f t="shared" si="621"/>
        <v>0</v>
      </c>
      <c r="NC25" s="191">
        <f t="shared" si="621"/>
        <v>0</v>
      </c>
      <c r="ND25" s="191">
        <f t="shared" si="621"/>
        <v>0</v>
      </c>
      <c r="NE25" s="191">
        <f t="shared" si="621"/>
        <v>0</v>
      </c>
      <c r="NF25" s="191">
        <f t="shared" si="621"/>
        <v>0</v>
      </c>
      <c r="NG25" s="191">
        <f t="shared" si="621"/>
        <v>0</v>
      </c>
      <c r="NH25" s="191">
        <f t="shared" si="621"/>
        <v>0</v>
      </c>
      <c r="NI25" s="191">
        <f t="shared" si="621"/>
        <v>0</v>
      </c>
      <c r="NJ25" s="191">
        <f t="shared" si="621"/>
        <v>0</v>
      </c>
      <c r="NK25" s="191">
        <f>SUM(NK26+NK30+NK35)</f>
        <v>0</v>
      </c>
      <c r="NM25" s="191">
        <f t="shared" ref="NM25:NY25" si="622">SUM(NM26+NM30+NM35)</f>
        <v>0</v>
      </c>
      <c r="NN25" s="191">
        <f t="shared" si="622"/>
        <v>0</v>
      </c>
      <c r="NO25" s="191">
        <f t="shared" si="622"/>
        <v>0</v>
      </c>
      <c r="NP25" s="191">
        <f t="shared" si="622"/>
        <v>0</v>
      </c>
      <c r="NQ25" s="191">
        <f t="shared" si="622"/>
        <v>0</v>
      </c>
      <c r="NR25" s="191">
        <f t="shared" si="622"/>
        <v>0</v>
      </c>
      <c r="NS25" s="191">
        <f t="shared" si="622"/>
        <v>0</v>
      </c>
      <c r="NT25" s="191">
        <f t="shared" si="622"/>
        <v>0</v>
      </c>
      <c r="NU25" s="191">
        <f t="shared" si="622"/>
        <v>0</v>
      </c>
      <c r="NV25" s="191">
        <f t="shared" si="622"/>
        <v>0</v>
      </c>
      <c r="NW25" s="191">
        <f t="shared" si="622"/>
        <v>0</v>
      </c>
      <c r="NX25" s="191">
        <f t="shared" si="622"/>
        <v>0</v>
      </c>
      <c r="NY25" s="191">
        <f t="shared" si="622"/>
        <v>0</v>
      </c>
      <c r="NZ25" s="191">
        <f>SUM(NZ26+NZ30+NZ35)</f>
        <v>0</v>
      </c>
      <c r="OB25" s="191">
        <f t="shared" ref="OB25:ON25" si="623">SUM(OB26+OB30+OB35)</f>
        <v>0</v>
      </c>
      <c r="OC25" s="191">
        <f t="shared" si="623"/>
        <v>0</v>
      </c>
      <c r="OD25" s="191">
        <f t="shared" si="623"/>
        <v>0</v>
      </c>
      <c r="OE25" s="191">
        <f t="shared" si="623"/>
        <v>0</v>
      </c>
      <c r="OF25" s="191">
        <f t="shared" si="623"/>
        <v>0</v>
      </c>
      <c r="OG25" s="191">
        <f t="shared" si="623"/>
        <v>0</v>
      </c>
      <c r="OH25" s="191">
        <f t="shared" si="623"/>
        <v>0</v>
      </c>
      <c r="OI25" s="191">
        <f t="shared" si="623"/>
        <v>0</v>
      </c>
      <c r="OJ25" s="191">
        <f t="shared" si="623"/>
        <v>0</v>
      </c>
      <c r="OK25" s="191">
        <f t="shared" si="623"/>
        <v>0</v>
      </c>
      <c r="OL25" s="191">
        <f t="shared" si="623"/>
        <v>0</v>
      </c>
      <c r="OM25" s="191">
        <f t="shared" si="623"/>
        <v>0</v>
      </c>
      <c r="ON25" s="191">
        <f t="shared" si="623"/>
        <v>0</v>
      </c>
      <c r="OO25" s="191">
        <f>SUM(OO26+OO30+OO35)</f>
        <v>0</v>
      </c>
      <c r="OQ25" s="191">
        <f t="shared" ref="OQ25:PC25" si="624">SUM(OQ26+OQ30+OQ35)</f>
        <v>0</v>
      </c>
      <c r="OR25" s="191">
        <f t="shared" si="624"/>
        <v>0</v>
      </c>
      <c r="OS25" s="191">
        <f t="shared" si="624"/>
        <v>0</v>
      </c>
      <c r="OT25" s="191">
        <f t="shared" si="624"/>
        <v>0</v>
      </c>
      <c r="OU25" s="191">
        <f t="shared" si="624"/>
        <v>0</v>
      </c>
      <c r="OV25" s="191">
        <f t="shared" si="624"/>
        <v>0</v>
      </c>
      <c r="OW25" s="191">
        <f t="shared" si="624"/>
        <v>0</v>
      </c>
      <c r="OX25" s="191">
        <f t="shared" si="624"/>
        <v>0</v>
      </c>
      <c r="OY25" s="191">
        <f t="shared" si="624"/>
        <v>0</v>
      </c>
      <c r="OZ25" s="191">
        <f t="shared" si="624"/>
        <v>0</v>
      </c>
      <c r="PA25" s="191">
        <f t="shared" si="624"/>
        <v>0</v>
      </c>
      <c r="PB25" s="191">
        <f t="shared" si="624"/>
        <v>0</v>
      </c>
      <c r="PC25" s="191">
        <f t="shared" si="624"/>
        <v>0</v>
      </c>
      <c r="PD25" s="191">
        <f>SUM(PD26+PD30+PD35)</f>
        <v>0</v>
      </c>
      <c r="PF25" s="191">
        <f t="shared" ref="PF25:PR25" si="625">SUM(PF26+PF30+PF35)</f>
        <v>0</v>
      </c>
      <c r="PG25" s="191">
        <f t="shared" si="625"/>
        <v>0</v>
      </c>
      <c r="PH25" s="191">
        <f t="shared" si="625"/>
        <v>0</v>
      </c>
      <c r="PI25" s="191">
        <f t="shared" si="625"/>
        <v>0</v>
      </c>
      <c r="PJ25" s="191">
        <f t="shared" si="625"/>
        <v>0</v>
      </c>
      <c r="PK25" s="191">
        <f t="shared" si="625"/>
        <v>0</v>
      </c>
      <c r="PL25" s="191">
        <f t="shared" si="625"/>
        <v>0</v>
      </c>
      <c r="PM25" s="191">
        <f t="shared" si="625"/>
        <v>0</v>
      </c>
      <c r="PN25" s="191">
        <f t="shared" si="625"/>
        <v>0</v>
      </c>
      <c r="PO25" s="191">
        <f t="shared" si="625"/>
        <v>0</v>
      </c>
      <c r="PP25" s="191">
        <f t="shared" si="625"/>
        <v>0</v>
      </c>
      <c r="PQ25" s="191">
        <f t="shared" si="625"/>
        <v>0</v>
      </c>
      <c r="PR25" s="191">
        <f t="shared" si="625"/>
        <v>0</v>
      </c>
      <c r="PS25" s="191">
        <f>SUM(PS26+PS30+PS35)</f>
        <v>0</v>
      </c>
      <c r="PU25" s="191">
        <f t="shared" ref="PU25:QG25" si="626">SUM(PU26+PU30+PU35)</f>
        <v>0</v>
      </c>
      <c r="PV25" s="191">
        <f t="shared" si="626"/>
        <v>0</v>
      </c>
      <c r="PW25" s="191">
        <f t="shared" si="626"/>
        <v>0</v>
      </c>
      <c r="PX25" s="191">
        <f t="shared" si="626"/>
        <v>0</v>
      </c>
      <c r="PY25" s="191">
        <f t="shared" si="626"/>
        <v>0</v>
      </c>
      <c r="PZ25" s="191">
        <f t="shared" si="626"/>
        <v>0</v>
      </c>
      <c r="QA25" s="191">
        <f t="shared" si="626"/>
        <v>0</v>
      </c>
      <c r="QB25" s="191">
        <f t="shared" si="626"/>
        <v>0</v>
      </c>
      <c r="QC25" s="191">
        <f t="shared" si="626"/>
        <v>0</v>
      </c>
      <c r="QD25" s="191">
        <f t="shared" si="626"/>
        <v>0</v>
      </c>
      <c r="QE25" s="191">
        <f t="shared" si="626"/>
        <v>0</v>
      </c>
      <c r="QF25" s="191">
        <f t="shared" si="626"/>
        <v>0</v>
      </c>
      <c r="QG25" s="191">
        <f t="shared" si="626"/>
        <v>0</v>
      </c>
      <c r="QH25" s="191">
        <f>SUM(QH26+QH30+QH35)</f>
        <v>0</v>
      </c>
      <c r="QJ25" s="191">
        <f t="shared" ref="QJ25:QV25" si="627">SUM(QJ26+QJ30+QJ35)</f>
        <v>0</v>
      </c>
      <c r="QK25" s="191">
        <f t="shared" si="627"/>
        <v>0</v>
      </c>
      <c r="QL25" s="191">
        <f t="shared" si="627"/>
        <v>0</v>
      </c>
      <c r="QM25" s="191">
        <f t="shared" si="627"/>
        <v>0</v>
      </c>
      <c r="QN25" s="191">
        <f t="shared" si="627"/>
        <v>0</v>
      </c>
      <c r="QO25" s="191">
        <f t="shared" si="627"/>
        <v>0</v>
      </c>
      <c r="QP25" s="191">
        <f t="shared" si="627"/>
        <v>0</v>
      </c>
      <c r="QQ25" s="191">
        <f t="shared" si="627"/>
        <v>0</v>
      </c>
      <c r="QR25" s="191">
        <f t="shared" si="627"/>
        <v>0</v>
      </c>
      <c r="QS25" s="191">
        <f t="shared" si="627"/>
        <v>0</v>
      </c>
      <c r="QT25" s="191">
        <f t="shared" si="627"/>
        <v>0</v>
      </c>
      <c r="QU25" s="191">
        <f t="shared" si="627"/>
        <v>0</v>
      </c>
      <c r="QV25" s="191">
        <f t="shared" si="627"/>
        <v>0</v>
      </c>
      <c r="QW25" s="191">
        <f>SUM(QW26+QW30+QW35)</f>
        <v>0</v>
      </c>
      <c r="QY25" s="191">
        <f t="shared" ref="QY25:RK25" si="628">SUM(QY26+QY30+QY35)</f>
        <v>0</v>
      </c>
      <c r="QZ25" s="191">
        <f t="shared" si="628"/>
        <v>0</v>
      </c>
      <c r="RA25" s="191">
        <f t="shared" si="628"/>
        <v>0</v>
      </c>
      <c r="RB25" s="191">
        <f t="shared" si="628"/>
        <v>0</v>
      </c>
      <c r="RC25" s="191">
        <f t="shared" si="628"/>
        <v>0</v>
      </c>
      <c r="RD25" s="191">
        <f t="shared" si="628"/>
        <v>0</v>
      </c>
      <c r="RE25" s="191">
        <f t="shared" si="628"/>
        <v>0</v>
      </c>
      <c r="RF25" s="191">
        <f t="shared" si="628"/>
        <v>0</v>
      </c>
      <c r="RG25" s="191">
        <f t="shared" si="628"/>
        <v>0</v>
      </c>
      <c r="RH25" s="191">
        <f t="shared" si="628"/>
        <v>0</v>
      </c>
      <c r="RI25" s="191">
        <f t="shared" si="628"/>
        <v>0</v>
      </c>
      <c r="RJ25" s="191">
        <f t="shared" si="628"/>
        <v>0</v>
      </c>
      <c r="RK25" s="191">
        <f t="shared" si="628"/>
        <v>0</v>
      </c>
      <c r="RL25" s="191">
        <f>SUM(RL26+RL30+RL35)</f>
        <v>0</v>
      </c>
      <c r="RN25" s="191">
        <f t="shared" ref="RN25:RZ25" si="629">SUM(RN26+RN30+RN35)</f>
        <v>0</v>
      </c>
      <c r="RO25" s="191">
        <f t="shared" si="629"/>
        <v>0</v>
      </c>
      <c r="RP25" s="191">
        <f t="shared" si="629"/>
        <v>0</v>
      </c>
      <c r="RQ25" s="191">
        <f t="shared" si="629"/>
        <v>0</v>
      </c>
      <c r="RR25" s="191">
        <f t="shared" si="629"/>
        <v>0</v>
      </c>
      <c r="RS25" s="191">
        <f t="shared" si="629"/>
        <v>0</v>
      </c>
      <c r="RT25" s="191">
        <f t="shared" si="629"/>
        <v>0</v>
      </c>
      <c r="RU25" s="191">
        <f t="shared" si="629"/>
        <v>0</v>
      </c>
      <c r="RV25" s="191">
        <f t="shared" si="629"/>
        <v>0</v>
      </c>
      <c r="RW25" s="191">
        <f t="shared" si="629"/>
        <v>0</v>
      </c>
      <c r="RX25" s="191">
        <f t="shared" si="629"/>
        <v>0</v>
      </c>
      <c r="RY25" s="191">
        <f t="shared" si="629"/>
        <v>0</v>
      </c>
      <c r="RZ25" s="191">
        <f t="shared" si="629"/>
        <v>0</v>
      </c>
      <c r="SA25" s="191">
        <f>SUM(SA26+SA30+SA35)</f>
        <v>0</v>
      </c>
      <c r="SC25" s="191">
        <f t="shared" ref="SC25:SO25" si="630">SUM(SC26+SC30+SC35)</f>
        <v>0</v>
      </c>
      <c r="SD25" s="191">
        <f t="shared" si="630"/>
        <v>0</v>
      </c>
      <c r="SE25" s="191">
        <f t="shared" si="630"/>
        <v>0</v>
      </c>
      <c r="SF25" s="191">
        <f t="shared" si="630"/>
        <v>0</v>
      </c>
      <c r="SG25" s="191">
        <f t="shared" si="630"/>
        <v>0</v>
      </c>
      <c r="SH25" s="191">
        <f t="shared" si="630"/>
        <v>0</v>
      </c>
      <c r="SI25" s="191">
        <f t="shared" si="630"/>
        <v>0</v>
      </c>
      <c r="SJ25" s="191">
        <f t="shared" si="630"/>
        <v>0</v>
      </c>
      <c r="SK25" s="191">
        <f t="shared" si="630"/>
        <v>0</v>
      </c>
      <c r="SL25" s="191">
        <f t="shared" si="630"/>
        <v>0</v>
      </c>
      <c r="SM25" s="191">
        <f t="shared" si="630"/>
        <v>0</v>
      </c>
      <c r="SN25" s="191">
        <f t="shared" si="630"/>
        <v>0</v>
      </c>
      <c r="SO25" s="191">
        <f t="shared" si="630"/>
        <v>0</v>
      </c>
      <c r="SP25" s="191">
        <f>SUM(SP26+SP30+SP35)</f>
        <v>0</v>
      </c>
      <c r="SR25" s="191">
        <f t="shared" ref="SR25:TD25" si="631">SUM(SR26+SR30+SR35)</f>
        <v>0</v>
      </c>
      <c r="SS25" s="191">
        <f t="shared" si="631"/>
        <v>0</v>
      </c>
      <c r="ST25" s="191">
        <f t="shared" si="631"/>
        <v>0</v>
      </c>
      <c r="SU25" s="191">
        <f t="shared" si="631"/>
        <v>0</v>
      </c>
      <c r="SV25" s="191">
        <f t="shared" si="631"/>
        <v>0</v>
      </c>
      <c r="SW25" s="191">
        <f t="shared" si="631"/>
        <v>0</v>
      </c>
      <c r="SX25" s="191">
        <f t="shared" si="631"/>
        <v>0</v>
      </c>
      <c r="SY25" s="191">
        <f t="shared" si="631"/>
        <v>0</v>
      </c>
      <c r="SZ25" s="191">
        <f t="shared" si="631"/>
        <v>0</v>
      </c>
      <c r="TA25" s="191">
        <f t="shared" si="631"/>
        <v>0</v>
      </c>
      <c r="TB25" s="191">
        <f t="shared" si="631"/>
        <v>0</v>
      </c>
      <c r="TC25" s="191">
        <f t="shared" si="631"/>
        <v>0</v>
      </c>
      <c r="TD25" s="191">
        <f t="shared" si="631"/>
        <v>0</v>
      </c>
      <c r="TE25" s="191">
        <f>SUM(TE26+TE30+TE35)</f>
        <v>0</v>
      </c>
      <c r="TG25" s="191">
        <f t="shared" ref="TG25:TS25" si="632">SUM(TG26+TG30+TG35)</f>
        <v>0</v>
      </c>
      <c r="TH25" s="191">
        <f t="shared" si="632"/>
        <v>0</v>
      </c>
      <c r="TI25" s="191">
        <f t="shared" si="632"/>
        <v>0</v>
      </c>
      <c r="TJ25" s="191">
        <f t="shared" si="632"/>
        <v>0</v>
      </c>
      <c r="TK25" s="191">
        <f t="shared" si="632"/>
        <v>0</v>
      </c>
      <c r="TL25" s="191">
        <f t="shared" si="632"/>
        <v>0</v>
      </c>
      <c r="TM25" s="191">
        <f t="shared" si="632"/>
        <v>0</v>
      </c>
      <c r="TN25" s="191">
        <f t="shared" si="632"/>
        <v>0</v>
      </c>
      <c r="TO25" s="191">
        <f t="shared" si="632"/>
        <v>0</v>
      </c>
      <c r="TP25" s="191">
        <f t="shared" si="632"/>
        <v>0</v>
      </c>
      <c r="TQ25" s="191">
        <f t="shared" si="632"/>
        <v>0</v>
      </c>
      <c r="TR25" s="191">
        <f t="shared" si="632"/>
        <v>0</v>
      </c>
      <c r="TS25" s="191">
        <f t="shared" si="632"/>
        <v>0</v>
      </c>
      <c r="TT25" s="191">
        <f>SUM(TT26+TT30+TT35)</f>
        <v>0</v>
      </c>
      <c r="TV25" s="191">
        <f t="shared" ref="TV25:UH25" si="633">SUM(TV26+TV30+TV35)</f>
        <v>0</v>
      </c>
      <c r="TW25" s="191">
        <f t="shared" si="633"/>
        <v>0</v>
      </c>
      <c r="TX25" s="191">
        <f t="shared" si="633"/>
        <v>0</v>
      </c>
      <c r="TY25" s="191">
        <f t="shared" si="633"/>
        <v>0</v>
      </c>
      <c r="TZ25" s="191">
        <f t="shared" si="633"/>
        <v>0</v>
      </c>
      <c r="UA25" s="191">
        <f t="shared" si="633"/>
        <v>0</v>
      </c>
      <c r="UB25" s="191">
        <f t="shared" si="633"/>
        <v>0</v>
      </c>
      <c r="UC25" s="191">
        <f t="shared" si="633"/>
        <v>0</v>
      </c>
      <c r="UD25" s="191">
        <f t="shared" si="633"/>
        <v>0</v>
      </c>
      <c r="UE25" s="191">
        <f t="shared" si="633"/>
        <v>0</v>
      </c>
      <c r="UF25" s="191">
        <f t="shared" si="633"/>
        <v>0</v>
      </c>
      <c r="UG25" s="191">
        <f t="shared" si="633"/>
        <v>0</v>
      </c>
      <c r="UH25" s="191">
        <f t="shared" si="633"/>
        <v>0</v>
      </c>
      <c r="UI25" s="191">
        <f>SUM(UI26+UI30+UI35)</f>
        <v>0</v>
      </c>
      <c r="UK25" s="191">
        <f t="shared" ref="UK25:UW25" si="634">SUM(UK26+UK30+UK35)</f>
        <v>0</v>
      </c>
      <c r="UL25" s="191">
        <f t="shared" si="634"/>
        <v>0</v>
      </c>
      <c r="UM25" s="191">
        <f t="shared" si="634"/>
        <v>0</v>
      </c>
      <c r="UN25" s="191">
        <f t="shared" si="634"/>
        <v>0</v>
      </c>
      <c r="UO25" s="191">
        <f t="shared" si="634"/>
        <v>0</v>
      </c>
      <c r="UP25" s="191">
        <f t="shared" si="634"/>
        <v>0</v>
      </c>
      <c r="UQ25" s="191">
        <f t="shared" si="634"/>
        <v>0</v>
      </c>
      <c r="UR25" s="191">
        <f t="shared" si="634"/>
        <v>0</v>
      </c>
      <c r="US25" s="191">
        <f t="shared" si="634"/>
        <v>0</v>
      </c>
      <c r="UT25" s="191">
        <f t="shared" si="634"/>
        <v>0</v>
      </c>
      <c r="UU25" s="191">
        <f t="shared" si="634"/>
        <v>0</v>
      </c>
      <c r="UV25" s="191">
        <f t="shared" si="634"/>
        <v>0</v>
      </c>
      <c r="UW25" s="191">
        <f t="shared" si="634"/>
        <v>0</v>
      </c>
      <c r="UX25" s="191">
        <f>SUM(UX26+UX30+UX35)</f>
        <v>0</v>
      </c>
      <c r="UZ25" s="191">
        <f t="shared" ref="UZ25:VL25" si="635">SUM(UZ26+UZ30+UZ35)</f>
        <v>0</v>
      </c>
      <c r="VA25" s="191">
        <f t="shared" si="635"/>
        <v>0</v>
      </c>
      <c r="VB25" s="191">
        <f t="shared" si="635"/>
        <v>0</v>
      </c>
      <c r="VC25" s="191">
        <f t="shared" si="635"/>
        <v>0</v>
      </c>
      <c r="VD25" s="191">
        <f t="shared" si="635"/>
        <v>0</v>
      </c>
      <c r="VE25" s="191">
        <f t="shared" si="635"/>
        <v>0</v>
      </c>
      <c r="VF25" s="191">
        <f t="shared" si="635"/>
        <v>0</v>
      </c>
      <c r="VG25" s="191">
        <f t="shared" si="635"/>
        <v>0</v>
      </c>
      <c r="VH25" s="191">
        <f t="shared" si="635"/>
        <v>0</v>
      </c>
      <c r="VI25" s="191">
        <f t="shared" si="635"/>
        <v>0</v>
      </c>
      <c r="VJ25" s="191">
        <f t="shared" si="635"/>
        <v>0</v>
      </c>
      <c r="VK25" s="191">
        <f t="shared" si="635"/>
        <v>0</v>
      </c>
      <c r="VL25" s="191">
        <f t="shared" si="635"/>
        <v>0</v>
      </c>
      <c r="VM25" s="191">
        <f>SUM(VM26+VM30+VM35)</f>
        <v>0</v>
      </c>
      <c r="VO25" s="191">
        <f t="shared" ref="VO25:WA25" si="636">SUM(VO26+VO30+VO35)</f>
        <v>0</v>
      </c>
      <c r="VP25" s="191">
        <f t="shared" si="636"/>
        <v>0</v>
      </c>
      <c r="VQ25" s="191">
        <f t="shared" si="636"/>
        <v>0</v>
      </c>
      <c r="VR25" s="191">
        <f t="shared" si="636"/>
        <v>0</v>
      </c>
      <c r="VS25" s="191">
        <f t="shared" si="636"/>
        <v>0</v>
      </c>
      <c r="VT25" s="191">
        <f t="shared" si="636"/>
        <v>0</v>
      </c>
      <c r="VU25" s="191">
        <f t="shared" si="636"/>
        <v>0</v>
      </c>
      <c r="VV25" s="191">
        <f t="shared" si="636"/>
        <v>0</v>
      </c>
      <c r="VW25" s="191">
        <f t="shared" si="636"/>
        <v>0</v>
      </c>
      <c r="VX25" s="191">
        <f t="shared" si="636"/>
        <v>0</v>
      </c>
      <c r="VY25" s="191">
        <f t="shared" si="636"/>
        <v>0</v>
      </c>
      <c r="VZ25" s="191">
        <f t="shared" si="636"/>
        <v>0</v>
      </c>
      <c r="WA25" s="191">
        <f t="shared" si="636"/>
        <v>0</v>
      </c>
      <c r="WB25" s="191">
        <f>SUM(WB26+WB30+WB35)</f>
        <v>0</v>
      </c>
      <c r="WD25" s="191">
        <f t="shared" ref="WD25:WP25" si="637">SUM(WD26+WD30+WD35)</f>
        <v>0</v>
      </c>
      <c r="WE25" s="191">
        <f t="shared" si="637"/>
        <v>0</v>
      </c>
      <c r="WF25" s="191">
        <f t="shared" si="637"/>
        <v>0</v>
      </c>
      <c r="WG25" s="191">
        <f t="shared" si="637"/>
        <v>0</v>
      </c>
      <c r="WH25" s="191">
        <f t="shared" si="637"/>
        <v>0</v>
      </c>
      <c r="WI25" s="191">
        <f t="shared" si="637"/>
        <v>0</v>
      </c>
      <c r="WJ25" s="191">
        <f t="shared" si="637"/>
        <v>0</v>
      </c>
      <c r="WK25" s="191">
        <f t="shared" si="637"/>
        <v>0</v>
      </c>
      <c r="WL25" s="191">
        <f t="shared" si="637"/>
        <v>0</v>
      </c>
      <c r="WM25" s="191">
        <f t="shared" si="637"/>
        <v>0</v>
      </c>
      <c r="WN25" s="191">
        <f t="shared" si="637"/>
        <v>0</v>
      </c>
      <c r="WO25" s="191">
        <f t="shared" si="637"/>
        <v>0</v>
      </c>
      <c r="WP25" s="191">
        <f t="shared" si="637"/>
        <v>0</v>
      </c>
      <c r="WQ25" s="191">
        <f>SUM(WQ26+WQ30+WQ35)</f>
        <v>0</v>
      </c>
      <c r="WS25" s="191">
        <f t="shared" ref="WS25:XE25" si="638">SUM(WS26+WS30+WS35)</f>
        <v>0</v>
      </c>
      <c r="WT25" s="191">
        <f t="shared" si="638"/>
        <v>0</v>
      </c>
      <c r="WU25" s="191">
        <f t="shared" si="638"/>
        <v>0</v>
      </c>
      <c r="WV25" s="191">
        <f t="shared" si="638"/>
        <v>0</v>
      </c>
      <c r="WW25" s="191">
        <f t="shared" si="638"/>
        <v>0</v>
      </c>
      <c r="WX25" s="191">
        <f t="shared" si="638"/>
        <v>0</v>
      </c>
      <c r="WY25" s="191">
        <f t="shared" si="638"/>
        <v>0</v>
      </c>
      <c r="WZ25" s="191">
        <f t="shared" si="638"/>
        <v>0</v>
      </c>
      <c r="XA25" s="191">
        <f t="shared" si="638"/>
        <v>0</v>
      </c>
      <c r="XB25" s="191">
        <f t="shared" si="638"/>
        <v>0</v>
      </c>
      <c r="XC25" s="191">
        <f t="shared" si="638"/>
        <v>0</v>
      </c>
      <c r="XD25" s="191">
        <f t="shared" si="638"/>
        <v>0</v>
      </c>
      <c r="XE25" s="191">
        <f t="shared" si="638"/>
        <v>0</v>
      </c>
      <c r="XF25" s="191">
        <f>SUM(XF26+XF30+XF35)</f>
        <v>0</v>
      </c>
      <c r="XH25" s="191">
        <f t="shared" ref="XH25:XT25" si="639">SUM(XH26+XH30+XH35)</f>
        <v>0</v>
      </c>
      <c r="XI25" s="191">
        <f t="shared" si="639"/>
        <v>0</v>
      </c>
      <c r="XJ25" s="191">
        <f t="shared" si="639"/>
        <v>0</v>
      </c>
      <c r="XK25" s="191">
        <f t="shared" si="639"/>
        <v>0</v>
      </c>
      <c r="XL25" s="191">
        <f t="shared" si="639"/>
        <v>0</v>
      </c>
      <c r="XM25" s="191">
        <f t="shared" si="639"/>
        <v>0</v>
      </c>
      <c r="XN25" s="191">
        <f t="shared" si="639"/>
        <v>0</v>
      </c>
      <c r="XO25" s="191">
        <f t="shared" si="639"/>
        <v>0</v>
      </c>
      <c r="XP25" s="191">
        <f t="shared" si="639"/>
        <v>0</v>
      </c>
      <c r="XQ25" s="191">
        <f t="shared" si="639"/>
        <v>0</v>
      </c>
      <c r="XR25" s="191">
        <f t="shared" si="639"/>
        <v>0</v>
      </c>
      <c r="XS25" s="191">
        <f t="shared" si="639"/>
        <v>0</v>
      </c>
      <c r="XT25" s="191">
        <f t="shared" si="639"/>
        <v>0</v>
      </c>
      <c r="XU25" s="191">
        <f>SUM(XU26+XU30+XU35)</f>
        <v>0</v>
      </c>
      <c r="XW25" s="191">
        <f t="shared" ref="XW25:YI25" si="640">SUM(XW26+XW30+XW35)</f>
        <v>0</v>
      </c>
      <c r="XX25" s="191">
        <f t="shared" si="640"/>
        <v>0</v>
      </c>
      <c r="XY25" s="191">
        <f t="shared" si="640"/>
        <v>0</v>
      </c>
      <c r="XZ25" s="191">
        <f t="shared" si="640"/>
        <v>0</v>
      </c>
      <c r="YA25" s="191">
        <f t="shared" si="640"/>
        <v>0</v>
      </c>
      <c r="YB25" s="191">
        <f t="shared" si="640"/>
        <v>0</v>
      </c>
      <c r="YC25" s="191">
        <f t="shared" si="640"/>
        <v>0</v>
      </c>
      <c r="YD25" s="191">
        <f t="shared" si="640"/>
        <v>0</v>
      </c>
      <c r="YE25" s="191">
        <f t="shared" si="640"/>
        <v>0</v>
      </c>
      <c r="YF25" s="191">
        <f t="shared" si="640"/>
        <v>0</v>
      </c>
      <c r="YG25" s="191">
        <f t="shared" si="640"/>
        <v>0</v>
      </c>
      <c r="YH25" s="191">
        <f t="shared" si="640"/>
        <v>0</v>
      </c>
      <c r="YI25" s="191">
        <f t="shared" si="640"/>
        <v>0</v>
      </c>
      <c r="YJ25" s="191">
        <f>SUM(YJ26+YJ30+YJ35)</f>
        <v>0</v>
      </c>
      <c r="YL25" s="191">
        <f t="shared" ref="YL25:YX25" si="641">SUM(YL26+YL30+YL35)</f>
        <v>0</v>
      </c>
      <c r="YM25" s="191">
        <f t="shared" si="641"/>
        <v>0</v>
      </c>
      <c r="YN25" s="191">
        <f t="shared" si="641"/>
        <v>0</v>
      </c>
      <c r="YO25" s="191">
        <f t="shared" si="641"/>
        <v>0</v>
      </c>
      <c r="YP25" s="191">
        <f t="shared" si="641"/>
        <v>0</v>
      </c>
      <c r="YQ25" s="191">
        <f t="shared" si="641"/>
        <v>0</v>
      </c>
      <c r="YR25" s="191">
        <f t="shared" si="641"/>
        <v>0</v>
      </c>
      <c r="YS25" s="191">
        <f t="shared" si="641"/>
        <v>0</v>
      </c>
      <c r="YT25" s="191">
        <f t="shared" si="641"/>
        <v>0</v>
      </c>
      <c r="YU25" s="191">
        <f t="shared" si="641"/>
        <v>0</v>
      </c>
      <c r="YV25" s="191">
        <f t="shared" si="641"/>
        <v>0</v>
      </c>
      <c r="YW25" s="191">
        <f t="shared" si="641"/>
        <v>0</v>
      </c>
      <c r="YX25" s="191">
        <f t="shared" si="641"/>
        <v>0</v>
      </c>
      <c r="YY25" s="191">
        <f>SUM(YY26+YY30+YY35)</f>
        <v>0</v>
      </c>
      <c r="ZA25" s="191">
        <f t="shared" ref="ZA25:ZM25" si="642">SUM(ZA26+ZA30+ZA35)</f>
        <v>0</v>
      </c>
      <c r="ZB25" s="191">
        <f t="shared" si="642"/>
        <v>0</v>
      </c>
      <c r="ZC25" s="191">
        <f t="shared" si="642"/>
        <v>0</v>
      </c>
      <c r="ZD25" s="191">
        <f t="shared" si="642"/>
        <v>0</v>
      </c>
      <c r="ZE25" s="191">
        <f t="shared" si="642"/>
        <v>0</v>
      </c>
      <c r="ZF25" s="191">
        <f t="shared" si="642"/>
        <v>0</v>
      </c>
      <c r="ZG25" s="191">
        <f t="shared" si="642"/>
        <v>0</v>
      </c>
      <c r="ZH25" s="191">
        <f t="shared" si="642"/>
        <v>0</v>
      </c>
      <c r="ZI25" s="191">
        <f t="shared" si="642"/>
        <v>0</v>
      </c>
      <c r="ZJ25" s="191">
        <f t="shared" si="642"/>
        <v>0</v>
      </c>
      <c r="ZK25" s="191">
        <f t="shared" si="642"/>
        <v>0</v>
      </c>
      <c r="ZL25" s="191">
        <f t="shared" si="642"/>
        <v>0</v>
      </c>
      <c r="ZM25" s="191">
        <f t="shared" si="642"/>
        <v>0</v>
      </c>
      <c r="ZN25" s="191">
        <f>SUM(ZN26+ZN30+ZN35)</f>
        <v>0</v>
      </c>
      <c r="ZP25" s="191">
        <f t="shared" ref="ZP25:AAB25" si="643">SUM(ZP26+ZP30+ZP35)</f>
        <v>0</v>
      </c>
      <c r="ZQ25" s="191">
        <f t="shared" si="643"/>
        <v>0</v>
      </c>
      <c r="ZR25" s="191">
        <f t="shared" si="643"/>
        <v>0</v>
      </c>
      <c r="ZS25" s="191">
        <f t="shared" si="643"/>
        <v>0</v>
      </c>
      <c r="ZT25" s="191">
        <f t="shared" si="643"/>
        <v>0</v>
      </c>
      <c r="ZU25" s="191">
        <f t="shared" si="643"/>
        <v>0</v>
      </c>
      <c r="ZV25" s="191">
        <f t="shared" si="643"/>
        <v>0</v>
      </c>
      <c r="ZW25" s="191">
        <f t="shared" si="643"/>
        <v>0</v>
      </c>
      <c r="ZX25" s="191">
        <f t="shared" si="643"/>
        <v>0</v>
      </c>
      <c r="ZY25" s="191">
        <f t="shared" si="643"/>
        <v>0</v>
      </c>
      <c r="ZZ25" s="191">
        <f t="shared" si="643"/>
        <v>0</v>
      </c>
      <c r="AAA25" s="191">
        <f t="shared" si="643"/>
        <v>0</v>
      </c>
      <c r="AAB25" s="191">
        <f t="shared" si="643"/>
        <v>0</v>
      </c>
      <c r="AAC25" s="191">
        <f>SUM(AAC26+AAC30+AAC35)</f>
        <v>0</v>
      </c>
      <c r="AAE25" s="191">
        <f t="shared" ref="AAE25:AAQ25" si="644">SUM(AAE26+AAE30+AAE35)</f>
        <v>0</v>
      </c>
      <c r="AAF25" s="191">
        <f t="shared" si="644"/>
        <v>0</v>
      </c>
      <c r="AAG25" s="191">
        <f t="shared" si="644"/>
        <v>0</v>
      </c>
      <c r="AAH25" s="191">
        <f t="shared" si="644"/>
        <v>0</v>
      </c>
      <c r="AAI25" s="191">
        <f t="shared" si="644"/>
        <v>0</v>
      </c>
      <c r="AAJ25" s="191">
        <f t="shared" si="644"/>
        <v>0</v>
      </c>
      <c r="AAK25" s="191">
        <f t="shared" si="644"/>
        <v>0</v>
      </c>
      <c r="AAL25" s="191">
        <f t="shared" si="644"/>
        <v>0</v>
      </c>
      <c r="AAM25" s="191">
        <f t="shared" si="644"/>
        <v>0</v>
      </c>
      <c r="AAN25" s="191">
        <f t="shared" si="644"/>
        <v>0</v>
      </c>
      <c r="AAO25" s="191">
        <f t="shared" si="644"/>
        <v>0</v>
      </c>
      <c r="AAP25" s="191">
        <f t="shared" si="644"/>
        <v>0</v>
      </c>
      <c r="AAQ25" s="191">
        <f t="shared" si="644"/>
        <v>0</v>
      </c>
      <c r="AAR25" s="191">
        <f>SUM(AAR26+AAR30+AAR35)</f>
        <v>0</v>
      </c>
      <c r="AAT25" s="191">
        <f t="shared" ref="AAT25:ABF25" si="645">SUM(AAT26+AAT30+AAT35)</f>
        <v>0</v>
      </c>
      <c r="AAU25" s="191">
        <f t="shared" si="645"/>
        <v>0</v>
      </c>
      <c r="AAV25" s="191">
        <f t="shared" si="645"/>
        <v>0</v>
      </c>
      <c r="AAW25" s="191">
        <f t="shared" si="645"/>
        <v>0</v>
      </c>
      <c r="AAX25" s="191">
        <f t="shared" si="645"/>
        <v>0</v>
      </c>
      <c r="AAY25" s="191">
        <f t="shared" si="645"/>
        <v>0</v>
      </c>
      <c r="AAZ25" s="191">
        <f t="shared" si="645"/>
        <v>0</v>
      </c>
      <c r="ABA25" s="191">
        <f t="shared" si="645"/>
        <v>0</v>
      </c>
      <c r="ABB25" s="191">
        <f t="shared" si="645"/>
        <v>0</v>
      </c>
      <c r="ABC25" s="191">
        <f t="shared" si="645"/>
        <v>0</v>
      </c>
      <c r="ABD25" s="191">
        <f t="shared" si="645"/>
        <v>0</v>
      </c>
      <c r="ABE25" s="191">
        <f t="shared" si="645"/>
        <v>0</v>
      </c>
      <c r="ABF25" s="191">
        <f t="shared" si="645"/>
        <v>0</v>
      </c>
      <c r="ABG25" s="191">
        <f>SUM(ABG26+ABG30+ABG35)</f>
        <v>0</v>
      </c>
      <c r="ABI25" s="191">
        <f t="shared" ref="ABI25:ABU25" si="646">SUM(ABI26+ABI30+ABI35)</f>
        <v>0</v>
      </c>
      <c r="ABJ25" s="191">
        <f t="shared" si="646"/>
        <v>0</v>
      </c>
      <c r="ABK25" s="191">
        <f t="shared" si="646"/>
        <v>0</v>
      </c>
      <c r="ABL25" s="191">
        <f t="shared" si="646"/>
        <v>0</v>
      </c>
      <c r="ABM25" s="191">
        <f t="shared" si="646"/>
        <v>0</v>
      </c>
      <c r="ABN25" s="191">
        <f t="shared" si="646"/>
        <v>0</v>
      </c>
      <c r="ABO25" s="191">
        <f t="shared" si="646"/>
        <v>0</v>
      </c>
      <c r="ABP25" s="191">
        <f t="shared" si="646"/>
        <v>0</v>
      </c>
      <c r="ABQ25" s="191">
        <f t="shared" si="646"/>
        <v>0</v>
      </c>
      <c r="ABR25" s="191">
        <f t="shared" si="646"/>
        <v>0</v>
      </c>
      <c r="ABS25" s="191">
        <f t="shared" si="646"/>
        <v>0</v>
      </c>
      <c r="ABT25" s="191">
        <f t="shared" si="646"/>
        <v>0</v>
      </c>
      <c r="ABU25" s="191">
        <f t="shared" si="646"/>
        <v>0</v>
      </c>
      <c r="ABV25" s="191">
        <f>SUM(ABV26+ABV30+ABV35)</f>
        <v>0</v>
      </c>
      <c r="ABX25" s="191">
        <f t="shared" ref="ABX25:ACJ25" si="647">SUM(ABX26+ABX30+ABX35)</f>
        <v>0</v>
      </c>
      <c r="ABY25" s="191">
        <f t="shared" si="647"/>
        <v>0</v>
      </c>
      <c r="ABZ25" s="191">
        <f t="shared" si="647"/>
        <v>0</v>
      </c>
      <c r="ACA25" s="191">
        <f t="shared" si="647"/>
        <v>0</v>
      </c>
      <c r="ACB25" s="191">
        <f t="shared" si="647"/>
        <v>0</v>
      </c>
      <c r="ACC25" s="191">
        <f t="shared" si="647"/>
        <v>0</v>
      </c>
      <c r="ACD25" s="191">
        <f t="shared" si="647"/>
        <v>0</v>
      </c>
      <c r="ACE25" s="191">
        <f t="shared" si="647"/>
        <v>0</v>
      </c>
      <c r="ACF25" s="191">
        <f t="shared" si="647"/>
        <v>0</v>
      </c>
      <c r="ACG25" s="191">
        <f t="shared" si="647"/>
        <v>0</v>
      </c>
      <c r="ACH25" s="191">
        <f t="shared" si="647"/>
        <v>0</v>
      </c>
      <c r="ACI25" s="191">
        <f t="shared" si="647"/>
        <v>0</v>
      </c>
      <c r="ACJ25" s="191">
        <f t="shared" si="647"/>
        <v>0</v>
      </c>
      <c r="ACK25" s="191">
        <f>SUM(ACK26+ACK30+ACK35)</f>
        <v>0</v>
      </c>
      <c r="ACM25" s="191">
        <f t="shared" ref="ACM25:ACY25" si="648">SUM(ACM26+ACM30+ACM35)</f>
        <v>0</v>
      </c>
      <c r="ACN25" s="191">
        <f t="shared" si="648"/>
        <v>0</v>
      </c>
      <c r="ACO25" s="191">
        <f t="shared" si="648"/>
        <v>0</v>
      </c>
      <c r="ACP25" s="191">
        <f t="shared" si="648"/>
        <v>0</v>
      </c>
      <c r="ACQ25" s="191">
        <f t="shared" si="648"/>
        <v>0</v>
      </c>
      <c r="ACR25" s="191">
        <f t="shared" si="648"/>
        <v>0</v>
      </c>
      <c r="ACS25" s="191">
        <f t="shared" si="648"/>
        <v>0</v>
      </c>
      <c r="ACT25" s="191">
        <f t="shared" si="648"/>
        <v>0</v>
      </c>
      <c r="ACU25" s="191">
        <f t="shared" si="648"/>
        <v>0</v>
      </c>
      <c r="ACV25" s="191">
        <f t="shared" si="648"/>
        <v>0</v>
      </c>
      <c r="ACW25" s="191">
        <f t="shared" si="648"/>
        <v>0</v>
      </c>
      <c r="ACX25" s="191">
        <f t="shared" si="648"/>
        <v>0</v>
      </c>
      <c r="ACY25" s="191">
        <f t="shared" si="648"/>
        <v>0</v>
      </c>
      <c r="ACZ25" s="191">
        <f>SUM(ACZ26+ACZ30+ACZ35)</f>
        <v>0</v>
      </c>
      <c r="ADC25" s="191">
        <f t="shared" ref="ADC25:ADO25" si="649">SUM(ADC26+ADC30+ADC35)</f>
        <v>0</v>
      </c>
      <c r="ADD25" s="191">
        <f t="shared" si="649"/>
        <v>0</v>
      </c>
      <c r="ADE25" s="191">
        <f t="shared" si="649"/>
        <v>0</v>
      </c>
      <c r="ADF25" s="191">
        <f t="shared" si="649"/>
        <v>0</v>
      </c>
      <c r="ADG25" s="191">
        <f t="shared" si="649"/>
        <v>0</v>
      </c>
      <c r="ADH25" s="191">
        <f t="shared" si="649"/>
        <v>0</v>
      </c>
      <c r="ADI25" s="191">
        <f t="shared" si="649"/>
        <v>0</v>
      </c>
      <c r="ADJ25" s="191">
        <f t="shared" si="649"/>
        <v>0</v>
      </c>
      <c r="ADK25" s="191">
        <f t="shared" si="649"/>
        <v>0</v>
      </c>
      <c r="ADL25" s="191">
        <f t="shared" si="649"/>
        <v>0</v>
      </c>
      <c r="ADM25" s="191">
        <f t="shared" si="649"/>
        <v>0</v>
      </c>
      <c r="ADN25" s="191">
        <f t="shared" si="649"/>
        <v>0</v>
      </c>
      <c r="ADO25" s="191">
        <f t="shared" si="649"/>
        <v>0</v>
      </c>
      <c r="ADP25" s="191">
        <f>SUM(ADP26+ADP30+ADP35)</f>
        <v>0</v>
      </c>
      <c r="ADR25" s="191">
        <f t="shared" ref="ADR25:AED25" si="650">SUM(ADR26+ADR30+ADR35)</f>
        <v>0</v>
      </c>
      <c r="ADS25" s="191">
        <f t="shared" si="650"/>
        <v>0</v>
      </c>
      <c r="ADT25" s="191">
        <f t="shared" si="650"/>
        <v>0</v>
      </c>
      <c r="ADU25" s="191">
        <f t="shared" si="650"/>
        <v>0</v>
      </c>
      <c r="ADV25" s="191">
        <f t="shared" si="650"/>
        <v>0</v>
      </c>
      <c r="ADW25" s="191">
        <f t="shared" si="650"/>
        <v>0</v>
      </c>
      <c r="ADX25" s="191">
        <f t="shared" si="650"/>
        <v>0</v>
      </c>
      <c r="ADY25" s="191">
        <f t="shared" si="650"/>
        <v>0</v>
      </c>
      <c r="ADZ25" s="191">
        <f t="shared" si="650"/>
        <v>0</v>
      </c>
      <c r="AEA25" s="191">
        <f t="shared" si="650"/>
        <v>0</v>
      </c>
      <c r="AEB25" s="191">
        <f t="shared" si="650"/>
        <v>0</v>
      </c>
      <c r="AEC25" s="191">
        <f t="shared" si="650"/>
        <v>0</v>
      </c>
      <c r="AED25" s="191">
        <f t="shared" si="650"/>
        <v>0</v>
      </c>
      <c r="AEE25" s="191">
        <f>SUM(AEE26+AEE30+AEE35)</f>
        <v>0</v>
      </c>
      <c r="AEG25" s="191">
        <f t="shared" ref="AEG25:AES25" si="651">SUM(AEG26+AEG30+AEG35)</f>
        <v>0</v>
      </c>
      <c r="AEH25" s="191">
        <f t="shared" si="651"/>
        <v>0</v>
      </c>
      <c r="AEI25" s="191">
        <f t="shared" si="651"/>
        <v>0</v>
      </c>
      <c r="AEJ25" s="191">
        <f t="shared" si="651"/>
        <v>0</v>
      </c>
      <c r="AEK25" s="191">
        <f t="shared" si="651"/>
        <v>0</v>
      </c>
      <c r="AEL25" s="191">
        <f t="shared" si="651"/>
        <v>0</v>
      </c>
      <c r="AEM25" s="191">
        <f t="shared" si="651"/>
        <v>0</v>
      </c>
      <c r="AEN25" s="191">
        <f t="shared" si="651"/>
        <v>0</v>
      </c>
      <c r="AEO25" s="191">
        <f t="shared" si="651"/>
        <v>0</v>
      </c>
      <c r="AEP25" s="191">
        <f t="shared" si="651"/>
        <v>0</v>
      </c>
      <c r="AEQ25" s="191">
        <f t="shared" si="651"/>
        <v>0</v>
      </c>
      <c r="AER25" s="191">
        <f t="shared" si="651"/>
        <v>0</v>
      </c>
      <c r="AES25" s="191">
        <f t="shared" si="651"/>
        <v>0</v>
      </c>
      <c r="AET25" s="191">
        <f>SUM(AET26+AET30+AET35)</f>
        <v>0</v>
      </c>
      <c r="AEV25" s="191">
        <f t="shared" ref="AEV25:AFH25" si="652">SUM(AEV26+AEV30+AEV35)</f>
        <v>0</v>
      </c>
      <c r="AEW25" s="191">
        <f t="shared" si="652"/>
        <v>0</v>
      </c>
      <c r="AEX25" s="191">
        <f t="shared" si="652"/>
        <v>0</v>
      </c>
      <c r="AEY25" s="191">
        <f t="shared" si="652"/>
        <v>0</v>
      </c>
      <c r="AEZ25" s="191">
        <f t="shared" si="652"/>
        <v>0</v>
      </c>
      <c r="AFA25" s="191">
        <f t="shared" si="652"/>
        <v>0</v>
      </c>
      <c r="AFB25" s="191">
        <f t="shared" si="652"/>
        <v>0</v>
      </c>
      <c r="AFC25" s="191">
        <f t="shared" si="652"/>
        <v>0</v>
      </c>
      <c r="AFD25" s="191">
        <f t="shared" si="652"/>
        <v>0</v>
      </c>
      <c r="AFE25" s="191">
        <f t="shared" si="652"/>
        <v>0</v>
      </c>
      <c r="AFF25" s="191">
        <f t="shared" si="652"/>
        <v>0</v>
      </c>
      <c r="AFG25" s="191">
        <f t="shared" si="652"/>
        <v>0</v>
      </c>
      <c r="AFH25" s="191">
        <f t="shared" si="652"/>
        <v>0</v>
      </c>
      <c r="AFI25" s="191">
        <f>SUM(AFI26+AFI30+AFI35)</f>
        <v>0</v>
      </c>
      <c r="AFK25" s="191">
        <f t="shared" ref="AFK25:AFW25" si="653">SUM(AFK26+AFK30+AFK35)</f>
        <v>0</v>
      </c>
      <c r="AFL25" s="191">
        <f t="shared" si="653"/>
        <v>0</v>
      </c>
      <c r="AFM25" s="191">
        <f t="shared" si="653"/>
        <v>0</v>
      </c>
      <c r="AFN25" s="191">
        <f t="shared" si="653"/>
        <v>0</v>
      </c>
      <c r="AFO25" s="191">
        <f t="shared" si="653"/>
        <v>0</v>
      </c>
      <c r="AFP25" s="191">
        <f t="shared" si="653"/>
        <v>0</v>
      </c>
      <c r="AFQ25" s="191">
        <f t="shared" si="653"/>
        <v>0</v>
      </c>
      <c r="AFR25" s="191">
        <f t="shared" si="653"/>
        <v>0</v>
      </c>
      <c r="AFS25" s="191">
        <f t="shared" si="653"/>
        <v>0</v>
      </c>
      <c r="AFT25" s="191">
        <f t="shared" si="653"/>
        <v>0</v>
      </c>
      <c r="AFU25" s="191">
        <f t="shared" si="653"/>
        <v>0</v>
      </c>
      <c r="AFV25" s="191">
        <f t="shared" si="653"/>
        <v>0</v>
      </c>
      <c r="AFW25" s="191">
        <f t="shared" si="653"/>
        <v>0</v>
      </c>
      <c r="AFX25" s="191">
        <f>SUM(AFX26+AFX30+AFX35)</f>
        <v>0</v>
      </c>
      <c r="AFZ25" s="191">
        <f t="shared" ref="AFZ25:AGL25" si="654">SUM(AFZ26+AFZ30+AFZ35)</f>
        <v>0</v>
      </c>
      <c r="AGA25" s="191">
        <f t="shared" si="654"/>
        <v>0</v>
      </c>
      <c r="AGB25" s="191">
        <f t="shared" si="654"/>
        <v>0</v>
      </c>
      <c r="AGC25" s="191">
        <f t="shared" si="654"/>
        <v>0</v>
      </c>
      <c r="AGD25" s="191">
        <f t="shared" si="654"/>
        <v>0</v>
      </c>
      <c r="AGE25" s="191">
        <f t="shared" si="654"/>
        <v>0</v>
      </c>
      <c r="AGF25" s="191">
        <f t="shared" si="654"/>
        <v>0</v>
      </c>
      <c r="AGG25" s="191">
        <f t="shared" si="654"/>
        <v>0</v>
      </c>
      <c r="AGH25" s="191">
        <f t="shared" si="654"/>
        <v>0</v>
      </c>
      <c r="AGI25" s="191">
        <f t="shared" si="654"/>
        <v>0</v>
      </c>
      <c r="AGJ25" s="191">
        <f t="shared" si="654"/>
        <v>0</v>
      </c>
      <c r="AGK25" s="191">
        <f t="shared" si="654"/>
        <v>0</v>
      </c>
      <c r="AGL25" s="191">
        <f t="shared" si="654"/>
        <v>0</v>
      </c>
      <c r="AGM25" s="191">
        <f>SUM(AGM26+AGM30+AGM35)</f>
        <v>0</v>
      </c>
      <c r="AGO25" s="191">
        <f t="shared" ref="AGO25:AHA25" si="655">SUM(AGO26+AGO30+AGO35)</f>
        <v>0</v>
      </c>
      <c r="AGP25" s="191">
        <f t="shared" si="655"/>
        <v>0</v>
      </c>
      <c r="AGQ25" s="191">
        <f t="shared" si="655"/>
        <v>0</v>
      </c>
      <c r="AGR25" s="191">
        <f t="shared" si="655"/>
        <v>0</v>
      </c>
      <c r="AGS25" s="191">
        <f t="shared" si="655"/>
        <v>0</v>
      </c>
      <c r="AGT25" s="191">
        <f t="shared" si="655"/>
        <v>0</v>
      </c>
      <c r="AGU25" s="191">
        <f t="shared" si="655"/>
        <v>0</v>
      </c>
      <c r="AGV25" s="191">
        <f t="shared" si="655"/>
        <v>0</v>
      </c>
      <c r="AGW25" s="191">
        <f t="shared" si="655"/>
        <v>0</v>
      </c>
      <c r="AGX25" s="191">
        <f t="shared" si="655"/>
        <v>0</v>
      </c>
      <c r="AGY25" s="191">
        <f t="shared" si="655"/>
        <v>0</v>
      </c>
      <c r="AGZ25" s="191">
        <f t="shared" si="655"/>
        <v>0</v>
      </c>
      <c r="AHA25" s="191">
        <f t="shared" si="655"/>
        <v>0</v>
      </c>
      <c r="AHB25" s="191">
        <f>SUM(AHB26+AHB30+AHB35)</f>
        <v>0</v>
      </c>
      <c r="AHD25" s="191">
        <f t="shared" ref="AHD25:AHP25" si="656">SUM(AHD26+AHD30+AHD35)</f>
        <v>0</v>
      </c>
      <c r="AHE25" s="191">
        <f t="shared" si="656"/>
        <v>0</v>
      </c>
      <c r="AHF25" s="191">
        <f t="shared" si="656"/>
        <v>0</v>
      </c>
      <c r="AHG25" s="191">
        <f t="shared" si="656"/>
        <v>0</v>
      </c>
      <c r="AHH25" s="191">
        <f t="shared" si="656"/>
        <v>0</v>
      </c>
      <c r="AHI25" s="191">
        <f t="shared" si="656"/>
        <v>0</v>
      </c>
      <c r="AHJ25" s="191">
        <f t="shared" si="656"/>
        <v>0</v>
      </c>
      <c r="AHK25" s="191">
        <f t="shared" si="656"/>
        <v>0</v>
      </c>
      <c r="AHL25" s="191">
        <f t="shared" si="656"/>
        <v>0</v>
      </c>
      <c r="AHM25" s="191">
        <f t="shared" si="656"/>
        <v>0</v>
      </c>
      <c r="AHN25" s="191">
        <f t="shared" si="656"/>
        <v>0</v>
      </c>
      <c r="AHO25" s="191">
        <f t="shared" si="656"/>
        <v>0</v>
      </c>
      <c r="AHP25" s="191">
        <f t="shared" si="656"/>
        <v>0</v>
      </c>
      <c r="AHQ25" s="191">
        <f>SUM(AHQ26+AHQ30+AHQ35)</f>
        <v>0</v>
      </c>
      <c r="AHS25" s="191">
        <f t="shared" ref="AHS25:AIE25" si="657">SUM(AHS26+AHS30+AHS35)</f>
        <v>0</v>
      </c>
      <c r="AHT25" s="191">
        <f t="shared" si="657"/>
        <v>0</v>
      </c>
      <c r="AHU25" s="191">
        <f t="shared" si="657"/>
        <v>0</v>
      </c>
      <c r="AHV25" s="191">
        <f t="shared" si="657"/>
        <v>0</v>
      </c>
      <c r="AHW25" s="191">
        <f t="shared" si="657"/>
        <v>0</v>
      </c>
      <c r="AHX25" s="191">
        <f t="shared" si="657"/>
        <v>0</v>
      </c>
      <c r="AHY25" s="191">
        <f t="shared" si="657"/>
        <v>0</v>
      </c>
      <c r="AHZ25" s="191">
        <f t="shared" si="657"/>
        <v>0</v>
      </c>
      <c r="AIA25" s="191">
        <f t="shared" si="657"/>
        <v>0</v>
      </c>
      <c r="AIB25" s="191">
        <f t="shared" si="657"/>
        <v>0</v>
      </c>
      <c r="AIC25" s="191">
        <f t="shared" si="657"/>
        <v>0</v>
      </c>
      <c r="AID25" s="191">
        <f t="shared" si="657"/>
        <v>0</v>
      </c>
      <c r="AIE25" s="191">
        <f t="shared" si="657"/>
        <v>0</v>
      </c>
      <c r="AIF25" s="191">
        <f>SUM(AIF26+AIF30+AIF35)</f>
        <v>0</v>
      </c>
    </row>
    <row r="26" spans="1:916" x14ac:dyDescent="0.25">
      <c r="A26" s="41" t="s">
        <v>232</v>
      </c>
      <c r="B26" s="42" t="s">
        <v>286</v>
      </c>
      <c r="C26" s="191">
        <f t="shared" ref="C26:AC26" si="658">SUM(C27:C29)</f>
        <v>0</v>
      </c>
      <c r="D26" s="191">
        <f t="shared" si="658"/>
        <v>0</v>
      </c>
      <c r="E26" s="191">
        <f t="shared" si="658"/>
        <v>0</v>
      </c>
      <c r="F26" s="191">
        <f t="shared" si="658"/>
        <v>0</v>
      </c>
      <c r="G26" s="191">
        <f t="shared" si="658"/>
        <v>0</v>
      </c>
      <c r="H26" s="191">
        <f t="shared" si="658"/>
        <v>0</v>
      </c>
      <c r="I26" s="191">
        <f t="shared" si="658"/>
        <v>0</v>
      </c>
      <c r="J26" s="191">
        <f t="shared" si="658"/>
        <v>0</v>
      </c>
      <c r="K26" s="191">
        <f t="shared" si="658"/>
        <v>0</v>
      </c>
      <c r="L26" s="191">
        <f t="shared" si="658"/>
        <v>0</v>
      </c>
      <c r="M26" s="191">
        <f t="shared" si="658"/>
        <v>0</v>
      </c>
      <c r="N26" s="191">
        <f t="shared" si="658"/>
        <v>0</v>
      </c>
      <c r="O26" s="191">
        <f t="shared" si="658"/>
        <v>0</v>
      </c>
      <c r="P26" s="191">
        <f t="shared" si="658"/>
        <v>0</v>
      </c>
      <c r="Q26" s="191">
        <f t="shared" si="658"/>
        <v>0</v>
      </c>
      <c r="R26" s="191">
        <f t="shared" si="658"/>
        <v>0</v>
      </c>
      <c r="S26" s="191">
        <f t="shared" si="658"/>
        <v>0</v>
      </c>
      <c r="T26" s="191">
        <f t="shared" si="658"/>
        <v>0</v>
      </c>
      <c r="U26" s="191">
        <f t="shared" si="658"/>
        <v>0</v>
      </c>
      <c r="V26" s="191">
        <f t="shared" si="658"/>
        <v>0</v>
      </c>
      <c r="W26" s="191">
        <f t="shared" si="658"/>
        <v>0</v>
      </c>
      <c r="X26" s="191">
        <f t="shared" si="658"/>
        <v>0</v>
      </c>
      <c r="Y26" s="191">
        <f t="shared" si="658"/>
        <v>0</v>
      </c>
      <c r="Z26" s="191">
        <f t="shared" si="658"/>
        <v>0</v>
      </c>
      <c r="AA26" s="191">
        <f t="shared" si="658"/>
        <v>0</v>
      </c>
      <c r="AB26" s="191">
        <f t="shared" si="658"/>
        <v>0</v>
      </c>
      <c r="AC26" s="191">
        <f t="shared" si="658"/>
        <v>0</v>
      </c>
      <c r="AD26" s="191">
        <f>SUM(AD27:AD29)</f>
        <v>0</v>
      </c>
      <c r="AF26" s="191">
        <f t="shared" ref="AF26:AR26" si="659">SUM(AF27:AF29)</f>
        <v>0</v>
      </c>
      <c r="AG26" s="191">
        <f t="shared" si="659"/>
        <v>0</v>
      </c>
      <c r="AH26" s="191">
        <f t="shared" si="659"/>
        <v>0</v>
      </c>
      <c r="AI26" s="191">
        <f t="shared" si="659"/>
        <v>0</v>
      </c>
      <c r="AJ26" s="191">
        <f t="shared" si="659"/>
        <v>0</v>
      </c>
      <c r="AK26" s="191">
        <f t="shared" si="659"/>
        <v>0</v>
      </c>
      <c r="AL26" s="191">
        <f t="shared" si="659"/>
        <v>0</v>
      </c>
      <c r="AM26" s="191">
        <f t="shared" si="659"/>
        <v>0</v>
      </c>
      <c r="AN26" s="191">
        <f t="shared" si="659"/>
        <v>0</v>
      </c>
      <c r="AO26" s="191">
        <f t="shared" si="659"/>
        <v>0</v>
      </c>
      <c r="AP26" s="191">
        <f t="shared" si="659"/>
        <v>0</v>
      </c>
      <c r="AQ26" s="191">
        <f t="shared" si="659"/>
        <v>0</v>
      </c>
      <c r="AR26" s="191">
        <f t="shared" si="659"/>
        <v>0</v>
      </c>
      <c r="AS26" s="191">
        <f>SUM(AS27:AS29)</f>
        <v>0</v>
      </c>
      <c r="AU26" s="191">
        <f t="shared" ref="AU26:BG26" si="660">SUM(AU27:AU29)</f>
        <v>0</v>
      </c>
      <c r="AV26" s="191">
        <f t="shared" si="660"/>
        <v>0</v>
      </c>
      <c r="AW26" s="191">
        <f t="shared" si="660"/>
        <v>0</v>
      </c>
      <c r="AX26" s="191">
        <f t="shared" si="660"/>
        <v>0</v>
      </c>
      <c r="AY26" s="191">
        <f t="shared" si="660"/>
        <v>0</v>
      </c>
      <c r="AZ26" s="191">
        <f t="shared" si="660"/>
        <v>0</v>
      </c>
      <c r="BA26" s="191">
        <f t="shared" si="660"/>
        <v>0</v>
      </c>
      <c r="BB26" s="191">
        <f t="shared" si="660"/>
        <v>0</v>
      </c>
      <c r="BC26" s="191">
        <f t="shared" si="660"/>
        <v>0</v>
      </c>
      <c r="BD26" s="191">
        <f t="shared" si="660"/>
        <v>0</v>
      </c>
      <c r="BE26" s="191">
        <f t="shared" si="660"/>
        <v>0</v>
      </c>
      <c r="BF26" s="191">
        <f t="shared" si="660"/>
        <v>0</v>
      </c>
      <c r="BG26" s="191">
        <f t="shared" si="660"/>
        <v>0</v>
      </c>
      <c r="BH26" s="191">
        <f>SUM(BH27:BH29)</f>
        <v>0</v>
      </c>
      <c r="BJ26" s="191">
        <f t="shared" ref="BJ26:BV26" si="661">SUM(BJ27:BJ29)</f>
        <v>0</v>
      </c>
      <c r="BK26" s="191">
        <f t="shared" si="661"/>
        <v>0</v>
      </c>
      <c r="BL26" s="191">
        <f t="shared" si="661"/>
        <v>0</v>
      </c>
      <c r="BM26" s="191">
        <f t="shared" si="661"/>
        <v>0</v>
      </c>
      <c r="BN26" s="191">
        <f t="shared" si="661"/>
        <v>0</v>
      </c>
      <c r="BO26" s="191">
        <f t="shared" si="661"/>
        <v>0</v>
      </c>
      <c r="BP26" s="191">
        <f t="shared" si="661"/>
        <v>0</v>
      </c>
      <c r="BQ26" s="191">
        <f t="shared" si="661"/>
        <v>0</v>
      </c>
      <c r="BR26" s="191">
        <f t="shared" si="661"/>
        <v>0</v>
      </c>
      <c r="BS26" s="191">
        <f t="shared" si="661"/>
        <v>0</v>
      </c>
      <c r="BT26" s="191">
        <f t="shared" si="661"/>
        <v>0</v>
      </c>
      <c r="BU26" s="191">
        <f t="shared" si="661"/>
        <v>0</v>
      </c>
      <c r="BV26" s="191">
        <f t="shared" si="661"/>
        <v>0</v>
      </c>
      <c r="BW26" s="191">
        <f>SUM(BW27:BW29)</f>
        <v>0</v>
      </c>
      <c r="BY26" s="191">
        <f t="shared" ref="BY26:CK26" si="662">SUM(BY27:BY29)</f>
        <v>0</v>
      </c>
      <c r="BZ26" s="191">
        <f t="shared" si="662"/>
        <v>0</v>
      </c>
      <c r="CA26" s="191">
        <f t="shared" si="662"/>
        <v>0</v>
      </c>
      <c r="CB26" s="191">
        <f t="shared" si="662"/>
        <v>0</v>
      </c>
      <c r="CC26" s="191">
        <f t="shared" si="662"/>
        <v>0</v>
      </c>
      <c r="CD26" s="191">
        <f t="shared" si="662"/>
        <v>0</v>
      </c>
      <c r="CE26" s="191">
        <f t="shared" si="662"/>
        <v>0</v>
      </c>
      <c r="CF26" s="191">
        <f t="shared" si="662"/>
        <v>0</v>
      </c>
      <c r="CG26" s="191">
        <f t="shared" si="662"/>
        <v>0</v>
      </c>
      <c r="CH26" s="191">
        <f t="shared" si="662"/>
        <v>0</v>
      </c>
      <c r="CI26" s="191">
        <f t="shared" si="662"/>
        <v>0</v>
      </c>
      <c r="CJ26" s="191">
        <f t="shared" si="662"/>
        <v>0</v>
      </c>
      <c r="CK26" s="191">
        <f t="shared" si="662"/>
        <v>0</v>
      </c>
      <c r="CL26" s="191">
        <f>SUM(CL27:CL29)</f>
        <v>0</v>
      </c>
      <c r="CN26" s="191">
        <f t="shared" ref="CN26:CZ26" si="663">SUM(CN27:CN29)</f>
        <v>0</v>
      </c>
      <c r="CO26" s="191">
        <f t="shared" si="663"/>
        <v>0</v>
      </c>
      <c r="CP26" s="191">
        <f t="shared" si="663"/>
        <v>0</v>
      </c>
      <c r="CQ26" s="191">
        <f t="shared" si="663"/>
        <v>0</v>
      </c>
      <c r="CR26" s="191">
        <f t="shared" si="663"/>
        <v>0</v>
      </c>
      <c r="CS26" s="191">
        <f t="shared" si="663"/>
        <v>0</v>
      </c>
      <c r="CT26" s="191">
        <f t="shared" si="663"/>
        <v>0</v>
      </c>
      <c r="CU26" s="191">
        <f t="shared" si="663"/>
        <v>0</v>
      </c>
      <c r="CV26" s="191">
        <f t="shared" si="663"/>
        <v>0</v>
      </c>
      <c r="CW26" s="191">
        <f t="shared" si="663"/>
        <v>0</v>
      </c>
      <c r="CX26" s="191">
        <f t="shared" si="663"/>
        <v>0</v>
      </c>
      <c r="CY26" s="191">
        <f t="shared" si="663"/>
        <v>0</v>
      </c>
      <c r="CZ26" s="191">
        <f t="shared" si="663"/>
        <v>0</v>
      </c>
      <c r="DA26" s="191">
        <f>SUM(DA27:DA29)</f>
        <v>0</v>
      </c>
      <c r="DC26" s="191">
        <f t="shared" ref="DC26:DO26" si="664">SUM(DC27:DC29)</f>
        <v>0</v>
      </c>
      <c r="DD26" s="191">
        <f t="shared" si="664"/>
        <v>0</v>
      </c>
      <c r="DE26" s="191">
        <f t="shared" si="664"/>
        <v>0</v>
      </c>
      <c r="DF26" s="191">
        <f t="shared" si="664"/>
        <v>0</v>
      </c>
      <c r="DG26" s="191">
        <f t="shared" si="664"/>
        <v>0</v>
      </c>
      <c r="DH26" s="191">
        <f t="shared" si="664"/>
        <v>0</v>
      </c>
      <c r="DI26" s="191">
        <f t="shared" si="664"/>
        <v>0</v>
      </c>
      <c r="DJ26" s="191">
        <f t="shared" si="664"/>
        <v>0</v>
      </c>
      <c r="DK26" s="191">
        <f t="shared" si="664"/>
        <v>0</v>
      </c>
      <c r="DL26" s="191">
        <f t="shared" si="664"/>
        <v>0</v>
      </c>
      <c r="DM26" s="191">
        <f t="shared" si="664"/>
        <v>0</v>
      </c>
      <c r="DN26" s="191">
        <f t="shared" si="664"/>
        <v>0</v>
      </c>
      <c r="DO26" s="191">
        <f t="shared" si="664"/>
        <v>0</v>
      </c>
      <c r="DP26" s="191">
        <f>SUM(DP27:DP29)</f>
        <v>0</v>
      </c>
      <c r="DR26" s="191">
        <f t="shared" ref="DR26:ED26" si="665">SUM(DR27:DR29)</f>
        <v>0</v>
      </c>
      <c r="DS26" s="191">
        <f t="shared" si="665"/>
        <v>0</v>
      </c>
      <c r="DT26" s="191">
        <f t="shared" si="665"/>
        <v>0</v>
      </c>
      <c r="DU26" s="191">
        <f t="shared" si="665"/>
        <v>0</v>
      </c>
      <c r="DV26" s="191">
        <f t="shared" si="665"/>
        <v>0</v>
      </c>
      <c r="DW26" s="191">
        <f t="shared" si="665"/>
        <v>0</v>
      </c>
      <c r="DX26" s="191">
        <f t="shared" si="665"/>
        <v>0</v>
      </c>
      <c r="DY26" s="191">
        <f t="shared" si="665"/>
        <v>0</v>
      </c>
      <c r="DZ26" s="191">
        <f t="shared" si="665"/>
        <v>0</v>
      </c>
      <c r="EA26" s="191">
        <f t="shared" si="665"/>
        <v>0</v>
      </c>
      <c r="EB26" s="191">
        <f t="shared" si="665"/>
        <v>0</v>
      </c>
      <c r="EC26" s="191">
        <f t="shared" si="665"/>
        <v>0</v>
      </c>
      <c r="ED26" s="191">
        <f t="shared" si="665"/>
        <v>0</v>
      </c>
      <c r="EE26" s="191">
        <f>SUM(EE27:EE29)</f>
        <v>0</v>
      </c>
      <c r="EG26" s="191">
        <f t="shared" ref="EG26:ES26" si="666">SUM(EG27:EG29)</f>
        <v>0</v>
      </c>
      <c r="EH26" s="191">
        <f t="shared" si="666"/>
        <v>0</v>
      </c>
      <c r="EI26" s="191">
        <f t="shared" si="666"/>
        <v>0</v>
      </c>
      <c r="EJ26" s="191">
        <f t="shared" si="666"/>
        <v>0</v>
      </c>
      <c r="EK26" s="191">
        <f t="shared" si="666"/>
        <v>0</v>
      </c>
      <c r="EL26" s="191">
        <f t="shared" si="666"/>
        <v>0</v>
      </c>
      <c r="EM26" s="191">
        <f t="shared" si="666"/>
        <v>0</v>
      </c>
      <c r="EN26" s="191">
        <f t="shared" si="666"/>
        <v>0</v>
      </c>
      <c r="EO26" s="191">
        <f t="shared" si="666"/>
        <v>0</v>
      </c>
      <c r="EP26" s="191">
        <f t="shared" si="666"/>
        <v>0</v>
      </c>
      <c r="EQ26" s="191">
        <f t="shared" si="666"/>
        <v>0</v>
      </c>
      <c r="ER26" s="191">
        <f t="shared" si="666"/>
        <v>0</v>
      </c>
      <c r="ES26" s="191">
        <f t="shared" si="666"/>
        <v>0</v>
      </c>
      <c r="ET26" s="191">
        <f>SUM(ET27:ET29)</f>
        <v>0</v>
      </c>
      <c r="EV26" s="191">
        <f t="shared" ref="EV26:FH26" si="667">SUM(EV27:EV29)</f>
        <v>0</v>
      </c>
      <c r="EW26" s="191">
        <f t="shared" si="667"/>
        <v>0</v>
      </c>
      <c r="EX26" s="191">
        <f t="shared" si="667"/>
        <v>0</v>
      </c>
      <c r="EY26" s="191">
        <f t="shared" si="667"/>
        <v>0</v>
      </c>
      <c r="EZ26" s="191">
        <f t="shared" si="667"/>
        <v>0</v>
      </c>
      <c r="FA26" s="191">
        <f t="shared" si="667"/>
        <v>0</v>
      </c>
      <c r="FB26" s="191">
        <f t="shared" si="667"/>
        <v>0</v>
      </c>
      <c r="FC26" s="191">
        <f t="shared" si="667"/>
        <v>0</v>
      </c>
      <c r="FD26" s="191">
        <f t="shared" si="667"/>
        <v>0</v>
      </c>
      <c r="FE26" s="191">
        <f t="shared" si="667"/>
        <v>0</v>
      </c>
      <c r="FF26" s="191">
        <f t="shared" si="667"/>
        <v>0</v>
      </c>
      <c r="FG26" s="191">
        <f t="shared" si="667"/>
        <v>0</v>
      </c>
      <c r="FH26" s="191">
        <f t="shared" si="667"/>
        <v>0</v>
      </c>
      <c r="FI26" s="191">
        <f>SUM(FI27:FI29)</f>
        <v>0</v>
      </c>
      <c r="FK26" s="191">
        <f t="shared" ref="FK26:FW26" si="668">SUM(FK27:FK29)</f>
        <v>0</v>
      </c>
      <c r="FL26" s="191">
        <f t="shared" si="668"/>
        <v>0</v>
      </c>
      <c r="FM26" s="191">
        <f t="shared" si="668"/>
        <v>0</v>
      </c>
      <c r="FN26" s="191">
        <f t="shared" si="668"/>
        <v>0</v>
      </c>
      <c r="FO26" s="191">
        <f t="shared" si="668"/>
        <v>0</v>
      </c>
      <c r="FP26" s="191">
        <f t="shared" si="668"/>
        <v>0</v>
      </c>
      <c r="FQ26" s="191">
        <f t="shared" si="668"/>
        <v>0</v>
      </c>
      <c r="FR26" s="191">
        <f t="shared" si="668"/>
        <v>0</v>
      </c>
      <c r="FS26" s="191">
        <f t="shared" si="668"/>
        <v>0</v>
      </c>
      <c r="FT26" s="191">
        <f t="shared" si="668"/>
        <v>0</v>
      </c>
      <c r="FU26" s="191">
        <f t="shared" si="668"/>
        <v>0</v>
      </c>
      <c r="FV26" s="191">
        <f t="shared" si="668"/>
        <v>0</v>
      </c>
      <c r="FW26" s="191">
        <f t="shared" si="668"/>
        <v>0</v>
      </c>
      <c r="FX26" s="191">
        <f>SUM(FX27:FX29)</f>
        <v>0</v>
      </c>
      <c r="FZ26" s="191">
        <f t="shared" ref="FZ26:GL26" si="669">SUM(FZ27:FZ29)</f>
        <v>0</v>
      </c>
      <c r="GA26" s="191">
        <f t="shared" si="669"/>
        <v>0</v>
      </c>
      <c r="GB26" s="191">
        <f t="shared" si="669"/>
        <v>0</v>
      </c>
      <c r="GC26" s="191">
        <f t="shared" si="669"/>
        <v>0</v>
      </c>
      <c r="GD26" s="191">
        <f t="shared" si="669"/>
        <v>0</v>
      </c>
      <c r="GE26" s="191">
        <f t="shared" si="669"/>
        <v>0</v>
      </c>
      <c r="GF26" s="191">
        <f t="shared" si="669"/>
        <v>0</v>
      </c>
      <c r="GG26" s="191">
        <f t="shared" si="669"/>
        <v>0</v>
      </c>
      <c r="GH26" s="191">
        <f t="shared" si="669"/>
        <v>0</v>
      </c>
      <c r="GI26" s="191">
        <f t="shared" si="669"/>
        <v>0</v>
      </c>
      <c r="GJ26" s="191">
        <f t="shared" si="669"/>
        <v>0</v>
      </c>
      <c r="GK26" s="191">
        <f t="shared" si="669"/>
        <v>0</v>
      </c>
      <c r="GL26" s="191">
        <f t="shared" si="669"/>
        <v>0</v>
      </c>
      <c r="GM26" s="191">
        <f>SUM(GM27:GM29)</f>
        <v>0</v>
      </c>
      <c r="GO26" s="191">
        <f t="shared" ref="GO26:HA26" si="670">SUM(GO27:GO29)</f>
        <v>0</v>
      </c>
      <c r="GP26" s="191">
        <f t="shared" si="670"/>
        <v>0</v>
      </c>
      <c r="GQ26" s="191">
        <f t="shared" si="670"/>
        <v>0</v>
      </c>
      <c r="GR26" s="191">
        <f t="shared" si="670"/>
        <v>0</v>
      </c>
      <c r="GS26" s="191">
        <f t="shared" si="670"/>
        <v>0</v>
      </c>
      <c r="GT26" s="191">
        <f t="shared" si="670"/>
        <v>0</v>
      </c>
      <c r="GU26" s="191">
        <f t="shared" si="670"/>
        <v>0</v>
      </c>
      <c r="GV26" s="191">
        <f t="shared" si="670"/>
        <v>0</v>
      </c>
      <c r="GW26" s="191">
        <f t="shared" si="670"/>
        <v>0</v>
      </c>
      <c r="GX26" s="191">
        <f t="shared" si="670"/>
        <v>0</v>
      </c>
      <c r="GY26" s="191">
        <f t="shared" si="670"/>
        <v>0</v>
      </c>
      <c r="GZ26" s="191">
        <f t="shared" si="670"/>
        <v>0</v>
      </c>
      <c r="HA26" s="191">
        <f t="shared" si="670"/>
        <v>0</v>
      </c>
      <c r="HB26" s="191">
        <f>SUM(HB27:HB29)</f>
        <v>0</v>
      </c>
      <c r="HD26" s="191">
        <f t="shared" ref="HD26:HP26" si="671">SUM(HD27:HD29)</f>
        <v>0</v>
      </c>
      <c r="HE26" s="191">
        <f t="shared" si="671"/>
        <v>0</v>
      </c>
      <c r="HF26" s="191">
        <f t="shared" si="671"/>
        <v>0</v>
      </c>
      <c r="HG26" s="191">
        <f t="shared" si="671"/>
        <v>0</v>
      </c>
      <c r="HH26" s="191">
        <f t="shared" si="671"/>
        <v>0</v>
      </c>
      <c r="HI26" s="191">
        <f t="shared" si="671"/>
        <v>0</v>
      </c>
      <c r="HJ26" s="191">
        <f t="shared" si="671"/>
        <v>0</v>
      </c>
      <c r="HK26" s="191">
        <f t="shared" si="671"/>
        <v>0</v>
      </c>
      <c r="HL26" s="191">
        <f t="shared" si="671"/>
        <v>0</v>
      </c>
      <c r="HM26" s="191">
        <f t="shared" si="671"/>
        <v>0</v>
      </c>
      <c r="HN26" s="191">
        <f t="shared" si="671"/>
        <v>0</v>
      </c>
      <c r="HO26" s="191">
        <f t="shared" si="671"/>
        <v>0</v>
      </c>
      <c r="HP26" s="191">
        <f t="shared" si="671"/>
        <v>0</v>
      </c>
      <c r="HQ26" s="191">
        <f>SUM(HQ27:HQ29)</f>
        <v>0</v>
      </c>
      <c r="HS26" s="191">
        <f t="shared" ref="HS26:IE26" si="672">SUM(HS27:HS29)</f>
        <v>0</v>
      </c>
      <c r="HT26" s="191">
        <f t="shared" si="672"/>
        <v>0</v>
      </c>
      <c r="HU26" s="191">
        <f t="shared" si="672"/>
        <v>0</v>
      </c>
      <c r="HV26" s="191">
        <f t="shared" si="672"/>
        <v>0</v>
      </c>
      <c r="HW26" s="191">
        <f t="shared" si="672"/>
        <v>0</v>
      </c>
      <c r="HX26" s="191">
        <f t="shared" si="672"/>
        <v>0</v>
      </c>
      <c r="HY26" s="191">
        <f t="shared" si="672"/>
        <v>0</v>
      </c>
      <c r="HZ26" s="191">
        <f t="shared" si="672"/>
        <v>0</v>
      </c>
      <c r="IA26" s="191">
        <f t="shared" si="672"/>
        <v>0</v>
      </c>
      <c r="IB26" s="191">
        <f t="shared" si="672"/>
        <v>0</v>
      </c>
      <c r="IC26" s="191">
        <f t="shared" si="672"/>
        <v>0</v>
      </c>
      <c r="ID26" s="191">
        <f t="shared" si="672"/>
        <v>0</v>
      </c>
      <c r="IE26" s="191">
        <f t="shared" si="672"/>
        <v>0</v>
      </c>
      <c r="IF26" s="191">
        <f>SUM(IF27:IF29)</f>
        <v>0</v>
      </c>
      <c r="IH26" s="191">
        <f t="shared" ref="IH26:IT26" si="673">SUM(IH27:IH29)</f>
        <v>0</v>
      </c>
      <c r="II26" s="191">
        <f t="shared" si="673"/>
        <v>0</v>
      </c>
      <c r="IJ26" s="191">
        <f t="shared" si="673"/>
        <v>0</v>
      </c>
      <c r="IK26" s="191">
        <f t="shared" si="673"/>
        <v>0</v>
      </c>
      <c r="IL26" s="191">
        <f t="shared" si="673"/>
        <v>0</v>
      </c>
      <c r="IM26" s="191">
        <f t="shared" si="673"/>
        <v>0</v>
      </c>
      <c r="IN26" s="191">
        <f t="shared" si="673"/>
        <v>0</v>
      </c>
      <c r="IO26" s="191">
        <f t="shared" si="673"/>
        <v>0</v>
      </c>
      <c r="IP26" s="191">
        <f t="shared" si="673"/>
        <v>0</v>
      </c>
      <c r="IQ26" s="191">
        <f t="shared" si="673"/>
        <v>0</v>
      </c>
      <c r="IR26" s="191">
        <f t="shared" si="673"/>
        <v>0</v>
      </c>
      <c r="IS26" s="191">
        <f t="shared" si="673"/>
        <v>0</v>
      </c>
      <c r="IT26" s="191">
        <f t="shared" si="673"/>
        <v>0</v>
      </c>
      <c r="IU26" s="191">
        <f>SUM(IU27:IU29)</f>
        <v>0</v>
      </c>
      <c r="IW26" s="191">
        <f t="shared" ref="IW26:JI26" si="674">SUM(IW27:IW29)</f>
        <v>0</v>
      </c>
      <c r="IX26" s="191">
        <f t="shared" si="674"/>
        <v>0</v>
      </c>
      <c r="IY26" s="191">
        <f t="shared" si="674"/>
        <v>0</v>
      </c>
      <c r="IZ26" s="191">
        <f t="shared" si="674"/>
        <v>0</v>
      </c>
      <c r="JA26" s="191">
        <f t="shared" si="674"/>
        <v>0</v>
      </c>
      <c r="JB26" s="191">
        <f t="shared" si="674"/>
        <v>0</v>
      </c>
      <c r="JC26" s="191">
        <f t="shared" si="674"/>
        <v>0</v>
      </c>
      <c r="JD26" s="191">
        <f t="shared" si="674"/>
        <v>0</v>
      </c>
      <c r="JE26" s="191">
        <f t="shared" si="674"/>
        <v>0</v>
      </c>
      <c r="JF26" s="191">
        <f t="shared" si="674"/>
        <v>0</v>
      </c>
      <c r="JG26" s="191">
        <f t="shared" si="674"/>
        <v>0</v>
      </c>
      <c r="JH26" s="191">
        <f t="shared" si="674"/>
        <v>0</v>
      </c>
      <c r="JI26" s="191">
        <f t="shared" si="674"/>
        <v>0</v>
      </c>
      <c r="JJ26" s="191">
        <f>SUM(JJ27:JJ29)</f>
        <v>0</v>
      </c>
      <c r="JL26" s="191">
        <f t="shared" ref="JL26:JX26" si="675">SUM(JL27:JL29)</f>
        <v>0</v>
      </c>
      <c r="JM26" s="191">
        <f t="shared" si="675"/>
        <v>0</v>
      </c>
      <c r="JN26" s="191">
        <f t="shared" si="675"/>
        <v>0</v>
      </c>
      <c r="JO26" s="191">
        <f t="shared" si="675"/>
        <v>0</v>
      </c>
      <c r="JP26" s="191">
        <f t="shared" si="675"/>
        <v>0</v>
      </c>
      <c r="JQ26" s="191">
        <f t="shared" si="675"/>
        <v>0</v>
      </c>
      <c r="JR26" s="191">
        <f t="shared" si="675"/>
        <v>0</v>
      </c>
      <c r="JS26" s="191">
        <f t="shared" si="675"/>
        <v>0</v>
      </c>
      <c r="JT26" s="191">
        <f t="shared" si="675"/>
        <v>0</v>
      </c>
      <c r="JU26" s="191">
        <f t="shared" si="675"/>
        <v>0</v>
      </c>
      <c r="JV26" s="191">
        <f t="shared" si="675"/>
        <v>0</v>
      </c>
      <c r="JW26" s="191">
        <f t="shared" si="675"/>
        <v>0</v>
      </c>
      <c r="JX26" s="191">
        <f t="shared" si="675"/>
        <v>0</v>
      </c>
      <c r="JY26" s="191">
        <f>SUM(JY27:JY29)</f>
        <v>0</v>
      </c>
      <c r="KA26" s="191">
        <f t="shared" ref="KA26:KM26" si="676">SUM(KA27:KA29)</f>
        <v>0</v>
      </c>
      <c r="KB26" s="191">
        <f t="shared" si="676"/>
        <v>0</v>
      </c>
      <c r="KC26" s="191">
        <f t="shared" si="676"/>
        <v>0</v>
      </c>
      <c r="KD26" s="191">
        <f t="shared" si="676"/>
        <v>0</v>
      </c>
      <c r="KE26" s="191">
        <f t="shared" si="676"/>
        <v>0</v>
      </c>
      <c r="KF26" s="191">
        <f t="shared" si="676"/>
        <v>0</v>
      </c>
      <c r="KG26" s="191">
        <f t="shared" si="676"/>
        <v>0</v>
      </c>
      <c r="KH26" s="191">
        <f t="shared" si="676"/>
        <v>0</v>
      </c>
      <c r="KI26" s="191">
        <f t="shared" si="676"/>
        <v>0</v>
      </c>
      <c r="KJ26" s="191">
        <f t="shared" si="676"/>
        <v>0</v>
      </c>
      <c r="KK26" s="191">
        <f t="shared" si="676"/>
        <v>0</v>
      </c>
      <c r="KL26" s="191">
        <f t="shared" si="676"/>
        <v>0</v>
      </c>
      <c r="KM26" s="191">
        <f t="shared" si="676"/>
        <v>0</v>
      </c>
      <c r="KN26" s="191">
        <f>SUM(KN27:KN29)</f>
        <v>0</v>
      </c>
      <c r="KP26" s="191">
        <f t="shared" ref="KP26:LB26" si="677">SUM(KP27:KP29)</f>
        <v>0</v>
      </c>
      <c r="KQ26" s="191">
        <f t="shared" si="677"/>
        <v>0</v>
      </c>
      <c r="KR26" s="191">
        <f t="shared" si="677"/>
        <v>0</v>
      </c>
      <c r="KS26" s="191">
        <f t="shared" si="677"/>
        <v>0</v>
      </c>
      <c r="KT26" s="191">
        <f t="shared" si="677"/>
        <v>0</v>
      </c>
      <c r="KU26" s="191">
        <f t="shared" si="677"/>
        <v>0</v>
      </c>
      <c r="KV26" s="191">
        <f t="shared" si="677"/>
        <v>0</v>
      </c>
      <c r="KW26" s="191">
        <f t="shared" si="677"/>
        <v>0</v>
      </c>
      <c r="KX26" s="191">
        <f t="shared" si="677"/>
        <v>0</v>
      </c>
      <c r="KY26" s="191">
        <f t="shared" si="677"/>
        <v>0</v>
      </c>
      <c r="KZ26" s="191">
        <f t="shared" si="677"/>
        <v>0</v>
      </c>
      <c r="LA26" s="191">
        <f t="shared" si="677"/>
        <v>0</v>
      </c>
      <c r="LB26" s="191">
        <f t="shared" si="677"/>
        <v>0</v>
      </c>
      <c r="LC26" s="191">
        <f>SUM(LC27:LC29)</f>
        <v>0</v>
      </c>
      <c r="LE26" s="191">
        <f t="shared" ref="LE26:LQ26" si="678">SUM(LE27:LE29)</f>
        <v>0</v>
      </c>
      <c r="LF26" s="191">
        <f t="shared" si="678"/>
        <v>0</v>
      </c>
      <c r="LG26" s="191">
        <f t="shared" si="678"/>
        <v>0</v>
      </c>
      <c r="LH26" s="191">
        <f t="shared" si="678"/>
        <v>0</v>
      </c>
      <c r="LI26" s="191">
        <f t="shared" si="678"/>
        <v>0</v>
      </c>
      <c r="LJ26" s="191">
        <f t="shared" si="678"/>
        <v>0</v>
      </c>
      <c r="LK26" s="191">
        <f t="shared" si="678"/>
        <v>0</v>
      </c>
      <c r="LL26" s="191">
        <f t="shared" si="678"/>
        <v>0</v>
      </c>
      <c r="LM26" s="191">
        <f t="shared" si="678"/>
        <v>0</v>
      </c>
      <c r="LN26" s="191">
        <f t="shared" si="678"/>
        <v>0</v>
      </c>
      <c r="LO26" s="191">
        <f t="shared" si="678"/>
        <v>0</v>
      </c>
      <c r="LP26" s="191">
        <f t="shared" si="678"/>
        <v>0</v>
      </c>
      <c r="LQ26" s="191">
        <f t="shared" si="678"/>
        <v>0</v>
      </c>
      <c r="LR26" s="191">
        <f>SUM(LR27:LR29)</f>
        <v>0</v>
      </c>
      <c r="LT26" s="191">
        <f t="shared" ref="LT26:MF26" si="679">SUM(LT27:LT29)</f>
        <v>0</v>
      </c>
      <c r="LU26" s="191">
        <f t="shared" si="679"/>
        <v>0</v>
      </c>
      <c r="LV26" s="191">
        <f t="shared" si="679"/>
        <v>0</v>
      </c>
      <c r="LW26" s="191">
        <f t="shared" si="679"/>
        <v>0</v>
      </c>
      <c r="LX26" s="191">
        <f t="shared" si="679"/>
        <v>0</v>
      </c>
      <c r="LY26" s="191">
        <f t="shared" si="679"/>
        <v>0</v>
      </c>
      <c r="LZ26" s="191">
        <f t="shared" si="679"/>
        <v>0</v>
      </c>
      <c r="MA26" s="191">
        <f t="shared" si="679"/>
        <v>0</v>
      </c>
      <c r="MB26" s="191">
        <f t="shared" si="679"/>
        <v>0</v>
      </c>
      <c r="MC26" s="191">
        <f t="shared" si="679"/>
        <v>0</v>
      </c>
      <c r="MD26" s="191">
        <f t="shared" si="679"/>
        <v>0</v>
      </c>
      <c r="ME26" s="191">
        <f t="shared" si="679"/>
        <v>0</v>
      </c>
      <c r="MF26" s="191">
        <f t="shared" si="679"/>
        <v>0</v>
      </c>
      <c r="MG26" s="191">
        <f>SUM(MG27:MG29)</f>
        <v>0</v>
      </c>
      <c r="MI26" s="191">
        <f t="shared" ref="MI26:MU26" si="680">SUM(MI27:MI29)</f>
        <v>0</v>
      </c>
      <c r="MJ26" s="191">
        <f t="shared" si="680"/>
        <v>0</v>
      </c>
      <c r="MK26" s="191">
        <f t="shared" si="680"/>
        <v>0</v>
      </c>
      <c r="ML26" s="191">
        <f t="shared" si="680"/>
        <v>0</v>
      </c>
      <c r="MM26" s="191">
        <f t="shared" si="680"/>
        <v>0</v>
      </c>
      <c r="MN26" s="191">
        <f t="shared" si="680"/>
        <v>0</v>
      </c>
      <c r="MO26" s="191">
        <f t="shared" si="680"/>
        <v>0</v>
      </c>
      <c r="MP26" s="191">
        <f t="shared" si="680"/>
        <v>0</v>
      </c>
      <c r="MQ26" s="191">
        <f t="shared" si="680"/>
        <v>0</v>
      </c>
      <c r="MR26" s="191">
        <f t="shared" si="680"/>
        <v>0</v>
      </c>
      <c r="MS26" s="191">
        <f t="shared" si="680"/>
        <v>0</v>
      </c>
      <c r="MT26" s="191">
        <f t="shared" si="680"/>
        <v>0</v>
      </c>
      <c r="MU26" s="191">
        <f t="shared" si="680"/>
        <v>0</v>
      </c>
      <c r="MV26" s="191">
        <f>SUM(MV27:MV29)</f>
        <v>0</v>
      </c>
      <c r="MX26" s="191">
        <f t="shared" ref="MX26:NJ26" si="681">SUM(MX27:MX29)</f>
        <v>0</v>
      </c>
      <c r="MY26" s="191">
        <f t="shared" si="681"/>
        <v>0</v>
      </c>
      <c r="MZ26" s="191">
        <f t="shared" si="681"/>
        <v>0</v>
      </c>
      <c r="NA26" s="191">
        <f t="shared" si="681"/>
        <v>0</v>
      </c>
      <c r="NB26" s="191">
        <f t="shared" si="681"/>
        <v>0</v>
      </c>
      <c r="NC26" s="191">
        <f t="shared" si="681"/>
        <v>0</v>
      </c>
      <c r="ND26" s="191">
        <f t="shared" si="681"/>
        <v>0</v>
      </c>
      <c r="NE26" s="191">
        <f t="shared" si="681"/>
        <v>0</v>
      </c>
      <c r="NF26" s="191">
        <f t="shared" si="681"/>
        <v>0</v>
      </c>
      <c r="NG26" s="191">
        <f t="shared" si="681"/>
        <v>0</v>
      </c>
      <c r="NH26" s="191">
        <f t="shared" si="681"/>
        <v>0</v>
      </c>
      <c r="NI26" s="191">
        <f t="shared" si="681"/>
        <v>0</v>
      </c>
      <c r="NJ26" s="191">
        <f t="shared" si="681"/>
        <v>0</v>
      </c>
      <c r="NK26" s="191">
        <f>SUM(NK27:NK29)</f>
        <v>0</v>
      </c>
      <c r="NM26" s="191">
        <f t="shared" ref="NM26:NY26" si="682">SUM(NM27:NM29)</f>
        <v>0</v>
      </c>
      <c r="NN26" s="191">
        <f t="shared" si="682"/>
        <v>0</v>
      </c>
      <c r="NO26" s="191">
        <f t="shared" si="682"/>
        <v>0</v>
      </c>
      <c r="NP26" s="191">
        <f t="shared" si="682"/>
        <v>0</v>
      </c>
      <c r="NQ26" s="191">
        <f t="shared" si="682"/>
        <v>0</v>
      </c>
      <c r="NR26" s="191">
        <f t="shared" si="682"/>
        <v>0</v>
      </c>
      <c r="NS26" s="191">
        <f t="shared" si="682"/>
        <v>0</v>
      </c>
      <c r="NT26" s="191">
        <f t="shared" si="682"/>
        <v>0</v>
      </c>
      <c r="NU26" s="191">
        <f t="shared" si="682"/>
        <v>0</v>
      </c>
      <c r="NV26" s="191">
        <f t="shared" si="682"/>
        <v>0</v>
      </c>
      <c r="NW26" s="191">
        <f t="shared" si="682"/>
        <v>0</v>
      </c>
      <c r="NX26" s="191">
        <f t="shared" si="682"/>
        <v>0</v>
      </c>
      <c r="NY26" s="191">
        <f t="shared" si="682"/>
        <v>0</v>
      </c>
      <c r="NZ26" s="191">
        <f>SUM(NZ27:NZ29)</f>
        <v>0</v>
      </c>
      <c r="OB26" s="191">
        <f t="shared" ref="OB26:ON26" si="683">SUM(OB27:OB29)</f>
        <v>0</v>
      </c>
      <c r="OC26" s="191">
        <f t="shared" si="683"/>
        <v>0</v>
      </c>
      <c r="OD26" s="191">
        <f t="shared" si="683"/>
        <v>0</v>
      </c>
      <c r="OE26" s="191">
        <f t="shared" si="683"/>
        <v>0</v>
      </c>
      <c r="OF26" s="191">
        <f t="shared" si="683"/>
        <v>0</v>
      </c>
      <c r="OG26" s="191">
        <f t="shared" si="683"/>
        <v>0</v>
      </c>
      <c r="OH26" s="191">
        <f t="shared" si="683"/>
        <v>0</v>
      </c>
      <c r="OI26" s="191">
        <f t="shared" si="683"/>
        <v>0</v>
      </c>
      <c r="OJ26" s="191">
        <f t="shared" si="683"/>
        <v>0</v>
      </c>
      <c r="OK26" s="191">
        <f t="shared" si="683"/>
        <v>0</v>
      </c>
      <c r="OL26" s="191">
        <f t="shared" si="683"/>
        <v>0</v>
      </c>
      <c r="OM26" s="191">
        <f t="shared" si="683"/>
        <v>0</v>
      </c>
      <c r="ON26" s="191">
        <f t="shared" si="683"/>
        <v>0</v>
      </c>
      <c r="OO26" s="191">
        <f>SUM(OO27:OO29)</f>
        <v>0</v>
      </c>
      <c r="OQ26" s="191">
        <f t="shared" ref="OQ26:PC26" si="684">SUM(OQ27:OQ29)</f>
        <v>0</v>
      </c>
      <c r="OR26" s="191">
        <f t="shared" si="684"/>
        <v>0</v>
      </c>
      <c r="OS26" s="191">
        <f t="shared" si="684"/>
        <v>0</v>
      </c>
      <c r="OT26" s="191">
        <f t="shared" si="684"/>
        <v>0</v>
      </c>
      <c r="OU26" s="191">
        <f t="shared" si="684"/>
        <v>0</v>
      </c>
      <c r="OV26" s="191">
        <f t="shared" si="684"/>
        <v>0</v>
      </c>
      <c r="OW26" s="191">
        <f t="shared" si="684"/>
        <v>0</v>
      </c>
      <c r="OX26" s="191">
        <f t="shared" si="684"/>
        <v>0</v>
      </c>
      <c r="OY26" s="191">
        <f t="shared" si="684"/>
        <v>0</v>
      </c>
      <c r="OZ26" s="191">
        <f t="shared" si="684"/>
        <v>0</v>
      </c>
      <c r="PA26" s="191">
        <f t="shared" si="684"/>
        <v>0</v>
      </c>
      <c r="PB26" s="191">
        <f t="shared" si="684"/>
        <v>0</v>
      </c>
      <c r="PC26" s="191">
        <f t="shared" si="684"/>
        <v>0</v>
      </c>
      <c r="PD26" s="191">
        <f>SUM(PD27:PD29)</f>
        <v>0</v>
      </c>
      <c r="PF26" s="191">
        <f t="shared" ref="PF26:PR26" si="685">SUM(PF27:PF29)</f>
        <v>0</v>
      </c>
      <c r="PG26" s="191">
        <f t="shared" si="685"/>
        <v>0</v>
      </c>
      <c r="PH26" s="191">
        <f t="shared" si="685"/>
        <v>0</v>
      </c>
      <c r="PI26" s="191">
        <f t="shared" si="685"/>
        <v>0</v>
      </c>
      <c r="PJ26" s="191">
        <f t="shared" si="685"/>
        <v>0</v>
      </c>
      <c r="PK26" s="191">
        <f t="shared" si="685"/>
        <v>0</v>
      </c>
      <c r="PL26" s="191">
        <f t="shared" si="685"/>
        <v>0</v>
      </c>
      <c r="PM26" s="191">
        <f t="shared" si="685"/>
        <v>0</v>
      </c>
      <c r="PN26" s="191">
        <f t="shared" si="685"/>
        <v>0</v>
      </c>
      <c r="PO26" s="191">
        <f t="shared" si="685"/>
        <v>0</v>
      </c>
      <c r="PP26" s="191">
        <f t="shared" si="685"/>
        <v>0</v>
      </c>
      <c r="PQ26" s="191">
        <f t="shared" si="685"/>
        <v>0</v>
      </c>
      <c r="PR26" s="191">
        <f t="shared" si="685"/>
        <v>0</v>
      </c>
      <c r="PS26" s="191">
        <f>SUM(PS27:PS29)</f>
        <v>0</v>
      </c>
      <c r="PU26" s="191">
        <f t="shared" ref="PU26:QG26" si="686">SUM(PU27:PU29)</f>
        <v>0</v>
      </c>
      <c r="PV26" s="191">
        <f t="shared" si="686"/>
        <v>0</v>
      </c>
      <c r="PW26" s="191">
        <f t="shared" si="686"/>
        <v>0</v>
      </c>
      <c r="PX26" s="191">
        <f t="shared" si="686"/>
        <v>0</v>
      </c>
      <c r="PY26" s="191">
        <f t="shared" si="686"/>
        <v>0</v>
      </c>
      <c r="PZ26" s="191">
        <f t="shared" si="686"/>
        <v>0</v>
      </c>
      <c r="QA26" s="191">
        <f t="shared" si="686"/>
        <v>0</v>
      </c>
      <c r="QB26" s="191">
        <f t="shared" si="686"/>
        <v>0</v>
      </c>
      <c r="QC26" s="191">
        <f t="shared" si="686"/>
        <v>0</v>
      </c>
      <c r="QD26" s="191">
        <f t="shared" si="686"/>
        <v>0</v>
      </c>
      <c r="QE26" s="191">
        <f t="shared" si="686"/>
        <v>0</v>
      </c>
      <c r="QF26" s="191">
        <f t="shared" si="686"/>
        <v>0</v>
      </c>
      <c r="QG26" s="191">
        <f t="shared" si="686"/>
        <v>0</v>
      </c>
      <c r="QH26" s="191">
        <f>SUM(QH27:QH29)</f>
        <v>0</v>
      </c>
      <c r="QJ26" s="191">
        <f t="shared" ref="QJ26:QV26" si="687">SUM(QJ27:QJ29)</f>
        <v>0</v>
      </c>
      <c r="QK26" s="191">
        <f t="shared" si="687"/>
        <v>0</v>
      </c>
      <c r="QL26" s="191">
        <f t="shared" si="687"/>
        <v>0</v>
      </c>
      <c r="QM26" s="191">
        <f t="shared" si="687"/>
        <v>0</v>
      </c>
      <c r="QN26" s="191">
        <f t="shared" si="687"/>
        <v>0</v>
      </c>
      <c r="QO26" s="191">
        <f t="shared" si="687"/>
        <v>0</v>
      </c>
      <c r="QP26" s="191">
        <f t="shared" si="687"/>
        <v>0</v>
      </c>
      <c r="QQ26" s="191">
        <f t="shared" si="687"/>
        <v>0</v>
      </c>
      <c r="QR26" s="191">
        <f t="shared" si="687"/>
        <v>0</v>
      </c>
      <c r="QS26" s="191">
        <f t="shared" si="687"/>
        <v>0</v>
      </c>
      <c r="QT26" s="191">
        <f t="shared" si="687"/>
        <v>0</v>
      </c>
      <c r="QU26" s="191">
        <f t="shared" si="687"/>
        <v>0</v>
      </c>
      <c r="QV26" s="191">
        <f t="shared" si="687"/>
        <v>0</v>
      </c>
      <c r="QW26" s="191">
        <f>SUM(QW27:QW29)</f>
        <v>0</v>
      </c>
      <c r="QY26" s="191">
        <f t="shared" ref="QY26:RK26" si="688">SUM(QY27:QY29)</f>
        <v>0</v>
      </c>
      <c r="QZ26" s="191">
        <f t="shared" si="688"/>
        <v>0</v>
      </c>
      <c r="RA26" s="191">
        <f t="shared" si="688"/>
        <v>0</v>
      </c>
      <c r="RB26" s="191">
        <f t="shared" si="688"/>
        <v>0</v>
      </c>
      <c r="RC26" s="191">
        <f t="shared" si="688"/>
        <v>0</v>
      </c>
      <c r="RD26" s="191">
        <f t="shared" si="688"/>
        <v>0</v>
      </c>
      <c r="RE26" s="191">
        <f t="shared" si="688"/>
        <v>0</v>
      </c>
      <c r="RF26" s="191">
        <f t="shared" si="688"/>
        <v>0</v>
      </c>
      <c r="RG26" s="191">
        <f t="shared" si="688"/>
        <v>0</v>
      </c>
      <c r="RH26" s="191">
        <f t="shared" si="688"/>
        <v>0</v>
      </c>
      <c r="RI26" s="191">
        <f t="shared" si="688"/>
        <v>0</v>
      </c>
      <c r="RJ26" s="191">
        <f t="shared" si="688"/>
        <v>0</v>
      </c>
      <c r="RK26" s="191">
        <f t="shared" si="688"/>
        <v>0</v>
      </c>
      <c r="RL26" s="191">
        <f>SUM(RL27:RL29)</f>
        <v>0</v>
      </c>
      <c r="RN26" s="191">
        <f t="shared" ref="RN26:RZ26" si="689">SUM(RN27:RN29)</f>
        <v>0</v>
      </c>
      <c r="RO26" s="191">
        <f t="shared" si="689"/>
        <v>0</v>
      </c>
      <c r="RP26" s="191">
        <f t="shared" si="689"/>
        <v>0</v>
      </c>
      <c r="RQ26" s="191">
        <f t="shared" si="689"/>
        <v>0</v>
      </c>
      <c r="RR26" s="191">
        <f t="shared" si="689"/>
        <v>0</v>
      </c>
      <c r="RS26" s="191">
        <f t="shared" si="689"/>
        <v>0</v>
      </c>
      <c r="RT26" s="191">
        <f t="shared" si="689"/>
        <v>0</v>
      </c>
      <c r="RU26" s="191">
        <f t="shared" si="689"/>
        <v>0</v>
      </c>
      <c r="RV26" s="191">
        <f t="shared" si="689"/>
        <v>0</v>
      </c>
      <c r="RW26" s="191">
        <f t="shared" si="689"/>
        <v>0</v>
      </c>
      <c r="RX26" s="191">
        <f t="shared" si="689"/>
        <v>0</v>
      </c>
      <c r="RY26" s="191">
        <f t="shared" si="689"/>
        <v>0</v>
      </c>
      <c r="RZ26" s="191">
        <f t="shared" si="689"/>
        <v>0</v>
      </c>
      <c r="SA26" s="191">
        <f>SUM(SA27:SA29)</f>
        <v>0</v>
      </c>
      <c r="SC26" s="191">
        <f t="shared" ref="SC26:SO26" si="690">SUM(SC27:SC29)</f>
        <v>0</v>
      </c>
      <c r="SD26" s="191">
        <f t="shared" si="690"/>
        <v>0</v>
      </c>
      <c r="SE26" s="191">
        <f t="shared" si="690"/>
        <v>0</v>
      </c>
      <c r="SF26" s="191">
        <f t="shared" si="690"/>
        <v>0</v>
      </c>
      <c r="SG26" s="191">
        <f t="shared" si="690"/>
        <v>0</v>
      </c>
      <c r="SH26" s="191">
        <f t="shared" si="690"/>
        <v>0</v>
      </c>
      <c r="SI26" s="191">
        <f t="shared" si="690"/>
        <v>0</v>
      </c>
      <c r="SJ26" s="191">
        <f t="shared" si="690"/>
        <v>0</v>
      </c>
      <c r="SK26" s="191">
        <f t="shared" si="690"/>
        <v>0</v>
      </c>
      <c r="SL26" s="191">
        <f t="shared" si="690"/>
        <v>0</v>
      </c>
      <c r="SM26" s="191">
        <f t="shared" si="690"/>
        <v>0</v>
      </c>
      <c r="SN26" s="191">
        <f t="shared" si="690"/>
        <v>0</v>
      </c>
      <c r="SO26" s="191">
        <f t="shared" si="690"/>
        <v>0</v>
      </c>
      <c r="SP26" s="191">
        <f>SUM(SP27:SP29)</f>
        <v>0</v>
      </c>
      <c r="SR26" s="191">
        <f t="shared" ref="SR26:TD26" si="691">SUM(SR27:SR29)</f>
        <v>0</v>
      </c>
      <c r="SS26" s="191">
        <f t="shared" si="691"/>
        <v>0</v>
      </c>
      <c r="ST26" s="191">
        <f t="shared" si="691"/>
        <v>0</v>
      </c>
      <c r="SU26" s="191">
        <f t="shared" si="691"/>
        <v>0</v>
      </c>
      <c r="SV26" s="191">
        <f t="shared" si="691"/>
        <v>0</v>
      </c>
      <c r="SW26" s="191">
        <f t="shared" si="691"/>
        <v>0</v>
      </c>
      <c r="SX26" s="191">
        <f t="shared" si="691"/>
        <v>0</v>
      </c>
      <c r="SY26" s="191">
        <f t="shared" si="691"/>
        <v>0</v>
      </c>
      <c r="SZ26" s="191">
        <f t="shared" si="691"/>
        <v>0</v>
      </c>
      <c r="TA26" s="191">
        <f t="shared" si="691"/>
        <v>0</v>
      </c>
      <c r="TB26" s="191">
        <f t="shared" si="691"/>
        <v>0</v>
      </c>
      <c r="TC26" s="191">
        <f t="shared" si="691"/>
        <v>0</v>
      </c>
      <c r="TD26" s="191">
        <f t="shared" si="691"/>
        <v>0</v>
      </c>
      <c r="TE26" s="191">
        <f>SUM(TE27:TE29)</f>
        <v>0</v>
      </c>
      <c r="TG26" s="191">
        <f t="shared" ref="TG26:TS26" si="692">SUM(TG27:TG29)</f>
        <v>0</v>
      </c>
      <c r="TH26" s="191">
        <f t="shared" si="692"/>
        <v>0</v>
      </c>
      <c r="TI26" s="191">
        <f t="shared" si="692"/>
        <v>0</v>
      </c>
      <c r="TJ26" s="191">
        <f t="shared" si="692"/>
        <v>0</v>
      </c>
      <c r="TK26" s="191">
        <f t="shared" si="692"/>
        <v>0</v>
      </c>
      <c r="TL26" s="191">
        <f t="shared" si="692"/>
        <v>0</v>
      </c>
      <c r="TM26" s="191">
        <f t="shared" si="692"/>
        <v>0</v>
      </c>
      <c r="TN26" s="191">
        <f t="shared" si="692"/>
        <v>0</v>
      </c>
      <c r="TO26" s="191">
        <f t="shared" si="692"/>
        <v>0</v>
      </c>
      <c r="TP26" s="191">
        <f t="shared" si="692"/>
        <v>0</v>
      </c>
      <c r="TQ26" s="191">
        <f t="shared" si="692"/>
        <v>0</v>
      </c>
      <c r="TR26" s="191">
        <f t="shared" si="692"/>
        <v>0</v>
      </c>
      <c r="TS26" s="191">
        <f t="shared" si="692"/>
        <v>0</v>
      </c>
      <c r="TT26" s="191">
        <f>SUM(TT27:TT29)</f>
        <v>0</v>
      </c>
      <c r="TV26" s="191">
        <f t="shared" ref="TV26:UH26" si="693">SUM(TV27:TV29)</f>
        <v>0</v>
      </c>
      <c r="TW26" s="191">
        <f t="shared" si="693"/>
        <v>0</v>
      </c>
      <c r="TX26" s="191">
        <f t="shared" si="693"/>
        <v>0</v>
      </c>
      <c r="TY26" s="191">
        <f t="shared" si="693"/>
        <v>0</v>
      </c>
      <c r="TZ26" s="191">
        <f t="shared" si="693"/>
        <v>0</v>
      </c>
      <c r="UA26" s="191">
        <f t="shared" si="693"/>
        <v>0</v>
      </c>
      <c r="UB26" s="191">
        <f t="shared" si="693"/>
        <v>0</v>
      </c>
      <c r="UC26" s="191">
        <f t="shared" si="693"/>
        <v>0</v>
      </c>
      <c r="UD26" s="191">
        <f t="shared" si="693"/>
        <v>0</v>
      </c>
      <c r="UE26" s="191">
        <f t="shared" si="693"/>
        <v>0</v>
      </c>
      <c r="UF26" s="191">
        <f t="shared" si="693"/>
        <v>0</v>
      </c>
      <c r="UG26" s="191">
        <f t="shared" si="693"/>
        <v>0</v>
      </c>
      <c r="UH26" s="191">
        <f t="shared" si="693"/>
        <v>0</v>
      </c>
      <c r="UI26" s="191">
        <f>SUM(UI27:UI29)</f>
        <v>0</v>
      </c>
      <c r="UK26" s="191">
        <f t="shared" ref="UK26:UW26" si="694">SUM(UK27:UK29)</f>
        <v>0</v>
      </c>
      <c r="UL26" s="191">
        <f t="shared" si="694"/>
        <v>0</v>
      </c>
      <c r="UM26" s="191">
        <f t="shared" si="694"/>
        <v>0</v>
      </c>
      <c r="UN26" s="191">
        <f t="shared" si="694"/>
        <v>0</v>
      </c>
      <c r="UO26" s="191">
        <f t="shared" si="694"/>
        <v>0</v>
      </c>
      <c r="UP26" s="191">
        <f t="shared" si="694"/>
        <v>0</v>
      </c>
      <c r="UQ26" s="191">
        <f t="shared" si="694"/>
        <v>0</v>
      </c>
      <c r="UR26" s="191">
        <f t="shared" si="694"/>
        <v>0</v>
      </c>
      <c r="US26" s="191">
        <f t="shared" si="694"/>
        <v>0</v>
      </c>
      <c r="UT26" s="191">
        <f t="shared" si="694"/>
        <v>0</v>
      </c>
      <c r="UU26" s="191">
        <f t="shared" si="694"/>
        <v>0</v>
      </c>
      <c r="UV26" s="191">
        <f t="shared" si="694"/>
        <v>0</v>
      </c>
      <c r="UW26" s="191">
        <f t="shared" si="694"/>
        <v>0</v>
      </c>
      <c r="UX26" s="191">
        <f>SUM(UX27:UX29)</f>
        <v>0</v>
      </c>
      <c r="UZ26" s="191">
        <f t="shared" ref="UZ26:VL26" si="695">SUM(UZ27:UZ29)</f>
        <v>0</v>
      </c>
      <c r="VA26" s="191">
        <f t="shared" si="695"/>
        <v>0</v>
      </c>
      <c r="VB26" s="191">
        <f t="shared" si="695"/>
        <v>0</v>
      </c>
      <c r="VC26" s="191">
        <f t="shared" si="695"/>
        <v>0</v>
      </c>
      <c r="VD26" s="191">
        <f t="shared" si="695"/>
        <v>0</v>
      </c>
      <c r="VE26" s="191">
        <f t="shared" si="695"/>
        <v>0</v>
      </c>
      <c r="VF26" s="191">
        <f t="shared" si="695"/>
        <v>0</v>
      </c>
      <c r="VG26" s="191">
        <f t="shared" si="695"/>
        <v>0</v>
      </c>
      <c r="VH26" s="191">
        <f t="shared" si="695"/>
        <v>0</v>
      </c>
      <c r="VI26" s="191">
        <f t="shared" si="695"/>
        <v>0</v>
      </c>
      <c r="VJ26" s="191">
        <f t="shared" si="695"/>
        <v>0</v>
      </c>
      <c r="VK26" s="191">
        <f t="shared" si="695"/>
        <v>0</v>
      </c>
      <c r="VL26" s="191">
        <f t="shared" si="695"/>
        <v>0</v>
      </c>
      <c r="VM26" s="191">
        <f>SUM(VM27:VM29)</f>
        <v>0</v>
      </c>
      <c r="VO26" s="191">
        <f t="shared" ref="VO26:WA26" si="696">SUM(VO27:VO29)</f>
        <v>0</v>
      </c>
      <c r="VP26" s="191">
        <f t="shared" si="696"/>
        <v>0</v>
      </c>
      <c r="VQ26" s="191">
        <f t="shared" si="696"/>
        <v>0</v>
      </c>
      <c r="VR26" s="191">
        <f t="shared" si="696"/>
        <v>0</v>
      </c>
      <c r="VS26" s="191">
        <f t="shared" si="696"/>
        <v>0</v>
      </c>
      <c r="VT26" s="191">
        <f t="shared" si="696"/>
        <v>0</v>
      </c>
      <c r="VU26" s="191">
        <f t="shared" si="696"/>
        <v>0</v>
      </c>
      <c r="VV26" s="191">
        <f t="shared" si="696"/>
        <v>0</v>
      </c>
      <c r="VW26" s="191">
        <f t="shared" si="696"/>
        <v>0</v>
      </c>
      <c r="VX26" s="191">
        <f t="shared" si="696"/>
        <v>0</v>
      </c>
      <c r="VY26" s="191">
        <f t="shared" si="696"/>
        <v>0</v>
      </c>
      <c r="VZ26" s="191">
        <f t="shared" si="696"/>
        <v>0</v>
      </c>
      <c r="WA26" s="191">
        <f t="shared" si="696"/>
        <v>0</v>
      </c>
      <c r="WB26" s="191">
        <f>SUM(WB27:WB29)</f>
        <v>0</v>
      </c>
      <c r="WD26" s="191">
        <f t="shared" ref="WD26:WP26" si="697">SUM(WD27:WD29)</f>
        <v>0</v>
      </c>
      <c r="WE26" s="191">
        <f t="shared" si="697"/>
        <v>0</v>
      </c>
      <c r="WF26" s="191">
        <f t="shared" si="697"/>
        <v>0</v>
      </c>
      <c r="WG26" s="191">
        <f t="shared" si="697"/>
        <v>0</v>
      </c>
      <c r="WH26" s="191">
        <f t="shared" si="697"/>
        <v>0</v>
      </c>
      <c r="WI26" s="191">
        <f t="shared" si="697"/>
        <v>0</v>
      </c>
      <c r="WJ26" s="191">
        <f t="shared" si="697"/>
        <v>0</v>
      </c>
      <c r="WK26" s="191">
        <f t="shared" si="697"/>
        <v>0</v>
      </c>
      <c r="WL26" s="191">
        <f t="shared" si="697"/>
        <v>0</v>
      </c>
      <c r="WM26" s="191">
        <f t="shared" si="697"/>
        <v>0</v>
      </c>
      <c r="WN26" s="191">
        <f t="shared" si="697"/>
        <v>0</v>
      </c>
      <c r="WO26" s="191">
        <f t="shared" si="697"/>
        <v>0</v>
      </c>
      <c r="WP26" s="191">
        <f t="shared" si="697"/>
        <v>0</v>
      </c>
      <c r="WQ26" s="191">
        <f>SUM(WQ27:WQ29)</f>
        <v>0</v>
      </c>
      <c r="WS26" s="191">
        <f t="shared" ref="WS26:XE26" si="698">SUM(WS27:WS29)</f>
        <v>0</v>
      </c>
      <c r="WT26" s="191">
        <f t="shared" si="698"/>
        <v>0</v>
      </c>
      <c r="WU26" s="191">
        <f t="shared" si="698"/>
        <v>0</v>
      </c>
      <c r="WV26" s="191">
        <f t="shared" si="698"/>
        <v>0</v>
      </c>
      <c r="WW26" s="191">
        <f t="shared" si="698"/>
        <v>0</v>
      </c>
      <c r="WX26" s="191">
        <f t="shared" si="698"/>
        <v>0</v>
      </c>
      <c r="WY26" s="191">
        <f t="shared" si="698"/>
        <v>0</v>
      </c>
      <c r="WZ26" s="191">
        <f t="shared" si="698"/>
        <v>0</v>
      </c>
      <c r="XA26" s="191">
        <f t="shared" si="698"/>
        <v>0</v>
      </c>
      <c r="XB26" s="191">
        <f t="shared" si="698"/>
        <v>0</v>
      </c>
      <c r="XC26" s="191">
        <f t="shared" si="698"/>
        <v>0</v>
      </c>
      <c r="XD26" s="191">
        <f t="shared" si="698"/>
        <v>0</v>
      </c>
      <c r="XE26" s="191">
        <f t="shared" si="698"/>
        <v>0</v>
      </c>
      <c r="XF26" s="191">
        <f>SUM(XF27:XF29)</f>
        <v>0</v>
      </c>
      <c r="XH26" s="191">
        <f t="shared" ref="XH26:XT26" si="699">SUM(XH27:XH29)</f>
        <v>0</v>
      </c>
      <c r="XI26" s="191">
        <f t="shared" si="699"/>
        <v>0</v>
      </c>
      <c r="XJ26" s="191">
        <f t="shared" si="699"/>
        <v>0</v>
      </c>
      <c r="XK26" s="191">
        <f t="shared" si="699"/>
        <v>0</v>
      </c>
      <c r="XL26" s="191">
        <f t="shared" si="699"/>
        <v>0</v>
      </c>
      <c r="XM26" s="191">
        <f t="shared" si="699"/>
        <v>0</v>
      </c>
      <c r="XN26" s="191">
        <f t="shared" si="699"/>
        <v>0</v>
      </c>
      <c r="XO26" s="191">
        <f t="shared" si="699"/>
        <v>0</v>
      </c>
      <c r="XP26" s="191">
        <f t="shared" si="699"/>
        <v>0</v>
      </c>
      <c r="XQ26" s="191">
        <f t="shared" si="699"/>
        <v>0</v>
      </c>
      <c r="XR26" s="191">
        <f t="shared" si="699"/>
        <v>0</v>
      </c>
      <c r="XS26" s="191">
        <f t="shared" si="699"/>
        <v>0</v>
      </c>
      <c r="XT26" s="191">
        <f t="shared" si="699"/>
        <v>0</v>
      </c>
      <c r="XU26" s="191">
        <f>SUM(XU27:XU29)</f>
        <v>0</v>
      </c>
      <c r="XW26" s="191">
        <f t="shared" ref="XW26:YI26" si="700">SUM(XW27:XW29)</f>
        <v>0</v>
      </c>
      <c r="XX26" s="191">
        <f t="shared" si="700"/>
        <v>0</v>
      </c>
      <c r="XY26" s="191">
        <f t="shared" si="700"/>
        <v>0</v>
      </c>
      <c r="XZ26" s="191">
        <f t="shared" si="700"/>
        <v>0</v>
      </c>
      <c r="YA26" s="191">
        <f t="shared" si="700"/>
        <v>0</v>
      </c>
      <c r="YB26" s="191">
        <f t="shared" si="700"/>
        <v>0</v>
      </c>
      <c r="YC26" s="191">
        <f t="shared" si="700"/>
        <v>0</v>
      </c>
      <c r="YD26" s="191">
        <f t="shared" si="700"/>
        <v>0</v>
      </c>
      <c r="YE26" s="191">
        <f t="shared" si="700"/>
        <v>0</v>
      </c>
      <c r="YF26" s="191">
        <f t="shared" si="700"/>
        <v>0</v>
      </c>
      <c r="YG26" s="191">
        <f t="shared" si="700"/>
        <v>0</v>
      </c>
      <c r="YH26" s="191">
        <f t="shared" si="700"/>
        <v>0</v>
      </c>
      <c r="YI26" s="191">
        <f t="shared" si="700"/>
        <v>0</v>
      </c>
      <c r="YJ26" s="191">
        <f>SUM(YJ27:YJ29)</f>
        <v>0</v>
      </c>
      <c r="YL26" s="191">
        <f t="shared" ref="YL26:YX26" si="701">SUM(YL27:YL29)</f>
        <v>0</v>
      </c>
      <c r="YM26" s="191">
        <f t="shared" si="701"/>
        <v>0</v>
      </c>
      <c r="YN26" s="191">
        <f t="shared" si="701"/>
        <v>0</v>
      </c>
      <c r="YO26" s="191">
        <f t="shared" si="701"/>
        <v>0</v>
      </c>
      <c r="YP26" s="191">
        <f t="shared" si="701"/>
        <v>0</v>
      </c>
      <c r="YQ26" s="191">
        <f t="shared" si="701"/>
        <v>0</v>
      </c>
      <c r="YR26" s="191">
        <f t="shared" si="701"/>
        <v>0</v>
      </c>
      <c r="YS26" s="191">
        <f t="shared" si="701"/>
        <v>0</v>
      </c>
      <c r="YT26" s="191">
        <f t="shared" si="701"/>
        <v>0</v>
      </c>
      <c r="YU26" s="191">
        <f t="shared" si="701"/>
        <v>0</v>
      </c>
      <c r="YV26" s="191">
        <f t="shared" si="701"/>
        <v>0</v>
      </c>
      <c r="YW26" s="191">
        <f t="shared" si="701"/>
        <v>0</v>
      </c>
      <c r="YX26" s="191">
        <f t="shared" si="701"/>
        <v>0</v>
      </c>
      <c r="YY26" s="191">
        <f>SUM(YY27:YY29)</f>
        <v>0</v>
      </c>
      <c r="ZA26" s="191">
        <f t="shared" ref="ZA26:ZM26" si="702">SUM(ZA27:ZA29)</f>
        <v>0</v>
      </c>
      <c r="ZB26" s="191">
        <f t="shared" si="702"/>
        <v>0</v>
      </c>
      <c r="ZC26" s="191">
        <f t="shared" si="702"/>
        <v>0</v>
      </c>
      <c r="ZD26" s="191">
        <f t="shared" si="702"/>
        <v>0</v>
      </c>
      <c r="ZE26" s="191">
        <f t="shared" si="702"/>
        <v>0</v>
      </c>
      <c r="ZF26" s="191">
        <f t="shared" si="702"/>
        <v>0</v>
      </c>
      <c r="ZG26" s="191">
        <f t="shared" si="702"/>
        <v>0</v>
      </c>
      <c r="ZH26" s="191">
        <f t="shared" si="702"/>
        <v>0</v>
      </c>
      <c r="ZI26" s="191">
        <f t="shared" si="702"/>
        <v>0</v>
      </c>
      <c r="ZJ26" s="191">
        <f t="shared" si="702"/>
        <v>0</v>
      </c>
      <c r="ZK26" s="191">
        <f t="shared" si="702"/>
        <v>0</v>
      </c>
      <c r="ZL26" s="191">
        <f t="shared" si="702"/>
        <v>0</v>
      </c>
      <c r="ZM26" s="191">
        <f t="shared" si="702"/>
        <v>0</v>
      </c>
      <c r="ZN26" s="191">
        <f>SUM(ZN27:ZN29)</f>
        <v>0</v>
      </c>
      <c r="ZP26" s="191">
        <f t="shared" ref="ZP26:AAB26" si="703">SUM(ZP27:ZP29)</f>
        <v>0</v>
      </c>
      <c r="ZQ26" s="191">
        <f t="shared" si="703"/>
        <v>0</v>
      </c>
      <c r="ZR26" s="191">
        <f t="shared" si="703"/>
        <v>0</v>
      </c>
      <c r="ZS26" s="191">
        <f t="shared" si="703"/>
        <v>0</v>
      </c>
      <c r="ZT26" s="191">
        <f t="shared" si="703"/>
        <v>0</v>
      </c>
      <c r="ZU26" s="191">
        <f t="shared" si="703"/>
        <v>0</v>
      </c>
      <c r="ZV26" s="191">
        <f t="shared" si="703"/>
        <v>0</v>
      </c>
      <c r="ZW26" s="191">
        <f t="shared" si="703"/>
        <v>0</v>
      </c>
      <c r="ZX26" s="191">
        <f t="shared" si="703"/>
        <v>0</v>
      </c>
      <c r="ZY26" s="191">
        <f t="shared" si="703"/>
        <v>0</v>
      </c>
      <c r="ZZ26" s="191">
        <f t="shared" si="703"/>
        <v>0</v>
      </c>
      <c r="AAA26" s="191">
        <f t="shared" si="703"/>
        <v>0</v>
      </c>
      <c r="AAB26" s="191">
        <f t="shared" si="703"/>
        <v>0</v>
      </c>
      <c r="AAC26" s="191">
        <f>SUM(AAC27:AAC29)</f>
        <v>0</v>
      </c>
      <c r="AAE26" s="191">
        <f t="shared" ref="AAE26:AAQ26" si="704">SUM(AAE27:AAE29)</f>
        <v>0</v>
      </c>
      <c r="AAF26" s="191">
        <f t="shared" si="704"/>
        <v>0</v>
      </c>
      <c r="AAG26" s="191">
        <f t="shared" si="704"/>
        <v>0</v>
      </c>
      <c r="AAH26" s="191">
        <f t="shared" si="704"/>
        <v>0</v>
      </c>
      <c r="AAI26" s="191">
        <f t="shared" si="704"/>
        <v>0</v>
      </c>
      <c r="AAJ26" s="191">
        <f t="shared" si="704"/>
        <v>0</v>
      </c>
      <c r="AAK26" s="191">
        <f t="shared" si="704"/>
        <v>0</v>
      </c>
      <c r="AAL26" s="191">
        <f t="shared" si="704"/>
        <v>0</v>
      </c>
      <c r="AAM26" s="191">
        <f t="shared" si="704"/>
        <v>0</v>
      </c>
      <c r="AAN26" s="191">
        <f t="shared" si="704"/>
        <v>0</v>
      </c>
      <c r="AAO26" s="191">
        <f t="shared" si="704"/>
        <v>0</v>
      </c>
      <c r="AAP26" s="191">
        <f t="shared" si="704"/>
        <v>0</v>
      </c>
      <c r="AAQ26" s="191">
        <f t="shared" si="704"/>
        <v>0</v>
      </c>
      <c r="AAR26" s="191">
        <f>SUM(AAR27:AAR29)</f>
        <v>0</v>
      </c>
      <c r="AAT26" s="191">
        <f t="shared" ref="AAT26:ABF26" si="705">SUM(AAT27:AAT29)</f>
        <v>0</v>
      </c>
      <c r="AAU26" s="191">
        <f t="shared" si="705"/>
        <v>0</v>
      </c>
      <c r="AAV26" s="191">
        <f t="shared" si="705"/>
        <v>0</v>
      </c>
      <c r="AAW26" s="191">
        <f t="shared" si="705"/>
        <v>0</v>
      </c>
      <c r="AAX26" s="191">
        <f t="shared" si="705"/>
        <v>0</v>
      </c>
      <c r="AAY26" s="191">
        <f t="shared" si="705"/>
        <v>0</v>
      </c>
      <c r="AAZ26" s="191">
        <f t="shared" si="705"/>
        <v>0</v>
      </c>
      <c r="ABA26" s="191">
        <f t="shared" si="705"/>
        <v>0</v>
      </c>
      <c r="ABB26" s="191">
        <f t="shared" si="705"/>
        <v>0</v>
      </c>
      <c r="ABC26" s="191">
        <f t="shared" si="705"/>
        <v>0</v>
      </c>
      <c r="ABD26" s="191">
        <f t="shared" si="705"/>
        <v>0</v>
      </c>
      <c r="ABE26" s="191">
        <f t="shared" si="705"/>
        <v>0</v>
      </c>
      <c r="ABF26" s="191">
        <f t="shared" si="705"/>
        <v>0</v>
      </c>
      <c r="ABG26" s="191">
        <f>SUM(ABG27:ABG29)</f>
        <v>0</v>
      </c>
      <c r="ABI26" s="191">
        <f t="shared" ref="ABI26:ABU26" si="706">SUM(ABI27:ABI29)</f>
        <v>0</v>
      </c>
      <c r="ABJ26" s="191">
        <f t="shared" si="706"/>
        <v>0</v>
      </c>
      <c r="ABK26" s="191">
        <f t="shared" si="706"/>
        <v>0</v>
      </c>
      <c r="ABL26" s="191">
        <f t="shared" si="706"/>
        <v>0</v>
      </c>
      <c r="ABM26" s="191">
        <f t="shared" si="706"/>
        <v>0</v>
      </c>
      <c r="ABN26" s="191">
        <f t="shared" si="706"/>
        <v>0</v>
      </c>
      <c r="ABO26" s="191">
        <f t="shared" si="706"/>
        <v>0</v>
      </c>
      <c r="ABP26" s="191">
        <f t="shared" si="706"/>
        <v>0</v>
      </c>
      <c r="ABQ26" s="191">
        <f t="shared" si="706"/>
        <v>0</v>
      </c>
      <c r="ABR26" s="191">
        <f t="shared" si="706"/>
        <v>0</v>
      </c>
      <c r="ABS26" s="191">
        <f t="shared" si="706"/>
        <v>0</v>
      </c>
      <c r="ABT26" s="191">
        <f t="shared" si="706"/>
        <v>0</v>
      </c>
      <c r="ABU26" s="191">
        <f t="shared" si="706"/>
        <v>0</v>
      </c>
      <c r="ABV26" s="191">
        <f>SUM(ABV27:ABV29)</f>
        <v>0</v>
      </c>
      <c r="ABX26" s="191">
        <f t="shared" ref="ABX26:ACJ26" si="707">SUM(ABX27:ABX29)</f>
        <v>0</v>
      </c>
      <c r="ABY26" s="191">
        <f t="shared" si="707"/>
        <v>0</v>
      </c>
      <c r="ABZ26" s="191">
        <f t="shared" si="707"/>
        <v>0</v>
      </c>
      <c r="ACA26" s="191">
        <f t="shared" si="707"/>
        <v>0</v>
      </c>
      <c r="ACB26" s="191">
        <f t="shared" si="707"/>
        <v>0</v>
      </c>
      <c r="ACC26" s="191">
        <f t="shared" si="707"/>
        <v>0</v>
      </c>
      <c r="ACD26" s="191">
        <f t="shared" si="707"/>
        <v>0</v>
      </c>
      <c r="ACE26" s="191">
        <f t="shared" si="707"/>
        <v>0</v>
      </c>
      <c r="ACF26" s="191">
        <f t="shared" si="707"/>
        <v>0</v>
      </c>
      <c r="ACG26" s="191">
        <f t="shared" si="707"/>
        <v>0</v>
      </c>
      <c r="ACH26" s="191">
        <f t="shared" si="707"/>
        <v>0</v>
      </c>
      <c r="ACI26" s="191">
        <f t="shared" si="707"/>
        <v>0</v>
      </c>
      <c r="ACJ26" s="191">
        <f t="shared" si="707"/>
        <v>0</v>
      </c>
      <c r="ACK26" s="191">
        <f>SUM(ACK27:ACK29)</f>
        <v>0</v>
      </c>
      <c r="ACM26" s="191">
        <f t="shared" ref="ACM26:ACY26" si="708">SUM(ACM27:ACM29)</f>
        <v>0</v>
      </c>
      <c r="ACN26" s="191">
        <f t="shared" si="708"/>
        <v>0</v>
      </c>
      <c r="ACO26" s="191">
        <f t="shared" si="708"/>
        <v>0</v>
      </c>
      <c r="ACP26" s="191">
        <f t="shared" si="708"/>
        <v>0</v>
      </c>
      <c r="ACQ26" s="191">
        <f t="shared" si="708"/>
        <v>0</v>
      </c>
      <c r="ACR26" s="191">
        <f t="shared" si="708"/>
        <v>0</v>
      </c>
      <c r="ACS26" s="191">
        <f t="shared" si="708"/>
        <v>0</v>
      </c>
      <c r="ACT26" s="191">
        <f t="shared" si="708"/>
        <v>0</v>
      </c>
      <c r="ACU26" s="191">
        <f t="shared" si="708"/>
        <v>0</v>
      </c>
      <c r="ACV26" s="191">
        <f t="shared" si="708"/>
        <v>0</v>
      </c>
      <c r="ACW26" s="191">
        <f t="shared" si="708"/>
        <v>0</v>
      </c>
      <c r="ACX26" s="191">
        <f t="shared" si="708"/>
        <v>0</v>
      </c>
      <c r="ACY26" s="191">
        <f t="shared" si="708"/>
        <v>0</v>
      </c>
      <c r="ACZ26" s="191">
        <f>SUM(ACZ27:ACZ29)</f>
        <v>0</v>
      </c>
      <c r="ADC26" s="191">
        <f t="shared" ref="ADC26:ADO26" si="709">SUM(ADC27:ADC29)</f>
        <v>0</v>
      </c>
      <c r="ADD26" s="191">
        <f t="shared" si="709"/>
        <v>0</v>
      </c>
      <c r="ADE26" s="191">
        <f t="shared" si="709"/>
        <v>0</v>
      </c>
      <c r="ADF26" s="191">
        <f t="shared" si="709"/>
        <v>0</v>
      </c>
      <c r="ADG26" s="191">
        <f t="shared" si="709"/>
        <v>0</v>
      </c>
      <c r="ADH26" s="191">
        <f t="shared" si="709"/>
        <v>0</v>
      </c>
      <c r="ADI26" s="191">
        <f t="shared" si="709"/>
        <v>0</v>
      </c>
      <c r="ADJ26" s="191">
        <f t="shared" si="709"/>
        <v>0</v>
      </c>
      <c r="ADK26" s="191">
        <f t="shared" si="709"/>
        <v>0</v>
      </c>
      <c r="ADL26" s="191">
        <f t="shared" si="709"/>
        <v>0</v>
      </c>
      <c r="ADM26" s="191">
        <f t="shared" si="709"/>
        <v>0</v>
      </c>
      <c r="ADN26" s="191">
        <f t="shared" si="709"/>
        <v>0</v>
      </c>
      <c r="ADO26" s="191">
        <f t="shared" si="709"/>
        <v>0</v>
      </c>
      <c r="ADP26" s="191">
        <f>SUM(ADP27:ADP29)</f>
        <v>0</v>
      </c>
      <c r="ADR26" s="191">
        <f t="shared" ref="ADR26:AED26" si="710">SUM(ADR27:ADR29)</f>
        <v>0</v>
      </c>
      <c r="ADS26" s="191">
        <f t="shared" si="710"/>
        <v>0</v>
      </c>
      <c r="ADT26" s="191">
        <f t="shared" si="710"/>
        <v>0</v>
      </c>
      <c r="ADU26" s="191">
        <f t="shared" si="710"/>
        <v>0</v>
      </c>
      <c r="ADV26" s="191">
        <f t="shared" si="710"/>
        <v>0</v>
      </c>
      <c r="ADW26" s="191">
        <f t="shared" si="710"/>
        <v>0</v>
      </c>
      <c r="ADX26" s="191">
        <f t="shared" si="710"/>
        <v>0</v>
      </c>
      <c r="ADY26" s="191">
        <f t="shared" si="710"/>
        <v>0</v>
      </c>
      <c r="ADZ26" s="191">
        <f t="shared" si="710"/>
        <v>0</v>
      </c>
      <c r="AEA26" s="191">
        <f t="shared" si="710"/>
        <v>0</v>
      </c>
      <c r="AEB26" s="191">
        <f t="shared" si="710"/>
        <v>0</v>
      </c>
      <c r="AEC26" s="191">
        <f t="shared" si="710"/>
        <v>0</v>
      </c>
      <c r="AED26" s="191">
        <f t="shared" si="710"/>
        <v>0</v>
      </c>
      <c r="AEE26" s="191">
        <f>SUM(AEE27:AEE29)</f>
        <v>0</v>
      </c>
      <c r="AEG26" s="191">
        <f t="shared" ref="AEG26:AES26" si="711">SUM(AEG27:AEG29)</f>
        <v>0</v>
      </c>
      <c r="AEH26" s="191">
        <f t="shared" si="711"/>
        <v>0</v>
      </c>
      <c r="AEI26" s="191">
        <f t="shared" si="711"/>
        <v>0</v>
      </c>
      <c r="AEJ26" s="191">
        <f t="shared" si="711"/>
        <v>0</v>
      </c>
      <c r="AEK26" s="191">
        <f t="shared" si="711"/>
        <v>0</v>
      </c>
      <c r="AEL26" s="191">
        <f t="shared" si="711"/>
        <v>0</v>
      </c>
      <c r="AEM26" s="191">
        <f t="shared" si="711"/>
        <v>0</v>
      </c>
      <c r="AEN26" s="191">
        <f t="shared" si="711"/>
        <v>0</v>
      </c>
      <c r="AEO26" s="191">
        <f t="shared" si="711"/>
        <v>0</v>
      </c>
      <c r="AEP26" s="191">
        <f t="shared" si="711"/>
        <v>0</v>
      </c>
      <c r="AEQ26" s="191">
        <f t="shared" si="711"/>
        <v>0</v>
      </c>
      <c r="AER26" s="191">
        <f t="shared" si="711"/>
        <v>0</v>
      </c>
      <c r="AES26" s="191">
        <f t="shared" si="711"/>
        <v>0</v>
      </c>
      <c r="AET26" s="191">
        <f>SUM(AET27:AET29)</f>
        <v>0</v>
      </c>
      <c r="AEV26" s="191">
        <f t="shared" ref="AEV26:AFH26" si="712">SUM(AEV27:AEV29)</f>
        <v>0</v>
      </c>
      <c r="AEW26" s="191">
        <f t="shared" si="712"/>
        <v>0</v>
      </c>
      <c r="AEX26" s="191">
        <f t="shared" si="712"/>
        <v>0</v>
      </c>
      <c r="AEY26" s="191">
        <f t="shared" si="712"/>
        <v>0</v>
      </c>
      <c r="AEZ26" s="191">
        <f t="shared" si="712"/>
        <v>0</v>
      </c>
      <c r="AFA26" s="191">
        <f t="shared" si="712"/>
        <v>0</v>
      </c>
      <c r="AFB26" s="191">
        <f t="shared" si="712"/>
        <v>0</v>
      </c>
      <c r="AFC26" s="191">
        <f t="shared" si="712"/>
        <v>0</v>
      </c>
      <c r="AFD26" s="191">
        <f t="shared" si="712"/>
        <v>0</v>
      </c>
      <c r="AFE26" s="191">
        <f t="shared" si="712"/>
        <v>0</v>
      </c>
      <c r="AFF26" s="191">
        <f t="shared" si="712"/>
        <v>0</v>
      </c>
      <c r="AFG26" s="191">
        <f t="shared" si="712"/>
        <v>0</v>
      </c>
      <c r="AFH26" s="191">
        <f t="shared" si="712"/>
        <v>0</v>
      </c>
      <c r="AFI26" s="191">
        <f>SUM(AFI27:AFI29)</f>
        <v>0</v>
      </c>
      <c r="AFK26" s="191">
        <f t="shared" ref="AFK26:AFW26" si="713">SUM(AFK27:AFK29)</f>
        <v>0</v>
      </c>
      <c r="AFL26" s="191">
        <f t="shared" si="713"/>
        <v>0</v>
      </c>
      <c r="AFM26" s="191">
        <f t="shared" si="713"/>
        <v>0</v>
      </c>
      <c r="AFN26" s="191">
        <f t="shared" si="713"/>
        <v>0</v>
      </c>
      <c r="AFO26" s="191">
        <f t="shared" si="713"/>
        <v>0</v>
      </c>
      <c r="AFP26" s="191">
        <f t="shared" si="713"/>
        <v>0</v>
      </c>
      <c r="AFQ26" s="191">
        <f t="shared" si="713"/>
        <v>0</v>
      </c>
      <c r="AFR26" s="191">
        <f t="shared" si="713"/>
        <v>0</v>
      </c>
      <c r="AFS26" s="191">
        <f t="shared" si="713"/>
        <v>0</v>
      </c>
      <c r="AFT26" s="191">
        <f t="shared" si="713"/>
        <v>0</v>
      </c>
      <c r="AFU26" s="191">
        <f t="shared" si="713"/>
        <v>0</v>
      </c>
      <c r="AFV26" s="191">
        <f t="shared" si="713"/>
        <v>0</v>
      </c>
      <c r="AFW26" s="191">
        <f t="shared" si="713"/>
        <v>0</v>
      </c>
      <c r="AFX26" s="191">
        <f>SUM(AFX27:AFX29)</f>
        <v>0</v>
      </c>
      <c r="AFZ26" s="191">
        <f t="shared" ref="AFZ26:AGL26" si="714">SUM(AFZ27:AFZ29)</f>
        <v>0</v>
      </c>
      <c r="AGA26" s="191">
        <f t="shared" si="714"/>
        <v>0</v>
      </c>
      <c r="AGB26" s="191">
        <f t="shared" si="714"/>
        <v>0</v>
      </c>
      <c r="AGC26" s="191">
        <f t="shared" si="714"/>
        <v>0</v>
      </c>
      <c r="AGD26" s="191">
        <f t="shared" si="714"/>
        <v>0</v>
      </c>
      <c r="AGE26" s="191">
        <f t="shared" si="714"/>
        <v>0</v>
      </c>
      <c r="AGF26" s="191">
        <f t="shared" si="714"/>
        <v>0</v>
      </c>
      <c r="AGG26" s="191">
        <f t="shared" si="714"/>
        <v>0</v>
      </c>
      <c r="AGH26" s="191">
        <f t="shared" si="714"/>
        <v>0</v>
      </c>
      <c r="AGI26" s="191">
        <f t="shared" si="714"/>
        <v>0</v>
      </c>
      <c r="AGJ26" s="191">
        <f t="shared" si="714"/>
        <v>0</v>
      </c>
      <c r="AGK26" s="191">
        <f t="shared" si="714"/>
        <v>0</v>
      </c>
      <c r="AGL26" s="191">
        <f t="shared" si="714"/>
        <v>0</v>
      </c>
      <c r="AGM26" s="191">
        <f>SUM(AGM27:AGM29)</f>
        <v>0</v>
      </c>
      <c r="AGO26" s="191">
        <f t="shared" ref="AGO26:AHA26" si="715">SUM(AGO27:AGO29)</f>
        <v>0</v>
      </c>
      <c r="AGP26" s="191">
        <f t="shared" si="715"/>
        <v>0</v>
      </c>
      <c r="AGQ26" s="191">
        <f t="shared" si="715"/>
        <v>0</v>
      </c>
      <c r="AGR26" s="191">
        <f t="shared" si="715"/>
        <v>0</v>
      </c>
      <c r="AGS26" s="191">
        <f t="shared" si="715"/>
        <v>0</v>
      </c>
      <c r="AGT26" s="191">
        <f t="shared" si="715"/>
        <v>0</v>
      </c>
      <c r="AGU26" s="191">
        <f t="shared" si="715"/>
        <v>0</v>
      </c>
      <c r="AGV26" s="191">
        <f t="shared" si="715"/>
        <v>0</v>
      </c>
      <c r="AGW26" s="191">
        <f t="shared" si="715"/>
        <v>0</v>
      </c>
      <c r="AGX26" s="191">
        <f t="shared" si="715"/>
        <v>0</v>
      </c>
      <c r="AGY26" s="191">
        <f t="shared" si="715"/>
        <v>0</v>
      </c>
      <c r="AGZ26" s="191">
        <f t="shared" si="715"/>
        <v>0</v>
      </c>
      <c r="AHA26" s="191">
        <f t="shared" si="715"/>
        <v>0</v>
      </c>
      <c r="AHB26" s="191">
        <f>SUM(AHB27:AHB29)</f>
        <v>0</v>
      </c>
      <c r="AHD26" s="191">
        <f t="shared" ref="AHD26:AHP26" si="716">SUM(AHD27:AHD29)</f>
        <v>0</v>
      </c>
      <c r="AHE26" s="191">
        <f t="shared" si="716"/>
        <v>0</v>
      </c>
      <c r="AHF26" s="191">
        <f t="shared" si="716"/>
        <v>0</v>
      </c>
      <c r="AHG26" s="191">
        <f t="shared" si="716"/>
        <v>0</v>
      </c>
      <c r="AHH26" s="191">
        <f t="shared" si="716"/>
        <v>0</v>
      </c>
      <c r="AHI26" s="191">
        <f t="shared" si="716"/>
        <v>0</v>
      </c>
      <c r="AHJ26" s="191">
        <f t="shared" si="716"/>
        <v>0</v>
      </c>
      <c r="AHK26" s="191">
        <f t="shared" si="716"/>
        <v>0</v>
      </c>
      <c r="AHL26" s="191">
        <f t="shared" si="716"/>
        <v>0</v>
      </c>
      <c r="AHM26" s="191">
        <f t="shared" si="716"/>
        <v>0</v>
      </c>
      <c r="AHN26" s="191">
        <f t="shared" si="716"/>
        <v>0</v>
      </c>
      <c r="AHO26" s="191">
        <f t="shared" si="716"/>
        <v>0</v>
      </c>
      <c r="AHP26" s="191">
        <f t="shared" si="716"/>
        <v>0</v>
      </c>
      <c r="AHQ26" s="191">
        <f>SUM(AHQ27:AHQ29)</f>
        <v>0</v>
      </c>
      <c r="AHS26" s="191">
        <f t="shared" ref="AHS26:AIE26" si="717">SUM(AHS27:AHS29)</f>
        <v>0</v>
      </c>
      <c r="AHT26" s="191">
        <f t="shared" si="717"/>
        <v>0</v>
      </c>
      <c r="AHU26" s="191">
        <f t="shared" si="717"/>
        <v>0</v>
      </c>
      <c r="AHV26" s="191">
        <f t="shared" si="717"/>
        <v>0</v>
      </c>
      <c r="AHW26" s="191">
        <f t="shared" si="717"/>
        <v>0</v>
      </c>
      <c r="AHX26" s="191">
        <f t="shared" si="717"/>
        <v>0</v>
      </c>
      <c r="AHY26" s="191">
        <f t="shared" si="717"/>
        <v>0</v>
      </c>
      <c r="AHZ26" s="191">
        <f t="shared" si="717"/>
        <v>0</v>
      </c>
      <c r="AIA26" s="191">
        <f t="shared" si="717"/>
        <v>0</v>
      </c>
      <c r="AIB26" s="191">
        <f t="shared" si="717"/>
        <v>0</v>
      </c>
      <c r="AIC26" s="191">
        <f t="shared" si="717"/>
        <v>0</v>
      </c>
      <c r="AID26" s="191">
        <f t="shared" si="717"/>
        <v>0</v>
      </c>
      <c r="AIE26" s="191">
        <f t="shared" si="717"/>
        <v>0</v>
      </c>
      <c r="AIF26" s="191">
        <f>SUM(AIF27:AIF29)</f>
        <v>0</v>
      </c>
    </row>
    <row r="27" spans="1:916" ht="30" x14ac:dyDescent="0.25">
      <c r="A27" s="162" t="s">
        <v>287</v>
      </c>
      <c r="B27" s="163" t="s">
        <v>288</v>
      </c>
      <c r="C27" s="160"/>
      <c r="D27" s="44"/>
      <c r="E27" s="44"/>
      <c r="F27" s="44"/>
      <c r="G27" s="192">
        <f t="shared" ref="G27:G41" si="718">C27+D27-E27+F27</f>
        <v>0</v>
      </c>
      <c r="H27" s="44"/>
      <c r="I27" s="44"/>
      <c r="J27" s="44"/>
      <c r="K27" s="44"/>
      <c r="L27" s="44"/>
      <c r="M27" s="44"/>
      <c r="N27" s="192">
        <f>H27+I27-J27+K27-L27+M27</f>
        <v>0</v>
      </c>
      <c r="O27" s="44"/>
      <c r="P27" s="44"/>
      <c r="Q27" s="44"/>
      <c r="R27" s="44"/>
      <c r="S27" s="44"/>
      <c r="T27" s="44"/>
      <c r="U27" s="192">
        <f t="shared" ref="U27:U41" si="719">Q27+R27-S27+T27</f>
        <v>0</v>
      </c>
      <c r="V27" s="44"/>
      <c r="W27" s="44"/>
      <c r="X27" s="44"/>
      <c r="Y27" s="44"/>
      <c r="Z27" s="44"/>
      <c r="AA27" s="44"/>
      <c r="AB27" s="192">
        <f>V27+W27-X27+Y27-Z27+AA27</f>
        <v>0</v>
      </c>
      <c r="AC27" s="44"/>
      <c r="AD27" s="44"/>
      <c r="AF27" s="44"/>
      <c r="AG27" s="44"/>
      <c r="AH27" s="44"/>
      <c r="AI27" s="44"/>
      <c r="AJ27" s="192">
        <f t="shared" ref="AJ27:AJ29" si="720">AF27+AG27-AH27+AI27</f>
        <v>0</v>
      </c>
      <c r="AK27" s="44"/>
      <c r="AL27" s="44"/>
      <c r="AM27" s="44"/>
      <c r="AN27" s="44"/>
      <c r="AO27" s="44"/>
      <c r="AP27" s="44"/>
      <c r="AQ27" s="192">
        <f>AK27+AL27-AM27+AN27-AO27+AP27</f>
        <v>0</v>
      </c>
      <c r="AR27" s="44"/>
      <c r="AS27" s="44"/>
      <c r="AU27" s="44"/>
      <c r="AV27" s="44"/>
      <c r="AW27" s="44"/>
      <c r="AX27" s="44"/>
      <c r="AY27" s="192">
        <f t="shared" ref="AY27:AY29" si="721">AU27+AV27-AW27+AX27</f>
        <v>0</v>
      </c>
      <c r="AZ27" s="44"/>
      <c r="BA27" s="44"/>
      <c r="BB27" s="44"/>
      <c r="BC27" s="44"/>
      <c r="BD27" s="44"/>
      <c r="BE27" s="44"/>
      <c r="BF27" s="192">
        <f>AZ27+BA27-BB27+BC27-BD27+BE27</f>
        <v>0</v>
      </c>
      <c r="BG27" s="44"/>
      <c r="BH27" s="44"/>
      <c r="BJ27" s="44"/>
      <c r="BK27" s="44"/>
      <c r="BL27" s="44"/>
      <c r="BM27" s="44"/>
      <c r="BN27" s="192">
        <f t="shared" ref="BN27:BN29" si="722">BJ27+BK27-BL27+BM27</f>
        <v>0</v>
      </c>
      <c r="BO27" s="44"/>
      <c r="BP27" s="44"/>
      <c r="BQ27" s="44"/>
      <c r="BR27" s="44"/>
      <c r="BS27" s="44"/>
      <c r="BT27" s="44"/>
      <c r="BU27" s="192">
        <f>BO27+BP27-BQ27+BR27-BS27+BT27</f>
        <v>0</v>
      </c>
      <c r="BV27" s="44"/>
      <c r="BW27" s="44"/>
      <c r="BY27" s="44"/>
      <c r="BZ27" s="44"/>
      <c r="CA27" s="44"/>
      <c r="CB27" s="44"/>
      <c r="CC27" s="192">
        <f t="shared" ref="CC27:CC29" si="723">BY27+BZ27-CA27+CB27</f>
        <v>0</v>
      </c>
      <c r="CD27" s="44"/>
      <c r="CE27" s="44"/>
      <c r="CF27" s="44"/>
      <c r="CG27" s="44"/>
      <c r="CH27" s="44"/>
      <c r="CI27" s="44"/>
      <c r="CJ27" s="192">
        <f>CD27+CE27-CF27+CG27-CH27+CI27</f>
        <v>0</v>
      </c>
      <c r="CK27" s="44"/>
      <c r="CL27" s="44"/>
      <c r="CN27" s="44"/>
      <c r="CO27" s="44"/>
      <c r="CP27" s="44"/>
      <c r="CQ27" s="44"/>
      <c r="CR27" s="192">
        <f t="shared" ref="CR27:CR29" si="724">CN27+CO27-CP27+CQ27</f>
        <v>0</v>
      </c>
      <c r="CS27" s="44"/>
      <c r="CT27" s="44"/>
      <c r="CU27" s="44"/>
      <c r="CV27" s="44"/>
      <c r="CW27" s="44"/>
      <c r="CX27" s="44"/>
      <c r="CY27" s="192">
        <f>CS27+CT27-CU27+CV27-CW27+CX27</f>
        <v>0</v>
      </c>
      <c r="CZ27" s="44"/>
      <c r="DA27" s="44"/>
      <c r="DC27" s="44"/>
      <c r="DD27" s="44"/>
      <c r="DE27" s="44"/>
      <c r="DF27" s="44"/>
      <c r="DG27" s="192">
        <f t="shared" ref="DG27:DG29" si="725">DC27+DD27-DE27+DF27</f>
        <v>0</v>
      </c>
      <c r="DH27" s="44"/>
      <c r="DI27" s="44"/>
      <c r="DJ27" s="44"/>
      <c r="DK27" s="44"/>
      <c r="DL27" s="44"/>
      <c r="DM27" s="44"/>
      <c r="DN27" s="192">
        <f>DH27+DI27-DJ27+DK27-DL27+DM27</f>
        <v>0</v>
      </c>
      <c r="DO27" s="44"/>
      <c r="DP27" s="44"/>
      <c r="DR27" s="44"/>
      <c r="DS27" s="44"/>
      <c r="DT27" s="44"/>
      <c r="DU27" s="44"/>
      <c r="DV27" s="192">
        <f t="shared" ref="DV27:DV29" si="726">DR27+DS27-DT27+DU27</f>
        <v>0</v>
      </c>
      <c r="DW27" s="44"/>
      <c r="DX27" s="44"/>
      <c r="DY27" s="44"/>
      <c r="DZ27" s="44"/>
      <c r="EA27" s="44"/>
      <c r="EB27" s="44"/>
      <c r="EC27" s="192">
        <f>DW27+DX27-DY27+DZ27-EA27+EB27</f>
        <v>0</v>
      </c>
      <c r="ED27" s="44"/>
      <c r="EE27" s="44"/>
      <c r="EG27" s="44"/>
      <c r="EH27" s="44"/>
      <c r="EI27" s="44"/>
      <c r="EJ27" s="44"/>
      <c r="EK27" s="192">
        <f t="shared" ref="EK27:EK29" si="727">EG27+EH27-EI27+EJ27</f>
        <v>0</v>
      </c>
      <c r="EL27" s="44"/>
      <c r="EM27" s="44"/>
      <c r="EN27" s="44"/>
      <c r="EO27" s="44"/>
      <c r="EP27" s="44"/>
      <c r="EQ27" s="44"/>
      <c r="ER27" s="192">
        <f>EL27+EM27-EN27+EO27-EP27+EQ27</f>
        <v>0</v>
      </c>
      <c r="ES27" s="44"/>
      <c r="ET27" s="44"/>
      <c r="EV27" s="44"/>
      <c r="EW27" s="44"/>
      <c r="EX27" s="44"/>
      <c r="EY27" s="44"/>
      <c r="EZ27" s="192">
        <f t="shared" ref="EZ27:EZ29" si="728">EV27+EW27-EX27+EY27</f>
        <v>0</v>
      </c>
      <c r="FA27" s="44"/>
      <c r="FB27" s="44"/>
      <c r="FC27" s="44"/>
      <c r="FD27" s="44"/>
      <c r="FE27" s="44"/>
      <c r="FF27" s="44"/>
      <c r="FG27" s="192">
        <f>FA27+FB27-FC27+FD27-FE27+FF27</f>
        <v>0</v>
      </c>
      <c r="FH27" s="44"/>
      <c r="FI27" s="44"/>
      <c r="FK27" s="44"/>
      <c r="FL27" s="44"/>
      <c r="FM27" s="44"/>
      <c r="FN27" s="44"/>
      <c r="FO27" s="192">
        <f t="shared" ref="FO27:FO29" si="729">FK27+FL27-FM27+FN27</f>
        <v>0</v>
      </c>
      <c r="FP27" s="44"/>
      <c r="FQ27" s="44"/>
      <c r="FR27" s="44"/>
      <c r="FS27" s="44"/>
      <c r="FT27" s="44"/>
      <c r="FU27" s="44"/>
      <c r="FV27" s="192">
        <f>FP27+FQ27-FR27+FS27-FT27+FU27</f>
        <v>0</v>
      </c>
      <c r="FW27" s="44"/>
      <c r="FX27" s="44"/>
      <c r="FZ27" s="44"/>
      <c r="GA27" s="44"/>
      <c r="GB27" s="44"/>
      <c r="GC27" s="44"/>
      <c r="GD27" s="192">
        <f t="shared" ref="GD27:GD29" si="730">FZ27+GA27-GB27+GC27</f>
        <v>0</v>
      </c>
      <c r="GE27" s="44"/>
      <c r="GF27" s="44"/>
      <c r="GG27" s="44"/>
      <c r="GH27" s="44"/>
      <c r="GI27" s="44"/>
      <c r="GJ27" s="44"/>
      <c r="GK27" s="192">
        <f>GE27+GF27-GG27+GH27-GI27+GJ27</f>
        <v>0</v>
      </c>
      <c r="GL27" s="44"/>
      <c r="GM27" s="44"/>
      <c r="GO27" s="44"/>
      <c r="GP27" s="44"/>
      <c r="GQ27" s="44"/>
      <c r="GR27" s="44"/>
      <c r="GS27" s="192">
        <f t="shared" ref="GS27:GS29" si="731">GO27+GP27-GQ27+GR27</f>
        <v>0</v>
      </c>
      <c r="GT27" s="44"/>
      <c r="GU27" s="44"/>
      <c r="GV27" s="44"/>
      <c r="GW27" s="44"/>
      <c r="GX27" s="44"/>
      <c r="GY27" s="44"/>
      <c r="GZ27" s="192">
        <f>GT27+GU27-GV27+GW27-GX27+GY27</f>
        <v>0</v>
      </c>
      <c r="HA27" s="44"/>
      <c r="HB27" s="44"/>
      <c r="HD27" s="44"/>
      <c r="HE27" s="44"/>
      <c r="HF27" s="44"/>
      <c r="HG27" s="44"/>
      <c r="HH27" s="192">
        <f t="shared" ref="HH27:HH29" si="732">HD27+HE27-HF27+HG27</f>
        <v>0</v>
      </c>
      <c r="HI27" s="44"/>
      <c r="HJ27" s="44"/>
      <c r="HK27" s="44"/>
      <c r="HL27" s="44"/>
      <c r="HM27" s="44"/>
      <c r="HN27" s="44"/>
      <c r="HO27" s="192">
        <f>HI27+HJ27-HK27+HL27-HM27+HN27</f>
        <v>0</v>
      </c>
      <c r="HP27" s="44"/>
      <c r="HQ27" s="44"/>
      <c r="HS27" s="44"/>
      <c r="HT27" s="44"/>
      <c r="HU27" s="44"/>
      <c r="HV27" s="44"/>
      <c r="HW27" s="192">
        <f t="shared" ref="HW27:HW29" si="733">HS27+HT27-HU27+HV27</f>
        <v>0</v>
      </c>
      <c r="HX27" s="44"/>
      <c r="HY27" s="44"/>
      <c r="HZ27" s="44"/>
      <c r="IA27" s="44"/>
      <c r="IB27" s="44"/>
      <c r="IC27" s="44"/>
      <c r="ID27" s="192">
        <f>HX27+HY27-HZ27+IA27-IB27+IC27</f>
        <v>0</v>
      </c>
      <c r="IE27" s="44"/>
      <c r="IF27" s="44"/>
      <c r="IH27" s="44"/>
      <c r="II27" s="44"/>
      <c r="IJ27" s="44"/>
      <c r="IK27" s="44"/>
      <c r="IL27" s="192">
        <f t="shared" ref="IL27:IL29" si="734">IH27+II27-IJ27+IK27</f>
        <v>0</v>
      </c>
      <c r="IM27" s="44"/>
      <c r="IN27" s="44"/>
      <c r="IO27" s="44"/>
      <c r="IP27" s="44"/>
      <c r="IQ27" s="44"/>
      <c r="IR27" s="44"/>
      <c r="IS27" s="192">
        <f>IM27+IN27-IO27+IP27-IQ27+IR27</f>
        <v>0</v>
      </c>
      <c r="IT27" s="44"/>
      <c r="IU27" s="44"/>
      <c r="IW27" s="44"/>
      <c r="IX27" s="44"/>
      <c r="IY27" s="44"/>
      <c r="IZ27" s="44"/>
      <c r="JA27" s="192">
        <f t="shared" ref="JA27:JA29" si="735">IW27+IX27-IY27+IZ27</f>
        <v>0</v>
      </c>
      <c r="JB27" s="44"/>
      <c r="JC27" s="44"/>
      <c r="JD27" s="44"/>
      <c r="JE27" s="44"/>
      <c r="JF27" s="44"/>
      <c r="JG27" s="44"/>
      <c r="JH27" s="192">
        <f>JB27+JC27-JD27+JE27-JF27+JG27</f>
        <v>0</v>
      </c>
      <c r="JI27" s="44"/>
      <c r="JJ27" s="44"/>
      <c r="JL27" s="44"/>
      <c r="JM27" s="44"/>
      <c r="JN27" s="44"/>
      <c r="JO27" s="44"/>
      <c r="JP27" s="192">
        <f t="shared" ref="JP27:JP29" si="736">JL27+JM27-JN27+JO27</f>
        <v>0</v>
      </c>
      <c r="JQ27" s="44"/>
      <c r="JR27" s="44"/>
      <c r="JS27" s="44"/>
      <c r="JT27" s="44"/>
      <c r="JU27" s="44"/>
      <c r="JV27" s="44"/>
      <c r="JW27" s="192">
        <f>JQ27+JR27-JS27+JT27-JU27+JV27</f>
        <v>0</v>
      </c>
      <c r="JX27" s="44"/>
      <c r="JY27" s="44"/>
      <c r="KA27" s="44"/>
      <c r="KB27" s="44"/>
      <c r="KC27" s="44"/>
      <c r="KD27" s="44"/>
      <c r="KE27" s="192">
        <f t="shared" ref="KE27:KE29" si="737">KA27+KB27-KC27+KD27</f>
        <v>0</v>
      </c>
      <c r="KF27" s="44"/>
      <c r="KG27" s="44"/>
      <c r="KH27" s="44"/>
      <c r="KI27" s="44"/>
      <c r="KJ27" s="44"/>
      <c r="KK27" s="44"/>
      <c r="KL27" s="192">
        <f>KF27+KG27-KH27+KI27-KJ27+KK27</f>
        <v>0</v>
      </c>
      <c r="KM27" s="44"/>
      <c r="KN27" s="44"/>
      <c r="KP27" s="44"/>
      <c r="KQ27" s="44"/>
      <c r="KR27" s="44"/>
      <c r="KS27" s="44"/>
      <c r="KT27" s="192">
        <f t="shared" ref="KT27:KT29" si="738">KP27+KQ27-KR27+KS27</f>
        <v>0</v>
      </c>
      <c r="KU27" s="44"/>
      <c r="KV27" s="44"/>
      <c r="KW27" s="44"/>
      <c r="KX27" s="44"/>
      <c r="KY27" s="44"/>
      <c r="KZ27" s="44"/>
      <c r="LA27" s="192">
        <f>KU27+KV27-KW27+KX27-KY27+KZ27</f>
        <v>0</v>
      </c>
      <c r="LB27" s="44"/>
      <c r="LC27" s="44"/>
      <c r="LE27" s="44"/>
      <c r="LF27" s="44"/>
      <c r="LG27" s="44"/>
      <c r="LH27" s="44"/>
      <c r="LI27" s="192">
        <f t="shared" ref="LI27:LI29" si="739">LE27+LF27-LG27+LH27</f>
        <v>0</v>
      </c>
      <c r="LJ27" s="44"/>
      <c r="LK27" s="44"/>
      <c r="LL27" s="44"/>
      <c r="LM27" s="44"/>
      <c r="LN27" s="44"/>
      <c r="LO27" s="44"/>
      <c r="LP27" s="192">
        <f>LJ27+LK27-LL27+LM27-LN27+LO27</f>
        <v>0</v>
      </c>
      <c r="LQ27" s="44"/>
      <c r="LR27" s="44"/>
      <c r="LT27" s="44"/>
      <c r="LU27" s="44"/>
      <c r="LV27" s="44"/>
      <c r="LW27" s="44"/>
      <c r="LX27" s="192">
        <f t="shared" ref="LX27:LX29" si="740">LT27+LU27-LV27+LW27</f>
        <v>0</v>
      </c>
      <c r="LY27" s="44"/>
      <c r="LZ27" s="44"/>
      <c r="MA27" s="44"/>
      <c r="MB27" s="44"/>
      <c r="MC27" s="44"/>
      <c r="MD27" s="44"/>
      <c r="ME27" s="192">
        <f>LY27+LZ27-MA27+MB27-MC27+MD27</f>
        <v>0</v>
      </c>
      <c r="MF27" s="44"/>
      <c r="MG27" s="44"/>
      <c r="MI27" s="44"/>
      <c r="MJ27" s="44"/>
      <c r="MK27" s="44"/>
      <c r="ML27" s="44"/>
      <c r="MM27" s="192">
        <f t="shared" ref="MM27:MM29" si="741">MI27+MJ27-MK27+ML27</f>
        <v>0</v>
      </c>
      <c r="MN27" s="44"/>
      <c r="MO27" s="44"/>
      <c r="MP27" s="44"/>
      <c r="MQ27" s="44"/>
      <c r="MR27" s="44"/>
      <c r="MS27" s="44"/>
      <c r="MT27" s="192">
        <f>MN27+MO27-MP27+MQ27-MR27+MS27</f>
        <v>0</v>
      </c>
      <c r="MU27" s="44"/>
      <c r="MV27" s="44"/>
      <c r="MX27" s="44"/>
      <c r="MY27" s="44"/>
      <c r="MZ27" s="44"/>
      <c r="NA27" s="44"/>
      <c r="NB27" s="192">
        <f t="shared" ref="NB27:NB29" si="742">MX27+MY27-MZ27+NA27</f>
        <v>0</v>
      </c>
      <c r="NC27" s="44"/>
      <c r="ND27" s="44"/>
      <c r="NE27" s="44"/>
      <c r="NF27" s="44"/>
      <c r="NG27" s="44"/>
      <c r="NH27" s="44"/>
      <c r="NI27" s="192">
        <f>NC27+ND27-NE27+NF27-NG27+NH27</f>
        <v>0</v>
      </c>
      <c r="NJ27" s="44"/>
      <c r="NK27" s="44"/>
      <c r="NM27" s="44"/>
      <c r="NN27" s="44"/>
      <c r="NO27" s="44"/>
      <c r="NP27" s="44"/>
      <c r="NQ27" s="192">
        <f t="shared" ref="NQ27:NQ29" si="743">NM27+NN27-NO27+NP27</f>
        <v>0</v>
      </c>
      <c r="NR27" s="44"/>
      <c r="NS27" s="44"/>
      <c r="NT27" s="44"/>
      <c r="NU27" s="44"/>
      <c r="NV27" s="44"/>
      <c r="NW27" s="44"/>
      <c r="NX27" s="192">
        <f>NR27+NS27-NT27+NU27-NV27+NW27</f>
        <v>0</v>
      </c>
      <c r="NY27" s="44"/>
      <c r="NZ27" s="44"/>
      <c r="OB27" s="44"/>
      <c r="OC27" s="44"/>
      <c r="OD27" s="44"/>
      <c r="OE27" s="44"/>
      <c r="OF27" s="192">
        <f t="shared" ref="OF27:OF29" si="744">OB27+OC27-OD27+OE27</f>
        <v>0</v>
      </c>
      <c r="OG27" s="44"/>
      <c r="OH27" s="44"/>
      <c r="OI27" s="44"/>
      <c r="OJ27" s="44"/>
      <c r="OK27" s="44"/>
      <c r="OL27" s="44"/>
      <c r="OM27" s="192">
        <f>OG27+OH27-OI27+OJ27-OK27+OL27</f>
        <v>0</v>
      </c>
      <c r="ON27" s="44"/>
      <c r="OO27" s="44"/>
      <c r="OQ27" s="44"/>
      <c r="OR27" s="44"/>
      <c r="OS27" s="44"/>
      <c r="OT27" s="44"/>
      <c r="OU27" s="192">
        <f t="shared" ref="OU27:OU29" si="745">OQ27+OR27-OS27+OT27</f>
        <v>0</v>
      </c>
      <c r="OV27" s="44"/>
      <c r="OW27" s="44"/>
      <c r="OX27" s="44"/>
      <c r="OY27" s="44"/>
      <c r="OZ27" s="44"/>
      <c r="PA27" s="44"/>
      <c r="PB27" s="192">
        <f>OV27+OW27-OX27+OY27-OZ27+PA27</f>
        <v>0</v>
      </c>
      <c r="PC27" s="44"/>
      <c r="PD27" s="44"/>
      <c r="PF27" s="44"/>
      <c r="PG27" s="44"/>
      <c r="PH27" s="44"/>
      <c r="PI27" s="44"/>
      <c r="PJ27" s="192">
        <f t="shared" ref="PJ27:PJ29" si="746">PF27+PG27-PH27+PI27</f>
        <v>0</v>
      </c>
      <c r="PK27" s="44"/>
      <c r="PL27" s="44"/>
      <c r="PM27" s="44"/>
      <c r="PN27" s="44"/>
      <c r="PO27" s="44"/>
      <c r="PP27" s="44"/>
      <c r="PQ27" s="192">
        <f>PK27+PL27-PM27+PN27-PO27+PP27</f>
        <v>0</v>
      </c>
      <c r="PR27" s="44"/>
      <c r="PS27" s="44"/>
      <c r="PU27" s="44"/>
      <c r="PV27" s="44"/>
      <c r="PW27" s="44"/>
      <c r="PX27" s="44"/>
      <c r="PY27" s="192">
        <f t="shared" ref="PY27:PY29" si="747">PU27+PV27-PW27+PX27</f>
        <v>0</v>
      </c>
      <c r="PZ27" s="44"/>
      <c r="QA27" s="44"/>
      <c r="QB27" s="44"/>
      <c r="QC27" s="44"/>
      <c r="QD27" s="44"/>
      <c r="QE27" s="44"/>
      <c r="QF27" s="192">
        <f>PZ27+QA27-QB27+QC27-QD27+QE27</f>
        <v>0</v>
      </c>
      <c r="QG27" s="44"/>
      <c r="QH27" s="44"/>
      <c r="QJ27" s="44"/>
      <c r="QK27" s="44"/>
      <c r="QL27" s="44"/>
      <c r="QM27" s="44"/>
      <c r="QN27" s="192">
        <f t="shared" ref="QN27:QN29" si="748">QJ27+QK27-QL27+QM27</f>
        <v>0</v>
      </c>
      <c r="QO27" s="44"/>
      <c r="QP27" s="44"/>
      <c r="QQ27" s="44"/>
      <c r="QR27" s="44"/>
      <c r="QS27" s="44"/>
      <c r="QT27" s="44"/>
      <c r="QU27" s="192">
        <f>QO27+QP27-QQ27+QR27-QS27+QT27</f>
        <v>0</v>
      </c>
      <c r="QV27" s="44"/>
      <c r="QW27" s="44"/>
      <c r="QY27" s="44"/>
      <c r="QZ27" s="44"/>
      <c r="RA27" s="44"/>
      <c r="RB27" s="44"/>
      <c r="RC27" s="192">
        <f t="shared" ref="RC27:RC29" si="749">QY27+QZ27-RA27+RB27</f>
        <v>0</v>
      </c>
      <c r="RD27" s="44"/>
      <c r="RE27" s="44"/>
      <c r="RF27" s="44"/>
      <c r="RG27" s="44"/>
      <c r="RH27" s="44"/>
      <c r="RI27" s="44"/>
      <c r="RJ27" s="192">
        <f>RD27+RE27-RF27+RG27-RH27+RI27</f>
        <v>0</v>
      </c>
      <c r="RK27" s="44"/>
      <c r="RL27" s="44"/>
      <c r="RN27" s="44"/>
      <c r="RO27" s="44"/>
      <c r="RP27" s="44"/>
      <c r="RQ27" s="44"/>
      <c r="RR27" s="192">
        <f t="shared" ref="RR27:RR29" si="750">RN27+RO27-RP27+RQ27</f>
        <v>0</v>
      </c>
      <c r="RS27" s="44"/>
      <c r="RT27" s="44"/>
      <c r="RU27" s="44"/>
      <c r="RV27" s="44"/>
      <c r="RW27" s="44"/>
      <c r="RX27" s="44"/>
      <c r="RY27" s="192">
        <f>RS27+RT27-RU27+RV27-RW27+RX27</f>
        <v>0</v>
      </c>
      <c r="RZ27" s="44"/>
      <c r="SA27" s="44"/>
      <c r="SC27" s="44"/>
      <c r="SD27" s="44"/>
      <c r="SE27" s="44"/>
      <c r="SF27" s="44"/>
      <c r="SG27" s="192">
        <f t="shared" ref="SG27:SG29" si="751">SC27+SD27-SE27+SF27</f>
        <v>0</v>
      </c>
      <c r="SH27" s="44"/>
      <c r="SI27" s="44"/>
      <c r="SJ27" s="44"/>
      <c r="SK27" s="44"/>
      <c r="SL27" s="44"/>
      <c r="SM27" s="44"/>
      <c r="SN27" s="192">
        <f>SH27+SI27-SJ27+SK27-SL27+SM27</f>
        <v>0</v>
      </c>
      <c r="SO27" s="44"/>
      <c r="SP27" s="44"/>
      <c r="SR27" s="44"/>
      <c r="SS27" s="44"/>
      <c r="ST27" s="44"/>
      <c r="SU27" s="44"/>
      <c r="SV27" s="192">
        <f t="shared" ref="SV27:SV29" si="752">SR27+SS27-ST27+SU27</f>
        <v>0</v>
      </c>
      <c r="SW27" s="44"/>
      <c r="SX27" s="44"/>
      <c r="SY27" s="44"/>
      <c r="SZ27" s="44"/>
      <c r="TA27" s="44"/>
      <c r="TB27" s="44"/>
      <c r="TC27" s="192">
        <f>SW27+SX27-SY27+SZ27-TA27+TB27</f>
        <v>0</v>
      </c>
      <c r="TD27" s="44"/>
      <c r="TE27" s="44"/>
      <c r="TG27" s="44"/>
      <c r="TH27" s="44"/>
      <c r="TI27" s="44"/>
      <c r="TJ27" s="44"/>
      <c r="TK27" s="192">
        <f t="shared" ref="TK27:TK29" si="753">TG27+TH27-TI27+TJ27</f>
        <v>0</v>
      </c>
      <c r="TL27" s="44"/>
      <c r="TM27" s="44"/>
      <c r="TN27" s="44"/>
      <c r="TO27" s="44"/>
      <c r="TP27" s="44"/>
      <c r="TQ27" s="44"/>
      <c r="TR27" s="192">
        <f>TL27+TM27-TN27+TO27-TP27+TQ27</f>
        <v>0</v>
      </c>
      <c r="TS27" s="44"/>
      <c r="TT27" s="44"/>
      <c r="TV27" s="44"/>
      <c r="TW27" s="44"/>
      <c r="TX27" s="44"/>
      <c r="TY27" s="44"/>
      <c r="TZ27" s="192">
        <f t="shared" ref="TZ27:TZ29" si="754">TV27+TW27-TX27+TY27</f>
        <v>0</v>
      </c>
      <c r="UA27" s="44"/>
      <c r="UB27" s="44"/>
      <c r="UC27" s="44"/>
      <c r="UD27" s="44"/>
      <c r="UE27" s="44"/>
      <c r="UF27" s="44"/>
      <c r="UG27" s="192">
        <f>UA27+UB27-UC27+UD27-UE27+UF27</f>
        <v>0</v>
      </c>
      <c r="UH27" s="44"/>
      <c r="UI27" s="44"/>
      <c r="UK27" s="44"/>
      <c r="UL27" s="44"/>
      <c r="UM27" s="44"/>
      <c r="UN27" s="44"/>
      <c r="UO27" s="192">
        <f t="shared" ref="UO27:UO29" si="755">UK27+UL27-UM27+UN27</f>
        <v>0</v>
      </c>
      <c r="UP27" s="44"/>
      <c r="UQ27" s="44"/>
      <c r="UR27" s="44"/>
      <c r="US27" s="44"/>
      <c r="UT27" s="44"/>
      <c r="UU27" s="44"/>
      <c r="UV27" s="192">
        <f>UP27+UQ27-UR27+US27-UT27+UU27</f>
        <v>0</v>
      </c>
      <c r="UW27" s="44"/>
      <c r="UX27" s="44"/>
      <c r="UZ27" s="44"/>
      <c r="VA27" s="44"/>
      <c r="VB27" s="44"/>
      <c r="VC27" s="44"/>
      <c r="VD27" s="192">
        <f t="shared" ref="VD27:VD29" si="756">UZ27+VA27-VB27+VC27</f>
        <v>0</v>
      </c>
      <c r="VE27" s="44"/>
      <c r="VF27" s="44"/>
      <c r="VG27" s="44"/>
      <c r="VH27" s="44"/>
      <c r="VI27" s="44"/>
      <c r="VJ27" s="44"/>
      <c r="VK27" s="192">
        <f>VE27+VF27-VG27+VH27-VI27+VJ27</f>
        <v>0</v>
      </c>
      <c r="VL27" s="44"/>
      <c r="VM27" s="44"/>
      <c r="VO27" s="44"/>
      <c r="VP27" s="44"/>
      <c r="VQ27" s="44"/>
      <c r="VR27" s="44"/>
      <c r="VS27" s="192">
        <f t="shared" ref="VS27:VS29" si="757">VO27+VP27-VQ27+VR27</f>
        <v>0</v>
      </c>
      <c r="VT27" s="44"/>
      <c r="VU27" s="44"/>
      <c r="VV27" s="44"/>
      <c r="VW27" s="44"/>
      <c r="VX27" s="44"/>
      <c r="VY27" s="44"/>
      <c r="VZ27" s="192">
        <f>VT27+VU27-VV27+VW27-VX27+VY27</f>
        <v>0</v>
      </c>
      <c r="WA27" s="44"/>
      <c r="WB27" s="44"/>
      <c r="WD27" s="44"/>
      <c r="WE27" s="44"/>
      <c r="WF27" s="44"/>
      <c r="WG27" s="44"/>
      <c r="WH27" s="192">
        <f t="shared" ref="WH27:WH29" si="758">WD27+WE27-WF27+WG27</f>
        <v>0</v>
      </c>
      <c r="WI27" s="44"/>
      <c r="WJ27" s="44"/>
      <c r="WK27" s="44"/>
      <c r="WL27" s="44"/>
      <c r="WM27" s="44"/>
      <c r="WN27" s="44"/>
      <c r="WO27" s="192">
        <f>WI27+WJ27-WK27+WL27-WM27+WN27</f>
        <v>0</v>
      </c>
      <c r="WP27" s="44"/>
      <c r="WQ27" s="44"/>
      <c r="WS27" s="44"/>
      <c r="WT27" s="44"/>
      <c r="WU27" s="44"/>
      <c r="WV27" s="44"/>
      <c r="WW27" s="192">
        <f t="shared" ref="WW27:WW29" si="759">WS27+WT27-WU27+WV27</f>
        <v>0</v>
      </c>
      <c r="WX27" s="44"/>
      <c r="WY27" s="44"/>
      <c r="WZ27" s="44"/>
      <c r="XA27" s="44"/>
      <c r="XB27" s="44"/>
      <c r="XC27" s="44"/>
      <c r="XD27" s="192">
        <f>WX27+WY27-WZ27+XA27-XB27+XC27</f>
        <v>0</v>
      </c>
      <c r="XE27" s="44"/>
      <c r="XF27" s="44"/>
      <c r="XH27" s="44"/>
      <c r="XI27" s="44"/>
      <c r="XJ27" s="44"/>
      <c r="XK27" s="44"/>
      <c r="XL27" s="192">
        <f t="shared" ref="XL27:XL29" si="760">XH27+XI27-XJ27+XK27</f>
        <v>0</v>
      </c>
      <c r="XM27" s="44"/>
      <c r="XN27" s="44"/>
      <c r="XO27" s="44"/>
      <c r="XP27" s="44"/>
      <c r="XQ27" s="44"/>
      <c r="XR27" s="44"/>
      <c r="XS27" s="192">
        <f>XM27+XN27-XO27+XP27-XQ27+XR27</f>
        <v>0</v>
      </c>
      <c r="XT27" s="44"/>
      <c r="XU27" s="44"/>
      <c r="XW27" s="44"/>
      <c r="XX27" s="44"/>
      <c r="XY27" s="44"/>
      <c r="XZ27" s="44"/>
      <c r="YA27" s="192">
        <f t="shared" ref="YA27:YA29" si="761">XW27+XX27-XY27+XZ27</f>
        <v>0</v>
      </c>
      <c r="YB27" s="44"/>
      <c r="YC27" s="44"/>
      <c r="YD27" s="44"/>
      <c r="YE27" s="44"/>
      <c r="YF27" s="44"/>
      <c r="YG27" s="44"/>
      <c r="YH27" s="192">
        <f>YB27+YC27-YD27+YE27-YF27+YG27</f>
        <v>0</v>
      </c>
      <c r="YI27" s="44"/>
      <c r="YJ27" s="44"/>
      <c r="YL27" s="44"/>
      <c r="YM27" s="44"/>
      <c r="YN27" s="44"/>
      <c r="YO27" s="44"/>
      <c r="YP27" s="192">
        <f t="shared" ref="YP27:YP29" si="762">YL27+YM27-YN27+YO27</f>
        <v>0</v>
      </c>
      <c r="YQ27" s="44"/>
      <c r="YR27" s="44"/>
      <c r="YS27" s="44"/>
      <c r="YT27" s="44"/>
      <c r="YU27" s="44"/>
      <c r="YV27" s="44"/>
      <c r="YW27" s="192">
        <f>YQ27+YR27-YS27+YT27-YU27+YV27</f>
        <v>0</v>
      </c>
      <c r="YX27" s="44"/>
      <c r="YY27" s="44"/>
      <c r="ZA27" s="44"/>
      <c r="ZB27" s="44"/>
      <c r="ZC27" s="44"/>
      <c r="ZD27" s="44"/>
      <c r="ZE27" s="192">
        <f t="shared" ref="ZE27:ZE29" si="763">ZA27+ZB27-ZC27+ZD27</f>
        <v>0</v>
      </c>
      <c r="ZF27" s="44"/>
      <c r="ZG27" s="44"/>
      <c r="ZH27" s="44"/>
      <c r="ZI27" s="44"/>
      <c r="ZJ27" s="44"/>
      <c r="ZK27" s="44"/>
      <c r="ZL27" s="192">
        <f>ZF27+ZG27-ZH27+ZI27-ZJ27+ZK27</f>
        <v>0</v>
      </c>
      <c r="ZM27" s="44"/>
      <c r="ZN27" s="44"/>
      <c r="ZP27" s="44"/>
      <c r="ZQ27" s="44"/>
      <c r="ZR27" s="44"/>
      <c r="ZS27" s="44"/>
      <c r="ZT27" s="192">
        <f t="shared" ref="ZT27:ZT29" si="764">ZP27+ZQ27-ZR27+ZS27</f>
        <v>0</v>
      </c>
      <c r="ZU27" s="44"/>
      <c r="ZV27" s="44"/>
      <c r="ZW27" s="44"/>
      <c r="ZX27" s="44"/>
      <c r="ZY27" s="44"/>
      <c r="ZZ27" s="44"/>
      <c r="AAA27" s="192">
        <f>ZU27+ZV27-ZW27+ZX27-ZY27+ZZ27</f>
        <v>0</v>
      </c>
      <c r="AAB27" s="44"/>
      <c r="AAC27" s="44"/>
      <c r="AAE27" s="44"/>
      <c r="AAF27" s="44"/>
      <c r="AAG27" s="44"/>
      <c r="AAH27" s="44"/>
      <c r="AAI27" s="192">
        <f t="shared" ref="AAI27:AAI29" si="765">AAE27+AAF27-AAG27+AAH27</f>
        <v>0</v>
      </c>
      <c r="AAJ27" s="44"/>
      <c r="AAK27" s="44"/>
      <c r="AAL27" s="44"/>
      <c r="AAM27" s="44"/>
      <c r="AAN27" s="44"/>
      <c r="AAO27" s="44"/>
      <c r="AAP27" s="192">
        <f>AAJ27+AAK27-AAL27+AAM27-AAN27+AAO27</f>
        <v>0</v>
      </c>
      <c r="AAQ27" s="44"/>
      <c r="AAR27" s="44"/>
      <c r="AAT27" s="44"/>
      <c r="AAU27" s="44"/>
      <c r="AAV27" s="44"/>
      <c r="AAW27" s="44"/>
      <c r="AAX27" s="192">
        <f t="shared" ref="AAX27:AAX29" si="766">AAT27+AAU27-AAV27+AAW27</f>
        <v>0</v>
      </c>
      <c r="AAY27" s="44"/>
      <c r="AAZ27" s="44"/>
      <c r="ABA27" s="44"/>
      <c r="ABB27" s="44"/>
      <c r="ABC27" s="44"/>
      <c r="ABD27" s="44"/>
      <c r="ABE27" s="192">
        <f>AAY27+AAZ27-ABA27+ABB27-ABC27+ABD27</f>
        <v>0</v>
      </c>
      <c r="ABF27" s="44"/>
      <c r="ABG27" s="44"/>
      <c r="ABI27" s="44"/>
      <c r="ABJ27" s="44"/>
      <c r="ABK27" s="44"/>
      <c r="ABL27" s="44"/>
      <c r="ABM27" s="192">
        <f t="shared" ref="ABM27:ABM29" si="767">ABI27+ABJ27-ABK27+ABL27</f>
        <v>0</v>
      </c>
      <c r="ABN27" s="44"/>
      <c r="ABO27" s="44"/>
      <c r="ABP27" s="44"/>
      <c r="ABQ27" s="44"/>
      <c r="ABR27" s="44"/>
      <c r="ABS27" s="44"/>
      <c r="ABT27" s="192">
        <f>ABN27+ABO27-ABP27+ABQ27-ABR27+ABS27</f>
        <v>0</v>
      </c>
      <c r="ABU27" s="44"/>
      <c r="ABV27" s="44"/>
      <c r="ABX27" s="44"/>
      <c r="ABY27" s="44"/>
      <c r="ABZ27" s="44"/>
      <c r="ACA27" s="44"/>
      <c r="ACB27" s="192">
        <f t="shared" ref="ACB27:ACB29" si="768">ABX27+ABY27-ABZ27+ACA27</f>
        <v>0</v>
      </c>
      <c r="ACC27" s="44"/>
      <c r="ACD27" s="44"/>
      <c r="ACE27" s="44"/>
      <c r="ACF27" s="44"/>
      <c r="ACG27" s="44"/>
      <c r="ACH27" s="44"/>
      <c r="ACI27" s="192">
        <f>ACC27+ACD27-ACE27+ACF27-ACG27+ACH27</f>
        <v>0</v>
      </c>
      <c r="ACJ27" s="44"/>
      <c r="ACK27" s="44"/>
      <c r="ACM27" s="44"/>
      <c r="ACN27" s="44"/>
      <c r="ACO27" s="44"/>
      <c r="ACP27" s="44"/>
      <c r="ACQ27" s="192">
        <f t="shared" ref="ACQ27:ACQ29" si="769">ACM27+ACN27-ACO27+ACP27</f>
        <v>0</v>
      </c>
      <c r="ACR27" s="44"/>
      <c r="ACS27" s="44"/>
      <c r="ACT27" s="44"/>
      <c r="ACU27" s="44"/>
      <c r="ACV27" s="44"/>
      <c r="ACW27" s="44"/>
      <c r="ACX27" s="192">
        <f>ACR27+ACS27-ACT27+ACU27-ACV27+ACW27</f>
        <v>0</v>
      </c>
      <c r="ACY27" s="44"/>
      <c r="ACZ27" s="44"/>
      <c r="ADC27" s="44"/>
      <c r="ADD27" s="44"/>
      <c r="ADE27" s="44"/>
      <c r="ADF27" s="44"/>
      <c r="ADG27" s="192">
        <f t="shared" ref="ADG27:ADG29" si="770">ADC27+ADD27-ADE27+ADF27</f>
        <v>0</v>
      </c>
      <c r="ADH27" s="44"/>
      <c r="ADI27" s="44"/>
      <c r="ADJ27" s="44"/>
      <c r="ADK27" s="44"/>
      <c r="ADL27" s="44"/>
      <c r="ADM27" s="44"/>
      <c r="ADN27" s="192">
        <f>ADH27+ADI27-ADJ27+ADK27-ADL27+ADM27</f>
        <v>0</v>
      </c>
      <c r="ADO27" s="44"/>
      <c r="ADP27" s="44"/>
      <c r="ADR27" s="44"/>
      <c r="ADS27" s="44"/>
      <c r="ADT27" s="44"/>
      <c r="ADU27" s="44"/>
      <c r="ADV27" s="192">
        <f t="shared" ref="ADV27:ADV29" si="771">ADR27+ADS27-ADT27+ADU27</f>
        <v>0</v>
      </c>
      <c r="ADW27" s="44"/>
      <c r="ADX27" s="44"/>
      <c r="ADY27" s="44"/>
      <c r="ADZ27" s="44"/>
      <c r="AEA27" s="44"/>
      <c r="AEB27" s="44"/>
      <c r="AEC27" s="192">
        <f>ADW27+ADX27-ADY27+ADZ27-AEA27+AEB27</f>
        <v>0</v>
      </c>
      <c r="AED27" s="44"/>
      <c r="AEE27" s="44"/>
      <c r="AEG27" s="44"/>
      <c r="AEH27" s="44"/>
      <c r="AEI27" s="44"/>
      <c r="AEJ27" s="44"/>
      <c r="AEK27" s="192">
        <f t="shared" ref="AEK27:AEK29" si="772">AEG27+AEH27-AEI27+AEJ27</f>
        <v>0</v>
      </c>
      <c r="AEL27" s="44"/>
      <c r="AEM27" s="44"/>
      <c r="AEN27" s="44"/>
      <c r="AEO27" s="44"/>
      <c r="AEP27" s="44"/>
      <c r="AEQ27" s="44"/>
      <c r="AER27" s="192">
        <f>AEL27+AEM27-AEN27+AEO27-AEP27+AEQ27</f>
        <v>0</v>
      </c>
      <c r="AES27" s="44"/>
      <c r="AET27" s="44"/>
      <c r="AEV27" s="44"/>
      <c r="AEW27" s="44"/>
      <c r="AEX27" s="44"/>
      <c r="AEY27" s="44"/>
      <c r="AEZ27" s="192">
        <f t="shared" ref="AEZ27:AEZ29" si="773">AEV27+AEW27-AEX27+AEY27</f>
        <v>0</v>
      </c>
      <c r="AFA27" s="44"/>
      <c r="AFB27" s="44"/>
      <c r="AFC27" s="44"/>
      <c r="AFD27" s="44"/>
      <c r="AFE27" s="44"/>
      <c r="AFF27" s="44"/>
      <c r="AFG27" s="192">
        <f>AFA27+AFB27-AFC27+AFD27-AFE27+AFF27</f>
        <v>0</v>
      </c>
      <c r="AFH27" s="44"/>
      <c r="AFI27" s="44"/>
      <c r="AFK27" s="44"/>
      <c r="AFL27" s="44"/>
      <c r="AFM27" s="44"/>
      <c r="AFN27" s="44"/>
      <c r="AFO27" s="192">
        <f t="shared" ref="AFO27:AFO29" si="774">AFK27+AFL27-AFM27+AFN27</f>
        <v>0</v>
      </c>
      <c r="AFP27" s="44"/>
      <c r="AFQ27" s="44"/>
      <c r="AFR27" s="44"/>
      <c r="AFS27" s="44"/>
      <c r="AFT27" s="44"/>
      <c r="AFU27" s="44"/>
      <c r="AFV27" s="192">
        <f>AFP27+AFQ27-AFR27+AFS27-AFT27+AFU27</f>
        <v>0</v>
      </c>
      <c r="AFW27" s="44"/>
      <c r="AFX27" s="44"/>
      <c r="AFZ27" s="44"/>
      <c r="AGA27" s="44"/>
      <c r="AGB27" s="44"/>
      <c r="AGC27" s="44"/>
      <c r="AGD27" s="192">
        <f t="shared" ref="AGD27:AGD29" si="775">AFZ27+AGA27-AGB27+AGC27</f>
        <v>0</v>
      </c>
      <c r="AGE27" s="44"/>
      <c r="AGF27" s="44"/>
      <c r="AGG27" s="44"/>
      <c r="AGH27" s="44"/>
      <c r="AGI27" s="44"/>
      <c r="AGJ27" s="44"/>
      <c r="AGK27" s="192">
        <f>AGE27+AGF27-AGG27+AGH27-AGI27+AGJ27</f>
        <v>0</v>
      </c>
      <c r="AGL27" s="44"/>
      <c r="AGM27" s="44"/>
      <c r="AGO27" s="44"/>
      <c r="AGP27" s="44"/>
      <c r="AGQ27" s="44"/>
      <c r="AGR27" s="44"/>
      <c r="AGS27" s="192">
        <f t="shared" ref="AGS27:AGS29" si="776">AGO27+AGP27-AGQ27+AGR27</f>
        <v>0</v>
      </c>
      <c r="AGT27" s="44"/>
      <c r="AGU27" s="44"/>
      <c r="AGV27" s="44"/>
      <c r="AGW27" s="44"/>
      <c r="AGX27" s="44"/>
      <c r="AGY27" s="44"/>
      <c r="AGZ27" s="192">
        <f>AGT27+AGU27-AGV27+AGW27-AGX27+AGY27</f>
        <v>0</v>
      </c>
      <c r="AHA27" s="44"/>
      <c r="AHB27" s="44"/>
      <c r="AHD27" s="44"/>
      <c r="AHE27" s="44"/>
      <c r="AHF27" s="44"/>
      <c r="AHG27" s="44"/>
      <c r="AHH27" s="192">
        <f t="shared" ref="AHH27:AHH29" si="777">AHD27+AHE27-AHF27+AHG27</f>
        <v>0</v>
      </c>
      <c r="AHI27" s="44"/>
      <c r="AHJ27" s="44"/>
      <c r="AHK27" s="44"/>
      <c r="AHL27" s="44"/>
      <c r="AHM27" s="44"/>
      <c r="AHN27" s="44"/>
      <c r="AHO27" s="192">
        <f>AHI27+AHJ27-AHK27+AHL27-AHM27+AHN27</f>
        <v>0</v>
      </c>
      <c r="AHP27" s="44"/>
      <c r="AHQ27" s="44"/>
      <c r="AHS27" s="44"/>
      <c r="AHT27" s="44"/>
      <c r="AHU27" s="44"/>
      <c r="AHV27" s="44"/>
      <c r="AHW27" s="192">
        <f t="shared" ref="AHW27:AHW29" si="778">AHS27+AHT27-AHU27+AHV27</f>
        <v>0</v>
      </c>
      <c r="AHX27" s="44"/>
      <c r="AHY27" s="44"/>
      <c r="AHZ27" s="44"/>
      <c r="AIA27" s="44"/>
      <c r="AIB27" s="44"/>
      <c r="AIC27" s="44"/>
      <c r="AID27" s="192">
        <f>AHX27+AHY27-AHZ27+AIA27-AIB27+AIC27</f>
        <v>0</v>
      </c>
      <c r="AIE27" s="44"/>
      <c r="AIF27" s="44"/>
    </row>
    <row r="28" spans="1:916" x14ac:dyDescent="0.25">
      <c r="A28" s="46" t="s">
        <v>289</v>
      </c>
      <c r="B28" s="47" t="s">
        <v>290</v>
      </c>
      <c r="C28" s="53"/>
      <c r="D28" s="48"/>
      <c r="E28" s="48"/>
      <c r="F28" s="48"/>
      <c r="G28" s="191">
        <f t="shared" si="718"/>
        <v>0</v>
      </c>
      <c r="H28" s="48"/>
      <c r="I28" s="48"/>
      <c r="J28" s="48"/>
      <c r="K28" s="48"/>
      <c r="L28" s="48"/>
      <c r="M28" s="48"/>
      <c r="N28" s="192">
        <f>H28+I28-J28+K28-L28+M28</f>
        <v>0</v>
      </c>
      <c r="O28" s="48"/>
      <c r="P28" s="48"/>
      <c r="Q28" s="48"/>
      <c r="R28" s="48"/>
      <c r="S28" s="48"/>
      <c r="T28" s="48"/>
      <c r="U28" s="191">
        <f t="shared" si="719"/>
        <v>0</v>
      </c>
      <c r="V28" s="48"/>
      <c r="W28" s="48"/>
      <c r="X28" s="48"/>
      <c r="Y28" s="48"/>
      <c r="Z28" s="48"/>
      <c r="AA28" s="48"/>
      <c r="AB28" s="192">
        <f>V28+W28-X28+Y28-Z28+AA28</f>
        <v>0</v>
      </c>
      <c r="AC28" s="48"/>
      <c r="AD28" s="48"/>
      <c r="AF28" s="48"/>
      <c r="AG28" s="48"/>
      <c r="AH28" s="48"/>
      <c r="AI28" s="48"/>
      <c r="AJ28" s="191">
        <f t="shared" si="720"/>
        <v>0</v>
      </c>
      <c r="AK28" s="48"/>
      <c r="AL28" s="48"/>
      <c r="AM28" s="48"/>
      <c r="AN28" s="48"/>
      <c r="AO28" s="48"/>
      <c r="AP28" s="48"/>
      <c r="AQ28" s="192">
        <f>AK28+AL28-AM28+AN28-AO28+AP28</f>
        <v>0</v>
      </c>
      <c r="AR28" s="48"/>
      <c r="AS28" s="48"/>
      <c r="AU28" s="48"/>
      <c r="AV28" s="48"/>
      <c r="AW28" s="48"/>
      <c r="AX28" s="48"/>
      <c r="AY28" s="191">
        <f t="shared" si="721"/>
        <v>0</v>
      </c>
      <c r="AZ28" s="48"/>
      <c r="BA28" s="48"/>
      <c r="BB28" s="48"/>
      <c r="BC28" s="48"/>
      <c r="BD28" s="48"/>
      <c r="BE28" s="48"/>
      <c r="BF28" s="192">
        <f>AZ28+BA28-BB28+BC28-BD28+BE28</f>
        <v>0</v>
      </c>
      <c r="BG28" s="48"/>
      <c r="BH28" s="48"/>
      <c r="BJ28" s="48"/>
      <c r="BK28" s="48"/>
      <c r="BL28" s="48"/>
      <c r="BM28" s="48"/>
      <c r="BN28" s="191">
        <f t="shared" si="722"/>
        <v>0</v>
      </c>
      <c r="BO28" s="48"/>
      <c r="BP28" s="48"/>
      <c r="BQ28" s="48"/>
      <c r="BR28" s="48"/>
      <c r="BS28" s="48"/>
      <c r="BT28" s="48"/>
      <c r="BU28" s="192">
        <f>BO28+BP28-BQ28+BR28-BS28+BT28</f>
        <v>0</v>
      </c>
      <c r="BV28" s="48"/>
      <c r="BW28" s="48"/>
      <c r="BY28" s="48"/>
      <c r="BZ28" s="48"/>
      <c r="CA28" s="48"/>
      <c r="CB28" s="48"/>
      <c r="CC28" s="191">
        <f t="shared" si="723"/>
        <v>0</v>
      </c>
      <c r="CD28" s="48"/>
      <c r="CE28" s="48"/>
      <c r="CF28" s="48"/>
      <c r="CG28" s="48"/>
      <c r="CH28" s="48"/>
      <c r="CI28" s="48"/>
      <c r="CJ28" s="192">
        <f>CD28+CE28-CF28+CG28-CH28+CI28</f>
        <v>0</v>
      </c>
      <c r="CK28" s="48"/>
      <c r="CL28" s="48"/>
      <c r="CN28" s="48"/>
      <c r="CO28" s="48"/>
      <c r="CP28" s="48"/>
      <c r="CQ28" s="48"/>
      <c r="CR28" s="191">
        <f t="shared" si="724"/>
        <v>0</v>
      </c>
      <c r="CS28" s="48"/>
      <c r="CT28" s="48"/>
      <c r="CU28" s="48"/>
      <c r="CV28" s="48"/>
      <c r="CW28" s="48"/>
      <c r="CX28" s="48"/>
      <c r="CY28" s="192">
        <f>CS28+CT28-CU28+CV28-CW28+CX28</f>
        <v>0</v>
      </c>
      <c r="CZ28" s="48"/>
      <c r="DA28" s="48"/>
      <c r="DC28" s="48"/>
      <c r="DD28" s="48"/>
      <c r="DE28" s="48"/>
      <c r="DF28" s="48"/>
      <c r="DG28" s="191">
        <f t="shared" si="725"/>
        <v>0</v>
      </c>
      <c r="DH28" s="48"/>
      <c r="DI28" s="48"/>
      <c r="DJ28" s="48"/>
      <c r="DK28" s="48"/>
      <c r="DL28" s="48"/>
      <c r="DM28" s="48"/>
      <c r="DN28" s="192">
        <f>DH28+DI28-DJ28+DK28-DL28+DM28</f>
        <v>0</v>
      </c>
      <c r="DO28" s="48"/>
      <c r="DP28" s="48"/>
      <c r="DR28" s="48"/>
      <c r="DS28" s="48"/>
      <c r="DT28" s="48"/>
      <c r="DU28" s="48"/>
      <c r="DV28" s="191">
        <f t="shared" si="726"/>
        <v>0</v>
      </c>
      <c r="DW28" s="48"/>
      <c r="DX28" s="48"/>
      <c r="DY28" s="48"/>
      <c r="DZ28" s="48"/>
      <c r="EA28" s="48"/>
      <c r="EB28" s="48"/>
      <c r="EC28" s="192">
        <f>DW28+DX28-DY28+DZ28-EA28+EB28</f>
        <v>0</v>
      </c>
      <c r="ED28" s="48"/>
      <c r="EE28" s="48"/>
      <c r="EG28" s="48"/>
      <c r="EH28" s="48"/>
      <c r="EI28" s="48"/>
      <c r="EJ28" s="48"/>
      <c r="EK28" s="191">
        <f t="shared" si="727"/>
        <v>0</v>
      </c>
      <c r="EL28" s="48"/>
      <c r="EM28" s="48"/>
      <c r="EN28" s="48"/>
      <c r="EO28" s="48"/>
      <c r="EP28" s="48"/>
      <c r="EQ28" s="48"/>
      <c r="ER28" s="192">
        <f>EL28+EM28-EN28+EO28-EP28+EQ28</f>
        <v>0</v>
      </c>
      <c r="ES28" s="48"/>
      <c r="ET28" s="48"/>
      <c r="EV28" s="48"/>
      <c r="EW28" s="48"/>
      <c r="EX28" s="48"/>
      <c r="EY28" s="48"/>
      <c r="EZ28" s="191">
        <f t="shared" si="728"/>
        <v>0</v>
      </c>
      <c r="FA28" s="48"/>
      <c r="FB28" s="48"/>
      <c r="FC28" s="48"/>
      <c r="FD28" s="48"/>
      <c r="FE28" s="48"/>
      <c r="FF28" s="48"/>
      <c r="FG28" s="192">
        <f>FA28+FB28-FC28+FD28-FE28+FF28</f>
        <v>0</v>
      </c>
      <c r="FH28" s="48"/>
      <c r="FI28" s="48"/>
      <c r="FK28" s="48"/>
      <c r="FL28" s="48"/>
      <c r="FM28" s="48"/>
      <c r="FN28" s="48"/>
      <c r="FO28" s="191">
        <f t="shared" si="729"/>
        <v>0</v>
      </c>
      <c r="FP28" s="48"/>
      <c r="FQ28" s="48"/>
      <c r="FR28" s="48"/>
      <c r="FS28" s="48"/>
      <c r="FT28" s="48"/>
      <c r="FU28" s="48"/>
      <c r="FV28" s="192">
        <f>FP28+FQ28-FR28+FS28-FT28+FU28</f>
        <v>0</v>
      </c>
      <c r="FW28" s="48"/>
      <c r="FX28" s="48"/>
      <c r="FZ28" s="48"/>
      <c r="GA28" s="48"/>
      <c r="GB28" s="48"/>
      <c r="GC28" s="48"/>
      <c r="GD28" s="191">
        <f t="shared" si="730"/>
        <v>0</v>
      </c>
      <c r="GE28" s="48"/>
      <c r="GF28" s="48"/>
      <c r="GG28" s="48"/>
      <c r="GH28" s="48"/>
      <c r="GI28" s="48"/>
      <c r="GJ28" s="48"/>
      <c r="GK28" s="192">
        <f>GE28+GF28-GG28+GH28-GI28+GJ28</f>
        <v>0</v>
      </c>
      <c r="GL28" s="48"/>
      <c r="GM28" s="48"/>
      <c r="GO28" s="48"/>
      <c r="GP28" s="48"/>
      <c r="GQ28" s="48"/>
      <c r="GR28" s="48"/>
      <c r="GS28" s="191">
        <f t="shared" si="731"/>
        <v>0</v>
      </c>
      <c r="GT28" s="48"/>
      <c r="GU28" s="48"/>
      <c r="GV28" s="48"/>
      <c r="GW28" s="48"/>
      <c r="GX28" s="48"/>
      <c r="GY28" s="48"/>
      <c r="GZ28" s="192">
        <f>GT28+GU28-GV28+GW28-GX28+GY28</f>
        <v>0</v>
      </c>
      <c r="HA28" s="48"/>
      <c r="HB28" s="48"/>
      <c r="HD28" s="48"/>
      <c r="HE28" s="48"/>
      <c r="HF28" s="48"/>
      <c r="HG28" s="48"/>
      <c r="HH28" s="191">
        <f t="shared" si="732"/>
        <v>0</v>
      </c>
      <c r="HI28" s="48"/>
      <c r="HJ28" s="48"/>
      <c r="HK28" s="48"/>
      <c r="HL28" s="48"/>
      <c r="HM28" s="48"/>
      <c r="HN28" s="48"/>
      <c r="HO28" s="192">
        <f>HI28+HJ28-HK28+HL28-HM28+HN28</f>
        <v>0</v>
      </c>
      <c r="HP28" s="48"/>
      <c r="HQ28" s="48"/>
      <c r="HS28" s="48"/>
      <c r="HT28" s="48"/>
      <c r="HU28" s="48"/>
      <c r="HV28" s="48"/>
      <c r="HW28" s="191">
        <f t="shared" si="733"/>
        <v>0</v>
      </c>
      <c r="HX28" s="48"/>
      <c r="HY28" s="48"/>
      <c r="HZ28" s="48"/>
      <c r="IA28" s="48"/>
      <c r="IB28" s="48"/>
      <c r="IC28" s="48"/>
      <c r="ID28" s="192">
        <f>HX28+HY28-HZ28+IA28-IB28+IC28</f>
        <v>0</v>
      </c>
      <c r="IE28" s="48"/>
      <c r="IF28" s="48"/>
      <c r="IH28" s="48"/>
      <c r="II28" s="48"/>
      <c r="IJ28" s="48"/>
      <c r="IK28" s="48"/>
      <c r="IL28" s="191">
        <f t="shared" si="734"/>
        <v>0</v>
      </c>
      <c r="IM28" s="48"/>
      <c r="IN28" s="48"/>
      <c r="IO28" s="48"/>
      <c r="IP28" s="48"/>
      <c r="IQ28" s="48"/>
      <c r="IR28" s="48"/>
      <c r="IS28" s="192">
        <f>IM28+IN28-IO28+IP28-IQ28+IR28</f>
        <v>0</v>
      </c>
      <c r="IT28" s="48"/>
      <c r="IU28" s="48"/>
      <c r="IW28" s="48"/>
      <c r="IX28" s="48"/>
      <c r="IY28" s="48"/>
      <c r="IZ28" s="48"/>
      <c r="JA28" s="191">
        <f t="shared" si="735"/>
        <v>0</v>
      </c>
      <c r="JB28" s="48"/>
      <c r="JC28" s="48"/>
      <c r="JD28" s="48"/>
      <c r="JE28" s="48"/>
      <c r="JF28" s="48"/>
      <c r="JG28" s="48"/>
      <c r="JH28" s="192">
        <f>JB28+JC28-JD28+JE28-JF28+JG28</f>
        <v>0</v>
      </c>
      <c r="JI28" s="48"/>
      <c r="JJ28" s="48"/>
      <c r="JL28" s="48"/>
      <c r="JM28" s="48"/>
      <c r="JN28" s="48"/>
      <c r="JO28" s="48"/>
      <c r="JP28" s="191">
        <f t="shared" si="736"/>
        <v>0</v>
      </c>
      <c r="JQ28" s="48"/>
      <c r="JR28" s="48"/>
      <c r="JS28" s="48"/>
      <c r="JT28" s="48"/>
      <c r="JU28" s="48"/>
      <c r="JV28" s="48"/>
      <c r="JW28" s="192">
        <f>JQ28+JR28-JS28+JT28-JU28+JV28</f>
        <v>0</v>
      </c>
      <c r="JX28" s="48"/>
      <c r="JY28" s="48"/>
      <c r="KA28" s="48"/>
      <c r="KB28" s="48"/>
      <c r="KC28" s="48"/>
      <c r="KD28" s="48"/>
      <c r="KE28" s="191">
        <f t="shared" si="737"/>
        <v>0</v>
      </c>
      <c r="KF28" s="48"/>
      <c r="KG28" s="48"/>
      <c r="KH28" s="48"/>
      <c r="KI28" s="48"/>
      <c r="KJ28" s="48"/>
      <c r="KK28" s="48"/>
      <c r="KL28" s="192">
        <f>KF28+KG28-KH28+KI28-KJ28+KK28</f>
        <v>0</v>
      </c>
      <c r="KM28" s="48"/>
      <c r="KN28" s="48"/>
      <c r="KP28" s="48"/>
      <c r="KQ28" s="48"/>
      <c r="KR28" s="48"/>
      <c r="KS28" s="48"/>
      <c r="KT28" s="191">
        <f t="shared" si="738"/>
        <v>0</v>
      </c>
      <c r="KU28" s="48"/>
      <c r="KV28" s="48"/>
      <c r="KW28" s="48"/>
      <c r="KX28" s="48"/>
      <c r="KY28" s="48"/>
      <c r="KZ28" s="48"/>
      <c r="LA28" s="192">
        <f>KU28+KV28-KW28+KX28-KY28+KZ28</f>
        <v>0</v>
      </c>
      <c r="LB28" s="48"/>
      <c r="LC28" s="48"/>
      <c r="LE28" s="48"/>
      <c r="LF28" s="48"/>
      <c r="LG28" s="48"/>
      <c r="LH28" s="48"/>
      <c r="LI28" s="191">
        <f t="shared" si="739"/>
        <v>0</v>
      </c>
      <c r="LJ28" s="48"/>
      <c r="LK28" s="48"/>
      <c r="LL28" s="48"/>
      <c r="LM28" s="48"/>
      <c r="LN28" s="48"/>
      <c r="LO28" s="48"/>
      <c r="LP28" s="192">
        <f>LJ28+LK28-LL28+LM28-LN28+LO28</f>
        <v>0</v>
      </c>
      <c r="LQ28" s="48"/>
      <c r="LR28" s="48"/>
      <c r="LT28" s="48"/>
      <c r="LU28" s="48"/>
      <c r="LV28" s="48"/>
      <c r="LW28" s="48"/>
      <c r="LX28" s="191">
        <f t="shared" si="740"/>
        <v>0</v>
      </c>
      <c r="LY28" s="48"/>
      <c r="LZ28" s="48"/>
      <c r="MA28" s="48"/>
      <c r="MB28" s="48"/>
      <c r="MC28" s="48"/>
      <c r="MD28" s="48"/>
      <c r="ME28" s="192">
        <f>LY28+LZ28-MA28+MB28-MC28+MD28</f>
        <v>0</v>
      </c>
      <c r="MF28" s="48"/>
      <c r="MG28" s="48"/>
      <c r="MI28" s="48"/>
      <c r="MJ28" s="48"/>
      <c r="MK28" s="48"/>
      <c r="ML28" s="48"/>
      <c r="MM28" s="191">
        <f t="shared" si="741"/>
        <v>0</v>
      </c>
      <c r="MN28" s="48"/>
      <c r="MO28" s="48"/>
      <c r="MP28" s="48"/>
      <c r="MQ28" s="48"/>
      <c r="MR28" s="48"/>
      <c r="MS28" s="48"/>
      <c r="MT28" s="192">
        <f>MN28+MO28-MP28+MQ28-MR28+MS28</f>
        <v>0</v>
      </c>
      <c r="MU28" s="48"/>
      <c r="MV28" s="48"/>
      <c r="MX28" s="48"/>
      <c r="MY28" s="48"/>
      <c r="MZ28" s="48"/>
      <c r="NA28" s="48"/>
      <c r="NB28" s="191">
        <f t="shared" si="742"/>
        <v>0</v>
      </c>
      <c r="NC28" s="48"/>
      <c r="ND28" s="48"/>
      <c r="NE28" s="48"/>
      <c r="NF28" s="48"/>
      <c r="NG28" s="48"/>
      <c r="NH28" s="48"/>
      <c r="NI28" s="192">
        <f>NC28+ND28-NE28+NF28-NG28+NH28</f>
        <v>0</v>
      </c>
      <c r="NJ28" s="48"/>
      <c r="NK28" s="48"/>
      <c r="NM28" s="48"/>
      <c r="NN28" s="48"/>
      <c r="NO28" s="48"/>
      <c r="NP28" s="48"/>
      <c r="NQ28" s="191">
        <f t="shared" si="743"/>
        <v>0</v>
      </c>
      <c r="NR28" s="48"/>
      <c r="NS28" s="48"/>
      <c r="NT28" s="48"/>
      <c r="NU28" s="48"/>
      <c r="NV28" s="48"/>
      <c r="NW28" s="48"/>
      <c r="NX28" s="192">
        <f>NR28+NS28-NT28+NU28-NV28+NW28</f>
        <v>0</v>
      </c>
      <c r="NY28" s="48"/>
      <c r="NZ28" s="48"/>
      <c r="OB28" s="48"/>
      <c r="OC28" s="48"/>
      <c r="OD28" s="48"/>
      <c r="OE28" s="48"/>
      <c r="OF28" s="191">
        <f t="shared" si="744"/>
        <v>0</v>
      </c>
      <c r="OG28" s="48"/>
      <c r="OH28" s="48"/>
      <c r="OI28" s="48"/>
      <c r="OJ28" s="48"/>
      <c r="OK28" s="48"/>
      <c r="OL28" s="48"/>
      <c r="OM28" s="192">
        <f>OG28+OH28-OI28+OJ28-OK28+OL28</f>
        <v>0</v>
      </c>
      <c r="ON28" s="48"/>
      <c r="OO28" s="48"/>
      <c r="OQ28" s="48"/>
      <c r="OR28" s="48"/>
      <c r="OS28" s="48"/>
      <c r="OT28" s="48"/>
      <c r="OU28" s="191">
        <f t="shared" si="745"/>
        <v>0</v>
      </c>
      <c r="OV28" s="48"/>
      <c r="OW28" s="48"/>
      <c r="OX28" s="48"/>
      <c r="OY28" s="48"/>
      <c r="OZ28" s="48"/>
      <c r="PA28" s="48"/>
      <c r="PB28" s="192">
        <f>OV28+OW28-OX28+OY28-OZ28+PA28</f>
        <v>0</v>
      </c>
      <c r="PC28" s="48"/>
      <c r="PD28" s="48"/>
      <c r="PF28" s="48"/>
      <c r="PG28" s="48"/>
      <c r="PH28" s="48"/>
      <c r="PI28" s="48"/>
      <c r="PJ28" s="191">
        <f t="shared" si="746"/>
        <v>0</v>
      </c>
      <c r="PK28" s="48"/>
      <c r="PL28" s="48"/>
      <c r="PM28" s="48"/>
      <c r="PN28" s="48"/>
      <c r="PO28" s="48"/>
      <c r="PP28" s="48"/>
      <c r="PQ28" s="192">
        <f>PK28+PL28-PM28+PN28-PO28+PP28</f>
        <v>0</v>
      </c>
      <c r="PR28" s="48"/>
      <c r="PS28" s="48"/>
      <c r="PU28" s="48"/>
      <c r="PV28" s="48"/>
      <c r="PW28" s="48"/>
      <c r="PX28" s="48"/>
      <c r="PY28" s="191">
        <f t="shared" si="747"/>
        <v>0</v>
      </c>
      <c r="PZ28" s="48"/>
      <c r="QA28" s="48"/>
      <c r="QB28" s="48"/>
      <c r="QC28" s="48"/>
      <c r="QD28" s="48"/>
      <c r="QE28" s="48"/>
      <c r="QF28" s="192">
        <f>PZ28+QA28-QB28+QC28-QD28+QE28</f>
        <v>0</v>
      </c>
      <c r="QG28" s="48"/>
      <c r="QH28" s="48"/>
      <c r="QJ28" s="48"/>
      <c r="QK28" s="48"/>
      <c r="QL28" s="48"/>
      <c r="QM28" s="48"/>
      <c r="QN28" s="191">
        <f t="shared" si="748"/>
        <v>0</v>
      </c>
      <c r="QO28" s="48"/>
      <c r="QP28" s="48"/>
      <c r="QQ28" s="48"/>
      <c r="QR28" s="48"/>
      <c r="QS28" s="48"/>
      <c r="QT28" s="48"/>
      <c r="QU28" s="192">
        <f>QO28+QP28-QQ28+QR28-QS28+QT28</f>
        <v>0</v>
      </c>
      <c r="QV28" s="48"/>
      <c r="QW28" s="48"/>
      <c r="QY28" s="48"/>
      <c r="QZ28" s="48"/>
      <c r="RA28" s="48"/>
      <c r="RB28" s="48"/>
      <c r="RC28" s="191">
        <f t="shared" si="749"/>
        <v>0</v>
      </c>
      <c r="RD28" s="48"/>
      <c r="RE28" s="48"/>
      <c r="RF28" s="48"/>
      <c r="RG28" s="48"/>
      <c r="RH28" s="48"/>
      <c r="RI28" s="48"/>
      <c r="RJ28" s="192">
        <f>RD28+RE28-RF28+RG28-RH28+RI28</f>
        <v>0</v>
      </c>
      <c r="RK28" s="48"/>
      <c r="RL28" s="48"/>
      <c r="RN28" s="48"/>
      <c r="RO28" s="48"/>
      <c r="RP28" s="48"/>
      <c r="RQ28" s="48"/>
      <c r="RR28" s="191">
        <f t="shared" si="750"/>
        <v>0</v>
      </c>
      <c r="RS28" s="48"/>
      <c r="RT28" s="48"/>
      <c r="RU28" s="48"/>
      <c r="RV28" s="48"/>
      <c r="RW28" s="48"/>
      <c r="RX28" s="48"/>
      <c r="RY28" s="192">
        <f>RS28+RT28-RU28+RV28-RW28+RX28</f>
        <v>0</v>
      </c>
      <c r="RZ28" s="48"/>
      <c r="SA28" s="48"/>
      <c r="SC28" s="48"/>
      <c r="SD28" s="48"/>
      <c r="SE28" s="48"/>
      <c r="SF28" s="48"/>
      <c r="SG28" s="191">
        <f t="shared" si="751"/>
        <v>0</v>
      </c>
      <c r="SH28" s="48"/>
      <c r="SI28" s="48"/>
      <c r="SJ28" s="48"/>
      <c r="SK28" s="48"/>
      <c r="SL28" s="48"/>
      <c r="SM28" s="48"/>
      <c r="SN28" s="192">
        <f>SH28+SI28-SJ28+SK28-SL28+SM28</f>
        <v>0</v>
      </c>
      <c r="SO28" s="48"/>
      <c r="SP28" s="48"/>
      <c r="SR28" s="48"/>
      <c r="SS28" s="48"/>
      <c r="ST28" s="48"/>
      <c r="SU28" s="48"/>
      <c r="SV28" s="191">
        <f t="shared" si="752"/>
        <v>0</v>
      </c>
      <c r="SW28" s="48"/>
      <c r="SX28" s="48"/>
      <c r="SY28" s="48"/>
      <c r="SZ28" s="48"/>
      <c r="TA28" s="48"/>
      <c r="TB28" s="48"/>
      <c r="TC28" s="192">
        <f>SW28+SX28-SY28+SZ28-TA28+TB28</f>
        <v>0</v>
      </c>
      <c r="TD28" s="48"/>
      <c r="TE28" s="48"/>
      <c r="TG28" s="48"/>
      <c r="TH28" s="48"/>
      <c r="TI28" s="48"/>
      <c r="TJ28" s="48"/>
      <c r="TK28" s="191">
        <f t="shared" si="753"/>
        <v>0</v>
      </c>
      <c r="TL28" s="48"/>
      <c r="TM28" s="48"/>
      <c r="TN28" s="48"/>
      <c r="TO28" s="48"/>
      <c r="TP28" s="48"/>
      <c r="TQ28" s="48"/>
      <c r="TR28" s="192">
        <f>TL28+TM28-TN28+TO28-TP28+TQ28</f>
        <v>0</v>
      </c>
      <c r="TS28" s="48"/>
      <c r="TT28" s="48"/>
      <c r="TV28" s="48"/>
      <c r="TW28" s="48"/>
      <c r="TX28" s="48"/>
      <c r="TY28" s="48"/>
      <c r="TZ28" s="191">
        <f t="shared" si="754"/>
        <v>0</v>
      </c>
      <c r="UA28" s="48"/>
      <c r="UB28" s="48"/>
      <c r="UC28" s="48"/>
      <c r="UD28" s="48"/>
      <c r="UE28" s="48"/>
      <c r="UF28" s="48"/>
      <c r="UG28" s="192">
        <f>UA28+UB28-UC28+UD28-UE28+UF28</f>
        <v>0</v>
      </c>
      <c r="UH28" s="48"/>
      <c r="UI28" s="48"/>
      <c r="UK28" s="48"/>
      <c r="UL28" s="48"/>
      <c r="UM28" s="48"/>
      <c r="UN28" s="48"/>
      <c r="UO28" s="191">
        <f t="shared" si="755"/>
        <v>0</v>
      </c>
      <c r="UP28" s="48"/>
      <c r="UQ28" s="48"/>
      <c r="UR28" s="48"/>
      <c r="US28" s="48"/>
      <c r="UT28" s="48"/>
      <c r="UU28" s="48"/>
      <c r="UV28" s="192">
        <f>UP28+UQ28-UR28+US28-UT28+UU28</f>
        <v>0</v>
      </c>
      <c r="UW28" s="48"/>
      <c r="UX28" s="48"/>
      <c r="UZ28" s="48"/>
      <c r="VA28" s="48"/>
      <c r="VB28" s="48"/>
      <c r="VC28" s="48"/>
      <c r="VD28" s="191">
        <f t="shared" si="756"/>
        <v>0</v>
      </c>
      <c r="VE28" s="48"/>
      <c r="VF28" s="48"/>
      <c r="VG28" s="48"/>
      <c r="VH28" s="48"/>
      <c r="VI28" s="48"/>
      <c r="VJ28" s="48"/>
      <c r="VK28" s="192">
        <f>VE28+VF28-VG28+VH28-VI28+VJ28</f>
        <v>0</v>
      </c>
      <c r="VL28" s="48"/>
      <c r="VM28" s="48"/>
      <c r="VO28" s="48"/>
      <c r="VP28" s="48"/>
      <c r="VQ28" s="48"/>
      <c r="VR28" s="48"/>
      <c r="VS28" s="191">
        <f t="shared" si="757"/>
        <v>0</v>
      </c>
      <c r="VT28" s="48"/>
      <c r="VU28" s="48"/>
      <c r="VV28" s="48"/>
      <c r="VW28" s="48"/>
      <c r="VX28" s="48"/>
      <c r="VY28" s="48"/>
      <c r="VZ28" s="192">
        <f>VT28+VU28-VV28+VW28-VX28+VY28</f>
        <v>0</v>
      </c>
      <c r="WA28" s="48"/>
      <c r="WB28" s="48"/>
      <c r="WD28" s="48"/>
      <c r="WE28" s="48"/>
      <c r="WF28" s="48"/>
      <c r="WG28" s="48"/>
      <c r="WH28" s="191">
        <f t="shared" si="758"/>
        <v>0</v>
      </c>
      <c r="WI28" s="48"/>
      <c r="WJ28" s="48"/>
      <c r="WK28" s="48"/>
      <c r="WL28" s="48"/>
      <c r="WM28" s="48"/>
      <c r="WN28" s="48"/>
      <c r="WO28" s="192">
        <f>WI28+WJ28-WK28+WL28-WM28+WN28</f>
        <v>0</v>
      </c>
      <c r="WP28" s="48"/>
      <c r="WQ28" s="48"/>
      <c r="WS28" s="48"/>
      <c r="WT28" s="48"/>
      <c r="WU28" s="48"/>
      <c r="WV28" s="48"/>
      <c r="WW28" s="191">
        <f t="shared" si="759"/>
        <v>0</v>
      </c>
      <c r="WX28" s="48"/>
      <c r="WY28" s="48"/>
      <c r="WZ28" s="48"/>
      <c r="XA28" s="48"/>
      <c r="XB28" s="48"/>
      <c r="XC28" s="48"/>
      <c r="XD28" s="192">
        <f>WX28+WY28-WZ28+XA28-XB28+XC28</f>
        <v>0</v>
      </c>
      <c r="XE28" s="48"/>
      <c r="XF28" s="48"/>
      <c r="XH28" s="48"/>
      <c r="XI28" s="48"/>
      <c r="XJ28" s="48"/>
      <c r="XK28" s="48"/>
      <c r="XL28" s="191">
        <f t="shared" si="760"/>
        <v>0</v>
      </c>
      <c r="XM28" s="48"/>
      <c r="XN28" s="48"/>
      <c r="XO28" s="48"/>
      <c r="XP28" s="48"/>
      <c r="XQ28" s="48"/>
      <c r="XR28" s="48"/>
      <c r="XS28" s="192">
        <f>XM28+XN28-XO28+XP28-XQ28+XR28</f>
        <v>0</v>
      </c>
      <c r="XT28" s="48"/>
      <c r="XU28" s="48"/>
      <c r="XW28" s="48"/>
      <c r="XX28" s="48"/>
      <c r="XY28" s="48"/>
      <c r="XZ28" s="48"/>
      <c r="YA28" s="191">
        <f t="shared" si="761"/>
        <v>0</v>
      </c>
      <c r="YB28" s="48"/>
      <c r="YC28" s="48"/>
      <c r="YD28" s="48"/>
      <c r="YE28" s="48"/>
      <c r="YF28" s="48"/>
      <c r="YG28" s="48"/>
      <c r="YH28" s="192">
        <f>YB28+YC28-YD28+YE28-YF28+YG28</f>
        <v>0</v>
      </c>
      <c r="YI28" s="48"/>
      <c r="YJ28" s="48"/>
      <c r="YL28" s="48"/>
      <c r="YM28" s="48"/>
      <c r="YN28" s="48"/>
      <c r="YO28" s="48"/>
      <c r="YP28" s="191">
        <f t="shared" si="762"/>
        <v>0</v>
      </c>
      <c r="YQ28" s="48"/>
      <c r="YR28" s="48"/>
      <c r="YS28" s="48"/>
      <c r="YT28" s="48"/>
      <c r="YU28" s="48"/>
      <c r="YV28" s="48"/>
      <c r="YW28" s="192">
        <f>YQ28+YR28-YS28+YT28-YU28+YV28</f>
        <v>0</v>
      </c>
      <c r="YX28" s="48"/>
      <c r="YY28" s="48"/>
      <c r="ZA28" s="48"/>
      <c r="ZB28" s="48"/>
      <c r="ZC28" s="48"/>
      <c r="ZD28" s="48"/>
      <c r="ZE28" s="191">
        <f t="shared" si="763"/>
        <v>0</v>
      </c>
      <c r="ZF28" s="48"/>
      <c r="ZG28" s="48"/>
      <c r="ZH28" s="48"/>
      <c r="ZI28" s="48"/>
      <c r="ZJ28" s="48"/>
      <c r="ZK28" s="48"/>
      <c r="ZL28" s="192">
        <f>ZF28+ZG28-ZH28+ZI28-ZJ28+ZK28</f>
        <v>0</v>
      </c>
      <c r="ZM28" s="48"/>
      <c r="ZN28" s="48"/>
      <c r="ZP28" s="48"/>
      <c r="ZQ28" s="48"/>
      <c r="ZR28" s="48"/>
      <c r="ZS28" s="48"/>
      <c r="ZT28" s="191">
        <f t="shared" si="764"/>
        <v>0</v>
      </c>
      <c r="ZU28" s="48"/>
      <c r="ZV28" s="48"/>
      <c r="ZW28" s="48"/>
      <c r="ZX28" s="48"/>
      <c r="ZY28" s="48"/>
      <c r="ZZ28" s="48"/>
      <c r="AAA28" s="192">
        <f>ZU28+ZV28-ZW28+ZX28-ZY28+ZZ28</f>
        <v>0</v>
      </c>
      <c r="AAB28" s="48"/>
      <c r="AAC28" s="48"/>
      <c r="AAE28" s="48"/>
      <c r="AAF28" s="48"/>
      <c r="AAG28" s="48"/>
      <c r="AAH28" s="48"/>
      <c r="AAI28" s="191">
        <f t="shared" si="765"/>
        <v>0</v>
      </c>
      <c r="AAJ28" s="48"/>
      <c r="AAK28" s="48"/>
      <c r="AAL28" s="48"/>
      <c r="AAM28" s="48"/>
      <c r="AAN28" s="48"/>
      <c r="AAO28" s="48"/>
      <c r="AAP28" s="192">
        <f>AAJ28+AAK28-AAL28+AAM28-AAN28+AAO28</f>
        <v>0</v>
      </c>
      <c r="AAQ28" s="48"/>
      <c r="AAR28" s="48"/>
      <c r="AAT28" s="48"/>
      <c r="AAU28" s="48"/>
      <c r="AAV28" s="48"/>
      <c r="AAW28" s="48"/>
      <c r="AAX28" s="191">
        <f t="shared" si="766"/>
        <v>0</v>
      </c>
      <c r="AAY28" s="48"/>
      <c r="AAZ28" s="48"/>
      <c r="ABA28" s="48"/>
      <c r="ABB28" s="48"/>
      <c r="ABC28" s="48"/>
      <c r="ABD28" s="48"/>
      <c r="ABE28" s="192">
        <f>AAY28+AAZ28-ABA28+ABB28-ABC28+ABD28</f>
        <v>0</v>
      </c>
      <c r="ABF28" s="48"/>
      <c r="ABG28" s="48"/>
      <c r="ABI28" s="48"/>
      <c r="ABJ28" s="48"/>
      <c r="ABK28" s="48"/>
      <c r="ABL28" s="48"/>
      <c r="ABM28" s="191">
        <f t="shared" si="767"/>
        <v>0</v>
      </c>
      <c r="ABN28" s="48"/>
      <c r="ABO28" s="48"/>
      <c r="ABP28" s="48"/>
      <c r="ABQ28" s="48"/>
      <c r="ABR28" s="48"/>
      <c r="ABS28" s="48"/>
      <c r="ABT28" s="192">
        <f>ABN28+ABO28-ABP28+ABQ28-ABR28+ABS28</f>
        <v>0</v>
      </c>
      <c r="ABU28" s="48"/>
      <c r="ABV28" s="48"/>
      <c r="ABX28" s="48"/>
      <c r="ABY28" s="48"/>
      <c r="ABZ28" s="48"/>
      <c r="ACA28" s="48"/>
      <c r="ACB28" s="191">
        <f t="shared" si="768"/>
        <v>0</v>
      </c>
      <c r="ACC28" s="48"/>
      <c r="ACD28" s="48"/>
      <c r="ACE28" s="48"/>
      <c r="ACF28" s="48"/>
      <c r="ACG28" s="48"/>
      <c r="ACH28" s="48"/>
      <c r="ACI28" s="192">
        <f>ACC28+ACD28-ACE28+ACF28-ACG28+ACH28</f>
        <v>0</v>
      </c>
      <c r="ACJ28" s="48"/>
      <c r="ACK28" s="48"/>
      <c r="ACM28" s="48"/>
      <c r="ACN28" s="48"/>
      <c r="ACO28" s="48"/>
      <c r="ACP28" s="48"/>
      <c r="ACQ28" s="191">
        <f t="shared" si="769"/>
        <v>0</v>
      </c>
      <c r="ACR28" s="48"/>
      <c r="ACS28" s="48"/>
      <c r="ACT28" s="48"/>
      <c r="ACU28" s="48"/>
      <c r="ACV28" s="48"/>
      <c r="ACW28" s="48"/>
      <c r="ACX28" s="192">
        <f>ACR28+ACS28-ACT28+ACU28-ACV28+ACW28</f>
        <v>0</v>
      </c>
      <c r="ACY28" s="48"/>
      <c r="ACZ28" s="48"/>
      <c r="ADC28" s="48"/>
      <c r="ADD28" s="48"/>
      <c r="ADE28" s="48"/>
      <c r="ADF28" s="48"/>
      <c r="ADG28" s="191">
        <f t="shared" si="770"/>
        <v>0</v>
      </c>
      <c r="ADH28" s="48"/>
      <c r="ADI28" s="48"/>
      <c r="ADJ28" s="48"/>
      <c r="ADK28" s="48"/>
      <c r="ADL28" s="48"/>
      <c r="ADM28" s="48"/>
      <c r="ADN28" s="192">
        <f>ADH28+ADI28-ADJ28+ADK28-ADL28+ADM28</f>
        <v>0</v>
      </c>
      <c r="ADO28" s="48"/>
      <c r="ADP28" s="48"/>
      <c r="ADR28" s="48"/>
      <c r="ADS28" s="48"/>
      <c r="ADT28" s="48"/>
      <c r="ADU28" s="48"/>
      <c r="ADV28" s="191">
        <f t="shared" si="771"/>
        <v>0</v>
      </c>
      <c r="ADW28" s="48"/>
      <c r="ADX28" s="48"/>
      <c r="ADY28" s="48"/>
      <c r="ADZ28" s="48"/>
      <c r="AEA28" s="48"/>
      <c r="AEB28" s="48"/>
      <c r="AEC28" s="192">
        <f>ADW28+ADX28-ADY28+ADZ28-AEA28+AEB28</f>
        <v>0</v>
      </c>
      <c r="AED28" s="48"/>
      <c r="AEE28" s="48"/>
      <c r="AEG28" s="48"/>
      <c r="AEH28" s="48"/>
      <c r="AEI28" s="48"/>
      <c r="AEJ28" s="48"/>
      <c r="AEK28" s="191">
        <f t="shared" si="772"/>
        <v>0</v>
      </c>
      <c r="AEL28" s="48"/>
      <c r="AEM28" s="48"/>
      <c r="AEN28" s="48"/>
      <c r="AEO28" s="48"/>
      <c r="AEP28" s="48"/>
      <c r="AEQ28" s="48"/>
      <c r="AER28" s="192">
        <f>AEL28+AEM28-AEN28+AEO28-AEP28+AEQ28</f>
        <v>0</v>
      </c>
      <c r="AES28" s="48"/>
      <c r="AET28" s="48"/>
      <c r="AEV28" s="48"/>
      <c r="AEW28" s="48"/>
      <c r="AEX28" s="48"/>
      <c r="AEY28" s="48"/>
      <c r="AEZ28" s="191">
        <f t="shared" si="773"/>
        <v>0</v>
      </c>
      <c r="AFA28" s="48"/>
      <c r="AFB28" s="48"/>
      <c r="AFC28" s="48"/>
      <c r="AFD28" s="48"/>
      <c r="AFE28" s="48"/>
      <c r="AFF28" s="48"/>
      <c r="AFG28" s="192">
        <f>AFA28+AFB28-AFC28+AFD28-AFE28+AFF28</f>
        <v>0</v>
      </c>
      <c r="AFH28" s="48"/>
      <c r="AFI28" s="48"/>
      <c r="AFK28" s="48"/>
      <c r="AFL28" s="48"/>
      <c r="AFM28" s="48"/>
      <c r="AFN28" s="48"/>
      <c r="AFO28" s="191">
        <f t="shared" si="774"/>
        <v>0</v>
      </c>
      <c r="AFP28" s="48"/>
      <c r="AFQ28" s="48"/>
      <c r="AFR28" s="48"/>
      <c r="AFS28" s="48"/>
      <c r="AFT28" s="48"/>
      <c r="AFU28" s="48"/>
      <c r="AFV28" s="192">
        <f>AFP28+AFQ28-AFR28+AFS28-AFT28+AFU28</f>
        <v>0</v>
      </c>
      <c r="AFW28" s="48"/>
      <c r="AFX28" s="48"/>
      <c r="AFZ28" s="48"/>
      <c r="AGA28" s="48"/>
      <c r="AGB28" s="48"/>
      <c r="AGC28" s="48"/>
      <c r="AGD28" s="191">
        <f t="shared" si="775"/>
        <v>0</v>
      </c>
      <c r="AGE28" s="48"/>
      <c r="AGF28" s="48"/>
      <c r="AGG28" s="48"/>
      <c r="AGH28" s="48"/>
      <c r="AGI28" s="48"/>
      <c r="AGJ28" s="48"/>
      <c r="AGK28" s="192">
        <f>AGE28+AGF28-AGG28+AGH28-AGI28+AGJ28</f>
        <v>0</v>
      </c>
      <c r="AGL28" s="48"/>
      <c r="AGM28" s="48"/>
      <c r="AGO28" s="48"/>
      <c r="AGP28" s="48"/>
      <c r="AGQ28" s="48"/>
      <c r="AGR28" s="48"/>
      <c r="AGS28" s="191">
        <f t="shared" si="776"/>
        <v>0</v>
      </c>
      <c r="AGT28" s="48"/>
      <c r="AGU28" s="48"/>
      <c r="AGV28" s="48"/>
      <c r="AGW28" s="48"/>
      <c r="AGX28" s="48"/>
      <c r="AGY28" s="48"/>
      <c r="AGZ28" s="192">
        <f>AGT28+AGU28-AGV28+AGW28-AGX28+AGY28</f>
        <v>0</v>
      </c>
      <c r="AHA28" s="48"/>
      <c r="AHB28" s="48"/>
      <c r="AHD28" s="48"/>
      <c r="AHE28" s="48"/>
      <c r="AHF28" s="48"/>
      <c r="AHG28" s="48"/>
      <c r="AHH28" s="191">
        <f t="shared" si="777"/>
        <v>0</v>
      </c>
      <c r="AHI28" s="48"/>
      <c r="AHJ28" s="48"/>
      <c r="AHK28" s="48"/>
      <c r="AHL28" s="48"/>
      <c r="AHM28" s="48"/>
      <c r="AHN28" s="48"/>
      <c r="AHO28" s="192">
        <f>AHI28+AHJ28-AHK28+AHL28-AHM28+AHN28</f>
        <v>0</v>
      </c>
      <c r="AHP28" s="48"/>
      <c r="AHQ28" s="48"/>
      <c r="AHS28" s="48"/>
      <c r="AHT28" s="48"/>
      <c r="AHU28" s="48"/>
      <c r="AHV28" s="48"/>
      <c r="AHW28" s="191">
        <f t="shared" si="778"/>
        <v>0</v>
      </c>
      <c r="AHX28" s="48"/>
      <c r="AHY28" s="48"/>
      <c r="AHZ28" s="48"/>
      <c r="AIA28" s="48"/>
      <c r="AIB28" s="48"/>
      <c r="AIC28" s="48"/>
      <c r="AID28" s="192">
        <f>AHX28+AHY28-AHZ28+AIA28-AIB28+AIC28</f>
        <v>0</v>
      </c>
      <c r="AIE28" s="48"/>
      <c r="AIF28" s="48"/>
    </row>
    <row r="29" spans="1:916" x14ac:dyDescent="0.25">
      <c r="A29" s="46" t="s">
        <v>291</v>
      </c>
      <c r="B29" s="47" t="s">
        <v>292</v>
      </c>
      <c r="C29" s="53"/>
      <c r="D29" s="48"/>
      <c r="E29" s="48"/>
      <c r="F29" s="48"/>
      <c r="G29" s="191">
        <f t="shared" si="718"/>
        <v>0</v>
      </c>
      <c r="H29" s="48"/>
      <c r="I29" s="48"/>
      <c r="J29" s="48"/>
      <c r="K29" s="48"/>
      <c r="L29" s="48"/>
      <c r="M29" s="48"/>
      <c r="N29" s="192">
        <f>H29+I29-J29+K29-L29+M29</f>
        <v>0</v>
      </c>
      <c r="O29" s="48"/>
      <c r="P29" s="48"/>
      <c r="Q29" s="48"/>
      <c r="R29" s="48"/>
      <c r="S29" s="48"/>
      <c r="T29" s="48"/>
      <c r="U29" s="191">
        <f t="shared" si="719"/>
        <v>0</v>
      </c>
      <c r="V29" s="48"/>
      <c r="W29" s="48"/>
      <c r="X29" s="48"/>
      <c r="Y29" s="48"/>
      <c r="Z29" s="48"/>
      <c r="AA29" s="48"/>
      <c r="AB29" s="192">
        <f>V29+W29-X29+Y29-Z29+AA29</f>
        <v>0</v>
      </c>
      <c r="AC29" s="48"/>
      <c r="AD29" s="48"/>
      <c r="AF29" s="48"/>
      <c r="AG29" s="48"/>
      <c r="AH29" s="48"/>
      <c r="AI29" s="48"/>
      <c r="AJ29" s="191">
        <f t="shared" si="720"/>
        <v>0</v>
      </c>
      <c r="AK29" s="48"/>
      <c r="AL29" s="48"/>
      <c r="AM29" s="48"/>
      <c r="AN29" s="48"/>
      <c r="AO29" s="48"/>
      <c r="AP29" s="48"/>
      <c r="AQ29" s="192">
        <f>AK29+AL29-AM29+AN29-AO29+AP29</f>
        <v>0</v>
      </c>
      <c r="AR29" s="48"/>
      <c r="AS29" s="48"/>
      <c r="AU29" s="48"/>
      <c r="AV29" s="48"/>
      <c r="AW29" s="48"/>
      <c r="AX29" s="48"/>
      <c r="AY29" s="191">
        <f t="shared" si="721"/>
        <v>0</v>
      </c>
      <c r="AZ29" s="48"/>
      <c r="BA29" s="48"/>
      <c r="BB29" s="48"/>
      <c r="BC29" s="48"/>
      <c r="BD29" s="48"/>
      <c r="BE29" s="48"/>
      <c r="BF29" s="192">
        <f>AZ29+BA29-BB29+BC29-BD29+BE29</f>
        <v>0</v>
      </c>
      <c r="BG29" s="48"/>
      <c r="BH29" s="48"/>
      <c r="BJ29" s="48"/>
      <c r="BK29" s="48"/>
      <c r="BL29" s="48"/>
      <c r="BM29" s="48"/>
      <c r="BN29" s="191">
        <f t="shared" si="722"/>
        <v>0</v>
      </c>
      <c r="BO29" s="48"/>
      <c r="BP29" s="48"/>
      <c r="BQ29" s="48"/>
      <c r="BR29" s="48"/>
      <c r="BS29" s="48"/>
      <c r="BT29" s="48"/>
      <c r="BU29" s="192">
        <f>BO29+BP29-BQ29+BR29-BS29+BT29</f>
        <v>0</v>
      </c>
      <c r="BV29" s="48"/>
      <c r="BW29" s="48"/>
      <c r="BY29" s="48"/>
      <c r="BZ29" s="48"/>
      <c r="CA29" s="48"/>
      <c r="CB29" s="48"/>
      <c r="CC29" s="191">
        <f t="shared" si="723"/>
        <v>0</v>
      </c>
      <c r="CD29" s="48"/>
      <c r="CE29" s="48"/>
      <c r="CF29" s="48"/>
      <c r="CG29" s="48"/>
      <c r="CH29" s="48"/>
      <c r="CI29" s="48"/>
      <c r="CJ29" s="192">
        <f>CD29+CE29-CF29+CG29-CH29+CI29</f>
        <v>0</v>
      </c>
      <c r="CK29" s="48"/>
      <c r="CL29" s="48"/>
      <c r="CN29" s="48"/>
      <c r="CO29" s="48"/>
      <c r="CP29" s="48"/>
      <c r="CQ29" s="48"/>
      <c r="CR29" s="191">
        <f t="shared" si="724"/>
        <v>0</v>
      </c>
      <c r="CS29" s="48"/>
      <c r="CT29" s="48"/>
      <c r="CU29" s="48"/>
      <c r="CV29" s="48"/>
      <c r="CW29" s="48"/>
      <c r="CX29" s="48"/>
      <c r="CY29" s="192">
        <f>CS29+CT29-CU29+CV29-CW29+CX29</f>
        <v>0</v>
      </c>
      <c r="CZ29" s="48"/>
      <c r="DA29" s="48"/>
      <c r="DC29" s="48"/>
      <c r="DD29" s="48"/>
      <c r="DE29" s="48"/>
      <c r="DF29" s="48"/>
      <c r="DG29" s="191">
        <f t="shared" si="725"/>
        <v>0</v>
      </c>
      <c r="DH29" s="48"/>
      <c r="DI29" s="48"/>
      <c r="DJ29" s="48"/>
      <c r="DK29" s="48"/>
      <c r="DL29" s="48"/>
      <c r="DM29" s="48"/>
      <c r="DN29" s="192">
        <f>DH29+DI29-DJ29+DK29-DL29+DM29</f>
        <v>0</v>
      </c>
      <c r="DO29" s="48"/>
      <c r="DP29" s="48"/>
      <c r="DR29" s="48"/>
      <c r="DS29" s="48"/>
      <c r="DT29" s="48"/>
      <c r="DU29" s="48"/>
      <c r="DV29" s="191">
        <f t="shared" si="726"/>
        <v>0</v>
      </c>
      <c r="DW29" s="48"/>
      <c r="DX29" s="48"/>
      <c r="DY29" s="48"/>
      <c r="DZ29" s="48"/>
      <c r="EA29" s="48"/>
      <c r="EB29" s="48"/>
      <c r="EC29" s="192">
        <f>DW29+DX29-DY29+DZ29-EA29+EB29</f>
        <v>0</v>
      </c>
      <c r="ED29" s="48"/>
      <c r="EE29" s="48"/>
      <c r="EG29" s="48"/>
      <c r="EH29" s="48"/>
      <c r="EI29" s="48"/>
      <c r="EJ29" s="48"/>
      <c r="EK29" s="191">
        <f t="shared" si="727"/>
        <v>0</v>
      </c>
      <c r="EL29" s="48"/>
      <c r="EM29" s="48"/>
      <c r="EN29" s="48"/>
      <c r="EO29" s="48"/>
      <c r="EP29" s="48"/>
      <c r="EQ29" s="48"/>
      <c r="ER29" s="192">
        <f>EL29+EM29-EN29+EO29-EP29+EQ29</f>
        <v>0</v>
      </c>
      <c r="ES29" s="48"/>
      <c r="ET29" s="48"/>
      <c r="EV29" s="48"/>
      <c r="EW29" s="48"/>
      <c r="EX29" s="48"/>
      <c r="EY29" s="48"/>
      <c r="EZ29" s="191">
        <f t="shared" si="728"/>
        <v>0</v>
      </c>
      <c r="FA29" s="48"/>
      <c r="FB29" s="48"/>
      <c r="FC29" s="48"/>
      <c r="FD29" s="48"/>
      <c r="FE29" s="48"/>
      <c r="FF29" s="48"/>
      <c r="FG29" s="192">
        <f>FA29+FB29-FC29+FD29-FE29+FF29</f>
        <v>0</v>
      </c>
      <c r="FH29" s="48"/>
      <c r="FI29" s="48"/>
      <c r="FK29" s="48"/>
      <c r="FL29" s="48"/>
      <c r="FM29" s="48"/>
      <c r="FN29" s="48"/>
      <c r="FO29" s="191">
        <f t="shared" si="729"/>
        <v>0</v>
      </c>
      <c r="FP29" s="48"/>
      <c r="FQ29" s="48"/>
      <c r="FR29" s="48"/>
      <c r="FS29" s="48"/>
      <c r="FT29" s="48"/>
      <c r="FU29" s="48"/>
      <c r="FV29" s="192">
        <f>FP29+FQ29-FR29+FS29-FT29+FU29</f>
        <v>0</v>
      </c>
      <c r="FW29" s="48"/>
      <c r="FX29" s="48"/>
      <c r="FZ29" s="48"/>
      <c r="GA29" s="48"/>
      <c r="GB29" s="48"/>
      <c r="GC29" s="48"/>
      <c r="GD29" s="191">
        <f t="shared" si="730"/>
        <v>0</v>
      </c>
      <c r="GE29" s="48"/>
      <c r="GF29" s="48"/>
      <c r="GG29" s="48"/>
      <c r="GH29" s="48"/>
      <c r="GI29" s="48"/>
      <c r="GJ29" s="48"/>
      <c r="GK29" s="192">
        <f>GE29+GF29-GG29+GH29-GI29+GJ29</f>
        <v>0</v>
      </c>
      <c r="GL29" s="48"/>
      <c r="GM29" s="48"/>
      <c r="GO29" s="48"/>
      <c r="GP29" s="48"/>
      <c r="GQ29" s="48"/>
      <c r="GR29" s="48"/>
      <c r="GS29" s="191">
        <f t="shared" si="731"/>
        <v>0</v>
      </c>
      <c r="GT29" s="48"/>
      <c r="GU29" s="48"/>
      <c r="GV29" s="48"/>
      <c r="GW29" s="48"/>
      <c r="GX29" s="48"/>
      <c r="GY29" s="48"/>
      <c r="GZ29" s="192">
        <f>GT29+GU29-GV29+GW29-GX29+GY29</f>
        <v>0</v>
      </c>
      <c r="HA29" s="48"/>
      <c r="HB29" s="48"/>
      <c r="HD29" s="48"/>
      <c r="HE29" s="48"/>
      <c r="HF29" s="48"/>
      <c r="HG29" s="48"/>
      <c r="HH29" s="191">
        <f t="shared" si="732"/>
        <v>0</v>
      </c>
      <c r="HI29" s="48"/>
      <c r="HJ29" s="48"/>
      <c r="HK29" s="48"/>
      <c r="HL29" s="48"/>
      <c r="HM29" s="48"/>
      <c r="HN29" s="48"/>
      <c r="HO29" s="192">
        <f>HI29+HJ29-HK29+HL29-HM29+HN29</f>
        <v>0</v>
      </c>
      <c r="HP29" s="48"/>
      <c r="HQ29" s="48"/>
      <c r="HS29" s="48"/>
      <c r="HT29" s="48"/>
      <c r="HU29" s="48"/>
      <c r="HV29" s="48"/>
      <c r="HW29" s="191">
        <f t="shared" si="733"/>
        <v>0</v>
      </c>
      <c r="HX29" s="48"/>
      <c r="HY29" s="48"/>
      <c r="HZ29" s="48"/>
      <c r="IA29" s="48"/>
      <c r="IB29" s="48"/>
      <c r="IC29" s="48"/>
      <c r="ID29" s="192">
        <f>HX29+HY29-HZ29+IA29-IB29+IC29</f>
        <v>0</v>
      </c>
      <c r="IE29" s="48"/>
      <c r="IF29" s="48"/>
      <c r="IH29" s="48"/>
      <c r="II29" s="48"/>
      <c r="IJ29" s="48"/>
      <c r="IK29" s="48"/>
      <c r="IL29" s="191">
        <f t="shared" si="734"/>
        <v>0</v>
      </c>
      <c r="IM29" s="48"/>
      <c r="IN29" s="48"/>
      <c r="IO29" s="48"/>
      <c r="IP29" s="48"/>
      <c r="IQ29" s="48"/>
      <c r="IR29" s="48"/>
      <c r="IS29" s="192">
        <f>IM29+IN29-IO29+IP29-IQ29+IR29</f>
        <v>0</v>
      </c>
      <c r="IT29" s="48"/>
      <c r="IU29" s="48"/>
      <c r="IW29" s="48"/>
      <c r="IX29" s="48"/>
      <c r="IY29" s="48"/>
      <c r="IZ29" s="48"/>
      <c r="JA29" s="191">
        <f t="shared" si="735"/>
        <v>0</v>
      </c>
      <c r="JB29" s="48"/>
      <c r="JC29" s="48"/>
      <c r="JD29" s="48"/>
      <c r="JE29" s="48"/>
      <c r="JF29" s="48"/>
      <c r="JG29" s="48"/>
      <c r="JH29" s="192">
        <f>JB29+JC29-JD29+JE29-JF29+JG29</f>
        <v>0</v>
      </c>
      <c r="JI29" s="48"/>
      <c r="JJ29" s="48"/>
      <c r="JL29" s="48"/>
      <c r="JM29" s="48"/>
      <c r="JN29" s="48"/>
      <c r="JO29" s="48"/>
      <c r="JP29" s="191">
        <f t="shared" si="736"/>
        <v>0</v>
      </c>
      <c r="JQ29" s="48"/>
      <c r="JR29" s="48"/>
      <c r="JS29" s="48"/>
      <c r="JT29" s="48"/>
      <c r="JU29" s="48"/>
      <c r="JV29" s="48"/>
      <c r="JW29" s="192">
        <f>JQ29+JR29-JS29+JT29-JU29+JV29</f>
        <v>0</v>
      </c>
      <c r="JX29" s="48"/>
      <c r="JY29" s="48"/>
      <c r="KA29" s="48"/>
      <c r="KB29" s="48"/>
      <c r="KC29" s="48"/>
      <c r="KD29" s="48"/>
      <c r="KE29" s="191">
        <f t="shared" si="737"/>
        <v>0</v>
      </c>
      <c r="KF29" s="48"/>
      <c r="KG29" s="48"/>
      <c r="KH29" s="48"/>
      <c r="KI29" s="48"/>
      <c r="KJ29" s="48"/>
      <c r="KK29" s="48"/>
      <c r="KL29" s="192">
        <f>KF29+KG29-KH29+KI29-KJ29+KK29</f>
        <v>0</v>
      </c>
      <c r="KM29" s="48"/>
      <c r="KN29" s="48"/>
      <c r="KP29" s="48"/>
      <c r="KQ29" s="48"/>
      <c r="KR29" s="48"/>
      <c r="KS29" s="48"/>
      <c r="KT29" s="191">
        <f t="shared" si="738"/>
        <v>0</v>
      </c>
      <c r="KU29" s="48"/>
      <c r="KV29" s="48"/>
      <c r="KW29" s="48"/>
      <c r="KX29" s="48"/>
      <c r="KY29" s="48"/>
      <c r="KZ29" s="48"/>
      <c r="LA29" s="192">
        <f>KU29+KV29-KW29+KX29-KY29+KZ29</f>
        <v>0</v>
      </c>
      <c r="LB29" s="48"/>
      <c r="LC29" s="48"/>
      <c r="LE29" s="48"/>
      <c r="LF29" s="48"/>
      <c r="LG29" s="48"/>
      <c r="LH29" s="48"/>
      <c r="LI29" s="191">
        <f t="shared" si="739"/>
        <v>0</v>
      </c>
      <c r="LJ29" s="48"/>
      <c r="LK29" s="48"/>
      <c r="LL29" s="48"/>
      <c r="LM29" s="48"/>
      <c r="LN29" s="48"/>
      <c r="LO29" s="48"/>
      <c r="LP29" s="192">
        <f>LJ29+LK29-LL29+LM29-LN29+LO29</f>
        <v>0</v>
      </c>
      <c r="LQ29" s="48"/>
      <c r="LR29" s="48"/>
      <c r="LT29" s="48"/>
      <c r="LU29" s="48"/>
      <c r="LV29" s="48"/>
      <c r="LW29" s="48"/>
      <c r="LX29" s="191">
        <f t="shared" si="740"/>
        <v>0</v>
      </c>
      <c r="LY29" s="48"/>
      <c r="LZ29" s="48"/>
      <c r="MA29" s="48"/>
      <c r="MB29" s="48"/>
      <c r="MC29" s="48"/>
      <c r="MD29" s="48"/>
      <c r="ME29" s="192">
        <f>LY29+LZ29-MA29+MB29-MC29+MD29</f>
        <v>0</v>
      </c>
      <c r="MF29" s="48"/>
      <c r="MG29" s="48"/>
      <c r="MI29" s="48"/>
      <c r="MJ29" s="48"/>
      <c r="MK29" s="48"/>
      <c r="ML29" s="48"/>
      <c r="MM29" s="191">
        <f t="shared" si="741"/>
        <v>0</v>
      </c>
      <c r="MN29" s="48"/>
      <c r="MO29" s="48"/>
      <c r="MP29" s="48"/>
      <c r="MQ29" s="48"/>
      <c r="MR29" s="48"/>
      <c r="MS29" s="48"/>
      <c r="MT29" s="192">
        <f>MN29+MO29-MP29+MQ29-MR29+MS29</f>
        <v>0</v>
      </c>
      <c r="MU29" s="48"/>
      <c r="MV29" s="48"/>
      <c r="MX29" s="48"/>
      <c r="MY29" s="48"/>
      <c r="MZ29" s="48"/>
      <c r="NA29" s="48"/>
      <c r="NB29" s="191">
        <f t="shared" si="742"/>
        <v>0</v>
      </c>
      <c r="NC29" s="48"/>
      <c r="ND29" s="48"/>
      <c r="NE29" s="48"/>
      <c r="NF29" s="48"/>
      <c r="NG29" s="48"/>
      <c r="NH29" s="48"/>
      <c r="NI29" s="192">
        <f>NC29+ND29-NE29+NF29-NG29+NH29</f>
        <v>0</v>
      </c>
      <c r="NJ29" s="48"/>
      <c r="NK29" s="48"/>
      <c r="NM29" s="48"/>
      <c r="NN29" s="48"/>
      <c r="NO29" s="48"/>
      <c r="NP29" s="48"/>
      <c r="NQ29" s="191">
        <f t="shared" si="743"/>
        <v>0</v>
      </c>
      <c r="NR29" s="48"/>
      <c r="NS29" s="48"/>
      <c r="NT29" s="48"/>
      <c r="NU29" s="48"/>
      <c r="NV29" s="48"/>
      <c r="NW29" s="48"/>
      <c r="NX29" s="192">
        <f>NR29+NS29-NT29+NU29-NV29+NW29</f>
        <v>0</v>
      </c>
      <c r="NY29" s="48"/>
      <c r="NZ29" s="48"/>
      <c r="OB29" s="48"/>
      <c r="OC29" s="48"/>
      <c r="OD29" s="48"/>
      <c r="OE29" s="48"/>
      <c r="OF29" s="191">
        <f t="shared" si="744"/>
        <v>0</v>
      </c>
      <c r="OG29" s="48"/>
      <c r="OH29" s="48"/>
      <c r="OI29" s="48"/>
      <c r="OJ29" s="48"/>
      <c r="OK29" s="48"/>
      <c r="OL29" s="48"/>
      <c r="OM29" s="192">
        <f>OG29+OH29-OI29+OJ29-OK29+OL29</f>
        <v>0</v>
      </c>
      <c r="ON29" s="48"/>
      <c r="OO29" s="48"/>
      <c r="OQ29" s="48"/>
      <c r="OR29" s="48"/>
      <c r="OS29" s="48"/>
      <c r="OT29" s="48"/>
      <c r="OU29" s="191">
        <f t="shared" si="745"/>
        <v>0</v>
      </c>
      <c r="OV29" s="48"/>
      <c r="OW29" s="48"/>
      <c r="OX29" s="48"/>
      <c r="OY29" s="48"/>
      <c r="OZ29" s="48"/>
      <c r="PA29" s="48"/>
      <c r="PB29" s="192">
        <f>OV29+OW29-OX29+OY29-OZ29+PA29</f>
        <v>0</v>
      </c>
      <c r="PC29" s="48"/>
      <c r="PD29" s="48"/>
      <c r="PF29" s="48"/>
      <c r="PG29" s="48"/>
      <c r="PH29" s="48"/>
      <c r="PI29" s="48"/>
      <c r="PJ29" s="191">
        <f t="shared" si="746"/>
        <v>0</v>
      </c>
      <c r="PK29" s="48"/>
      <c r="PL29" s="48"/>
      <c r="PM29" s="48"/>
      <c r="PN29" s="48"/>
      <c r="PO29" s="48"/>
      <c r="PP29" s="48"/>
      <c r="PQ29" s="192">
        <f>PK29+PL29-PM29+PN29-PO29+PP29</f>
        <v>0</v>
      </c>
      <c r="PR29" s="48"/>
      <c r="PS29" s="48"/>
      <c r="PU29" s="48"/>
      <c r="PV29" s="48"/>
      <c r="PW29" s="48"/>
      <c r="PX29" s="48"/>
      <c r="PY29" s="191">
        <f t="shared" si="747"/>
        <v>0</v>
      </c>
      <c r="PZ29" s="48"/>
      <c r="QA29" s="48"/>
      <c r="QB29" s="48"/>
      <c r="QC29" s="48"/>
      <c r="QD29" s="48"/>
      <c r="QE29" s="48"/>
      <c r="QF29" s="192">
        <f>PZ29+QA29-QB29+QC29-QD29+QE29</f>
        <v>0</v>
      </c>
      <c r="QG29" s="48"/>
      <c r="QH29" s="48"/>
      <c r="QJ29" s="48"/>
      <c r="QK29" s="48"/>
      <c r="QL29" s="48"/>
      <c r="QM29" s="48"/>
      <c r="QN29" s="191">
        <f t="shared" si="748"/>
        <v>0</v>
      </c>
      <c r="QO29" s="48"/>
      <c r="QP29" s="48"/>
      <c r="QQ29" s="48"/>
      <c r="QR29" s="48"/>
      <c r="QS29" s="48"/>
      <c r="QT29" s="48"/>
      <c r="QU29" s="192">
        <f>QO29+QP29-QQ29+QR29-QS29+QT29</f>
        <v>0</v>
      </c>
      <c r="QV29" s="48"/>
      <c r="QW29" s="48"/>
      <c r="QY29" s="48"/>
      <c r="QZ29" s="48"/>
      <c r="RA29" s="48"/>
      <c r="RB29" s="48"/>
      <c r="RC29" s="191">
        <f t="shared" si="749"/>
        <v>0</v>
      </c>
      <c r="RD29" s="48"/>
      <c r="RE29" s="48"/>
      <c r="RF29" s="48"/>
      <c r="RG29" s="48"/>
      <c r="RH29" s="48"/>
      <c r="RI29" s="48"/>
      <c r="RJ29" s="192">
        <f>RD29+RE29-RF29+RG29-RH29+RI29</f>
        <v>0</v>
      </c>
      <c r="RK29" s="48"/>
      <c r="RL29" s="48"/>
      <c r="RN29" s="48"/>
      <c r="RO29" s="48"/>
      <c r="RP29" s="48"/>
      <c r="RQ29" s="48"/>
      <c r="RR29" s="191">
        <f t="shared" si="750"/>
        <v>0</v>
      </c>
      <c r="RS29" s="48"/>
      <c r="RT29" s="48"/>
      <c r="RU29" s="48"/>
      <c r="RV29" s="48"/>
      <c r="RW29" s="48"/>
      <c r="RX29" s="48"/>
      <c r="RY29" s="192">
        <f>RS29+RT29-RU29+RV29-RW29+RX29</f>
        <v>0</v>
      </c>
      <c r="RZ29" s="48"/>
      <c r="SA29" s="48"/>
      <c r="SC29" s="48"/>
      <c r="SD29" s="48"/>
      <c r="SE29" s="48"/>
      <c r="SF29" s="48"/>
      <c r="SG29" s="191">
        <f t="shared" si="751"/>
        <v>0</v>
      </c>
      <c r="SH29" s="48"/>
      <c r="SI29" s="48"/>
      <c r="SJ29" s="48"/>
      <c r="SK29" s="48"/>
      <c r="SL29" s="48"/>
      <c r="SM29" s="48"/>
      <c r="SN29" s="192">
        <f>SH29+SI29-SJ29+SK29-SL29+SM29</f>
        <v>0</v>
      </c>
      <c r="SO29" s="48"/>
      <c r="SP29" s="48"/>
      <c r="SR29" s="48"/>
      <c r="SS29" s="48"/>
      <c r="ST29" s="48"/>
      <c r="SU29" s="48"/>
      <c r="SV29" s="191">
        <f t="shared" si="752"/>
        <v>0</v>
      </c>
      <c r="SW29" s="48"/>
      <c r="SX29" s="48"/>
      <c r="SY29" s="48"/>
      <c r="SZ29" s="48"/>
      <c r="TA29" s="48"/>
      <c r="TB29" s="48"/>
      <c r="TC29" s="192">
        <f>SW29+SX29-SY29+SZ29-TA29+TB29</f>
        <v>0</v>
      </c>
      <c r="TD29" s="48"/>
      <c r="TE29" s="48"/>
      <c r="TG29" s="48"/>
      <c r="TH29" s="48"/>
      <c r="TI29" s="48"/>
      <c r="TJ29" s="48"/>
      <c r="TK29" s="191">
        <f t="shared" si="753"/>
        <v>0</v>
      </c>
      <c r="TL29" s="48"/>
      <c r="TM29" s="48"/>
      <c r="TN29" s="48"/>
      <c r="TO29" s="48"/>
      <c r="TP29" s="48"/>
      <c r="TQ29" s="48"/>
      <c r="TR29" s="192">
        <f>TL29+TM29-TN29+TO29-TP29+TQ29</f>
        <v>0</v>
      </c>
      <c r="TS29" s="48"/>
      <c r="TT29" s="48"/>
      <c r="TV29" s="48"/>
      <c r="TW29" s="48"/>
      <c r="TX29" s="48"/>
      <c r="TY29" s="48"/>
      <c r="TZ29" s="191">
        <f t="shared" si="754"/>
        <v>0</v>
      </c>
      <c r="UA29" s="48"/>
      <c r="UB29" s="48"/>
      <c r="UC29" s="48"/>
      <c r="UD29" s="48"/>
      <c r="UE29" s="48"/>
      <c r="UF29" s="48"/>
      <c r="UG29" s="192">
        <f>UA29+UB29-UC29+UD29-UE29+UF29</f>
        <v>0</v>
      </c>
      <c r="UH29" s="48"/>
      <c r="UI29" s="48"/>
      <c r="UK29" s="48"/>
      <c r="UL29" s="48"/>
      <c r="UM29" s="48"/>
      <c r="UN29" s="48"/>
      <c r="UO29" s="191">
        <f t="shared" si="755"/>
        <v>0</v>
      </c>
      <c r="UP29" s="48"/>
      <c r="UQ29" s="48"/>
      <c r="UR29" s="48"/>
      <c r="US29" s="48"/>
      <c r="UT29" s="48"/>
      <c r="UU29" s="48"/>
      <c r="UV29" s="192">
        <f>UP29+UQ29-UR29+US29-UT29+UU29</f>
        <v>0</v>
      </c>
      <c r="UW29" s="48"/>
      <c r="UX29" s="48"/>
      <c r="UZ29" s="48"/>
      <c r="VA29" s="48"/>
      <c r="VB29" s="48"/>
      <c r="VC29" s="48"/>
      <c r="VD29" s="191">
        <f t="shared" si="756"/>
        <v>0</v>
      </c>
      <c r="VE29" s="48"/>
      <c r="VF29" s="48"/>
      <c r="VG29" s="48"/>
      <c r="VH29" s="48"/>
      <c r="VI29" s="48"/>
      <c r="VJ29" s="48"/>
      <c r="VK29" s="192">
        <f>VE29+VF29-VG29+VH29-VI29+VJ29</f>
        <v>0</v>
      </c>
      <c r="VL29" s="48"/>
      <c r="VM29" s="48"/>
      <c r="VO29" s="48"/>
      <c r="VP29" s="48"/>
      <c r="VQ29" s="48"/>
      <c r="VR29" s="48"/>
      <c r="VS29" s="191">
        <f t="shared" si="757"/>
        <v>0</v>
      </c>
      <c r="VT29" s="48"/>
      <c r="VU29" s="48"/>
      <c r="VV29" s="48"/>
      <c r="VW29" s="48"/>
      <c r="VX29" s="48"/>
      <c r="VY29" s="48"/>
      <c r="VZ29" s="192">
        <f>VT29+VU29-VV29+VW29-VX29+VY29</f>
        <v>0</v>
      </c>
      <c r="WA29" s="48"/>
      <c r="WB29" s="48"/>
      <c r="WD29" s="48"/>
      <c r="WE29" s="48"/>
      <c r="WF29" s="48"/>
      <c r="WG29" s="48"/>
      <c r="WH29" s="191">
        <f t="shared" si="758"/>
        <v>0</v>
      </c>
      <c r="WI29" s="48"/>
      <c r="WJ29" s="48"/>
      <c r="WK29" s="48"/>
      <c r="WL29" s="48"/>
      <c r="WM29" s="48"/>
      <c r="WN29" s="48"/>
      <c r="WO29" s="192">
        <f>WI29+WJ29-WK29+WL29-WM29+WN29</f>
        <v>0</v>
      </c>
      <c r="WP29" s="48"/>
      <c r="WQ29" s="48"/>
      <c r="WS29" s="48"/>
      <c r="WT29" s="48"/>
      <c r="WU29" s="48"/>
      <c r="WV29" s="48"/>
      <c r="WW29" s="191">
        <f t="shared" si="759"/>
        <v>0</v>
      </c>
      <c r="WX29" s="48"/>
      <c r="WY29" s="48"/>
      <c r="WZ29" s="48"/>
      <c r="XA29" s="48"/>
      <c r="XB29" s="48"/>
      <c r="XC29" s="48"/>
      <c r="XD29" s="192">
        <f>WX29+WY29-WZ29+XA29-XB29+XC29</f>
        <v>0</v>
      </c>
      <c r="XE29" s="48"/>
      <c r="XF29" s="48"/>
      <c r="XH29" s="48"/>
      <c r="XI29" s="48"/>
      <c r="XJ29" s="48"/>
      <c r="XK29" s="48"/>
      <c r="XL29" s="191">
        <f t="shared" si="760"/>
        <v>0</v>
      </c>
      <c r="XM29" s="48"/>
      <c r="XN29" s="48"/>
      <c r="XO29" s="48"/>
      <c r="XP29" s="48"/>
      <c r="XQ29" s="48"/>
      <c r="XR29" s="48"/>
      <c r="XS29" s="192">
        <f>XM29+XN29-XO29+XP29-XQ29+XR29</f>
        <v>0</v>
      </c>
      <c r="XT29" s="48"/>
      <c r="XU29" s="48"/>
      <c r="XW29" s="48"/>
      <c r="XX29" s="48"/>
      <c r="XY29" s="48"/>
      <c r="XZ29" s="48"/>
      <c r="YA29" s="191">
        <f t="shared" si="761"/>
        <v>0</v>
      </c>
      <c r="YB29" s="48"/>
      <c r="YC29" s="48"/>
      <c r="YD29" s="48"/>
      <c r="YE29" s="48"/>
      <c r="YF29" s="48"/>
      <c r="YG29" s="48"/>
      <c r="YH29" s="192">
        <f>YB29+YC29-YD29+YE29-YF29+YG29</f>
        <v>0</v>
      </c>
      <c r="YI29" s="48"/>
      <c r="YJ29" s="48"/>
      <c r="YL29" s="48"/>
      <c r="YM29" s="48"/>
      <c r="YN29" s="48"/>
      <c r="YO29" s="48"/>
      <c r="YP29" s="191">
        <f t="shared" si="762"/>
        <v>0</v>
      </c>
      <c r="YQ29" s="48"/>
      <c r="YR29" s="48"/>
      <c r="YS29" s="48"/>
      <c r="YT29" s="48"/>
      <c r="YU29" s="48"/>
      <c r="YV29" s="48"/>
      <c r="YW29" s="192">
        <f>YQ29+YR29-YS29+YT29-YU29+YV29</f>
        <v>0</v>
      </c>
      <c r="YX29" s="48"/>
      <c r="YY29" s="48"/>
      <c r="ZA29" s="48"/>
      <c r="ZB29" s="48"/>
      <c r="ZC29" s="48"/>
      <c r="ZD29" s="48"/>
      <c r="ZE29" s="191">
        <f t="shared" si="763"/>
        <v>0</v>
      </c>
      <c r="ZF29" s="48"/>
      <c r="ZG29" s="48"/>
      <c r="ZH29" s="48"/>
      <c r="ZI29" s="48"/>
      <c r="ZJ29" s="48"/>
      <c r="ZK29" s="48"/>
      <c r="ZL29" s="192">
        <f>ZF29+ZG29-ZH29+ZI29-ZJ29+ZK29</f>
        <v>0</v>
      </c>
      <c r="ZM29" s="48"/>
      <c r="ZN29" s="48"/>
      <c r="ZP29" s="48"/>
      <c r="ZQ29" s="48"/>
      <c r="ZR29" s="48"/>
      <c r="ZS29" s="48"/>
      <c r="ZT29" s="191">
        <f t="shared" si="764"/>
        <v>0</v>
      </c>
      <c r="ZU29" s="48"/>
      <c r="ZV29" s="48"/>
      <c r="ZW29" s="48"/>
      <c r="ZX29" s="48"/>
      <c r="ZY29" s="48"/>
      <c r="ZZ29" s="48"/>
      <c r="AAA29" s="192">
        <f>ZU29+ZV29-ZW29+ZX29-ZY29+ZZ29</f>
        <v>0</v>
      </c>
      <c r="AAB29" s="48"/>
      <c r="AAC29" s="48"/>
      <c r="AAE29" s="48"/>
      <c r="AAF29" s="48"/>
      <c r="AAG29" s="48"/>
      <c r="AAH29" s="48"/>
      <c r="AAI29" s="191">
        <f t="shared" si="765"/>
        <v>0</v>
      </c>
      <c r="AAJ29" s="48"/>
      <c r="AAK29" s="48"/>
      <c r="AAL29" s="48"/>
      <c r="AAM29" s="48"/>
      <c r="AAN29" s="48"/>
      <c r="AAO29" s="48"/>
      <c r="AAP29" s="192">
        <f>AAJ29+AAK29-AAL29+AAM29-AAN29+AAO29</f>
        <v>0</v>
      </c>
      <c r="AAQ29" s="48"/>
      <c r="AAR29" s="48"/>
      <c r="AAT29" s="48"/>
      <c r="AAU29" s="48"/>
      <c r="AAV29" s="48"/>
      <c r="AAW29" s="48"/>
      <c r="AAX29" s="191">
        <f t="shared" si="766"/>
        <v>0</v>
      </c>
      <c r="AAY29" s="48"/>
      <c r="AAZ29" s="48"/>
      <c r="ABA29" s="48"/>
      <c r="ABB29" s="48"/>
      <c r="ABC29" s="48"/>
      <c r="ABD29" s="48"/>
      <c r="ABE29" s="192">
        <f>AAY29+AAZ29-ABA29+ABB29-ABC29+ABD29</f>
        <v>0</v>
      </c>
      <c r="ABF29" s="48"/>
      <c r="ABG29" s="48"/>
      <c r="ABI29" s="48"/>
      <c r="ABJ29" s="48"/>
      <c r="ABK29" s="48"/>
      <c r="ABL29" s="48"/>
      <c r="ABM29" s="191">
        <f t="shared" si="767"/>
        <v>0</v>
      </c>
      <c r="ABN29" s="48"/>
      <c r="ABO29" s="48"/>
      <c r="ABP29" s="48"/>
      <c r="ABQ29" s="48"/>
      <c r="ABR29" s="48"/>
      <c r="ABS29" s="48"/>
      <c r="ABT29" s="192">
        <f>ABN29+ABO29-ABP29+ABQ29-ABR29+ABS29</f>
        <v>0</v>
      </c>
      <c r="ABU29" s="48"/>
      <c r="ABV29" s="48"/>
      <c r="ABX29" s="48"/>
      <c r="ABY29" s="48"/>
      <c r="ABZ29" s="48"/>
      <c r="ACA29" s="48"/>
      <c r="ACB29" s="191">
        <f t="shared" si="768"/>
        <v>0</v>
      </c>
      <c r="ACC29" s="48"/>
      <c r="ACD29" s="48"/>
      <c r="ACE29" s="48"/>
      <c r="ACF29" s="48"/>
      <c r="ACG29" s="48"/>
      <c r="ACH29" s="48"/>
      <c r="ACI29" s="192">
        <f>ACC29+ACD29-ACE29+ACF29-ACG29+ACH29</f>
        <v>0</v>
      </c>
      <c r="ACJ29" s="48"/>
      <c r="ACK29" s="48"/>
      <c r="ACM29" s="48"/>
      <c r="ACN29" s="48"/>
      <c r="ACO29" s="48"/>
      <c r="ACP29" s="48"/>
      <c r="ACQ29" s="191">
        <f t="shared" si="769"/>
        <v>0</v>
      </c>
      <c r="ACR29" s="48"/>
      <c r="ACS29" s="48"/>
      <c r="ACT29" s="48"/>
      <c r="ACU29" s="48"/>
      <c r="ACV29" s="48"/>
      <c r="ACW29" s="48"/>
      <c r="ACX29" s="192">
        <f>ACR29+ACS29-ACT29+ACU29-ACV29+ACW29</f>
        <v>0</v>
      </c>
      <c r="ACY29" s="48"/>
      <c r="ACZ29" s="48"/>
      <c r="ADC29" s="48"/>
      <c r="ADD29" s="48"/>
      <c r="ADE29" s="48"/>
      <c r="ADF29" s="48"/>
      <c r="ADG29" s="191">
        <f t="shared" si="770"/>
        <v>0</v>
      </c>
      <c r="ADH29" s="48"/>
      <c r="ADI29" s="48"/>
      <c r="ADJ29" s="48"/>
      <c r="ADK29" s="48"/>
      <c r="ADL29" s="48"/>
      <c r="ADM29" s="48"/>
      <c r="ADN29" s="192">
        <f>ADH29+ADI29-ADJ29+ADK29-ADL29+ADM29</f>
        <v>0</v>
      </c>
      <c r="ADO29" s="48"/>
      <c r="ADP29" s="48"/>
      <c r="ADR29" s="48"/>
      <c r="ADS29" s="48"/>
      <c r="ADT29" s="48"/>
      <c r="ADU29" s="48"/>
      <c r="ADV29" s="191">
        <f t="shared" si="771"/>
        <v>0</v>
      </c>
      <c r="ADW29" s="48"/>
      <c r="ADX29" s="48"/>
      <c r="ADY29" s="48"/>
      <c r="ADZ29" s="48"/>
      <c r="AEA29" s="48"/>
      <c r="AEB29" s="48"/>
      <c r="AEC29" s="192">
        <f>ADW29+ADX29-ADY29+ADZ29-AEA29+AEB29</f>
        <v>0</v>
      </c>
      <c r="AED29" s="48"/>
      <c r="AEE29" s="48"/>
      <c r="AEG29" s="48"/>
      <c r="AEH29" s="48"/>
      <c r="AEI29" s="48"/>
      <c r="AEJ29" s="48"/>
      <c r="AEK29" s="191">
        <f t="shared" si="772"/>
        <v>0</v>
      </c>
      <c r="AEL29" s="48"/>
      <c r="AEM29" s="48"/>
      <c r="AEN29" s="48"/>
      <c r="AEO29" s="48"/>
      <c r="AEP29" s="48"/>
      <c r="AEQ29" s="48"/>
      <c r="AER29" s="192">
        <f>AEL29+AEM29-AEN29+AEO29-AEP29+AEQ29</f>
        <v>0</v>
      </c>
      <c r="AES29" s="48"/>
      <c r="AET29" s="48"/>
      <c r="AEV29" s="48"/>
      <c r="AEW29" s="48"/>
      <c r="AEX29" s="48"/>
      <c r="AEY29" s="48"/>
      <c r="AEZ29" s="191">
        <f t="shared" si="773"/>
        <v>0</v>
      </c>
      <c r="AFA29" s="48"/>
      <c r="AFB29" s="48"/>
      <c r="AFC29" s="48"/>
      <c r="AFD29" s="48"/>
      <c r="AFE29" s="48"/>
      <c r="AFF29" s="48"/>
      <c r="AFG29" s="192">
        <f>AFA29+AFB29-AFC29+AFD29-AFE29+AFF29</f>
        <v>0</v>
      </c>
      <c r="AFH29" s="48"/>
      <c r="AFI29" s="48"/>
      <c r="AFK29" s="48"/>
      <c r="AFL29" s="48"/>
      <c r="AFM29" s="48"/>
      <c r="AFN29" s="48"/>
      <c r="AFO29" s="191">
        <f t="shared" si="774"/>
        <v>0</v>
      </c>
      <c r="AFP29" s="48"/>
      <c r="AFQ29" s="48"/>
      <c r="AFR29" s="48"/>
      <c r="AFS29" s="48"/>
      <c r="AFT29" s="48"/>
      <c r="AFU29" s="48"/>
      <c r="AFV29" s="192">
        <f>AFP29+AFQ29-AFR29+AFS29-AFT29+AFU29</f>
        <v>0</v>
      </c>
      <c r="AFW29" s="48"/>
      <c r="AFX29" s="48"/>
      <c r="AFZ29" s="48"/>
      <c r="AGA29" s="48"/>
      <c r="AGB29" s="48"/>
      <c r="AGC29" s="48"/>
      <c r="AGD29" s="191">
        <f t="shared" si="775"/>
        <v>0</v>
      </c>
      <c r="AGE29" s="48"/>
      <c r="AGF29" s="48"/>
      <c r="AGG29" s="48"/>
      <c r="AGH29" s="48"/>
      <c r="AGI29" s="48"/>
      <c r="AGJ29" s="48"/>
      <c r="AGK29" s="192">
        <f>AGE29+AGF29-AGG29+AGH29-AGI29+AGJ29</f>
        <v>0</v>
      </c>
      <c r="AGL29" s="48"/>
      <c r="AGM29" s="48"/>
      <c r="AGO29" s="48"/>
      <c r="AGP29" s="48"/>
      <c r="AGQ29" s="48"/>
      <c r="AGR29" s="48"/>
      <c r="AGS29" s="191">
        <f t="shared" si="776"/>
        <v>0</v>
      </c>
      <c r="AGT29" s="48"/>
      <c r="AGU29" s="48"/>
      <c r="AGV29" s="48"/>
      <c r="AGW29" s="48"/>
      <c r="AGX29" s="48"/>
      <c r="AGY29" s="48"/>
      <c r="AGZ29" s="192">
        <f>AGT29+AGU29-AGV29+AGW29-AGX29+AGY29</f>
        <v>0</v>
      </c>
      <c r="AHA29" s="48"/>
      <c r="AHB29" s="48"/>
      <c r="AHD29" s="48"/>
      <c r="AHE29" s="48"/>
      <c r="AHF29" s="48"/>
      <c r="AHG29" s="48"/>
      <c r="AHH29" s="191">
        <f t="shared" si="777"/>
        <v>0</v>
      </c>
      <c r="AHI29" s="48"/>
      <c r="AHJ29" s="48"/>
      <c r="AHK29" s="48"/>
      <c r="AHL29" s="48"/>
      <c r="AHM29" s="48"/>
      <c r="AHN29" s="48"/>
      <c r="AHO29" s="192">
        <f>AHI29+AHJ29-AHK29+AHL29-AHM29+AHN29</f>
        <v>0</v>
      </c>
      <c r="AHP29" s="48"/>
      <c r="AHQ29" s="48"/>
      <c r="AHS29" s="48"/>
      <c r="AHT29" s="48"/>
      <c r="AHU29" s="48"/>
      <c r="AHV29" s="48"/>
      <c r="AHW29" s="191">
        <f t="shared" si="778"/>
        <v>0</v>
      </c>
      <c r="AHX29" s="48"/>
      <c r="AHY29" s="48"/>
      <c r="AHZ29" s="48"/>
      <c r="AIA29" s="48"/>
      <c r="AIB29" s="48"/>
      <c r="AIC29" s="48"/>
      <c r="AID29" s="192">
        <f>AHX29+AHY29-AHZ29+AIA29-AIB29+AIC29</f>
        <v>0</v>
      </c>
      <c r="AIE29" s="48"/>
      <c r="AIF29" s="48"/>
    </row>
    <row r="30" spans="1:916" x14ac:dyDescent="0.25">
      <c r="A30" s="41" t="s">
        <v>241</v>
      </c>
      <c r="B30" s="42" t="s">
        <v>293</v>
      </c>
      <c r="C30" s="191">
        <f>SUM(C31:C34)</f>
        <v>0</v>
      </c>
      <c r="D30" s="191">
        <f t="shared" ref="D30:AD30" si="779">SUM(D31:D34)</f>
        <v>0</v>
      </c>
      <c r="E30" s="191">
        <f t="shared" si="779"/>
        <v>0</v>
      </c>
      <c r="F30" s="191">
        <f t="shared" si="779"/>
        <v>0</v>
      </c>
      <c r="G30" s="191">
        <f t="shared" si="779"/>
        <v>0</v>
      </c>
      <c r="H30" s="191">
        <f t="shared" si="779"/>
        <v>0</v>
      </c>
      <c r="I30" s="191">
        <f t="shared" si="779"/>
        <v>0</v>
      </c>
      <c r="J30" s="191">
        <f t="shared" si="779"/>
        <v>0</v>
      </c>
      <c r="K30" s="191">
        <f t="shared" si="779"/>
        <v>0</v>
      </c>
      <c r="L30" s="191">
        <f t="shared" si="779"/>
        <v>0</v>
      </c>
      <c r="M30" s="191">
        <f t="shared" si="779"/>
        <v>0</v>
      </c>
      <c r="N30" s="191">
        <f t="shared" si="779"/>
        <v>0</v>
      </c>
      <c r="O30" s="191">
        <f t="shared" si="779"/>
        <v>0</v>
      </c>
      <c r="P30" s="191">
        <f t="shared" si="779"/>
        <v>0</v>
      </c>
      <c r="Q30" s="191">
        <f t="shared" si="779"/>
        <v>0</v>
      </c>
      <c r="R30" s="191">
        <f t="shared" si="779"/>
        <v>0</v>
      </c>
      <c r="S30" s="191">
        <f t="shared" si="779"/>
        <v>0</v>
      </c>
      <c r="T30" s="191">
        <f t="shared" si="779"/>
        <v>0</v>
      </c>
      <c r="U30" s="191">
        <f t="shared" si="779"/>
        <v>0</v>
      </c>
      <c r="V30" s="191">
        <f t="shared" si="779"/>
        <v>0</v>
      </c>
      <c r="W30" s="191">
        <f t="shared" si="779"/>
        <v>0</v>
      </c>
      <c r="X30" s="191">
        <f t="shared" si="779"/>
        <v>0</v>
      </c>
      <c r="Y30" s="191">
        <f t="shared" si="779"/>
        <v>0</v>
      </c>
      <c r="Z30" s="191">
        <f t="shared" si="779"/>
        <v>0</v>
      </c>
      <c r="AA30" s="191">
        <f t="shared" si="779"/>
        <v>0</v>
      </c>
      <c r="AB30" s="191">
        <f t="shared" si="779"/>
        <v>0</v>
      </c>
      <c r="AC30" s="191">
        <f t="shared" si="779"/>
        <v>0</v>
      </c>
      <c r="AD30" s="191">
        <f t="shared" si="779"/>
        <v>0</v>
      </c>
      <c r="AF30" s="191">
        <f t="shared" ref="AF30:AS30" si="780">SUM(AF31:AF34)</f>
        <v>0</v>
      </c>
      <c r="AG30" s="191">
        <f t="shared" si="780"/>
        <v>0</v>
      </c>
      <c r="AH30" s="191">
        <f t="shared" si="780"/>
        <v>0</v>
      </c>
      <c r="AI30" s="191">
        <f t="shared" si="780"/>
        <v>0</v>
      </c>
      <c r="AJ30" s="191">
        <f t="shared" si="780"/>
        <v>0</v>
      </c>
      <c r="AK30" s="191">
        <f t="shared" si="780"/>
        <v>0</v>
      </c>
      <c r="AL30" s="191">
        <f t="shared" si="780"/>
        <v>0</v>
      </c>
      <c r="AM30" s="191">
        <f t="shared" si="780"/>
        <v>0</v>
      </c>
      <c r="AN30" s="191">
        <f t="shared" si="780"/>
        <v>0</v>
      </c>
      <c r="AO30" s="191">
        <f t="shared" si="780"/>
        <v>0</v>
      </c>
      <c r="AP30" s="191">
        <f t="shared" si="780"/>
        <v>0</v>
      </c>
      <c r="AQ30" s="191">
        <f t="shared" si="780"/>
        <v>0</v>
      </c>
      <c r="AR30" s="191">
        <f t="shared" si="780"/>
        <v>0</v>
      </c>
      <c r="AS30" s="191">
        <f t="shared" si="780"/>
        <v>0</v>
      </c>
      <c r="AU30" s="191">
        <f t="shared" ref="AU30:BH30" si="781">SUM(AU31:AU34)</f>
        <v>0</v>
      </c>
      <c r="AV30" s="191">
        <f t="shared" si="781"/>
        <v>0</v>
      </c>
      <c r="AW30" s="191">
        <f t="shared" si="781"/>
        <v>0</v>
      </c>
      <c r="AX30" s="191">
        <f t="shared" si="781"/>
        <v>0</v>
      </c>
      <c r="AY30" s="191">
        <f t="shared" si="781"/>
        <v>0</v>
      </c>
      <c r="AZ30" s="191">
        <f t="shared" si="781"/>
        <v>0</v>
      </c>
      <c r="BA30" s="191">
        <f t="shared" si="781"/>
        <v>0</v>
      </c>
      <c r="BB30" s="191">
        <f t="shared" si="781"/>
        <v>0</v>
      </c>
      <c r="BC30" s="191">
        <f t="shared" si="781"/>
        <v>0</v>
      </c>
      <c r="BD30" s="191">
        <f t="shared" si="781"/>
        <v>0</v>
      </c>
      <c r="BE30" s="191">
        <f t="shared" si="781"/>
        <v>0</v>
      </c>
      <c r="BF30" s="191">
        <f t="shared" si="781"/>
        <v>0</v>
      </c>
      <c r="BG30" s="191">
        <f t="shared" si="781"/>
        <v>0</v>
      </c>
      <c r="BH30" s="191">
        <f t="shared" si="781"/>
        <v>0</v>
      </c>
      <c r="BJ30" s="191">
        <f t="shared" ref="BJ30:BW30" si="782">SUM(BJ31:BJ34)</f>
        <v>0</v>
      </c>
      <c r="BK30" s="191">
        <f t="shared" si="782"/>
        <v>0</v>
      </c>
      <c r="BL30" s="191">
        <f t="shared" si="782"/>
        <v>0</v>
      </c>
      <c r="BM30" s="191">
        <f t="shared" si="782"/>
        <v>0</v>
      </c>
      <c r="BN30" s="191">
        <f t="shared" si="782"/>
        <v>0</v>
      </c>
      <c r="BO30" s="191">
        <f t="shared" si="782"/>
        <v>0</v>
      </c>
      <c r="BP30" s="191">
        <f t="shared" si="782"/>
        <v>0</v>
      </c>
      <c r="BQ30" s="191">
        <f t="shared" si="782"/>
        <v>0</v>
      </c>
      <c r="BR30" s="191">
        <f t="shared" si="782"/>
        <v>0</v>
      </c>
      <c r="BS30" s="191">
        <f t="shared" si="782"/>
        <v>0</v>
      </c>
      <c r="BT30" s="191">
        <f t="shared" si="782"/>
        <v>0</v>
      </c>
      <c r="BU30" s="191">
        <f t="shared" si="782"/>
        <v>0</v>
      </c>
      <c r="BV30" s="191">
        <f t="shared" si="782"/>
        <v>0</v>
      </c>
      <c r="BW30" s="191">
        <f t="shared" si="782"/>
        <v>0</v>
      </c>
      <c r="BY30" s="191">
        <f t="shared" ref="BY30:CL30" si="783">SUM(BY31:BY34)</f>
        <v>0</v>
      </c>
      <c r="BZ30" s="191">
        <f t="shared" si="783"/>
        <v>0</v>
      </c>
      <c r="CA30" s="191">
        <f t="shared" si="783"/>
        <v>0</v>
      </c>
      <c r="CB30" s="191">
        <f t="shared" si="783"/>
        <v>0</v>
      </c>
      <c r="CC30" s="191">
        <f t="shared" si="783"/>
        <v>0</v>
      </c>
      <c r="CD30" s="191">
        <f t="shared" si="783"/>
        <v>0</v>
      </c>
      <c r="CE30" s="191">
        <f t="shared" si="783"/>
        <v>0</v>
      </c>
      <c r="CF30" s="191">
        <f t="shared" si="783"/>
        <v>0</v>
      </c>
      <c r="CG30" s="191">
        <f t="shared" si="783"/>
        <v>0</v>
      </c>
      <c r="CH30" s="191">
        <f t="shared" si="783"/>
        <v>0</v>
      </c>
      <c r="CI30" s="191">
        <f t="shared" si="783"/>
        <v>0</v>
      </c>
      <c r="CJ30" s="191">
        <f t="shared" si="783"/>
        <v>0</v>
      </c>
      <c r="CK30" s="191">
        <f t="shared" si="783"/>
        <v>0</v>
      </c>
      <c r="CL30" s="191">
        <f t="shared" si="783"/>
        <v>0</v>
      </c>
      <c r="CN30" s="191">
        <f t="shared" ref="CN30:DA30" si="784">SUM(CN31:CN34)</f>
        <v>0</v>
      </c>
      <c r="CO30" s="191">
        <f t="shared" si="784"/>
        <v>0</v>
      </c>
      <c r="CP30" s="191">
        <f t="shared" si="784"/>
        <v>0</v>
      </c>
      <c r="CQ30" s="191">
        <f t="shared" si="784"/>
        <v>0</v>
      </c>
      <c r="CR30" s="191">
        <f t="shared" si="784"/>
        <v>0</v>
      </c>
      <c r="CS30" s="191">
        <f t="shared" si="784"/>
        <v>0</v>
      </c>
      <c r="CT30" s="191">
        <f t="shared" si="784"/>
        <v>0</v>
      </c>
      <c r="CU30" s="191">
        <f t="shared" si="784"/>
        <v>0</v>
      </c>
      <c r="CV30" s="191">
        <f t="shared" si="784"/>
        <v>0</v>
      </c>
      <c r="CW30" s="191">
        <f t="shared" si="784"/>
        <v>0</v>
      </c>
      <c r="CX30" s="191">
        <f t="shared" si="784"/>
        <v>0</v>
      </c>
      <c r="CY30" s="191">
        <f t="shared" si="784"/>
        <v>0</v>
      </c>
      <c r="CZ30" s="191">
        <f t="shared" si="784"/>
        <v>0</v>
      </c>
      <c r="DA30" s="191">
        <f t="shared" si="784"/>
        <v>0</v>
      </c>
      <c r="DC30" s="191">
        <f t="shared" ref="DC30:DP30" si="785">SUM(DC31:DC34)</f>
        <v>0</v>
      </c>
      <c r="DD30" s="191">
        <f t="shared" si="785"/>
        <v>0</v>
      </c>
      <c r="DE30" s="191">
        <f t="shared" si="785"/>
        <v>0</v>
      </c>
      <c r="DF30" s="191">
        <f t="shared" si="785"/>
        <v>0</v>
      </c>
      <c r="DG30" s="191">
        <f t="shared" si="785"/>
        <v>0</v>
      </c>
      <c r="DH30" s="191">
        <f t="shared" si="785"/>
        <v>0</v>
      </c>
      <c r="DI30" s="191">
        <f t="shared" si="785"/>
        <v>0</v>
      </c>
      <c r="DJ30" s="191">
        <f t="shared" si="785"/>
        <v>0</v>
      </c>
      <c r="DK30" s="191">
        <f t="shared" si="785"/>
        <v>0</v>
      </c>
      <c r="DL30" s="191">
        <f t="shared" si="785"/>
        <v>0</v>
      </c>
      <c r="DM30" s="191">
        <f t="shared" si="785"/>
        <v>0</v>
      </c>
      <c r="DN30" s="191">
        <f t="shared" si="785"/>
        <v>0</v>
      </c>
      <c r="DO30" s="191">
        <f t="shared" si="785"/>
        <v>0</v>
      </c>
      <c r="DP30" s="191">
        <f t="shared" si="785"/>
        <v>0</v>
      </c>
      <c r="DR30" s="191">
        <f t="shared" ref="DR30:EE30" si="786">SUM(DR31:DR34)</f>
        <v>0</v>
      </c>
      <c r="DS30" s="191">
        <f t="shared" si="786"/>
        <v>0</v>
      </c>
      <c r="DT30" s="191">
        <f t="shared" si="786"/>
        <v>0</v>
      </c>
      <c r="DU30" s="191">
        <f t="shared" si="786"/>
        <v>0</v>
      </c>
      <c r="DV30" s="191">
        <f t="shared" si="786"/>
        <v>0</v>
      </c>
      <c r="DW30" s="191">
        <f t="shared" si="786"/>
        <v>0</v>
      </c>
      <c r="DX30" s="191">
        <f t="shared" si="786"/>
        <v>0</v>
      </c>
      <c r="DY30" s="191">
        <f t="shared" si="786"/>
        <v>0</v>
      </c>
      <c r="DZ30" s="191">
        <f t="shared" si="786"/>
        <v>0</v>
      </c>
      <c r="EA30" s="191">
        <f t="shared" si="786"/>
        <v>0</v>
      </c>
      <c r="EB30" s="191">
        <f t="shared" si="786"/>
        <v>0</v>
      </c>
      <c r="EC30" s="191">
        <f t="shared" si="786"/>
        <v>0</v>
      </c>
      <c r="ED30" s="191">
        <f t="shared" si="786"/>
        <v>0</v>
      </c>
      <c r="EE30" s="191">
        <f t="shared" si="786"/>
        <v>0</v>
      </c>
      <c r="EG30" s="191">
        <f t="shared" ref="EG30:ET30" si="787">SUM(EG31:EG34)</f>
        <v>0</v>
      </c>
      <c r="EH30" s="191">
        <f t="shared" si="787"/>
        <v>0</v>
      </c>
      <c r="EI30" s="191">
        <f t="shared" si="787"/>
        <v>0</v>
      </c>
      <c r="EJ30" s="191">
        <f t="shared" si="787"/>
        <v>0</v>
      </c>
      <c r="EK30" s="191">
        <f t="shared" si="787"/>
        <v>0</v>
      </c>
      <c r="EL30" s="191">
        <f t="shared" si="787"/>
        <v>0</v>
      </c>
      <c r="EM30" s="191">
        <f t="shared" si="787"/>
        <v>0</v>
      </c>
      <c r="EN30" s="191">
        <f t="shared" si="787"/>
        <v>0</v>
      </c>
      <c r="EO30" s="191">
        <f t="shared" si="787"/>
        <v>0</v>
      </c>
      <c r="EP30" s="191">
        <f t="shared" si="787"/>
        <v>0</v>
      </c>
      <c r="EQ30" s="191">
        <f t="shared" si="787"/>
        <v>0</v>
      </c>
      <c r="ER30" s="191">
        <f t="shared" si="787"/>
        <v>0</v>
      </c>
      <c r="ES30" s="191">
        <f t="shared" si="787"/>
        <v>0</v>
      </c>
      <c r="ET30" s="191">
        <f t="shared" si="787"/>
        <v>0</v>
      </c>
      <c r="EV30" s="191">
        <f t="shared" ref="EV30:FI30" si="788">SUM(EV31:EV34)</f>
        <v>0</v>
      </c>
      <c r="EW30" s="191">
        <f t="shared" si="788"/>
        <v>0</v>
      </c>
      <c r="EX30" s="191">
        <f t="shared" si="788"/>
        <v>0</v>
      </c>
      <c r="EY30" s="191">
        <f t="shared" si="788"/>
        <v>0</v>
      </c>
      <c r="EZ30" s="191">
        <f t="shared" si="788"/>
        <v>0</v>
      </c>
      <c r="FA30" s="191">
        <f t="shared" si="788"/>
        <v>0</v>
      </c>
      <c r="FB30" s="191">
        <f t="shared" si="788"/>
        <v>0</v>
      </c>
      <c r="FC30" s="191">
        <f t="shared" si="788"/>
        <v>0</v>
      </c>
      <c r="FD30" s="191">
        <f t="shared" si="788"/>
        <v>0</v>
      </c>
      <c r="FE30" s="191">
        <f t="shared" si="788"/>
        <v>0</v>
      </c>
      <c r="FF30" s="191">
        <f t="shared" si="788"/>
        <v>0</v>
      </c>
      <c r="FG30" s="191">
        <f t="shared" si="788"/>
        <v>0</v>
      </c>
      <c r="FH30" s="191">
        <f t="shared" si="788"/>
        <v>0</v>
      </c>
      <c r="FI30" s="191">
        <f t="shared" si="788"/>
        <v>0</v>
      </c>
      <c r="FK30" s="191">
        <f t="shared" ref="FK30:FX30" si="789">SUM(FK31:FK34)</f>
        <v>0</v>
      </c>
      <c r="FL30" s="191">
        <f t="shared" si="789"/>
        <v>0</v>
      </c>
      <c r="FM30" s="191">
        <f t="shared" si="789"/>
        <v>0</v>
      </c>
      <c r="FN30" s="191">
        <f t="shared" si="789"/>
        <v>0</v>
      </c>
      <c r="FO30" s="191">
        <f t="shared" si="789"/>
        <v>0</v>
      </c>
      <c r="FP30" s="191">
        <f t="shared" si="789"/>
        <v>0</v>
      </c>
      <c r="FQ30" s="191">
        <f t="shared" si="789"/>
        <v>0</v>
      </c>
      <c r="FR30" s="191">
        <f t="shared" si="789"/>
        <v>0</v>
      </c>
      <c r="FS30" s="191">
        <f t="shared" si="789"/>
        <v>0</v>
      </c>
      <c r="FT30" s="191">
        <f t="shared" si="789"/>
        <v>0</v>
      </c>
      <c r="FU30" s="191">
        <f t="shared" si="789"/>
        <v>0</v>
      </c>
      <c r="FV30" s="191">
        <f t="shared" si="789"/>
        <v>0</v>
      </c>
      <c r="FW30" s="191">
        <f t="shared" si="789"/>
        <v>0</v>
      </c>
      <c r="FX30" s="191">
        <f t="shared" si="789"/>
        <v>0</v>
      </c>
      <c r="FZ30" s="191">
        <f t="shared" ref="FZ30:GM30" si="790">SUM(FZ31:FZ34)</f>
        <v>0</v>
      </c>
      <c r="GA30" s="191">
        <f t="shared" si="790"/>
        <v>0</v>
      </c>
      <c r="GB30" s="191">
        <f t="shared" si="790"/>
        <v>0</v>
      </c>
      <c r="GC30" s="191">
        <f t="shared" si="790"/>
        <v>0</v>
      </c>
      <c r="GD30" s="191">
        <f t="shared" si="790"/>
        <v>0</v>
      </c>
      <c r="GE30" s="191">
        <f t="shared" si="790"/>
        <v>0</v>
      </c>
      <c r="GF30" s="191">
        <f t="shared" si="790"/>
        <v>0</v>
      </c>
      <c r="GG30" s="191">
        <f t="shared" si="790"/>
        <v>0</v>
      </c>
      <c r="GH30" s="191">
        <f t="shared" si="790"/>
        <v>0</v>
      </c>
      <c r="GI30" s="191">
        <f t="shared" si="790"/>
        <v>0</v>
      </c>
      <c r="GJ30" s="191">
        <f t="shared" si="790"/>
        <v>0</v>
      </c>
      <c r="GK30" s="191">
        <f t="shared" si="790"/>
        <v>0</v>
      </c>
      <c r="GL30" s="191">
        <f t="shared" si="790"/>
        <v>0</v>
      </c>
      <c r="GM30" s="191">
        <f t="shared" si="790"/>
        <v>0</v>
      </c>
      <c r="GO30" s="191">
        <f t="shared" ref="GO30:HB30" si="791">SUM(GO31:GO34)</f>
        <v>0</v>
      </c>
      <c r="GP30" s="191">
        <f t="shared" si="791"/>
        <v>0</v>
      </c>
      <c r="GQ30" s="191">
        <f t="shared" si="791"/>
        <v>0</v>
      </c>
      <c r="GR30" s="191">
        <f t="shared" si="791"/>
        <v>0</v>
      </c>
      <c r="GS30" s="191">
        <f t="shared" si="791"/>
        <v>0</v>
      </c>
      <c r="GT30" s="191">
        <f t="shared" si="791"/>
        <v>0</v>
      </c>
      <c r="GU30" s="191">
        <f t="shared" si="791"/>
        <v>0</v>
      </c>
      <c r="GV30" s="191">
        <f t="shared" si="791"/>
        <v>0</v>
      </c>
      <c r="GW30" s="191">
        <f t="shared" si="791"/>
        <v>0</v>
      </c>
      <c r="GX30" s="191">
        <f t="shared" si="791"/>
        <v>0</v>
      </c>
      <c r="GY30" s="191">
        <f t="shared" si="791"/>
        <v>0</v>
      </c>
      <c r="GZ30" s="191">
        <f t="shared" si="791"/>
        <v>0</v>
      </c>
      <c r="HA30" s="191">
        <f t="shared" si="791"/>
        <v>0</v>
      </c>
      <c r="HB30" s="191">
        <f t="shared" si="791"/>
        <v>0</v>
      </c>
      <c r="HD30" s="191">
        <f t="shared" ref="HD30:HQ30" si="792">SUM(HD31:HD34)</f>
        <v>0</v>
      </c>
      <c r="HE30" s="191">
        <f t="shared" si="792"/>
        <v>0</v>
      </c>
      <c r="HF30" s="191">
        <f t="shared" si="792"/>
        <v>0</v>
      </c>
      <c r="HG30" s="191">
        <f t="shared" si="792"/>
        <v>0</v>
      </c>
      <c r="HH30" s="191">
        <f t="shared" si="792"/>
        <v>0</v>
      </c>
      <c r="HI30" s="191">
        <f t="shared" si="792"/>
        <v>0</v>
      </c>
      <c r="HJ30" s="191">
        <f t="shared" si="792"/>
        <v>0</v>
      </c>
      <c r="HK30" s="191">
        <f t="shared" si="792"/>
        <v>0</v>
      </c>
      <c r="HL30" s="191">
        <f t="shared" si="792"/>
        <v>0</v>
      </c>
      <c r="HM30" s="191">
        <f t="shared" si="792"/>
        <v>0</v>
      </c>
      <c r="HN30" s="191">
        <f t="shared" si="792"/>
        <v>0</v>
      </c>
      <c r="HO30" s="191">
        <f t="shared" si="792"/>
        <v>0</v>
      </c>
      <c r="HP30" s="191">
        <f t="shared" si="792"/>
        <v>0</v>
      </c>
      <c r="HQ30" s="191">
        <f t="shared" si="792"/>
        <v>0</v>
      </c>
      <c r="HS30" s="191">
        <f t="shared" ref="HS30:IF30" si="793">SUM(HS31:HS34)</f>
        <v>0</v>
      </c>
      <c r="HT30" s="191">
        <f t="shared" si="793"/>
        <v>0</v>
      </c>
      <c r="HU30" s="191">
        <f t="shared" si="793"/>
        <v>0</v>
      </c>
      <c r="HV30" s="191">
        <f t="shared" si="793"/>
        <v>0</v>
      </c>
      <c r="HW30" s="191">
        <f t="shared" si="793"/>
        <v>0</v>
      </c>
      <c r="HX30" s="191">
        <f t="shared" si="793"/>
        <v>0</v>
      </c>
      <c r="HY30" s="191">
        <f t="shared" si="793"/>
        <v>0</v>
      </c>
      <c r="HZ30" s="191">
        <f t="shared" si="793"/>
        <v>0</v>
      </c>
      <c r="IA30" s="191">
        <f t="shared" si="793"/>
        <v>0</v>
      </c>
      <c r="IB30" s="191">
        <f t="shared" si="793"/>
        <v>0</v>
      </c>
      <c r="IC30" s="191">
        <f t="shared" si="793"/>
        <v>0</v>
      </c>
      <c r="ID30" s="191">
        <f t="shared" si="793"/>
        <v>0</v>
      </c>
      <c r="IE30" s="191">
        <f t="shared" si="793"/>
        <v>0</v>
      </c>
      <c r="IF30" s="191">
        <f t="shared" si="793"/>
        <v>0</v>
      </c>
      <c r="IH30" s="191">
        <f t="shared" ref="IH30:IU30" si="794">SUM(IH31:IH34)</f>
        <v>0</v>
      </c>
      <c r="II30" s="191">
        <f t="shared" si="794"/>
        <v>0</v>
      </c>
      <c r="IJ30" s="191">
        <f t="shared" si="794"/>
        <v>0</v>
      </c>
      <c r="IK30" s="191">
        <f t="shared" si="794"/>
        <v>0</v>
      </c>
      <c r="IL30" s="191">
        <f t="shared" si="794"/>
        <v>0</v>
      </c>
      <c r="IM30" s="191">
        <f t="shared" si="794"/>
        <v>0</v>
      </c>
      <c r="IN30" s="191">
        <f t="shared" si="794"/>
        <v>0</v>
      </c>
      <c r="IO30" s="191">
        <f t="shared" si="794"/>
        <v>0</v>
      </c>
      <c r="IP30" s="191">
        <f t="shared" si="794"/>
        <v>0</v>
      </c>
      <c r="IQ30" s="191">
        <f t="shared" si="794"/>
        <v>0</v>
      </c>
      <c r="IR30" s="191">
        <f t="shared" si="794"/>
        <v>0</v>
      </c>
      <c r="IS30" s="191">
        <f t="shared" si="794"/>
        <v>0</v>
      </c>
      <c r="IT30" s="191">
        <f t="shared" si="794"/>
        <v>0</v>
      </c>
      <c r="IU30" s="191">
        <f t="shared" si="794"/>
        <v>0</v>
      </c>
      <c r="IW30" s="191">
        <f t="shared" ref="IW30:JJ30" si="795">SUM(IW31:IW34)</f>
        <v>0</v>
      </c>
      <c r="IX30" s="191">
        <f t="shared" si="795"/>
        <v>0</v>
      </c>
      <c r="IY30" s="191">
        <f t="shared" si="795"/>
        <v>0</v>
      </c>
      <c r="IZ30" s="191">
        <f t="shared" si="795"/>
        <v>0</v>
      </c>
      <c r="JA30" s="191">
        <f t="shared" si="795"/>
        <v>0</v>
      </c>
      <c r="JB30" s="191">
        <f t="shared" si="795"/>
        <v>0</v>
      </c>
      <c r="JC30" s="191">
        <f t="shared" si="795"/>
        <v>0</v>
      </c>
      <c r="JD30" s="191">
        <f t="shared" si="795"/>
        <v>0</v>
      </c>
      <c r="JE30" s="191">
        <f t="shared" si="795"/>
        <v>0</v>
      </c>
      <c r="JF30" s="191">
        <f t="shared" si="795"/>
        <v>0</v>
      </c>
      <c r="JG30" s="191">
        <f t="shared" si="795"/>
        <v>0</v>
      </c>
      <c r="JH30" s="191">
        <f t="shared" si="795"/>
        <v>0</v>
      </c>
      <c r="JI30" s="191">
        <f t="shared" si="795"/>
        <v>0</v>
      </c>
      <c r="JJ30" s="191">
        <f t="shared" si="795"/>
        <v>0</v>
      </c>
      <c r="JL30" s="191">
        <f t="shared" ref="JL30:JY30" si="796">SUM(JL31:JL34)</f>
        <v>0</v>
      </c>
      <c r="JM30" s="191">
        <f t="shared" si="796"/>
        <v>0</v>
      </c>
      <c r="JN30" s="191">
        <f t="shared" si="796"/>
        <v>0</v>
      </c>
      <c r="JO30" s="191">
        <f t="shared" si="796"/>
        <v>0</v>
      </c>
      <c r="JP30" s="191">
        <f t="shared" si="796"/>
        <v>0</v>
      </c>
      <c r="JQ30" s="191">
        <f t="shared" si="796"/>
        <v>0</v>
      </c>
      <c r="JR30" s="191">
        <f t="shared" si="796"/>
        <v>0</v>
      </c>
      <c r="JS30" s="191">
        <f t="shared" si="796"/>
        <v>0</v>
      </c>
      <c r="JT30" s="191">
        <f t="shared" si="796"/>
        <v>0</v>
      </c>
      <c r="JU30" s="191">
        <f t="shared" si="796"/>
        <v>0</v>
      </c>
      <c r="JV30" s="191">
        <f t="shared" si="796"/>
        <v>0</v>
      </c>
      <c r="JW30" s="191">
        <f t="shared" si="796"/>
        <v>0</v>
      </c>
      <c r="JX30" s="191">
        <f t="shared" si="796"/>
        <v>0</v>
      </c>
      <c r="JY30" s="191">
        <f t="shared" si="796"/>
        <v>0</v>
      </c>
      <c r="KA30" s="191">
        <f t="shared" ref="KA30:KN30" si="797">SUM(KA31:KA34)</f>
        <v>0</v>
      </c>
      <c r="KB30" s="191">
        <f t="shared" si="797"/>
        <v>0</v>
      </c>
      <c r="KC30" s="191">
        <f t="shared" si="797"/>
        <v>0</v>
      </c>
      <c r="KD30" s="191">
        <f t="shared" si="797"/>
        <v>0</v>
      </c>
      <c r="KE30" s="191">
        <f t="shared" si="797"/>
        <v>0</v>
      </c>
      <c r="KF30" s="191">
        <f t="shared" si="797"/>
        <v>0</v>
      </c>
      <c r="KG30" s="191">
        <f t="shared" si="797"/>
        <v>0</v>
      </c>
      <c r="KH30" s="191">
        <f t="shared" si="797"/>
        <v>0</v>
      </c>
      <c r="KI30" s="191">
        <f t="shared" si="797"/>
        <v>0</v>
      </c>
      <c r="KJ30" s="191">
        <f t="shared" si="797"/>
        <v>0</v>
      </c>
      <c r="KK30" s="191">
        <f t="shared" si="797"/>
        <v>0</v>
      </c>
      <c r="KL30" s="191">
        <f t="shared" si="797"/>
        <v>0</v>
      </c>
      <c r="KM30" s="191">
        <f t="shared" si="797"/>
        <v>0</v>
      </c>
      <c r="KN30" s="191">
        <f t="shared" si="797"/>
        <v>0</v>
      </c>
      <c r="KP30" s="191">
        <f t="shared" ref="KP30:LC30" si="798">SUM(KP31:KP34)</f>
        <v>0</v>
      </c>
      <c r="KQ30" s="191">
        <f t="shared" si="798"/>
        <v>0</v>
      </c>
      <c r="KR30" s="191">
        <f t="shared" si="798"/>
        <v>0</v>
      </c>
      <c r="KS30" s="191">
        <f t="shared" si="798"/>
        <v>0</v>
      </c>
      <c r="KT30" s="191">
        <f t="shared" si="798"/>
        <v>0</v>
      </c>
      <c r="KU30" s="191">
        <f t="shared" si="798"/>
        <v>0</v>
      </c>
      <c r="KV30" s="191">
        <f t="shared" si="798"/>
        <v>0</v>
      </c>
      <c r="KW30" s="191">
        <f t="shared" si="798"/>
        <v>0</v>
      </c>
      <c r="KX30" s="191">
        <f t="shared" si="798"/>
        <v>0</v>
      </c>
      <c r="KY30" s="191">
        <f t="shared" si="798"/>
        <v>0</v>
      </c>
      <c r="KZ30" s="191">
        <f t="shared" si="798"/>
        <v>0</v>
      </c>
      <c r="LA30" s="191">
        <f t="shared" si="798"/>
        <v>0</v>
      </c>
      <c r="LB30" s="191">
        <f t="shared" si="798"/>
        <v>0</v>
      </c>
      <c r="LC30" s="191">
        <f t="shared" si="798"/>
        <v>0</v>
      </c>
      <c r="LE30" s="191">
        <f t="shared" ref="LE30:LR30" si="799">SUM(LE31:LE34)</f>
        <v>0</v>
      </c>
      <c r="LF30" s="191">
        <f t="shared" si="799"/>
        <v>0</v>
      </c>
      <c r="LG30" s="191">
        <f t="shared" si="799"/>
        <v>0</v>
      </c>
      <c r="LH30" s="191">
        <f t="shared" si="799"/>
        <v>0</v>
      </c>
      <c r="LI30" s="191">
        <f t="shared" si="799"/>
        <v>0</v>
      </c>
      <c r="LJ30" s="191">
        <f t="shared" si="799"/>
        <v>0</v>
      </c>
      <c r="LK30" s="191">
        <f t="shared" si="799"/>
        <v>0</v>
      </c>
      <c r="LL30" s="191">
        <f t="shared" si="799"/>
        <v>0</v>
      </c>
      <c r="LM30" s="191">
        <f t="shared" si="799"/>
        <v>0</v>
      </c>
      <c r="LN30" s="191">
        <f t="shared" si="799"/>
        <v>0</v>
      </c>
      <c r="LO30" s="191">
        <f t="shared" si="799"/>
        <v>0</v>
      </c>
      <c r="LP30" s="191">
        <f t="shared" si="799"/>
        <v>0</v>
      </c>
      <c r="LQ30" s="191">
        <f t="shared" si="799"/>
        <v>0</v>
      </c>
      <c r="LR30" s="191">
        <f t="shared" si="799"/>
        <v>0</v>
      </c>
      <c r="LT30" s="191">
        <f t="shared" ref="LT30:MG30" si="800">SUM(LT31:LT34)</f>
        <v>0</v>
      </c>
      <c r="LU30" s="191">
        <f t="shared" si="800"/>
        <v>0</v>
      </c>
      <c r="LV30" s="191">
        <f t="shared" si="800"/>
        <v>0</v>
      </c>
      <c r="LW30" s="191">
        <f t="shared" si="800"/>
        <v>0</v>
      </c>
      <c r="LX30" s="191">
        <f t="shared" si="800"/>
        <v>0</v>
      </c>
      <c r="LY30" s="191">
        <f t="shared" si="800"/>
        <v>0</v>
      </c>
      <c r="LZ30" s="191">
        <f t="shared" si="800"/>
        <v>0</v>
      </c>
      <c r="MA30" s="191">
        <f t="shared" si="800"/>
        <v>0</v>
      </c>
      <c r="MB30" s="191">
        <f t="shared" si="800"/>
        <v>0</v>
      </c>
      <c r="MC30" s="191">
        <f t="shared" si="800"/>
        <v>0</v>
      </c>
      <c r="MD30" s="191">
        <f t="shared" si="800"/>
        <v>0</v>
      </c>
      <c r="ME30" s="191">
        <f t="shared" si="800"/>
        <v>0</v>
      </c>
      <c r="MF30" s="191">
        <f t="shared" si="800"/>
        <v>0</v>
      </c>
      <c r="MG30" s="191">
        <f t="shared" si="800"/>
        <v>0</v>
      </c>
      <c r="MI30" s="191">
        <f t="shared" ref="MI30:MV30" si="801">SUM(MI31:MI34)</f>
        <v>0</v>
      </c>
      <c r="MJ30" s="191">
        <f t="shared" si="801"/>
        <v>0</v>
      </c>
      <c r="MK30" s="191">
        <f t="shared" si="801"/>
        <v>0</v>
      </c>
      <c r="ML30" s="191">
        <f t="shared" si="801"/>
        <v>0</v>
      </c>
      <c r="MM30" s="191">
        <f t="shared" si="801"/>
        <v>0</v>
      </c>
      <c r="MN30" s="191">
        <f t="shared" si="801"/>
        <v>0</v>
      </c>
      <c r="MO30" s="191">
        <f t="shared" si="801"/>
        <v>0</v>
      </c>
      <c r="MP30" s="191">
        <f t="shared" si="801"/>
        <v>0</v>
      </c>
      <c r="MQ30" s="191">
        <f t="shared" si="801"/>
        <v>0</v>
      </c>
      <c r="MR30" s="191">
        <f t="shared" si="801"/>
        <v>0</v>
      </c>
      <c r="MS30" s="191">
        <f t="shared" si="801"/>
        <v>0</v>
      </c>
      <c r="MT30" s="191">
        <f t="shared" si="801"/>
        <v>0</v>
      </c>
      <c r="MU30" s="191">
        <f t="shared" si="801"/>
        <v>0</v>
      </c>
      <c r="MV30" s="191">
        <f t="shared" si="801"/>
        <v>0</v>
      </c>
      <c r="MX30" s="191">
        <f t="shared" ref="MX30:NK30" si="802">SUM(MX31:MX34)</f>
        <v>0</v>
      </c>
      <c r="MY30" s="191">
        <f t="shared" si="802"/>
        <v>0</v>
      </c>
      <c r="MZ30" s="191">
        <f t="shared" si="802"/>
        <v>0</v>
      </c>
      <c r="NA30" s="191">
        <f t="shared" si="802"/>
        <v>0</v>
      </c>
      <c r="NB30" s="191">
        <f t="shared" si="802"/>
        <v>0</v>
      </c>
      <c r="NC30" s="191">
        <f t="shared" si="802"/>
        <v>0</v>
      </c>
      <c r="ND30" s="191">
        <f t="shared" si="802"/>
        <v>0</v>
      </c>
      <c r="NE30" s="191">
        <f t="shared" si="802"/>
        <v>0</v>
      </c>
      <c r="NF30" s="191">
        <f t="shared" si="802"/>
        <v>0</v>
      </c>
      <c r="NG30" s="191">
        <f t="shared" si="802"/>
        <v>0</v>
      </c>
      <c r="NH30" s="191">
        <f t="shared" si="802"/>
        <v>0</v>
      </c>
      <c r="NI30" s="191">
        <f t="shared" si="802"/>
        <v>0</v>
      </c>
      <c r="NJ30" s="191">
        <f t="shared" si="802"/>
        <v>0</v>
      </c>
      <c r="NK30" s="191">
        <f t="shared" si="802"/>
        <v>0</v>
      </c>
      <c r="NM30" s="191">
        <f t="shared" ref="NM30:NZ30" si="803">SUM(NM31:NM34)</f>
        <v>0</v>
      </c>
      <c r="NN30" s="191">
        <f t="shared" si="803"/>
        <v>0</v>
      </c>
      <c r="NO30" s="191">
        <f t="shared" si="803"/>
        <v>0</v>
      </c>
      <c r="NP30" s="191">
        <f t="shared" si="803"/>
        <v>0</v>
      </c>
      <c r="NQ30" s="191">
        <f t="shared" si="803"/>
        <v>0</v>
      </c>
      <c r="NR30" s="191">
        <f t="shared" si="803"/>
        <v>0</v>
      </c>
      <c r="NS30" s="191">
        <f t="shared" si="803"/>
        <v>0</v>
      </c>
      <c r="NT30" s="191">
        <f t="shared" si="803"/>
        <v>0</v>
      </c>
      <c r="NU30" s="191">
        <f t="shared" si="803"/>
        <v>0</v>
      </c>
      <c r="NV30" s="191">
        <f t="shared" si="803"/>
        <v>0</v>
      </c>
      <c r="NW30" s="191">
        <f t="shared" si="803"/>
        <v>0</v>
      </c>
      <c r="NX30" s="191">
        <f t="shared" si="803"/>
        <v>0</v>
      </c>
      <c r="NY30" s="191">
        <f t="shared" si="803"/>
        <v>0</v>
      </c>
      <c r="NZ30" s="191">
        <f t="shared" si="803"/>
        <v>0</v>
      </c>
      <c r="OB30" s="191">
        <f t="shared" ref="OB30:OO30" si="804">SUM(OB31:OB34)</f>
        <v>0</v>
      </c>
      <c r="OC30" s="191">
        <f t="shared" si="804"/>
        <v>0</v>
      </c>
      <c r="OD30" s="191">
        <f t="shared" si="804"/>
        <v>0</v>
      </c>
      <c r="OE30" s="191">
        <f t="shared" si="804"/>
        <v>0</v>
      </c>
      <c r="OF30" s="191">
        <f t="shared" si="804"/>
        <v>0</v>
      </c>
      <c r="OG30" s="191">
        <f t="shared" si="804"/>
        <v>0</v>
      </c>
      <c r="OH30" s="191">
        <f t="shared" si="804"/>
        <v>0</v>
      </c>
      <c r="OI30" s="191">
        <f t="shared" si="804"/>
        <v>0</v>
      </c>
      <c r="OJ30" s="191">
        <f t="shared" si="804"/>
        <v>0</v>
      </c>
      <c r="OK30" s="191">
        <f t="shared" si="804"/>
        <v>0</v>
      </c>
      <c r="OL30" s="191">
        <f t="shared" si="804"/>
        <v>0</v>
      </c>
      <c r="OM30" s="191">
        <f t="shared" si="804"/>
        <v>0</v>
      </c>
      <c r="ON30" s="191">
        <f t="shared" si="804"/>
        <v>0</v>
      </c>
      <c r="OO30" s="191">
        <f t="shared" si="804"/>
        <v>0</v>
      </c>
      <c r="OQ30" s="191">
        <f t="shared" ref="OQ30:PD30" si="805">SUM(OQ31:OQ34)</f>
        <v>0</v>
      </c>
      <c r="OR30" s="191">
        <f t="shared" si="805"/>
        <v>0</v>
      </c>
      <c r="OS30" s="191">
        <f t="shared" si="805"/>
        <v>0</v>
      </c>
      <c r="OT30" s="191">
        <f t="shared" si="805"/>
        <v>0</v>
      </c>
      <c r="OU30" s="191">
        <f t="shared" si="805"/>
        <v>0</v>
      </c>
      <c r="OV30" s="191">
        <f t="shared" si="805"/>
        <v>0</v>
      </c>
      <c r="OW30" s="191">
        <f t="shared" si="805"/>
        <v>0</v>
      </c>
      <c r="OX30" s="191">
        <f t="shared" si="805"/>
        <v>0</v>
      </c>
      <c r="OY30" s="191">
        <f t="shared" si="805"/>
        <v>0</v>
      </c>
      <c r="OZ30" s="191">
        <f t="shared" si="805"/>
        <v>0</v>
      </c>
      <c r="PA30" s="191">
        <f t="shared" si="805"/>
        <v>0</v>
      </c>
      <c r="PB30" s="191">
        <f t="shared" si="805"/>
        <v>0</v>
      </c>
      <c r="PC30" s="191">
        <f t="shared" si="805"/>
        <v>0</v>
      </c>
      <c r="PD30" s="191">
        <f t="shared" si="805"/>
        <v>0</v>
      </c>
      <c r="PF30" s="191">
        <f t="shared" ref="PF30:PS30" si="806">SUM(PF31:PF34)</f>
        <v>0</v>
      </c>
      <c r="PG30" s="191">
        <f t="shared" si="806"/>
        <v>0</v>
      </c>
      <c r="PH30" s="191">
        <f t="shared" si="806"/>
        <v>0</v>
      </c>
      <c r="PI30" s="191">
        <f t="shared" si="806"/>
        <v>0</v>
      </c>
      <c r="PJ30" s="191">
        <f t="shared" si="806"/>
        <v>0</v>
      </c>
      <c r="PK30" s="191">
        <f t="shared" si="806"/>
        <v>0</v>
      </c>
      <c r="PL30" s="191">
        <f t="shared" si="806"/>
        <v>0</v>
      </c>
      <c r="PM30" s="191">
        <f t="shared" si="806"/>
        <v>0</v>
      </c>
      <c r="PN30" s="191">
        <f t="shared" si="806"/>
        <v>0</v>
      </c>
      <c r="PO30" s="191">
        <f t="shared" si="806"/>
        <v>0</v>
      </c>
      <c r="PP30" s="191">
        <f t="shared" si="806"/>
        <v>0</v>
      </c>
      <c r="PQ30" s="191">
        <f t="shared" si="806"/>
        <v>0</v>
      </c>
      <c r="PR30" s="191">
        <f t="shared" si="806"/>
        <v>0</v>
      </c>
      <c r="PS30" s="191">
        <f t="shared" si="806"/>
        <v>0</v>
      </c>
      <c r="PU30" s="191">
        <f t="shared" ref="PU30:QH30" si="807">SUM(PU31:PU34)</f>
        <v>0</v>
      </c>
      <c r="PV30" s="191">
        <f t="shared" si="807"/>
        <v>0</v>
      </c>
      <c r="PW30" s="191">
        <f t="shared" si="807"/>
        <v>0</v>
      </c>
      <c r="PX30" s="191">
        <f t="shared" si="807"/>
        <v>0</v>
      </c>
      <c r="PY30" s="191">
        <f t="shared" si="807"/>
        <v>0</v>
      </c>
      <c r="PZ30" s="191">
        <f t="shared" si="807"/>
        <v>0</v>
      </c>
      <c r="QA30" s="191">
        <f t="shared" si="807"/>
        <v>0</v>
      </c>
      <c r="QB30" s="191">
        <f t="shared" si="807"/>
        <v>0</v>
      </c>
      <c r="QC30" s="191">
        <f t="shared" si="807"/>
        <v>0</v>
      </c>
      <c r="QD30" s="191">
        <f t="shared" si="807"/>
        <v>0</v>
      </c>
      <c r="QE30" s="191">
        <f t="shared" si="807"/>
        <v>0</v>
      </c>
      <c r="QF30" s="191">
        <f t="shared" si="807"/>
        <v>0</v>
      </c>
      <c r="QG30" s="191">
        <f t="shared" si="807"/>
        <v>0</v>
      </c>
      <c r="QH30" s="191">
        <f t="shared" si="807"/>
        <v>0</v>
      </c>
      <c r="QJ30" s="191">
        <f t="shared" ref="QJ30:QW30" si="808">SUM(QJ31:QJ34)</f>
        <v>0</v>
      </c>
      <c r="QK30" s="191">
        <f t="shared" si="808"/>
        <v>0</v>
      </c>
      <c r="QL30" s="191">
        <f t="shared" si="808"/>
        <v>0</v>
      </c>
      <c r="QM30" s="191">
        <f t="shared" si="808"/>
        <v>0</v>
      </c>
      <c r="QN30" s="191">
        <f t="shared" si="808"/>
        <v>0</v>
      </c>
      <c r="QO30" s="191">
        <f t="shared" si="808"/>
        <v>0</v>
      </c>
      <c r="QP30" s="191">
        <f t="shared" si="808"/>
        <v>0</v>
      </c>
      <c r="QQ30" s="191">
        <f t="shared" si="808"/>
        <v>0</v>
      </c>
      <c r="QR30" s="191">
        <f t="shared" si="808"/>
        <v>0</v>
      </c>
      <c r="QS30" s="191">
        <f t="shared" si="808"/>
        <v>0</v>
      </c>
      <c r="QT30" s="191">
        <f t="shared" si="808"/>
        <v>0</v>
      </c>
      <c r="QU30" s="191">
        <f t="shared" si="808"/>
        <v>0</v>
      </c>
      <c r="QV30" s="191">
        <f t="shared" si="808"/>
        <v>0</v>
      </c>
      <c r="QW30" s="191">
        <f t="shared" si="808"/>
        <v>0</v>
      </c>
      <c r="QY30" s="191">
        <f t="shared" ref="QY30:RL30" si="809">SUM(QY31:QY34)</f>
        <v>0</v>
      </c>
      <c r="QZ30" s="191">
        <f t="shared" si="809"/>
        <v>0</v>
      </c>
      <c r="RA30" s="191">
        <f t="shared" si="809"/>
        <v>0</v>
      </c>
      <c r="RB30" s="191">
        <f t="shared" si="809"/>
        <v>0</v>
      </c>
      <c r="RC30" s="191">
        <f t="shared" si="809"/>
        <v>0</v>
      </c>
      <c r="RD30" s="191">
        <f t="shared" si="809"/>
        <v>0</v>
      </c>
      <c r="RE30" s="191">
        <f t="shared" si="809"/>
        <v>0</v>
      </c>
      <c r="RF30" s="191">
        <f t="shared" si="809"/>
        <v>0</v>
      </c>
      <c r="RG30" s="191">
        <f t="shared" si="809"/>
        <v>0</v>
      </c>
      <c r="RH30" s="191">
        <f t="shared" si="809"/>
        <v>0</v>
      </c>
      <c r="RI30" s="191">
        <f t="shared" si="809"/>
        <v>0</v>
      </c>
      <c r="RJ30" s="191">
        <f t="shared" si="809"/>
        <v>0</v>
      </c>
      <c r="RK30" s="191">
        <f t="shared" si="809"/>
        <v>0</v>
      </c>
      <c r="RL30" s="191">
        <f t="shared" si="809"/>
        <v>0</v>
      </c>
      <c r="RN30" s="191">
        <f t="shared" ref="RN30:SA30" si="810">SUM(RN31:RN34)</f>
        <v>0</v>
      </c>
      <c r="RO30" s="191">
        <f t="shared" si="810"/>
        <v>0</v>
      </c>
      <c r="RP30" s="191">
        <f t="shared" si="810"/>
        <v>0</v>
      </c>
      <c r="RQ30" s="191">
        <f t="shared" si="810"/>
        <v>0</v>
      </c>
      <c r="RR30" s="191">
        <f t="shared" si="810"/>
        <v>0</v>
      </c>
      <c r="RS30" s="191">
        <f t="shared" si="810"/>
        <v>0</v>
      </c>
      <c r="RT30" s="191">
        <f t="shared" si="810"/>
        <v>0</v>
      </c>
      <c r="RU30" s="191">
        <f t="shared" si="810"/>
        <v>0</v>
      </c>
      <c r="RV30" s="191">
        <f t="shared" si="810"/>
        <v>0</v>
      </c>
      <c r="RW30" s="191">
        <f t="shared" si="810"/>
        <v>0</v>
      </c>
      <c r="RX30" s="191">
        <f t="shared" si="810"/>
        <v>0</v>
      </c>
      <c r="RY30" s="191">
        <f t="shared" si="810"/>
        <v>0</v>
      </c>
      <c r="RZ30" s="191">
        <f t="shared" si="810"/>
        <v>0</v>
      </c>
      <c r="SA30" s="191">
        <f t="shared" si="810"/>
        <v>0</v>
      </c>
      <c r="SC30" s="191">
        <f t="shared" ref="SC30:SP30" si="811">SUM(SC31:SC34)</f>
        <v>0</v>
      </c>
      <c r="SD30" s="191">
        <f t="shared" si="811"/>
        <v>0</v>
      </c>
      <c r="SE30" s="191">
        <f t="shared" si="811"/>
        <v>0</v>
      </c>
      <c r="SF30" s="191">
        <f t="shared" si="811"/>
        <v>0</v>
      </c>
      <c r="SG30" s="191">
        <f t="shared" si="811"/>
        <v>0</v>
      </c>
      <c r="SH30" s="191">
        <f t="shared" si="811"/>
        <v>0</v>
      </c>
      <c r="SI30" s="191">
        <f t="shared" si="811"/>
        <v>0</v>
      </c>
      <c r="SJ30" s="191">
        <f t="shared" si="811"/>
        <v>0</v>
      </c>
      <c r="SK30" s="191">
        <f t="shared" si="811"/>
        <v>0</v>
      </c>
      <c r="SL30" s="191">
        <f t="shared" si="811"/>
        <v>0</v>
      </c>
      <c r="SM30" s="191">
        <f t="shared" si="811"/>
        <v>0</v>
      </c>
      <c r="SN30" s="191">
        <f t="shared" si="811"/>
        <v>0</v>
      </c>
      <c r="SO30" s="191">
        <f t="shared" si="811"/>
        <v>0</v>
      </c>
      <c r="SP30" s="191">
        <f t="shared" si="811"/>
        <v>0</v>
      </c>
      <c r="SR30" s="191">
        <f t="shared" ref="SR30:TE30" si="812">SUM(SR31:SR34)</f>
        <v>0</v>
      </c>
      <c r="SS30" s="191">
        <f t="shared" si="812"/>
        <v>0</v>
      </c>
      <c r="ST30" s="191">
        <f t="shared" si="812"/>
        <v>0</v>
      </c>
      <c r="SU30" s="191">
        <f t="shared" si="812"/>
        <v>0</v>
      </c>
      <c r="SV30" s="191">
        <f t="shared" si="812"/>
        <v>0</v>
      </c>
      <c r="SW30" s="191">
        <f t="shared" si="812"/>
        <v>0</v>
      </c>
      <c r="SX30" s="191">
        <f t="shared" si="812"/>
        <v>0</v>
      </c>
      <c r="SY30" s="191">
        <f t="shared" si="812"/>
        <v>0</v>
      </c>
      <c r="SZ30" s="191">
        <f t="shared" si="812"/>
        <v>0</v>
      </c>
      <c r="TA30" s="191">
        <f t="shared" si="812"/>
        <v>0</v>
      </c>
      <c r="TB30" s="191">
        <f t="shared" si="812"/>
        <v>0</v>
      </c>
      <c r="TC30" s="191">
        <f t="shared" si="812"/>
        <v>0</v>
      </c>
      <c r="TD30" s="191">
        <f t="shared" si="812"/>
        <v>0</v>
      </c>
      <c r="TE30" s="191">
        <f t="shared" si="812"/>
        <v>0</v>
      </c>
      <c r="TG30" s="191">
        <f t="shared" ref="TG30:TT30" si="813">SUM(TG31:TG34)</f>
        <v>0</v>
      </c>
      <c r="TH30" s="191">
        <f t="shared" si="813"/>
        <v>0</v>
      </c>
      <c r="TI30" s="191">
        <f t="shared" si="813"/>
        <v>0</v>
      </c>
      <c r="TJ30" s="191">
        <f t="shared" si="813"/>
        <v>0</v>
      </c>
      <c r="TK30" s="191">
        <f t="shared" si="813"/>
        <v>0</v>
      </c>
      <c r="TL30" s="191">
        <f t="shared" si="813"/>
        <v>0</v>
      </c>
      <c r="TM30" s="191">
        <f t="shared" si="813"/>
        <v>0</v>
      </c>
      <c r="TN30" s="191">
        <f t="shared" si="813"/>
        <v>0</v>
      </c>
      <c r="TO30" s="191">
        <f t="shared" si="813"/>
        <v>0</v>
      </c>
      <c r="TP30" s="191">
        <f t="shared" si="813"/>
        <v>0</v>
      </c>
      <c r="TQ30" s="191">
        <f t="shared" si="813"/>
        <v>0</v>
      </c>
      <c r="TR30" s="191">
        <f t="shared" si="813"/>
        <v>0</v>
      </c>
      <c r="TS30" s="191">
        <f t="shared" si="813"/>
        <v>0</v>
      </c>
      <c r="TT30" s="191">
        <f t="shared" si="813"/>
        <v>0</v>
      </c>
      <c r="TV30" s="191">
        <f t="shared" ref="TV30:UI30" si="814">SUM(TV31:TV34)</f>
        <v>0</v>
      </c>
      <c r="TW30" s="191">
        <f t="shared" si="814"/>
        <v>0</v>
      </c>
      <c r="TX30" s="191">
        <f t="shared" si="814"/>
        <v>0</v>
      </c>
      <c r="TY30" s="191">
        <f t="shared" si="814"/>
        <v>0</v>
      </c>
      <c r="TZ30" s="191">
        <f t="shared" si="814"/>
        <v>0</v>
      </c>
      <c r="UA30" s="191">
        <f t="shared" si="814"/>
        <v>0</v>
      </c>
      <c r="UB30" s="191">
        <f t="shared" si="814"/>
        <v>0</v>
      </c>
      <c r="UC30" s="191">
        <f t="shared" si="814"/>
        <v>0</v>
      </c>
      <c r="UD30" s="191">
        <f t="shared" si="814"/>
        <v>0</v>
      </c>
      <c r="UE30" s="191">
        <f t="shared" si="814"/>
        <v>0</v>
      </c>
      <c r="UF30" s="191">
        <f t="shared" si="814"/>
        <v>0</v>
      </c>
      <c r="UG30" s="191">
        <f t="shared" si="814"/>
        <v>0</v>
      </c>
      <c r="UH30" s="191">
        <f t="shared" si="814"/>
        <v>0</v>
      </c>
      <c r="UI30" s="191">
        <f t="shared" si="814"/>
        <v>0</v>
      </c>
      <c r="UK30" s="191">
        <f t="shared" ref="UK30:UX30" si="815">SUM(UK31:UK34)</f>
        <v>0</v>
      </c>
      <c r="UL30" s="191">
        <f t="shared" si="815"/>
        <v>0</v>
      </c>
      <c r="UM30" s="191">
        <f t="shared" si="815"/>
        <v>0</v>
      </c>
      <c r="UN30" s="191">
        <f t="shared" si="815"/>
        <v>0</v>
      </c>
      <c r="UO30" s="191">
        <f t="shared" si="815"/>
        <v>0</v>
      </c>
      <c r="UP30" s="191">
        <f t="shared" si="815"/>
        <v>0</v>
      </c>
      <c r="UQ30" s="191">
        <f t="shared" si="815"/>
        <v>0</v>
      </c>
      <c r="UR30" s="191">
        <f t="shared" si="815"/>
        <v>0</v>
      </c>
      <c r="US30" s="191">
        <f t="shared" si="815"/>
        <v>0</v>
      </c>
      <c r="UT30" s="191">
        <f t="shared" si="815"/>
        <v>0</v>
      </c>
      <c r="UU30" s="191">
        <f t="shared" si="815"/>
        <v>0</v>
      </c>
      <c r="UV30" s="191">
        <f t="shared" si="815"/>
        <v>0</v>
      </c>
      <c r="UW30" s="191">
        <f t="shared" si="815"/>
        <v>0</v>
      </c>
      <c r="UX30" s="191">
        <f t="shared" si="815"/>
        <v>0</v>
      </c>
      <c r="UZ30" s="191">
        <f t="shared" ref="UZ30:VM30" si="816">SUM(UZ31:UZ34)</f>
        <v>0</v>
      </c>
      <c r="VA30" s="191">
        <f t="shared" si="816"/>
        <v>0</v>
      </c>
      <c r="VB30" s="191">
        <f t="shared" si="816"/>
        <v>0</v>
      </c>
      <c r="VC30" s="191">
        <f t="shared" si="816"/>
        <v>0</v>
      </c>
      <c r="VD30" s="191">
        <f t="shared" si="816"/>
        <v>0</v>
      </c>
      <c r="VE30" s="191">
        <f t="shared" si="816"/>
        <v>0</v>
      </c>
      <c r="VF30" s="191">
        <f t="shared" si="816"/>
        <v>0</v>
      </c>
      <c r="VG30" s="191">
        <f t="shared" si="816"/>
        <v>0</v>
      </c>
      <c r="VH30" s="191">
        <f t="shared" si="816"/>
        <v>0</v>
      </c>
      <c r="VI30" s="191">
        <f t="shared" si="816"/>
        <v>0</v>
      </c>
      <c r="VJ30" s="191">
        <f t="shared" si="816"/>
        <v>0</v>
      </c>
      <c r="VK30" s="191">
        <f t="shared" si="816"/>
        <v>0</v>
      </c>
      <c r="VL30" s="191">
        <f t="shared" si="816"/>
        <v>0</v>
      </c>
      <c r="VM30" s="191">
        <f t="shared" si="816"/>
        <v>0</v>
      </c>
      <c r="VO30" s="191">
        <f t="shared" ref="VO30:WB30" si="817">SUM(VO31:VO34)</f>
        <v>0</v>
      </c>
      <c r="VP30" s="191">
        <f t="shared" si="817"/>
        <v>0</v>
      </c>
      <c r="VQ30" s="191">
        <f t="shared" si="817"/>
        <v>0</v>
      </c>
      <c r="VR30" s="191">
        <f t="shared" si="817"/>
        <v>0</v>
      </c>
      <c r="VS30" s="191">
        <f t="shared" si="817"/>
        <v>0</v>
      </c>
      <c r="VT30" s="191">
        <f t="shared" si="817"/>
        <v>0</v>
      </c>
      <c r="VU30" s="191">
        <f t="shared" si="817"/>
        <v>0</v>
      </c>
      <c r="VV30" s="191">
        <f t="shared" si="817"/>
        <v>0</v>
      </c>
      <c r="VW30" s="191">
        <f t="shared" si="817"/>
        <v>0</v>
      </c>
      <c r="VX30" s="191">
        <f t="shared" si="817"/>
        <v>0</v>
      </c>
      <c r="VY30" s="191">
        <f t="shared" si="817"/>
        <v>0</v>
      </c>
      <c r="VZ30" s="191">
        <f t="shared" si="817"/>
        <v>0</v>
      </c>
      <c r="WA30" s="191">
        <f t="shared" si="817"/>
        <v>0</v>
      </c>
      <c r="WB30" s="191">
        <f t="shared" si="817"/>
        <v>0</v>
      </c>
      <c r="WD30" s="191">
        <f t="shared" ref="WD30:WQ30" si="818">SUM(WD31:WD34)</f>
        <v>0</v>
      </c>
      <c r="WE30" s="191">
        <f t="shared" si="818"/>
        <v>0</v>
      </c>
      <c r="WF30" s="191">
        <f t="shared" si="818"/>
        <v>0</v>
      </c>
      <c r="WG30" s="191">
        <f t="shared" si="818"/>
        <v>0</v>
      </c>
      <c r="WH30" s="191">
        <f t="shared" si="818"/>
        <v>0</v>
      </c>
      <c r="WI30" s="191">
        <f t="shared" si="818"/>
        <v>0</v>
      </c>
      <c r="WJ30" s="191">
        <f t="shared" si="818"/>
        <v>0</v>
      </c>
      <c r="WK30" s="191">
        <f t="shared" si="818"/>
        <v>0</v>
      </c>
      <c r="WL30" s="191">
        <f t="shared" si="818"/>
        <v>0</v>
      </c>
      <c r="WM30" s="191">
        <f t="shared" si="818"/>
        <v>0</v>
      </c>
      <c r="WN30" s="191">
        <f t="shared" si="818"/>
        <v>0</v>
      </c>
      <c r="WO30" s="191">
        <f t="shared" si="818"/>
        <v>0</v>
      </c>
      <c r="WP30" s="191">
        <f t="shared" si="818"/>
        <v>0</v>
      </c>
      <c r="WQ30" s="191">
        <f t="shared" si="818"/>
        <v>0</v>
      </c>
      <c r="WS30" s="191">
        <f t="shared" ref="WS30:XF30" si="819">SUM(WS31:WS34)</f>
        <v>0</v>
      </c>
      <c r="WT30" s="191">
        <f t="shared" si="819"/>
        <v>0</v>
      </c>
      <c r="WU30" s="191">
        <f t="shared" si="819"/>
        <v>0</v>
      </c>
      <c r="WV30" s="191">
        <f t="shared" si="819"/>
        <v>0</v>
      </c>
      <c r="WW30" s="191">
        <f t="shared" si="819"/>
        <v>0</v>
      </c>
      <c r="WX30" s="191">
        <f t="shared" si="819"/>
        <v>0</v>
      </c>
      <c r="WY30" s="191">
        <f t="shared" si="819"/>
        <v>0</v>
      </c>
      <c r="WZ30" s="191">
        <f t="shared" si="819"/>
        <v>0</v>
      </c>
      <c r="XA30" s="191">
        <f t="shared" si="819"/>
        <v>0</v>
      </c>
      <c r="XB30" s="191">
        <f t="shared" si="819"/>
        <v>0</v>
      </c>
      <c r="XC30" s="191">
        <f t="shared" si="819"/>
        <v>0</v>
      </c>
      <c r="XD30" s="191">
        <f t="shared" si="819"/>
        <v>0</v>
      </c>
      <c r="XE30" s="191">
        <f t="shared" si="819"/>
        <v>0</v>
      </c>
      <c r="XF30" s="191">
        <f t="shared" si="819"/>
        <v>0</v>
      </c>
      <c r="XH30" s="191">
        <f t="shared" ref="XH30:XU30" si="820">SUM(XH31:XH34)</f>
        <v>0</v>
      </c>
      <c r="XI30" s="191">
        <f t="shared" si="820"/>
        <v>0</v>
      </c>
      <c r="XJ30" s="191">
        <f t="shared" si="820"/>
        <v>0</v>
      </c>
      <c r="XK30" s="191">
        <f t="shared" si="820"/>
        <v>0</v>
      </c>
      <c r="XL30" s="191">
        <f t="shared" si="820"/>
        <v>0</v>
      </c>
      <c r="XM30" s="191">
        <f t="shared" si="820"/>
        <v>0</v>
      </c>
      <c r="XN30" s="191">
        <f t="shared" si="820"/>
        <v>0</v>
      </c>
      <c r="XO30" s="191">
        <f t="shared" si="820"/>
        <v>0</v>
      </c>
      <c r="XP30" s="191">
        <f t="shared" si="820"/>
        <v>0</v>
      </c>
      <c r="XQ30" s="191">
        <f t="shared" si="820"/>
        <v>0</v>
      </c>
      <c r="XR30" s="191">
        <f t="shared" si="820"/>
        <v>0</v>
      </c>
      <c r="XS30" s="191">
        <f t="shared" si="820"/>
        <v>0</v>
      </c>
      <c r="XT30" s="191">
        <f t="shared" si="820"/>
        <v>0</v>
      </c>
      <c r="XU30" s="191">
        <f t="shared" si="820"/>
        <v>0</v>
      </c>
      <c r="XW30" s="191">
        <f t="shared" ref="XW30:YJ30" si="821">SUM(XW31:XW34)</f>
        <v>0</v>
      </c>
      <c r="XX30" s="191">
        <f t="shared" si="821"/>
        <v>0</v>
      </c>
      <c r="XY30" s="191">
        <f t="shared" si="821"/>
        <v>0</v>
      </c>
      <c r="XZ30" s="191">
        <f t="shared" si="821"/>
        <v>0</v>
      </c>
      <c r="YA30" s="191">
        <f t="shared" si="821"/>
        <v>0</v>
      </c>
      <c r="YB30" s="191">
        <f t="shared" si="821"/>
        <v>0</v>
      </c>
      <c r="YC30" s="191">
        <f t="shared" si="821"/>
        <v>0</v>
      </c>
      <c r="YD30" s="191">
        <f t="shared" si="821"/>
        <v>0</v>
      </c>
      <c r="YE30" s="191">
        <f t="shared" si="821"/>
        <v>0</v>
      </c>
      <c r="YF30" s="191">
        <f t="shared" si="821"/>
        <v>0</v>
      </c>
      <c r="YG30" s="191">
        <f t="shared" si="821"/>
        <v>0</v>
      </c>
      <c r="YH30" s="191">
        <f t="shared" si="821"/>
        <v>0</v>
      </c>
      <c r="YI30" s="191">
        <f t="shared" si="821"/>
        <v>0</v>
      </c>
      <c r="YJ30" s="191">
        <f t="shared" si="821"/>
        <v>0</v>
      </c>
      <c r="YL30" s="191">
        <f t="shared" ref="YL30:YY30" si="822">SUM(YL31:YL34)</f>
        <v>0</v>
      </c>
      <c r="YM30" s="191">
        <f t="shared" si="822"/>
        <v>0</v>
      </c>
      <c r="YN30" s="191">
        <f t="shared" si="822"/>
        <v>0</v>
      </c>
      <c r="YO30" s="191">
        <f t="shared" si="822"/>
        <v>0</v>
      </c>
      <c r="YP30" s="191">
        <f t="shared" si="822"/>
        <v>0</v>
      </c>
      <c r="YQ30" s="191">
        <f t="shared" si="822"/>
        <v>0</v>
      </c>
      <c r="YR30" s="191">
        <f t="shared" si="822"/>
        <v>0</v>
      </c>
      <c r="YS30" s="191">
        <f t="shared" si="822"/>
        <v>0</v>
      </c>
      <c r="YT30" s="191">
        <f t="shared" si="822"/>
        <v>0</v>
      </c>
      <c r="YU30" s="191">
        <f t="shared" si="822"/>
        <v>0</v>
      </c>
      <c r="YV30" s="191">
        <f t="shared" si="822"/>
        <v>0</v>
      </c>
      <c r="YW30" s="191">
        <f t="shared" si="822"/>
        <v>0</v>
      </c>
      <c r="YX30" s="191">
        <f t="shared" si="822"/>
        <v>0</v>
      </c>
      <c r="YY30" s="191">
        <f t="shared" si="822"/>
        <v>0</v>
      </c>
      <c r="ZA30" s="191">
        <f t="shared" ref="ZA30:ZN30" si="823">SUM(ZA31:ZA34)</f>
        <v>0</v>
      </c>
      <c r="ZB30" s="191">
        <f t="shared" si="823"/>
        <v>0</v>
      </c>
      <c r="ZC30" s="191">
        <f t="shared" si="823"/>
        <v>0</v>
      </c>
      <c r="ZD30" s="191">
        <f t="shared" si="823"/>
        <v>0</v>
      </c>
      <c r="ZE30" s="191">
        <f t="shared" si="823"/>
        <v>0</v>
      </c>
      <c r="ZF30" s="191">
        <f t="shared" si="823"/>
        <v>0</v>
      </c>
      <c r="ZG30" s="191">
        <f t="shared" si="823"/>
        <v>0</v>
      </c>
      <c r="ZH30" s="191">
        <f t="shared" si="823"/>
        <v>0</v>
      </c>
      <c r="ZI30" s="191">
        <f t="shared" si="823"/>
        <v>0</v>
      </c>
      <c r="ZJ30" s="191">
        <f t="shared" si="823"/>
        <v>0</v>
      </c>
      <c r="ZK30" s="191">
        <f t="shared" si="823"/>
        <v>0</v>
      </c>
      <c r="ZL30" s="191">
        <f t="shared" si="823"/>
        <v>0</v>
      </c>
      <c r="ZM30" s="191">
        <f t="shared" si="823"/>
        <v>0</v>
      </c>
      <c r="ZN30" s="191">
        <f t="shared" si="823"/>
        <v>0</v>
      </c>
      <c r="ZP30" s="191">
        <f t="shared" ref="ZP30:AAC30" si="824">SUM(ZP31:ZP34)</f>
        <v>0</v>
      </c>
      <c r="ZQ30" s="191">
        <f t="shared" si="824"/>
        <v>0</v>
      </c>
      <c r="ZR30" s="191">
        <f t="shared" si="824"/>
        <v>0</v>
      </c>
      <c r="ZS30" s="191">
        <f t="shared" si="824"/>
        <v>0</v>
      </c>
      <c r="ZT30" s="191">
        <f t="shared" si="824"/>
        <v>0</v>
      </c>
      <c r="ZU30" s="191">
        <f t="shared" si="824"/>
        <v>0</v>
      </c>
      <c r="ZV30" s="191">
        <f t="shared" si="824"/>
        <v>0</v>
      </c>
      <c r="ZW30" s="191">
        <f t="shared" si="824"/>
        <v>0</v>
      </c>
      <c r="ZX30" s="191">
        <f t="shared" si="824"/>
        <v>0</v>
      </c>
      <c r="ZY30" s="191">
        <f t="shared" si="824"/>
        <v>0</v>
      </c>
      <c r="ZZ30" s="191">
        <f t="shared" si="824"/>
        <v>0</v>
      </c>
      <c r="AAA30" s="191">
        <f t="shared" si="824"/>
        <v>0</v>
      </c>
      <c r="AAB30" s="191">
        <f t="shared" si="824"/>
        <v>0</v>
      </c>
      <c r="AAC30" s="191">
        <f t="shared" si="824"/>
        <v>0</v>
      </c>
      <c r="AAE30" s="191">
        <f t="shared" ref="AAE30:AAR30" si="825">SUM(AAE31:AAE34)</f>
        <v>0</v>
      </c>
      <c r="AAF30" s="191">
        <f t="shared" si="825"/>
        <v>0</v>
      </c>
      <c r="AAG30" s="191">
        <f t="shared" si="825"/>
        <v>0</v>
      </c>
      <c r="AAH30" s="191">
        <f t="shared" si="825"/>
        <v>0</v>
      </c>
      <c r="AAI30" s="191">
        <f t="shared" si="825"/>
        <v>0</v>
      </c>
      <c r="AAJ30" s="191">
        <f t="shared" si="825"/>
        <v>0</v>
      </c>
      <c r="AAK30" s="191">
        <f t="shared" si="825"/>
        <v>0</v>
      </c>
      <c r="AAL30" s="191">
        <f t="shared" si="825"/>
        <v>0</v>
      </c>
      <c r="AAM30" s="191">
        <f t="shared" si="825"/>
        <v>0</v>
      </c>
      <c r="AAN30" s="191">
        <f t="shared" si="825"/>
        <v>0</v>
      </c>
      <c r="AAO30" s="191">
        <f t="shared" si="825"/>
        <v>0</v>
      </c>
      <c r="AAP30" s="191">
        <f t="shared" si="825"/>
        <v>0</v>
      </c>
      <c r="AAQ30" s="191">
        <f t="shared" si="825"/>
        <v>0</v>
      </c>
      <c r="AAR30" s="191">
        <f t="shared" si="825"/>
        <v>0</v>
      </c>
      <c r="AAT30" s="191">
        <f t="shared" ref="AAT30:ABG30" si="826">SUM(AAT31:AAT34)</f>
        <v>0</v>
      </c>
      <c r="AAU30" s="191">
        <f t="shared" si="826"/>
        <v>0</v>
      </c>
      <c r="AAV30" s="191">
        <f t="shared" si="826"/>
        <v>0</v>
      </c>
      <c r="AAW30" s="191">
        <f t="shared" si="826"/>
        <v>0</v>
      </c>
      <c r="AAX30" s="191">
        <f t="shared" si="826"/>
        <v>0</v>
      </c>
      <c r="AAY30" s="191">
        <f t="shared" si="826"/>
        <v>0</v>
      </c>
      <c r="AAZ30" s="191">
        <f t="shared" si="826"/>
        <v>0</v>
      </c>
      <c r="ABA30" s="191">
        <f t="shared" si="826"/>
        <v>0</v>
      </c>
      <c r="ABB30" s="191">
        <f t="shared" si="826"/>
        <v>0</v>
      </c>
      <c r="ABC30" s="191">
        <f t="shared" si="826"/>
        <v>0</v>
      </c>
      <c r="ABD30" s="191">
        <f t="shared" si="826"/>
        <v>0</v>
      </c>
      <c r="ABE30" s="191">
        <f t="shared" si="826"/>
        <v>0</v>
      </c>
      <c r="ABF30" s="191">
        <f t="shared" si="826"/>
        <v>0</v>
      </c>
      <c r="ABG30" s="191">
        <f t="shared" si="826"/>
        <v>0</v>
      </c>
      <c r="ABI30" s="191">
        <f t="shared" ref="ABI30:ABV30" si="827">SUM(ABI31:ABI34)</f>
        <v>0</v>
      </c>
      <c r="ABJ30" s="191">
        <f t="shared" si="827"/>
        <v>0</v>
      </c>
      <c r="ABK30" s="191">
        <f t="shared" si="827"/>
        <v>0</v>
      </c>
      <c r="ABL30" s="191">
        <f t="shared" si="827"/>
        <v>0</v>
      </c>
      <c r="ABM30" s="191">
        <f t="shared" si="827"/>
        <v>0</v>
      </c>
      <c r="ABN30" s="191">
        <f t="shared" si="827"/>
        <v>0</v>
      </c>
      <c r="ABO30" s="191">
        <f t="shared" si="827"/>
        <v>0</v>
      </c>
      <c r="ABP30" s="191">
        <f t="shared" si="827"/>
        <v>0</v>
      </c>
      <c r="ABQ30" s="191">
        <f t="shared" si="827"/>
        <v>0</v>
      </c>
      <c r="ABR30" s="191">
        <f t="shared" si="827"/>
        <v>0</v>
      </c>
      <c r="ABS30" s="191">
        <f t="shared" si="827"/>
        <v>0</v>
      </c>
      <c r="ABT30" s="191">
        <f t="shared" si="827"/>
        <v>0</v>
      </c>
      <c r="ABU30" s="191">
        <f t="shared" si="827"/>
        <v>0</v>
      </c>
      <c r="ABV30" s="191">
        <f t="shared" si="827"/>
        <v>0</v>
      </c>
      <c r="ABX30" s="191">
        <f t="shared" ref="ABX30:ACK30" si="828">SUM(ABX31:ABX34)</f>
        <v>0</v>
      </c>
      <c r="ABY30" s="191">
        <f t="shared" si="828"/>
        <v>0</v>
      </c>
      <c r="ABZ30" s="191">
        <f t="shared" si="828"/>
        <v>0</v>
      </c>
      <c r="ACA30" s="191">
        <f t="shared" si="828"/>
        <v>0</v>
      </c>
      <c r="ACB30" s="191">
        <f t="shared" si="828"/>
        <v>0</v>
      </c>
      <c r="ACC30" s="191">
        <f t="shared" si="828"/>
        <v>0</v>
      </c>
      <c r="ACD30" s="191">
        <f t="shared" si="828"/>
        <v>0</v>
      </c>
      <c r="ACE30" s="191">
        <f t="shared" si="828"/>
        <v>0</v>
      </c>
      <c r="ACF30" s="191">
        <f t="shared" si="828"/>
        <v>0</v>
      </c>
      <c r="ACG30" s="191">
        <f t="shared" si="828"/>
        <v>0</v>
      </c>
      <c r="ACH30" s="191">
        <f t="shared" si="828"/>
        <v>0</v>
      </c>
      <c r="ACI30" s="191">
        <f t="shared" si="828"/>
        <v>0</v>
      </c>
      <c r="ACJ30" s="191">
        <f t="shared" si="828"/>
        <v>0</v>
      </c>
      <c r="ACK30" s="191">
        <f t="shared" si="828"/>
        <v>0</v>
      </c>
      <c r="ACM30" s="191">
        <f t="shared" ref="ACM30:ACZ30" si="829">SUM(ACM31:ACM34)</f>
        <v>0</v>
      </c>
      <c r="ACN30" s="191">
        <f t="shared" si="829"/>
        <v>0</v>
      </c>
      <c r="ACO30" s="191">
        <f t="shared" si="829"/>
        <v>0</v>
      </c>
      <c r="ACP30" s="191">
        <f t="shared" si="829"/>
        <v>0</v>
      </c>
      <c r="ACQ30" s="191">
        <f t="shared" si="829"/>
        <v>0</v>
      </c>
      <c r="ACR30" s="191">
        <f t="shared" si="829"/>
        <v>0</v>
      </c>
      <c r="ACS30" s="191">
        <f t="shared" si="829"/>
        <v>0</v>
      </c>
      <c r="ACT30" s="191">
        <f t="shared" si="829"/>
        <v>0</v>
      </c>
      <c r="ACU30" s="191">
        <f t="shared" si="829"/>
        <v>0</v>
      </c>
      <c r="ACV30" s="191">
        <f t="shared" si="829"/>
        <v>0</v>
      </c>
      <c r="ACW30" s="191">
        <f t="shared" si="829"/>
        <v>0</v>
      </c>
      <c r="ACX30" s="191">
        <f t="shared" si="829"/>
        <v>0</v>
      </c>
      <c r="ACY30" s="191">
        <f t="shared" si="829"/>
        <v>0</v>
      </c>
      <c r="ACZ30" s="191">
        <f t="shared" si="829"/>
        <v>0</v>
      </c>
      <c r="ADC30" s="191">
        <f t="shared" ref="ADC30:ADP30" si="830">SUM(ADC31:ADC34)</f>
        <v>0</v>
      </c>
      <c r="ADD30" s="191">
        <f t="shared" si="830"/>
        <v>0</v>
      </c>
      <c r="ADE30" s="191">
        <f t="shared" si="830"/>
        <v>0</v>
      </c>
      <c r="ADF30" s="191">
        <f t="shared" si="830"/>
        <v>0</v>
      </c>
      <c r="ADG30" s="191">
        <f t="shared" si="830"/>
        <v>0</v>
      </c>
      <c r="ADH30" s="191">
        <f t="shared" si="830"/>
        <v>0</v>
      </c>
      <c r="ADI30" s="191">
        <f t="shared" si="830"/>
        <v>0</v>
      </c>
      <c r="ADJ30" s="191">
        <f t="shared" si="830"/>
        <v>0</v>
      </c>
      <c r="ADK30" s="191">
        <f t="shared" si="830"/>
        <v>0</v>
      </c>
      <c r="ADL30" s="191">
        <f t="shared" si="830"/>
        <v>0</v>
      </c>
      <c r="ADM30" s="191">
        <f t="shared" si="830"/>
        <v>0</v>
      </c>
      <c r="ADN30" s="191">
        <f t="shared" si="830"/>
        <v>0</v>
      </c>
      <c r="ADO30" s="191">
        <f t="shared" si="830"/>
        <v>0</v>
      </c>
      <c r="ADP30" s="191">
        <f t="shared" si="830"/>
        <v>0</v>
      </c>
      <c r="ADR30" s="191">
        <f t="shared" ref="ADR30:AEE30" si="831">SUM(ADR31:ADR34)</f>
        <v>0</v>
      </c>
      <c r="ADS30" s="191">
        <f t="shared" si="831"/>
        <v>0</v>
      </c>
      <c r="ADT30" s="191">
        <f t="shared" si="831"/>
        <v>0</v>
      </c>
      <c r="ADU30" s="191">
        <f t="shared" si="831"/>
        <v>0</v>
      </c>
      <c r="ADV30" s="191">
        <f t="shared" si="831"/>
        <v>0</v>
      </c>
      <c r="ADW30" s="191">
        <f t="shared" si="831"/>
        <v>0</v>
      </c>
      <c r="ADX30" s="191">
        <f t="shared" si="831"/>
        <v>0</v>
      </c>
      <c r="ADY30" s="191">
        <f t="shared" si="831"/>
        <v>0</v>
      </c>
      <c r="ADZ30" s="191">
        <f t="shared" si="831"/>
        <v>0</v>
      </c>
      <c r="AEA30" s="191">
        <f t="shared" si="831"/>
        <v>0</v>
      </c>
      <c r="AEB30" s="191">
        <f t="shared" si="831"/>
        <v>0</v>
      </c>
      <c r="AEC30" s="191">
        <f t="shared" si="831"/>
        <v>0</v>
      </c>
      <c r="AED30" s="191">
        <f t="shared" si="831"/>
        <v>0</v>
      </c>
      <c r="AEE30" s="191">
        <f t="shared" si="831"/>
        <v>0</v>
      </c>
      <c r="AEG30" s="191">
        <f t="shared" ref="AEG30:AET30" si="832">SUM(AEG31:AEG34)</f>
        <v>0</v>
      </c>
      <c r="AEH30" s="191">
        <f t="shared" si="832"/>
        <v>0</v>
      </c>
      <c r="AEI30" s="191">
        <f t="shared" si="832"/>
        <v>0</v>
      </c>
      <c r="AEJ30" s="191">
        <f t="shared" si="832"/>
        <v>0</v>
      </c>
      <c r="AEK30" s="191">
        <f t="shared" si="832"/>
        <v>0</v>
      </c>
      <c r="AEL30" s="191">
        <f t="shared" si="832"/>
        <v>0</v>
      </c>
      <c r="AEM30" s="191">
        <f t="shared" si="832"/>
        <v>0</v>
      </c>
      <c r="AEN30" s="191">
        <f t="shared" si="832"/>
        <v>0</v>
      </c>
      <c r="AEO30" s="191">
        <f t="shared" si="832"/>
        <v>0</v>
      </c>
      <c r="AEP30" s="191">
        <f t="shared" si="832"/>
        <v>0</v>
      </c>
      <c r="AEQ30" s="191">
        <f t="shared" si="832"/>
        <v>0</v>
      </c>
      <c r="AER30" s="191">
        <f t="shared" si="832"/>
        <v>0</v>
      </c>
      <c r="AES30" s="191">
        <f t="shared" si="832"/>
        <v>0</v>
      </c>
      <c r="AET30" s="191">
        <f t="shared" si="832"/>
        <v>0</v>
      </c>
      <c r="AEV30" s="191">
        <f t="shared" ref="AEV30:AFI30" si="833">SUM(AEV31:AEV34)</f>
        <v>0</v>
      </c>
      <c r="AEW30" s="191">
        <f t="shared" si="833"/>
        <v>0</v>
      </c>
      <c r="AEX30" s="191">
        <f t="shared" si="833"/>
        <v>0</v>
      </c>
      <c r="AEY30" s="191">
        <f t="shared" si="833"/>
        <v>0</v>
      </c>
      <c r="AEZ30" s="191">
        <f t="shared" si="833"/>
        <v>0</v>
      </c>
      <c r="AFA30" s="191">
        <f t="shared" si="833"/>
        <v>0</v>
      </c>
      <c r="AFB30" s="191">
        <f t="shared" si="833"/>
        <v>0</v>
      </c>
      <c r="AFC30" s="191">
        <f t="shared" si="833"/>
        <v>0</v>
      </c>
      <c r="AFD30" s="191">
        <f t="shared" si="833"/>
        <v>0</v>
      </c>
      <c r="AFE30" s="191">
        <f t="shared" si="833"/>
        <v>0</v>
      </c>
      <c r="AFF30" s="191">
        <f t="shared" si="833"/>
        <v>0</v>
      </c>
      <c r="AFG30" s="191">
        <f t="shared" si="833"/>
        <v>0</v>
      </c>
      <c r="AFH30" s="191">
        <f t="shared" si="833"/>
        <v>0</v>
      </c>
      <c r="AFI30" s="191">
        <f t="shared" si="833"/>
        <v>0</v>
      </c>
      <c r="AFK30" s="191">
        <f t="shared" ref="AFK30:AFX30" si="834">SUM(AFK31:AFK34)</f>
        <v>0</v>
      </c>
      <c r="AFL30" s="191">
        <f t="shared" si="834"/>
        <v>0</v>
      </c>
      <c r="AFM30" s="191">
        <f t="shared" si="834"/>
        <v>0</v>
      </c>
      <c r="AFN30" s="191">
        <f t="shared" si="834"/>
        <v>0</v>
      </c>
      <c r="AFO30" s="191">
        <f t="shared" si="834"/>
        <v>0</v>
      </c>
      <c r="AFP30" s="191">
        <f t="shared" si="834"/>
        <v>0</v>
      </c>
      <c r="AFQ30" s="191">
        <f t="shared" si="834"/>
        <v>0</v>
      </c>
      <c r="AFR30" s="191">
        <f t="shared" si="834"/>
        <v>0</v>
      </c>
      <c r="AFS30" s="191">
        <f t="shared" si="834"/>
        <v>0</v>
      </c>
      <c r="AFT30" s="191">
        <f t="shared" si="834"/>
        <v>0</v>
      </c>
      <c r="AFU30" s="191">
        <f t="shared" si="834"/>
        <v>0</v>
      </c>
      <c r="AFV30" s="191">
        <f t="shared" si="834"/>
        <v>0</v>
      </c>
      <c r="AFW30" s="191">
        <f t="shared" si="834"/>
        <v>0</v>
      </c>
      <c r="AFX30" s="191">
        <f t="shared" si="834"/>
        <v>0</v>
      </c>
      <c r="AFZ30" s="191">
        <f t="shared" ref="AFZ30:AGM30" si="835">SUM(AFZ31:AFZ34)</f>
        <v>0</v>
      </c>
      <c r="AGA30" s="191">
        <f t="shared" si="835"/>
        <v>0</v>
      </c>
      <c r="AGB30" s="191">
        <f t="shared" si="835"/>
        <v>0</v>
      </c>
      <c r="AGC30" s="191">
        <f t="shared" si="835"/>
        <v>0</v>
      </c>
      <c r="AGD30" s="191">
        <f t="shared" si="835"/>
        <v>0</v>
      </c>
      <c r="AGE30" s="191">
        <f t="shared" si="835"/>
        <v>0</v>
      </c>
      <c r="AGF30" s="191">
        <f t="shared" si="835"/>
        <v>0</v>
      </c>
      <c r="AGG30" s="191">
        <f t="shared" si="835"/>
        <v>0</v>
      </c>
      <c r="AGH30" s="191">
        <f t="shared" si="835"/>
        <v>0</v>
      </c>
      <c r="AGI30" s="191">
        <f t="shared" si="835"/>
        <v>0</v>
      </c>
      <c r="AGJ30" s="191">
        <f t="shared" si="835"/>
        <v>0</v>
      </c>
      <c r="AGK30" s="191">
        <f t="shared" si="835"/>
        <v>0</v>
      </c>
      <c r="AGL30" s="191">
        <f t="shared" si="835"/>
        <v>0</v>
      </c>
      <c r="AGM30" s="191">
        <f t="shared" si="835"/>
        <v>0</v>
      </c>
      <c r="AGO30" s="191">
        <f t="shared" ref="AGO30:AHB30" si="836">SUM(AGO31:AGO34)</f>
        <v>0</v>
      </c>
      <c r="AGP30" s="191">
        <f t="shared" si="836"/>
        <v>0</v>
      </c>
      <c r="AGQ30" s="191">
        <f t="shared" si="836"/>
        <v>0</v>
      </c>
      <c r="AGR30" s="191">
        <f t="shared" si="836"/>
        <v>0</v>
      </c>
      <c r="AGS30" s="191">
        <f t="shared" si="836"/>
        <v>0</v>
      </c>
      <c r="AGT30" s="191">
        <f t="shared" si="836"/>
        <v>0</v>
      </c>
      <c r="AGU30" s="191">
        <f t="shared" si="836"/>
        <v>0</v>
      </c>
      <c r="AGV30" s="191">
        <f t="shared" si="836"/>
        <v>0</v>
      </c>
      <c r="AGW30" s="191">
        <f t="shared" si="836"/>
        <v>0</v>
      </c>
      <c r="AGX30" s="191">
        <f t="shared" si="836"/>
        <v>0</v>
      </c>
      <c r="AGY30" s="191">
        <f t="shared" si="836"/>
        <v>0</v>
      </c>
      <c r="AGZ30" s="191">
        <f t="shared" si="836"/>
        <v>0</v>
      </c>
      <c r="AHA30" s="191">
        <f t="shared" si="836"/>
        <v>0</v>
      </c>
      <c r="AHB30" s="191">
        <f t="shared" si="836"/>
        <v>0</v>
      </c>
      <c r="AHD30" s="191">
        <f t="shared" ref="AHD30:AHQ30" si="837">SUM(AHD31:AHD34)</f>
        <v>0</v>
      </c>
      <c r="AHE30" s="191">
        <f t="shared" si="837"/>
        <v>0</v>
      </c>
      <c r="AHF30" s="191">
        <f t="shared" si="837"/>
        <v>0</v>
      </c>
      <c r="AHG30" s="191">
        <f t="shared" si="837"/>
        <v>0</v>
      </c>
      <c r="AHH30" s="191">
        <f t="shared" si="837"/>
        <v>0</v>
      </c>
      <c r="AHI30" s="191">
        <f t="shared" si="837"/>
        <v>0</v>
      </c>
      <c r="AHJ30" s="191">
        <f t="shared" si="837"/>
        <v>0</v>
      </c>
      <c r="AHK30" s="191">
        <f t="shared" si="837"/>
        <v>0</v>
      </c>
      <c r="AHL30" s="191">
        <f t="shared" si="837"/>
        <v>0</v>
      </c>
      <c r="AHM30" s="191">
        <f t="shared" si="837"/>
        <v>0</v>
      </c>
      <c r="AHN30" s="191">
        <f t="shared" si="837"/>
        <v>0</v>
      </c>
      <c r="AHO30" s="191">
        <f t="shared" si="837"/>
        <v>0</v>
      </c>
      <c r="AHP30" s="191">
        <f t="shared" si="837"/>
        <v>0</v>
      </c>
      <c r="AHQ30" s="191">
        <f t="shared" si="837"/>
        <v>0</v>
      </c>
      <c r="AHS30" s="191">
        <f t="shared" ref="AHS30:AIF30" si="838">SUM(AHS31:AHS34)</f>
        <v>0</v>
      </c>
      <c r="AHT30" s="191">
        <f t="shared" si="838"/>
        <v>0</v>
      </c>
      <c r="AHU30" s="191">
        <f t="shared" si="838"/>
        <v>0</v>
      </c>
      <c r="AHV30" s="191">
        <f t="shared" si="838"/>
        <v>0</v>
      </c>
      <c r="AHW30" s="191">
        <f t="shared" si="838"/>
        <v>0</v>
      </c>
      <c r="AHX30" s="191">
        <f t="shared" si="838"/>
        <v>0</v>
      </c>
      <c r="AHY30" s="191">
        <f t="shared" si="838"/>
        <v>0</v>
      </c>
      <c r="AHZ30" s="191">
        <f t="shared" si="838"/>
        <v>0</v>
      </c>
      <c r="AIA30" s="191">
        <f t="shared" si="838"/>
        <v>0</v>
      </c>
      <c r="AIB30" s="191">
        <f t="shared" si="838"/>
        <v>0</v>
      </c>
      <c r="AIC30" s="191">
        <f t="shared" si="838"/>
        <v>0</v>
      </c>
      <c r="AID30" s="191">
        <f t="shared" si="838"/>
        <v>0</v>
      </c>
      <c r="AIE30" s="191">
        <f t="shared" si="838"/>
        <v>0</v>
      </c>
      <c r="AIF30" s="191">
        <f t="shared" si="838"/>
        <v>0</v>
      </c>
    </row>
    <row r="31" spans="1:916" ht="30" x14ac:dyDescent="0.25">
      <c r="A31" s="46" t="s">
        <v>287</v>
      </c>
      <c r="B31" s="47" t="s">
        <v>294</v>
      </c>
      <c r="C31" s="53"/>
      <c r="D31" s="48"/>
      <c r="E31" s="48"/>
      <c r="F31" s="48"/>
      <c r="G31" s="191">
        <f t="shared" si="718"/>
        <v>0</v>
      </c>
      <c r="H31" s="48"/>
      <c r="I31" s="48"/>
      <c r="J31" s="48"/>
      <c r="K31" s="48"/>
      <c r="L31" s="48"/>
      <c r="M31" s="48"/>
      <c r="N31" s="192">
        <f>H31+I31-J31+K31-L31+M31</f>
        <v>0</v>
      </c>
      <c r="O31" s="48"/>
      <c r="P31" s="48"/>
      <c r="Q31" s="48"/>
      <c r="R31" s="48"/>
      <c r="S31" s="48"/>
      <c r="T31" s="48"/>
      <c r="U31" s="191">
        <f t="shared" si="719"/>
        <v>0</v>
      </c>
      <c r="V31" s="48"/>
      <c r="W31" s="48"/>
      <c r="X31" s="48"/>
      <c r="Y31" s="48"/>
      <c r="Z31" s="48"/>
      <c r="AA31" s="48"/>
      <c r="AB31" s="192">
        <f>V31+W31-X31+Y31-Z31+AA31</f>
        <v>0</v>
      </c>
      <c r="AC31" s="48"/>
      <c r="AD31" s="48"/>
      <c r="AF31" s="48"/>
      <c r="AG31" s="48"/>
      <c r="AH31" s="48"/>
      <c r="AI31" s="48"/>
      <c r="AJ31" s="191">
        <f t="shared" ref="AJ31:AJ34" si="839">AF31+AG31-AH31+AI31</f>
        <v>0</v>
      </c>
      <c r="AK31" s="48"/>
      <c r="AL31" s="48"/>
      <c r="AM31" s="48"/>
      <c r="AN31" s="48"/>
      <c r="AO31" s="48"/>
      <c r="AP31" s="48"/>
      <c r="AQ31" s="192">
        <f>AK31+AL31-AM31+AN31-AO31+AP31</f>
        <v>0</v>
      </c>
      <c r="AR31" s="48"/>
      <c r="AS31" s="48"/>
      <c r="AU31" s="48"/>
      <c r="AV31" s="48"/>
      <c r="AW31" s="48"/>
      <c r="AX31" s="48"/>
      <c r="AY31" s="191">
        <f t="shared" ref="AY31:AY34" si="840">AU31+AV31-AW31+AX31</f>
        <v>0</v>
      </c>
      <c r="AZ31" s="48"/>
      <c r="BA31" s="48"/>
      <c r="BB31" s="48"/>
      <c r="BC31" s="48"/>
      <c r="BD31" s="48"/>
      <c r="BE31" s="48"/>
      <c r="BF31" s="192">
        <f>AZ31+BA31-BB31+BC31-BD31+BE31</f>
        <v>0</v>
      </c>
      <c r="BG31" s="48"/>
      <c r="BH31" s="48"/>
      <c r="BJ31" s="48"/>
      <c r="BK31" s="48"/>
      <c r="BL31" s="48"/>
      <c r="BM31" s="48"/>
      <c r="BN31" s="191">
        <f t="shared" ref="BN31:BN34" si="841">BJ31+BK31-BL31+BM31</f>
        <v>0</v>
      </c>
      <c r="BO31" s="48"/>
      <c r="BP31" s="48"/>
      <c r="BQ31" s="48"/>
      <c r="BR31" s="48"/>
      <c r="BS31" s="48"/>
      <c r="BT31" s="48"/>
      <c r="BU31" s="192">
        <f>BO31+BP31-BQ31+BR31-BS31+BT31</f>
        <v>0</v>
      </c>
      <c r="BV31" s="48"/>
      <c r="BW31" s="48"/>
      <c r="BY31" s="48"/>
      <c r="BZ31" s="48"/>
      <c r="CA31" s="48"/>
      <c r="CB31" s="48"/>
      <c r="CC31" s="191">
        <f t="shared" ref="CC31:CC34" si="842">BY31+BZ31-CA31+CB31</f>
        <v>0</v>
      </c>
      <c r="CD31" s="48"/>
      <c r="CE31" s="48"/>
      <c r="CF31" s="48"/>
      <c r="CG31" s="48"/>
      <c r="CH31" s="48"/>
      <c r="CI31" s="48"/>
      <c r="CJ31" s="192">
        <f>CD31+CE31-CF31+CG31-CH31+CI31</f>
        <v>0</v>
      </c>
      <c r="CK31" s="48"/>
      <c r="CL31" s="48"/>
      <c r="CN31" s="48"/>
      <c r="CO31" s="48"/>
      <c r="CP31" s="48"/>
      <c r="CQ31" s="48"/>
      <c r="CR31" s="191">
        <f t="shared" ref="CR31:CR34" si="843">CN31+CO31-CP31+CQ31</f>
        <v>0</v>
      </c>
      <c r="CS31" s="48"/>
      <c r="CT31" s="48"/>
      <c r="CU31" s="48"/>
      <c r="CV31" s="48"/>
      <c r="CW31" s="48"/>
      <c r="CX31" s="48"/>
      <c r="CY31" s="192">
        <f>CS31+CT31-CU31+CV31-CW31+CX31</f>
        <v>0</v>
      </c>
      <c r="CZ31" s="48"/>
      <c r="DA31" s="48"/>
      <c r="DC31" s="48"/>
      <c r="DD31" s="48"/>
      <c r="DE31" s="48"/>
      <c r="DF31" s="48"/>
      <c r="DG31" s="191">
        <f t="shared" ref="DG31:DG34" si="844">DC31+DD31-DE31+DF31</f>
        <v>0</v>
      </c>
      <c r="DH31" s="48"/>
      <c r="DI31" s="48"/>
      <c r="DJ31" s="48"/>
      <c r="DK31" s="48"/>
      <c r="DL31" s="48"/>
      <c r="DM31" s="48"/>
      <c r="DN31" s="192">
        <f>DH31+DI31-DJ31+DK31-DL31+DM31</f>
        <v>0</v>
      </c>
      <c r="DO31" s="48"/>
      <c r="DP31" s="48"/>
      <c r="DR31" s="48"/>
      <c r="DS31" s="48"/>
      <c r="DT31" s="48"/>
      <c r="DU31" s="48"/>
      <c r="DV31" s="191">
        <f t="shared" ref="DV31:DV34" si="845">DR31+DS31-DT31+DU31</f>
        <v>0</v>
      </c>
      <c r="DW31" s="48"/>
      <c r="DX31" s="48"/>
      <c r="DY31" s="48"/>
      <c r="DZ31" s="48"/>
      <c r="EA31" s="48"/>
      <c r="EB31" s="48"/>
      <c r="EC31" s="192">
        <f>DW31+DX31-DY31+DZ31-EA31+EB31</f>
        <v>0</v>
      </c>
      <c r="ED31" s="48"/>
      <c r="EE31" s="48"/>
      <c r="EG31" s="48"/>
      <c r="EH31" s="48"/>
      <c r="EI31" s="48"/>
      <c r="EJ31" s="48"/>
      <c r="EK31" s="191">
        <f t="shared" ref="EK31:EK34" si="846">EG31+EH31-EI31+EJ31</f>
        <v>0</v>
      </c>
      <c r="EL31" s="48"/>
      <c r="EM31" s="48"/>
      <c r="EN31" s="48"/>
      <c r="EO31" s="48"/>
      <c r="EP31" s="48"/>
      <c r="EQ31" s="48"/>
      <c r="ER31" s="192">
        <f>EL31+EM31-EN31+EO31-EP31+EQ31</f>
        <v>0</v>
      </c>
      <c r="ES31" s="48"/>
      <c r="ET31" s="48"/>
      <c r="EV31" s="48"/>
      <c r="EW31" s="48"/>
      <c r="EX31" s="48"/>
      <c r="EY31" s="48"/>
      <c r="EZ31" s="191">
        <f t="shared" ref="EZ31:EZ34" si="847">EV31+EW31-EX31+EY31</f>
        <v>0</v>
      </c>
      <c r="FA31" s="48"/>
      <c r="FB31" s="48"/>
      <c r="FC31" s="48"/>
      <c r="FD31" s="48"/>
      <c r="FE31" s="48"/>
      <c r="FF31" s="48"/>
      <c r="FG31" s="192">
        <f>FA31+FB31-FC31+FD31-FE31+FF31</f>
        <v>0</v>
      </c>
      <c r="FH31" s="48"/>
      <c r="FI31" s="48"/>
      <c r="FK31" s="48"/>
      <c r="FL31" s="48"/>
      <c r="FM31" s="48"/>
      <c r="FN31" s="48"/>
      <c r="FO31" s="191">
        <f t="shared" ref="FO31:FO34" si="848">FK31+FL31-FM31+FN31</f>
        <v>0</v>
      </c>
      <c r="FP31" s="48"/>
      <c r="FQ31" s="48"/>
      <c r="FR31" s="48"/>
      <c r="FS31" s="48"/>
      <c r="FT31" s="48"/>
      <c r="FU31" s="48"/>
      <c r="FV31" s="192">
        <f>FP31+FQ31-FR31+FS31-FT31+FU31</f>
        <v>0</v>
      </c>
      <c r="FW31" s="48"/>
      <c r="FX31" s="48"/>
      <c r="FZ31" s="48"/>
      <c r="GA31" s="48"/>
      <c r="GB31" s="48"/>
      <c r="GC31" s="48"/>
      <c r="GD31" s="191">
        <f t="shared" ref="GD31:GD34" si="849">FZ31+GA31-GB31+GC31</f>
        <v>0</v>
      </c>
      <c r="GE31" s="48"/>
      <c r="GF31" s="48"/>
      <c r="GG31" s="48"/>
      <c r="GH31" s="48"/>
      <c r="GI31" s="48"/>
      <c r="GJ31" s="48"/>
      <c r="GK31" s="192">
        <f>GE31+GF31-GG31+GH31-GI31+GJ31</f>
        <v>0</v>
      </c>
      <c r="GL31" s="48"/>
      <c r="GM31" s="48"/>
      <c r="GO31" s="48"/>
      <c r="GP31" s="48"/>
      <c r="GQ31" s="48"/>
      <c r="GR31" s="48"/>
      <c r="GS31" s="191">
        <f t="shared" ref="GS31:GS34" si="850">GO31+GP31-GQ31+GR31</f>
        <v>0</v>
      </c>
      <c r="GT31" s="48"/>
      <c r="GU31" s="48"/>
      <c r="GV31" s="48"/>
      <c r="GW31" s="48"/>
      <c r="GX31" s="48"/>
      <c r="GY31" s="48"/>
      <c r="GZ31" s="192">
        <f>GT31+GU31-GV31+GW31-GX31+GY31</f>
        <v>0</v>
      </c>
      <c r="HA31" s="48"/>
      <c r="HB31" s="48"/>
      <c r="HD31" s="48"/>
      <c r="HE31" s="48"/>
      <c r="HF31" s="48"/>
      <c r="HG31" s="48"/>
      <c r="HH31" s="191">
        <f t="shared" ref="HH31:HH34" si="851">HD31+HE31-HF31+HG31</f>
        <v>0</v>
      </c>
      <c r="HI31" s="48"/>
      <c r="HJ31" s="48"/>
      <c r="HK31" s="48"/>
      <c r="HL31" s="48"/>
      <c r="HM31" s="48"/>
      <c r="HN31" s="48"/>
      <c r="HO31" s="192">
        <f>HI31+HJ31-HK31+HL31-HM31+HN31</f>
        <v>0</v>
      </c>
      <c r="HP31" s="48"/>
      <c r="HQ31" s="48"/>
      <c r="HS31" s="48"/>
      <c r="HT31" s="48"/>
      <c r="HU31" s="48"/>
      <c r="HV31" s="48"/>
      <c r="HW31" s="191">
        <f t="shared" ref="HW31:HW34" si="852">HS31+HT31-HU31+HV31</f>
        <v>0</v>
      </c>
      <c r="HX31" s="48"/>
      <c r="HY31" s="48"/>
      <c r="HZ31" s="48"/>
      <c r="IA31" s="48"/>
      <c r="IB31" s="48"/>
      <c r="IC31" s="48"/>
      <c r="ID31" s="192">
        <f>HX31+HY31-HZ31+IA31-IB31+IC31</f>
        <v>0</v>
      </c>
      <c r="IE31" s="48"/>
      <c r="IF31" s="48"/>
      <c r="IH31" s="48"/>
      <c r="II31" s="48"/>
      <c r="IJ31" s="48"/>
      <c r="IK31" s="48"/>
      <c r="IL31" s="191">
        <f t="shared" ref="IL31:IL34" si="853">IH31+II31-IJ31+IK31</f>
        <v>0</v>
      </c>
      <c r="IM31" s="48"/>
      <c r="IN31" s="48"/>
      <c r="IO31" s="48"/>
      <c r="IP31" s="48"/>
      <c r="IQ31" s="48"/>
      <c r="IR31" s="48"/>
      <c r="IS31" s="192">
        <f>IM31+IN31-IO31+IP31-IQ31+IR31</f>
        <v>0</v>
      </c>
      <c r="IT31" s="48"/>
      <c r="IU31" s="48"/>
      <c r="IW31" s="48"/>
      <c r="IX31" s="48"/>
      <c r="IY31" s="48"/>
      <c r="IZ31" s="48"/>
      <c r="JA31" s="191">
        <f t="shared" ref="JA31:JA34" si="854">IW31+IX31-IY31+IZ31</f>
        <v>0</v>
      </c>
      <c r="JB31" s="48"/>
      <c r="JC31" s="48"/>
      <c r="JD31" s="48"/>
      <c r="JE31" s="48"/>
      <c r="JF31" s="48"/>
      <c r="JG31" s="48"/>
      <c r="JH31" s="192">
        <f>JB31+JC31-JD31+JE31-JF31+JG31</f>
        <v>0</v>
      </c>
      <c r="JI31" s="48"/>
      <c r="JJ31" s="48"/>
      <c r="JL31" s="48"/>
      <c r="JM31" s="48"/>
      <c r="JN31" s="48"/>
      <c r="JO31" s="48"/>
      <c r="JP31" s="191">
        <f t="shared" ref="JP31:JP34" si="855">JL31+JM31-JN31+JO31</f>
        <v>0</v>
      </c>
      <c r="JQ31" s="48"/>
      <c r="JR31" s="48"/>
      <c r="JS31" s="48"/>
      <c r="JT31" s="48"/>
      <c r="JU31" s="48"/>
      <c r="JV31" s="48"/>
      <c r="JW31" s="192">
        <f>JQ31+JR31-JS31+JT31-JU31+JV31</f>
        <v>0</v>
      </c>
      <c r="JX31" s="48"/>
      <c r="JY31" s="48"/>
      <c r="KA31" s="48"/>
      <c r="KB31" s="48"/>
      <c r="KC31" s="48"/>
      <c r="KD31" s="48"/>
      <c r="KE31" s="191">
        <f t="shared" ref="KE31:KE34" si="856">KA31+KB31-KC31+KD31</f>
        <v>0</v>
      </c>
      <c r="KF31" s="48"/>
      <c r="KG31" s="48"/>
      <c r="KH31" s="48"/>
      <c r="KI31" s="48"/>
      <c r="KJ31" s="48"/>
      <c r="KK31" s="48"/>
      <c r="KL31" s="192">
        <f>KF31+KG31-KH31+KI31-KJ31+KK31</f>
        <v>0</v>
      </c>
      <c r="KM31" s="48"/>
      <c r="KN31" s="48"/>
      <c r="KP31" s="48"/>
      <c r="KQ31" s="48"/>
      <c r="KR31" s="48"/>
      <c r="KS31" s="48"/>
      <c r="KT31" s="191">
        <f t="shared" ref="KT31:KT34" si="857">KP31+KQ31-KR31+KS31</f>
        <v>0</v>
      </c>
      <c r="KU31" s="48"/>
      <c r="KV31" s="48"/>
      <c r="KW31" s="48"/>
      <c r="KX31" s="48"/>
      <c r="KY31" s="48"/>
      <c r="KZ31" s="48"/>
      <c r="LA31" s="192">
        <f>KU31+KV31-KW31+KX31-KY31+KZ31</f>
        <v>0</v>
      </c>
      <c r="LB31" s="48"/>
      <c r="LC31" s="48"/>
      <c r="LE31" s="48"/>
      <c r="LF31" s="48"/>
      <c r="LG31" s="48"/>
      <c r="LH31" s="48"/>
      <c r="LI31" s="191">
        <f t="shared" ref="LI31:LI34" si="858">LE31+LF31-LG31+LH31</f>
        <v>0</v>
      </c>
      <c r="LJ31" s="48"/>
      <c r="LK31" s="48"/>
      <c r="LL31" s="48"/>
      <c r="LM31" s="48"/>
      <c r="LN31" s="48"/>
      <c r="LO31" s="48"/>
      <c r="LP31" s="192">
        <f>LJ31+LK31-LL31+LM31-LN31+LO31</f>
        <v>0</v>
      </c>
      <c r="LQ31" s="48"/>
      <c r="LR31" s="48"/>
      <c r="LT31" s="48"/>
      <c r="LU31" s="48"/>
      <c r="LV31" s="48"/>
      <c r="LW31" s="48"/>
      <c r="LX31" s="191">
        <f t="shared" ref="LX31:LX34" si="859">LT31+LU31-LV31+LW31</f>
        <v>0</v>
      </c>
      <c r="LY31" s="48"/>
      <c r="LZ31" s="48"/>
      <c r="MA31" s="48"/>
      <c r="MB31" s="48"/>
      <c r="MC31" s="48"/>
      <c r="MD31" s="48"/>
      <c r="ME31" s="192">
        <f>LY31+LZ31-MA31+MB31-MC31+MD31</f>
        <v>0</v>
      </c>
      <c r="MF31" s="48"/>
      <c r="MG31" s="48"/>
      <c r="MI31" s="48"/>
      <c r="MJ31" s="48"/>
      <c r="MK31" s="48"/>
      <c r="ML31" s="48"/>
      <c r="MM31" s="191">
        <f t="shared" ref="MM31:MM34" si="860">MI31+MJ31-MK31+ML31</f>
        <v>0</v>
      </c>
      <c r="MN31" s="48"/>
      <c r="MO31" s="48"/>
      <c r="MP31" s="48"/>
      <c r="MQ31" s="48"/>
      <c r="MR31" s="48"/>
      <c r="MS31" s="48"/>
      <c r="MT31" s="192">
        <f>MN31+MO31-MP31+MQ31-MR31+MS31</f>
        <v>0</v>
      </c>
      <c r="MU31" s="48"/>
      <c r="MV31" s="48"/>
      <c r="MX31" s="48"/>
      <c r="MY31" s="48"/>
      <c r="MZ31" s="48"/>
      <c r="NA31" s="48"/>
      <c r="NB31" s="191">
        <f t="shared" ref="NB31:NB34" si="861">MX31+MY31-MZ31+NA31</f>
        <v>0</v>
      </c>
      <c r="NC31" s="48"/>
      <c r="ND31" s="48"/>
      <c r="NE31" s="48"/>
      <c r="NF31" s="48"/>
      <c r="NG31" s="48"/>
      <c r="NH31" s="48"/>
      <c r="NI31" s="192">
        <f>NC31+ND31-NE31+NF31-NG31+NH31</f>
        <v>0</v>
      </c>
      <c r="NJ31" s="48"/>
      <c r="NK31" s="48"/>
      <c r="NM31" s="48"/>
      <c r="NN31" s="48"/>
      <c r="NO31" s="48"/>
      <c r="NP31" s="48"/>
      <c r="NQ31" s="191">
        <f t="shared" ref="NQ31:NQ34" si="862">NM31+NN31-NO31+NP31</f>
        <v>0</v>
      </c>
      <c r="NR31" s="48"/>
      <c r="NS31" s="48"/>
      <c r="NT31" s="48"/>
      <c r="NU31" s="48"/>
      <c r="NV31" s="48"/>
      <c r="NW31" s="48"/>
      <c r="NX31" s="192">
        <f>NR31+NS31-NT31+NU31-NV31+NW31</f>
        <v>0</v>
      </c>
      <c r="NY31" s="48"/>
      <c r="NZ31" s="48"/>
      <c r="OB31" s="48"/>
      <c r="OC31" s="48"/>
      <c r="OD31" s="48"/>
      <c r="OE31" s="48"/>
      <c r="OF31" s="191">
        <f t="shared" ref="OF31:OF34" si="863">OB31+OC31-OD31+OE31</f>
        <v>0</v>
      </c>
      <c r="OG31" s="48"/>
      <c r="OH31" s="48"/>
      <c r="OI31" s="48"/>
      <c r="OJ31" s="48"/>
      <c r="OK31" s="48"/>
      <c r="OL31" s="48"/>
      <c r="OM31" s="192">
        <f>OG31+OH31-OI31+OJ31-OK31+OL31</f>
        <v>0</v>
      </c>
      <c r="ON31" s="48"/>
      <c r="OO31" s="48"/>
      <c r="OQ31" s="48"/>
      <c r="OR31" s="48"/>
      <c r="OS31" s="48"/>
      <c r="OT31" s="48"/>
      <c r="OU31" s="191">
        <f t="shared" ref="OU31:OU34" si="864">OQ31+OR31-OS31+OT31</f>
        <v>0</v>
      </c>
      <c r="OV31" s="48"/>
      <c r="OW31" s="48"/>
      <c r="OX31" s="48"/>
      <c r="OY31" s="48"/>
      <c r="OZ31" s="48"/>
      <c r="PA31" s="48"/>
      <c r="PB31" s="192">
        <f>OV31+OW31-OX31+OY31-OZ31+PA31</f>
        <v>0</v>
      </c>
      <c r="PC31" s="48"/>
      <c r="PD31" s="48"/>
      <c r="PF31" s="48"/>
      <c r="PG31" s="48"/>
      <c r="PH31" s="48"/>
      <c r="PI31" s="48"/>
      <c r="PJ31" s="191">
        <f t="shared" ref="PJ31:PJ34" si="865">PF31+PG31-PH31+PI31</f>
        <v>0</v>
      </c>
      <c r="PK31" s="48"/>
      <c r="PL31" s="48"/>
      <c r="PM31" s="48"/>
      <c r="PN31" s="48"/>
      <c r="PO31" s="48"/>
      <c r="PP31" s="48"/>
      <c r="PQ31" s="192">
        <f>PK31+PL31-PM31+PN31-PO31+PP31</f>
        <v>0</v>
      </c>
      <c r="PR31" s="48"/>
      <c r="PS31" s="48"/>
      <c r="PU31" s="48"/>
      <c r="PV31" s="48"/>
      <c r="PW31" s="48"/>
      <c r="PX31" s="48"/>
      <c r="PY31" s="191">
        <f t="shared" ref="PY31:PY34" si="866">PU31+PV31-PW31+PX31</f>
        <v>0</v>
      </c>
      <c r="PZ31" s="48"/>
      <c r="QA31" s="48"/>
      <c r="QB31" s="48"/>
      <c r="QC31" s="48"/>
      <c r="QD31" s="48"/>
      <c r="QE31" s="48"/>
      <c r="QF31" s="192">
        <f>PZ31+QA31-QB31+QC31-QD31+QE31</f>
        <v>0</v>
      </c>
      <c r="QG31" s="48"/>
      <c r="QH31" s="48"/>
      <c r="QJ31" s="48"/>
      <c r="QK31" s="48"/>
      <c r="QL31" s="48"/>
      <c r="QM31" s="48"/>
      <c r="QN31" s="191">
        <f t="shared" ref="QN31:QN34" si="867">QJ31+QK31-QL31+QM31</f>
        <v>0</v>
      </c>
      <c r="QO31" s="48"/>
      <c r="QP31" s="48"/>
      <c r="QQ31" s="48"/>
      <c r="QR31" s="48"/>
      <c r="QS31" s="48"/>
      <c r="QT31" s="48"/>
      <c r="QU31" s="192">
        <f>QO31+QP31-QQ31+QR31-QS31+QT31</f>
        <v>0</v>
      </c>
      <c r="QV31" s="48"/>
      <c r="QW31" s="48"/>
      <c r="QY31" s="48"/>
      <c r="QZ31" s="48"/>
      <c r="RA31" s="48"/>
      <c r="RB31" s="48"/>
      <c r="RC31" s="191">
        <f t="shared" ref="RC31:RC34" si="868">QY31+QZ31-RA31+RB31</f>
        <v>0</v>
      </c>
      <c r="RD31" s="48"/>
      <c r="RE31" s="48"/>
      <c r="RF31" s="48"/>
      <c r="RG31" s="48"/>
      <c r="RH31" s="48"/>
      <c r="RI31" s="48"/>
      <c r="RJ31" s="192">
        <f>RD31+RE31-RF31+RG31-RH31+RI31</f>
        <v>0</v>
      </c>
      <c r="RK31" s="48"/>
      <c r="RL31" s="48"/>
      <c r="RN31" s="48"/>
      <c r="RO31" s="48"/>
      <c r="RP31" s="48"/>
      <c r="RQ31" s="48"/>
      <c r="RR31" s="191">
        <f t="shared" ref="RR31:RR34" si="869">RN31+RO31-RP31+RQ31</f>
        <v>0</v>
      </c>
      <c r="RS31" s="48"/>
      <c r="RT31" s="48"/>
      <c r="RU31" s="48"/>
      <c r="RV31" s="48"/>
      <c r="RW31" s="48"/>
      <c r="RX31" s="48"/>
      <c r="RY31" s="192">
        <f>RS31+RT31-RU31+RV31-RW31+RX31</f>
        <v>0</v>
      </c>
      <c r="RZ31" s="48"/>
      <c r="SA31" s="48"/>
      <c r="SC31" s="48"/>
      <c r="SD31" s="48"/>
      <c r="SE31" s="48"/>
      <c r="SF31" s="48"/>
      <c r="SG31" s="191">
        <f t="shared" ref="SG31:SG34" si="870">SC31+SD31-SE31+SF31</f>
        <v>0</v>
      </c>
      <c r="SH31" s="48"/>
      <c r="SI31" s="48"/>
      <c r="SJ31" s="48"/>
      <c r="SK31" s="48"/>
      <c r="SL31" s="48"/>
      <c r="SM31" s="48"/>
      <c r="SN31" s="192">
        <f>SH31+SI31-SJ31+SK31-SL31+SM31</f>
        <v>0</v>
      </c>
      <c r="SO31" s="48"/>
      <c r="SP31" s="48"/>
      <c r="SR31" s="48"/>
      <c r="SS31" s="48"/>
      <c r="ST31" s="48"/>
      <c r="SU31" s="48"/>
      <c r="SV31" s="191">
        <f t="shared" ref="SV31:SV34" si="871">SR31+SS31-ST31+SU31</f>
        <v>0</v>
      </c>
      <c r="SW31" s="48"/>
      <c r="SX31" s="48"/>
      <c r="SY31" s="48"/>
      <c r="SZ31" s="48"/>
      <c r="TA31" s="48"/>
      <c r="TB31" s="48"/>
      <c r="TC31" s="192">
        <f>SW31+SX31-SY31+SZ31-TA31+TB31</f>
        <v>0</v>
      </c>
      <c r="TD31" s="48"/>
      <c r="TE31" s="48"/>
      <c r="TG31" s="48"/>
      <c r="TH31" s="48"/>
      <c r="TI31" s="48"/>
      <c r="TJ31" s="48"/>
      <c r="TK31" s="191">
        <f t="shared" ref="TK31:TK34" si="872">TG31+TH31-TI31+TJ31</f>
        <v>0</v>
      </c>
      <c r="TL31" s="48"/>
      <c r="TM31" s="48"/>
      <c r="TN31" s="48"/>
      <c r="TO31" s="48"/>
      <c r="TP31" s="48"/>
      <c r="TQ31" s="48"/>
      <c r="TR31" s="192">
        <f>TL31+TM31-TN31+TO31-TP31+TQ31</f>
        <v>0</v>
      </c>
      <c r="TS31" s="48"/>
      <c r="TT31" s="48"/>
      <c r="TV31" s="48"/>
      <c r="TW31" s="48"/>
      <c r="TX31" s="48"/>
      <c r="TY31" s="48"/>
      <c r="TZ31" s="191">
        <f t="shared" ref="TZ31:TZ34" si="873">TV31+TW31-TX31+TY31</f>
        <v>0</v>
      </c>
      <c r="UA31" s="48"/>
      <c r="UB31" s="48"/>
      <c r="UC31" s="48"/>
      <c r="UD31" s="48"/>
      <c r="UE31" s="48"/>
      <c r="UF31" s="48"/>
      <c r="UG31" s="192">
        <f>UA31+UB31-UC31+UD31-UE31+UF31</f>
        <v>0</v>
      </c>
      <c r="UH31" s="48"/>
      <c r="UI31" s="48"/>
      <c r="UK31" s="48"/>
      <c r="UL31" s="48"/>
      <c r="UM31" s="48"/>
      <c r="UN31" s="48"/>
      <c r="UO31" s="191">
        <f t="shared" ref="UO31:UO34" si="874">UK31+UL31-UM31+UN31</f>
        <v>0</v>
      </c>
      <c r="UP31" s="48"/>
      <c r="UQ31" s="48"/>
      <c r="UR31" s="48"/>
      <c r="US31" s="48"/>
      <c r="UT31" s="48"/>
      <c r="UU31" s="48"/>
      <c r="UV31" s="192">
        <f>UP31+UQ31-UR31+US31-UT31+UU31</f>
        <v>0</v>
      </c>
      <c r="UW31" s="48"/>
      <c r="UX31" s="48"/>
      <c r="UZ31" s="48"/>
      <c r="VA31" s="48"/>
      <c r="VB31" s="48"/>
      <c r="VC31" s="48"/>
      <c r="VD31" s="191">
        <f t="shared" ref="VD31:VD34" si="875">UZ31+VA31-VB31+VC31</f>
        <v>0</v>
      </c>
      <c r="VE31" s="48"/>
      <c r="VF31" s="48"/>
      <c r="VG31" s="48"/>
      <c r="VH31" s="48"/>
      <c r="VI31" s="48"/>
      <c r="VJ31" s="48"/>
      <c r="VK31" s="192">
        <f>VE31+VF31-VG31+VH31-VI31+VJ31</f>
        <v>0</v>
      </c>
      <c r="VL31" s="48"/>
      <c r="VM31" s="48"/>
      <c r="VO31" s="48"/>
      <c r="VP31" s="48"/>
      <c r="VQ31" s="48"/>
      <c r="VR31" s="48"/>
      <c r="VS31" s="191">
        <f t="shared" ref="VS31:VS34" si="876">VO31+VP31-VQ31+VR31</f>
        <v>0</v>
      </c>
      <c r="VT31" s="48"/>
      <c r="VU31" s="48"/>
      <c r="VV31" s="48"/>
      <c r="VW31" s="48"/>
      <c r="VX31" s="48"/>
      <c r="VY31" s="48"/>
      <c r="VZ31" s="192">
        <f>VT31+VU31-VV31+VW31-VX31+VY31</f>
        <v>0</v>
      </c>
      <c r="WA31" s="48"/>
      <c r="WB31" s="48"/>
      <c r="WD31" s="48"/>
      <c r="WE31" s="48"/>
      <c r="WF31" s="48"/>
      <c r="WG31" s="48"/>
      <c r="WH31" s="191">
        <f t="shared" ref="WH31:WH34" si="877">WD31+WE31-WF31+WG31</f>
        <v>0</v>
      </c>
      <c r="WI31" s="48"/>
      <c r="WJ31" s="48"/>
      <c r="WK31" s="48"/>
      <c r="WL31" s="48"/>
      <c r="WM31" s="48"/>
      <c r="WN31" s="48"/>
      <c r="WO31" s="192">
        <f>WI31+WJ31-WK31+WL31-WM31+WN31</f>
        <v>0</v>
      </c>
      <c r="WP31" s="48"/>
      <c r="WQ31" s="48"/>
      <c r="WS31" s="48"/>
      <c r="WT31" s="48"/>
      <c r="WU31" s="48"/>
      <c r="WV31" s="48"/>
      <c r="WW31" s="191">
        <f t="shared" ref="WW31:WW34" si="878">WS31+WT31-WU31+WV31</f>
        <v>0</v>
      </c>
      <c r="WX31" s="48"/>
      <c r="WY31" s="48"/>
      <c r="WZ31" s="48"/>
      <c r="XA31" s="48"/>
      <c r="XB31" s="48"/>
      <c r="XC31" s="48"/>
      <c r="XD31" s="192">
        <f>WX31+WY31-WZ31+XA31-XB31+XC31</f>
        <v>0</v>
      </c>
      <c r="XE31" s="48"/>
      <c r="XF31" s="48"/>
      <c r="XH31" s="48"/>
      <c r="XI31" s="48"/>
      <c r="XJ31" s="48"/>
      <c r="XK31" s="48"/>
      <c r="XL31" s="191">
        <f t="shared" ref="XL31:XL34" si="879">XH31+XI31-XJ31+XK31</f>
        <v>0</v>
      </c>
      <c r="XM31" s="48"/>
      <c r="XN31" s="48"/>
      <c r="XO31" s="48"/>
      <c r="XP31" s="48"/>
      <c r="XQ31" s="48"/>
      <c r="XR31" s="48"/>
      <c r="XS31" s="192">
        <f>XM31+XN31-XO31+XP31-XQ31+XR31</f>
        <v>0</v>
      </c>
      <c r="XT31" s="48"/>
      <c r="XU31" s="48"/>
      <c r="XW31" s="48"/>
      <c r="XX31" s="48"/>
      <c r="XY31" s="48"/>
      <c r="XZ31" s="48"/>
      <c r="YA31" s="191">
        <f t="shared" ref="YA31:YA34" si="880">XW31+XX31-XY31+XZ31</f>
        <v>0</v>
      </c>
      <c r="YB31" s="48"/>
      <c r="YC31" s="48"/>
      <c r="YD31" s="48"/>
      <c r="YE31" s="48"/>
      <c r="YF31" s="48"/>
      <c r="YG31" s="48"/>
      <c r="YH31" s="192">
        <f>YB31+YC31-YD31+YE31-YF31+YG31</f>
        <v>0</v>
      </c>
      <c r="YI31" s="48"/>
      <c r="YJ31" s="48"/>
      <c r="YL31" s="48"/>
      <c r="YM31" s="48"/>
      <c r="YN31" s="48"/>
      <c r="YO31" s="48"/>
      <c r="YP31" s="191">
        <f t="shared" ref="YP31:YP34" si="881">YL31+YM31-YN31+YO31</f>
        <v>0</v>
      </c>
      <c r="YQ31" s="48"/>
      <c r="YR31" s="48"/>
      <c r="YS31" s="48"/>
      <c r="YT31" s="48"/>
      <c r="YU31" s="48"/>
      <c r="YV31" s="48"/>
      <c r="YW31" s="192">
        <f>YQ31+YR31-YS31+YT31-YU31+YV31</f>
        <v>0</v>
      </c>
      <c r="YX31" s="48"/>
      <c r="YY31" s="48"/>
      <c r="ZA31" s="48"/>
      <c r="ZB31" s="48"/>
      <c r="ZC31" s="48"/>
      <c r="ZD31" s="48"/>
      <c r="ZE31" s="191">
        <f t="shared" ref="ZE31:ZE34" si="882">ZA31+ZB31-ZC31+ZD31</f>
        <v>0</v>
      </c>
      <c r="ZF31" s="48"/>
      <c r="ZG31" s="48"/>
      <c r="ZH31" s="48"/>
      <c r="ZI31" s="48"/>
      <c r="ZJ31" s="48"/>
      <c r="ZK31" s="48"/>
      <c r="ZL31" s="192">
        <f>ZF31+ZG31-ZH31+ZI31-ZJ31+ZK31</f>
        <v>0</v>
      </c>
      <c r="ZM31" s="48"/>
      <c r="ZN31" s="48"/>
      <c r="ZP31" s="48"/>
      <c r="ZQ31" s="48"/>
      <c r="ZR31" s="48"/>
      <c r="ZS31" s="48"/>
      <c r="ZT31" s="191">
        <f t="shared" ref="ZT31:ZT34" si="883">ZP31+ZQ31-ZR31+ZS31</f>
        <v>0</v>
      </c>
      <c r="ZU31" s="48"/>
      <c r="ZV31" s="48"/>
      <c r="ZW31" s="48"/>
      <c r="ZX31" s="48"/>
      <c r="ZY31" s="48"/>
      <c r="ZZ31" s="48"/>
      <c r="AAA31" s="192">
        <f>ZU31+ZV31-ZW31+ZX31-ZY31+ZZ31</f>
        <v>0</v>
      </c>
      <c r="AAB31" s="48"/>
      <c r="AAC31" s="48"/>
      <c r="AAE31" s="48"/>
      <c r="AAF31" s="48"/>
      <c r="AAG31" s="48"/>
      <c r="AAH31" s="48"/>
      <c r="AAI31" s="191">
        <f t="shared" ref="AAI31:AAI34" si="884">AAE31+AAF31-AAG31+AAH31</f>
        <v>0</v>
      </c>
      <c r="AAJ31" s="48"/>
      <c r="AAK31" s="48"/>
      <c r="AAL31" s="48"/>
      <c r="AAM31" s="48"/>
      <c r="AAN31" s="48"/>
      <c r="AAO31" s="48"/>
      <c r="AAP31" s="192">
        <f>AAJ31+AAK31-AAL31+AAM31-AAN31+AAO31</f>
        <v>0</v>
      </c>
      <c r="AAQ31" s="48"/>
      <c r="AAR31" s="48"/>
      <c r="AAT31" s="48"/>
      <c r="AAU31" s="48"/>
      <c r="AAV31" s="48"/>
      <c r="AAW31" s="48"/>
      <c r="AAX31" s="191">
        <f t="shared" ref="AAX31:AAX34" si="885">AAT31+AAU31-AAV31+AAW31</f>
        <v>0</v>
      </c>
      <c r="AAY31" s="48"/>
      <c r="AAZ31" s="48"/>
      <c r="ABA31" s="48"/>
      <c r="ABB31" s="48"/>
      <c r="ABC31" s="48"/>
      <c r="ABD31" s="48"/>
      <c r="ABE31" s="192">
        <f>AAY31+AAZ31-ABA31+ABB31-ABC31+ABD31</f>
        <v>0</v>
      </c>
      <c r="ABF31" s="48"/>
      <c r="ABG31" s="48"/>
      <c r="ABI31" s="48"/>
      <c r="ABJ31" s="48"/>
      <c r="ABK31" s="48"/>
      <c r="ABL31" s="48"/>
      <c r="ABM31" s="191">
        <f t="shared" ref="ABM31:ABM34" si="886">ABI31+ABJ31-ABK31+ABL31</f>
        <v>0</v>
      </c>
      <c r="ABN31" s="48"/>
      <c r="ABO31" s="48"/>
      <c r="ABP31" s="48"/>
      <c r="ABQ31" s="48"/>
      <c r="ABR31" s="48"/>
      <c r="ABS31" s="48"/>
      <c r="ABT31" s="192">
        <f>ABN31+ABO31-ABP31+ABQ31-ABR31+ABS31</f>
        <v>0</v>
      </c>
      <c r="ABU31" s="48"/>
      <c r="ABV31" s="48"/>
      <c r="ABX31" s="48"/>
      <c r="ABY31" s="48"/>
      <c r="ABZ31" s="48"/>
      <c r="ACA31" s="48"/>
      <c r="ACB31" s="191">
        <f t="shared" ref="ACB31:ACB34" si="887">ABX31+ABY31-ABZ31+ACA31</f>
        <v>0</v>
      </c>
      <c r="ACC31" s="48"/>
      <c r="ACD31" s="48"/>
      <c r="ACE31" s="48"/>
      <c r="ACF31" s="48"/>
      <c r="ACG31" s="48"/>
      <c r="ACH31" s="48"/>
      <c r="ACI31" s="192">
        <f>ACC31+ACD31-ACE31+ACF31-ACG31+ACH31</f>
        <v>0</v>
      </c>
      <c r="ACJ31" s="48"/>
      <c r="ACK31" s="48"/>
      <c r="ACM31" s="48"/>
      <c r="ACN31" s="48"/>
      <c r="ACO31" s="48"/>
      <c r="ACP31" s="48"/>
      <c r="ACQ31" s="191">
        <f t="shared" ref="ACQ31:ACQ34" si="888">ACM31+ACN31-ACO31+ACP31</f>
        <v>0</v>
      </c>
      <c r="ACR31" s="48"/>
      <c r="ACS31" s="48"/>
      <c r="ACT31" s="48"/>
      <c r="ACU31" s="48"/>
      <c r="ACV31" s="48"/>
      <c r="ACW31" s="48"/>
      <c r="ACX31" s="192">
        <f>ACR31+ACS31-ACT31+ACU31-ACV31+ACW31</f>
        <v>0</v>
      </c>
      <c r="ACY31" s="48"/>
      <c r="ACZ31" s="48"/>
      <c r="ADC31" s="48"/>
      <c r="ADD31" s="48"/>
      <c r="ADE31" s="48"/>
      <c r="ADF31" s="48"/>
      <c r="ADG31" s="191">
        <f t="shared" ref="ADG31:ADG34" si="889">ADC31+ADD31-ADE31+ADF31</f>
        <v>0</v>
      </c>
      <c r="ADH31" s="48"/>
      <c r="ADI31" s="48"/>
      <c r="ADJ31" s="48"/>
      <c r="ADK31" s="48"/>
      <c r="ADL31" s="48"/>
      <c r="ADM31" s="48"/>
      <c r="ADN31" s="192">
        <f>ADH31+ADI31-ADJ31+ADK31-ADL31+ADM31</f>
        <v>0</v>
      </c>
      <c r="ADO31" s="48"/>
      <c r="ADP31" s="48"/>
      <c r="ADR31" s="48"/>
      <c r="ADS31" s="48"/>
      <c r="ADT31" s="48"/>
      <c r="ADU31" s="48"/>
      <c r="ADV31" s="191">
        <f t="shared" ref="ADV31:ADV34" si="890">ADR31+ADS31-ADT31+ADU31</f>
        <v>0</v>
      </c>
      <c r="ADW31" s="48"/>
      <c r="ADX31" s="48"/>
      <c r="ADY31" s="48"/>
      <c r="ADZ31" s="48"/>
      <c r="AEA31" s="48"/>
      <c r="AEB31" s="48"/>
      <c r="AEC31" s="192">
        <f>ADW31+ADX31-ADY31+ADZ31-AEA31+AEB31</f>
        <v>0</v>
      </c>
      <c r="AED31" s="48"/>
      <c r="AEE31" s="48"/>
      <c r="AEG31" s="48"/>
      <c r="AEH31" s="48"/>
      <c r="AEI31" s="48"/>
      <c r="AEJ31" s="48"/>
      <c r="AEK31" s="191">
        <f t="shared" ref="AEK31:AEK34" si="891">AEG31+AEH31-AEI31+AEJ31</f>
        <v>0</v>
      </c>
      <c r="AEL31" s="48"/>
      <c r="AEM31" s="48"/>
      <c r="AEN31" s="48"/>
      <c r="AEO31" s="48"/>
      <c r="AEP31" s="48"/>
      <c r="AEQ31" s="48"/>
      <c r="AER31" s="192">
        <f>AEL31+AEM31-AEN31+AEO31-AEP31+AEQ31</f>
        <v>0</v>
      </c>
      <c r="AES31" s="48"/>
      <c r="AET31" s="48"/>
      <c r="AEV31" s="48"/>
      <c r="AEW31" s="48"/>
      <c r="AEX31" s="48"/>
      <c r="AEY31" s="48"/>
      <c r="AEZ31" s="191">
        <f t="shared" ref="AEZ31:AEZ34" si="892">AEV31+AEW31-AEX31+AEY31</f>
        <v>0</v>
      </c>
      <c r="AFA31" s="48"/>
      <c r="AFB31" s="48"/>
      <c r="AFC31" s="48"/>
      <c r="AFD31" s="48"/>
      <c r="AFE31" s="48"/>
      <c r="AFF31" s="48"/>
      <c r="AFG31" s="192">
        <f>AFA31+AFB31-AFC31+AFD31-AFE31+AFF31</f>
        <v>0</v>
      </c>
      <c r="AFH31" s="48"/>
      <c r="AFI31" s="48"/>
      <c r="AFK31" s="48"/>
      <c r="AFL31" s="48"/>
      <c r="AFM31" s="48"/>
      <c r="AFN31" s="48"/>
      <c r="AFO31" s="191">
        <f t="shared" ref="AFO31:AFO34" si="893">AFK31+AFL31-AFM31+AFN31</f>
        <v>0</v>
      </c>
      <c r="AFP31" s="48"/>
      <c r="AFQ31" s="48"/>
      <c r="AFR31" s="48"/>
      <c r="AFS31" s="48"/>
      <c r="AFT31" s="48"/>
      <c r="AFU31" s="48"/>
      <c r="AFV31" s="192">
        <f>AFP31+AFQ31-AFR31+AFS31-AFT31+AFU31</f>
        <v>0</v>
      </c>
      <c r="AFW31" s="48"/>
      <c r="AFX31" s="48"/>
      <c r="AFZ31" s="48"/>
      <c r="AGA31" s="48"/>
      <c r="AGB31" s="48"/>
      <c r="AGC31" s="48"/>
      <c r="AGD31" s="191">
        <f t="shared" ref="AGD31:AGD34" si="894">AFZ31+AGA31-AGB31+AGC31</f>
        <v>0</v>
      </c>
      <c r="AGE31" s="48"/>
      <c r="AGF31" s="48"/>
      <c r="AGG31" s="48"/>
      <c r="AGH31" s="48"/>
      <c r="AGI31" s="48"/>
      <c r="AGJ31" s="48"/>
      <c r="AGK31" s="192">
        <f>AGE31+AGF31-AGG31+AGH31-AGI31+AGJ31</f>
        <v>0</v>
      </c>
      <c r="AGL31" s="48"/>
      <c r="AGM31" s="48"/>
      <c r="AGO31" s="48"/>
      <c r="AGP31" s="48"/>
      <c r="AGQ31" s="48"/>
      <c r="AGR31" s="48"/>
      <c r="AGS31" s="191">
        <f t="shared" ref="AGS31:AGS34" si="895">AGO31+AGP31-AGQ31+AGR31</f>
        <v>0</v>
      </c>
      <c r="AGT31" s="48"/>
      <c r="AGU31" s="48"/>
      <c r="AGV31" s="48"/>
      <c r="AGW31" s="48"/>
      <c r="AGX31" s="48"/>
      <c r="AGY31" s="48"/>
      <c r="AGZ31" s="192">
        <f>AGT31+AGU31-AGV31+AGW31-AGX31+AGY31</f>
        <v>0</v>
      </c>
      <c r="AHA31" s="48"/>
      <c r="AHB31" s="48"/>
      <c r="AHD31" s="48"/>
      <c r="AHE31" s="48"/>
      <c r="AHF31" s="48"/>
      <c r="AHG31" s="48"/>
      <c r="AHH31" s="191">
        <f t="shared" ref="AHH31:AHH34" si="896">AHD31+AHE31-AHF31+AHG31</f>
        <v>0</v>
      </c>
      <c r="AHI31" s="48"/>
      <c r="AHJ31" s="48"/>
      <c r="AHK31" s="48"/>
      <c r="AHL31" s="48"/>
      <c r="AHM31" s="48"/>
      <c r="AHN31" s="48"/>
      <c r="AHO31" s="192">
        <f>AHI31+AHJ31-AHK31+AHL31-AHM31+AHN31</f>
        <v>0</v>
      </c>
      <c r="AHP31" s="48"/>
      <c r="AHQ31" s="48"/>
      <c r="AHS31" s="48"/>
      <c r="AHT31" s="48"/>
      <c r="AHU31" s="48"/>
      <c r="AHV31" s="48"/>
      <c r="AHW31" s="191">
        <f t="shared" ref="AHW31:AHW34" si="897">AHS31+AHT31-AHU31+AHV31</f>
        <v>0</v>
      </c>
      <c r="AHX31" s="48"/>
      <c r="AHY31" s="48"/>
      <c r="AHZ31" s="48"/>
      <c r="AIA31" s="48"/>
      <c r="AIB31" s="48"/>
      <c r="AIC31" s="48"/>
      <c r="AID31" s="192">
        <f>AHX31+AHY31-AHZ31+AIA31-AIB31+AIC31</f>
        <v>0</v>
      </c>
      <c r="AIE31" s="48"/>
      <c r="AIF31" s="48"/>
    </row>
    <row r="32" spans="1:916" x14ac:dyDescent="0.25">
      <c r="A32" s="46" t="s">
        <v>289</v>
      </c>
      <c r="B32" s="47" t="s">
        <v>295</v>
      </c>
      <c r="C32" s="53"/>
      <c r="D32" s="48"/>
      <c r="E32" s="48"/>
      <c r="F32" s="48"/>
      <c r="G32" s="191">
        <f t="shared" si="718"/>
        <v>0</v>
      </c>
      <c r="H32" s="48"/>
      <c r="I32" s="48"/>
      <c r="J32" s="48"/>
      <c r="K32" s="48"/>
      <c r="L32" s="48"/>
      <c r="M32" s="48"/>
      <c r="N32" s="192">
        <f>H32+I32-J32+K32-L32+M32</f>
        <v>0</v>
      </c>
      <c r="O32" s="48"/>
      <c r="P32" s="48"/>
      <c r="Q32" s="48"/>
      <c r="R32" s="48"/>
      <c r="S32" s="48"/>
      <c r="T32" s="48"/>
      <c r="U32" s="191">
        <f t="shared" si="719"/>
        <v>0</v>
      </c>
      <c r="V32" s="48"/>
      <c r="W32" s="48"/>
      <c r="X32" s="48"/>
      <c r="Y32" s="48"/>
      <c r="Z32" s="48"/>
      <c r="AA32" s="48"/>
      <c r="AB32" s="192">
        <f>V32+W32-X32+Y32-Z32+AA32</f>
        <v>0</v>
      </c>
      <c r="AC32" s="48"/>
      <c r="AD32" s="48"/>
      <c r="AF32" s="48"/>
      <c r="AG32" s="48"/>
      <c r="AH32" s="48"/>
      <c r="AI32" s="48"/>
      <c r="AJ32" s="191">
        <f t="shared" si="839"/>
        <v>0</v>
      </c>
      <c r="AK32" s="48"/>
      <c r="AL32" s="48"/>
      <c r="AM32" s="48"/>
      <c r="AN32" s="48"/>
      <c r="AO32" s="48"/>
      <c r="AP32" s="48"/>
      <c r="AQ32" s="192">
        <f>AK32+AL32-AM32+AN32-AO32+AP32</f>
        <v>0</v>
      </c>
      <c r="AR32" s="48"/>
      <c r="AS32" s="48"/>
      <c r="AU32" s="48"/>
      <c r="AV32" s="48"/>
      <c r="AW32" s="48"/>
      <c r="AX32" s="48"/>
      <c r="AY32" s="191">
        <f t="shared" si="840"/>
        <v>0</v>
      </c>
      <c r="AZ32" s="48"/>
      <c r="BA32" s="48"/>
      <c r="BB32" s="48"/>
      <c r="BC32" s="48"/>
      <c r="BD32" s="48"/>
      <c r="BE32" s="48"/>
      <c r="BF32" s="192">
        <f>AZ32+BA32-BB32+BC32-BD32+BE32</f>
        <v>0</v>
      </c>
      <c r="BG32" s="48"/>
      <c r="BH32" s="48"/>
      <c r="BJ32" s="48"/>
      <c r="BK32" s="48"/>
      <c r="BL32" s="48"/>
      <c r="BM32" s="48"/>
      <c r="BN32" s="191">
        <f t="shared" si="841"/>
        <v>0</v>
      </c>
      <c r="BO32" s="48"/>
      <c r="BP32" s="48"/>
      <c r="BQ32" s="48"/>
      <c r="BR32" s="48"/>
      <c r="BS32" s="48"/>
      <c r="BT32" s="48"/>
      <c r="BU32" s="192">
        <f>BO32+BP32-BQ32+BR32-BS32+BT32</f>
        <v>0</v>
      </c>
      <c r="BV32" s="48"/>
      <c r="BW32" s="48"/>
      <c r="BY32" s="48"/>
      <c r="BZ32" s="48"/>
      <c r="CA32" s="48"/>
      <c r="CB32" s="48"/>
      <c r="CC32" s="191">
        <f t="shared" si="842"/>
        <v>0</v>
      </c>
      <c r="CD32" s="48"/>
      <c r="CE32" s="48"/>
      <c r="CF32" s="48"/>
      <c r="CG32" s="48"/>
      <c r="CH32" s="48"/>
      <c r="CI32" s="48"/>
      <c r="CJ32" s="192">
        <f>CD32+CE32-CF32+CG32-CH32+CI32</f>
        <v>0</v>
      </c>
      <c r="CK32" s="48"/>
      <c r="CL32" s="48"/>
      <c r="CN32" s="48"/>
      <c r="CO32" s="48"/>
      <c r="CP32" s="48"/>
      <c r="CQ32" s="48"/>
      <c r="CR32" s="191">
        <f t="shared" si="843"/>
        <v>0</v>
      </c>
      <c r="CS32" s="48"/>
      <c r="CT32" s="48"/>
      <c r="CU32" s="48"/>
      <c r="CV32" s="48"/>
      <c r="CW32" s="48"/>
      <c r="CX32" s="48"/>
      <c r="CY32" s="192">
        <f>CS32+CT32-CU32+CV32-CW32+CX32</f>
        <v>0</v>
      </c>
      <c r="CZ32" s="48"/>
      <c r="DA32" s="48"/>
      <c r="DC32" s="48"/>
      <c r="DD32" s="48"/>
      <c r="DE32" s="48"/>
      <c r="DF32" s="48"/>
      <c r="DG32" s="191">
        <f t="shared" si="844"/>
        <v>0</v>
      </c>
      <c r="DH32" s="48"/>
      <c r="DI32" s="48"/>
      <c r="DJ32" s="48"/>
      <c r="DK32" s="48"/>
      <c r="DL32" s="48"/>
      <c r="DM32" s="48"/>
      <c r="DN32" s="192">
        <f>DH32+DI32-DJ32+DK32-DL32+DM32</f>
        <v>0</v>
      </c>
      <c r="DO32" s="48"/>
      <c r="DP32" s="48"/>
      <c r="DR32" s="48"/>
      <c r="DS32" s="48"/>
      <c r="DT32" s="48"/>
      <c r="DU32" s="48"/>
      <c r="DV32" s="191">
        <f t="shared" si="845"/>
        <v>0</v>
      </c>
      <c r="DW32" s="48"/>
      <c r="DX32" s="48"/>
      <c r="DY32" s="48"/>
      <c r="DZ32" s="48"/>
      <c r="EA32" s="48"/>
      <c r="EB32" s="48"/>
      <c r="EC32" s="192">
        <f>DW32+DX32-DY32+DZ32-EA32+EB32</f>
        <v>0</v>
      </c>
      <c r="ED32" s="48"/>
      <c r="EE32" s="48"/>
      <c r="EG32" s="48"/>
      <c r="EH32" s="48"/>
      <c r="EI32" s="48"/>
      <c r="EJ32" s="48"/>
      <c r="EK32" s="191">
        <f t="shared" si="846"/>
        <v>0</v>
      </c>
      <c r="EL32" s="48"/>
      <c r="EM32" s="48"/>
      <c r="EN32" s="48"/>
      <c r="EO32" s="48"/>
      <c r="EP32" s="48"/>
      <c r="EQ32" s="48"/>
      <c r="ER32" s="192">
        <f>EL32+EM32-EN32+EO32-EP32+EQ32</f>
        <v>0</v>
      </c>
      <c r="ES32" s="48"/>
      <c r="ET32" s="48"/>
      <c r="EV32" s="48"/>
      <c r="EW32" s="48"/>
      <c r="EX32" s="48"/>
      <c r="EY32" s="48"/>
      <c r="EZ32" s="191">
        <f t="shared" si="847"/>
        <v>0</v>
      </c>
      <c r="FA32" s="48"/>
      <c r="FB32" s="48"/>
      <c r="FC32" s="48"/>
      <c r="FD32" s="48"/>
      <c r="FE32" s="48"/>
      <c r="FF32" s="48"/>
      <c r="FG32" s="192">
        <f>FA32+FB32-FC32+FD32-FE32+FF32</f>
        <v>0</v>
      </c>
      <c r="FH32" s="48"/>
      <c r="FI32" s="48"/>
      <c r="FK32" s="48"/>
      <c r="FL32" s="48"/>
      <c r="FM32" s="48"/>
      <c r="FN32" s="48"/>
      <c r="FO32" s="191">
        <f t="shared" si="848"/>
        <v>0</v>
      </c>
      <c r="FP32" s="48"/>
      <c r="FQ32" s="48"/>
      <c r="FR32" s="48"/>
      <c r="FS32" s="48"/>
      <c r="FT32" s="48"/>
      <c r="FU32" s="48"/>
      <c r="FV32" s="192">
        <f>FP32+FQ32-FR32+FS32-FT32+FU32</f>
        <v>0</v>
      </c>
      <c r="FW32" s="48"/>
      <c r="FX32" s="48"/>
      <c r="FZ32" s="48"/>
      <c r="GA32" s="48"/>
      <c r="GB32" s="48"/>
      <c r="GC32" s="48"/>
      <c r="GD32" s="191">
        <f t="shared" si="849"/>
        <v>0</v>
      </c>
      <c r="GE32" s="48"/>
      <c r="GF32" s="48"/>
      <c r="GG32" s="48"/>
      <c r="GH32" s="48"/>
      <c r="GI32" s="48"/>
      <c r="GJ32" s="48"/>
      <c r="GK32" s="192">
        <f>GE32+GF32-GG32+GH32-GI32+GJ32</f>
        <v>0</v>
      </c>
      <c r="GL32" s="48"/>
      <c r="GM32" s="48"/>
      <c r="GO32" s="48"/>
      <c r="GP32" s="48"/>
      <c r="GQ32" s="48"/>
      <c r="GR32" s="48"/>
      <c r="GS32" s="191">
        <f t="shared" si="850"/>
        <v>0</v>
      </c>
      <c r="GT32" s="48"/>
      <c r="GU32" s="48"/>
      <c r="GV32" s="48"/>
      <c r="GW32" s="48"/>
      <c r="GX32" s="48"/>
      <c r="GY32" s="48"/>
      <c r="GZ32" s="192">
        <f>GT32+GU32-GV32+GW32-GX32+GY32</f>
        <v>0</v>
      </c>
      <c r="HA32" s="48"/>
      <c r="HB32" s="48"/>
      <c r="HD32" s="48"/>
      <c r="HE32" s="48"/>
      <c r="HF32" s="48"/>
      <c r="HG32" s="48"/>
      <c r="HH32" s="191">
        <f t="shared" si="851"/>
        <v>0</v>
      </c>
      <c r="HI32" s="48"/>
      <c r="HJ32" s="48"/>
      <c r="HK32" s="48"/>
      <c r="HL32" s="48"/>
      <c r="HM32" s="48"/>
      <c r="HN32" s="48"/>
      <c r="HO32" s="192">
        <f>HI32+HJ32-HK32+HL32-HM32+HN32</f>
        <v>0</v>
      </c>
      <c r="HP32" s="48"/>
      <c r="HQ32" s="48"/>
      <c r="HS32" s="48"/>
      <c r="HT32" s="48"/>
      <c r="HU32" s="48"/>
      <c r="HV32" s="48"/>
      <c r="HW32" s="191">
        <f t="shared" si="852"/>
        <v>0</v>
      </c>
      <c r="HX32" s="48"/>
      <c r="HY32" s="48"/>
      <c r="HZ32" s="48"/>
      <c r="IA32" s="48"/>
      <c r="IB32" s="48"/>
      <c r="IC32" s="48"/>
      <c r="ID32" s="192">
        <f>HX32+HY32-HZ32+IA32-IB32+IC32</f>
        <v>0</v>
      </c>
      <c r="IE32" s="48"/>
      <c r="IF32" s="48"/>
      <c r="IH32" s="48"/>
      <c r="II32" s="48"/>
      <c r="IJ32" s="48"/>
      <c r="IK32" s="48"/>
      <c r="IL32" s="191">
        <f t="shared" si="853"/>
        <v>0</v>
      </c>
      <c r="IM32" s="48"/>
      <c r="IN32" s="48"/>
      <c r="IO32" s="48"/>
      <c r="IP32" s="48"/>
      <c r="IQ32" s="48"/>
      <c r="IR32" s="48"/>
      <c r="IS32" s="192">
        <f>IM32+IN32-IO32+IP32-IQ32+IR32</f>
        <v>0</v>
      </c>
      <c r="IT32" s="48"/>
      <c r="IU32" s="48"/>
      <c r="IW32" s="48"/>
      <c r="IX32" s="48"/>
      <c r="IY32" s="48"/>
      <c r="IZ32" s="48"/>
      <c r="JA32" s="191">
        <f t="shared" si="854"/>
        <v>0</v>
      </c>
      <c r="JB32" s="48"/>
      <c r="JC32" s="48"/>
      <c r="JD32" s="48"/>
      <c r="JE32" s="48"/>
      <c r="JF32" s="48"/>
      <c r="JG32" s="48"/>
      <c r="JH32" s="192">
        <f>JB32+JC32-JD32+JE32-JF32+JG32</f>
        <v>0</v>
      </c>
      <c r="JI32" s="48"/>
      <c r="JJ32" s="48"/>
      <c r="JL32" s="48"/>
      <c r="JM32" s="48"/>
      <c r="JN32" s="48"/>
      <c r="JO32" s="48"/>
      <c r="JP32" s="191">
        <f t="shared" si="855"/>
        <v>0</v>
      </c>
      <c r="JQ32" s="48"/>
      <c r="JR32" s="48"/>
      <c r="JS32" s="48"/>
      <c r="JT32" s="48"/>
      <c r="JU32" s="48"/>
      <c r="JV32" s="48"/>
      <c r="JW32" s="192">
        <f>JQ32+JR32-JS32+JT32-JU32+JV32</f>
        <v>0</v>
      </c>
      <c r="JX32" s="48"/>
      <c r="JY32" s="48"/>
      <c r="KA32" s="48"/>
      <c r="KB32" s="48"/>
      <c r="KC32" s="48"/>
      <c r="KD32" s="48"/>
      <c r="KE32" s="191">
        <f t="shared" si="856"/>
        <v>0</v>
      </c>
      <c r="KF32" s="48"/>
      <c r="KG32" s="48"/>
      <c r="KH32" s="48"/>
      <c r="KI32" s="48"/>
      <c r="KJ32" s="48"/>
      <c r="KK32" s="48"/>
      <c r="KL32" s="192">
        <f>KF32+KG32-KH32+KI32-KJ32+KK32</f>
        <v>0</v>
      </c>
      <c r="KM32" s="48"/>
      <c r="KN32" s="48"/>
      <c r="KP32" s="48"/>
      <c r="KQ32" s="48"/>
      <c r="KR32" s="48"/>
      <c r="KS32" s="48"/>
      <c r="KT32" s="191">
        <f t="shared" si="857"/>
        <v>0</v>
      </c>
      <c r="KU32" s="48"/>
      <c r="KV32" s="48"/>
      <c r="KW32" s="48"/>
      <c r="KX32" s="48"/>
      <c r="KY32" s="48"/>
      <c r="KZ32" s="48"/>
      <c r="LA32" s="192">
        <f>KU32+KV32-KW32+KX32-KY32+KZ32</f>
        <v>0</v>
      </c>
      <c r="LB32" s="48"/>
      <c r="LC32" s="48"/>
      <c r="LE32" s="48"/>
      <c r="LF32" s="48"/>
      <c r="LG32" s="48"/>
      <c r="LH32" s="48"/>
      <c r="LI32" s="191">
        <f t="shared" si="858"/>
        <v>0</v>
      </c>
      <c r="LJ32" s="48"/>
      <c r="LK32" s="48"/>
      <c r="LL32" s="48"/>
      <c r="LM32" s="48"/>
      <c r="LN32" s="48"/>
      <c r="LO32" s="48"/>
      <c r="LP32" s="192">
        <f>LJ32+LK32-LL32+LM32-LN32+LO32</f>
        <v>0</v>
      </c>
      <c r="LQ32" s="48"/>
      <c r="LR32" s="48"/>
      <c r="LT32" s="48"/>
      <c r="LU32" s="48"/>
      <c r="LV32" s="48"/>
      <c r="LW32" s="48"/>
      <c r="LX32" s="191">
        <f t="shared" si="859"/>
        <v>0</v>
      </c>
      <c r="LY32" s="48"/>
      <c r="LZ32" s="48"/>
      <c r="MA32" s="48"/>
      <c r="MB32" s="48"/>
      <c r="MC32" s="48"/>
      <c r="MD32" s="48"/>
      <c r="ME32" s="192">
        <f>LY32+LZ32-MA32+MB32-MC32+MD32</f>
        <v>0</v>
      </c>
      <c r="MF32" s="48"/>
      <c r="MG32" s="48"/>
      <c r="MI32" s="48"/>
      <c r="MJ32" s="48"/>
      <c r="MK32" s="48"/>
      <c r="ML32" s="48"/>
      <c r="MM32" s="191">
        <f t="shared" si="860"/>
        <v>0</v>
      </c>
      <c r="MN32" s="48"/>
      <c r="MO32" s="48"/>
      <c r="MP32" s="48"/>
      <c r="MQ32" s="48"/>
      <c r="MR32" s="48"/>
      <c r="MS32" s="48"/>
      <c r="MT32" s="192">
        <f>MN32+MO32-MP32+MQ32-MR32+MS32</f>
        <v>0</v>
      </c>
      <c r="MU32" s="48"/>
      <c r="MV32" s="48"/>
      <c r="MX32" s="48"/>
      <c r="MY32" s="48"/>
      <c r="MZ32" s="48"/>
      <c r="NA32" s="48"/>
      <c r="NB32" s="191">
        <f t="shared" si="861"/>
        <v>0</v>
      </c>
      <c r="NC32" s="48"/>
      <c r="ND32" s="48"/>
      <c r="NE32" s="48"/>
      <c r="NF32" s="48"/>
      <c r="NG32" s="48"/>
      <c r="NH32" s="48"/>
      <c r="NI32" s="192">
        <f>NC32+ND32-NE32+NF32-NG32+NH32</f>
        <v>0</v>
      </c>
      <c r="NJ32" s="48"/>
      <c r="NK32" s="48"/>
      <c r="NM32" s="48"/>
      <c r="NN32" s="48"/>
      <c r="NO32" s="48"/>
      <c r="NP32" s="48"/>
      <c r="NQ32" s="191">
        <f t="shared" si="862"/>
        <v>0</v>
      </c>
      <c r="NR32" s="48"/>
      <c r="NS32" s="48"/>
      <c r="NT32" s="48"/>
      <c r="NU32" s="48"/>
      <c r="NV32" s="48"/>
      <c r="NW32" s="48"/>
      <c r="NX32" s="192">
        <f>NR32+NS32-NT32+NU32-NV32+NW32</f>
        <v>0</v>
      </c>
      <c r="NY32" s="48"/>
      <c r="NZ32" s="48"/>
      <c r="OB32" s="48"/>
      <c r="OC32" s="48"/>
      <c r="OD32" s="48"/>
      <c r="OE32" s="48"/>
      <c r="OF32" s="191">
        <f t="shared" si="863"/>
        <v>0</v>
      </c>
      <c r="OG32" s="48"/>
      <c r="OH32" s="48"/>
      <c r="OI32" s="48"/>
      <c r="OJ32" s="48"/>
      <c r="OK32" s="48"/>
      <c r="OL32" s="48"/>
      <c r="OM32" s="192">
        <f>OG32+OH32-OI32+OJ32-OK32+OL32</f>
        <v>0</v>
      </c>
      <c r="ON32" s="48"/>
      <c r="OO32" s="48"/>
      <c r="OQ32" s="48"/>
      <c r="OR32" s="48"/>
      <c r="OS32" s="48"/>
      <c r="OT32" s="48"/>
      <c r="OU32" s="191">
        <f t="shared" si="864"/>
        <v>0</v>
      </c>
      <c r="OV32" s="48"/>
      <c r="OW32" s="48"/>
      <c r="OX32" s="48"/>
      <c r="OY32" s="48"/>
      <c r="OZ32" s="48"/>
      <c r="PA32" s="48"/>
      <c r="PB32" s="192">
        <f>OV32+OW32-OX32+OY32-OZ32+PA32</f>
        <v>0</v>
      </c>
      <c r="PC32" s="48"/>
      <c r="PD32" s="48"/>
      <c r="PF32" s="48"/>
      <c r="PG32" s="48"/>
      <c r="PH32" s="48"/>
      <c r="PI32" s="48"/>
      <c r="PJ32" s="191">
        <f t="shared" si="865"/>
        <v>0</v>
      </c>
      <c r="PK32" s="48"/>
      <c r="PL32" s="48"/>
      <c r="PM32" s="48"/>
      <c r="PN32" s="48"/>
      <c r="PO32" s="48"/>
      <c r="PP32" s="48"/>
      <c r="PQ32" s="192">
        <f>PK32+PL32-PM32+PN32-PO32+PP32</f>
        <v>0</v>
      </c>
      <c r="PR32" s="48"/>
      <c r="PS32" s="48"/>
      <c r="PU32" s="48"/>
      <c r="PV32" s="48"/>
      <c r="PW32" s="48"/>
      <c r="PX32" s="48"/>
      <c r="PY32" s="191">
        <f t="shared" si="866"/>
        <v>0</v>
      </c>
      <c r="PZ32" s="48"/>
      <c r="QA32" s="48"/>
      <c r="QB32" s="48"/>
      <c r="QC32" s="48"/>
      <c r="QD32" s="48"/>
      <c r="QE32" s="48"/>
      <c r="QF32" s="192">
        <f>PZ32+QA32-QB32+QC32-QD32+QE32</f>
        <v>0</v>
      </c>
      <c r="QG32" s="48"/>
      <c r="QH32" s="48"/>
      <c r="QJ32" s="48"/>
      <c r="QK32" s="48"/>
      <c r="QL32" s="48"/>
      <c r="QM32" s="48"/>
      <c r="QN32" s="191">
        <f t="shared" si="867"/>
        <v>0</v>
      </c>
      <c r="QO32" s="48"/>
      <c r="QP32" s="48"/>
      <c r="QQ32" s="48"/>
      <c r="QR32" s="48"/>
      <c r="QS32" s="48"/>
      <c r="QT32" s="48"/>
      <c r="QU32" s="192">
        <f>QO32+QP32-QQ32+QR32-QS32+QT32</f>
        <v>0</v>
      </c>
      <c r="QV32" s="48"/>
      <c r="QW32" s="48"/>
      <c r="QY32" s="48"/>
      <c r="QZ32" s="48"/>
      <c r="RA32" s="48"/>
      <c r="RB32" s="48"/>
      <c r="RC32" s="191">
        <f t="shared" si="868"/>
        <v>0</v>
      </c>
      <c r="RD32" s="48"/>
      <c r="RE32" s="48"/>
      <c r="RF32" s="48"/>
      <c r="RG32" s="48"/>
      <c r="RH32" s="48"/>
      <c r="RI32" s="48"/>
      <c r="RJ32" s="192">
        <f>RD32+RE32-RF32+RG32-RH32+RI32</f>
        <v>0</v>
      </c>
      <c r="RK32" s="48"/>
      <c r="RL32" s="48"/>
      <c r="RN32" s="48"/>
      <c r="RO32" s="48"/>
      <c r="RP32" s="48"/>
      <c r="RQ32" s="48"/>
      <c r="RR32" s="191">
        <f t="shared" si="869"/>
        <v>0</v>
      </c>
      <c r="RS32" s="48"/>
      <c r="RT32" s="48"/>
      <c r="RU32" s="48"/>
      <c r="RV32" s="48"/>
      <c r="RW32" s="48"/>
      <c r="RX32" s="48"/>
      <c r="RY32" s="192">
        <f>RS32+RT32-RU32+RV32-RW32+RX32</f>
        <v>0</v>
      </c>
      <c r="RZ32" s="48"/>
      <c r="SA32" s="48"/>
      <c r="SC32" s="48"/>
      <c r="SD32" s="48"/>
      <c r="SE32" s="48"/>
      <c r="SF32" s="48"/>
      <c r="SG32" s="191">
        <f t="shared" si="870"/>
        <v>0</v>
      </c>
      <c r="SH32" s="48"/>
      <c r="SI32" s="48"/>
      <c r="SJ32" s="48"/>
      <c r="SK32" s="48"/>
      <c r="SL32" s="48"/>
      <c r="SM32" s="48"/>
      <c r="SN32" s="192">
        <f>SH32+SI32-SJ32+SK32-SL32+SM32</f>
        <v>0</v>
      </c>
      <c r="SO32" s="48"/>
      <c r="SP32" s="48"/>
      <c r="SR32" s="48"/>
      <c r="SS32" s="48"/>
      <c r="ST32" s="48"/>
      <c r="SU32" s="48"/>
      <c r="SV32" s="191">
        <f t="shared" si="871"/>
        <v>0</v>
      </c>
      <c r="SW32" s="48"/>
      <c r="SX32" s="48"/>
      <c r="SY32" s="48"/>
      <c r="SZ32" s="48"/>
      <c r="TA32" s="48"/>
      <c r="TB32" s="48"/>
      <c r="TC32" s="192">
        <f>SW32+SX32-SY32+SZ32-TA32+TB32</f>
        <v>0</v>
      </c>
      <c r="TD32" s="48"/>
      <c r="TE32" s="48"/>
      <c r="TG32" s="48"/>
      <c r="TH32" s="48"/>
      <c r="TI32" s="48"/>
      <c r="TJ32" s="48"/>
      <c r="TK32" s="191">
        <f t="shared" si="872"/>
        <v>0</v>
      </c>
      <c r="TL32" s="48"/>
      <c r="TM32" s="48"/>
      <c r="TN32" s="48"/>
      <c r="TO32" s="48"/>
      <c r="TP32" s="48"/>
      <c r="TQ32" s="48"/>
      <c r="TR32" s="192">
        <f>TL32+TM32-TN32+TO32-TP32+TQ32</f>
        <v>0</v>
      </c>
      <c r="TS32" s="48"/>
      <c r="TT32" s="48"/>
      <c r="TV32" s="48"/>
      <c r="TW32" s="48"/>
      <c r="TX32" s="48"/>
      <c r="TY32" s="48"/>
      <c r="TZ32" s="191">
        <f t="shared" si="873"/>
        <v>0</v>
      </c>
      <c r="UA32" s="48"/>
      <c r="UB32" s="48"/>
      <c r="UC32" s="48"/>
      <c r="UD32" s="48"/>
      <c r="UE32" s="48"/>
      <c r="UF32" s="48"/>
      <c r="UG32" s="192">
        <f>UA32+UB32-UC32+UD32-UE32+UF32</f>
        <v>0</v>
      </c>
      <c r="UH32" s="48"/>
      <c r="UI32" s="48"/>
      <c r="UK32" s="48"/>
      <c r="UL32" s="48"/>
      <c r="UM32" s="48"/>
      <c r="UN32" s="48"/>
      <c r="UO32" s="191">
        <f t="shared" si="874"/>
        <v>0</v>
      </c>
      <c r="UP32" s="48"/>
      <c r="UQ32" s="48"/>
      <c r="UR32" s="48"/>
      <c r="US32" s="48"/>
      <c r="UT32" s="48"/>
      <c r="UU32" s="48"/>
      <c r="UV32" s="192">
        <f>UP32+UQ32-UR32+US32-UT32+UU32</f>
        <v>0</v>
      </c>
      <c r="UW32" s="48"/>
      <c r="UX32" s="48"/>
      <c r="UZ32" s="48"/>
      <c r="VA32" s="48"/>
      <c r="VB32" s="48"/>
      <c r="VC32" s="48"/>
      <c r="VD32" s="191">
        <f t="shared" si="875"/>
        <v>0</v>
      </c>
      <c r="VE32" s="48"/>
      <c r="VF32" s="48"/>
      <c r="VG32" s="48"/>
      <c r="VH32" s="48"/>
      <c r="VI32" s="48"/>
      <c r="VJ32" s="48"/>
      <c r="VK32" s="192">
        <f>VE32+VF32-VG32+VH32-VI32+VJ32</f>
        <v>0</v>
      </c>
      <c r="VL32" s="48"/>
      <c r="VM32" s="48"/>
      <c r="VO32" s="48"/>
      <c r="VP32" s="48"/>
      <c r="VQ32" s="48"/>
      <c r="VR32" s="48"/>
      <c r="VS32" s="191">
        <f t="shared" si="876"/>
        <v>0</v>
      </c>
      <c r="VT32" s="48"/>
      <c r="VU32" s="48"/>
      <c r="VV32" s="48"/>
      <c r="VW32" s="48"/>
      <c r="VX32" s="48"/>
      <c r="VY32" s="48"/>
      <c r="VZ32" s="192">
        <f>VT32+VU32-VV32+VW32-VX32+VY32</f>
        <v>0</v>
      </c>
      <c r="WA32" s="48"/>
      <c r="WB32" s="48"/>
      <c r="WD32" s="48"/>
      <c r="WE32" s="48"/>
      <c r="WF32" s="48"/>
      <c r="WG32" s="48"/>
      <c r="WH32" s="191">
        <f t="shared" si="877"/>
        <v>0</v>
      </c>
      <c r="WI32" s="48"/>
      <c r="WJ32" s="48"/>
      <c r="WK32" s="48"/>
      <c r="WL32" s="48"/>
      <c r="WM32" s="48"/>
      <c r="WN32" s="48"/>
      <c r="WO32" s="192">
        <f>WI32+WJ32-WK32+WL32-WM32+WN32</f>
        <v>0</v>
      </c>
      <c r="WP32" s="48"/>
      <c r="WQ32" s="48"/>
      <c r="WS32" s="48"/>
      <c r="WT32" s="48"/>
      <c r="WU32" s="48"/>
      <c r="WV32" s="48"/>
      <c r="WW32" s="191">
        <f t="shared" si="878"/>
        <v>0</v>
      </c>
      <c r="WX32" s="48"/>
      <c r="WY32" s="48"/>
      <c r="WZ32" s="48"/>
      <c r="XA32" s="48"/>
      <c r="XB32" s="48"/>
      <c r="XC32" s="48"/>
      <c r="XD32" s="192">
        <f>WX32+WY32-WZ32+XA32-XB32+XC32</f>
        <v>0</v>
      </c>
      <c r="XE32" s="48"/>
      <c r="XF32" s="48"/>
      <c r="XH32" s="48"/>
      <c r="XI32" s="48"/>
      <c r="XJ32" s="48"/>
      <c r="XK32" s="48"/>
      <c r="XL32" s="191">
        <f t="shared" si="879"/>
        <v>0</v>
      </c>
      <c r="XM32" s="48"/>
      <c r="XN32" s="48"/>
      <c r="XO32" s="48"/>
      <c r="XP32" s="48"/>
      <c r="XQ32" s="48"/>
      <c r="XR32" s="48"/>
      <c r="XS32" s="192">
        <f>XM32+XN32-XO32+XP32-XQ32+XR32</f>
        <v>0</v>
      </c>
      <c r="XT32" s="48"/>
      <c r="XU32" s="48"/>
      <c r="XW32" s="48"/>
      <c r="XX32" s="48"/>
      <c r="XY32" s="48"/>
      <c r="XZ32" s="48"/>
      <c r="YA32" s="191">
        <f t="shared" si="880"/>
        <v>0</v>
      </c>
      <c r="YB32" s="48"/>
      <c r="YC32" s="48"/>
      <c r="YD32" s="48"/>
      <c r="YE32" s="48"/>
      <c r="YF32" s="48"/>
      <c r="YG32" s="48"/>
      <c r="YH32" s="192">
        <f>YB32+YC32-YD32+YE32-YF32+YG32</f>
        <v>0</v>
      </c>
      <c r="YI32" s="48"/>
      <c r="YJ32" s="48"/>
      <c r="YL32" s="48"/>
      <c r="YM32" s="48"/>
      <c r="YN32" s="48"/>
      <c r="YO32" s="48"/>
      <c r="YP32" s="191">
        <f t="shared" si="881"/>
        <v>0</v>
      </c>
      <c r="YQ32" s="48"/>
      <c r="YR32" s="48"/>
      <c r="YS32" s="48"/>
      <c r="YT32" s="48"/>
      <c r="YU32" s="48"/>
      <c r="YV32" s="48"/>
      <c r="YW32" s="192">
        <f>YQ32+YR32-YS32+YT32-YU32+YV32</f>
        <v>0</v>
      </c>
      <c r="YX32" s="48"/>
      <c r="YY32" s="48"/>
      <c r="ZA32" s="48"/>
      <c r="ZB32" s="48"/>
      <c r="ZC32" s="48"/>
      <c r="ZD32" s="48"/>
      <c r="ZE32" s="191">
        <f t="shared" si="882"/>
        <v>0</v>
      </c>
      <c r="ZF32" s="48"/>
      <c r="ZG32" s="48"/>
      <c r="ZH32" s="48"/>
      <c r="ZI32" s="48"/>
      <c r="ZJ32" s="48"/>
      <c r="ZK32" s="48"/>
      <c r="ZL32" s="192">
        <f>ZF32+ZG32-ZH32+ZI32-ZJ32+ZK32</f>
        <v>0</v>
      </c>
      <c r="ZM32" s="48"/>
      <c r="ZN32" s="48"/>
      <c r="ZP32" s="48"/>
      <c r="ZQ32" s="48"/>
      <c r="ZR32" s="48"/>
      <c r="ZS32" s="48"/>
      <c r="ZT32" s="191">
        <f t="shared" si="883"/>
        <v>0</v>
      </c>
      <c r="ZU32" s="48"/>
      <c r="ZV32" s="48"/>
      <c r="ZW32" s="48"/>
      <c r="ZX32" s="48"/>
      <c r="ZY32" s="48"/>
      <c r="ZZ32" s="48"/>
      <c r="AAA32" s="192">
        <f>ZU32+ZV32-ZW32+ZX32-ZY32+ZZ32</f>
        <v>0</v>
      </c>
      <c r="AAB32" s="48"/>
      <c r="AAC32" s="48"/>
      <c r="AAE32" s="48"/>
      <c r="AAF32" s="48"/>
      <c r="AAG32" s="48"/>
      <c r="AAH32" s="48"/>
      <c r="AAI32" s="191">
        <f t="shared" si="884"/>
        <v>0</v>
      </c>
      <c r="AAJ32" s="48"/>
      <c r="AAK32" s="48"/>
      <c r="AAL32" s="48"/>
      <c r="AAM32" s="48"/>
      <c r="AAN32" s="48"/>
      <c r="AAO32" s="48"/>
      <c r="AAP32" s="192">
        <f>AAJ32+AAK32-AAL32+AAM32-AAN32+AAO32</f>
        <v>0</v>
      </c>
      <c r="AAQ32" s="48"/>
      <c r="AAR32" s="48"/>
      <c r="AAT32" s="48"/>
      <c r="AAU32" s="48"/>
      <c r="AAV32" s="48"/>
      <c r="AAW32" s="48"/>
      <c r="AAX32" s="191">
        <f t="shared" si="885"/>
        <v>0</v>
      </c>
      <c r="AAY32" s="48"/>
      <c r="AAZ32" s="48"/>
      <c r="ABA32" s="48"/>
      <c r="ABB32" s="48"/>
      <c r="ABC32" s="48"/>
      <c r="ABD32" s="48"/>
      <c r="ABE32" s="192">
        <f>AAY32+AAZ32-ABA32+ABB32-ABC32+ABD32</f>
        <v>0</v>
      </c>
      <c r="ABF32" s="48"/>
      <c r="ABG32" s="48"/>
      <c r="ABI32" s="48"/>
      <c r="ABJ32" s="48"/>
      <c r="ABK32" s="48"/>
      <c r="ABL32" s="48"/>
      <c r="ABM32" s="191">
        <f t="shared" si="886"/>
        <v>0</v>
      </c>
      <c r="ABN32" s="48"/>
      <c r="ABO32" s="48"/>
      <c r="ABP32" s="48"/>
      <c r="ABQ32" s="48"/>
      <c r="ABR32" s="48"/>
      <c r="ABS32" s="48"/>
      <c r="ABT32" s="192">
        <f>ABN32+ABO32-ABP32+ABQ32-ABR32+ABS32</f>
        <v>0</v>
      </c>
      <c r="ABU32" s="48"/>
      <c r="ABV32" s="48"/>
      <c r="ABX32" s="48"/>
      <c r="ABY32" s="48"/>
      <c r="ABZ32" s="48"/>
      <c r="ACA32" s="48"/>
      <c r="ACB32" s="191">
        <f t="shared" si="887"/>
        <v>0</v>
      </c>
      <c r="ACC32" s="48"/>
      <c r="ACD32" s="48"/>
      <c r="ACE32" s="48"/>
      <c r="ACF32" s="48"/>
      <c r="ACG32" s="48"/>
      <c r="ACH32" s="48"/>
      <c r="ACI32" s="192">
        <f>ACC32+ACD32-ACE32+ACF32-ACG32+ACH32</f>
        <v>0</v>
      </c>
      <c r="ACJ32" s="48"/>
      <c r="ACK32" s="48"/>
      <c r="ACM32" s="48"/>
      <c r="ACN32" s="48"/>
      <c r="ACO32" s="48"/>
      <c r="ACP32" s="48"/>
      <c r="ACQ32" s="191">
        <f t="shared" si="888"/>
        <v>0</v>
      </c>
      <c r="ACR32" s="48"/>
      <c r="ACS32" s="48"/>
      <c r="ACT32" s="48"/>
      <c r="ACU32" s="48"/>
      <c r="ACV32" s="48"/>
      <c r="ACW32" s="48"/>
      <c r="ACX32" s="192">
        <f>ACR32+ACS32-ACT32+ACU32-ACV32+ACW32</f>
        <v>0</v>
      </c>
      <c r="ACY32" s="48"/>
      <c r="ACZ32" s="48"/>
      <c r="ADC32" s="48"/>
      <c r="ADD32" s="48"/>
      <c r="ADE32" s="48"/>
      <c r="ADF32" s="48"/>
      <c r="ADG32" s="191">
        <f t="shared" si="889"/>
        <v>0</v>
      </c>
      <c r="ADH32" s="48"/>
      <c r="ADI32" s="48"/>
      <c r="ADJ32" s="48"/>
      <c r="ADK32" s="48"/>
      <c r="ADL32" s="48"/>
      <c r="ADM32" s="48"/>
      <c r="ADN32" s="192">
        <f>ADH32+ADI32-ADJ32+ADK32-ADL32+ADM32</f>
        <v>0</v>
      </c>
      <c r="ADO32" s="48"/>
      <c r="ADP32" s="48"/>
      <c r="ADR32" s="48"/>
      <c r="ADS32" s="48"/>
      <c r="ADT32" s="48"/>
      <c r="ADU32" s="48"/>
      <c r="ADV32" s="191">
        <f t="shared" si="890"/>
        <v>0</v>
      </c>
      <c r="ADW32" s="48"/>
      <c r="ADX32" s="48"/>
      <c r="ADY32" s="48"/>
      <c r="ADZ32" s="48"/>
      <c r="AEA32" s="48"/>
      <c r="AEB32" s="48"/>
      <c r="AEC32" s="192">
        <f>ADW32+ADX32-ADY32+ADZ32-AEA32+AEB32</f>
        <v>0</v>
      </c>
      <c r="AED32" s="48"/>
      <c r="AEE32" s="48"/>
      <c r="AEG32" s="48"/>
      <c r="AEH32" s="48"/>
      <c r="AEI32" s="48"/>
      <c r="AEJ32" s="48"/>
      <c r="AEK32" s="191">
        <f t="shared" si="891"/>
        <v>0</v>
      </c>
      <c r="AEL32" s="48"/>
      <c r="AEM32" s="48"/>
      <c r="AEN32" s="48"/>
      <c r="AEO32" s="48"/>
      <c r="AEP32" s="48"/>
      <c r="AEQ32" s="48"/>
      <c r="AER32" s="192">
        <f>AEL32+AEM32-AEN32+AEO32-AEP32+AEQ32</f>
        <v>0</v>
      </c>
      <c r="AES32" s="48"/>
      <c r="AET32" s="48"/>
      <c r="AEV32" s="48"/>
      <c r="AEW32" s="48"/>
      <c r="AEX32" s="48"/>
      <c r="AEY32" s="48"/>
      <c r="AEZ32" s="191">
        <f t="shared" si="892"/>
        <v>0</v>
      </c>
      <c r="AFA32" s="48"/>
      <c r="AFB32" s="48"/>
      <c r="AFC32" s="48"/>
      <c r="AFD32" s="48"/>
      <c r="AFE32" s="48"/>
      <c r="AFF32" s="48"/>
      <c r="AFG32" s="192">
        <f>AFA32+AFB32-AFC32+AFD32-AFE32+AFF32</f>
        <v>0</v>
      </c>
      <c r="AFH32" s="48"/>
      <c r="AFI32" s="48"/>
      <c r="AFK32" s="48"/>
      <c r="AFL32" s="48"/>
      <c r="AFM32" s="48"/>
      <c r="AFN32" s="48"/>
      <c r="AFO32" s="191">
        <f t="shared" si="893"/>
        <v>0</v>
      </c>
      <c r="AFP32" s="48"/>
      <c r="AFQ32" s="48"/>
      <c r="AFR32" s="48"/>
      <c r="AFS32" s="48"/>
      <c r="AFT32" s="48"/>
      <c r="AFU32" s="48"/>
      <c r="AFV32" s="192">
        <f>AFP32+AFQ32-AFR32+AFS32-AFT32+AFU32</f>
        <v>0</v>
      </c>
      <c r="AFW32" s="48"/>
      <c r="AFX32" s="48"/>
      <c r="AFZ32" s="48"/>
      <c r="AGA32" s="48"/>
      <c r="AGB32" s="48"/>
      <c r="AGC32" s="48"/>
      <c r="AGD32" s="191">
        <f t="shared" si="894"/>
        <v>0</v>
      </c>
      <c r="AGE32" s="48"/>
      <c r="AGF32" s="48"/>
      <c r="AGG32" s="48"/>
      <c r="AGH32" s="48"/>
      <c r="AGI32" s="48"/>
      <c r="AGJ32" s="48"/>
      <c r="AGK32" s="192">
        <f>AGE32+AGF32-AGG32+AGH32-AGI32+AGJ32</f>
        <v>0</v>
      </c>
      <c r="AGL32" s="48"/>
      <c r="AGM32" s="48"/>
      <c r="AGO32" s="48"/>
      <c r="AGP32" s="48"/>
      <c r="AGQ32" s="48"/>
      <c r="AGR32" s="48"/>
      <c r="AGS32" s="191">
        <f t="shared" si="895"/>
        <v>0</v>
      </c>
      <c r="AGT32" s="48"/>
      <c r="AGU32" s="48"/>
      <c r="AGV32" s="48"/>
      <c r="AGW32" s="48"/>
      <c r="AGX32" s="48"/>
      <c r="AGY32" s="48"/>
      <c r="AGZ32" s="192">
        <f>AGT32+AGU32-AGV32+AGW32-AGX32+AGY32</f>
        <v>0</v>
      </c>
      <c r="AHA32" s="48"/>
      <c r="AHB32" s="48"/>
      <c r="AHD32" s="48"/>
      <c r="AHE32" s="48"/>
      <c r="AHF32" s="48"/>
      <c r="AHG32" s="48"/>
      <c r="AHH32" s="191">
        <f t="shared" si="896"/>
        <v>0</v>
      </c>
      <c r="AHI32" s="48"/>
      <c r="AHJ32" s="48"/>
      <c r="AHK32" s="48"/>
      <c r="AHL32" s="48"/>
      <c r="AHM32" s="48"/>
      <c r="AHN32" s="48"/>
      <c r="AHO32" s="192">
        <f>AHI32+AHJ32-AHK32+AHL32-AHM32+AHN32</f>
        <v>0</v>
      </c>
      <c r="AHP32" s="48"/>
      <c r="AHQ32" s="48"/>
      <c r="AHS32" s="48"/>
      <c r="AHT32" s="48"/>
      <c r="AHU32" s="48"/>
      <c r="AHV32" s="48"/>
      <c r="AHW32" s="191">
        <f t="shared" si="897"/>
        <v>0</v>
      </c>
      <c r="AHX32" s="48"/>
      <c r="AHY32" s="48"/>
      <c r="AHZ32" s="48"/>
      <c r="AIA32" s="48"/>
      <c r="AIB32" s="48"/>
      <c r="AIC32" s="48"/>
      <c r="AID32" s="192">
        <f>AHX32+AHY32-AHZ32+AIA32-AIB32+AIC32</f>
        <v>0</v>
      </c>
      <c r="AIE32" s="48"/>
      <c r="AIF32" s="48"/>
    </row>
    <row r="33" spans="1:916" x14ac:dyDescent="0.25">
      <c r="A33" s="46" t="s">
        <v>291</v>
      </c>
      <c r="B33" s="47" t="s">
        <v>296</v>
      </c>
      <c r="C33" s="53"/>
      <c r="D33" s="48"/>
      <c r="E33" s="48"/>
      <c r="F33" s="48"/>
      <c r="G33" s="191">
        <f t="shared" si="718"/>
        <v>0</v>
      </c>
      <c r="H33" s="48"/>
      <c r="I33" s="48"/>
      <c r="J33" s="48"/>
      <c r="K33" s="48"/>
      <c r="L33" s="48"/>
      <c r="M33" s="48"/>
      <c r="N33" s="192">
        <f>H33+I33-J33+K33-L33+M33</f>
        <v>0</v>
      </c>
      <c r="O33" s="48"/>
      <c r="P33" s="48"/>
      <c r="Q33" s="48"/>
      <c r="R33" s="48"/>
      <c r="S33" s="48"/>
      <c r="T33" s="48"/>
      <c r="U33" s="191">
        <f t="shared" si="719"/>
        <v>0</v>
      </c>
      <c r="V33" s="48"/>
      <c r="W33" s="48"/>
      <c r="X33" s="48"/>
      <c r="Y33" s="48"/>
      <c r="Z33" s="48"/>
      <c r="AA33" s="48"/>
      <c r="AB33" s="192">
        <f>V33+W33-X33+Y33-Z33+AA33</f>
        <v>0</v>
      </c>
      <c r="AC33" s="48"/>
      <c r="AD33" s="48"/>
      <c r="AF33" s="48"/>
      <c r="AG33" s="48"/>
      <c r="AH33" s="48"/>
      <c r="AI33" s="48"/>
      <c r="AJ33" s="191">
        <f t="shared" si="839"/>
        <v>0</v>
      </c>
      <c r="AK33" s="48"/>
      <c r="AL33" s="48"/>
      <c r="AM33" s="48"/>
      <c r="AN33" s="48"/>
      <c r="AO33" s="48"/>
      <c r="AP33" s="48"/>
      <c r="AQ33" s="192">
        <f>AK33+AL33-AM33+AN33-AO33+AP33</f>
        <v>0</v>
      </c>
      <c r="AR33" s="48"/>
      <c r="AS33" s="48"/>
      <c r="AU33" s="48"/>
      <c r="AV33" s="48"/>
      <c r="AW33" s="48"/>
      <c r="AX33" s="48"/>
      <c r="AY33" s="191">
        <f t="shared" si="840"/>
        <v>0</v>
      </c>
      <c r="AZ33" s="48"/>
      <c r="BA33" s="48"/>
      <c r="BB33" s="48"/>
      <c r="BC33" s="48"/>
      <c r="BD33" s="48"/>
      <c r="BE33" s="48"/>
      <c r="BF33" s="192">
        <f>AZ33+BA33-BB33+BC33-BD33+BE33</f>
        <v>0</v>
      </c>
      <c r="BG33" s="48"/>
      <c r="BH33" s="48"/>
      <c r="BJ33" s="48"/>
      <c r="BK33" s="48"/>
      <c r="BL33" s="48"/>
      <c r="BM33" s="48"/>
      <c r="BN33" s="191">
        <f t="shared" si="841"/>
        <v>0</v>
      </c>
      <c r="BO33" s="48"/>
      <c r="BP33" s="48"/>
      <c r="BQ33" s="48"/>
      <c r="BR33" s="48"/>
      <c r="BS33" s="48"/>
      <c r="BT33" s="48"/>
      <c r="BU33" s="192">
        <f>BO33+BP33-BQ33+BR33-BS33+BT33</f>
        <v>0</v>
      </c>
      <c r="BV33" s="48"/>
      <c r="BW33" s="48"/>
      <c r="BY33" s="48"/>
      <c r="BZ33" s="48"/>
      <c r="CA33" s="48"/>
      <c r="CB33" s="48"/>
      <c r="CC33" s="191">
        <f t="shared" si="842"/>
        <v>0</v>
      </c>
      <c r="CD33" s="48"/>
      <c r="CE33" s="48"/>
      <c r="CF33" s="48"/>
      <c r="CG33" s="48"/>
      <c r="CH33" s="48"/>
      <c r="CI33" s="48"/>
      <c r="CJ33" s="192">
        <f>CD33+CE33-CF33+CG33-CH33+CI33</f>
        <v>0</v>
      </c>
      <c r="CK33" s="48"/>
      <c r="CL33" s="48"/>
      <c r="CN33" s="48"/>
      <c r="CO33" s="48"/>
      <c r="CP33" s="48"/>
      <c r="CQ33" s="48"/>
      <c r="CR33" s="191">
        <f t="shared" si="843"/>
        <v>0</v>
      </c>
      <c r="CS33" s="48"/>
      <c r="CT33" s="48"/>
      <c r="CU33" s="48"/>
      <c r="CV33" s="48"/>
      <c r="CW33" s="48"/>
      <c r="CX33" s="48"/>
      <c r="CY33" s="192">
        <f>CS33+CT33-CU33+CV33-CW33+CX33</f>
        <v>0</v>
      </c>
      <c r="CZ33" s="48"/>
      <c r="DA33" s="48"/>
      <c r="DC33" s="48"/>
      <c r="DD33" s="48"/>
      <c r="DE33" s="48"/>
      <c r="DF33" s="48"/>
      <c r="DG33" s="191">
        <f t="shared" si="844"/>
        <v>0</v>
      </c>
      <c r="DH33" s="48"/>
      <c r="DI33" s="48"/>
      <c r="DJ33" s="48"/>
      <c r="DK33" s="48"/>
      <c r="DL33" s="48"/>
      <c r="DM33" s="48"/>
      <c r="DN33" s="192">
        <f>DH33+DI33-DJ33+DK33-DL33+DM33</f>
        <v>0</v>
      </c>
      <c r="DO33" s="48"/>
      <c r="DP33" s="48"/>
      <c r="DR33" s="48"/>
      <c r="DS33" s="48"/>
      <c r="DT33" s="48"/>
      <c r="DU33" s="48"/>
      <c r="DV33" s="191">
        <f t="shared" si="845"/>
        <v>0</v>
      </c>
      <c r="DW33" s="48"/>
      <c r="DX33" s="48"/>
      <c r="DY33" s="48"/>
      <c r="DZ33" s="48"/>
      <c r="EA33" s="48"/>
      <c r="EB33" s="48"/>
      <c r="EC33" s="192">
        <f>DW33+DX33-DY33+DZ33-EA33+EB33</f>
        <v>0</v>
      </c>
      <c r="ED33" s="48"/>
      <c r="EE33" s="48"/>
      <c r="EG33" s="48"/>
      <c r="EH33" s="48"/>
      <c r="EI33" s="48"/>
      <c r="EJ33" s="48"/>
      <c r="EK33" s="191">
        <f t="shared" si="846"/>
        <v>0</v>
      </c>
      <c r="EL33" s="48"/>
      <c r="EM33" s="48"/>
      <c r="EN33" s="48"/>
      <c r="EO33" s="48"/>
      <c r="EP33" s="48"/>
      <c r="EQ33" s="48"/>
      <c r="ER33" s="192">
        <f>EL33+EM33-EN33+EO33-EP33+EQ33</f>
        <v>0</v>
      </c>
      <c r="ES33" s="48"/>
      <c r="ET33" s="48"/>
      <c r="EV33" s="48"/>
      <c r="EW33" s="48"/>
      <c r="EX33" s="48"/>
      <c r="EY33" s="48"/>
      <c r="EZ33" s="191">
        <f t="shared" si="847"/>
        <v>0</v>
      </c>
      <c r="FA33" s="48"/>
      <c r="FB33" s="48"/>
      <c r="FC33" s="48"/>
      <c r="FD33" s="48"/>
      <c r="FE33" s="48"/>
      <c r="FF33" s="48"/>
      <c r="FG33" s="192">
        <f>FA33+FB33-FC33+FD33-FE33+FF33</f>
        <v>0</v>
      </c>
      <c r="FH33" s="48"/>
      <c r="FI33" s="48"/>
      <c r="FK33" s="48"/>
      <c r="FL33" s="48"/>
      <c r="FM33" s="48"/>
      <c r="FN33" s="48"/>
      <c r="FO33" s="191">
        <f t="shared" si="848"/>
        <v>0</v>
      </c>
      <c r="FP33" s="48"/>
      <c r="FQ33" s="48"/>
      <c r="FR33" s="48"/>
      <c r="FS33" s="48"/>
      <c r="FT33" s="48"/>
      <c r="FU33" s="48"/>
      <c r="FV33" s="192">
        <f>FP33+FQ33-FR33+FS33-FT33+FU33</f>
        <v>0</v>
      </c>
      <c r="FW33" s="48"/>
      <c r="FX33" s="48"/>
      <c r="FZ33" s="48"/>
      <c r="GA33" s="48"/>
      <c r="GB33" s="48"/>
      <c r="GC33" s="48"/>
      <c r="GD33" s="191">
        <f t="shared" si="849"/>
        <v>0</v>
      </c>
      <c r="GE33" s="48"/>
      <c r="GF33" s="48"/>
      <c r="GG33" s="48"/>
      <c r="GH33" s="48"/>
      <c r="GI33" s="48"/>
      <c r="GJ33" s="48"/>
      <c r="GK33" s="192">
        <f>GE33+GF33-GG33+GH33-GI33+GJ33</f>
        <v>0</v>
      </c>
      <c r="GL33" s="48"/>
      <c r="GM33" s="48"/>
      <c r="GO33" s="48"/>
      <c r="GP33" s="48"/>
      <c r="GQ33" s="48"/>
      <c r="GR33" s="48"/>
      <c r="GS33" s="191">
        <f t="shared" si="850"/>
        <v>0</v>
      </c>
      <c r="GT33" s="48"/>
      <c r="GU33" s="48"/>
      <c r="GV33" s="48"/>
      <c r="GW33" s="48"/>
      <c r="GX33" s="48"/>
      <c r="GY33" s="48"/>
      <c r="GZ33" s="192">
        <f>GT33+GU33-GV33+GW33-GX33+GY33</f>
        <v>0</v>
      </c>
      <c r="HA33" s="48"/>
      <c r="HB33" s="48"/>
      <c r="HD33" s="48"/>
      <c r="HE33" s="48"/>
      <c r="HF33" s="48"/>
      <c r="HG33" s="48"/>
      <c r="HH33" s="191">
        <f t="shared" si="851"/>
        <v>0</v>
      </c>
      <c r="HI33" s="48"/>
      <c r="HJ33" s="48"/>
      <c r="HK33" s="48"/>
      <c r="HL33" s="48"/>
      <c r="HM33" s="48"/>
      <c r="HN33" s="48"/>
      <c r="HO33" s="192">
        <f>HI33+HJ33-HK33+HL33-HM33+HN33</f>
        <v>0</v>
      </c>
      <c r="HP33" s="48"/>
      <c r="HQ33" s="48"/>
      <c r="HS33" s="48"/>
      <c r="HT33" s="48"/>
      <c r="HU33" s="48"/>
      <c r="HV33" s="48"/>
      <c r="HW33" s="191">
        <f t="shared" si="852"/>
        <v>0</v>
      </c>
      <c r="HX33" s="48"/>
      <c r="HY33" s="48"/>
      <c r="HZ33" s="48"/>
      <c r="IA33" s="48"/>
      <c r="IB33" s="48"/>
      <c r="IC33" s="48"/>
      <c r="ID33" s="192">
        <f>HX33+HY33-HZ33+IA33-IB33+IC33</f>
        <v>0</v>
      </c>
      <c r="IE33" s="48"/>
      <c r="IF33" s="48"/>
      <c r="IH33" s="48"/>
      <c r="II33" s="48"/>
      <c r="IJ33" s="48"/>
      <c r="IK33" s="48"/>
      <c r="IL33" s="191">
        <f t="shared" si="853"/>
        <v>0</v>
      </c>
      <c r="IM33" s="48"/>
      <c r="IN33" s="48"/>
      <c r="IO33" s="48"/>
      <c r="IP33" s="48"/>
      <c r="IQ33" s="48"/>
      <c r="IR33" s="48"/>
      <c r="IS33" s="192">
        <f>IM33+IN33-IO33+IP33-IQ33+IR33</f>
        <v>0</v>
      </c>
      <c r="IT33" s="48"/>
      <c r="IU33" s="48"/>
      <c r="IW33" s="48"/>
      <c r="IX33" s="48"/>
      <c r="IY33" s="48"/>
      <c r="IZ33" s="48"/>
      <c r="JA33" s="191">
        <f t="shared" si="854"/>
        <v>0</v>
      </c>
      <c r="JB33" s="48"/>
      <c r="JC33" s="48"/>
      <c r="JD33" s="48"/>
      <c r="JE33" s="48"/>
      <c r="JF33" s="48"/>
      <c r="JG33" s="48"/>
      <c r="JH33" s="192">
        <f>JB33+JC33-JD33+JE33-JF33+JG33</f>
        <v>0</v>
      </c>
      <c r="JI33" s="48"/>
      <c r="JJ33" s="48"/>
      <c r="JL33" s="48"/>
      <c r="JM33" s="48"/>
      <c r="JN33" s="48"/>
      <c r="JO33" s="48"/>
      <c r="JP33" s="191">
        <f t="shared" si="855"/>
        <v>0</v>
      </c>
      <c r="JQ33" s="48"/>
      <c r="JR33" s="48"/>
      <c r="JS33" s="48"/>
      <c r="JT33" s="48"/>
      <c r="JU33" s="48"/>
      <c r="JV33" s="48"/>
      <c r="JW33" s="192">
        <f>JQ33+JR33-JS33+JT33-JU33+JV33</f>
        <v>0</v>
      </c>
      <c r="JX33" s="48"/>
      <c r="JY33" s="48"/>
      <c r="KA33" s="48"/>
      <c r="KB33" s="48"/>
      <c r="KC33" s="48"/>
      <c r="KD33" s="48"/>
      <c r="KE33" s="191">
        <f t="shared" si="856"/>
        <v>0</v>
      </c>
      <c r="KF33" s="48"/>
      <c r="KG33" s="48"/>
      <c r="KH33" s="48"/>
      <c r="KI33" s="48"/>
      <c r="KJ33" s="48"/>
      <c r="KK33" s="48"/>
      <c r="KL33" s="192">
        <f>KF33+KG33-KH33+KI33-KJ33+KK33</f>
        <v>0</v>
      </c>
      <c r="KM33" s="48"/>
      <c r="KN33" s="48"/>
      <c r="KP33" s="48"/>
      <c r="KQ33" s="48"/>
      <c r="KR33" s="48"/>
      <c r="KS33" s="48"/>
      <c r="KT33" s="191">
        <f t="shared" si="857"/>
        <v>0</v>
      </c>
      <c r="KU33" s="48"/>
      <c r="KV33" s="48"/>
      <c r="KW33" s="48"/>
      <c r="KX33" s="48"/>
      <c r="KY33" s="48"/>
      <c r="KZ33" s="48"/>
      <c r="LA33" s="192">
        <f>KU33+KV33-KW33+KX33-KY33+KZ33</f>
        <v>0</v>
      </c>
      <c r="LB33" s="48"/>
      <c r="LC33" s="48"/>
      <c r="LE33" s="48"/>
      <c r="LF33" s="48"/>
      <c r="LG33" s="48"/>
      <c r="LH33" s="48"/>
      <c r="LI33" s="191">
        <f t="shared" si="858"/>
        <v>0</v>
      </c>
      <c r="LJ33" s="48"/>
      <c r="LK33" s="48"/>
      <c r="LL33" s="48"/>
      <c r="LM33" s="48"/>
      <c r="LN33" s="48"/>
      <c r="LO33" s="48"/>
      <c r="LP33" s="192">
        <f>LJ33+LK33-LL33+LM33-LN33+LO33</f>
        <v>0</v>
      </c>
      <c r="LQ33" s="48"/>
      <c r="LR33" s="48"/>
      <c r="LT33" s="48"/>
      <c r="LU33" s="48"/>
      <c r="LV33" s="48"/>
      <c r="LW33" s="48"/>
      <c r="LX33" s="191">
        <f t="shared" si="859"/>
        <v>0</v>
      </c>
      <c r="LY33" s="48"/>
      <c r="LZ33" s="48"/>
      <c r="MA33" s="48"/>
      <c r="MB33" s="48"/>
      <c r="MC33" s="48"/>
      <c r="MD33" s="48"/>
      <c r="ME33" s="192">
        <f>LY33+LZ33-MA33+MB33-MC33+MD33</f>
        <v>0</v>
      </c>
      <c r="MF33" s="48"/>
      <c r="MG33" s="48"/>
      <c r="MI33" s="48"/>
      <c r="MJ33" s="48"/>
      <c r="MK33" s="48"/>
      <c r="ML33" s="48"/>
      <c r="MM33" s="191">
        <f t="shared" si="860"/>
        <v>0</v>
      </c>
      <c r="MN33" s="48"/>
      <c r="MO33" s="48"/>
      <c r="MP33" s="48"/>
      <c r="MQ33" s="48"/>
      <c r="MR33" s="48"/>
      <c r="MS33" s="48"/>
      <c r="MT33" s="192">
        <f>MN33+MO33-MP33+MQ33-MR33+MS33</f>
        <v>0</v>
      </c>
      <c r="MU33" s="48"/>
      <c r="MV33" s="48"/>
      <c r="MX33" s="48"/>
      <c r="MY33" s="48"/>
      <c r="MZ33" s="48"/>
      <c r="NA33" s="48"/>
      <c r="NB33" s="191">
        <f t="shared" si="861"/>
        <v>0</v>
      </c>
      <c r="NC33" s="48"/>
      <c r="ND33" s="48"/>
      <c r="NE33" s="48"/>
      <c r="NF33" s="48"/>
      <c r="NG33" s="48"/>
      <c r="NH33" s="48"/>
      <c r="NI33" s="192">
        <f>NC33+ND33-NE33+NF33-NG33+NH33</f>
        <v>0</v>
      </c>
      <c r="NJ33" s="48"/>
      <c r="NK33" s="48"/>
      <c r="NM33" s="48"/>
      <c r="NN33" s="48"/>
      <c r="NO33" s="48"/>
      <c r="NP33" s="48"/>
      <c r="NQ33" s="191">
        <f t="shared" si="862"/>
        <v>0</v>
      </c>
      <c r="NR33" s="48"/>
      <c r="NS33" s="48"/>
      <c r="NT33" s="48"/>
      <c r="NU33" s="48"/>
      <c r="NV33" s="48"/>
      <c r="NW33" s="48"/>
      <c r="NX33" s="192">
        <f>NR33+NS33-NT33+NU33-NV33+NW33</f>
        <v>0</v>
      </c>
      <c r="NY33" s="48"/>
      <c r="NZ33" s="48"/>
      <c r="OB33" s="48"/>
      <c r="OC33" s="48"/>
      <c r="OD33" s="48"/>
      <c r="OE33" s="48"/>
      <c r="OF33" s="191">
        <f t="shared" si="863"/>
        <v>0</v>
      </c>
      <c r="OG33" s="48"/>
      <c r="OH33" s="48"/>
      <c r="OI33" s="48"/>
      <c r="OJ33" s="48"/>
      <c r="OK33" s="48"/>
      <c r="OL33" s="48"/>
      <c r="OM33" s="192">
        <f>OG33+OH33-OI33+OJ33-OK33+OL33</f>
        <v>0</v>
      </c>
      <c r="ON33" s="48"/>
      <c r="OO33" s="48"/>
      <c r="OQ33" s="48"/>
      <c r="OR33" s="48"/>
      <c r="OS33" s="48"/>
      <c r="OT33" s="48"/>
      <c r="OU33" s="191">
        <f t="shared" si="864"/>
        <v>0</v>
      </c>
      <c r="OV33" s="48"/>
      <c r="OW33" s="48"/>
      <c r="OX33" s="48"/>
      <c r="OY33" s="48"/>
      <c r="OZ33" s="48"/>
      <c r="PA33" s="48"/>
      <c r="PB33" s="192">
        <f>OV33+OW33-OX33+OY33-OZ33+PA33</f>
        <v>0</v>
      </c>
      <c r="PC33" s="48"/>
      <c r="PD33" s="48"/>
      <c r="PF33" s="48"/>
      <c r="PG33" s="48"/>
      <c r="PH33" s="48"/>
      <c r="PI33" s="48"/>
      <c r="PJ33" s="191">
        <f t="shared" si="865"/>
        <v>0</v>
      </c>
      <c r="PK33" s="48"/>
      <c r="PL33" s="48"/>
      <c r="PM33" s="48"/>
      <c r="PN33" s="48"/>
      <c r="PO33" s="48"/>
      <c r="PP33" s="48"/>
      <c r="PQ33" s="192">
        <f>PK33+PL33-PM33+PN33-PO33+PP33</f>
        <v>0</v>
      </c>
      <c r="PR33" s="48"/>
      <c r="PS33" s="48"/>
      <c r="PU33" s="48"/>
      <c r="PV33" s="48"/>
      <c r="PW33" s="48"/>
      <c r="PX33" s="48"/>
      <c r="PY33" s="191">
        <f t="shared" si="866"/>
        <v>0</v>
      </c>
      <c r="PZ33" s="48"/>
      <c r="QA33" s="48"/>
      <c r="QB33" s="48"/>
      <c r="QC33" s="48"/>
      <c r="QD33" s="48"/>
      <c r="QE33" s="48"/>
      <c r="QF33" s="192">
        <f>PZ33+QA33-QB33+QC33-QD33+QE33</f>
        <v>0</v>
      </c>
      <c r="QG33" s="48"/>
      <c r="QH33" s="48"/>
      <c r="QJ33" s="48"/>
      <c r="QK33" s="48"/>
      <c r="QL33" s="48"/>
      <c r="QM33" s="48"/>
      <c r="QN33" s="191">
        <f t="shared" si="867"/>
        <v>0</v>
      </c>
      <c r="QO33" s="48"/>
      <c r="QP33" s="48"/>
      <c r="QQ33" s="48"/>
      <c r="QR33" s="48"/>
      <c r="QS33" s="48"/>
      <c r="QT33" s="48"/>
      <c r="QU33" s="192">
        <f>QO33+QP33-QQ33+QR33-QS33+QT33</f>
        <v>0</v>
      </c>
      <c r="QV33" s="48"/>
      <c r="QW33" s="48"/>
      <c r="QY33" s="48"/>
      <c r="QZ33" s="48"/>
      <c r="RA33" s="48"/>
      <c r="RB33" s="48"/>
      <c r="RC33" s="191">
        <f t="shared" si="868"/>
        <v>0</v>
      </c>
      <c r="RD33" s="48"/>
      <c r="RE33" s="48"/>
      <c r="RF33" s="48"/>
      <c r="RG33" s="48"/>
      <c r="RH33" s="48"/>
      <c r="RI33" s="48"/>
      <c r="RJ33" s="192">
        <f>RD33+RE33-RF33+RG33-RH33+RI33</f>
        <v>0</v>
      </c>
      <c r="RK33" s="48"/>
      <c r="RL33" s="48"/>
      <c r="RN33" s="48"/>
      <c r="RO33" s="48"/>
      <c r="RP33" s="48"/>
      <c r="RQ33" s="48"/>
      <c r="RR33" s="191">
        <f t="shared" si="869"/>
        <v>0</v>
      </c>
      <c r="RS33" s="48"/>
      <c r="RT33" s="48"/>
      <c r="RU33" s="48"/>
      <c r="RV33" s="48"/>
      <c r="RW33" s="48"/>
      <c r="RX33" s="48"/>
      <c r="RY33" s="192">
        <f>RS33+RT33-RU33+RV33-RW33+RX33</f>
        <v>0</v>
      </c>
      <c r="RZ33" s="48"/>
      <c r="SA33" s="48"/>
      <c r="SC33" s="48"/>
      <c r="SD33" s="48"/>
      <c r="SE33" s="48"/>
      <c r="SF33" s="48"/>
      <c r="SG33" s="191">
        <f t="shared" si="870"/>
        <v>0</v>
      </c>
      <c r="SH33" s="48"/>
      <c r="SI33" s="48"/>
      <c r="SJ33" s="48"/>
      <c r="SK33" s="48"/>
      <c r="SL33" s="48"/>
      <c r="SM33" s="48"/>
      <c r="SN33" s="192">
        <f>SH33+SI33-SJ33+SK33-SL33+SM33</f>
        <v>0</v>
      </c>
      <c r="SO33" s="48"/>
      <c r="SP33" s="48"/>
      <c r="SR33" s="48"/>
      <c r="SS33" s="48"/>
      <c r="ST33" s="48"/>
      <c r="SU33" s="48"/>
      <c r="SV33" s="191">
        <f t="shared" si="871"/>
        <v>0</v>
      </c>
      <c r="SW33" s="48"/>
      <c r="SX33" s="48"/>
      <c r="SY33" s="48"/>
      <c r="SZ33" s="48"/>
      <c r="TA33" s="48"/>
      <c r="TB33" s="48"/>
      <c r="TC33" s="192">
        <f>SW33+SX33-SY33+SZ33-TA33+TB33</f>
        <v>0</v>
      </c>
      <c r="TD33" s="48"/>
      <c r="TE33" s="48"/>
      <c r="TG33" s="48"/>
      <c r="TH33" s="48"/>
      <c r="TI33" s="48"/>
      <c r="TJ33" s="48"/>
      <c r="TK33" s="191">
        <f t="shared" si="872"/>
        <v>0</v>
      </c>
      <c r="TL33" s="48"/>
      <c r="TM33" s="48"/>
      <c r="TN33" s="48"/>
      <c r="TO33" s="48"/>
      <c r="TP33" s="48"/>
      <c r="TQ33" s="48"/>
      <c r="TR33" s="192">
        <f>TL33+TM33-TN33+TO33-TP33+TQ33</f>
        <v>0</v>
      </c>
      <c r="TS33" s="48"/>
      <c r="TT33" s="48"/>
      <c r="TV33" s="48"/>
      <c r="TW33" s="48"/>
      <c r="TX33" s="48"/>
      <c r="TY33" s="48"/>
      <c r="TZ33" s="191">
        <f t="shared" si="873"/>
        <v>0</v>
      </c>
      <c r="UA33" s="48"/>
      <c r="UB33" s="48"/>
      <c r="UC33" s="48"/>
      <c r="UD33" s="48"/>
      <c r="UE33" s="48"/>
      <c r="UF33" s="48"/>
      <c r="UG33" s="192">
        <f>UA33+UB33-UC33+UD33-UE33+UF33</f>
        <v>0</v>
      </c>
      <c r="UH33" s="48"/>
      <c r="UI33" s="48"/>
      <c r="UK33" s="48"/>
      <c r="UL33" s="48"/>
      <c r="UM33" s="48"/>
      <c r="UN33" s="48"/>
      <c r="UO33" s="191">
        <f t="shared" si="874"/>
        <v>0</v>
      </c>
      <c r="UP33" s="48"/>
      <c r="UQ33" s="48"/>
      <c r="UR33" s="48"/>
      <c r="US33" s="48"/>
      <c r="UT33" s="48"/>
      <c r="UU33" s="48"/>
      <c r="UV33" s="192">
        <f>UP33+UQ33-UR33+US33-UT33+UU33</f>
        <v>0</v>
      </c>
      <c r="UW33" s="48"/>
      <c r="UX33" s="48"/>
      <c r="UZ33" s="48"/>
      <c r="VA33" s="48"/>
      <c r="VB33" s="48"/>
      <c r="VC33" s="48"/>
      <c r="VD33" s="191">
        <f t="shared" si="875"/>
        <v>0</v>
      </c>
      <c r="VE33" s="48"/>
      <c r="VF33" s="48"/>
      <c r="VG33" s="48"/>
      <c r="VH33" s="48"/>
      <c r="VI33" s="48"/>
      <c r="VJ33" s="48"/>
      <c r="VK33" s="192">
        <f>VE33+VF33-VG33+VH33-VI33+VJ33</f>
        <v>0</v>
      </c>
      <c r="VL33" s="48"/>
      <c r="VM33" s="48"/>
      <c r="VO33" s="48"/>
      <c r="VP33" s="48"/>
      <c r="VQ33" s="48"/>
      <c r="VR33" s="48"/>
      <c r="VS33" s="191">
        <f t="shared" si="876"/>
        <v>0</v>
      </c>
      <c r="VT33" s="48"/>
      <c r="VU33" s="48"/>
      <c r="VV33" s="48"/>
      <c r="VW33" s="48"/>
      <c r="VX33" s="48"/>
      <c r="VY33" s="48"/>
      <c r="VZ33" s="192">
        <f>VT33+VU33-VV33+VW33-VX33+VY33</f>
        <v>0</v>
      </c>
      <c r="WA33" s="48"/>
      <c r="WB33" s="48"/>
      <c r="WD33" s="48"/>
      <c r="WE33" s="48"/>
      <c r="WF33" s="48"/>
      <c r="WG33" s="48"/>
      <c r="WH33" s="191">
        <f t="shared" si="877"/>
        <v>0</v>
      </c>
      <c r="WI33" s="48"/>
      <c r="WJ33" s="48"/>
      <c r="WK33" s="48"/>
      <c r="WL33" s="48"/>
      <c r="WM33" s="48"/>
      <c r="WN33" s="48"/>
      <c r="WO33" s="192">
        <f>WI33+WJ33-WK33+WL33-WM33+WN33</f>
        <v>0</v>
      </c>
      <c r="WP33" s="48"/>
      <c r="WQ33" s="48"/>
      <c r="WS33" s="48"/>
      <c r="WT33" s="48"/>
      <c r="WU33" s="48"/>
      <c r="WV33" s="48"/>
      <c r="WW33" s="191">
        <f t="shared" si="878"/>
        <v>0</v>
      </c>
      <c r="WX33" s="48"/>
      <c r="WY33" s="48"/>
      <c r="WZ33" s="48"/>
      <c r="XA33" s="48"/>
      <c r="XB33" s="48"/>
      <c r="XC33" s="48"/>
      <c r="XD33" s="192">
        <f>WX33+WY33-WZ33+XA33-XB33+XC33</f>
        <v>0</v>
      </c>
      <c r="XE33" s="48"/>
      <c r="XF33" s="48"/>
      <c r="XH33" s="48"/>
      <c r="XI33" s="48"/>
      <c r="XJ33" s="48"/>
      <c r="XK33" s="48"/>
      <c r="XL33" s="191">
        <f t="shared" si="879"/>
        <v>0</v>
      </c>
      <c r="XM33" s="48"/>
      <c r="XN33" s="48"/>
      <c r="XO33" s="48"/>
      <c r="XP33" s="48"/>
      <c r="XQ33" s="48"/>
      <c r="XR33" s="48"/>
      <c r="XS33" s="192">
        <f>XM33+XN33-XO33+XP33-XQ33+XR33</f>
        <v>0</v>
      </c>
      <c r="XT33" s="48"/>
      <c r="XU33" s="48"/>
      <c r="XW33" s="48"/>
      <c r="XX33" s="48"/>
      <c r="XY33" s="48"/>
      <c r="XZ33" s="48"/>
      <c r="YA33" s="191">
        <f t="shared" si="880"/>
        <v>0</v>
      </c>
      <c r="YB33" s="48"/>
      <c r="YC33" s="48"/>
      <c r="YD33" s="48"/>
      <c r="YE33" s="48"/>
      <c r="YF33" s="48"/>
      <c r="YG33" s="48"/>
      <c r="YH33" s="192">
        <f>YB33+YC33-YD33+YE33-YF33+YG33</f>
        <v>0</v>
      </c>
      <c r="YI33" s="48"/>
      <c r="YJ33" s="48"/>
      <c r="YL33" s="48"/>
      <c r="YM33" s="48"/>
      <c r="YN33" s="48"/>
      <c r="YO33" s="48"/>
      <c r="YP33" s="191">
        <f t="shared" si="881"/>
        <v>0</v>
      </c>
      <c r="YQ33" s="48"/>
      <c r="YR33" s="48"/>
      <c r="YS33" s="48"/>
      <c r="YT33" s="48"/>
      <c r="YU33" s="48"/>
      <c r="YV33" s="48"/>
      <c r="YW33" s="192">
        <f>YQ33+YR33-YS33+YT33-YU33+YV33</f>
        <v>0</v>
      </c>
      <c r="YX33" s="48"/>
      <c r="YY33" s="48"/>
      <c r="ZA33" s="48"/>
      <c r="ZB33" s="48"/>
      <c r="ZC33" s="48"/>
      <c r="ZD33" s="48"/>
      <c r="ZE33" s="191">
        <f t="shared" si="882"/>
        <v>0</v>
      </c>
      <c r="ZF33" s="48"/>
      <c r="ZG33" s="48"/>
      <c r="ZH33" s="48"/>
      <c r="ZI33" s="48"/>
      <c r="ZJ33" s="48"/>
      <c r="ZK33" s="48"/>
      <c r="ZL33" s="192">
        <f>ZF33+ZG33-ZH33+ZI33-ZJ33+ZK33</f>
        <v>0</v>
      </c>
      <c r="ZM33" s="48"/>
      <c r="ZN33" s="48"/>
      <c r="ZP33" s="48"/>
      <c r="ZQ33" s="48"/>
      <c r="ZR33" s="48"/>
      <c r="ZS33" s="48"/>
      <c r="ZT33" s="191">
        <f t="shared" si="883"/>
        <v>0</v>
      </c>
      <c r="ZU33" s="48"/>
      <c r="ZV33" s="48"/>
      <c r="ZW33" s="48"/>
      <c r="ZX33" s="48"/>
      <c r="ZY33" s="48"/>
      <c r="ZZ33" s="48"/>
      <c r="AAA33" s="192">
        <f>ZU33+ZV33-ZW33+ZX33-ZY33+ZZ33</f>
        <v>0</v>
      </c>
      <c r="AAB33" s="48"/>
      <c r="AAC33" s="48"/>
      <c r="AAE33" s="48"/>
      <c r="AAF33" s="48"/>
      <c r="AAG33" s="48"/>
      <c r="AAH33" s="48"/>
      <c r="AAI33" s="191">
        <f t="shared" si="884"/>
        <v>0</v>
      </c>
      <c r="AAJ33" s="48"/>
      <c r="AAK33" s="48"/>
      <c r="AAL33" s="48"/>
      <c r="AAM33" s="48"/>
      <c r="AAN33" s="48"/>
      <c r="AAO33" s="48"/>
      <c r="AAP33" s="192">
        <f>AAJ33+AAK33-AAL33+AAM33-AAN33+AAO33</f>
        <v>0</v>
      </c>
      <c r="AAQ33" s="48"/>
      <c r="AAR33" s="48"/>
      <c r="AAT33" s="48"/>
      <c r="AAU33" s="48"/>
      <c r="AAV33" s="48"/>
      <c r="AAW33" s="48"/>
      <c r="AAX33" s="191">
        <f t="shared" si="885"/>
        <v>0</v>
      </c>
      <c r="AAY33" s="48"/>
      <c r="AAZ33" s="48"/>
      <c r="ABA33" s="48"/>
      <c r="ABB33" s="48"/>
      <c r="ABC33" s="48"/>
      <c r="ABD33" s="48"/>
      <c r="ABE33" s="192">
        <f>AAY33+AAZ33-ABA33+ABB33-ABC33+ABD33</f>
        <v>0</v>
      </c>
      <c r="ABF33" s="48"/>
      <c r="ABG33" s="48"/>
      <c r="ABI33" s="48"/>
      <c r="ABJ33" s="48"/>
      <c r="ABK33" s="48"/>
      <c r="ABL33" s="48"/>
      <c r="ABM33" s="191">
        <f t="shared" si="886"/>
        <v>0</v>
      </c>
      <c r="ABN33" s="48"/>
      <c r="ABO33" s="48"/>
      <c r="ABP33" s="48"/>
      <c r="ABQ33" s="48"/>
      <c r="ABR33" s="48"/>
      <c r="ABS33" s="48"/>
      <c r="ABT33" s="192">
        <f>ABN33+ABO33-ABP33+ABQ33-ABR33+ABS33</f>
        <v>0</v>
      </c>
      <c r="ABU33" s="48"/>
      <c r="ABV33" s="48"/>
      <c r="ABX33" s="48"/>
      <c r="ABY33" s="48"/>
      <c r="ABZ33" s="48"/>
      <c r="ACA33" s="48"/>
      <c r="ACB33" s="191">
        <f t="shared" si="887"/>
        <v>0</v>
      </c>
      <c r="ACC33" s="48"/>
      <c r="ACD33" s="48"/>
      <c r="ACE33" s="48"/>
      <c r="ACF33" s="48"/>
      <c r="ACG33" s="48"/>
      <c r="ACH33" s="48"/>
      <c r="ACI33" s="192">
        <f>ACC33+ACD33-ACE33+ACF33-ACG33+ACH33</f>
        <v>0</v>
      </c>
      <c r="ACJ33" s="48"/>
      <c r="ACK33" s="48"/>
      <c r="ACM33" s="48"/>
      <c r="ACN33" s="48"/>
      <c r="ACO33" s="48"/>
      <c r="ACP33" s="48"/>
      <c r="ACQ33" s="191">
        <f t="shared" si="888"/>
        <v>0</v>
      </c>
      <c r="ACR33" s="48"/>
      <c r="ACS33" s="48"/>
      <c r="ACT33" s="48"/>
      <c r="ACU33" s="48"/>
      <c r="ACV33" s="48"/>
      <c r="ACW33" s="48"/>
      <c r="ACX33" s="192">
        <f>ACR33+ACS33-ACT33+ACU33-ACV33+ACW33</f>
        <v>0</v>
      </c>
      <c r="ACY33" s="48"/>
      <c r="ACZ33" s="48"/>
      <c r="ADC33" s="48"/>
      <c r="ADD33" s="48"/>
      <c r="ADE33" s="48"/>
      <c r="ADF33" s="48"/>
      <c r="ADG33" s="191">
        <f t="shared" si="889"/>
        <v>0</v>
      </c>
      <c r="ADH33" s="48"/>
      <c r="ADI33" s="48"/>
      <c r="ADJ33" s="48"/>
      <c r="ADK33" s="48"/>
      <c r="ADL33" s="48"/>
      <c r="ADM33" s="48"/>
      <c r="ADN33" s="192">
        <f>ADH33+ADI33-ADJ33+ADK33-ADL33+ADM33</f>
        <v>0</v>
      </c>
      <c r="ADO33" s="48"/>
      <c r="ADP33" s="48"/>
      <c r="ADR33" s="48"/>
      <c r="ADS33" s="48"/>
      <c r="ADT33" s="48"/>
      <c r="ADU33" s="48"/>
      <c r="ADV33" s="191">
        <f t="shared" si="890"/>
        <v>0</v>
      </c>
      <c r="ADW33" s="48"/>
      <c r="ADX33" s="48"/>
      <c r="ADY33" s="48"/>
      <c r="ADZ33" s="48"/>
      <c r="AEA33" s="48"/>
      <c r="AEB33" s="48"/>
      <c r="AEC33" s="192">
        <f>ADW33+ADX33-ADY33+ADZ33-AEA33+AEB33</f>
        <v>0</v>
      </c>
      <c r="AED33" s="48"/>
      <c r="AEE33" s="48"/>
      <c r="AEG33" s="48"/>
      <c r="AEH33" s="48"/>
      <c r="AEI33" s="48"/>
      <c r="AEJ33" s="48"/>
      <c r="AEK33" s="191">
        <f t="shared" si="891"/>
        <v>0</v>
      </c>
      <c r="AEL33" s="48"/>
      <c r="AEM33" s="48"/>
      <c r="AEN33" s="48"/>
      <c r="AEO33" s="48"/>
      <c r="AEP33" s="48"/>
      <c r="AEQ33" s="48"/>
      <c r="AER33" s="192">
        <f>AEL33+AEM33-AEN33+AEO33-AEP33+AEQ33</f>
        <v>0</v>
      </c>
      <c r="AES33" s="48"/>
      <c r="AET33" s="48"/>
      <c r="AEV33" s="48"/>
      <c r="AEW33" s="48"/>
      <c r="AEX33" s="48"/>
      <c r="AEY33" s="48"/>
      <c r="AEZ33" s="191">
        <f t="shared" si="892"/>
        <v>0</v>
      </c>
      <c r="AFA33" s="48"/>
      <c r="AFB33" s="48"/>
      <c r="AFC33" s="48"/>
      <c r="AFD33" s="48"/>
      <c r="AFE33" s="48"/>
      <c r="AFF33" s="48"/>
      <c r="AFG33" s="192">
        <f>AFA33+AFB33-AFC33+AFD33-AFE33+AFF33</f>
        <v>0</v>
      </c>
      <c r="AFH33" s="48"/>
      <c r="AFI33" s="48"/>
      <c r="AFK33" s="48"/>
      <c r="AFL33" s="48"/>
      <c r="AFM33" s="48"/>
      <c r="AFN33" s="48"/>
      <c r="AFO33" s="191">
        <f t="shared" si="893"/>
        <v>0</v>
      </c>
      <c r="AFP33" s="48"/>
      <c r="AFQ33" s="48"/>
      <c r="AFR33" s="48"/>
      <c r="AFS33" s="48"/>
      <c r="AFT33" s="48"/>
      <c r="AFU33" s="48"/>
      <c r="AFV33" s="192">
        <f>AFP33+AFQ33-AFR33+AFS33-AFT33+AFU33</f>
        <v>0</v>
      </c>
      <c r="AFW33" s="48"/>
      <c r="AFX33" s="48"/>
      <c r="AFZ33" s="48"/>
      <c r="AGA33" s="48"/>
      <c r="AGB33" s="48"/>
      <c r="AGC33" s="48"/>
      <c r="AGD33" s="191">
        <f t="shared" si="894"/>
        <v>0</v>
      </c>
      <c r="AGE33" s="48"/>
      <c r="AGF33" s="48"/>
      <c r="AGG33" s="48"/>
      <c r="AGH33" s="48"/>
      <c r="AGI33" s="48"/>
      <c r="AGJ33" s="48"/>
      <c r="AGK33" s="192">
        <f>AGE33+AGF33-AGG33+AGH33-AGI33+AGJ33</f>
        <v>0</v>
      </c>
      <c r="AGL33" s="48"/>
      <c r="AGM33" s="48"/>
      <c r="AGO33" s="48"/>
      <c r="AGP33" s="48"/>
      <c r="AGQ33" s="48"/>
      <c r="AGR33" s="48"/>
      <c r="AGS33" s="191">
        <f t="shared" si="895"/>
        <v>0</v>
      </c>
      <c r="AGT33" s="48"/>
      <c r="AGU33" s="48"/>
      <c r="AGV33" s="48"/>
      <c r="AGW33" s="48"/>
      <c r="AGX33" s="48"/>
      <c r="AGY33" s="48"/>
      <c r="AGZ33" s="192">
        <f>AGT33+AGU33-AGV33+AGW33-AGX33+AGY33</f>
        <v>0</v>
      </c>
      <c r="AHA33" s="48"/>
      <c r="AHB33" s="48"/>
      <c r="AHD33" s="48"/>
      <c r="AHE33" s="48"/>
      <c r="AHF33" s="48"/>
      <c r="AHG33" s="48"/>
      <c r="AHH33" s="191">
        <f t="shared" si="896"/>
        <v>0</v>
      </c>
      <c r="AHI33" s="48"/>
      <c r="AHJ33" s="48"/>
      <c r="AHK33" s="48"/>
      <c r="AHL33" s="48"/>
      <c r="AHM33" s="48"/>
      <c r="AHN33" s="48"/>
      <c r="AHO33" s="192">
        <f>AHI33+AHJ33-AHK33+AHL33-AHM33+AHN33</f>
        <v>0</v>
      </c>
      <c r="AHP33" s="48"/>
      <c r="AHQ33" s="48"/>
      <c r="AHS33" s="48"/>
      <c r="AHT33" s="48"/>
      <c r="AHU33" s="48"/>
      <c r="AHV33" s="48"/>
      <c r="AHW33" s="191">
        <f t="shared" si="897"/>
        <v>0</v>
      </c>
      <c r="AHX33" s="48"/>
      <c r="AHY33" s="48"/>
      <c r="AHZ33" s="48"/>
      <c r="AIA33" s="48"/>
      <c r="AIB33" s="48"/>
      <c r="AIC33" s="48"/>
      <c r="AID33" s="192">
        <f>AHX33+AHY33-AHZ33+AIA33-AIB33+AIC33</f>
        <v>0</v>
      </c>
      <c r="AIE33" s="48"/>
      <c r="AIF33" s="48"/>
    </row>
    <row r="34" spans="1:916" x14ac:dyDescent="0.25">
      <c r="A34" s="46" t="s">
        <v>297</v>
      </c>
      <c r="B34" s="47" t="s">
        <v>298</v>
      </c>
      <c r="C34" s="53"/>
      <c r="D34" s="48"/>
      <c r="E34" s="48"/>
      <c r="F34" s="48"/>
      <c r="G34" s="191">
        <f t="shared" si="718"/>
        <v>0</v>
      </c>
      <c r="H34" s="48"/>
      <c r="I34" s="48"/>
      <c r="J34" s="48"/>
      <c r="K34" s="48"/>
      <c r="L34" s="48"/>
      <c r="M34" s="48"/>
      <c r="N34" s="192">
        <f>H34+I34-J34+K34-L34+M34</f>
        <v>0</v>
      </c>
      <c r="O34" s="48"/>
      <c r="P34" s="48"/>
      <c r="Q34" s="48"/>
      <c r="R34" s="48"/>
      <c r="S34" s="48"/>
      <c r="T34" s="48"/>
      <c r="U34" s="191">
        <f t="shared" si="719"/>
        <v>0</v>
      </c>
      <c r="V34" s="48"/>
      <c r="W34" s="48"/>
      <c r="X34" s="48"/>
      <c r="Y34" s="48"/>
      <c r="Z34" s="48"/>
      <c r="AA34" s="48"/>
      <c r="AB34" s="192">
        <f>V34+W34-X34+Y34-Z34+AA34</f>
        <v>0</v>
      </c>
      <c r="AC34" s="48"/>
      <c r="AD34" s="48"/>
      <c r="AF34" s="48"/>
      <c r="AG34" s="48"/>
      <c r="AH34" s="48"/>
      <c r="AI34" s="48"/>
      <c r="AJ34" s="191">
        <f t="shared" si="839"/>
        <v>0</v>
      </c>
      <c r="AK34" s="48"/>
      <c r="AL34" s="48"/>
      <c r="AM34" s="48"/>
      <c r="AN34" s="48"/>
      <c r="AO34" s="48"/>
      <c r="AP34" s="48"/>
      <c r="AQ34" s="192">
        <f>AK34+AL34-AM34+AN34-AO34+AP34</f>
        <v>0</v>
      </c>
      <c r="AR34" s="48"/>
      <c r="AS34" s="48"/>
      <c r="AU34" s="48"/>
      <c r="AV34" s="48"/>
      <c r="AW34" s="48"/>
      <c r="AX34" s="48"/>
      <c r="AY34" s="191">
        <f t="shared" si="840"/>
        <v>0</v>
      </c>
      <c r="AZ34" s="48"/>
      <c r="BA34" s="48"/>
      <c r="BB34" s="48"/>
      <c r="BC34" s="48"/>
      <c r="BD34" s="48"/>
      <c r="BE34" s="48"/>
      <c r="BF34" s="192">
        <f>AZ34+BA34-BB34+BC34-BD34+BE34</f>
        <v>0</v>
      </c>
      <c r="BG34" s="48"/>
      <c r="BH34" s="48"/>
      <c r="BJ34" s="48"/>
      <c r="BK34" s="48"/>
      <c r="BL34" s="48"/>
      <c r="BM34" s="48"/>
      <c r="BN34" s="191">
        <f t="shared" si="841"/>
        <v>0</v>
      </c>
      <c r="BO34" s="48"/>
      <c r="BP34" s="48"/>
      <c r="BQ34" s="48"/>
      <c r="BR34" s="48"/>
      <c r="BS34" s="48"/>
      <c r="BT34" s="48"/>
      <c r="BU34" s="192">
        <f>BO34+BP34-BQ34+BR34-BS34+BT34</f>
        <v>0</v>
      </c>
      <c r="BV34" s="48"/>
      <c r="BW34" s="48"/>
      <c r="BY34" s="48"/>
      <c r="BZ34" s="48"/>
      <c r="CA34" s="48"/>
      <c r="CB34" s="48"/>
      <c r="CC34" s="191">
        <f t="shared" si="842"/>
        <v>0</v>
      </c>
      <c r="CD34" s="48"/>
      <c r="CE34" s="48"/>
      <c r="CF34" s="48"/>
      <c r="CG34" s="48"/>
      <c r="CH34" s="48"/>
      <c r="CI34" s="48"/>
      <c r="CJ34" s="192">
        <f>CD34+CE34-CF34+CG34-CH34+CI34</f>
        <v>0</v>
      </c>
      <c r="CK34" s="48"/>
      <c r="CL34" s="48"/>
      <c r="CN34" s="48"/>
      <c r="CO34" s="48"/>
      <c r="CP34" s="48"/>
      <c r="CQ34" s="48"/>
      <c r="CR34" s="191">
        <f t="shared" si="843"/>
        <v>0</v>
      </c>
      <c r="CS34" s="48"/>
      <c r="CT34" s="48"/>
      <c r="CU34" s="48"/>
      <c r="CV34" s="48"/>
      <c r="CW34" s="48"/>
      <c r="CX34" s="48"/>
      <c r="CY34" s="192">
        <f>CS34+CT34-CU34+CV34-CW34+CX34</f>
        <v>0</v>
      </c>
      <c r="CZ34" s="48"/>
      <c r="DA34" s="48"/>
      <c r="DC34" s="48"/>
      <c r="DD34" s="48"/>
      <c r="DE34" s="48"/>
      <c r="DF34" s="48"/>
      <c r="DG34" s="191">
        <f t="shared" si="844"/>
        <v>0</v>
      </c>
      <c r="DH34" s="48"/>
      <c r="DI34" s="48"/>
      <c r="DJ34" s="48"/>
      <c r="DK34" s="48"/>
      <c r="DL34" s="48"/>
      <c r="DM34" s="48"/>
      <c r="DN34" s="192">
        <f>DH34+DI34-DJ34+DK34-DL34+DM34</f>
        <v>0</v>
      </c>
      <c r="DO34" s="48"/>
      <c r="DP34" s="48"/>
      <c r="DR34" s="48"/>
      <c r="DS34" s="48"/>
      <c r="DT34" s="48"/>
      <c r="DU34" s="48"/>
      <c r="DV34" s="191">
        <f t="shared" si="845"/>
        <v>0</v>
      </c>
      <c r="DW34" s="48"/>
      <c r="DX34" s="48"/>
      <c r="DY34" s="48"/>
      <c r="DZ34" s="48"/>
      <c r="EA34" s="48"/>
      <c r="EB34" s="48"/>
      <c r="EC34" s="192">
        <f>DW34+DX34-DY34+DZ34-EA34+EB34</f>
        <v>0</v>
      </c>
      <c r="ED34" s="48"/>
      <c r="EE34" s="48"/>
      <c r="EG34" s="48"/>
      <c r="EH34" s="48"/>
      <c r="EI34" s="48"/>
      <c r="EJ34" s="48"/>
      <c r="EK34" s="191">
        <f t="shared" si="846"/>
        <v>0</v>
      </c>
      <c r="EL34" s="48"/>
      <c r="EM34" s="48"/>
      <c r="EN34" s="48"/>
      <c r="EO34" s="48"/>
      <c r="EP34" s="48"/>
      <c r="EQ34" s="48"/>
      <c r="ER34" s="192">
        <f>EL34+EM34-EN34+EO34-EP34+EQ34</f>
        <v>0</v>
      </c>
      <c r="ES34" s="48"/>
      <c r="ET34" s="48"/>
      <c r="EV34" s="48"/>
      <c r="EW34" s="48"/>
      <c r="EX34" s="48"/>
      <c r="EY34" s="48"/>
      <c r="EZ34" s="191">
        <f t="shared" si="847"/>
        <v>0</v>
      </c>
      <c r="FA34" s="48"/>
      <c r="FB34" s="48"/>
      <c r="FC34" s="48"/>
      <c r="FD34" s="48"/>
      <c r="FE34" s="48"/>
      <c r="FF34" s="48"/>
      <c r="FG34" s="192">
        <f>FA34+FB34-FC34+FD34-FE34+FF34</f>
        <v>0</v>
      </c>
      <c r="FH34" s="48"/>
      <c r="FI34" s="48"/>
      <c r="FK34" s="48"/>
      <c r="FL34" s="48"/>
      <c r="FM34" s="48"/>
      <c r="FN34" s="48"/>
      <c r="FO34" s="191">
        <f t="shared" si="848"/>
        <v>0</v>
      </c>
      <c r="FP34" s="48"/>
      <c r="FQ34" s="48"/>
      <c r="FR34" s="48"/>
      <c r="FS34" s="48"/>
      <c r="FT34" s="48"/>
      <c r="FU34" s="48"/>
      <c r="FV34" s="192">
        <f>FP34+FQ34-FR34+FS34-FT34+FU34</f>
        <v>0</v>
      </c>
      <c r="FW34" s="48"/>
      <c r="FX34" s="48"/>
      <c r="FZ34" s="48"/>
      <c r="GA34" s="48"/>
      <c r="GB34" s="48"/>
      <c r="GC34" s="48"/>
      <c r="GD34" s="191">
        <f t="shared" si="849"/>
        <v>0</v>
      </c>
      <c r="GE34" s="48"/>
      <c r="GF34" s="48"/>
      <c r="GG34" s="48"/>
      <c r="GH34" s="48"/>
      <c r="GI34" s="48"/>
      <c r="GJ34" s="48"/>
      <c r="GK34" s="192">
        <f>GE34+GF34-GG34+GH34-GI34+GJ34</f>
        <v>0</v>
      </c>
      <c r="GL34" s="48"/>
      <c r="GM34" s="48"/>
      <c r="GO34" s="48"/>
      <c r="GP34" s="48"/>
      <c r="GQ34" s="48"/>
      <c r="GR34" s="48"/>
      <c r="GS34" s="191">
        <f t="shared" si="850"/>
        <v>0</v>
      </c>
      <c r="GT34" s="48"/>
      <c r="GU34" s="48"/>
      <c r="GV34" s="48"/>
      <c r="GW34" s="48"/>
      <c r="GX34" s="48"/>
      <c r="GY34" s="48"/>
      <c r="GZ34" s="192">
        <f>GT34+GU34-GV34+GW34-GX34+GY34</f>
        <v>0</v>
      </c>
      <c r="HA34" s="48"/>
      <c r="HB34" s="48"/>
      <c r="HD34" s="48"/>
      <c r="HE34" s="48"/>
      <c r="HF34" s="48"/>
      <c r="HG34" s="48"/>
      <c r="HH34" s="191">
        <f t="shared" si="851"/>
        <v>0</v>
      </c>
      <c r="HI34" s="48"/>
      <c r="HJ34" s="48"/>
      <c r="HK34" s="48"/>
      <c r="HL34" s="48"/>
      <c r="HM34" s="48"/>
      <c r="HN34" s="48"/>
      <c r="HO34" s="192">
        <f>HI34+HJ34-HK34+HL34-HM34+HN34</f>
        <v>0</v>
      </c>
      <c r="HP34" s="48"/>
      <c r="HQ34" s="48"/>
      <c r="HS34" s="48"/>
      <c r="HT34" s="48"/>
      <c r="HU34" s="48"/>
      <c r="HV34" s="48"/>
      <c r="HW34" s="191">
        <f t="shared" si="852"/>
        <v>0</v>
      </c>
      <c r="HX34" s="48"/>
      <c r="HY34" s="48"/>
      <c r="HZ34" s="48"/>
      <c r="IA34" s="48"/>
      <c r="IB34" s="48"/>
      <c r="IC34" s="48"/>
      <c r="ID34" s="192">
        <f>HX34+HY34-HZ34+IA34-IB34+IC34</f>
        <v>0</v>
      </c>
      <c r="IE34" s="48"/>
      <c r="IF34" s="48"/>
      <c r="IH34" s="48"/>
      <c r="II34" s="48"/>
      <c r="IJ34" s="48"/>
      <c r="IK34" s="48"/>
      <c r="IL34" s="191">
        <f t="shared" si="853"/>
        <v>0</v>
      </c>
      <c r="IM34" s="48"/>
      <c r="IN34" s="48"/>
      <c r="IO34" s="48"/>
      <c r="IP34" s="48"/>
      <c r="IQ34" s="48"/>
      <c r="IR34" s="48"/>
      <c r="IS34" s="192">
        <f>IM34+IN34-IO34+IP34-IQ34+IR34</f>
        <v>0</v>
      </c>
      <c r="IT34" s="48"/>
      <c r="IU34" s="48"/>
      <c r="IW34" s="48"/>
      <c r="IX34" s="48"/>
      <c r="IY34" s="48"/>
      <c r="IZ34" s="48"/>
      <c r="JA34" s="191">
        <f t="shared" si="854"/>
        <v>0</v>
      </c>
      <c r="JB34" s="48"/>
      <c r="JC34" s="48"/>
      <c r="JD34" s="48"/>
      <c r="JE34" s="48"/>
      <c r="JF34" s="48"/>
      <c r="JG34" s="48"/>
      <c r="JH34" s="192">
        <f>JB34+JC34-JD34+JE34-JF34+JG34</f>
        <v>0</v>
      </c>
      <c r="JI34" s="48"/>
      <c r="JJ34" s="48"/>
      <c r="JL34" s="48"/>
      <c r="JM34" s="48"/>
      <c r="JN34" s="48"/>
      <c r="JO34" s="48"/>
      <c r="JP34" s="191">
        <f t="shared" si="855"/>
        <v>0</v>
      </c>
      <c r="JQ34" s="48"/>
      <c r="JR34" s="48"/>
      <c r="JS34" s="48"/>
      <c r="JT34" s="48"/>
      <c r="JU34" s="48"/>
      <c r="JV34" s="48"/>
      <c r="JW34" s="192">
        <f>JQ34+JR34-JS34+JT34-JU34+JV34</f>
        <v>0</v>
      </c>
      <c r="JX34" s="48"/>
      <c r="JY34" s="48"/>
      <c r="KA34" s="48"/>
      <c r="KB34" s="48"/>
      <c r="KC34" s="48"/>
      <c r="KD34" s="48"/>
      <c r="KE34" s="191">
        <f t="shared" si="856"/>
        <v>0</v>
      </c>
      <c r="KF34" s="48"/>
      <c r="KG34" s="48"/>
      <c r="KH34" s="48"/>
      <c r="KI34" s="48"/>
      <c r="KJ34" s="48"/>
      <c r="KK34" s="48"/>
      <c r="KL34" s="192">
        <f>KF34+KG34-KH34+KI34-KJ34+KK34</f>
        <v>0</v>
      </c>
      <c r="KM34" s="48"/>
      <c r="KN34" s="48"/>
      <c r="KP34" s="48"/>
      <c r="KQ34" s="48"/>
      <c r="KR34" s="48"/>
      <c r="KS34" s="48"/>
      <c r="KT34" s="191">
        <f t="shared" si="857"/>
        <v>0</v>
      </c>
      <c r="KU34" s="48"/>
      <c r="KV34" s="48"/>
      <c r="KW34" s="48"/>
      <c r="KX34" s="48"/>
      <c r="KY34" s="48"/>
      <c r="KZ34" s="48"/>
      <c r="LA34" s="192">
        <f>KU34+KV34-KW34+KX34-KY34+KZ34</f>
        <v>0</v>
      </c>
      <c r="LB34" s="48"/>
      <c r="LC34" s="48"/>
      <c r="LE34" s="48"/>
      <c r="LF34" s="48"/>
      <c r="LG34" s="48"/>
      <c r="LH34" s="48"/>
      <c r="LI34" s="191">
        <f t="shared" si="858"/>
        <v>0</v>
      </c>
      <c r="LJ34" s="48"/>
      <c r="LK34" s="48"/>
      <c r="LL34" s="48"/>
      <c r="LM34" s="48"/>
      <c r="LN34" s="48"/>
      <c r="LO34" s="48"/>
      <c r="LP34" s="192">
        <f>LJ34+LK34-LL34+LM34-LN34+LO34</f>
        <v>0</v>
      </c>
      <c r="LQ34" s="48"/>
      <c r="LR34" s="48"/>
      <c r="LT34" s="48"/>
      <c r="LU34" s="48"/>
      <c r="LV34" s="48"/>
      <c r="LW34" s="48"/>
      <c r="LX34" s="191">
        <f t="shared" si="859"/>
        <v>0</v>
      </c>
      <c r="LY34" s="48"/>
      <c r="LZ34" s="48"/>
      <c r="MA34" s="48"/>
      <c r="MB34" s="48"/>
      <c r="MC34" s="48"/>
      <c r="MD34" s="48"/>
      <c r="ME34" s="192">
        <f>LY34+LZ34-MA34+MB34-MC34+MD34</f>
        <v>0</v>
      </c>
      <c r="MF34" s="48"/>
      <c r="MG34" s="48"/>
      <c r="MI34" s="48"/>
      <c r="MJ34" s="48"/>
      <c r="MK34" s="48"/>
      <c r="ML34" s="48"/>
      <c r="MM34" s="191">
        <f t="shared" si="860"/>
        <v>0</v>
      </c>
      <c r="MN34" s="48"/>
      <c r="MO34" s="48"/>
      <c r="MP34" s="48"/>
      <c r="MQ34" s="48"/>
      <c r="MR34" s="48"/>
      <c r="MS34" s="48"/>
      <c r="MT34" s="192">
        <f>MN34+MO34-MP34+MQ34-MR34+MS34</f>
        <v>0</v>
      </c>
      <c r="MU34" s="48"/>
      <c r="MV34" s="48"/>
      <c r="MX34" s="48"/>
      <c r="MY34" s="48"/>
      <c r="MZ34" s="48"/>
      <c r="NA34" s="48"/>
      <c r="NB34" s="191">
        <f t="shared" si="861"/>
        <v>0</v>
      </c>
      <c r="NC34" s="48"/>
      <c r="ND34" s="48"/>
      <c r="NE34" s="48"/>
      <c r="NF34" s="48"/>
      <c r="NG34" s="48"/>
      <c r="NH34" s="48"/>
      <c r="NI34" s="192">
        <f>NC34+ND34-NE34+NF34-NG34+NH34</f>
        <v>0</v>
      </c>
      <c r="NJ34" s="48"/>
      <c r="NK34" s="48"/>
      <c r="NM34" s="48"/>
      <c r="NN34" s="48"/>
      <c r="NO34" s="48"/>
      <c r="NP34" s="48"/>
      <c r="NQ34" s="191">
        <f t="shared" si="862"/>
        <v>0</v>
      </c>
      <c r="NR34" s="48"/>
      <c r="NS34" s="48"/>
      <c r="NT34" s="48"/>
      <c r="NU34" s="48"/>
      <c r="NV34" s="48"/>
      <c r="NW34" s="48"/>
      <c r="NX34" s="192">
        <f>NR34+NS34-NT34+NU34-NV34+NW34</f>
        <v>0</v>
      </c>
      <c r="NY34" s="48"/>
      <c r="NZ34" s="48"/>
      <c r="OB34" s="48"/>
      <c r="OC34" s="48"/>
      <c r="OD34" s="48"/>
      <c r="OE34" s="48"/>
      <c r="OF34" s="191">
        <f t="shared" si="863"/>
        <v>0</v>
      </c>
      <c r="OG34" s="48"/>
      <c r="OH34" s="48"/>
      <c r="OI34" s="48"/>
      <c r="OJ34" s="48"/>
      <c r="OK34" s="48"/>
      <c r="OL34" s="48"/>
      <c r="OM34" s="192">
        <f>OG34+OH34-OI34+OJ34-OK34+OL34</f>
        <v>0</v>
      </c>
      <c r="ON34" s="48"/>
      <c r="OO34" s="48"/>
      <c r="OQ34" s="48"/>
      <c r="OR34" s="48"/>
      <c r="OS34" s="48"/>
      <c r="OT34" s="48"/>
      <c r="OU34" s="191">
        <f t="shared" si="864"/>
        <v>0</v>
      </c>
      <c r="OV34" s="48"/>
      <c r="OW34" s="48"/>
      <c r="OX34" s="48"/>
      <c r="OY34" s="48"/>
      <c r="OZ34" s="48"/>
      <c r="PA34" s="48"/>
      <c r="PB34" s="192">
        <f>OV34+OW34-OX34+OY34-OZ34+PA34</f>
        <v>0</v>
      </c>
      <c r="PC34" s="48"/>
      <c r="PD34" s="48"/>
      <c r="PF34" s="48"/>
      <c r="PG34" s="48"/>
      <c r="PH34" s="48"/>
      <c r="PI34" s="48"/>
      <c r="PJ34" s="191">
        <f t="shared" si="865"/>
        <v>0</v>
      </c>
      <c r="PK34" s="48"/>
      <c r="PL34" s="48"/>
      <c r="PM34" s="48"/>
      <c r="PN34" s="48"/>
      <c r="PO34" s="48"/>
      <c r="PP34" s="48"/>
      <c r="PQ34" s="192">
        <f>PK34+PL34-PM34+PN34-PO34+PP34</f>
        <v>0</v>
      </c>
      <c r="PR34" s="48"/>
      <c r="PS34" s="48"/>
      <c r="PU34" s="48"/>
      <c r="PV34" s="48"/>
      <c r="PW34" s="48"/>
      <c r="PX34" s="48"/>
      <c r="PY34" s="191">
        <f t="shared" si="866"/>
        <v>0</v>
      </c>
      <c r="PZ34" s="48"/>
      <c r="QA34" s="48"/>
      <c r="QB34" s="48"/>
      <c r="QC34" s="48"/>
      <c r="QD34" s="48"/>
      <c r="QE34" s="48"/>
      <c r="QF34" s="192">
        <f>PZ34+QA34-QB34+QC34-QD34+QE34</f>
        <v>0</v>
      </c>
      <c r="QG34" s="48"/>
      <c r="QH34" s="48"/>
      <c r="QJ34" s="48"/>
      <c r="QK34" s="48"/>
      <c r="QL34" s="48"/>
      <c r="QM34" s="48"/>
      <c r="QN34" s="191">
        <f t="shared" si="867"/>
        <v>0</v>
      </c>
      <c r="QO34" s="48"/>
      <c r="QP34" s="48"/>
      <c r="QQ34" s="48"/>
      <c r="QR34" s="48"/>
      <c r="QS34" s="48"/>
      <c r="QT34" s="48"/>
      <c r="QU34" s="192">
        <f>QO34+QP34-QQ34+QR34-QS34+QT34</f>
        <v>0</v>
      </c>
      <c r="QV34" s="48"/>
      <c r="QW34" s="48"/>
      <c r="QY34" s="48"/>
      <c r="QZ34" s="48"/>
      <c r="RA34" s="48"/>
      <c r="RB34" s="48"/>
      <c r="RC34" s="191">
        <f t="shared" si="868"/>
        <v>0</v>
      </c>
      <c r="RD34" s="48"/>
      <c r="RE34" s="48"/>
      <c r="RF34" s="48"/>
      <c r="RG34" s="48"/>
      <c r="RH34" s="48"/>
      <c r="RI34" s="48"/>
      <c r="RJ34" s="192">
        <f>RD34+RE34-RF34+RG34-RH34+RI34</f>
        <v>0</v>
      </c>
      <c r="RK34" s="48"/>
      <c r="RL34" s="48"/>
      <c r="RN34" s="48"/>
      <c r="RO34" s="48"/>
      <c r="RP34" s="48"/>
      <c r="RQ34" s="48"/>
      <c r="RR34" s="191">
        <f t="shared" si="869"/>
        <v>0</v>
      </c>
      <c r="RS34" s="48"/>
      <c r="RT34" s="48"/>
      <c r="RU34" s="48"/>
      <c r="RV34" s="48"/>
      <c r="RW34" s="48"/>
      <c r="RX34" s="48"/>
      <c r="RY34" s="192">
        <f>RS34+RT34-RU34+RV34-RW34+RX34</f>
        <v>0</v>
      </c>
      <c r="RZ34" s="48"/>
      <c r="SA34" s="48"/>
      <c r="SC34" s="48"/>
      <c r="SD34" s="48"/>
      <c r="SE34" s="48"/>
      <c r="SF34" s="48"/>
      <c r="SG34" s="191">
        <f t="shared" si="870"/>
        <v>0</v>
      </c>
      <c r="SH34" s="48"/>
      <c r="SI34" s="48"/>
      <c r="SJ34" s="48"/>
      <c r="SK34" s="48"/>
      <c r="SL34" s="48"/>
      <c r="SM34" s="48"/>
      <c r="SN34" s="192">
        <f>SH34+SI34-SJ34+SK34-SL34+SM34</f>
        <v>0</v>
      </c>
      <c r="SO34" s="48"/>
      <c r="SP34" s="48"/>
      <c r="SR34" s="48"/>
      <c r="SS34" s="48"/>
      <c r="ST34" s="48"/>
      <c r="SU34" s="48"/>
      <c r="SV34" s="191">
        <f t="shared" si="871"/>
        <v>0</v>
      </c>
      <c r="SW34" s="48"/>
      <c r="SX34" s="48"/>
      <c r="SY34" s="48"/>
      <c r="SZ34" s="48"/>
      <c r="TA34" s="48"/>
      <c r="TB34" s="48"/>
      <c r="TC34" s="192">
        <f>SW34+SX34-SY34+SZ34-TA34+TB34</f>
        <v>0</v>
      </c>
      <c r="TD34" s="48"/>
      <c r="TE34" s="48"/>
      <c r="TG34" s="48"/>
      <c r="TH34" s="48"/>
      <c r="TI34" s="48"/>
      <c r="TJ34" s="48"/>
      <c r="TK34" s="191">
        <f t="shared" si="872"/>
        <v>0</v>
      </c>
      <c r="TL34" s="48"/>
      <c r="TM34" s="48"/>
      <c r="TN34" s="48"/>
      <c r="TO34" s="48"/>
      <c r="TP34" s="48"/>
      <c r="TQ34" s="48"/>
      <c r="TR34" s="192">
        <f>TL34+TM34-TN34+TO34-TP34+TQ34</f>
        <v>0</v>
      </c>
      <c r="TS34" s="48"/>
      <c r="TT34" s="48"/>
      <c r="TV34" s="48"/>
      <c r="TW34" s="48"/>
      <c r="TX34" s="48"/>
      <c r="TY34" s="48"/>
      <c r="TZ34" s="191">
        <f t="shared" si="873"/>
        <v>0</v>
      </c>
      <c r="UA34" s="48"/>
      <c r="UB34" s="48"/>
      <c r="UC34" s="48"/>
      <c r="UD34" s="48"/>
      <c r="UE34" s="48"/>
      <c r="UF34" s="48"/>
      <c r="UG34" s="192">
        <f>UA34+UB34-UC34+UD34-UE34+UF34</f>
        <v>0</v>
      </c>
      <c r="UH34" s="48"/>
      <c r="UI34" s="48"/>
      <c r="UK34" s="48"/>
      <c r="UL34" s="48"/>
      <c r="UM34" s="48"/>
      <c r="UN34" s="48"/>
      <c r="UO34" s="191">
        <f t="shared" si="874"/>
        <v>0</v>
      </c>
      <c r="UP34" s="48"/>
      <c r="UQ34" s="48"/>
      <c r="UR34" s="48"/>
      <c r="US34" s="48"/>
      <c r="UT34" s="48"/>
      <c r="UU34" s="48"/>
      <c r="UV34" s="192">
        <f>UP34+UQ34-UR34+US34-UT34+UU34</f>
        <v>0</v>
      </c>
      <c r="UW34" s="48"/>
      <c r="UX34" s="48"/>
      <c r="UZ34" s="48"/>
      <c r="VA34" s="48"/>
      <c r="VB34" s="48"/>
      <c r="VC34" s="48"/>
      <c r="VD34" s="191">
        <f t="shared" si="875"/>
        <v>0</v>
      </c>
      <c r="VE34" s="48"/>
      <c r="VF34" s="48"/>
      <c r="VG34" s="48"/>
      <c r="VH34" s="48"/>
      <c r="VI34" s="48"/>
      <c r="VJ34" s="48"/>
      <c r="VK34" s="192">
        <f>VE34+VF34-VG34+VH34-VI34+VJ34</f>
        <v>0</v>
      </c>
      <c r="VL34" s="48"/>
      <c r="VM34" s="48"/>
      <c r="VO34" s="48"/>
      <c r="VP34" s="48"/>
      <c r="VQ34" s="48"/>
      <c r="VR34" s="48"/>
      <c r="VS34" s="191">
        <f t="shared" si="876"/>
        <v>0</v>
      </c>
      <c r="VT34" s="48"/>
      <c r="VU34" s="48"/>
      <c r="VV34" s="48"/>
      <c r="VW34" s="48"/>
      <c r="VX34" s="48"/>
      <c r="VY34" s="48"/>
      <c r="VZ34" s="192">
        <f>VT34+VU34-VV34+VW34-VX34+VY34</f>
        <v>0</v>
      </c>
      <c r="WA34" s="48"/>
      <c r="WB34" s="48"/>
      <c r="WD34" s="48"/>
      <c r="WE34" s="48"/>
      <c r="WF34" s="48"/>
      <c r="WG34" s="48"/>
      <c r="WH34" s="191">
        <f t="shared" si="877"/>
        <v>0</v>
      </c>
      <c r="WI34" s="48"/>
      <c r="WJ34" s="48"/>
      <c r="WK34" s="48"/>
      <c r="WL34" s="48"/>
      <c r="WM34" s="48"/>
      <c r="WN34" s="48"/>
      <c r="WO34" s="192">
        <f>WI34+WJ34-WK34+WL34-WM34+WN34</f>
        <v>0</v>
      </c>
      <c r="WP34" s="48"/>
      <c r="WQ34" s="48"/>
      <c r="WS34" s="48"/>
      <c r="WT34" s="48"/>
      <c r="WU34" s="48"/>
      <c r="WV34" s="48"/>
      <c r="WW34" s="191">
        <f t="shared" si="878"/>
        <v>0</v>
      </c>
      <c r="WX34" s="48"/>
      <c r="WY34" s="48"/>
      <c r="WZ34" s="48"/>
      <c r="XA34" s="48"/>
      <c r="XB34" s="48"/>
      <c r="XC34" s="48"/>
      <c r="XD34" s="192">
        <f>WX34+WY34-WZ34+XA34-XB34+XC34</f>
        <v>0</v>
      </c>
      <c r="XE34" s="48"/>
      <c r="XF34" s="48"/>
      <c r="XH34" s="48"/>
      <c r="XI34" s="48"/>
      <c r="XJ34" s="48"/>
      <c r="XK34" s="48"/>
      <c r="XL34" s="191">
        <f t="shared" si="879"/>
        <v>0</v>
      </c>
      <c r="XM34" s="48"/>
      <c r="XN34" s="48"/>
      <c r="XO34" s="48"/>
      <c r="XP34" s="48"/>
      <c r="XQ34" s="48"/>
      <c r="XR34" s="48"/>
      <c r="XS34" s="192">
        <f>XM34+XN34-XO34+XP34-XQ34+XR34</f>
        <v>0</v>
      </c>
      <c r="XT34" s="48"/>
      <c r="XU34" s="48"/>
      <c r="XW34" s="48"/>
      <c r="XX34" s="48"/>
      <c r="XY34" s="48"/>
      <c r="XZ34" s="48"/>
      <c r="YA34" s="191">
        <f t="shared" si="880"/>
        <v>0</v>
      </c>
      <c r="YB34" s="48"/>
      <c r="YC34" s="48"/>
      <c r="YD34" s="48"/>
      <c r="YE34" s="48"/>
      <c r="YF34" s="48"/>
      <c r="YG34" s="48"/>
      <c r="YH34" s="192">
        <f>YB34+YC34-YD34+YE34-YF34+YG34</f>
        <v>0</v>
      </c>
      <c r="YI34" s="48"/>
      <c r="YJ34" s="48"/>
      <c r="YL34" s="48"/>
      <c r="YM34" s="48"/>
      <c r="YN34" s="48"/>
      <c r="YO34" s="48"/>
      <c r="YP34" s="191">
        <f t="shared" si="881"/>
        <v>0</v>
      </c>
      <c r="YQ34" s="48"/>
      <c r="YR34" s="48"/>
      <c r="YS34" s="48"/>
      <c r="YT34" s="48"/>
      <c r="YU34" s="48"/>
      <c r="YV34" s="48"/>
      <c r="YW34" s="192">
        <f>YQ34+YR34-YS34+YT34-YU34+YV34</f>
        <v>0</v>
      </c>
      <c r="YX34" s="48"/>
      <c r="YY34" s="48"/>
      <c r="ZA34" s="48"/>
      <c r="ZB34" s="48"/>
      <c r="ZC34" s="48"/>
      <c r="ZD34" s="48"/>
      <c r="ZE34" s="191">
        <f t="shared" si="882"/>
        <v>0</v>
      </c>
      <c r="ZF34" s="48"/>
      <c r="ZG34" s="48"/>
      <c r="ZH34" s="48"/>
      <c r="ZI34" s="48"/>
      <c r="ZJ34" s="48"/>
      <c r="ZK34" s="48"/>
      <c r="ZL34" s="192">
        <f>ZF34+ZG34-ZH34+ZI34-ZJ34+ZK34</f>
        <v>0</v>
      </c>
      <c r="ZM34" s="48"/>
      <c r="ZN34" s="48"/>
      <c r="ZP34" s="48"/>
      <c r="ZQ34" s="48"/>
      <c r="ZR34" s="48"/>
      <c r="ZS34" s="48"/>
      <c r="ZT34" s="191">
        <f t="shared" si="883"/>
        <v>0</v>
      </c>
      <c r="ZU34" s="48"/>
      <c r="ZV34" s="48"/>
      <c r="ZW34" s="48"/>
      <c r="ZX34" s="48"/>
      <c r="ZY34" s="48"/>
      <c r="ZZ34" s="48"/>
      <c r="AAA34" s="192">
        <f>ZU34+ZV34-ZW34+ZX34-ZY34+ZZ34</f>
        <v>0</v>
      </c>
      <c r="AAB34" s="48"/>
      <c r="AAC34" s="48"/>
      <c r="AAE34" s="48"/>
      <c r="AAF34" s="48"/>
      <c r="AAG34" s="48"/>
      <c r="AAH34" s="48"/>
      <c r="AAI34" s="191">
        <f t="shared" si="884"/>
        <v>0</v>
      </c>
      <c r="AAJ34" s="48"/>
      <c r="AAK34" s="48"/>
      <c r="AAL34" s="48"/>
      <c r="AAM34" s="48"/>
      <c r="AAN34" s="48"/>
      <c r="AAO34" s="48"/>
      <c r="AAP34" s="192">
        <f>AAJ34+AAK34-AAL34+AAM34-AAN34+AAO34</f>
        <v>0</v>
      </c>
      <c r="AAQ34" s="48"/>
      <c r="AAR34" s="48"/>
      <c r="AAT34" s="48"/>
      <c r="AAU34" s="48"/>
      <c r="AAV34" s="48"/>
      <c r="AAW34" s="48"/>
      <c r="AAX34" s="191">
        <f t="shared" si="885"/>
        <v>0</v>
      </c>
      <c r="AAY34" s="48"/>
      <c r="AAZ34" s="48"/>
      <c r="ABA34" s="48"/>
      <c r="ABB34" s="48"/>
      <c r="ABC34" s="48"/>
      <c r="ABD34" s="48"/>
      <c r="ABE34" s="192">
        <f>AAY34+AAZ34-ABA34+ABB34-ABC34+ABD34</f>
        <v>0</v>
      </c>
      <c r="ABF34" s="48"/>
      <c r="ABG34" s="48"/>
      <c r="ABI34" s="48"/>
      <c r="ABJ34" s="48"/>
      <c r="ABK34" s="48"/>
      <c r="ABL34" s="48"/>
      <c r="ABM34" s="191">
        <f t="shared" si="886"/>
        <v>0</v>
      </c>
      <c r="ABN34" s="48"/>
      <c r="ABO34" s="48"/>
      <c r="ABP34" s="48"/>
      <c r="ABQ34" s="48"/>
      <c r="ABR34" s="48"/>
      <c r="ABS34" s="48"/>
      <c r="ABT34" s="192">
        <f>ABN34+ABO34-ABP34+ABQ34-ABR34+ABS34</f>
        <v>0</v>
      </c>
      <c r="ABU34" s="48"/>
      <c r="ABV34" s="48"/>
      <c r="ABX34" s="48"/>
      <c r="ABY34" s="48"/>
      <c r="ABZ34" s="48"/>
      <c r="ACA34" s="48"/>
      <c r="ACB34" s="191">
        <f t="shared" si="887"/>
        <v>0</v>
      </c>
      <c r="ACC34" s="48"/>
      <c r="ACD34" s="48"/>
      <c r="ACE34" s="48"/>
      <c r="ACF34" s="48"/>
      <c r="ACG34" s="48"/>
      <c r="ACH34" s="48"/>
      <c r="ACI34" s="192">
        <f>ACC34+ACD34-ACE34+ACF34-ACG34+ACH34</f>
        <v>0</v>
      </c>
      <c r="ACJ34" s="48"/>
      <c r="ACK34" s="48"/>
      <c r="ACM34" s="48"/>
      <c r="ACN34" s="48"/>
      <c r="ACO34" s="48"/>
      <c r="ACP34" s="48"/>
      <c r="ACQ34" s="191">
        <f t="shared" si="888"/>
        <v>0</v>
      </c>
      <c r="ACR34" s="48"/>
      <c r="ACS34" s="48"/>
      <c r="ACT34" s="48"/>
      <c r="ACU34" s="48"/>
      <c r="ACV34" s="48"/>
      <c r="ACW34" s="48"/>
      <c r="ACX34" s="192">
        <f>ACR34+ACS34-ACT34+ACU34-ACV34+ACW34</f>
        <v>0</v>
      </c>
      <c r="ACY34" s="48"/>
      <c r="ACZ34" s="48"/>
      <c r="ADC34" s="48"/>
      <c r="ADD34" s="48"/>
      <c r="ADE34" s="48"/>
      <c r="ADF34" s="48"/>
      <c r="ADG34" s="191">
        <f t="shared" si="889"/>
        <v>0</v>
      </c>
      <c r="ADH34" s="48"/>
      <c r="ADI34" s="48"/>
      <c r="ADJ34" s="48"/>
      <c r="ADK34" s="48"/>
      <c r="ADL34" s="48"/>
      <c r="ADM34" s="48"/>
      <c r="ADN34" s="192">
        <f>ADH34+ADI34-ADJ34+ADK34-ADL34+ADM34</f>
        <v>0</v>
      </c>
      <c r="ADO34" s="48"/>
      <c r="ADP34" s="48"/>
      <c r="ADR34" s="48"/>
      <c r="ADS34" s="48"/>
      <c r="ADT34" s="48"/>
      <c r="ADU34" s="48"/>
      <c r="ADV34" s="191">
        <f t="shared" si="890"/>
        <v>0</v>
      </c>
      <c r="ADW34" s="48"/>
      <c r="ADX34" s="48"/>
      <c r="ADY34" s="48"/>
      <c r="ADZ34" s="48"/>
      <c r="AEA34" s="48"/>
      <c r="AEB34" s="48"/>
      <c r="AEC34" s="192">
        <f>ADW34+ADX34-ADY34+ADZ34-AEA34+AEB34</f>
        <v>0</v>
      </c>
      <c r="AED34" s="48"/>
      <c r="AEE34" s="48"/>
      <c r="AEG34" s="48"/>
      <c r="AEH34" s="48"/>
      <c r="AEI34" s="48"/>
      <c r="AEJ34" s="48"/>
      <c r="AEK34" s="191">
        <f t="shared" si="891"/>
        <v>0</v>
      </c>
      <c r="AEL34" s="48"/>
      <c r="AEM34" s="48"/>
      <c r="AEN34" s="48"/>
      <c r="AEO34" s="48"/>
      <c r="AEP34" s="48"/>
      <c r="AEQ34" s="48"/>
      <c r="AER34" s="192">
        <f>AEL34+AEM34-AEN34+AEO34-AEP34+AEQ34</f>
        <v>0</v>
      </c>
      <c r="AES34" s="48"/>
      <c r="AET34" s="48"/>
      <c r="AEV34" s="48"/>
      <c r="AEW34" s="48"/>
      <c r="AEX34" s="48"/>
      <c r="AEY34" s="48"/>
      <c r="AEZ34" s="191">
        <f t="shared" si="892"/>
        <v>0</v>
      </c>
      <c r="AFA34" s="48"/>
      <c r="AFB34" s="48"/>
      <c r="AFC34" s="48"/>
      <c r="AFD34" s="48"/>
      <c r="AFE34" s="48"/>
      <c r="AFF34" s="48"/>
      <c r="AFG34" s="192">
        <f>AFA34+AFB34-AFC34+AFD34-AFE34+AFF34</f>
        <v>0</v>
      </c>
      <c r="AFH34" s="48"/>
      <c r="AFI34" s="48"/>
      <c r="AFK34" s="48"/>
      <c r="AFL34" s="48"/>
      <c r="AFM34" s="48"/>
      <c r="AFN34" s="48"/>
      <c r="AFO34" s="191">
        <f t="shared" si="893"/>
        <v>0</v>
      </c>
      <c r="AFP34" s="48"/>
      <c r="AFQ34" s="48"/>
      <c r="AFR34" s="48"/>
      <c r="AFS34" s="48"/>
      <c r="AFT34" s="48"/>
      <c r="AFU34" s="48"/>
      <c r="AFV34" s="192">
        <f>AFP34+AFQ34-AFR34+AFS34-AFT34+AFU34</f>
        <v>0</v>
      </c>
      <c r="AFW34" s="48"/>
      <c r="AFX34" s="48"/>
      <c r="AFZ34" s="48"/>
      <c r="AGA34" s="48"/>
      <c r="AGB34" s="48"/>
      <c r="AGC34" s="48"/>
      <c r="AGD34" s="191">
        <f t="shared" si="894"/>
        <v>0</v>
      </c>
      <c r="AGE34" s="48"/>
      <c r="AGF34" s="48"/>
      <c r="AGG34" s="48"/>
      <c r="AGH34" s="48"/>
      <c r="AGI34" s="48"/>
      <c r="AGJ34" s="48"/>
      <c r="AGK34" s="192">
        <f>AGE34+AGF34-AGG34+AGH34-AGI34+AGJ34</f>
        <v>0</v>
      </c>
      <c r="AGL34" s="48"/>
      <c r="AGM34" s="48"/>
      <c r="AGO34" s="48"/>
      <c r="AGP34" s="48"/>
      <c r="AGQ34" s="48"/>
      <c r="AGR34" s="48"/>
      <c r="AGS34" s="191">
        <f t="shared" si="895"/>
        <v>0</v>
      </c>
      <c r="AGT34" s="48"/>
      <c r="AGU34" s="48"/>
      <c r="AGV34" s="48"/>
      <c r="AGW34" s="48"/>
      <c r="AGX34" s="48"/>
      <c r="AGY34" s="48"/>
      <c r="AGZ34" s="192">
        <f>AGT34+AGU34-AGV34+AGW34-AGX34+AGY34</f>
        <v>0</v>
      </c>
      <c r="AHA34" s="48"/>
      <c r="AHB34" s="48"/>
      <c r="AHD34" s="48"/>
      <c r="AHE34" s="48"/>
      <c r="AHF34" s="48"/>
      <c r="AHG34" s="48"/>
      <c r="AHH34" s="191">
        <f t="shared" si="896"/>
        <v>0</v>
      </c>
      <c r="AHI34" s="48"/>
      <c r="AHJ34" s="48"/>
      <c r="AHK34" s="48"/>
      <c r="AHL34" s="48"/>
      <c r="AHM34" s="48"/>
      <c r="AHN34" s="48"/>
      <c r="AHO34" s="192">
        <f>AHI34+AHJ34-AHK34+AHL34-AHM34+AHN34</f>
        <v>0</v>
      </c>
      <c r="AHP34" s="48"/>
      <c r="AHQ34" s="48"/>
      <c r="AHS34" s="48"/>
      <c r="AHT34" s="48"/>
      <c r="AHU34" s="48"/>
      <c r="AHV34" s="48"/>
      <c r="AHW34" s="191">
        <f t="shared" si="897"/>
        <v>0</v>
      </c>
      <c r="AHX34" s="48"/>
      <c r="AHY34" s="48"/>
      <c r="AHZ34" s="48"/>
      <c r="AIA34" s="48"/>
      <c r="AIB34" s="48"/>
      <c r="AIC34" s="48"/>
      <c r="AID34" s="192">
        <f>AHX34+AHY34-AHZ34+AIA34-AIB34+AIC34</f>
        <v>0</v>
      </c>
      <c r="AIE34" s="48"/>
      <c r="AIF34" s="48"/>
    </row>
    <row r="35" spans="1:916" ht="30" x14ac:dyDescent="0.25">
      <c r="A35" s="41" t="s">
        <v>243</v>
      </c>
      <c r="B35" s="42" t="s">
        <v>299</v>
      </c>
      <c r="C35" s="191">
        <f t="shared" ref="C35:AC35" si="898">SUM(C36:C41)</f>
        <v>0</v>
      </c>
      <c r="D35" s="191">
        <f t="shared" si="898"/>
        <v>0</v>
      </c>
      <c r="E35" s="191">
        <f t="shared" si="898"/>
        <v>0</v>
      </c>
      <c r="F35" s="191">
        <f t="shared" si="898"/>
        <v>0</v>
      </c>
      <c r="G35" s="191">
        <f t="shared" si="898"/>
        <v>0</v>
      </c>
      <c r="H35" s="191">
        <f t="shared" si="898"/>
        <v>0</v>
      </c>
      <c r="I35" s="191">
        <f t="shared" si="898"/>
        <v>0</v>
      </c>
      <c r="J35" s="191">
        <f t="shared" si="898"/>
        <v>0</v>
      </c>
      <c r="K35" s="191">
        <f t="shared" si="898"/>
        <v>0</v>
      </c>
      <c r="L35" s="191">
        <f t="shared" si="898"/>
        <v>0</v>
      </c>
      <c r="M35" s="191">
        <f t="shared" si="898"/>
        <v>0</v>
      </c>
      <c r="N35" s="191">
        <f t="shared" si="898"/>
        <v>0</v>
      </c>
      <c r="O35" s="191">
        <f t="shared" si="898"/>
        <v>0</v>
      </c>
      <c r="P35" s="191">
        <f t="shared" si="898"/>
        <v>0</v>
      </c>
      <c r="Q35" s="191">
        <f t="shared" si="898"/>
        <v>0</v>
      </c>
      <c r="R35" s="191">
        <f t="shared" si="898"/>
        <v>0</v>
      </c>
      <c r="S35" s="191">
        <f t="shared" si="898"/>
        <v>0</v>
      </c>
      <c r="T35" s="191">
        <f t="shared" si="898"/>
        <v>0</v>
      </c>
      <c r="U35" s="191">
        <f t="shared" si="898"/>
        <v>0</v>
      </c>
      <c r="V35" s="191">
        <f t="shared" si="898"/>
        <v>0</v>
      </c>
      <c r="W35" s="191">
        <f t="shared" si="898"/>
        <v>0</v>
      </c>
      <c r="X35" s="191">
        <f t="shared" si="898"/>
        <v>0</v>
      </c>
      <c r="Y35" s="191">
        <f t="shared" si="898"/>
        <v>0</v>
      </c>
      <c r="Z35" s="191">
        <f t="shared" si="898"/>
        <v>0</v>
      </c>
      <c r="AA35" s="191">
        <f t="shared" si="898"/>
        <v>0</v>
      </c>
      <c r="AB35" s="191">
        <f t="shared" si="898"/>
        <v>0</v>
      </c>
      <c r="AC35" s="191">
        <f t="shared" si="898"/>
        <v>0</v>
      </c>
      <c r="AD35" s="191">
        <f>SUM(AD36:AD41)</f>
        <v>0</v>
      </c>
      <c r="AF35" s="191">
        <f t="shared" ref="AF35:AR35" si="899">SUM(AF36:AF41)</f>
        <v>0</v>
      </c>
      <c r="AG35" s="191">
        <f t="shared" si="899"/>
        <v>0</v>
      </c>
      <c r="AH35" s="191">
        <f t="shared" si="899"/>
        <v>0</v>
      </c>
      <c r="AI35" s="191">
        <f t="shared" si="899"/>
        <v>0</v>
      </c>
      <c r="AJ35" s="191">
        <f t="shared" si="899"/>
        <v>0</v>
      </c>
      <c r="AK35" s="191">
        <f t="shared" si="899"/>
        <v>0</v>
      </c>
      <c r="AL35" s="191">
        <f t="shared" si="899"/>
        <v>0</v>
      </c>
      <c r="AM35" s="191">
        <f t="shared" si="899"/>
        <v>0</v>
      </c>
      <c r="AN35" s="191">
        <f t="shared" si="899"/>
        <v>0</v>
      </c>
      <c r="AO35" s="191">
        <f t="shared" si="899"/>
        <v>0</v>
      </c>
      <c r="AP35" s="191">
        <f t="shared" si="899"/>
        <v>0</v>
      </c>
      <c r="AQ35" s="191">
        <f t="shared" si="899"/>
        <v>0</v>
      </c>
      <c r="AR35" s="191">
        <f t="shared" si="899"/>
        <v>0</v>
      </c>
      <c r="AS35" s="191">
        <f>SUM(AS36:AS41)</f>
        <v>0</v>
      </c>
      <c r="AU35" s="191">
        <f t="shared" ref="AU35:BG35" si="900">SUM(AU36:AU41)</f>
        <v>0</v>
      </c>
      <c r="AV35" s="191">
        <f t="shared" si="900"/>
        <v>0</v>
      </c>
      <c r="AW35" s="191">
        <f t="shared" si="900"/>
        <v>0</v>
      </c>
      <c r="AX35" s="191">
        <f t="shared" si="900"/>
        <v>0</v>
      </c>
      <c r="AY35" s="191">
        <f t="shared" si="900"/>
        <v>0</v>
      </c>
      <c r="AZ35" s="191">
        <f t="shared" si="900"/>
        <v>0</v>
      </c>
      <c r="BA35" s="191">
        <f t="shared" si="900"/>
        <v>0</v>
      </c>
      <c r="BB35" s="191">
        <f t="shared" si="900"/>
        <v>0</v>
      </c>
      <c r="BC35" s="191">
        <f t="shared" si="900"/>
        <v>0</v>
      </c>
      <c r="BD35" s="191">
        <f t="shared" si="900"/>
        <v>0</v>
      </c>
      <c r="BE35" s="191">
        <f t="shared" si="900"/>
        <v>0</v>
      </c>
      <c r="BF35" s="191">
        <f t="shared" si="900"/>
        <v>0</v>
      </c>
      <c r="BG35" s="191">
        <f t="shared" si="900"/>
        <v>0</v>
      </c>
      <c r="BH35" s="191">
        <f>SUM(BH36:BH41)</f>
        <v>0</v>
      </c>
      <c r="BJ35" s="191">
        <f t="shared" ref="BJ35:BV35" si="901">SUM(BJ36:BJ41)</f>
        <v>0</v>
      </c>
      <c r="BK35" s="191">
        <f t="shared" si="901"/>
        <v>0</v>
      </c>
      <c r="BL35" s="191">
        <f t="shared" si="901"/>
        <v>0</v>
      </c>
      <c r="BM35" s="191">
        <f t="shared" si="901"/>
        <v>0</v>
      </c>
      <c r="BN35" s="191">
        <f t="shared" si="901"/>
        <v>0</v>
      </c>
      <c r="BO35" s="191">
        <f t="shared" si="901"/>
        <v>0</v>
      </c>
      <c r="BP35" s="191">
        <f t="shared" si="901"/>
        <v>0</v>
      </c>
      <c r="BQ35" s="191">
        <f t="shared" si="901"/>
        <v>0</v>
      </c>
      <c r="BR35" s="191">
        <f t="shared" si="901"/>
        <v>0</v>
      </c>
      <c r="BS35" s="191">
        <f t="shared" si="901"/>
        <v>0</v>
      </c>
      <c r="BT35" s="191">
        <f t="shared" si="901"/>
        <v>0</v>
      </c>
      <c r="BU35" s="191">
        <f t="shared" si="901"/>
        <v>0</v>
      </c>
      <c r="BV35" s="191">
        <f t="shared" si="901"/>
        <v>0</v>
      </c>
      <c r="BW35" s="191">
        <f>SUM(BW36:BW41)</f>
        <v>0</v>
      </c>
      <c r="BY35" s="191">
        <f t="shared" ref="BY35:CK35" si="902">SUM(BY36:BY41)</f>
        <v>0</v>
      </c>
      <c r="BZ35" s="191">
        <f t="shared" si="902"/>
        <v>0</v>
      </c>
      <c r="CA35" s="191">
        <f t="shared" si="902"/>
        <v>0</v>
      </c>
      <c r="CB35" s="191">
        <f t="shared" si="902"/>
        <v>0</v>
      </c>
      <c r="CC35" s="191">
        <f t="shared" si="902"/>
        <v>0</v>
      </c>
      <c r="CD35" s="191">
        <f t="shared" si="902"/>
        <v>0</v>
      </c>
      <c r="CE35" s="191">
        <f t="shared" si="902"/>
        <v>0</v>
      </c>
      <c r="CF35" s="191">
        <f t="shared" si="902"/>
        <v>0</v>
      </c>
      <c r="CG35" s="191">
        <f t="shared" si="902"/>
        <v>0</v>
      </c>
      <c r="CH35" s="191">
        <f t="shared" si="902"/>
        <v>0</v>
      </c>
      <c r="CI35" s="191">
        <f t="shared" si="902"/>
        <v>0</v>
      </c>
      <c r="CJ35" s="191">
        <f t="shared" si="902"/>
        <v>0</v>
      </c>
      <c r="CK35" s="191">
        <f t="shared" si="902"/>
        <v>0</v>
      </c>
      <c r="CL35" s="191">
        <f>SUM(CL36:CL41)</f>
        <v>0</v>
      </c>
      <c r="CN35" s="191">
        <f t="shared" ref="CN35:CZ35" si="903">SUM(CN36:CN41)</f>
        <v>0</v>
      </c>
      <c r="CO35" s="191">
        <f t="shared" si="903"/>
        <v>0</v>
      </c>
      <c r="CP35" s="191">
        <f t="shared" si="903"/>
        <v>0</v>
      </c>
      <c r="CQ35" s="191">
        <f t="shared" si="903"/>
        <v>0</v>
      </c>
      <c r="CR35" s="191">
        <f t="shared" si="903"/>
        <v>0</v>
      </c>
      <c r="CS35" s="191">
        <f t="shared" si="903"/>
        <v>0</v>
      </c>
      <c r="CT35" s="191">
        <f t="shared" si="903"/>
        <v>0</v>
      </c>
      <c r="CU35" s="191">
        <f t="shared" si="903"/>
        <v>0</v>
      </c>
      <c r="CV35" s="191">
        <f t="shared" si="903"/>
        <v>0</v>
      </c>
      <c r="CW35" s="191">
        <f t="shared" si="903"/>
        <v>0</v>
      </c>
      <c r="CX35" s="191">
        <f t="shared" si="903"/>
        <v>0</v>
      </c>
      <c r="CY35" s="191">
        <f t="shared" si="903"/>
        <v>0</v>
      </c>
      <c r="CZ35" s="191">
        <f t="shared" si="903"/>
        <v>0</v>
      </c>
      <c r="DA35" s="191">
        <f>SUM(DA36:DA41)</f>
        <v>0</v>
      </c>
      <c r="DC35" s="191">
        <f t="shared" ref="DC35:DO35" si="904">SUM(DC36:DC41)</f>
        <v>0</v>
      </c>
      <c r="DD35" s="191">
        <f t="shared" si="904"/>
        <v>0</v>
      </c>
      <c r="DE35" s="191">
        <f t="shared" si="904"/>
        <v>0</v>
      </c>
      <c r="DF35" s="191">
        <f t="shared" si="904"/>
        <v>0</v>
      </c>
      <c r="DG35" s="191">
        <f t="shared" si="904"/>
        <v>0</v>
      </c>
      <c r="DH35" s="191">
        <f t="shared" si="904"/>
        <v>0</v>
      </c>
      <c r="DI35" s="191">
        <f t="shared" si="904"/>
        <v>0</v>
      </c>
      <c r="DJ35" s="191">
        <f t="shared" si="904"/>
        <v>0</v>
      </c>
      <c r="DK35" s="191">
        <f t="shared" si="904"/>
        <v>0</v>
      </c>
      <c r="DL35" s="191">
        <f t="shared" si="904"/>
        <v>0</v>
      </c>
      <c r="DM35" s="191">
        <f t="shared" si="904"/>
        <v>0</v>
      </c>
      <c r="DN35" s="191">
        <f t="shared" si="904"/>
        <v>0</v>
      </c>
      <c r="DO35" s="191">
        <f t="shared" si="904"/>
        <v>0</v>
      </c>
      <c r="DP35" s="191">
        <f>SUM(DP36:DP41)</f>
        <v>0</v>
      </c>
      <c r="DR35" s="191">
        <f t="shared" ref="DR35:ED35" si="905">SUM(DR36:DR41)</f>
        <v>0</v>
      </c>
      <c r="DS35" s="191">
        <f t="shared" si="905"/>
        <v>0</v>
      </c>
      <c r="DT35" s="191">
        <f t="shared" si="905"/>
        <v>0</v>
      </c>
      <c r="DU35" s="191">
        <f t="shared" si="905"/>
        <v>0</v>
      </c>
      <c r="DV35" s="191">
        <f t="shared" si="905"/>
        <v>0</v>
      </c>
      <c r="DW35" s="191">
        <f t="shared" si="905"/>
        <v>0</v>
      </c>
      <c r="DX35" s="191">
        <f t="shared" si="905"/>
        <v>0</v>
      </c>
      <c r="DY35" s="191">
        <f t="shared" si="905"/>
        <v>0</v>
      </c>
      <c r="DZ35" s="191">
        <f t="shared" si="905"/>
        <v>0</v>
      </c>
      <c r="EA35" s="191">
        <f t="shared" si="905"/>
        <v>0</v>
      </c>
      <c r="EB35" s="191">
        <f t="shared" si="905"/>
        <v>0</v>
      </c>
      <c r="EC35" s="191">
        <f t="shared" si="905"/>
        <v>0</v>
      </c>
      <c r="ED35" s="191">
        <f t="shared" si="905"/>
        <v>0</v>
      </c>
      <c r="EE35" s="191">
        <f>SUM(EE36:EE41)</f>
        <v>0</v>
      </c>
      <c r="EG35" s="191">
        <f t="shared" ref="EG35:ES35" si="906">SUM(EG36:EG41)</f>
        <v>0</v>
      </c>
      <c r="EH35" s="191">
        <f t="shared" si="906"/>
        <v>0</v>
      </c>
      <c r="EI35" s="191">
        <f t="shared" si="906"/>
        <v>0</v>
      </c>
      <c r="EJ35" s="191">
        <f t="shared" si="906"/>
        <v>0</v>
      </c>
      <c r="EK35" s="191">
        <f t="shared" si="906"/>
        <v>0</v>
      </c>
      <c r="EL35" s="191">
        <f t="shared" si="906"/>
        <v>0</v>
      </c>
      <c r="EM35" s="191">
        <f t="shared" si="906"/>
        <v>0</v>
      </c>
      <c r="EN35" s="191">
        <f t="shared" si="906"/>
        <v>0</v>
      </c>
      <c r="EO35" s="191">
        <f t="shared" si="906"/>
        <v>0</v>
      </c>
      <c r="EP35" s="191">
        <f t="shared" si="906"/>
        <v>0</v>
      </c>
      <c r="EQ35" s="191">
        <f t="shared" si="906"/>
        <v>0</v>
      </c>
      <c r="ER35" s="191">
        <f t="shared" si="906"/>
        <v>0</v>
      </c>
      <c r="ES35" s="191">
        <f t="shared" si="906"/>
        <v>0</v>
      </c>
      <c r="ET35" s="191">
        <f>SUM(ET36:ET41)</f>
        <v>0</v>
      </c>
      <c r="EV35" s="191">
        <f t="shared" ref="EV35:FH35" si="907">SUM(EV36:EV41)</f>
        <v>0</v>
      </c>
      <c r="EW35" s="191">
        <f t="shared" si="907"/>
        <v>0</v>
      </c>
      <c r="EX35" s="191">
        <f t="shared" si="907"/>
        <v>0</v>
      </c>
      <c r="EY35" s="191">
        <f t="shared" si="907"/>
        <v>0</v>
      </c>
      <c r="EZ35" s="191">
        <f t="shared" si="907"/>
        <v>0</v>
      </c>
      <c r="FA35" s="191">
        <f t="shared" si="907"/>
        <v>0</v>
      </c>
      <c r="FB35" s="191">
        <f t="shared" si="907"/>
        <v>0</v>
      </c>
      <c r="FC35" s="191">
        <f t="shared" si="907"/>
        <v>0</v>
      </c>
      <c r="FD35" s="191">
        <f t="shared" si="907"/>
        <v>0</v>
      </c>
      <c r="FE35" s="191">
        <f t="shared" si="907"/>
        <v>0</v>
      </c>
      <c r="FF35" s="191">
        <f t="shared" si="907"/>
        <v>0</v>
      </c>
      <c r="FG35" s="191">
        <f t="shared" si="907"/>
        <v>0</v>
      </c>
      <c r="FH35" s="191">
        <f t="shared" si="907"/>
        <v>0</v>
      </c>
      <c r="FI35" s="191">
        <f>SUM(FI36:FI41)</f>
        <v>0</v>
      </c>
      <c r="FK35" s="191">
        <f t="shared" ref="FK35:FW35" si="908">SUM(FK36:FK41)</f>
        <v>0</v>
      </c>
      <c r="FL35" s="191">
        <f t="shared" si="908"/>
        <v>0</v>
      </c>
      <c r="FM35" s="191">
        <f t="shared" si="908"/>
        <v>0</v>
      </c>
      <c r="FN35" s="191">
        <f t="shared" si="908"/>
        <v>0</v>
      </c>
      <c r="FO35" s="191">
        <f t="shared" si="908"/>
        <v>0</v>
      </c>
      <c r="FP35" s="191">
        <f t="shared" si="908"/>
        <v>0</v>
      </c>
      <c r="FQ35" s="191">
        <f t="shared" si="908"/>
        <v>0</v>
      </c>
      <c r="FR35" s="191">
        <f t="shared" si="908"/>
        <v>0</v>
      </c>
      <c r="FS35" s="191">
        <f t="shared" si="908"/>
        <v>0</v>
      </c>
      <c r="FT35" s="191">
        <f t="shared" si="908"/>
        <v>0</v>
      </c>
      <c r="FU35" s="191">
        <f t="shared" si="908"/>
        <v>0</v>
      </c>
      <c r="FV35" s="191">
        <f t="shared" si="908"/>
        <v>0</v>
      </c>
      <c r="FW35" s="191">
        <f t="shared" si="908"/>
        <v>0</v>
      </c>
      <c r="FX35" s="191">
        <f>SUM(FX36:FX41)</f>
        <v>0</v>
      </c>
      <c r="FZ35" s="191">
        <f t="shared" ref="FZ35:GL35" si="909">SUM(FZ36:FZ41)</f>
        <v>0</v>
      </c>
      <c r="GA35" s="191">
        <f t="shared" si="909"/>
        <v>0</v>
      </c>
      <c r="GB35" s="191">
        <f t="shared" si="909"/>
        <v>0</v>
      </c>
      <c r="GC35" s="191">
        <f t="shared" si="909"/>
        <v>0</v>
      </c>
      <c r="GD35" s="191">
        <f t="shared" si="909"/>
        <v>0</v>
      </c>
      <c r="GE35" s="191">
        <f t="shared" si="909"/>
        <v>0</v>
      </c>
      <c r="GF35" s="191">
        <f t="shared" si="909"/>
        <v>0</v>
      </c>
      <c r="GG35" s="191">
        <f t="shared" si="909"/>
        <v>0</v>
      </c>
      <c r="GH35" s="191">
        <f t="shared" si="909"/>
        <v>0</v>
      </c>
      <c r="GI35" s="191">
        <f t="shared" si="909"/>
        <v>0</v>
      </c>
      <c r="GJ35" s="191">
        <f t="shared" si="909"/>
        <v>0</v>
      </c>
      <c r="GK35" s="191">
        <f t="shared" si="909"/>
        <v>0</v>
      </c>
      <c r="GL35" s="191">
        <f t="shared" si="909"/>
        <v>0</v>
      </c>
      <c r="GM35" s="191">
        <f>SUM(GM36:GM41)</f>
        <v>0</v>
      </c>
      <c r="GO35" s="191">
        <f t="shared" ref="GO35:HA35" si="910">SUM(GO36:GO41)</f>
        <v>0</v>
      </c>
      <c r="GP35" s="191">
        <f t="shared" si="910"/>
        <v>0</v>
      </c>
      <c r="GQ35" s="191">
        <f t="shared" si="910"/>
        <v>0</v>
      </c>
      <c r="GR35" s="191">
        <f t="shared" si="910"/>
        <v>0</v>
      </c>
      <c r="GS35" s="191">
        <f t="shared" si="910"/>
        <v>0</v>
      </c>
      <c r="GT35" s="191">
        <f t="shared" si="910"/>
        <v>0</v>
      </c>
      <c r="GU35" s="191">
        <f t="shared" si="910"/>
        <v>0</v>
      </c>
      <c r="GV35" s="191">
        <f t="shared" si="910"/>
        <v>0</v>
      </c>
      <c r="GW35" s="191">
        <f t="shared" si="910"/>
        <v>0</v>
      </c>
      <c r="GX35" s="191">
        <f t="shared" si="910"/>
        <v>0</v>
      </c>
      <c r="GY35" s="191">
        <f t="shared" si="910"/>
        <v>0</v>
      </c>
      <c r="GZ35" s="191">
        <f t="shared" si="910"/>
        <v>0</v>
      </c>
      <c r="HA35" s="191">
        <f t="shared" si="910"/>
        <v>0</v>
      </c>
      <c r="HB35" s="191">
        <f>SUM(HB36:HB41)</f>
        <v>0</v>
      </c>
      <c r="HD35" s="191">
        <f t="shared" ref="HD35:HP35" si="911">SUM(HD36:HD41)</f>
        <v>0</v>
      </c>
      <c r="HE35" s="191">
        <f t="shared" si="911"/>
        <v>0</v>
      </c>
      <c r="HF35" s="191">
        <f t="shared" si="911"/>
        <v>0</v>
      </c>
      <c r="HG35" s="191">
        <f t="shared" si="911"/>
        <v>0</v>
      </c>
      <c r="HH35" s="191">
        <f t="shared" si="911"/>
        <v>0</v>
      </c>
      <c r="HI35" s="191">
        <f t="shared" si="911"/>
        <v>0</v>
      </c>
      <c r="HJ35" s="191">
        <f t="shared" si="911"/>
        <v>0</v>
      </c>
      <c r="HK35" s="191">
        <f t="shared" si="911"/>
        <v>0</v>
      </c>
      <c r="HL35" s="191">
        <f t="shared" si="911"/>
        <v>0</v>
      </c>
      <c r="HM35" s="191">
        <f t="shared" si="911"/>
        <v>0</v>
      </c>
      <c r="HN35" s="191">
        <f t="shared" si="911"/>
        <v>0</v>
      </c>
      <c r="HO35" s="191">
        <f t="shared" si="911"/>
        <v>0</v>
      </c>
      <c r="HP35" s="191">
        <f t="shared" si="911"/>
        <v>0</v>
      </c>
      <c r="HQ35" s="191">
        <f>SUM(HQ36:HQ41)</f>
        <v>0</v>
      </c>
      <c r="HS35" s="191">
        <f t="shared" ref="HS35:IE35" si="912">SUM(HS36:HS41)</f>
        <v>0</v>
      </c>
      <c r="HT35" s="191">
        <f t="shared" si="912"/>
        <v>0</v>
      </c>
      <c r="HU35" s="191">
        <f t="shared" si="912"/>
        <v>0</v>
      </c>
      <c r="HV35" s="191">
        <f t="shared" si="912"/>
        <v>0</v>
      </c>
      <c r="HW35" s="191">
        <f t="shared" si="912"/>
        <v>0</v>
      </c>
      <c r="HX35" s="191">
        <f t="shared" si="912"/>
        <v>0</v>
      </c>
      <c r="HY35" s="191">
        <f t="shared" si="912"/>
        <v>0</v>
      </c>
      <c r="HZ35" s="191">
        <f t="shared" si="912"/>
        <v>0</v>
      </c>
      <c r="IA35" s="191">
        <f t="shared" si="912"/>
        <v>0</v>
      </c>
      <c r="IB35" s="191">
        <f t="shared" si="912"/>
        <v>0</v>
      </c>
      <c r="IC35" s="191">
        <f t="shared" si="912"/>
        <v>0</v>
      </c>
      <c r="ID35" s="191">
        <f t="shared" si="912"/>
        <v>0</v>
      </c>
      <c r="IE35" s="191">
        <f t="shared" si="912"/>
        <v>0</v>
      </c>
      <c r="IF35" s="191">
        <f>SUM(IF36:IF41)</f>
        <v>0</v>
      </c>
      <c r="IH35" s="191">
        <f t="shared" ref="IH35:IT35" si="913">SUM(IH36:IH41)</f>
        <v>0</v>
      </c>
      <c r="II35" s="191">
        <f t="shared" si="913"/>
        <v>0</v>
      </c>
      <c r="IJ35" s="191">
        <f t="shared" si="913"/>
        <v>0</v>
      </c>
      <c r="IK35" s="191">
        <f t="shared" si="913"/>
        <v>0</v>
      </c>
      <c r="IL35" s="191">
        <f t="shared" si="913"/>
        <v>0</v>
      </c>
      <c r="IM35" s="191">
        <f t="shared" si="913"/>
        <v>0</v>
      </c>
      <c r="IN35" s="191">
        <f t="shared" si="913"/>
        <v>0</v>
      </c>
      <c r="IO35" s="191">
        <f t="shared" si="913"/>
        <v>0</v>
      </c>
      <c r="IP35" s="191">
        <f t="shared" si="913"/>
        <v>0</v>
      </c>
      <c r="IQ35" s="191">
        <f t="shared" si="913"/>
        <v>0</v>
      </c>
      <c r="IR35" s="191">
        <f t="shared" si="913"/>
        <v>0</v>
      </c>
      <c r="IS35" s="191">
        <f t="shared" si="913"/>
        <v>0</v>
      </c>
      <c r="IT35" s="191">
        <f t="shared" si="913"/>
        <v>0</v>
      </c>
      <c r="IU35" s="191">
        <f>SUM(IU36:IU41)</f>
        <v>0</v>
      </c>
      <c r="IW35" s="191">
        <f t="shared" ref="IW35:JI35" si="914">SUM(IW36:IW41)</f>
        <v>0</v>
      </c>
      <c r="IX35" s="191">
        <f t="shared" si="914"/>
        <v>0</v>
      </c>
      <c r="IY35" s="191">
        <f t="shared" si="914"/>
        <v>0</v>
      </c>
      <c r="IZ35" s="191">
        <f t="shared" si="914"/>
        <v>0</v>
      </c>
      <c r="JA35" s="191">
        <f t="shared" si="914"/>
        <v>0</v>
      </c>
      <c r="JB35" s="191">
        <f t="shared" si="914"/>
        <v>0</v>
      </c>
      <c r="JC35" s="191">
        <f t="shared" si="914"/>
        <v>0</v>
      </c>
      <c r="JD35" s="191">
        <f t="shared" si="914"/>
        <v>0</v>
      </c>
      <c r="JE35" s="191">
        <f t="shared" si="914"/>
        <v>0</v>
      </c>
      <c r="JF35" s="191">
        <f t="shared" si="914"/>
        <v>0</v>
      </c>
      <c r="JG35" s="191">
        <f t="shared" si="914"/>
        <v>0</v>
      </c>
      <c r="JH35" s="191">
        <f t="shared" si="914"/>
        <v>0</v>
      </c>
      <c r="JI35" s="191">
        <f t="shared" si="914"/>
        <v>0</v>
      </c>
      <c r="JJ35" s="191">
        <f>SUM(JJ36:JJ41)</f>
        <v>0</v>
      </c>
      <c r="JL35" s="191">
        <f t="shared" ref="JL35:JX35" si="915">SUM(JL36:JL41)</f>
        <v>0</v>
      </c>
      <c r="JM35" s="191">
        <f t="shared" si="915"/>
        <v>0</v>
      </c>
      <c r="JN35" s="191">
        <f t="shared" si="915"/>
        <v>0</v>
      </c>
      <c r="JO35" s="191">
        <f t="shared" si="915"/>
        <v>0</v>
      </c>
      <c r="JP35" s="191">
        <f t="shared" si="915"/>
        <v>0</v>
      </c>
      <c r="JQ35" s="191">
        <f t="shared" si="915"/>
        <v>0</v>
      </c>
      <c r="JR35" s="191">
        <f t="shared" si="915"/>
        <v>0</v>
      </c>
      <c r="JS35" s="191">
        <f t="shared" si="915"/>
        <v>0</v>
      </c>
      <c r="JT35" s="191">
        <f t="shared" si="915"/>
        <v>0</v>
      </c>
      <c r="JU35" s="191">
        <f t="shared" si="915"/>
        <v>0</v>
      </c>
      <c r="JV35" s="191">
        <f t="shared" si="915"/>
        <v>0</v>
      </c>
      <c r="JW35" s="191">
        <f t="shared" si="915"/>
        <v>0</v>
      </c>
      <c r="JX35" s="191">
        <f t="shared" si="915"/>
        <v>0</v>
      </c>
      <c r="JY35" s="191">
        <f>SUM(JY36:JY41)</f>
        <v>0</v>
      </c>
      <c r="KA35" s="191">
        <f t="shared" ref="KA35:KM35" si="916">SUM(KA36:KA41)</f>
        <v>0</v>
      </c>
      <c r="KB35" s="191">
        <f t="shared" si="916"/>
        <v>0</v>
      </c>
      <c r="KC35" s="191">
        <f t="shared" si="916"/>
        <v>0</v>
      </c>
      <c r="KD35" s="191">
        <f t="shared" si="916"/>
        <v>0</v>
      </c>
      <c r="KE35" s="191">
        <f t="shared" si="916"/>
        <v>0</v>
      </c>
      <c r="KF35" s="191">
        <f t="shared" si="916"/>
        <v>0</v>
      </c>
      <c r="KG35" s="191">
        <f t="shared" si="916"/>
        <v>0</v>
      </c>
      <c r="KH35" s="191">
        <f t="shared" si="916"/>
        <v>0</v>
      </c>
      <c r="KI35" s="191">
        <f t="shared" si="916"/>
        <v>0</v>
      </c>
      <c r="KJ35" s="191">
        <f t="shared" si="916"/>
        <v>0</v>
      </c>
      <c r="KK35" s="191">
        <f t="shared" si="916"/>
        <v>0</v>
      </c>
      <c r="KL35" s="191">
        <f t="shared" si="916"/>
        <v>0</v>
      </c>
      <c r="KM35" s="191">
        <f t="shared" si="916"/>
        <v>0</v>
      </c>
      <c r="KN35" s="191">
        <f>SUM(KN36:KN41)</f>
        <v>0</v>
      </c>
      <c r="KP35" s="191">
        <f t="shared" ref="KP35:LB35" si="917">SUM(KP36:KP41)</f>
        <v>0</v>
      </c>
      <c r="KQ35" s="191">
        <f t="shared" si="917"/>
        <v>0</v>
      </c>
      <c r="KR35" s="191">
        <f t="shared" si="917"/>
        <v>0</v>
      </c>
      <c r="KS35" s="191">
        <f t="shared" si="917"/>
        <v>0</v>
      </c>
      <c r="KT35" s="191">
        <f t="shared" si="917"/>
        <v>0</v>
      </c>
      <c r="KU35" s="191">
        <f t="shared" si="917"/>
        <v>0</v>
      </c>
      <c r="KV35" s="191">
        <f t="shared" si="917"/>
        <v>0</v>
      </c>
      <c r="KW35" s="191">
        <f t="shared" si="917"/>
        <v>0</v>
      </c>
      <c r="KX35" s="191">
        <f t="shared" si="917"/>
        <v>0</v>
      </c>
      <c r="KY35" s="191">
        <f t="shared" si="917"/>
        <v>0</v>
      </c>
      <c r="KZ35" s="191">
        <f t="shared" si="917"/>
        <v>0</v>
      </c>
      <c r="LA35" s="191">
        <f t="shared" si="917"/>
        <v>0</v>
      </c>
      <c r="LB35" s="191">
        <f t="shared" si="917"/>
        <v>0</v>
      </c>
      <c r="LC35" s="191">
        <f>SUM(LC36:LC41)</f>
        <v>0</v>
      </c>
      <c r="LE35" s="191">
        <f t="shared" ref="LE35:LQ35" si="918">SUM(LE36:LE41)</f>
        <v>0</v>
      </c>
      <c r="LF35" s="191">
        <f t="shared" si="918"/>
        <v>0</v>
      </c>
      <c r="LG35" s="191">
        <f t="shared" si="918"/>
        <v>0</v>
      </c>
      <c r="LH35" s="191">
        <f t="shared" si="918"/>
        <v>0</v>
      </c>
      <c r="LI35" s="191">
        <f t="shared" si="918"/>
        <v>0</v>
      </c>
      <c r="LJ35" s="191">
        <f t="shared" si="918"/>
        <v>0</v>
      </c>
      <c r="LK35" s="191">
        <f t="shared" si="918"/>
        <v>0</v>
      </c>
      <c r="LL35" s="191">
        <f t="shared" si="918"/>
        <v>0</v>
      </c>
      <c r="LM35" s="191">
        <f t="shared" si="918"/>
        <v>0</v>
      </c>
      <c r="LN35" s="191">
        <f t="shared" si="918"/>
        <v>0</v>
      </c>
      <c r="LO35" s="191">
        <f t="shared" si="918"/>
        <v>0</v>
      </c>
      <c r="LP35" s="191">
        <f t="shared" si="918"/>
        <v>0</v>
      </c>
      <c r="LQ35" s="191">
        <f t="shared" si="918"/>
        <v>0</v>
      </c>
      <c r="LR35" s="191">
        <f>SUM(LR36:LR41)</f>
        <v>0</v>
      </c>
      <c r="LT35" s="191">
        <f t="shared" ref="LT35:MF35" si="919">SUM(LT36:LT41)</f>
        <v>0</v>
      </c>
      <c r="LU35" s="191">
        <f t="shared" si="919"/>
        <v>0</v>
      </c>
      <c r="LV35" s="191">
        <f t="shared" si="919"/>
        <v>0</v>
      </c>
      <c r="LW35" s="191">
        <f t="shared" si="919"/>
        <v>0</v>
      </c>
      <c r="LX35" s="191">
        <f t="shared" si="919"/>
        <v>0</v>
      </c>
      <c r="LY35" s="191">
        <f t="shared" si="919"/>
        <v>0</v>
      </c>
      <c r="LZ35" s="191">
        <f t="shared" si="919"/>
        <v>0</v>
      </c>
      <c r="MA35" s="191">
        <f t="shared" si="919"/>
        <v>0</v>
      </c>
      <c r="MB35" s="191">
        <f t="shared" si="919"/>
        <v>0</v>
      </c>
      <c r="MC35" s="191">
        <f t="shared" si="919"/>
        <v>0</v>
      </c>
      <c r="MD35" s="191">
        <f t="shared" si="919"/>
        <v>0</v>
      </c>
      <c r="ME35" s="191">
        <f t="shared" si="919"/>
        <v>0</v>
      </c>
      <c r="MF35" s="191">
        <f t="shared" si="919"/>
        <v>0</v>
      </c>
      <c r="MG35" s="191">
        <f>SUM(MG36:MG41)</f>
        <v>0</v>
      </c>
      <c r="MI35" s="191">
        <f t="shared" ref="MI35:MU35" si="920">SUM(MI36:MI41)</f>
        <v>0</v>
      </c>
      <c r="MJ35" s="191">
        <f t="shared" si="920"/>
        <v>0</v>
      </c>
      <c r="MK35" s="191">
        <f t="shared" si="920"/>
        <v>0</v>
      </c>
      <c r="ML35" s="191">
        <f t="shared" si="920"/>
        <v>0</v>
      </c>
      <c r="MM35" s="191">
        <f t="shared" si="920"/>
        <v>0</v>
      </c>
      <c r="MN35" s="191">
        <f t="shared" si="920"/>
        <v>0</v>
      </c>
      <c r="MO35" s="191">
        <f t="shared" si="920"/>
        <v>0</v>
      </c>
      <c r="MP35" s="191">
        <f t="shared" si="920"/>
        <v>0</v>
      </c>
      <c r="MQ35" s="191">
        <f t="shared" si="920"/>
        <v>0</v>
      </c>
      <c r="MR35" s="191">
        <f t="shared" si="920"/>
        <v>0</v>
      </c>
      <c r="MS35" s="191">
        <f t="shared" si="920"/>
        <v>0</v>
      </c>
      <c r="MT35" s="191">
        <f t="shared" si="920"/>
        <v>0</v>
      </c>
      <c r="MU35" s="191">
        <f t="shared" si="920"/>
        <v>0</v>
      </c>
      <c r="MV35" s="191">
        <f>SUM(MV36:MV41)</f>
        <v>0</v>
      </c>
      <c r="MX35" s="191">
        <f t="shared" ref="MX35:NJ35" si="921">SUM(MX36:MX41)</f>
        <v>0</v>
      </c>
      <c r="MY35" s="191">
        <f t="shared" si="921"/>
        <v>0</v>
      </c>
      <c r="MZ35" s="191">
        <f t="shared" si="921"/>
        <v>0</v>
      </c>
      <c r="NA35" s="191">
        <f t="shared" si="921"/>
        <v>0</v>
      </c>
      <c r="NB35" s="191">
        <f t="shared" si="921"/>
        <v>0</v>
      </c>
      <c r="NC35" s="191">
        <f t="shared" si="921"/>
        <v>0</v>
      </c>
      <c r="ND35" s="191">
        <f t="shared" si="921"/>
        <v>0</v>
      </c>
      <c r="NE35" s="191">
        <f t="shared" si="921"/>
        <v>0</v>
      </c>
      <c r="NF35" s="191">
        <f t="shared" si="921"/>
        <v>0</v>
      </c>
      <c r="NG35" s="191">
        <f t="shared" si="921"/>
        <v>0</v>
      </c>
      <c r="NH35" s="191">
        <f t="shared" si="921"/>
        <v>0</v>
      </c>
      <c r="NI35" s="191">
        <f t="shared" si="921"/>
        <v>0</v>
      </c>
      <c r="NJ35" s="191">
        <f t="shared" si="921"/>
        <v>0</v>
      </c>
      <c r="NK35" s="191">
        <f>SUM(NK36:NK41)</f>
        <v>0</v>
      </c>
      <c r="NM35" s="191">
        <f t="shared" ref="NM35:NY35" si="922">SUM(NM36:NM41)</f>
        <v>0</v>
      </c>
      <c r="NN35" s="191">
        <f t="shared" si="922"/>
        <v>0</v>
      </c>
      <c r="NO35" s="191">
        <f t="shared" si="922"/>
        <v>0</v>
      </c>
      <c r="NP35" s="191">
        <f t="shared" si="922"/>
        <v>0</v>
      </c>
      <c r="NQ35" s="191">
        <f t="shared" si="922"/>
        <v>0</v>
      </c>
      <c r="NR35" s="191">
        <f t="shared" si="922"/>
        <v>0</v>
      </c>
      <c r="NS35" s="191">
        <f t="shared" si="922"/>
        <v>0</v>
      </c>
      <c r="NT35" s="191">
        <f t="shared" si="922"/>
        <v>0</v>
      </c>
      <c r="NU35" s="191">
        <f t="shared" si="922"/>
        <v>0</v>
      </c>
      <c r="NV35" s="191">
        <f t="shared" si="922"/>
        <v>0</v>
      </c>
      <c r="NW35" s="191">
        <f t="shared" si="922"/>
        <v>0</v>
      </c>
      <c r="NX35" s="191">
        <f t="shared" si="922"/>
        <v>0</v>
      </c>
      <c r="NY35" s="191">
        <f t="shared" si="922"/>
        <v>0</v>
      </c>
      <c r="NZ35" s="191">
        <f>SUM(NZ36:NZ41)</f>
        <v>0</v>
      </c>
      <c r="OB35" s="191">
        <f t="shared" ref="OB35:ON35" si="923">SUM(OB36:OB41)</f>
        <v>0</v>
      </c>
      <c r="OC35" s="191">
        <f t="shared" si="923"/>
        <v>0</v>
      </c>
      <c r="OD35" s="191">
        <f t="shared" si="923"/>
        <v>0</v>
      </c>
      <c r="OE35" s="191">
        <f t="shared" si="923"/>
        <v>0</v>
      </c>
      <c r="OF35" s="191">
        <f t="shared" si="923"/>
        <v>0</v>
      </c>
      <c r="OG35" s="191">
        <f t="shared" si="923"/>
        <v>0</v>
      </c>
      <c r="OH35" s="191">
        <f t="shared" si="923"/>
        <v>0</v>
      </c>
      <c r="OI35" s="191">
        <f t="shared" si="923"/>
        <v>0</v>
      </c>
      <c r="OJ35" s="191">
        <f t="shared" si="923"/>
        <v>0</v>
      </c>
      <c r="OK35" s="191">
        <f t="shared" si="923"/>
        <v>0</v>
      </c>
      <c r="OL35" s="191">
        <f t="shared" si="923"/>
        <v>0</v>
      </c>
      <c r="OM35" s="191">
        <f t="shared" si="923"/>
        <v>0</v>
      </c>
      <c r="ON35" s="191">
        <f t="shared" si="923"/>
        <v>0</v>
      </c>
      <c r="OO35" s="191">
        <f>SUM(OO36:OO41)</f>
        <v>0</v>
      </c>
      <c r="OQ35" s="191">
        <f t="shared" ref="OQ35:PC35" si="924">SUM(OQ36:OQ41)</f>
        <v>0</v>
      </c>
      <c r="OR35" s="191">
        <f t="shared" si="924"/>
        <v>0</v>
      </c>
      <c r="OS35" s="191">
        <f t="shared" si="924"/>
        <v>0</v>
      </c>
      <c r="OT35" s="191">
        <f t="shared" si="924"/>
        <v>0</v>
      </c>
      <c r="OU35" s="191">
        <f t="shared" si="924"/>
        <v>0</v>
      </c>
      <c r="OV35" s="191">
        <f t="shared" si="924"/>
        <v>0</v>
      </c>
      <c r="OW35" s="191">
        <f t="shared" si="924"/>
        <v>0</v>
      </c>
      <c r="OX35" s="191">
        <f t="shared" si="924"/>
        <v>0</v>
      </c>
      <c r="OY35" s="191">
        <f t="shared" si="924"/>
        <v>0</v>
      </c>
      <c r="OZ35" s="191">
        <f t="shared" si="924"/>
        <v>0</v>
      </c>
      <c r="PA35" s="191">
        <f t="shared" si="924"/>
        <v>0</v>
      </c>
      <c r="PB35" s="191">
        <f t="shared" si="924"/>
        <v>0</v>
      </c>
      <c r="PC35" s="191">
        <f t="shared" si="924"/>
        <v>0</v>
      </c>
      <c r="PD35" s="191">
        <f>SUM(PD36:PD41)</f>
        <v>0</v>
      </c>
      <c r="PF35" s="191">
        <f t="shared" ref="PF35:PR35" si="925">SUM(PF36:PF41)</f>
        <v>0</v>
      </c>
      <c r="PG35" s="191">
        <f t="shared" si="925"/>
        <v>0</v>
      </c>
      <c r="PH35" s="191">
        <f t="shared" si="925"/>
        <v>0</v>
      </c>
      <c r="PI35" s="191">
        <f t="shared" si="925"/>
        <v>0</v>
      </c>
      <c r="PJ35" s="191">
        <f t="shared" si="925"/>
        <v>0</v>
      </c>
      <c r="PK35" s="191">
        <f t="shared" si="925"/>
        <v>0</v>
      </c>
      <c r="PL35" s="191">
        <f t="shared" si="925"/>
        <v>0</v>
      </c>
      <c r="PM35" s="191">
        <f t="shared" si="925"/>
        <v>0</v>
      </c>
      <c r="PN35" s="191">
        <f t="shared" si="925"/>
        <v>0</v>
      </c>
      <c r="PO35" s="191">
        <f t="shared" si="925"/>
        <v>0</v>
      </c>
      <c r="PP35" s="191">
        <f t="shared" si="925"/>
        <v>0</v>
      </c>
      <c r="PQ35" s="191">
        <f t="shared" si="925"/>
        <v>0</v>
      </c>
      <c r="PR35" s="191">
        <f t="shared" si="925"/>
        <v>0</v>
      </c>
      <c r="PS35" s="191">
        <f>SUM(PS36:PS41)</f>
        <v>0</v>
      </c>
      <c r="PU35" s="191">
        <f t="shared" ref="PU35:QG35" si="926">SUM(PU36:PU41)</f>
        <v>0</v>
      </c>
      <c r="PV35" s="191">
        <f t="shared" si="926"/>
        <v>0</v>
      </c>
      <c r="PW35" s="191">
        <f t="shared" si="926"/>
        <v>0</v>
      </c>
      <c r="PX35" s="191">
        <f t="shared" si="926"/>
        <v>0</v>
      </c>
      <c r="PY35" s="191">
        <f t="shared" si="926"/>
        <v>0</v>
      </c>
      <c r="PZ35" s="191">
        <f t="shared" si="926"/>
        <v>0</v>
      </c>
      <c r="QA35" s="191">
        <f t="shared" si="926"/>
        <v>0</v>
      </c>
      <c r="QB35" s="191">
        <f t="shared" si="926"/>
        <v>0</v>
      </c>
      <c r="QC35" s="191">
        <f t="shared" si="926"/>
        <v>0</v>
      </c>
      <c r="QD35" s="191">
        <f t="shared" si="926"/>
        <v>0</v>
      </c>
      <c r="QE35" s="191">
        <f t="shared" si="926"/>
        <v>0</v>
      </c>
      <c r="QF35" s="191">
        <f t="shared" si="926"/>
        <v>0</v>
      </c>
      <c r="QG35" s="191">
        <f t="shared" si="926"/>
        <v>0</v>
      </c>
      <c r="QH35" s="191">
        <f>SUM(QH36:QH41)</f>
        <v>0</v>
      </c>
      <c r="QJ35" s="191">
        <f t="shared" ref="QJ35:QV35" si="927">SUM(QJ36:QJ41)</f>
        <v>0</v>
      </c>
      <c r="QK35" s="191">
        <f t="shared" si="927"/>
        <v>0</v>
      </c>
      <c r="QL35" s="191">
        <f t="shared" si="927"/>
        <v>0</v>
      </c>
      <c r="QM35" s="191">
        <f t="shared" si="927"/>
        <v>0</v>
      </c>
      <c r="QN35" s="191">
        <f t="shared" si="927"/>
        <v>0</v>
      </c>
      <c r="QO35" s="191">
        <f t="shared" si="927"/>
        <v>0</v>
      </c>
      <c r="QP35" s="191">
        <f t="shared" si="927"/>
        <v>0</v>
      </c>
      <c r="QQ35" s="191">
        <f t="shared" si="927"/>
        <v>0</v>
      </c>
      <c r="QR35" s="191">
        <f t="shared" si="927"/>
        <v>0</v>
      </c>
      <c r="QS35" s="191">
        <f t="shared" si="927"/>
        <v>0</v>
      </c>
      <c r="QT35" s="191">
        <f t="shared" si="927"/>
        <v>0</v>
      </c>
      <c r="QU35" s="191">
        <f t="shared" si="927"/>
        <v>0</v>
      </c>
      <c r="QV35" s="191">
        <f t="shared" si="927"/>
        <v>0</v>
      </c>
      <c r="QW35" s="191">
        <f>SUM(QW36:QW41)</f>
        <v>0</v>
      </c>
      <c r="QY35" s="191">
        <f t="shared" ref="QY35:RK35" si="928">SUM(QY36:QY41)</f>
        <v>0</v>
      </c>
      <c r="QZ35" s="191">
        <f t="shared" si="928"/>
        <v>0</v>
      </c>
      <c r="RA35" s="191">
        <f t="shared" si="928"/>
        <v>0</v>
      </c>
      <c r="RB35" s="191">
        <f t="shared" si="928"/>
        <v>0</v>
      </c>
      <c r="RC35" s="191">
        <f t="shared" si="928"/>
        <v>0</v>
      </c>
      <c r="RD35" s="191">
        <f t="shared" si="928"/>
        <v>0</v>
      </c>
      <c r="RE35" s="191">
        <f t="shared" si="928"/>
        <v>0</v>
      </c>
      <c r="RF35" s="191">
        <f t="shared" si="928"/>
        <v>0</v>
      </c>
      <c r="RG35" s="191">
        <f t="shared" si="928"/>
        <v>0</v>
      </c>
      <c r="RH35" s="191">
        <f t="shared" si="928"/>
        <v>0</v>
      </c>
      <c r="RI35" s="191">
        <f t="shared" si="928"/>
        <v>0</v>
      </c>
      <c r="RJ35" s="191">
        <f t="shared" si="928"/>
        <v>0</v>
      </c>
      <c r="RK35" s="191">
        <f t="shared" si="928"/>
        <v>0</v>
      </c>
      <c r="RL35" s="191">
        <f>SUM(RL36:RL41)</f>
        <v>0</v>
      </c>
      <c r="RN35" s="191">
        <f t="shared" ref="RN35:RZ35" si="929">SUM(RN36:RN41)</f>
        <v>0</v>
      </c>
      <c r="RO35" s="191">
        <f t="shared" si="929"/>
        <v>0</v>
      </c>
      <c r="RP35" s="191">
        <f t="shared" si="929"/>
        <v>0</v>
      </c>
      <c r="RQ35" s="191">
        <f t="shared" si="929"/>
        <v>0</v>
      </c>
      <c r="RR35" s="191">
        <f t="shared" si="929"/>
        <v>0</v>
      </c>
      <c r="RS35" s="191">
        <f t="shared" si="929"/>
        <v>0</v>
      </c>
      <c r="RT35" s="191">
        <f t="shared" si="929"/>
        <v>0</v>
      </c>
      <c r="RU35" s="191">
        <f t="shared" si="929"/>
        <v>0</v>
      </c>
      <c r="RV35" s="191">
        <f t="shared" si="929"/>
        <v>0</v>
      </c>
      <c r="RW35" s="191">
        <f t="shared" si="929"/>
        <v>0</v>
      </c>
      <c r="RX35" s="191">
        <f t="shared" si="929"/>
        <v>0</v>
      </c>
      <c r="RY35" s="191">
        <f t="shared" si="929"/>
        <v>0</v>
      </c>
      <c r="RZ35" s="191">
        <f t="shared" si="929"/>
        <v>0</v>
      </c>
      <c r="SA35" s="191">
        <f>SUM(SA36:SA41)</f>
        <v>0</v>
      </c>
      <c r="SC35" s="191">
        <f t="shared" ref="SC35:SO35" si="930">SUM(SC36:SC41)</f>
        <v>0</v>
      </c>
      <c r="SD35" s="191">
        <f t="shared" si="930"/>
        <v>0</v>
      </c>
      <c r="SE35" s="191">
        <f t="shared" si="930"/>
        <v>0</v>
      </c>
      <c r="SF35" s="191">
        <f t="shared" si="930"/>
        <v>0</v>
      </c>
      <c r="SG35" s="191">
        <f t="shared" si="930"/>
        <v>0</v>
      </c>
      <c r="SH35" s="191">
        <f t="shared" si="930"/>
        <v>0</v>
      </c>
      <c r="SI35" s="191">
        <f t="shared" si="930"/>
        <v>0</v>
      </c>
      <c r="SJ35" s="191">
        <f t="shared" si="930"/>
        <v>0</v>
      </c>
      <c r="SK35" s="191">
        <f t="shared" si="930"/>
        <v>0</v>
      </c>
      <c r="SL35" s="191">
        <f t="shared" si="930"/>
        <v>0</v>
      </c>
      <c r="SM35" s="191">
        <f t="shared" si="930"/>
        <v>0</v>
      </c>
      <c r="SN35" s="191">
        <f t="shared" si="930"/>
        <v>0</v>
      </c>
      <c r="SO35" s="191">
        <f t="shared" si="930"/>
        <v>0</v>
      </c>
      <c r="SP35" s="191">
        <f>SUM(SP36:SP41)</f>
        <v>0</v>
      </c>
      <c r="SR35" s="191">
        <f t="shared" ref="SR35:TD35" si="931">SUM(SR36:SR41)</f>
        <v>0</v>
      </c>
      <c r="SS35" s="191">
        <f t="shared" si="931"/>
        <v>0</v>
      </c>
      <c r="ST35" s="191">
        <f t="shared" si="931"/>
        <v>0</v>
      </c>
      <c r="SU35" s="191">
        <f t="shared" si="931"/>
        <v>0</v>
      </c>
      <c r="SV35" s="191">
        <f t="shared" si="931"/>
        <v>0</v>
      </c>
      <c r="SW35" s="191">
        <f t="shared" si="931"/>
        <v>0</v>
      </c>
      <c r="SX35" s="191">
        <f t="shared" si="931"/>
        <v>0</v>
      </c>
      <c r="SY35" s="191">
        <f t="shared" si="931"/>
        <v>0</v>
      </c>
      <c r="SZ35" s="191">
        <f t="shared" si="931"/>
        <v>0</v>
      </c>
      <c r="TA35" s="191">
        <f t="shared" si="931"/>
        <v>0</v>
      </c>
      <c r="TB35" s="191">
        <f t="shared" si="931"/>
        <v>0</v>
      </c>
      <c r="TC35" s="191">
        <f t="shared" si="931"/>
        <v>0</v>
      </c>
      <c r="TD35" s="191">
        <f t="shared" si="931"/>
        <v>0</v>
      </c>
      <c r="TE35" s="191">
        <f>SUM(TE36:TE41)</f>
        <v>0</v>
      </c>
      <c r="TG35" s="191">
        <f t="shared" ref="TG35:TS35" si="932">SUM(TG36:TG41)</f>
        <v>0</v>
      </c>
      <c r="TH35" s="191">
        <f t="shared" si="932"/>
        <v>0</v>
      </c>
      <c r="TI35" s="191">
        <f t="shared" si="932"/>
        <v>0</v>
      </c>
      <c r="TJ35" s="191">
        <f t="shared" si="932"/>
        <v>0</v>
      </c>
      <c r="TK35" s="191">
        <f t="shared" si="932"/>
        <v>0</v>
      </c>
      <c r="TL35" s="191">
        <f t="shared" si="932"/>
        <v>0</v>
      </c>
      <c r="TM35" s="191">
        <f t="shared" si="932"/>
        <v>0</v>
      </c>
      <c r="TN35" s="191">
        <f t="shared" si="932"/>
        <v>0</v>
      </c>
      <c r="TO35" s="191">
        <f t="shared" si="932"/>
        <v>0</v>
      </c>
      <c r="TP35" s="191">
        <f t="shared" si="932"/>
        <v>0</v>
      </c>
      <c r="TQ35" s="191">
        <f t="shared" si="932"/>
        <v>0</v>
      </c>
      <c r="TR35" s="191">
        <f t="shared" si="932"/>
        <v>0</v>
      </c>
      <c r="TS35" s="191">
        <f t="shared" si="932"/>
        <v>0</v>
      </c>
      <c r="TT35" s="191">
        <f>SUM(TT36:TT41)</f>
        <v>0</v>
      </c>
      <c r="TV35" s="191">
        <f t="shared" ref="TV35:UH35" si="933">SUM(TV36:TV41)</f>
        <v>0</v>
      </c>
      <c r="TW35" s="191">
        <f t="shared" si="933"/>
        <v>0</v>
      </c>
      <c r="TX35" s="191">
        <f t="shared" si="933"/>
        <v>0</v>
      </c>
      <c r="TY35" s="191">
        <f t="shared" si="933"/>
        <v>0</v>
      </c>
      <c r="TZ35" s="191">
        <f t="shared" si="933"/>
        <v>0</v>
      </c>
      <c r="UA35" s="191">
        <f t="shared" si="933"/>
        <v>0</v>
      </c>
      <c r="UB35" s="191">
        <f t="shared" si="933"/>
        <v>0</v>
      </c>
      <c r="UC35" s="191">
        <f t="shared" si="933"/>
        <v>0</v>
      </c>
      <c r="UD35" s="191">
        <f t="shared" si="933"/>
        <v>0</v>
      </c>
      <c r="UE35" s="191">
        <f t="shared" si="933"/>
        <v>0</v>
      </c>
      <c r="UF35" s="191">
        <f t="shared" si="933"/>
        <v>0</v>
      </c>
      <c r="UG35" s="191">
        <f t="shared" si="933"/>
        <v>0</v>
      </c>
      <c r="UH35" s="191">
        <f t="shared" si="933"/>
        <v>0</v>
      </c>
      <c r="UI35" s="191">
        <f>SUM(UI36:UI41)</f>
        <v>0</v>
      </c>
      <c r="UK35" s="191">
        <f t="shared" ref="UK35:UW35" si="934">SUM(UK36:UK41)</f>
        <v>0</v>
      </c>
      <c r="UL35" s="191">
        <f t="shared" si="934"/>
        <v>0</v>
      </c>
      <c r="UM35" s="191">
        <f t="shared" si="934"/>
        <v>0</v>
      </c>
      <c r="UN35" s="191">
        <f t="shared" si="934"/>
        <v>0</v>
      </c>
      <c r="UO35" s="191">
        <f t="shared" si="934"/>
        <v>0</v>
      </c>
      <c r="UP35" s="191">
        <f t="shared" si="934"/>
        <v>0</v>
      </c>
      <c r="UQ35" s="191">
        <f t="shared" si="934"/>
        <v>0</v>
      </c>
      <c r="UR35" s="191">
        <f t="shared" si="934"/>
        <v>0</v>
      </c>
      <c r="US35" s="191">
        <f t="shared" si="934"/>
        <v>0</v>
      </c>
      <c r="UT35" s="191">
        <f t="shared" si="934"/>
        <v>0</v>
      </c>
      <c r="UU35" s="191">
        <f t="shared" si="934"/>
        <v>0</v>
      </c>
      <c r="UV35" s="191">
        <f t="shared" si="934"/>
        <v>0</v>
      </c>
      <c r="UW35" s="191">
        <f t="shared" si="934"/>
        <v>0</v>
      </c>
      <c r="UX35" s="191">
        <f>SUM(UX36:UX41)</f>
        <v>0</v>
      </c>
      <c r="UZ35" s="191">
        <f t="shared" ref="UZ35:VL35" si="935">SUM(UZ36:UZ41)</f>
        <v>0</v>
      </c>
      <c r="VA35" s="191">
        <f t="shared" si="935"/>
        <v>0</v>
      </c>
      <c r="VB35" s="191">
        <f t="shared" si="935"/>
        <v>0</v>
      </c>
      <c r="VC35" s="191">
        <f t="shared" si="935"/>
        <v>0</v>
      </c>
      <c r="VD35" s="191">
        <f t="shared" si="935"/>
        <v>0</v>
      </c>
      <c r="VE35" s="191">
        <f t="shared" si="935"/>
        <v>0</v>
      </c>
      <c r="VF35" s="191">
        <f t="shared" si="935"/>
        <v>0</v>
      </c>
      <c r="VG35" s="191">
        <f t="shared" si="935"/>
        <v>0</v>
      </c>
      <c r="VH35" s="191">
        <f t="shared" si="935"/>
        <v>0</v>
      </c>
      <c r="VI35" s="191">
        <f t="shared" si="935"/>
        <v>0</v>
      </c>
      <c r="VJ35" s="191">
        <f t="shared" si="935"/>
        <v>0</v>
      </c>
      <c r="VK35" s="191">
        <f t="shared" si="935"/>
        <v>0</v>
      </c>
      <c r="VL35" s="191">
        <f t="shared" si="935"/>
        <v>0</v>
      </c>
      <c r="VM35" s="191">
        <f>SUM(VM36:VM41)</f>
        <v>0</v>
      </c>
      <c r="VO35" s="191">
        <f t="shared" ref="VO35:WA35" si="936">SUM(VO36:VO41)</f>
        <v>0</v>
      </c>
      <c r="VP35" s="191">
        <f t="shared" si="936"/>
        <v>0</v>
      </c>
      <c r="VQ35" s="191">
        <f t="shared" si="936"/>
        <v>0</v>
      </c>
      <c r="VR35" s="191">
        <f t="shared" si="936"/>
        <v>0</v>
      </c>
      <c r="VS35" s="191">
        <f t="shared" si="936"/>
        <v>0</v>
      </c>
      <c r="VT35" s="191">
        <f t="shared" si="936"/>
        <v>0</v>
      </c>
      <c r="VU35" s="191">
        <f t="shared" si="936"/>
        <v>0</v>
      </c>
      <c r="VV35" s="191">
        <f t="shared" si="936"/>
        <v>0</v>
      </c>
      <c r="VW35" s="191">
        <f t="shared" si="936"/>
        <v>0</v>
      </c>
      <c r="VX35" s="191">
        <f t="shared" si="936"/>
        <v>0</v>
      </c>
      <c r="VY35" s="191">
        <f t="shared" si="936"/>
        <v>0</v>
      </c>
      <c r="VZ35" s="191">
        <f t="shared" si="936"/>
        <v>0</v>
      </c>
      <c r="WA35" s="191">
        <f t="shared" si="936"/>
        <v>0</v>
      </c>
      <c r="WB35" s="191">
        <f>SUM(WB36:WB41)</f>
        <v>0</v>
      </c>
      <c r="WD35" s="191">
        <f t="shared" ref="WD35:WP35" si="937">SUM(WD36:WD41)</f>
        <v>0</v>
      </c>
      <c r="WE35" s="191">
        <f t="shared" si="937"/>
        <v>0</v>
      </c>
      <c r="WF35" s="191">
        <f t="shared" si="937"/>
        <v>0</v>
      </c>
      <c r="WG35" s="191">
        <f t="shared" si="937"/>
        <v>0</v>
      </c>
      <c r="WH35" s="191">
        <f t="shared" si="937"/>
        <v>0</v>
      </c>
      <c r="WI35" s="191">
        <f t="shared" si="937"/>
        <v>0</v>
      </c>
      <c r="WJ35" s="191">
        <f t="shared" si="937"/>
        <v>0</v>
      </c>
      <c r="WK35" s="191">
        <f t="shared" si="937"/>
        <v>0</v>
      </c>
      <c r="WL35" s="191">
        <f t="shared" si="937"/>
        <v>0</v>
      </c>
      <c r="WM35" s="191">
        <f t="shared" si="937"/>
        <v>0</v>
      </c>
      <c r="WN35" s="191">
        <f t="shared" si="937"/>
        <v>0</v>
      </c>
      <c r="WO35" s="191">
        <f t="shared" si="937"/>
        <v>0</v>
      </c>
      <c r="WP35" s="191">
        <f t="shared" si="937"/>
        <v>0</v>
      </c>
      <c r="WQ35" s="191">
        <f>SUM(WQ36:WQ41)</f>
        <v>0</v>
      </c>
      <c r="WS35" s="191">
        <f t="shared" ref="WS35:XE35" si="938">SUM(WS36:WS41)</f>
        <v>0</v>
      </c>
      <c r="WT35" s="191">
        <f t="shared" si="938"/>
        <v>0</v>
      </c>
      <c r="WU35" s="191">
        <f t="shared" si="938"/>
        <v>0</v>
      </c>
      <c r="WV35" s="191">
        <f t="shared" si="938"/>
        <v>0</v>
      </c>
      <c r="WW35" s="191">
        <f t="shared" si="938"/>
        <v>0</v>
      </c>
      <c r="WX35" s="191">
        <f t="shared" si="938"/>
        <v>0</v>
      </c>
      <c r="WY35" s="191">
        <f t="shared" si="938"/>
        <v>0</v>
      </c>
      <c r="WZ35" s="191">
        <f t="shared" si="938"/>
        <v>0</v>
      </c>
      <c r="XA35" s="191">
        <f t="shared" si="938"/>
        <v>0</v>
      </c>
      <c r="XB35" s="191">
        <f t="shared" si="938"/>
        <v>0</v>
      </c>
      <c r="XC35" s="191">
        <f t="shared" si="938"/>
        <v>0</v>
      </c>
      <c r="XD35" s="191">
        <f t="shared" si="938"/>
        <v>0</v>
      </c>
      <c r="XE35" s="191">
        <f t="shared" si="938"/>
        <v>0</v>
      </c>
      <c r="XF35" s="191">
        <f>SUM(XF36:XF41)</f>
        <v>0</v>
      </c>
      <c r="XH35" s="191">
        <f t="shared" ref="XH35:XT35" si="939">SUM(XH36:XH41)</f>
        <v>0</v>
      </c>
      <c r="XI35" s="191">
        <f t="shared" si="939"/>
        <v>0</v>
      </c>
      <c r="XJ35" s="191">
        <f t="shared" si="939"/>
        <v>0</v>
      </c>
      <c r="XK35" s="191">
        <f t="shared" si="939"/>
        <v>0</v>
      </c>
      <c r="XL35" s="191">
        <f t="shared" si="939"/>
        <v>0</v>
      </c>
      <c r="XM35" s="191">
        <f t="shared" si="939"/>
        <v>0</v>
      </c>
      <c r="XN35" s="191">
        <f t="shared" si="939"/>
        <v>0</v>
      </c>
      <c r="XO35" s="191">
        <f t="shared" si="939"/>
        <v>0</v>
      </c>
      <c r="XP35" s="191">
        <f t="shared" si="939"/>
        <v>0</v>
      </c>
      <c r="XQ35" s="191">
        <f t="shared" si="939"/>
        <v>0</v>
      </c>
      <c r="XR35" s="191">
        <f t="shared" si="939"/>
        <v>0</v>
      </c>
      <c r="XS35" s="191">
        <f t="shared" si="939"/>
        <v>0</v>
      </c>
      <c r="XT35" s="191">
        <f t="shared" si="939"/>
        <v>0</v>
      </c>
      <c r="XU35" s="191">
        <f>SUM(XU36:XU41)</f>
        <v>0</v>
      </c>
      <c r="XW35" s="191">
        <f t="shared" ref="XW35:YI35" si="940">SUM(XW36:XW41)</f>
        <v>0</v>
      </c>
      <c r="XX35" s="191">
        <f t="shared" si="940"/>
        <v>0</v>
      </c>
      <c r="XY35" s="191">
        <f t="shared" si="940"/>
        <v>0</v>
      </c>
      <c r="XZ35" s="191">
        <f t="shared" si="940"/>
        <v>0</v>
      </c>
      <c r="YA35" s="191">
        <f t="shared" si="940"/>
        <v>0</v>
      </c>
      <c r="YB35" s="191">
        <f t="shared" si="940"/>
        <v>0</v>
      </c>
      <c r="YC35" s="191">
        <f t="shared" si="940"/>
        <v>0</v>
      </c>
      <c r="YD35" s="191">
        <f t="shared" si="940"/>
        <v>0</v>
      </c>
      <c r="YE35" s="191">
        <f t="shared" si="940"/>
        <v>0</v>
      </c>
      <c r="YF35" s="191">
        <f t="shared" si="940"/>
        <v>0</v>
      </c>
      <c r="YG35" s="191">
        <f t="shared" si="940"/>
        <v>0</v>
      </c>
      <c r="YH35" s="191">
        <f t="shared" si="940"/>
        <v>0</v>
      </c>
      <c r="YI35" s="191">
        <f t="shared" si="940"/>
        <v>0</v>
      </c>
      <c r="YJ35" s="191">
        <f>SUM(YJ36:YJ41)</f>
        <v>0</v>
      </c>
      <c r="YL35" s="191">
        <f t="shared" ref="YL35:YX35" si="941">SUM(YL36:YL41)</f>
        <v>0</v>
      </c>
      <c r="YM35" s="191">
        <f t="shared" si="941"/>
        <v>0</v>
      </c>
      <c r="YN35" s="191">
        <f t="shared" si="941"/>
        <v>0</v>
      </c>
      <c r="YO35" s="191">
        <f t="shared" si="941"/>
        <v>0</v>
      </c>
      <c r="YP35" s="191">
        <f t="shared" si="941"/>
        <v>0</v>
      </c>
      <c r="YQ35" s="191">
        <f t="shared" si="941"/>
        <v>0</v>
      </c>
      <c r="YR35" s="191">
        <f t="shared" si="941"/>
        <v>0</v>
      </c>
      <c r="YS35" s="191">
        <f t="shared" si="941"/>
        <v>0</v>
      </c>
      <c r="YT35" s="191">
        <f t="shared" si="941"/>
        <v>0</v>
      </c>
      <c r="YU35" s="191">
        <f t="shared" si="941"/>
        <v>0</v>
      </c>
      <c r="YV35" s="191">
        <f t="shared" si="941"/>
        <v>0</v>
      </c>
      <c r="YW35" s="191">
        <f t="shared" si="941"/>
        <v>0</v>
      </c>
      <c r="YX35" s="191">
        <f t="shared" si="941"/>
        <v>0</v>
      </c>
      <c r="YY35" s="191">
        <f>SUM(YY36:YY41)</f>
        <v>0</v>
      </c>
      <c r="ZA35" s="191">
        <f t="shared" ref="ZA35:ZM35" si="942">SUM(ZA36:ZA41)</f>
        <v>0</v>
      </c>
      <c r="ZB35" s="191">
        <f t="shared" si="942"/>
        <v>0</v>
      </c>
      <c r="ZC35" s="191">
        <f t="shared" si="942"/>
        <v>0</v>
      </c>
      <c r="ZD35" s="191">
        <f t="shared" si="942"/>
        <v>0</v>
      </c>
      <c r="ZE35" s="191">
        <f t="shared" si="942"/>
        <v>0</v>
      </c>
      <c r="ZF35" s="191">
        <f t="shared" si="942"/>
        <v>0</v>
      </c>
      <c r="ZG35" s="191">
        <f t="shared" si="942"/>
        <v>0</v>
      </c>
      <c r="ZH35" s="191">
        <f t="shared" si="942"/>
        <v>0</v>
      </c>
      <c r="ZI35" s="191">
        <f t="shared" si="942"/>
        <v>0</v>
      </c>
      <c r="ZJ35" s="191">
        <f t="shared" si="942"/>
        <v>0</v>
      </c>
      <c r="ZK35" s="191">
        <f t="shared" si="942"/>
        <v>0</v>
      </c>
      <c r="ZL35" s="191">
        <f t="shared" si="942"/>
        <v>0</v>
      </c>
      <c r="ZM35" s="191">
        <f t="shared" si="942"/>
        <v>0</v>
      </c>
      <c r="ZN35" s="191">
        <f>SUM(ZN36:ZN41)</f>
        <v>0</v>
      </c>
      <c r="ZP35" s="191">
        <f t="shared" ref="ZP35:AAB35" si="943">SUM(ZP36:ZP41)</f>
        <v>0</v>
      </c>
      <c r="ZQ35" s="191">
        <f t="shared" si="943"/>
        <v>0</v>
      </c>
      <c r="ZR35" s="191">
        <f t="shared" si="943"/>
        <v>0</v>
      </c>
      <c r="ZS35" s="191">
        <f t="shared" si="943"/>
        <v>0</v>
      </c>
      <c r="ZT35" s="191">
        <f t="shared" si="943"/>
        <v>0</v>
      </c>
      <c r="ZU35" s="191">
        <f t="shared" si="943"/>
        <v>0</v>
      </c>
      <c r="ZV35" s="191">
        <f t="shared" si="943"/>
        <v>0</v>
      </c>
      <c r="ZW35" s="191">
        <f t="shared" si="943"/>
        <v>0</v>
      </c>
      <c r="ZX35" s="191">
        <f t="shared" si="943"/>
        <v>0</v>
      </c>
      <c r="ZY35" s="191">
        <f t="shared" si="943"/>
        <v>0</v>
      </c>
      <c r="ZZ35" s="191">
        <f t="shared" si="943"/>
        <v>0</v>
      </c>
      <c r="AAA35" s="191">
        <f t="shared" si="943"/>
        <v>0</v>
      </c>
      <c r="AAB35" s="191">
        <f t="shared" si="943"/>
        <v>0</v>
      </c>
      <c r="AAC35" s="191">
        <f>SUM(AAC36:AAC41)</f>
        <v>0</v>
      </c>
      <c r="AAE35" s="191">
        <f t="shared" ref="AAE35:AAQ35" si="944">SUM(AAE36:AAE41)</f>
        <v>0</v>
      </c>
      <c r="AAF35" s="191">
        <f t="shared" si="944"/>
        <v>0</v>
      </c>
      <c r="AAG35" s="191">
        <f t="shared" si="944"/>
        <v>0</v>
      </c>
      <c r="AAH35" s="191">
        <f t="shared" si="944"/>
        <v>0</v>
      </c>
      <c r="AAI35" s="191">
        <f t="shared" si="944"/>
        <v>0</v>
      </c>
      <c r="AAJ35" s="191">
        <f t="shared" si="944"/>
        <v>0</v>
      </c>
      <c r="AAK35" s="191">
        <f t="shared" si="944"/>
        <v>0</v>
      </c>
      <c r="AAL35" s="191">
        <f t="shared" si="944"/>
        <v>0</v>
      </c>
      <c r="AAM35" s="191">
        <f t="shared" si="944"/>
        <v>0</v>
      </c>
      <c r="AAN35" s="191">
        <f t="shared" si="944"/>
        <v>0</v>
      </c>
      <c r="AAO35" s="191">
        <f t="shared" si="944"/>
        <v>0</v>
      </c>
      <c r="AAP35" s="191">
        <f t="shared" si="944"/>
        <v>0</v>
      </c>
      <c r="AAQ35" s="191">
        <f t="shared" si="944"/>
        <v>0</v>
      </c>
      <c r="AAR35" s="191">
        <f>SUM(AAR36:AAR41)</f>
        <v>0</v>
      </c>
      <c r="AAT35" s="191">
        <f t="shared" ref="AAT35:ABF35" si="945">SUM(AAT36:AAT41)</f>
        <v>0</v>
      </c>
      <c r="AAU35" s="191">
        <f t="shared" si="945"/>
        <v>0</v>
      </c>
      <c r="AAV35" s="191">
        <f t="shared" si="945"/>
        <v>0</v>
      </c>
      <c r="AAW35" s="191">
        <f t="shared" si="945"/>
        <v>0</v>
      </c>
      <c r="AAX35" s="191">
        <f t="shared" si="945"/>
        <v>0</v>
      </c>
      <c r="AAY35" s="191">
        <f t="shared" si="945"/>
        <v>0</v>
      </c>
      <c r="AAZ35" s="191">
        <f t="shared" si="945"/>
        <v>0</v>
      </c>
      <c r="ABA35" s="191">
        <f t="shared" si="945"/>
        <v>0</v>
      </c>
      <c r="ABB35" s="191">
        <f t="shared" si="945"/>
        <v>0</v>
      </c>
      <c r="ABC35" s="191">
        <f t="shared" si="945"/>
        <v>0</v>
      </c>
      <c r="ABD35" s="191">
        <f t="shared" si="945"/>
        <v>0</v>
      </c>
      <c r="ABE35" s="191">
        <f t="shared" si="945"/>
        <v>0</v>
      </c>
      <c r="ABF35" s="191">
        <f t="shared" si="945"/>
        <v>0</v>
      </c>
      <c r="ABG35" s="191">
        <f>SUM(ABG36:ABG41)</f>
        <v>0</v>
      </c>
      <c r="ABI35" s="191">
        <f t="shared" ref="ABI35:ABU35" si="946">SUM(ABI36:ABI41)</f>
        <v>0</v>
      </c>
      <c r="ABJ35" s="191">
        <f t="shared" si="946"/>
        <v>0</v>
      </c>
      <c r="ABK35" s="191">
        <f t="shared" si="946"/>
        <v>0</v>
      </c>
      <c r="ABL35" s="191">
        <f t="shared" si="946"/>
        <v>0</v>
      </c>
      <c r="ABM35" s="191">
        <f t="shared" si="946"/>
        <v>0</v>
      </c>
      <c r="ABN35" s="191">
        <f t="shared" si="946"/>
        <v>0</v>
      </c>
      <c r="ABO35" s="191">
        <f t="shared" si="946"/>
        <v>0</v>
      </c>
      <c r="ABP35" s="191">
        <f t="shared" si="946"/>
        <v>0</v>
      </c>
      <c r="ABQ35" s="191">
        <f t="shared" si="946"/>
        <v>0</v>
      </c>
      <c r="ABR35" s="191">
        <f t="shared" si="946"/>
        <v>0</v>
      </c>
      <c r="ABS35" s="191">
        <f t="shared" si="946"/>
        <v>0</v>
      </c>
      <c r="ABT35" s="191">
        <f t="shared" si="946"/>
        <v>0</v>
      </c>
      <c r="ABU35" s="191">
        <f t="shared" si="946"/>
        <v>0</v>
      </c>
      <c r="ABV35" s="191">
        <f>SUM(ABV36:ABV41)</f>
        <v>0</v>
      </c>
      <c r="ABX35" s="191">
        <f t="shared" ref="ABX35:ACJ35" si="947">SUM(ABX36:ABX41)</f>
        <v>0</v>
      </c>
      <c r="ABY35" s="191">
        <f t="shared" si="947"/>
        <v>0</v>
      </c>
      <c r="ABZ35" s="191">
        <f t="shared" si="947"/>
        <v>0</v>
      </c>
      <c r="ACA35" s="191">
        <f t="shared" si="947"/>
        <v>0</v>
      </c>
      <c r="ACB35" s="191">
        <f t="shared" si="947"/>
        <v>0</v>
      </c>
      <c r="ACC35" s="191">
        <f t="shared" si="947"/>
        <v>0</v>
      </c>
      <c r="ACD35" s="191">
        <f t="shared" si="947"/>
        <v>0</v>
      </c>
      <c r="ACE35" s="191">
        <f t="shared" si="947"/>
        <v>0</v>
      </c>
      <c r="ACF35" s="191">
        <f t="shared" si="947"/>
        <v>0</v>
      </c>
      <c r="ACG35" s="191">
        <f t="shared" si="947"/>
        <v>0</v>
      </c>
      <c r="ACH35" s="191">
        <f t="shared" si="947"/>
        <v>0</v>
      </c>
      <c r="ACI35" s="191">
        <f t="shared" si="947"/>
        <v>0</v>
      </c>
      <c r="ACJ35" s="191">
        <f t="shared" si="947"/>
        <v>0</v>
      </c>
      <c r="ACK35" s="191">
        <f>SUM(ACK36:ACK41)</f>
        <v>0</v>
      </c>
      <c r="ACM35" s="191">
        <f t="shared" ref="ACM35:ACY35" si="948">SUM(ACM36:ACM41)</f>
        <v>0</v>
      </c>
      <c r="ACN35" s="191">
        <f t="shared" si="948"/>
        <v>0</v>
      </c>
      <c r="ACO35" s="191">
        <f t="shared" si="948"/>
        <v>0</v>
      </c>
      <c r="ACP35" s="191">
        <f t="shared" si="948"/>
        <v>0</v>
      </c>
      <c r="ACQ35" s="191">
        <f t="shared" si="948"/>
        <v>0</v>
      </c>
      <c r="ACR35" s="191">
        <f t="shared" si="948"/>
        <v>0</v>
      </c>
      <c r="ACS35" s="191">
        <f t="shared" si="948"/>
        <v>0</v>
      </c>
      <c r="ACT35" s="191">
        <f t="shared" si="948"/>
        <v>0</v>
      </c>
      <c r="ACU35" s="191">
        <f t="shared" si="948"/>
        <v>0</v>
      </c>
      <c r="ACV35" s="191">
        <f t="shared" si="948"/>
        <v>0</v>
      </c>
      <c r="ACW35" s="191">
        <f t="shared" si="948"/>
        <v>0</v>
      </c>
      <c r="ACX35" s="191">
        <f t="shared" si="948"/>
        <v>0</v>
      </c>
      <c r="ACY35" s="191">
        <f t="shared" si="948"/>
        <v>0</v>
      </c>
      <c r="ACZ35" s="191">
        <f>SUM(ACZ36:ACZ41)</f>
        <v>0</v>
      </c>
      <c r="ADC35" s="191">
        <f t="shared" ref="ADC35:ADO35" si="949">SUM(ADC36:ADC41)</f>
        <v>0</v>
      </c>
      <c r="ADD35" s="191">
        <f t="shared" si="949"/>
        <v>0</v>
      </c>
      <c r="ADE35" s="191">
        <f t="shared" si="949"/>
        <v>0</v>
      </c>
      <c r="ADF35" s="191">
        <f t="shared" si="949"/>
        <v>0</v>
      </c>
      <c r="ADG35" s="191">
        <f t="shared" si="949"/>
        <v>0</v>
      </c>
      <c r="ADH35" s="191">
        <f t="shared" si="949"/>
        <v>0</v>
      </c>
      <c r="ADI35" s="191">
        <f t="shared" si="949"/>
        <v>0</v>
      </c>
      <c r="ADJ35" s="191">
        <f t="shared" si="949"/>
        <v>0</v>
      </c>
      <c r="ADK35" s="191">
        <f t="shared" si="949"/>
        <v>0</v>
      </c>
      <c r="ADL35" s="191">
        <f t="shared" si="949"/>
        <v>0</v>
      </c>
      <c r="ADM35" s="191">
        <f t="shared" si="949"/>
        <v>0</v>
      </c>
      <c r="ADN35" s="191">
        <f t="shared" si="949"/>
        <v>0</v>
      </c>
      <c r="ADO35" s="191">
        <f t="shared" si="949"/>
        <v>0</v>
      </c>
      <c r="ADP35" s="191">
        <f>SUM(ADP36:ADP41)</f>
        <v>0</v>
      </c>
      <c r="ADR35" s="191">
        <f t="shared" ref="ADR35:AED35" si="950">SUM(ADR36:ADR41)</f>
        <v>0</v>
      </c>
      <c r="ADS35" s="191">
        <f t="shared" si="950"/>
        <v>0</v>
      </c>
      <c r="ADT35" s="191">
        <f t="shared" si="950"/>
        <v>0</v>
      </c>
      <c r="ADU35" s="191">
        <f t="shared" si="950"/>
        <v>0</v>
      </c>
      <c r="ADV35" s="191">
        <f t="shared" si="950"/>
        <v>0</v>
      </c>
      <c r="ADW35" s="191">
        <f t="shared" si="950"/>
        <v>0</v>
      </c>
      <c r="ADX35" s="191">
        <f t="shared" si="950"/>
        <v>0</v>
      </c>
      <c r="ADY35" s="191">
        <f t="shared" si="950"/>
        <v>0</v>
      </c>
      <c r="ADZ35" s="191">
        <f t="shared" si="950"/>
        <v>0</v>
      </c>
      <c r="AEA35" s="191">
        <f t="shared" si="950"/>
        <v>0</v>
      </c>
      <c r="AEB35" s="191">
        <f t="shared" si="950"/>
        <v>0</v>
      </c>
      <c r="AEC35" s="191">
        <f t="shared" si="950"/>
        <v>0</v>
      </c>
      <c r="AED35" s="191">
        <f t="shared" si="950"/>
        <v>0</v>
      </c>
      <c r="AEE35" s="191">
        <f>SUM(AEE36:AEE41)</f>
        <v>0</v>
      </c>
      <c r="AEG35" s="191">
        <f t="shared" ref="AEG35:AES35" si="951">SUM(AEG36:AEG41)</f>
        <v>0</v>
      </c>
      <c r="AEH35" s="191">
        <f t="shared" si="951"/>
        <v>0</v>
      </c>
      <c r="AEI35" s="191">
        <f t="shared" si="951"/>
        <v>0</v>
      </c>
      <c r="AEJ35" s="191">
        <f t="shared" si="951"/>
        <v>0</v>
      </c>
      <c r="AEK35" s="191">
        <f t="shared" si="951"/>
        <v>0</v>
      </c>
      <c r="AEL35" s="191">
        <f t="shared" si="951"/>
        <v>0</v>
      </c>
      <c r="AEM35" s="191">
        <f t="shared" si="951"/>
        <v>0</v>
      </c>
      <c r="AEN35" s="191">
        <f t="shared" si="951"/>
        <v>0</v>
      </c>
      <c r="AEO35" s="191">
        <f t="shared" si="951"/>
        <v>0</v>
      </c>
      <c r="AEP35" s="191">
        <f t="shared" si="951"/>
        <v>0</v>
      </c>
      <c r="AEQ35" s="191">
        <f t="shared" si="951"/>
        <v>0</v>
      </c>
      <c r="AER35" s="191">
        <f t="shared" si="951"/>
        <v>0</v>
      </c>
      <c r="AES35" s="191">
        <f t="shared" si="951"/>
        <v>0</v>
      </c>
      <c r="AET35" s="191">
        <f>SUM(AET36:AET41)</f>
        <v>0</v>
      </c>
      <c r="AEV35" s="191">
        <f t="shared" ref="AEV35:AFH35" si="952">SUM(AEV36:AEV41)</f>
        <v>0</v>
      </c>
      <c r="AEW35" s="191">
        <f t="shared" si="952"/>
        <v>0</v>
      </c>
      <c r="AEX35" s="191">
        <f t="shared" si="952"/>
        <v>0</v>
      </c>
      <c r="AEY35" s="191">
        <f t="shared" si="952"/>
        <v>0</v>
      </c>
      <c r="AEZ35" s="191">
        <f t="shared" si="952"/>
        <v>0</v>
      </c>
      <c r="AFA35" s="191">
        <f t="shared" si="952"/>
        <v>0</v>
      </c>
      <c r="AFB35" s="191">
        <f t="shared" si="952"/>
        <v>0</v>
      </c>
      <c r="AFC35" s="191">
        <f t="shared" si="952"/>
        <v>0</v>
      </c>
      <c r="AFD35" s="191">
        <f t="shared" si="952"/>
        <v>0</v>
      </c>
      <c r="AFE35" s="191">
        <f t="shared" si="952"/>
        <v>0</v>
      </c>
      <c r="AFF35" s="191">
        <f t="shared" si="952"/>
        <v>0</v>
      </c>
      <c r="AFG35" s="191">
        <f t="shared" si="952"/>
        <v>0</v>
      </c>
      <c r="AFH35" s="191">
        <f t="shared" si="952"/>
        <v>0</v>
      </c>
      <c r="AFI35" s="191">
        <f>SUM(AFI36:AFI41)</f>
        <v>0</v>
      </c>
      <c r="AFK35" s="191">
        <f t="shared" ref="AFK35:AFW35" si="953">SUM(AFK36:AFK41)</f>
        <v>0</v>
      </c>
      <c r="AFL35" s="191">
        <f t="shared" si="953"/>
        <v>0</v>
      </c>
      <c r="AFM35" s="191">
        <f t="shared" si="953"/>
        <v>0</v>
      </c>
      <c r="AFN35" s="191">
        <f t="shared" si="953"/>
        <v>0</v>
      </c>
      <c r="AFO35" s="191">
        <f t="shared" si="953"/>
        <v>0</v>
      </c>
      <c r="AFP35" s="191">
        <f t="shared" si="953"/>
        <v>0</v>
      </c>
      <c r="AFQ35" s="191">
        <f t="shared" si="953"/>
        <v>0</v>
      </c>
      <c r="AFR35" s="191">
        <f t="shared" si="953"/>
        <v>0</v>
      </c>
      <c r="AFS35" s="191">
        <f t="shared" si="953"/>
        <v>0</v>
      </c>
      <c r="AFT35" s="191">
        <f t="shared" si="953"/>
        <v>0</v>
      </c>
      <c r="AFU35" s="191">
        <f t="shared" si="953"/>
        <v>0</v>
      </c>
      <c r="AFV35" s="191">
        <f t="shared" si="953"/>
        <v>0</v>
      </c>
      <c r="AFW35" s="191">
        <f t="shared" si="953"/>
        <v>0</v>
      </c>
      <c r="AFX35" s="191">
        <f>SUM(AFX36:AFX41)</f>
        <v>0</v>
      </c>
      <c r="AFZ35" s="191">
        <f t="shared" ref="AFZ35:AGL35" si="954">SUM(AFZ36:AFZ41)</f>
        <v>0</v>
      </c>
      <c r="AGA35" s="191">
        <f t="shared" si="954"/>
        <v>0</v>
      </c>
      <c r="AGB35" s="191">
        <f t="shared" si="954"/>
        <v>0</v>
      </c>
      <c r="AGC35" s="191">
        <f t="shared" si="954"/>
        <v>0</v>
      </c>
      <c r="AGD35" s="191">
        <f t="shared" si="954"/>
        <v>0</v>
      </c>
      <c r="AGE35" s="191">
        <f t="shared" si="954"/>
        <v>0</v>
      </c>
      <c r="AGF35" s="191">
        <f t="shared" si="954"/>
        <v>0</v>
      </c>
      <c r="AGG35" s="191">
        <f t="shared" si="954"/>
        <v>0</v>
      </c>
      <c r="AGH35" s="191">
        <f t="shared" si="954"/>
        <v>0</v>
      </c>
      <c r="AGI35" s="191">
        <f t="shared" si="954"/>
        <v>0</v>
      </c>
      <c r="AGJ35" s="191">
        <f t="shared" si="954"/>
        <v>0</v>
      </c>
      <c r="AGK35" s="191">
        <f t="shared" si="954"/>
        <v>0</v>
      </c>
      <c r="AGL35" s="191">
        <f t="shared" si="954"/>
        <v>0</v>
      </c>
      <c r="AGM35" s="191">
        <f>SUM(AGM36:AGM41)</f>
        <v>0</v>
      </c>
      <c r="AGO35" s="191">
        <f t="shared" ref="AGO35:AHA35" si="955">SUM(AGO36:AGO41)</f>
        <v>0</v>
      </c>
      <c r="AGP35" s="191">
        <f t="shared" si="955"/>
        <v>0</v>
      </c>
      <c r="AGQ35" s="191">
        <f t="shared" si="955"/>
        <v>0</v>
      </c>
      <c r="AGR35" s="191">
        <f t="shared" si="955"/>
        <v>0</v>
      </c>
      <c r="AGS35" s="191">
        <f t="shared" si="955"/>
        <v>0</v>
      </c>
      <c r="AGT35" s="191">
        <f t="shared" si="955"/>
        <v>0</v>
      </c>
      <c r="AGU35" s="191">
        <f t="shared" si="955"/>
        <v>0</v>
      </c>
      <c r="AGV35" s="191">
        <f t="shared" si="955"/>
        <v>0</v>
      </c>
      <c r="AGW35" s="191">
        <f t="shared" si="955"/>
        <v>0</v>
      </c>
      <c r="AGX35" s="191">
        <f t="shared" si="955"/>
        <v>0</v>
      </c>
      <c r="AGY35" s="191">
        <f t="shared" si="955"/>
        <v>0</v>
      </c>
      <c r="AGZ35" s="191">
        <f t="shared" si="955"/>
        <v>0</v>
      </c>
      <c r="AHA35" s="191">
        <f t="shared" si="955"/>
        <v>0</v>
      </c>
      <c r="AHB35" s="191">
        <f>SUM(AHB36:AHB41)</f>
        <v>0</v>
      </c>
      <c r="AHD35" s="191">
        <f t="shared" ref="AHD35:AHP35" si="956">SUM(AHD36:AHD41)</f>
        <v>0</v>
      </c>
      <c r="AHE35" s="191">
        <f t="shared" si="956"/>
        <v>0</v>
      </c>
      <c r="AHF35" s="191">
        <f t="shared" si="956"/>
        <v>0</v>
      </c>
      <c r="AHG35" s="191">
        <f t="shared" si="956"/>
        <v>0</v>
      </c>
      <c r="AHH35" s="191">
        <f t="shared" si="956"/>
        <v>0</v>
      </c>
      <c r="AHI35" s="191">
        <f t="shared" si="956"/>
        <v>0</v>
      </c>
      <c r="AHJ35" s="191">
        <f t="shared" si="956"/>
        <v>0</v>
      </c>
      <c r="AHK35" s="191">
        <f t="shared" si="956"/>
        <v>0</v>
      </c>
      <c r="AHL35" s="191">
        <f t="shared" si="956"/>
        <v>0</v>
      </c>
      <c r="AHM35" s="191">
        <f t="shared" si="956"/>
        <v>0</v>
      </c>
      <c r="AHN35" s="191">
        <f t="shared" si="956"/>
        <v>0</v>
      </c>
      <c r="AHO35" s="191">
        <f t="shared" si="956"/>
        <v>0</v>
      </c>
      <c r="AHP35" s="191">
        <f t="shared" si="956"/>
        <v>0</v>
      </c>
      <c r="AHQ35" s="191">
        <f>SUM(AHQ36:AHQ41)</f>
        <v>0</v>
      </c>
      <c r="AHS35" s="191">
        <f t="shared" ref="AHS35:AIE35" si="957">SUM(AHS36:AHS41)</f>
        <v>0</v>
      </c>
      <c r="AHT35" s="191">
        <f t="shared" si="957"/>
        <v>0</v>
      </c>
      <c r="AHU35" s="191">
        <f t="shared" si="957"/>
        <v>0</v>
      </c>
      <c r="AHV35" s="191">
        <f t="shared" si="957"/>
        <v>0</v>
      </c>
      <c r="AHW35" s="191">
        <f t="shared" si="957"/>
        <v>0</v>
      </c>
      <c r="AHX35" s="191">
        <f t="shared" si="957"/>
        <v>0</v>
      </c>
      <c r="AHY35" s="191">
        <f t="shared" si="957"/>
        <v>0</v>
      </c>
      <c r="AHZ35" s="191">
        <f t="shared" si="957"/>
        <v>0</v>
      </c>
      <c r="AIA35" s="191">
        <f t="shared" si="957"/>
        <v>0</v>
      </c>
      <c r="AIB35" s="191">
        <f t="shared" si="957"/>
        <v>0</v>
      </c>
      <c r="AIC35" s="191">
        <f t="shared" si="957"/>
        <v>0</v>
      </c>
      <c r="AID35" s="191">
        <f t="shared" si="957"/>
        <v>0</v>
      </c>
      <c r="AIE35" s="191">
        <f t="shared" si="957"/>
        <v>0</v>
      </c>
      <c r="AIF35" s="191">
        <f>SUM(AIF36:AIF41)</f>
        <v>0</v>
      </c>
    </row>
    <row r="36" spans="1:916" x14ac:dyDescent="0.25">
      <c r="A36" s="46" t="s">
        <v>287</v>
      </c>
      <c r="B36" s="47" t="s">
        <v>300</v>
      </c>
      <c r="C36" s="53"/>
      <c r="D36" s="48"/>
      <c r="E36" s="48"/>
      <c r="F36" s="48"/>
      <c r="G36" s="191">
        <f t="shared" si="718"/>
        <v>0</v>
      </c>
      <c r="H36" s="48"/>
      <c r="I36" s="48"/>
      <c r="J36" s="48"/>
      <c r="K36" s="48"/>
      <c r="L36" s="48"/>
      <c r="M36" s="48"/>
      <c r="N36" s="192">
        <f t="shared" ref="N36:N41" si="958">H36+I36-J36+K36-L36+M36</f>
        <v>0</v>
      </c>
      <c r="O36" s="48"/>
      <c r="P36" s="48"/>
      <c r="Q36" s="48"/>
      <c r="R36" s="48"/>
      <c r="S36" s="48"/>
      <c r="T36" s="48"/>
      <c r="U36" s="191">
        <f t="shared" si="719"/>
        <v>0</v>
      </c>
      <c r="V36" s="48"/>
      <c r="W36" s="48"/>
      <c r="X36" s="48"/>
      <c r="Y36" s="48"/>
      <c r="Z36" s="48"/>
      <c r="AA36" s="48"/>
      <c r="AB36" s="192">
        <f t="shared" ref="AB36:AB41" si="959">V36+W36-X36+Y36-Z36+AA36</f>
        <v>0</v>
      </c>
      <c r="AC36" s="48"/>
      <c r="AD36" s="48"/>
      <c r="AF36" s="48"/>
      <c r="AG36" s="48"/>
      <c r="AH36" s="48"/>
      <c r="AI36" s="48"/>
      <c r="AJ36" s="191">
        <f t="shared" ref="AJ36:AJ41" si="960">AF36+AG36-AH36+AI36</f>
        <v>0</v>
      </c>
      <c r="AK36" s="48"/>
      <c r="AL36" s="48"/>
      <c r="AM36" s="48"/>
      <c r="AN36" s="48"/>
      <c r="AO36" s="48"/>
      <c r="AP36" s="48"/>
      <c r="AQ36" s="192">
        <f t="shared" ref="AQ36:AQ41" si="961">AK36+AL36-AM36+AN36-AO36+AP36</f>
        <v>0</v>
      </c>
      <c r="AR36" s="48"/>
      <c r="AS36" s="48"/>
      <c r="AU36" s="48"/>
      <c r="AV36" s="48"/>
      <c r="AW36" s="48"/>
      <c r="AX36" s="48"/>
      <c r="AY36" s="191">
        <f t="shared" ref="AY36:AY41" si="962">AU36+AV36-AW36+AX36</f>
        <v>0</v>
      </c>
      <c r="AZ36" s="48"/>
      <c r="BA36" s="48"/>
      <c r="BB36" s="48"/>
      <c r="BC36" s="48"/>
      <c r="BD36" s="48"/>
      <c r="BE36" s="48"/>
      <c r="BF36" s="192">
        <f t="shared" ref="BF36:BF41" si="963">AZ36+BA36-BB36+BC36-BD36+BE36</f>
        <v>0</v>
      </c>
      <c r="BG36" s="48"/>
      <c r="BH36" s="48"/>
      <c r="BJ36" s="48"/>
      <c r="BK36" s="48"/>
      <c r="BL36" s="48"/>
      <c r="BM36" s="48"/>
      <c r="BN36" s="191">
        <f t="shared" ref="BN36:BN41" si="964">BJ36+BK36-BL36+BM36</f>
        <v>0</v>
      </c>
      <c r="BO36" s="48"/>
      <c r="BP36" s="48"/>
      <c r="BQ36" s="48"/>
      <c r="BR36" s="48"/>
      <c r="BS36" s="48"/>
      <c r="BT36" s="48"/>
      <c r="BU36" s="192">
        <f t="shared" ref="BU36:BU41" si="965">BO36+BP36-BQ36+BR36-BS36+BT36</f>
        <v>0</v>
      </c>
      <c r="BV36" s="48"/>
      <c r="BW36" s="48"/>
      <c r="BY36" s="48"/>
      <c r="BZ36" s="48"/>
      <c r="CA36" s="48"/>
      <c r="CB36" s="48"/>
      <c r="CC36" s="191">
        <f t="shared" ref="CC36:CC41" si="966">BY36+BZ36-CA36+CB36</f>
        <v>0</v>
      </c>
      <c r="CD36" s="48"/>
      <c r="CE36" s="48"/>
      <c r="CF36" s="48"/>
      <c r="CG36" s="48"/>
      <c r="CH36" s="48"/>
      <c r="CI36" s="48"/>
      <c r="CJ36" s="192">
        <f t="shared" ref="CJ36:CJ41" si="967">CD36+CE36-CF36+CG36-CH36+CI36</f>
        <v>0</v>
      </c>
      <c r="CK36" s="48"/>
      <c r="CL36" s="48"/>
      <c r="CN36" s="48"/>
      <c r="CO36" s="48"/>
      <c r="CP36" s="48"/>
      <c r="CQ36" s="48"/>
      <c r="CR36" s="191">
        <f t="shared" ref="CR36:CR41" si="968">CN36+CO36-CP36+CQ36</f>
        <v>0</v>
      </c>
      <c r="CS36" s="48"/>
      <c r="CT36" s="48"/>
      <c r="CU36" s="48"/>
      <c r="CV36" s="48"/>
      <c r="CW36" s="48"/>
      <c r="CX36" s="48"/>
      <c r="CY36" s="192">
        <f t="shared" ref="CY36:CY41" si="969">CS36+CT36-CU36+CV36-CW36+CX36</f>
        <v>0</v>
      </c>
      <c r="CZ36" s="48"/>
      <c r="DA36" s="48"/>
      <c r="DC36" s="48"/>
      <c r="DD36" s="48"/>
      <c r="DE36" s="48"/>
      <c r="DF36" s="48"/>
      <c r="DG36" s="191">
        <f t="shared" ref="DG36:DG41" si="970">DC36+DD36-DE36+DF36</f>
        <v>0</v>
      </c>
      <c r="DH36" s="48"/>
      <c r="DI36" s="48"/>
      <c r="DJ36" s="48"/>
      <c r="DK36" s="48"/>
      <c r="DL36" s="48"/>
      <c r="DM36" s="48"/>
      <c r="DN36" s="192">
        <f t="shared" ref="DN36:DN41" si="971">DH36+DI36-DJ36+DK36-DL36+DM36</f>
        <v>0</v>
      </c>
      <c r="DO36" s="48"/>
      <c r="DP36" s="48"/>
      <c r="DR36" s="48"/>
      <c r="DS36" s="48"/>
      <c r="DT36" s="48"/>
      <c r="DU36" s="48"/>
      <c r="DV36" s="191">
        <f t="shared" ref="DV36:DV41" si="972">DR36+DS36-DT36+DU36</f>
        <v>0</v>
      </c>
      <c r="DW36" s="48"/>
      <c r="DX36" s="48"/>
      <c r="DY36" s="48"/>
      <c r="DZ36" s="48"/>
      <c r="EA36" s="48"/>
      <c r="EB36" s="48"/>
      <c r="EC36" s="192">
        <f t="shared" ref="EC36:EC41" si="973">DW36+DX36-DY36+DZ36-EA36+EB36</f>
        <v>0</v>
      </c>
      <c r="ED36" s="48"/>
      <c r="EE36" s="48"/>
      <c r="EG36" s="48"/>
      <c r="EH36" s="48"/>
      <c r="EI36" s="48"/>
      <c r="EJ36" s="48"/>
      <c r="EK36" s="191">
        <f t="shared" ref="EK36:EK41" si="974">EG36+EH36-EI36+EJ36</f>
        <v>0</v>
      </c>
      <c r="EL36" s="48"/>
      <c r="EM36" s="48"/>
      <c r="EN36" s="48"/>
      <c r="EO36" s="48"/>
      <c r="EP36" s="48"/>
      <c r="EQ36" s="48"/>
      <c r="ER36" s="192">
        <f t="shared" ref="ER36:ER41" si="975">EL36+EM36-EN36+EO36-EP36+EQ36</f>
        <v>0</v>
      </c>
      <c r="ES36" s="48"/>
      <c r="ET36" s="48"/>
      <c r="EV36" s="48"/>
      <c r="EW36" s="48"/>
      <c r="EX36" s="48"/>
      <c r="EY36" s="48"/>
      <c r="EZ36" s="191">
        <f t="shared" ref="EZ36:EZ41" si="976">EV36+EW36-EX36+EY36</f>
        <v>0</v>
      </c>
      <c r="FA36" s="48"/>
      <c r="FB36" s="48"/>
      <c r="FC36" s="48"/>
      <c r="FD36" s="48"/>
      <c r="FE36" s="48"/>
      <c r="FF36" s="48"/>
      <c r="FG36" s="192">
        <f t="shared" ref="FG36:FG41" si="977">FA36+FB36-FC36+FD36-FE36+FF36</f>
        <v>0</v>
      </c>
      <c r="FH36" s="48"/>
      <c r="FI36" s="48"/>
      <c r="FK36" s="48"/>
      <c r="FL36" s="48"/>
      <c r="FM36" s="48"/>
      <c r="FN36" s="48"/>
      <c r="FO36" s="191">
        <f t="shared" ref="FO36:FO41" si="978">FK36+FL36-FM36+FN36</f>
        <v>0</v>
      </c>
      <c r="FP36" s="48"/>
      <c r="FQ36" s="48"/>
      <c r="FR36" s="48"/>
      <c r="FS36" s="48"/>
      <c r="FT36" s="48"/>
      <c r="FU36" s="48"/>
      <c r="FV36" s="192">
        <f t="shared" ref="FV36:FV41" si="979">FP36+FQ36-FR36+FS36-FT36+FU36</f>
        <v>0</v>
      </c>
      <c r="FW36" s="48"/>
      <c r="FX36" s="48"/>
      <c r="FZ36" s="48"/>
      <c r="GA36" s="48"/>
      <c r="GB36" s="48"/>
      <c r="GC36" s="48"/>
      <c r="GD36" s="191">
        <f t="shared" ref="GD36:GD41" si="980">FZ36+GA36-GB36+GC36</f>
        <v>0</v>
      </c>
      <c r="GE36" s="48"/>
      <c r="GF36" s="48"/>
      <c r="GG36" s="48"/>
      <c r="GH36" s="48"/>
      <c r="GI36" s="48"/>
      <c r="GJ36" s="48"/>
      <c r="GK36" s="192">
        <f t="shared" ref="GK36:GK41" si="981">GE36+GF36-GG36+GH36-GI36+GJ36</f>
        <v>0</v>
      </c>
      <c r="GL36" s="48"/>
      <c r="GM36" s="48"/>
      <c r="GO36" s="48"/>
      <c r="GP36" s="48"/>
      <c r="GQ36" s="48"/>
      <c r="GR36" s="48"/>
      <c r="GS36" s="191">
        <f t="shared" ref="GS36:GS41" si="982">GO36+GP36-GQ36+GR36</f>
        <v>0</v>
      </c>
      <c r="GT36" s="48"/>
      <c r="GU36" s="48"/>
      <c r="GV36" s="48"/>
      <c r="GW36" s="48"/>
      <c r="GX36" s="48"/>
      <c r="GY36" s="48"/>
      <c r="GZ36" s="192">
        <f t="shared" ref="GZ36:GZ41" si="983">GT36+GU36-GV36+GW36-GX36+GY36</f>
        <v>0</v>
      </c>
      <c r="HA36" s="48"/>
      <c r="HB36" s="48"/>
      <c r="HD36" s="48"/>
      <c r="HE36" s="48"/>
      <c r="HF36" s="48"/>
      <c r="HG36" s="48"/>
      <c r="HH36" s="191">
        <f t="shared" ref="HH36:HH41" si="984">HD36+HE36-HF36+HG36</f>
        <v>0</v>
      </c>
      <c r="HI36" s="48"/>
      <c r="HJ36" s="48"/>
      <c r="HK36" s="48"/>
      <c r="HL36" s="48"/>
      <c r="HM36" s="48"/>
      <c r="HN36" s="48"/>
      <c r="HO36" s="192">
        <f t="shared" ref="HO36:HO41" si="985">HI36+HJ36-HK36+HL36-HM36+HN36</f>
        <v>0</v>
      </c>
      <c r="HP36" s="48"/>
      <c r="HQ36" s="48"/>
      <c r="HS36" s="48"/>
      <c r="HT36" s="48"/>
      <c r="HU36" s="48"/>
      <c r="HV36" s="48"/>
      <c r="HW36" s="191">
        <f t="shared" ref="HW36:HW41" si="986">HS36+HT36-HU36+HV36</f>
        <v>0</v>
      </c>
      <c r="HX36" s="48"/>
      <c r="HY36" s="48"/>
      <c r="HZ36" s="48"/>
      <c r="IA36" s="48"/>
      <c r="IB36" s="48"/>
      <c r="IC36" s="48"/>
      <c r="ID36" s="192">
        <f t="shared" ref="ID36:ID41" si="987">HX36+HY36-HZ36+IA36-IB36+IC36</f>
        <v>0</v>
      </c>
      <c r="IE36" s="48"/>
      <c r="IF36" s="48"/>
      <c r="IH36" s="48"/>
      <c r="II36" s="48"/>
      <c r="IJ36" s="48"/>
      <c r="IK36" s="48"/>
      <c r="IL36" s="191">
        <f t="shared" ref="IL36:IL41" si="988">IH36+II36-IJ36+IK36</f>
        <v>0</v>
      </c>
      <c r="IM36" s="48"/>
      <c r="IN36" s="48"/>
      <c r="IO36" s="48"/>
      <c r="IP36" s="48"/>
      <c r="IQ36" s="48"/>
      <c r="IR36" s="48"/>
      <c r="IS36" s="192">
        <f t="shared" ref="IS36:IS41" si="989">IM36+IN36-IO36+IP36-IQ36+IR36</f>
        <v>0</v>
      </c>
      <c r="IT36" s="48"/>
      <c r="IU36" s="48"/>
      <c r="IW36" s="48"/>
      <c r="IX36" s="48"/>
      <c r="IY36" s="48"/>
      <c r="IZ36" s="48"/>
      <c r="JA36" s="191">
        <f t="shared" ref="JA36:JA41" si="990">IW36+IX36-IY36+IZ36</f>
        <v>0</v>
      </c>
      <c r="JB36" s="48"/>
      <c r="JC36" s="48"/>
      <c r="JD36" s="48"/>
      <c r="JE36" s="48"/>
      <c r="JF36" s="48"/>
      <c r="JG36" s="48"/>
      <c r="JH36" s="192">
        <f t="shared" ref="JH36:JH41" si="991">JB36+JC36-JD36+JE36-JF36+JG36</f>
        <v>0</v>
      </c>
      <c r="JI36" s="48"/>
      <c r="JJ36" s="48"/>
      <c r="JL36" s="48"/>
      <c r="JM36" s="48"/>
      <c r="JN36" s="48"/>
      <c r="JO36" s="48"/>
      <c r="JP36" s="191">
        <f t="shared" ref="JP36:JP41" si="992">JL36+JM36-JN36+JO36</f>
        <v>0</v>
      </c>
      <c r="JQ36" s="48"/>
      <c r="JR36" s="48"/>
      <c r="JS36" s="48"/>
      <c r="JT36" s="48"/>
      <c r="JU36" s="48"/>
      <c r="JV36" s="48"/>
      <c r="JW36" s="192">
        <f t="shared" ref="JW36:JW41" si="993">JQ36+JR36-JS36+JT36-JU36+JV36</f>
        <v>0</v>
      </c>
      <c r="JX36" s="48"/>
      <c r="JY36" s="48"/>
      <c r="KA36" s="48"/>
      <c r="KB36" s="48"/>
      <c r="KC36" s="48"/>
      <c r="KD36" s="48"/>
      <c r="KE36" s="191">
        <f t="shared" ref="KE36:KE41" si="994">KA36+KB36-KC36+KD36</f>
        <v>0</v>
      </c>
      <c r="KF36" s="48"/>
      <c r="KG36" s="48"/>
      <c r="KH36" s="48"/>
      <c r="KI36" s="48"/>
      <c r="KJ36" s="48"/>
      <c r="KK36" s="48"/>
      <c r="KL36" s="192">
        <f t="shared" ref="KL36:KL41" si="995">KF36+KG36-KH36+KI36-KJ36+KK36</f>
        <v>0</v>
      </c>
      <c r="KM36" s="48"/>
      <c r="KN36" s="48"/>
      <c r="KP36" s="48"/>
      <c r="KQ36" s="48"/>
      <c r="KR36" s="48"/>
      <c r="KS36" s="48"/>
      <c r="KT36" s="191">
        <f t="shared" ref="KT36:KT41" si="996">KP36+KQ36-KR36+KS36</f>
        <v>0</v>
      </c>
      <c r="KU36" s="48"/>
      <c r="KV36" s="48"/>
      <c r="KW36" s="48"/>
      <c r="KX36" s="48"/>
      <c r="KY36" s="48"/>
      <c r="KZ36" s="48"/>
      <c r="LA36" s="192">
        <f t="shared" ref="LA36:LA41" si="997">KU36+KV36-KW36+KX36-KY36+KZ36</f>
        <v>0</v>
      </c>
      <c r="LB36" s="48"/>
      <c r="LC36" s="48"/>
      <c r="LE36" s="48"/>
      <c r="LF36" s="48"/>
      <c r="LG36" s="48"/>
      <c r="LH36" s="48"/>
      <c r="LI36" s="191">
        <f t="shared" ref="LI36:LI41" si="998">LE36+LF36-LG36+LH36</f>
        <v>0</v>
      </c>
      <c r="LJ36" s="48"/>
      <c r="LK36" s="48"/>
      <c r="LL36" s="48"/>
      <c r="LM36" s="48"/>
      <c r="LN36" s="48"/>
      <c r="LO36" s="48"/>
      <c r="LP36" s="192">
        <f t="shared" ref="LP36:LP41" si="999">LJ36+LK36-LL36+LM36-LN36+LO36</f>
        <v>0</v>
      </c>
      <c r="LQ36" s="48"/>
      <c r="LR36" s="48"/>
      <c r="LT36" s="48"/>
      <c r="LU36" s="48"/>
      <c r="LV36" s="48"/>
      <c r="LW36" s="48"/>
      <c r="LX36" s="191">
        <f t="shared" ref="LX36:LX41" si="1000">LT36+LU36-LV36+LW36</f>
        <v>0</v>
      </c>
      <c r="LY36" s="48"/>
      <c r="LZ36" s="48"/>
      <c r="MA36" s="48"/>
      <c r="MB36" s="48"/>
      <c r="MC36" s="48"/>
      <c r="MD36" s="48"/>
      <c r="ME36" s="192">
        <f t="shared" ref="ME36:ME41" si="1001">LY36+LZ36-MA36+MB36-MC36+MD36</f>
        <v>0</v>
      </c>
      <c r="MF36" s="48"/>
      <c r="MG36" s="48"/>
      <c r="MI36" s="48"/>
      <c r="MJ36" s="48"/>
      <c r="MK36" s="48"/>
      <c r="ML36" s="48"/>
      <c r="MM36" s="191">
        <f t="shared" ref="MM36:MM41" si="1002">MI36+MJ36-MK36+ML36</f>
        <v>0</v>
      </c>
      <c r="MN36" s="48"/>
      <c r="MO36" s="48"/>
      <c r="MP36" s="48"/>
      <c r="MQ36" s="48"/>
      <c r="MR36" s="48"/>
      <c r="MS36" s="48"/>
      <c r="MT36" s="192">
        <f t="shared" ref="MT36:MT41" si="1003">MN36+MO36-MP36+MQ36-MR36+MS36</f>
        <v>0</v>
      </c>
      <c r="MU36" s="48"/>
      <c r="MV36" s="48"/>
      <c r="MX36" s="48"/>
      <c r="MY36" s="48"/>
      <c r="MZ36" s="48"/>
      <c r="NA36" s="48"/>
      <c r="NB36" s="191">
        <f t="shared" ref="NB36:NB41" si="1004">MX36+MY36-MZ36+NA36</f>
        <v>0</v>
      </c>
      <c r="NC36" s="48"/>
      <c r="ND36" s="48"/>
      <c r="NE36" s="48"/>
      <c r="NF36" s="48"/>
      <c r="NG36" s="48"/>
      <c r="NH36" s="48"/>
      <c r="NI36" s="192">
        <f t="shared" ref="NI36:NI41" si="1005">NC36+ND36-NE36+NF36-NG36+NH36</f>
        <v>0</v>
      </c>
      <c r="NJ36" s="48"/>
      <c r="NK36" s="48"/>
      <c r="NM36" s="48"/>
      <c r="NN36" s="48"/>
      <c r="NO36" s="48"/>
      <c r="NP36" s="48"/>
      <c r="NQ36" s="191">
        <f t="shared" ref="NQ36:NQ41" si="1006">NM36+NN36-NO36+NP36</f>
        <v>0</v>
      </c>
      <c r="NR36" s="48"/>
      <c r="NS36" s="48"/>
      <c r="NT36" s="48"/>
      <c r="NU36" s="48"/>
      <c r="NV36" s="48"/>
      <c r="NW36" s="48"/>
      <c r="NX36" s="192">
        <f t="shared" ref="NX36:NX41" si="1007">NR36+NS36-NT36+NU36-NV36+NW36</f>
        <v>0</v>
      </c>
      <c r="NY36" s="48"/>
      <c r="NZ36" s="48"/>
      <c r="OB36" s="48"/>
      <c r="OC36" s="48"/>
      <c r="OD36" s="48"/>
      <c r="OE36" s="48"/>
      <c r="OF36" s="191">
        <f t="shared" ref="OF36:OF41" si="1008">OB36+OC36-OD36+OE36</f>
        <v>0</v>
      </c>
      <c r="OG36" s="48"/>
      <c r="OH36" s="48"/>
      <c r="OI36" s="48"/>
      <c r="OJ36" s="48"/>
      <c r="OK36" s="48"/>
      <c r="OL36" s="48"/>
      <c r="OM36" s="192">
        <f t="shared" ref="OM36:OM41" si="1009">OG36+OH36-OI36+OJ36-OK36+OL36</f>
        <v>0</v>
      </c>
      <c r="ON36" s="48"/>
      <c r="OO36" s="48"/>
      <c r="OQ36" s="48"/>
      <c r="OR36" s="48"/>
      <c r="OS36" s="48"/>
      <c r="OT36" s="48"/>
      <c r="OU36" s="191">
        <f t="shared" ref="OU36:OU41" si="1010">OQ36+OR36-OS36+OT36</f>
        <v>0</v>
      </c>
      <c r="OV36" s="48"/>
      <c r="OW36" s="48"/>
      <c r="OX36" s="48"/>
      <c r="OY36" s="48"/>
      <c r="OZ36" s="48"/>
      <c r="PA36" s="48"/>
      <c r="PB36" s="192">
        <f t="shared" ref="PB36:PB41" si="1011">OV36+OW36-OX36+OY36-OZ36+PA36</f>
        <v>0</v>
      </c>
      <c r="PC36" s="48"/>
      <c r="PD36" s="48"/>
      <c r="PF36" s="48"/>
      <c r="PG36" s="48"/>
      <c r="PH36" s="48"/>
      <c r="PI36" s="48"/>
      <c r="PJ36" s="191">
        <f t="shared" ref="PJ36:PJ41" si="1012">PF36+PG36-PH36+PI36</f>
        <v>0</v>
      </c>
      <c r="PK36" s="48"/>
      <c r="PL36" s="48"/>
      <c r="PM36" s="48"/>
      <c r="PN36" s="48"/>
      <c r="PO36" s="48"/>
      <c r="PP36" s="48"/>
      <c r="PQ36" s="192">
        <f t="shared" ref="PQ36:PQ41" si="1013">PK36+PL36-PM36+PN36-PO36+PP36</f>
        <v>0</v>
      </c>
      <c r="PR36" s="48"/>
      <c r="PS36" s="48"/>
      <c r="PU36" s="48"/>
      <c r="PV36" s="48"/>
      <c r="PW36" s="48"/>
      <c r="PX36" s="48"/>
      <c r="PY36" s="191">
        <f t="shared" ref="PY36:PY41" si="1014">PU36+PV36-PW36+PX36</f>
        <v>0</v>
      </c>
      <c r="PZ36" s="48"/>
      <c r="QA36" s="48"/>
      <c r="QB36" s="48"/>
      <c r="QC36" s="48"/>
      <c r="QD36" s="48"/>
      <c r="QE36" s="48"/>
      <c r="QF36" s="192">
        <f t="shared" ref="QF36:QF41" si="1015">PZ36+QA36-QB36+QC36-QD36+QE36</f>
        <v>0</v>
      </c>
      <c r="QG36" s="48"/>
      <c r="QH36" s="48"/>
      <c r="QJ36" s="48"/>
      <c r="QK36" s="48"/>
      <c r="QL36" s="48"/>
      <c r="QM36" s="48"/>
      <c r="QN36" s="191">
        <f t="shared" ref="QN36:QN41" si="1016">QJ36+QK36-QL36+QM36</f>
        <v>0</v>
      </c>
      <c r="QO36" s="48"/>
      <c r="QP36" s="48"/>
      <c r="QQ36" s="48"/>
      <c r="QR36" s="48"/>
      <c r="QS36" s="48"/>
      <c r="QT36" s="48"/>
      <c r="QU36" s="192">
        <f t="shared" ref="QU36:QU41" si="1017">QO36+QP36-QQ36+QR36-QS36+QT36</f>
        <v>0</v>
      </c>
      <c r="QV36" s="48"/>
      <c r="QW36" s="48"/>
      <c r="QY36" s="48"/>
      <c r="QZ36" s="48"/>
      <c r="RA36" s="48"/>
      <c r="RB36" s="48"/>
      <c r="RC36" s="191">
        <f t="shared" ref="RC36:RC41" si="1018">QY36+QZ36-RA36+RB36</f>
        <v>0</v>
      </c>
      <c r="RD36" s="48"/>
      <c r="RE36" s="48"/>
      <c r="RF36" s="48"/>
      <c r="RG36" s="48"/>
      <c r="RH36" s="48"/>
      <c r="RI36" s="48"/>
      <c r="RJ36" s="192">
        <f t="shared" ref="RJ36:RJ41" si="1019">RD36+RE36-RF36+RG36-RH36+RI36</f>
        <v>0</v>
      </c>
      <c r="RK36" s="48"/>
      <c r="RL36" s="48"/>
      <c r="RN36" s="48"/>
      <c r="RO36" s="48"/>
      <c r="RP36" s="48"/>
      <c r="RQ36" s="48"/>
      <c r="RR36" s="191">
        <f t="shared" ref="RR36:RR41" si="1020">RN36+RO36-RP36+RQ36</f>
        <v>0</v>
      </c>
      <c r="RS36" s="48"/>
      <c r="RT36" s="48"/>
      <c r="RU36" s="48"/>
      <c r="RV36" s="48"/>
      <c r="RW36" s="48"/>
      <c r="RX36" s="48"/>
      <c r="RY36" s="192">
        <f t="shared" ref="RY36:RY41" si="1021">RS36+RT36-RU36+RV36-RW36+RX36</f>
        <v>0</v>
      </c>
      <c r="RZ36" s="48"/>
      <c r="SA36" s="48"/>
      <c r="SC36" s="48"/>
      <c r="SD36" s="48"/>
      <c r="SE36" s="48"/>
      <c r="SF36" s="48"/>
      <c r="SG36" s="191">
        <f t="shared" ref="SG36:SG41" si="1022">SC36+SD36-SE36+SF36</f>
        <v>0</v>
      </c>
      <c r="SH36" s="48"/>
      <c r="SI36" s="48"/>
      <c r="SJ36" s="48"/>
      <c r="SK36" s="48"/>
      <c r="SL36" s="48"/>
      <c r="SM36" s="48"/>
      <c r="SN36" s="192">
        <f t="shared" ref="SN36:SN41" si="1023">SH36+SI36-SJ36+SK36-SL36+SM36</f>
        <v>0</v>
      </c>
      <c r="SO36" s="48"/>
      <c r="SP36" s="48"/>
      <c r="SR36" s="48"/>
      <c r="SS36" s="48"/>
      <c r="ST36" s="48"/>
      <c r="SU36" s="48"/>
      <c r="SV36" s="191">
        <f t="shared" ref="SV36:SV41" si="1024">SR36+SS36-ST36+SU36</f>
        <v>0</v>
      </c>
      <c r="SW36" s="48"/>
      <c r="SX36" s="48"/>
      <c r="SY36" s="48"/>
      <c r="SZ36" s="48"/>
      <c r="TA36" s="48"/>
      <c r="TB36" s="48"/>
      <c r="TC36" s="192">
        <f t="shared" ref="TC36:TC41" si="1025">SW36+SX36-SY36+SZ36-TA36+TB36</f>
        <v>0</v>
      </c>
      <c r="TD36" s="48"/>
      <c r="TE36" s="48"/>
      <c r="TG36" s="48"/>
      <c r="TH36" s="48"/>
      <c r="TI36" s="48"/>
      <c r="TJ36" s="48"/>
      <c r="TK36" s="191">
        <f t="shared" ref="TK36:TK41" si="1026">TG36+TH36-TI36+TJ36</f>
        <v>0</v>
      </c>
      <c r="TL36" s="48"/>
      <c r="TM36" s="48"/>
      <c r="TN36" s="48"/>
      <c r="TO36" s="48"/>
      <c r="TP36" s="48"/>
      <c r="TQ36" s="48"/>
      <c r="TR36" s="192">
        <f t="shared" ref="TR36:TR41" si="1027">TL36+TM36-TN36+TO36-TP36+TQ36</f>
        <v>0</v>
      </c>
      <c r="TS36" s="48"/>
      <c r="TT36" s="48"/>
      <c r="TV36" s="48"/>
      <c r="TW36" s="48"/>
      <c r="TX36" s="48"/>
      <c r="TY36" s="48"/>
      <c r="TZ36" s="191">
        <f t="shared" ref="TZ36:TZ41" si="1028">TV36+TW36-TX36+TY36</f>
        <v>0</v>
      </c>
      <c r="UA36" s="48"/>
      <c r="UB36" s="48"/>
      <c r="UC36" s="48"/>
      <c r="UD36" s="48"/>
      <c r="UE36" s="48"/>
      <c r="UF36" s="48"/>
      <c r="UG36" s="192">
        <f t="shared" ref="UG36:UG41" si="1029">UA36+UB36-UC36+UD36-UE36+UF36</f>
        <v>0</v>
      </c>
      <c r="UH36" s="48"/>
      <c r="UI36" s="48"/>
      <c r="UK36" s="48"/>
      <c r="UL36" s="48"/>
      <c r="UM36" s="48"/>
      <c r="UN36" s="48"/>
      <c r="UO36" s="191">
        <f t="shared" ref="UO36:UO41" si="1030">UK36+UL36-UM36+UN36</f>
        <v>0</v>
      </c>
      <c r="UP36" s="48"/>
      <c r="UQ36" s="48"/>
      <c r="UR36" s="48"/>
      <c r="US36" s="48"/>
      <c r="UT36" s="48"/>
      <c r="UU36" s="48"/>
      <c r="UV36" s="192">
        <f t="shared" ref="UV36:UV41" si="1031">UP36+UQ36-UR36+US36-UT36+UU36</f>
        <v>0</v>
      </c>
      <c r="UW36" s="48"/>
      <c r="UX36" s="48"/>
      <c r="UZ36" s="48"/>
      <c r="VA36" s="48"/>
      <c r="VB36" s="48"/>
      <c r="VC36" s="48"/>
      <c r="VD36" s="191">
        <f t="shared" ref="VD36:VD41" si="1032">UZ36+VA36-VB36+VC36</f>
        <v>0</v>
      </c>
      <c r="VE36" s="48"/>
      <c r="VF36" s="48"/>
      <c r="VG36" s="48"/>
      <c r="VH36" s="48"/>
      <c r="VI36" s="48"/>
      <c r="VJ36" s="48"/>
      <c r="VK36" s="192">
        <f t="shared" ref="VK36:VK41" si="1033">VE36+VF36-VG36+VH36-VI36+VJ36</f>
        <v>0</v>
      </c>
      <c r="VL36" s="48"/>
      <c r="VM36" s="48"/>
      <c r="VO36" s="48"/>
      <c r="VP36" s="48"/>
      <c r="VQ36" s="48"/>
      <c r="VR36" s="48"/>
      <c r="VS36" s="191">
        <f t="shared" ref="VS36:VS41" si="1034">VO36+VP36-VQ36+VR36</f>
        <v>0</v>
      </c>
      <c r="VT36" s="48"/>
      <c r="VU36" s="48"/>
      <c r="VV36" s="48"/>
      <c r="VW36" s="48"/>
      <c r="VX36" s="48"/>
      <c r="VY36" s="48"/>
      <c r="VZ36" s="192">
        <f t="shared" ref="VZ36:VZ41" si="1035">VT36+VU36-VV36+VW36-VX36+VY36</f>
        <v>0</v>
      </c>
      <c r="WA36" s="48"/>
      <c r="WB36" s="48"/>
      <c r="WD36" s="48"/>
      <c r="WE36" s="48"/>
      <c r="WF36" s="48"/>
      <c r="WG36" s="48"/>
      <c r="WH36" s="191">
        <f t="shared" ref="WH36:WH41" si="1036">WD36+WE36-WF36+WG36</f>
        <v>0</v>
      </c>
      <c r="WI36" s="48"/>
      <c r="WJ36" s="48"/>
      <c r="WK36" s="48"/>
      <c r="WL36" s="48"/>
      <c r="WM36" s="48"/>
      <c r="WN36" s="48"/>
      <c r="WO36" s="192">
        <f t="shared" ref="WO36:WO41" si="1037">WI36+WJ36-WK36+WL36-WM36+WN36</f>
        <v>0</v>
      </c>
      <c r="WP36" s="48"/>
      <c r="WQ36" s="48"/>
      <c r="WS36" s="48"/>
      <c r="WT36" s="48"/>
      <c r="WU36" s="48"/>
      <c r="WV36" s="48"/>
      <c r="WW36" s="191">
        <f t="shared" ref="WW36:WW41" si="1038">WS36+WT36-WU36+WV36</f>
        <v>0</v>
      </c>
      <c r="WX36" s="48"/>
      <c r="WY36" s="48"/>
      <c r="WZ36" s="48"/>
      <c r="XA36" s="48"/>
      <c r="XB36" s="48"/>
      <c r="XC36" s="48"/>
      <c r="XD36" s="192">
        <f t="shared" ref="XD36:XD41" si="1039">WX36+WY36-WZ36+XA36-XB36+XC36</f>
        <v>0</v>
      </c>
      <c r="XE36" s="48"/>
      <c r="XF36" s="48"/>
      <c r="XH36" s="48"/>
      <c r="XI36" s="48"/>
      <c r="XJ36" s="48"/>
      <c r="XK36" s="48"/>
      <c r="XL36" s="191">
        <f t="shared" ref="XL36:XL41" si="1040">XH36+XI36-XJ36+XK36</f>
        <v>0</v>
      </c>
      <c r="XM36" s="48"/>
      <c r="XN36" s="48"/>
      <c r="XO36" s="48"/>
      <c r="XP36" s="48"/>
      <c r="XQ36" s="48"/>
      <c r="XR36" s="48"/>
      <c r="XS36" s="192">
        <f t="shared" ref="XS36:XS41" si="1041">XM36+XN36-XO36+XP36-XQ36+XR36</f>
        <v>0</v>
      </c>
      <c r="XT36" s="48"/>
      <c r="XU36" s="48"/>
      <c r="XW36" s="48"/>
      <c r="XX36" s="48"/>
      <c r="XY36" s="48"/>
      <c r="XZ36" s="48"/>
      <c r="YA36" s="191">
        <f t="shared" ref="YA36:YA41" si="1042">XW36+XX36-XY36+XZ36</f>
        <v>0</v>
      </c>
      <c r="YB36" s="48"/>
      <c r="YC36" s="48"/>
      <c r="YD36" s="48"/>
      <c r="YE36" s="48"/>
      <c r="YF36" s="48"/>
      <c r="YG36" s="48"/>
      <c r="YH36" s="192">
        <f t="shared" ref="YH36:YH41" si="1043">YB36+YC36-YD36+YE36-YF36+YG36</f>
        <v>0</v>
      </c>
      <c r="YI36" s="48"/>
      <c r="YJ36" s="48"/>
      <c r="YL36" s="48"/>
      <c r="YM36" s="48"/>
      <c r="YN36" s="48"/>
      <c r="YO36" s="48"/>
      <c r="YP36" s="191">
        <f t="shared" ref="YP36:YP41" si="1044">YL36+YM36-YN36+YO36</f>
        <v>0</v>
      </c>
      <c r="YQ36" s="48"/>
      <c r="YR36" s="48"/>
      <c r="YS36" s="48"/>
      <c r="YT36" s="48"/>
      <c r="YU36" s="48"/>
      <c r="YV36" s="48"/>
      <c r="YW36" s="192">
        <f t="shared" ref="YW36:YW41" si="1045">YQ36+YR36-YS36+YT36-YU36+YV36</f>
        <v>0</v>
      </c>
      <c r="YX36" s="48"/>
      <c r="YY36" s="48"/>
      <c r="ZA36" s="48"/>
      <c r="ZB36" s="48"/>
      <c r="ZC36" s="48"/>
      <c r="ZD36" s="48"/>
      <c r="ZE36" s="191">
        <f t="shared" ref="ZE36:ZE41" si="1046">ZA36+ZB36-ZC36+ZD36</f>
        <v>0</v>
      </c>
      <c r="ZF36" s="48"/>
      <c r="ZG36" s="48"/>
      <c r="ZH36" s="48"/>
      <c r="ZI36" s="48"/>
      <c r="ZJ36" s="48"/>
      <c r="ZK36" s="48"/>
      <c r="ZL36" s="192">
        <f t="shared" ref="ZL36:ZL41" si="1047">ZF36+ZG36-ZH36+ZI36-ZJ36+ZK36</f>
        <v>0</v>
      </c>
      <c r="ZM36" s="48"/>
      <c r="ZN36" s="48"/>
      <c r="ZP36" s="48"/>
      <c r="ZQ36" s="48"/>
      <c r="ZR36" s="48"/>
      <c r="ZS36" s="48"/>
      <c r="ZT36" s="191">
        <f t="shared" ref="ZT36:ZT41" si="1048">ZP36+ZQ36-ZR36+ZS36</f>
        <v>0</v>
      </c>
      <c r="ZU36" s="48"/>
      <c r="ZV36" s="48"/>
      <c r="ZW36" s="48"/>
      <c r="ZX36" s="48"/>
      <c r="ZY36" s="48"/>
      <c r="ZZ36" s="48"/>
      <c r="AAA36" s="192">
        <f t="shared" ref="AAA36:AAA41" si="1049">ZU36+ZV36-ZW36+ZX36-ZY36+ZZ36</f>
        <v>0</v>
      </c>
      <c r="AAB36" s="48"/>
      <c r="AAC36" s="48"/>
      <c r="AAE36" s="48"/>
      <c r="AAF36" s="48"/>
      <c r="AAG36" s="48"/>
      <c r="AAH36" s="48"/>
      <c r="AAI36" s="191">
        <f t="shared" ref="AAI36:AAI41" si="1050">AAE36+AAF36-AAG36+AAH36</f>
        <v>0</v>
      </c>
      <c r="AAJ36" s="48"/>
      <c r="AAK36" s="48"/>
      <c r="AAL36" s="48"/>
      <c r="AAM36" s="48"/>
      <c r="AAN36" s="48"/>
      <c r="AAO36" s="48"/>
      <c r="AAP36" s="192">
        <f t="shared" ref="AAP36:AAP41" si="1051">AAJ36+AAK36-AAL36+AAM36-AAN36+AAO36</f>
        <v>0</v>
      </c>
      <c r="AAQ36" s="48"/>
      <c r="AAR36" s="48"/>
      <c r="AAT36" s="48"/>
      <c r="AAU36" s="48"/>
      <c r="AAV36" s="48"/>
      <c r="AAW36" s="48"/>
      <c r="AAX36" s="191">
        <f t="shared" ref="AAX36:AAX41" si="1052">AAT36+AAU36-AAV36+AAW36</f>
        <v>0</v>
      </c>
      <c r="AAY36" s="48"/>
      <c r="AAZ36" s="48"/>
      <c r="ABA36" s="48"/>
      <c r="ABB36" s="48"/>
      <c r="ABC36" s="48"/>
      <c r="ABD36" s="48"/>
      <c r="ABE36" s="192">
        <f t="shared" ref="ABE36:ABE41" si="1053">AAY36+AAZ36-ABA36+ABB36-ABC36+ABD36</f>
        <v>0</v>
      </c>
      <c r="ABF36" s="48"/>
      <c r="ABG36" s="48"/>
      <c r="ABI36" s="48"/>
      <c r="ABJ36" s="48"/>
      <c r="ABK36" s="48"/>
      <c r="ABL36" s="48"/>
      <c r="ABM36" s="191">
        <f t="shared" ref="ABM36:ABM41" si="1054">ABI36+ABJ36-ABK36+ABL36</f>
        <v>0</v>
      </c>
      <c r="ABN36" s="48"/>
      <c r="ABO36" s="48"/>
      <c r="ABP36" s="48"/>
      <c r="ABQ36" s="48"/>
      <c r="ABR36" s="48"/>
      <c r="ABS36" s="48"/>
      <c r="ABT36" s="192">
        <f t="shared" ref="ABT36:ABT41" si="1055">ABN36+ABO36-ABP36+ABQ36-ABR36+ABS36</f>
        <v>0</v>
      </c>
      <c r="ABU36" s="48"/>
      <c r="ABV36" s="48"/>
      <c r="ABX36" s="48"/>
      <c r="ABY36" s="48"/>
      <c r="ABZ36" s="48"/>
      <c r="ACA36" s="48"/>
      <c r="ACB36" s="191">
        <f t="shared" ref="ACB36:ACB41" si="1056">ABX36+ABY36-ABZ36+ACA36</f>
        <v>0</v>
      </c>
      <c r="ACC36" s="48"/>
      <c r="ACD36" s="48"/>
      <c r="ACE36" s="48"/>
      <c r="ACF36" s="48"/>
      <c r="ACG36" s="48"/>
      <c r="ACH36" s="48"/>
      <c r="ACI36" s="192">
        <f t="shared" ref="ACI36:ACI41" si="1057">ACC36+ACD36-ACE36+ACF36-ACG36+ACH36</f>
        <v>0</v>
      </c>
      <c r="ACJ36" s="48"/>
      <c r="ACK36" s="48"/>
      <c r="ACM36" s="48"/>
      <c r="ACN36" s="48"/>
      <c r="ACO36" s="48"/>
      <c r="ACP36" s="48"/>
      <c r="ACQ36" s="191">
        <f t="shared" ref="ACQ36:ACQ41" si="1058">ACM36+ACN36-ACO36+ACP36</f>
        <v>0</v>
      </c>
      <c r="ACR36" s="48"/>
      <c r="ACS36" s="48"/>
      <c r="ACT36" s="48"/>
      <c r="ACU36" s="48"/>
      <c r="ACV36" s="48"/>
      <c r="ACW36" s="48"/>
      <c r="ACX36" s="192">
        <f t="shared" ref="ACX36:ACX41" si="1059">ACR36+ACS36-ACT36+ACU36-ACV36+ACW36</f>
        <v>0</v>
      </c>
      <c r="ACY36" s="48"/>
      <c r="ACZ36" s="48"/>
      <c r="ADC36" s="48"/>
      <c r="ADD36" s="48"/>
      <c r="ADE36" s="48"/>
      <c r="ADF36" s="48"/>
      <c r="ADG36" s="191">
        <f t="shared" ref="ADG36:ADG41" si="1060">ADC36+ADD36-ADE36+ADF36</f>
        <v>0</v>
      </c>
      <c r="ADH36" s="48"/>
      <c r="ADI36" s="48"/>
      <c r="ADJ36" s="48"/>
      <c r="ADK36" s="48"/>
      <c r="ADL36" s="48"/>
      <c r="ADM36" s="48"/>
      <c r="ADN36" s="192">
        <f t="shared" ref="ADN36:ADN41" si="1061">ADH36+ADI36-ADJ36+ADK36-ADL36+ADM36</f>
        <v>0</v>
      </c>
      <c r="ADO36" s="48"/>
      <c r="ADP36" s="48"/>
      <c r="ADR36" s="48"/>
      <c r="ADS36" s="48"/>
      <c r="ADT36" s="48"/>
      <c r="ADU36" s="48"/>
      <c r="ADV36" s="191">
        <f t="shared" ref="ADV36:ADV41" si="1062">ADR36+ADS36-ADT36+ADU36</f>
        <v>0</v>
      </c>
      <c r="ADW36" s="48"/>
      <c r="ADX36" s="48"/>
      <c r="ADY36" s="48"/>
      <c r="ADZ36" s="48"/>
      <c r="AEA36" s="48"/>
      <c r="AEB36" s="48"/>
      <c r="AEC36" s="192">
        <f t="shared" ref="AEC36:AEC41" si="1063">ADW36+ADX36-ADY36+ADZ36-AEA36+AEB36</f>
        <v>0</v>
      </c>
      <c r="AED36" s="48"/>
      <c r="AEE36" s="48"/>
      <c r="AEG36" s="48"/>
      <c r="AEH36" s="48"/>
      <c r="AEI36" s="48"/>
      <c r="AEJ36" s="48"/>
      <c r="AEK36" s="191">
        <f t="shared" ref="AEK36:AEK41" si="1064">AEG36+AEH36-AEI36+AEJ36</f>
        <v>0</v>
      </c>
      <c r="AEL36" s="48"/>
      <c r="AEM36" s="48"/>
      <c r="AEN36" s="48"/>
      <c r="AEO36" s="48"/>
      <c r="AEP36" s="48"/>
      <c r="AEQ36" s="48"/>
      <c r="AER36" s="192">
        <f t="shared" ref="AER36:AER41" si="1065">AEL36+AEM36-AEN36+AEO36-AEP36+AEQ36</f>
        <v>0</v>
      </c>
      <c r="AES36" s="48"/>
      <c r="AET36" s="48"/>
      <c r="AEV36" s="48"/>
      <c r="AEW36" s="48"/>
      <c r="AEX36" s="48"/>
      <c r="AEY36" s="48"/>
      <c r="AEZ36" s="191">
        <f t="shared" ref="AEZ36:AEZ41" si="1066">AEV36+AEW36-AEX36+AEY36</f>
        <v>0</v>
      </c>
      <c r="AFA36" s="48"/>
      <c r="AFB36" s="48"/>
      <c r="AFC36" s="48"/>
      <c r="AFD36" s="48"/>
      <c r="AFE36" s="48"/>
      <c r="AFF36" s="48"/>
      <c r="AFG36" s="192">
        <f t="shared" ref="AFG36:AFG41" si="1067">AFA36+AFB36-AFC36+AFD36-AFE36+AFF36</f>
        <v>0</v>
      </c>
      <c r="AFH36" s="48"/>
      <c r="AFI36" s="48"/>
      <c r="AFK36" s="48"/>
      <c r="AFL36" s="48"/>
      <c r="AFM36" s="48"/>
      <c r="AFN36" s="48"/>
      <c r="AFO36" s="191">
        <f t="shared" ref="AFO36:AFO41" si="1068">AFK36+AFL36-AFM36+AFN36</f>
        <v>0</v>
      </c>
      <c r="AFP36" s="48"/>
      <c r="AFQ36" s="48"/>
      <c r="AFR36" s="48"/>
      <c r="AFS36" s="48"/>
      <c r="AFT36" s="48"/>
      <c r="AFU36" s="48"/>
      <c r="AFV36" s="192">
        <f t="shared" ref="AFV36:AFV41" si="1069">AFP36+AFQ36-AFR36+AFS36-AFT36+AFU36</f>
        <v>0</v>
      </c>
      <c r="AFW36" s="48"/>
      <c r="AFX36" s="48"/>
      <c r="AFZ36" s="48"/>
      <c r="AGA36" s="48"/>
      <c r="AGB36" s="48"/>
      <c r="AGC36" s="48"/>
      <c r="AGD36" s="191">
        <f t="shared" ref="AGD36:AGD41" si="1070">AFZ36+AGA36-AGB36+AGC36</f>
        <v>0</v>
      </c>
      <c r="AGE36" s="48"/>
      <c r="AGF36" s="48"/>
      <c r="AGG36" s="48"/>
      <c r="AGH36" s="48"/>
      <c r="AGI36" s="48"/>
      <c r="AGJ36" s="48"/>
      <c r="AGK36" s="192">
        <f t="shared" ref="AGK36:AGK41" si="1071">AGE36+AGF36-AGG36+AGH36-AGI36+AGJ36</f>
        <v>0</v>
      </c>
      <c r="AGL36" s="48"/>
      <c r="AGM36" s="48"/>
      <c r="AGO36" s="48"/>
      <c r="AGP36" s="48"/>
      <c r="AGQ36" s="48"/>
      <c r="AGR36" s="48"/>
      <c r="AGS36" s="191">
        <f t="shared" ref="AGS36:AGS41" si="1072">AGO36+AGP36-AGQ36+AGR36</f>
        <v>0</v>
      </c>
      <c r="AGT36" s="48"/>
      <c r="AGU36" s="48"/>
      <c r="AGV36" s="48"/>
      <c r="AGW36" s="48"/>
      <c r="AGX36" s="48"/>
      <c r="AGY36" s="48"/>
      <c r="AGZ36" s="192">
        <f t="shared" ref="AGZ36:AGZ41" si="1073">AGT36+AGU36-AGV36+AGW36-AGX36+AGY36</f>
        <v>0</v>
      </c>
      <c r="AHA36" s="48"/>
      <c r="AHB36" s="48"/>
      <c r="AHD36" s="48"/>
      <c r="AHE36" s="48"/>
      <c r="AHF36" s="48"/>
      <c r="AHG36" s="48"/>
      <c r="AHH36" s="191">
        <f t="shared" ref="AHH36:AHH41" si="1074">AHD36+AHE36-AHF36+AHG36</f>
        <v>0</v>
      </c>
      <c r="AHI36" s="48"/>
      <c r="AHJ36" s="48"/>
      <c r="AHK36" s="48"/>
      <c r="AHL36" s="48"/>
      <c r="AHM36" s="48"/>
      <c r="AHN36" s="48"/>
      <c r="AHO36" s="192">
        <f t="shared" ref="AHO36:AHO41" si="1075">AHI36+AHJ36-AHK36+AHL36-AHM36+AHN36</f>
        <v>0</v>
      </c>
      <c r="AHP36" s="48"/>
      <c r="AHQ36" s="48"/>
      <c r="AHS36" s="48"/>
      <c r="AHT36" s="48"/>
      <c r="AHU36" s="48"/>
      <c r="AHV36" s="48"/>
      <c r="AHW36" s="191">
        <f t="shared" ref="AHW36:AHW41" si="1076">AHS36+AHT36-AHU36+AHV36</f>
        <v>0</v>
      </c>
      <c r="AHX36" s="48"/>
      <c r="AHY36" s="48"/>
      <c r="AHZ36" s="48"/>
      <c r="AIA36" s="48"/>
      <c r="AIB36" s="48"/>
      <c r="AIC36" s="48"/>
      <c r="AID36" s="192">
        <f t="shared" ref="AID36:AID41" si="1077">AHX36+AHY36-AHZ36+AIA36-AIB36+AIC36</f>
        <v>0</v>
      </c>
      <c r="AIE36" s="48"/>
      <c r="AIF36" s="48"/>
    </row>
    <row r="37" spans="1:916" x14ac:dyDescent="0.25">
      <c r="A37" s="46" t="s">
        <v>289</v>
      </c>
      <c r="B37" s="47" t="s">
        <v>301</v>
      </c>
      <c r="C37" s="53"/>
      <c r="D37" s="48"/>
      <c r="E37" s="48"/>
      <c r="F37" s="48"/>
      <c r="G37" s="191">
        <f t="shared" si="718"/>
        <v>0</v>
      </c>
      <c r="H37" s="48"/>
      <c r="I37" s="48"/>
      <c r="J37" s="48"/>
      <c r="K37" s="48"/>
      <c r="L37" s="48"/>
      <c r="M37" s="48"/>
      <c r="N37" s="192">
        <f t="shared" si="958"/>
        <v>0</v>
      </c>
      <c r="O37" s="48"/>
      <c r="P37" s="48"/>
      <c r="Q37" s="48"/>
      <c r="R37" s="48"/>
      <c r="S37" s="48"/>
      <c r="T37" s="48"/>
      <c r="U37" s="191">
        <f t="shared" si="719"/>
        <v>0</v>
      </c>
      <c r="V37" s="48"/>
      <c r="W37" s="48"/>
      <c r="X37" s="48"/>
      <c r="Y37" s="48"/>
      <c r="Z37" s="48"/>
      <c r="AA37" s="48"/>
      <c r="AB37" s="192">
        <f t="shared" si="959"/>
        <v>0</v>
      </c>
      <c r="AC37" s="48"/>
      <c r="AD37" s="48"/>
      <c r="AF37" s="48"/>
      <c r="AG37" s="48"/>
      <c r="AH37" s="48"/>
      <c r="AI37" s="48"/>
      <c r="AJ37" s="191">
        <f t="shared" si="960"/>
        <v>0</v>
      </c>
      <c r="AK37" s="48"/>
      <c r="AL37" s="48"/>
      <c r="AM37" s="48"/>
      <c r="AN37" s="48"/>
      <c r="AO37" s="48"/>
      <c r="AP37" s="48"/>
      <c r="AQ37" s="192">
        <f t="shared" si="961"/>
        <v>0</v>
      </c>
      <c r="AR37" s="48"/>
      <c r="AS37" s="48"/>
      <c r="AU37" s="48"/>
      <c r="AV37" s="48"/>
      <c r="AW37" s="48"/>
      <c r="AX37" s="48"/>
      <c r="AY37" s="191">
        <f t="shared" si="962"/>
        <v>0</v>
      </c>
      <c r="AZ37" s="48"/>
      <c r="BA37" s="48"/>
      <c r="BB37" s="48"/>
      <c r="BC37" s="48"/>
      <c r="BD37" s="48"/>
      <c r="BE37" s="48"/>
      <c r="BF37" s="192">
        <f t="shared" si="963"/>
        <v>0</v>
      </c>
      <c r="BG37" s="48"/>
      <c r="BH37" s="48"/>
      <c r="BJ37" s="48"/>
      <c r="BK37" s="48"/>
      <c r="BL37" s="48"/>
      <c r="BM37" s="48"/>
      <c r="BN37" s="191">
        <f t="shared" si="964"/>
        <v>0</v>
      </c>
      <c r="BO37" s="48"/>
      <c r="BP37" s="48"/>
      <c r="BQ37" s="48"/>
      <c r="BR37" s="48"/>
      <c r="BS37" s="48"/>
      <c r="BT37" s="48"/>
      <c r="BU37" s="192">
        <f t="shared" si="965"/>
        <v>0</v>
      </c>
      <c r="BV37" s="48"/>
      <c r="BW37" s="48"/>
      <c r="BY37" s="48"/>
      <c r="BZ37" s="48"/>
      <c r="CA37" s="48"/>
      <c r="CB37" s="48"/>
      <c r="CC37" s="191">
        <f t="shared" si="966"/>
        <v>0</v>
      </c>
      <c r="CD37" s="48"/>
      <c r="CE37" s="48"/>
      <c r="CF37" s="48"/>
      <c r="CG37" s="48"/>
      <c r="CH37" s="48"/>
      <c r="CI37" s="48"/>
      <c r="CJ37" s="192">
        <f t="shared" si="967"/>
        <v>0</v>
      </c>
      <c r="CK37" s="48"/>
      <c r="CL37" s="48"/>
      <c r="CN37" s="48"/>
      <c r="CO37" s="48"/>
      <c r="CP37" s="48"/>
      <c r="CQ37" s="48"/>
      <c r="CR37" s="191">
        <f t="shared" si="968"/>
        <v>0</v>
      </c>
      <c r="CS37" s="48"/>
      <c r="CT37" s="48"/>
      <c r="CU37" s="48"/>
      <c r="CV37" s="48"/>
      <c r="CW37" s="48"/>
      <c r="CX37" s="48"/>
      <c r="CY37" s="192">
        <f t="shared" si="969"/>
        <v>0</v>
      </c>
      <c r="CZ37" s="48"/>
      <c r="DA37" s="48"/>
      <c r="DC37" s="48"/>
      <c r="DD37" s="48"/>
      <c r="DE37" s="48"/>
      <c r="DF37" s="48"/>
      <c r="DG37" s="191">
        <f t="shared" si="970"/>
        <v>0</v>
      </c>
      <c r="DH37" s="48"/>
      <c r="DI37" s="48"/>
      <c r="DJ37" s="48"/>
      <c r="DK37" s="48"/>
      <c r="DL37" s="48"/>
      <c r="DM37" s="48"/>
      <c r="DN37" s="192">
        <f t="shared" si="971"/>
        <v>0</v>
      </c>
      <c r="DO37" s="48"/>
      <c r="DP37" s="48"/>
      <c r="DR37" s="48"/>
      <c r="DS37" s="48"/>
      <c r="DT37" s="48"/>
      <c r="DU37" s="48"/>
      <c r="DV37" s="191">
        <f t="shared" si="972"/>
        <v>0</v>
      </c>
      <c r="DW37" s="48"/>
      <c r="DX37" s="48"/>
      <c r="DY37" s="48"/>
      <c r="DZ37" s="48"/>
      <c r="EA37" s="48"/>
      <c r="EB37" s="48"/>
      <c r="EC37" s="192">
        <f t="shared" si="973"/>
        <v>0</v>
      </c>
      <c r="ED37" s="48"/>
      <c r="EE37" s="48"/>
      <c r="EG37" s="48"/>
      <c r="EH37" s="48"/>
      <c r="EI37" s="48"/>
      <c r="EJ37" s="48"/>
      <c r="EK37" s="191">
        <f t="shared" si="974"/>
        <v>0</v>
      </c>
      <c r="EL37" s="48"/>
      <c r="EM37" s="48"/>
      <c r="EN37" s="48"/>
      <c r="EO37" s="48"/>
      <c r="EP37" s="48"/>
      <c r="EQ37" s="48"/>
      <c r="ER37" s="192">
        <f t="shared" si="975"/>
        <v>0</v>
      </c>
      <c r="ES37" s="48"/>
      <c r="ET37" s="48"/>
      <c r="EV37" s="48"/>
      <c r="EW37" s="48"/>
      <c r="EX37" s="48"/>
      <c r="EY37" s="48"/>
      <c r="EZ37" s="191">
        <f t="shared" si="976"/>
        <v>0</v>
      </c>
      <c r="FA37" s="48"/>
      <c r="FB37" s="48"/>
      <c r="FC37" s="48"/>
      <c r="FD37" s="48"/>
      <c r="FE37" s="48"/>
      <c r="FF37" s="48"/>
      <c r="FG37" s="192">
        <f t="shared" si="977"/>
        <v>0</v>
      </c>
      <c r="FH37" s="48"/>
      <c r="FI37" s="48"/>
      <c r="FK37" s="48"/>
      <c r="FL37" s="48"/>
      <c r="FM37" s="48"/>
      <c r="FN37" s="48"/>
      <c r="FO37" s="191">
        <f t="shared" si="978"/>
        <v>0</v>
      </c>
      <c r="FP37" s="48"/>
      <c r="FQ37" s="48"/>
      <c r="FR37" s="48"/>
      <c r="FS37" s="48"/>
      <c r="FT37" s="48"/>
      <c r="FU37" s="48"/>
      <c r="FV37" s="192">
        <f t="shared" si="979"/>
        <v>0</v>
      </c>
      <c r="FW37" s="48"/>
      <c r="FX37" s="48"/>
      <c r="FZ37" s="48"/>
      <c r="GA37" s="48"/>
      <c r="GB37" s="48"/>
      <c r="GC37" s="48"/>
      <c r="GD37" s="191">
        <f t="shared" si="980"/>
        <v>0</v>
      </c>
      <c r="GE37" s="48"/>
      <c r="GF37" s="48"/>
      <c r="GG37" s="48"/>
      <c r="GH37" s="48"/>
      <c r="GI37" s="48"/>
      <c r="GJ37" s="48"/>
      <c r="GK37" s="192">
        <f t="shared" si="981"/>
        <v>0</v>
      </c>
      <c r="GL37" s="48"/>
      <c r="GM37" s="48"/>
      <c r="GO37" s="48"/>
      <c r="GP37" s="48"/>
      <c r="GQ37" s="48"/>
      <c r="GR37" s="48"/>
      <c r="GS37" s="191">
        <f t="shared" si="982"/>
        <v>0</v>
      </c>
      <c r="GT37" s="48"/>
      <c r="GU37" s="48"/>
      <c r="GV37" s="48"/>
      <c r="GW37" s="48"/>
      <c r="GX37" s="48"/>
      <c r="GY37" s="48"/>
      <c r="GZ37" s="192">
        <f t="shared" si="983"/>
        <v>0</v>
      </c>
      <c r="HA37" s="48"/>
      <c r="HB37" s="48"/>
      <c r="HD37" s="48"/>
      <c r="HE37" s="48"/>
      <c r="HF37" s="48"/>
      <c r="HG37" s="48"/>
      <c r="HH37" s="191">
        <f t="shared" si="984"/>
        <v>0</v>
      </c>
      <c r="HI37" s="48"/>
      <c r="HJ37" s="48"/>
      <c r="HK37" s="48"/>
      <c r="HL37" s="48"/>
      <c r="HM37" s="48"/>
      <c r="HN37" s="48"/>
      <c r="HO37" s="192">
        <f t="shared" si="985"/>
        <v>0</v>
      </c>
      <c r="HP37" s="48"/>
      <c r="HQ37" s="48"/>
      <c r="HS37" s="48"/>
      <c r="HT37" s="48"/>
      <c r="HU37" s="48"/>
      <c r="HV37" s="48"/>
      <c r="HW37" s="191">
        <f t="shared" si="986"/>
        <v>0</v>
      </c>
      <c r="HX37" s="48"/>
      <c r="HY37" s="48"/>
      <c r="HZ37" s="48"/>
      <c r="IA37" s="48"/>
      <c r="IB37" s="48"/>
      <c r="IC37" s="48"/>
      <c r="ID37" s="192">
        <f t="shared" si="987"/>
        <v>0</v>
      </c>
      <c r="IE37" s="48"/>
      <c r="IF37" s="48"/>
      <c r="IH37" s="48"/>
      <c r="II37" s="48"/>
      <c r="IJ37" s="48"/>
      <c r="IK37" s="48"/>
      <c r="IL37" s="191">
        <f t="shared" si="988"/>
        <v>0</v>
      </c>
      <c r="IM37" s="48"/>
      <c r="IN37" s="48"/>
      <c r="IO37" s="48"/>
      <c r="IP37" s="48"/>
      <c r="IQ37" s="48"/>
      <c r="IR37" s="48"/>
      <c r="IS37" s="192">
        <f t="shared" si="989"/>
        <v>0</v>
      </c>
      <c r="IT37" s="48"/>
      <c r="IU37" s="48"/>
      <c r="IW37" s="48"/>
      <c r="IX37" s="48"/>
      <c r="IY37" s="48"/>
      <c r="IZ37" s="48"/>
      <c r="JA37" s="191">
        <f t="shared" si="990"/>
        <v>0</v>
      </c>
      <c r="JB37" s="48"/>
      <c r="JC37" s="48"/>
      <c r="JD37" s="48"/>
      <c r="JE37" s="48"/>
      <c r="JF37" s="48"/>
      <c r="JG37" s="48"/>
      <c r="JH37" s="192">
        <f t="shared" si="991"/>
        <v>0</v>
      </c>
      <c r="JI37" s="48"/>
      <c r="JJ37" s="48"/>
      <c r="JL37" s="48"/>
      <c r="JM37" s="48"/>
      <c r="JN37" s="48"/>
      <c r="JO37" s="48"/>
      <c r="JP37" s="191">
        <f t="shared" si="992"/>
        <v>0</v>
      </c>
      <c r="JQ37" s="48"/>
      <c r="JR37" s="48"/>
      <c r="JS37" s="48"/>
      <c r="JT37" s="48"/>
      <c r="JU37" s="48"/>
      <c r="JV37" s="48"/>
      <c r="JW37" s="192">
        <f t="shared" si="993"/>
        <v>0</v>
      </c>
      <c r="JX37" s="48"/>
      <c r="JY37" s="48"/>
      <c r="KA37" s="48"/>
      <c r="KB37" s="48"/>
      <c r="KC37" s="48"/>
      <c r="KD37" s="48"/>
      <c r="KE37" s="191">
        <f t="shared" si="994"/>
        <v>0</v>
      </c>
      <c r="KF37" s="48"/>
      <c r="KG37" s="48"/>
      <c r="KH37" s="48"/>
      <c r="KI37" s="48"/>
      <c r="KJ37" s="48"/>
      <c r="KK37" s="48"/>
      <c r="KL37" s="192">
        <f t="shared" si="995"/>
        <v>0</v>
      </c>
      <c r="KM37" s="48"/>
      <c r="KN37" s="48"/>
      <c r="KP37" s="48"/>
      <c r="KQ37" s="48"/>
      <c r="KR37" s="48"/>
      <c r="KS37" s="48"/>
      <c r="KT37" s="191">
        <f t="shared" si="996"/>
        <v>0</v>
      </c>
      <c r="KU37" s="48"/>
      <c r="KV37" s="48"/>
      <c r="KW37" s="48"/>
      <c r="KX37" s="48"/>
      <c r="KY37" s="48"/>
      <c r="KZ37" s="48"/>
      <c r="LA37" s="192">
        <f t="shared" si="997"/>
        <v>0</v>
      </c>
      <c r="LB37" s="48"/>
      <c r="LC37" s="48"/>
      <c r="LE37" s="48"/>
      <c r="LF37" s="48"/>
      <c r="LG37" s="48"/>
      <c r="LH37" s="48"/>
      <c r="LI37" s="191">
        <f t="shared" si="998"/>
        <v>0</v>
      </c>
      <c r="LJ37" s="48"/>
      <c r="LK37" s="48"/>
      <c r="LL37" s="48"/>
      <c r="LM37" s="48"/>
      <c r="LN37" s="48"/>
      <c r="LO37" s="48"/>
      <c r="LP37" s="192">
        <f t="shared" si="999"/>
        <v>0</v>
      </c>
      <c r="LQ37" s="48"/>
      <c r="LR37" s="48"/>
      <c r="LT37" s="48"/>
      <c r="LU37" s="48"/>
      <c r="LV37" s="48"/>
      <c r="LW37" s="48"/>
      <c r="LX37" s="191">
        <f t="shared" si="1000"/>
        <v>0</v>
      </c>
      <c r="LY37" s="48"/>
      <c r="LZ37" s="48"/>
      <c r="MA37" s="48"/>
      <c r="MB37" s="48"/>
      <c r="MC37" s="48"/>
      <c r="MD37" s="48"/>
      <c r="ME37" s="192">
        <f t="shared" si="1001"/>
        <v>0</v>
      </c>
      <c r="MF37" s="48"/>
      <c r="MG37" s="48"/>
      <c r="MI37" s="48"/>
      <c r="MJ37" s="48"/>
      <c r="MK37" s="48"/>
      <c r="ML37" s="48"/>
      <c r="MM37" s="191">
        <f t="shared" si="1002"/>
        <v>0</v>
      </c>
      <c r="MN37" s="48"/>
      <c r="MO37" s="48"/>
      <c r="MP37" s="48"/>
      <c r="MQ37" s="48"/>
      <c r="MR37" s="48"/>
      <c r="MS37" s="48"/>
      <c r="MT37" s="192">
        <f t="shared" si="1003"/>
        <v>0</v>
      </c>
      <c r="MU37" s="48"/>
      <c r="MV37" s="48"/>
      <c r="MX37" s="48"/>
      <c r="MY37" s="48"/>
      <c r="MZ37" s="48"/>
      <c r="NA37" s="48"/>
      <c r="NB37" s="191">
        <f t="shared" si="1004"/>
        <v>0</v>
      </c>
      <c r="NC37" s="48"/>
      <c r="ND37" s="48"/>
      <c r="NE37" s="48"/>
      <c r="NF37" s="48"/>
      <c r="NG37" s="48"/>
      <c r="NH37" s="48"/>
      <c r="NI37" s="192">
        <f t="shared" si="1005"/>
        <v>0</v>
      </c>
      <c r="NJ37" s="48"/>
      <c r="NK37" s="48"/>
      <c r="NM37" s="48"/>
      <c r="NN37" s="48"/>
      <c r="NO37" s="48"/>
      <c r="NP37" s="48"/>
      <c r="NQ37" s="191">
        <f t="shared" si="1006"/>
        <v>0</v>
      </c>
      <c r="NR37" s="48"/>
      <c r="NS37" s="48"/>
      <c r="NT37" s="48"/>
      <c r="NU37" s="48"/>
      <c r="NV37" s="48"/>
      <c r="NW37" s="48"/>
      <c r="NX37" s="192">
        <f t="shared" si="1007"/>
        <v>0</v>
      </c>
      <c r="NY37" s="48"/>
      <c r="NZ37" s="48"/>
      <c r="OB37" s="48"/>
      <c r="OC37" s="48"/>
      <c r="OD37" s="48"/>
      <c r="OE37" s="48"/>
      <c r="OF37" s="191">
        <f t="shared" si="1008"/>
        <v>0</v>
      </c>
      <c r="OG37" s="48"/>
      <c r="OH37" s="48"/>
      <c r="OI37" s="48"/>
      <c r="OJ37" s="48"/>
      <c r="OK37" s="48"/>
      <c r="OL37" s="48"/>
      <c r="OM37" s="192">
        <f t="shared" si="1009"/>
        <v>0</v>
      </c>
      <c r="ON37" s="48"/>
      <c r="OO37" s="48"/>
      <c r="OQ37" s="48"/>
      <c r="OR37" s="48"/>
      <c r="OS37" s="48"/>
      <c r="OT37" s="48"/>
      <c r="OU37" s="191">
        <f t="shared" si="1010"/>
        <v>0</v>
      </c>
      <c r="OV37" s="48"/>
      <c r="OW37" s="48"/>
      <c r="OX37" s="48"/>
      <c r="OY37" s="48"/>
      <c r="OZ37" s="48"/>
      <c r="PA37" s="48"/>
      <c r="PB37" s="192">
        <f t="shared" si="1011"/>
        <v>0</v>
      </c>
      <c r="PC37" s="48"/>
      <c r="PD37" s="48"/>
      <c r="PF37" s="48"/>
      <c r="PG37" s="48"/>
      <c r="PH37" s="48"/>
      <c r="PI37" s="48"/>
      <c r="PJ37" s="191">
        <f t="shared" si="1012"/>
        <v>0</v>
      </c>
      <c r="PK37" s="48"/>
      <c r="PL37" s="48"/>
      <c r="PM37" s="48"/>
      <c r="PN37" s="48"/>
      <c r="PO37" s="48"/>
      <c r="PP37" s="48"/>
      <c r="PQ37" s="192">
        <f t="shared" si="1013"/>
        <v>0</v>
      </c>
      <c r="PR37" s="48"/>
      <c r="PS37" s="48"/>
      <c r="PU37" s="48"/>
      <c r="PV37" s="48"/>
      <c r="PW37" s="48"/>
      <c r="PX37" s="48"/>
      <c r="PY37" s="191">
        <f t="shared" si="1014"/>
        <v>0</v>
      </c>
      <c r="PZ37" s="48"/>
      <c r="QA37" s="48"/>
      <c r="QB37" s="48"/>
      <c r="QC37" s="48"/>
      <c r="QD37" s="48"/>
      <c r="QE37" s="48"/>
      <c r="QF37" s="192">
        <f t="shared" si="1015"/>
        <v>0</v>
      </c>
      <c r="QG37" s="48"/>
      <c r="QH37" s="48"/>
      <c r="QJ37" s="48"/>
      <c r="QK37" s="48"/>
      <c r="QL37" s="48"/>
      <c r="QM37" s="48"/>
      <c r="QN37" s="191">
        <f t="shared" si="1016"/>
        <v>0</v>
      </c>
      <c r="QO37" s="48"/>
      <c r="QP37" s="48"/>
      <c r="QQ37" s="48"/>
      <c r="QR37" s="48"/>
      <c r="QS37" s="48"/>
      <c r="QT37" s="48"/>
      <c r="QU37" s="192">
        <f t="shared" si="1017"/>
        <v>0</v>
      </c>
      <c r="QV37" s="48"/>
      <c r="QW37" s="48"/>
      <c r="QY37" s="48"/>
      <c r="QZ37" s="48"/>
      <c r="RA37" s="48"/>
      <c r="RB37" s="48"/>
      <c r="RC37" s="191">
        <f t="shared" si="1018"/>
        <v>0</v>
      </c>
      <c r="RD37" s="48"/>
      <c r="RE37" s="48"/>
      <c r="RF37" s="48"/>
      <c r="RG37" s="48"/>
      <c r="RH37" s="48"/>
      <c r="RI37" s="48"/>
      <c r="RJ37" s="192">
        <f t="shared" si="1019"/>
        <v>0</v>
      </c>
      <c r="RK37" s="48"/>
      <c r="RL37" s="48"/>
      <c r="RN37" s="48"/>
      <c r="RO37" s="48"/>
      <c r="RP37" s="48"/>
      <c r="RQ37" s="48"/>
      <c r="RR37" s="191">
        <f t="shared" si="1020"/>
        <v>0</v>
      </c>
      <c r="RS37" s="48"/>
      <c r="RT37" s="48"/>
      <c r="RU37" s="48"/>
      <c r="RV37" s="48"/>
      <c r="RW37" s="48"/>
      <c r="RX37" s="48"/>
      <c r="RY37" s="192">
        <f t="shared" si="1021"/>
        <v>0</v>
      </c>
      <c r="RZ37" s="48"/>
      <c r="SA37" s="48"/>
      <c r="SC37" s="48"/>
      <c r="SD37" s="48"/>
      <c r="SE37" s="48"/>
      <c r="SF37" s="48"/>
      <c r="SG37" s="191">
        <f t="shared" si="1022"/>
        <v>0</v>
      </c>
      <c r="SH37" s="48"/>
      <c r="SI37" s="48"/>
      <c r="SJ37" s="48"/>
      <c r="SK37" s="48"/>
      <c r="SL37" s="48"/>
      <c r="SM37" s="48"/>
      <c r="SN37" s="192">
        <f t="shared" si="1023"/>
        <v>0</v>
      </c>
      <c r="SO37" s="48"/>
      <c r="SP37" s="48"/>
      <c r="SR37" s="48"/>
      <c r="SS37" s="48"/>
      <c r="ST37" s="48"/>
      <c r="SU37" s="48"/>
      <c r="SV37" s="191">
        <f t="shared" si="1024"/>
        <v>0</v>
      </c>
      <c r="SW37" s="48"/>
      <c r="SX37" s="48"/>
      <c r="SY37" s="48"/>
      <c r="SZ37" s="48"/>
      <c r="TA37" s="48"/>
      <c r="TB37" s="48"/>
      <c r="TC37" s="192">
        <f t="shared" si="1025"/>
        <v>0</v>
      </c>
      <c r="TD37" s="48"/>
      <c r="TE37" s="48"/>
      <c r="TG37" s="48"/>
      <c r="TH37" s="48"/>
      <c r="TI37" s="48"/>
      <c r="TJ37" s="48"/>
      <c r="TK37" s="191">
        <f t="shared" si="1026"/>
        <v>0</v>
      </c>
      <c r="TL37" s="48"/>
      <c r="TM37" s="48"/>
      <c r="TN37" s="48"/>
      <c r="TO37" s="48"/>
      <c r="TP37" s="48"/>
      <c r="TQ37" s="48"/>
      <c r="TR37" s="192">
        <f t="shared" si="1027"/>
        <v>0</v>
      </c>
      <c r="TS37" s="48"/>
      <c r="TT37" s="48"/>
      <c r="TV37" s="48"/>
      <c r="TW37" s="48"/>
      <c r="TX37" s="48"/>
      <c r="TY37" s="48"/>
      <c r="TZ37" s="191">
        <f t="shared" si="1028"/>
        <v>0</v>
      </c>
      <c r="UA37" s="48"/>
      <c r="UB37" s="48"/>
      <c r="UC37" s="48"/>
      <c r="UD37" s="48"/>
      <c r="UE37" s="48"/>
      <c r="UF37" s="48"/>
      <c r="UG37" s="192">
        <f t="shared" si="1029"/>
        <v>0</v>
      </c>
      <c r="UH37" s="48"/>
      <c r="UI37" s="48"/>
      <c r="UK37" s="48"/>
      <c r="UL37" s="48"/>
      <c r="UM37" s="48"/>
      <c r="UN37" s="48"/>
      <c r="UO37" s="191">
        <f t="shared" si="1030"/>
        <v>0</v>
      </c>
      <c r="UP37" s="48"/>
      <c r="UQ37" s="48"/>
      <c r="UR37" s="48"/>
      <c r="US37" s="48"/>
      <c r="UT37" s="48"/>
      <c r="UU37" s="48"/>
      <c r="UV37" s="192">
        <f t="shared" si="1031"/>
        <v>0</v>
      </c>
      <c r="UW37" s="48"/>
      <c r="UX37" s="48"/>
      <c r="UZ37" s="48"/>
      <c r="VA37" s="48"/>
      <c r="VB37" s="48"/>
      <c r="VC37" s="48"/>
      <c r="VD37" s="191">
        <f t="shared" si="1032"/>
        <v>0</v>
      </c>
      <c r="VE37" s="48"/>
      <c r="VF37" s="48"/>
      <c r="VG37" s="48"/>
      <c r="VH37" s="48"/>
      <c r="VI37" s="48"/>
      <c r="VJ37" s="48"/>
      <c r="VK37" s="192">
        <f t="shared" si="1033"/>
        <v>0</v>
      </c>
      <c r="VL37" s="48"/>
      <c r="VM37" s="48"/>
      <c r="VO37" s="48"/>
      <c r="VP37" s="48"/>
      <c r="VQ37" s="48"/>
      <c r="VR37" s="48"/>
      <c r="VS37" s="191">
        <f t="shared" si="1034"/>
        <v>0</v>
      </c>
      <c r="VT37" s="48"/>
      <c r="VU37" s="48"/>
      <c r="VV37" s="48"/>
      <c r="VW37" s="48"/>
      <c r="VX37" s="48"/>
      <c r="VY37" s="48"/>
      <c r="VZ37" s="192">
        <f t="shared" si="1035"/>
        <v>0</v>
      </c>
      <c r="WA37" s="48"/>
      <c r="WB37" s="48"/>
      <c r="WD37" s="48"/>
      <c r="WE37" s="48"/>
      <c r="WF37" s="48"/>
      <c r="WG37" s="48"/>
      <c r="WH37" s="191">
        <f t="shared" si="1036"/>
        <v>0</v>
      </c>
      <c r="WI37" s="48"/>
      <c r="WJ37" s="48"/>
      <c r="WK37" s="48"/>
      <c r="WL37" s="48"/>
      <c r="WM37" s="48"/>
      <c r="WN37" s="48"/>
      <c r="WO37" s="192">
        <f t="shared" si="1037"/>
        <v>0</v>
      </c>
      <c r="WP37" s="48"/>
      <c r="WQ37" s="48"/>
      <c r="WS37" s="48"/>
      <c r="WT37" s="48"/>
      <c r="WU37" s="48"/>
      <c r="WV37" s="48"/>
      <c r="WW37" s="191">
        <f t="shared" si="1038"/>
        <v>0</v>
      </c>
      <c r="WX37" s="48"/>
      <c r="WY37" s="48"/>
      <c r="WZ37" s="48"/>
      <c r="XA37" s="48"/>
      <c r="XB37" s="48"/>
      <c r="XC37" s="48"/>
      <c r="XD37" s="192">
        <f t="shared" si="1039"/>
        <v>0</v>
      </c>
      <c r="XE37" s="48"/>
      <c r="XF37" s="48"/>
      <c r="XH37" s="48"/>
      <c r="XI37" s="48"/>
      <c r="XJ37" s="48"/>
      <c r="XK37" s="48"/>
      <c r="XL37" s="191">
        <f t="shared" si="1040"/>
        <v>0</v>
      </c>
      <c r="XM37" s="48"/>
      <c r="XN37" s="48"/>
      <c r="XO37" s="48"/>
      <c r="XP37" s="48"/>
      <c r="XQ37" s="48"/>
      <c r="XR37" s="48"/>
      <c r="XS37" s="192">
        <f t="shared" si="1041"/>
        <v>0</v>
      </c>
      <c r="XT37" s="48"/>
      <c r="XU37" s="48"/>
      <c r="XW37" s="48"/>
      <c r="XX37" s="48"/>
      <c r="XY37" s="48"/>
      <c r="XZ37" s="48"/>
      <c r="YA37" s="191">
        <f t="shared" si="1042"/>
        <v>0</v>
      </c>
      <c r="YB37" s="48"/>
      <c r="YC37" s="48"/>
      <c r="YD37" s="48"/>
      <c r="YE37" s="48"/>
      <c r="YF37" s="48"/>
      <c r="YG37" s="48"/>
      <c r="YH37" s="192">
        <f t="shared" si="1043"/>
        <v>0</v>
      </c>
      <c r="YI37" s="48"/>
      <c r="YJ37" s="48"/>
      <c r="YL37" s="48"/>
      <c r="YM37" s="48"/>
      <c r="YN37" s="48"/>
      <c r="YO37" s="48"/>
      <c r="YP37" s="191">
        <f t="shared" si="1044"/>
        <v>0</v>
      </c>
      <c r="YQ37" s="48"/>
      <c r="YR37" s="48"/>
      <c r="YS37" s="48"/>
      <c r="YT37" s="48"/>
      <c r="YU37" s="48"/>
      <c r="YV37" s="48"/>
      <c r="YW37" s="192">
        <f t="shared" si="1045"/>
        <v>0</v>
      </c>
      <c r="YX37" s="48"/>
      <c r="YY37" s="48"/>
      <c r="ZA37" s="48"/>
      <c r="ZB37" s="48"/>
      <c r="ZC37" s="48"/>
      <c r="ZD37" s="48"/>
      <c r="ZE37" s="191">
        <f t="shared" si="1046"/>
        <v>0</v>
      </c>
      <c r="ZF37" s="48"/>
      <c r="ZG37" s="48"/>
      <c r="ZH37" s="48"/>
      <c r="ZI37" s="48"/>
      <c r="ZJ37" s="48"/>
      <c r="ZK37" s="48"/>
      <c r="ZL37" s="192">
        <f t="shared" si="1047"/>
        <v>0</v>
      </c>
      <c r="ZM37" s="48"/>
      <c r="ZN37" s="48"/>
      <c r="ZP37" s="48"/>
      <c r="ZQ37" s="48"/>
      <c r="ZR37" s="48"/>
      <c r="ZS37" s="48"/>
      <c r="ZT37" s="191">
        <f t="shared" si="1048"/>
        <v>0</v>
      </c>
      <c r="ZU37" s="48"/>
      <c r="ZV37" s="48"/>
      <c r="ZW37" s="48"/>
      <c r="ZX37" s="48"/>
      <c r="ZY37" s="48"/>
      <c r="ZZ37" s="48"/>
      <c r="AAA37" s="192">
        <f t="shared" si="1049"/>
        <v>0</v>
      </c>
      <c r="AAB37" s="48"/>
      <c r="AAC37" s="48"/>
      <c r="AAE37" s="48"/>
      <c r="AAF37" s="48"/>
      <c r="AAG37" s="48"/>
      <c r="AAH37" s="48"/>
      <c r="AAI37" s="191">
        <f t="shared" si="1050"/>
        <v>0</v>
      </c>
      <c r="AAJ37" s="48"/>
      <c r="AAK37" s="48"/>
      <c r="AAL37" s="48"/>
      <c r="AAM37" s="48"/>
      <c r="AAN37" s="48"/>
      <c r="AAO37" s="48"/>
      <c r="AAP37" s="192">
        <f t="shared" si="1051"/>
        <v>0</v>
      </c>
      <c r="AAQ37" s="48"/>
      <c r="AAR37" s="48"/>
      <c r="AAT37" s="48"/>
      <c r="AAU37" s="48"/>
      <c r="AAV37" s="48"/>
      <c r="AAW37" s="48"/>
      <c r="AAX37" s="191">
        <f t="shared" si="1052"/>
        <v>0</v>
      </c>
      <c r="AAY37" s="48"/>
      <c r="AAZ37" s="48"/>
      <c r="ABA37" s="48"/>
      <c r="ABB37" s="48"/>
      <c r="ABC37" s="48"/>
      <c r="ABD37" s="48"/>
      <c r="ABE37" s="192">
        <f t="shared" si="1053"/>
        <v>0</v>
      </c>
      <c r="ABF37" s="48"/>
      <c r="ABG37" s="48"/>
      <c r="ABI37" s="48"/>
      <c r="ABJ37" s="48"/>
      <c r="ABK37" s="48"/>
      <c r="ABL37" s="48"/>
      <c r="ABM37" s="191">
        <f t="shared" si="1054"/>
        <v>0</v>
      </c>
      <c r="ABN37" s="48"/>
      <c r="ABO37" s="48"/>
      <c r="ABP37" s="48"/>
      <c r="ABQ37" s="48"/>
      <c r="ABR37" s="48"/>
      <c r="ABS37" s="48"/>
      <c r="ABT37" s="192">
        <f t="shared" si="1055"/>
        <v>0</v>
      </c>
      <c r="ABU37" s="48"/>
      <c r="ABV37" s="48"/>
      <c r="ABX37" s="48"/>
      <c r="ABY37" s="48"/>
      <c r="ABZ37" s="48"/>
      <c r="ACA37" s="48"/>
      <c r="ACB37" s="191">
        <f t="shared" si="1056"/>
        <v>0</v>
      </c>
      <c r="ACC37" s="48"/>
      <c r="ACD37" s="48"/>
      <c r="ACE37" s="48"/>
      <c r="ACF37" s="48"/>
      <c r="ACG37" s="48"/>
      <c r="ACH37" s="48"/>
      <c r="ACI37" s="192">
        <f t="shared" si="1057"/>
        <v>0</v>
      </c>
      <c r="ACJ37" s="48"/>
      <c r="ACK37" s="48"/>
      <c r="ACM37" s="48"/>
      <c r="ACN37" s="48"/>
      <c r="ACO37" s="48"/>
      <c r="ACP37" s="48"/>
      <c r="ACQ37" s="191">
        <f t="shared" si="1058"/>
        <v>0</v>
      </c>
      <c r="ACR37" s="48"/>
      <c r="ACS37" s="48"/>
      <c r="ACT37" s="48"/>
      <c r="ACU37" s="48"/>
      <c r="ACV37" s="48"/>
      <c r="ACW37" s="48"/>
      <c r="ACX37" s="192">
        <f t="shared" si="1059"/>
        <v>0</v>
      </c>
      <c r="ACY37" s="48"/>
      <c r="ACZ37" s="48"/>
      <c r="ADC37" s="48"/>
      <c r="ADD37" s="48"/>
      <c r="ADE37" s="48"/>
      <c r="ADF37" s="48"/>
      <c r="ADG37" s="191">
        <f t="shared" si="1060"/>
        <v>0</v>
      </c>
      <c r="ADH37" s="48"/>
      <c r="ADI37" s="48"/>
      <c r="ADJ37" s="48"/>
      <c r="ADK37" s="48"/>
      <c r="ADL37" s="48"/>
      <c r="ADM37" s="48"/>
      <c r="ADN37" s="192">
        <f t="shared" si="1061"/>
        <v>0</v>
      </c>
      <c r="ADO37" s="48"/>
      <c r="ADP37" s="48"/>
      <c r="ADR37" s="48"/>
      <c r="ADS37" s="48"/>
      <c r="ADT37" s="48"/>
      <c r="ADU37" s="48"/>
      <c r="ADV37" s="191">
        <f t="shared" si="1062"/>
        <v>0</v>
      </c>
      <c r="ADW37" s="48"/>
      <c r="ADX37" s="48"/>
      <c r="ADY37" s="48"/>
      <c r="ADZ37" s="48"/>
      <c r="AEA37" s="48"/>
      <c r="AEB37" s="48"/>
      <c r="AEC37" s="192">
        <f t="shared" si="1063"/>
        <v>0</v>
      </c>
      <c r="AED37" s="48"/>
      <c r="AEE37" s="48"/>
      <c r="AEG37" s="48"/>
      <c r="AEH37" s="48"/>
      <c r="AEI37" s="48"/>
      <c r="AEJ37" s="48"/>
      <c r="AEK37" s="191">
        <f t="shared" si="1064"/>
        <v>0</v>
      </c>
      <c r="AEL37" s="48"/>
      <c r="AEM37" s="48"/>
      <c r="AEN37" s="48"/>
      <c r="AEO37" s="48"/>
      <c r="AEP37" s="48"/>
      <c r="AEQ37" s="48"/>
      <c r="AER37" s="192">
        <f t="shared" si="1065"/>
        <v>0</v>
      </c>
      <c r="AES37" s="48"/>
      <c r="AET37" s="48"/>
      <c r="AEV37" s="48"/>
      <c r="AEW37" s="48"/>
      <c r="AEX37" s="48"/>
      <c r="AEY37" s="48"/>
      <c r="AEZ37" s="191">
        <f t="shared" si="1066"/>
        <v>0</v>
      </c>
      <c r="AFA37" s="48"/>
      <c r="AFB37" s="48"/>
      <c r="AFC37" s="48"/>
      <c r="AFD37" s="48"/>
      <c r="AFE37" s="48"/>
      <c r="AFF37" s="48"/>
      <c r="AFG37" s="192">
        <f t="shared" si="1067"/>
        <v>0</v>
      </c>
      <c r="AFH37" s="48"/>
      <c r="AFI37" s="48"/>
      <c r="AFK37" s="48"/>
      <c r="AFL37" s="48"/>
      <c r="AFM37" s="48"/>
      <c r="AFN37" s="48"/>
      <c r="AFO37" s="191">
        <f t="shared" si="1068"/>
        <v>0</v>
      </c>
      <c r="AFP37" s="48"/>
      <c r="AFQ37" s="48"/>
      <c r="AFR37" s="48"/>
      <c r="AFS37" s="48"/>
      <c r="AFT37" s="48"/>
      <c r="AFU37" s="48"/>
      <c r="AFV37" s="192">
        <f t="shared" si="1069"/>
        <v>0</v>
      </c>
      <c r="AFW37" s="48"/>
      <c r="AFX37" s="48"/>
      <c r="AFZ37" s="48"/>
      <c r="AGA37" s="48"/>
      <c r="AGB37" s="48"/>
      <c r="AGC37" s="48"/>
      <c r="AGD37" s="191">
        <f t="shared" si="1070"/>
        <v>0</v>
      </c>
      <c r="AGE37" s="48"/>
      <c r="AGF37" s="48"/>
      <c r="AGG37" s="48"/>
      <c r="AGH37" s="48"/>
      <c r="AGI37" s="48"/>
      <c r="AGJ37" s="48"/>
      <c r="AGK37" s="192">
        <f t="shared" si="1071"/>
        <v>0</v>
      </c>
      <c r="AGL37" s="48"/>
      <c r="AGM37" s="48"/>
      <c r="AGO37" s="48"/>
      <c r="AGP37" s="48"/>
      <c r="AGQ37" s="48"/>
      <c r="AGR37" s="48"/>
      <c r="AGS37" s="191">
        <f t="shared" si="1072"/>
        <v>0</v>
      </c>
      <c r="AGT37" s="48"/>
      <c r="AGU37" s="48"/>
      <c r="AGV37" s="48"/>
      <c r="AGW37" s="48"/>
      <c r="AGX37" s="48"/>
      <c r="AGY37" s="48"/>
      <c r="AGZ37" s="192">
        <f t="shared" si="1073"/>
        <v>0</v>
      </c>
      <c r="AHA37" s="48"/>
      <c r="AHB37" s="48"/>
      <c r="AHD37" s="48"/>
      <c r="AHE37" s="48"/>
      <c r="AHF37" s="48"/>
      <c r="AHG37" s="48"/>
      <c r="AHH37" s="191">
        <f t="shared" si="1074"/>
        <v>0</v>
      </c>
      <c r="AHI37" s="48"/>
      <c r="AHJ37" s="48"/>
      <c r="AHK37" s="48"/>
      <c r="AHL37" s="48"/>
      <c r="AHM37" s="48"/>
      <c r="AHN37" s="48"/>
      <c r="AHO37" s="192">
        <f t="shared" si="1075"/>
        <v>0</v>
      </c>
      <c r="AHP37" s="48"/>
      <c r="AHQ37" s="48"/>
      <c r="AHS37" s="48"/>
      <c r="AHT37" s="48"/>
      <c r="AHU37" s="48"/>
      <c r="AHV37" s="48"/>
      <c r="AHW37" s="191">
        <f t="shared" si="1076"/>
        <v>0</v>
      </c>
      <c r="AHX37" s="48"/>
      <c r="AHY37" s="48"/>
      <c r="AHZ37" s="48"/>
      <c r="AIA37" s="48"/>
      <c r="AIB37" s="48"/>
      <c r="AIC37" s="48"/>
      <c r="AID37" s="192">
        <f t="shared" si="1077"/>
        <v>0</v>
      </c>
      <c r="AIE37" s="48"/>
      <c r="AIF37" s="48"/>
    </row>
    <row r="38" spans="1:916" x14ac:dyDescent="0.25">
      <c r="A38" s="46" t="s">
        <v>291</v>
      </c>
      <c r="B38" s="47" t="s">
        <v>302</v>
      </c>
      <c r="C38" s="53"/>
      <c r="D38" s="48"/>
      <c r="E38" s="48"/>
      <c r="F38" s="48"/>
      <c r="G38" s="191">
        <f t="shared" si="718"/>
        <v>0</v>
      </c>
      <c r="H38" s="48"/>
      <c r="I38" s="48"/>
      <c r="J38" s="48"/>
      <c r="K38" s="48"/>
      <c r="L38" s="48"/>
      <c r="M38" s="48"/>
      <c r="N38" s="192">
        <f t="shared" si="958"/>
        <v>0</v>
      </c>
      <c r="O38" s="48"/>
      <c r="P38" s="48"/>
      <c r="Q38" s="48"/>
      <c r="R38" s="48"/>
      <c r="S38" s="48"/>
      <c r="T38" s="48"/>
      <c r="U38" s="191">
        <f t="shared" si="719"/>
        <v>0</v>
      </c>
      <c r="V38" s="48"/>
      <c r="W38" s="48"/>
      <c r="X38" s="48"/>
      <c r="Y38" s="48"/>
      <c r="Z38" s="48"/>
      <c r="AA38" s="48"/>
      <c r="AB38" s="192">
        <f t="shared" si="959"/>
        <v>0</v>
      </c>
      <c r="AC38" s="48"/>
      <c r="AD38" s="48"/>
      <c r="AF38" s="48"/>
      <c r="AG38" s="48"/>
      <c r="AH38" s="48"/>
      <c r="AI38" s="48"/>
      <c r="AJ38" s="191">
        <f t="shared" si="960"/>
        <v>0</v>
      </c>
      <c r="AK38" s="48"/>
      <c r="AL38" s="48"/>
      <c r="AM38" s="48"/>
      <c r="AN38" s="48"/>
      <c r="AO38" s="48"/>
      <c r="AP38" s="48"/>
      <c r="AQ38" s="192">
        <f t="shared" si="961"/>
        <v>0</v>
      </c>
      <c r="AR38" s="48"/>
      <c r="AS38" s="48"/>
      <c r="AU38" s="48"/>
      <c r="AV38" s="48"/>
      <c r="AW38" s="48"/>
      <c r="AX38" s="48"/>
      <c r="AY38" s="191">
        <f t="shared" si="962"/>
        <v>0</v>
      </c>
      <c r="AZ38" s="48"/>
      <c r="BA38" s="48"/>
      <c r="BB38" s="48"/>
      <c r="BC38" s="48"/>
      <c r="BD38" s="48"/>
      <c r="BE38" s="48"/>
      <c r="BF38" s="192">
        <f t="shared" si="963"/>
        <v>0</v>
      </c>
      <c r="BG38" s="48"/>
      <c r="BH38" s="48"/>
      <c r="BJ38" s="48"/>
      <c r="BK38" s="48"/>
      <c r="BL38" s="48"/>
      <c r="BM38" s="48"/>
      <c r="BN38" s="191">
        <f t="shared" si="964"/>
        <v>0</v>
      </c>
      <c r="BO38" s="48"/>
      <c r="BP38" s="48"/>
      <c r="BQ38" s="48"/>
      <c r="BR38" s="48"/>
      <c r="BS38" s="48"/>
      <c r="BT38" s="48"/>
      <c r="BU38" s="192">
        <f t="shared" si="965"/>
        <v>0</v>
      </c>
      <c r="BV38" s="48"/>
      <c r="BW38" s="48"/>
      <c r="BY38" s="48"/>
      <c r="BZ38" s="48"/>
      <c r="CA38" s="48"/>
      <c r="CB38" s="48"/>
      <c r="CC38" s="191">
        <f t="shared" si="966"/>
        <v>0</v>
      </c>
      <c r="CD38" s="48"/>
      <c r="CE38" s="48"/>
      <c r="CF38" s="48"/>
      <c r="CG38" s="48"/>
      <c r="CH38" s="48"/>
      <c r="CI38" s="48"/>
      <c r="CJ38" s="192">
        <f t="shared" si="967"/>
        <v>0</v>
      </c>
      <c r="CK38" s="48"/>
      <c r="CL38" s="48"/>
      <c r="CN38" s="48"/>
      <c r="CO38" s="48"/>
      <c r="CP38" s="48"/>
      <c r="CQ38" s="48"/>
      <c r="CR38" s="191">
        <f t="shared" si="968"/>
        <v>0</v>
      </c>
      <c r="CS38" s="48"/>
      <c r="CT38" s="48"/>
      <c r="CU38" s="48"/>
      <c r="CV38" s="48"/>
      <c r="CW38" s="48"/>
      <c r="CX38" s="48"/>
      <c r="CY38" s="192">
        <f t="shared" si="969"/>
        <v>0</v>
      </c>
      <c r="CZ38" s="48"/>
      <c r="DA38" s="48"/>
      <c r="DC38" s="48"/>
      <c r="DD38" s="48"/>
      <c r="DE38" s="48"/>
      <c r="DF38" s="48"/>
      <c r="DG38" s="191">
        <f t="shared" si="970"/>
        <v>0</v>
      </c>
      <c r="DH38" s="48"/>
      <c r="DI38" s="48"/>
      <c r="DJ38" s="48"/>
      <c r="DK38" s="48"/>
      <c r="DL38" s="48"/>
      <c r="DM38" s="48"/>
      <c r="DN38" s="192">
        <f t="shared" si="971"/>
        <v>0</v>
      </c>
      <c r="DO38" s="48"/>
      <c r="DP38" s="48"/>
      <c r="DR38" s="48"/>
      <c r="DS38" s="48"/>
      <c r="DT38" s="48"/>
      <c r="DU38" s="48"/>
      <c r="DV38" s="191">
        <f t="shared" si="972"/>
        <v>0</v>
      </c>
      <c r="DW38" s="48"/>
      <c r="DX38" s="48"/>
      <c r="DY38" s="48"/>
      <c r="DZ38" s="48"/>
      <c r="EA38" s="48"/>
      <c r="EB38" s="48"/>
      <c r="EC38" s="192">
        <f t="shared" si="973"/>
        <v>0</v>
      </c>
      <c r="ED38" s="48"/>
      <c r="EE38" s="48"/>
      <c r="EG38" s="48"/>
      <c r="EH38" s="48"/>
      <c r="EI38" s="48"/>
      <c r="EJ38" s="48"/>
      <c r="EK38" s="191">
        <f t="shared" si="974"/>
        <v>0</v>
      </c>
      <c r="EL38" s="48"/>
      <c r="EM38" s="48"/>
      <c r="EN38" s="48"/>
      <c r="EO38" s="48"/>
      <c r="EP38" s="48"/>
      <c r="EQ38" s="48"/>
      <c r="ER38" s="192">
        <f t="shared" si="975"/>
        <v>0</v>
      </c>
      <c r="ES38" s="48"/>
      <c r="ET38" s="48"/>
      <c r="EV38" s="48"/>
      <c r="EW38" s="48"/>
      <c r="EX38" s="48"/>
      <c r="EY38" s="48"/>
      <c r="EZ38" s="191">
        <f t="shared" si="976"/>
        <v>0</v>
      </c>
      <c r="FA38" s="48"/>
      <c r="FB38" s="48"/>
      <c r="FC38" s="48"/>
      <c r="FD38" s="48"/>
      <c r="FE38" s="48"/>
      <c r="FF38" s="48"/>
      <c r="FG38" s="192">
        <f t="shared" si="977"/>
        <v>0</v>
      </c>
      <c r="FH38" s="48"/>
      <c r="FI38" s="48"/>
      <c r="FK38" s="48"/>
      <c r="FL38" s="48"/>
      <c r="FM38" s="48"/>
      <c r="FN38" s="48"/>
      <c r="FO38" s="191">
        <f t="shared" si="978"/>
        <v>0</v>
      </c>
      <c r="FP38" s="48"/>
      <c r="FQ38" s="48"/>
      <c r="FR38" s="48"/>
      <c r="FS38" s="48"/>
      <c r="FT38" s="48"/>
      <c r="FU38" s="48"/>
      <c r="FV38" s="192">
        <f t="shared" si="979"/>
        <v>0</v>
      </c>
      <c r="FW38" s="48"/>
      <c r="FX38" s="48"/>
      <c r="FZ38" s="48"/>
      <c r="GA38" s="48"/>
      <c r="GB38" s="48"/>
      <c r="GC38" s="48"/>
      <c r="GD38" s="191">
        <f t="shared" si="980"/>
        <v>0</v>
      </c>
      <c r="GE38" s="48"/>
      <c r="GF38" s="48"/>
      <c r="GG38" s="48"/>
      <c r="GH38" s="48"/>
      <c r="GI38" s="48"/>
      <c r="GJ38" s="48"/>
      <c r="GK38" s="192">
        <f t="shared" si="981"/>
        <v>0</v>
      </c>
      <c r="GL38" s="48"/>
      <c r="GM38" s="48"/>
      <c r="GO38" s="48"/>
      <c r="GP38" s="48"/>
      <c r="GQ38" s="48"/>
      <c r="GR38" s="48"/>
      <c r="GS38" s="191">
        <f t="shared" si="982"/>
        <v>0</v>
      </c>
      <c r="GT38" s="48"/>
      <c r="GU38" s="48"/>
      <c r="GV38" s="48"/>
      <c r="GW38" s="48"/>
      <c r="GX38" s="48"/>
      <c r="GY38" s="48"/>
      <c r="GZ38" s="192">
        <f t="shared" si="983"/>
        <v>0</v>
      </c>
      <c r="HA38" s="48"/>
      <c r="HB38" s="48"/>
      <c r="HD38" s="48"/>
      <c r="HE38" s="48"/>
      <c r="HF38" s="48"/>
      <c r="HG38" s="48"/>
      <c r="HH38" s="191">
        <f t="shared" si="984"/>
        <v>0</v>
      </c>
      <c r="HI38" s="48"/>
      <c r="HJ38" s="48"/>
      <c r="HK38" s="48"/>
      <c r="HL38" s="48"/>
      <c r="HM38" s="48"/>
      <c r="HN38" s="48"/>
      <c r="HO38" s="192">
        <f t="shared" si="985"/>
        <v>0</v>
      </c>
      <c r="HP38" s="48"/>
      <c r="HQ38" s="48"/>
      <c r="HS38" s="48"/>
      <c r="HT38" s="48"/>
      <c r="HU38" s="48"/>
      <c r="HV38" s="48"/>
      <c r="HW38" s="191">
        <f t="shared" si="986"/>
        <v>0</v>
      </c>
      <c r="HX38" s="48"/>
      <c r="HY38" s="48"/>
      <c r="HZ38" s="48"/>
      <c r="IA38" s="48"/>
      <c r="IB38" s="48"/>
      <c r="IC38" s="48"/>
      <c r="ID38" s="192">
        <f t="shared" si="987"/>
        <v>0</v>
      </c>
      <c r="IE38" s="48"/>
      <c r="IF38" s="48"/>
      <c r="IH38" s="48"/>
      <c r="II38" s="48"/>
      <c r="IJ38" s="48"/>
      <c r="IK38" s="48"/>
      <c r="IL38" s="191">
        <f t="shared" si="988"/>
        <v>0</v>
      </c>
      <c r="IM38" s="48"/>
      <c r="IN38" s="48"/>
      <c r="IO38" s="48"/>
      <c r="IP38" s="48"/>
      <c r="IQ38" s="48"/>
      <c r="IR38" s="48"/>
      <c r="IS38" s="192">
        <f t="shared" si="989"/>
        <v>0</v>
      </c>
      <c r="IT38" s="48"/>
      <c r="IU38" s="48"/>
      <c r="IW38" s="48"/>
      <c r="IX38" s="48"/>
      <c r="IY38" s="48"/>
      <c r="IZ38" s="48"/>
      <c r="JA38" s="191">
        <f t="shared" si="990"/>
        <v>0</v>
      </c>
      <c r="JB38" s="48"/>
      <c r="JC38" s="48"/>
      <c r="JD38" s="48"/>
      <c r="JE38" s="48"/>
      <c r="JF38" s="48"/>
      <c r="JG38" s="48"/>
      <c r="JH38" s="192">
        <f t="shared" si="991"/>
        <v>0</v>
      </c>
      <c r="JI38" s="48"/>
      <c r="JJ38" s="48"/>
      <c r="JL38" s="48"/>
      <c r="JM38" s="48"/>
      <c r="JN38" s="48"/>
      <c r="JO38" s="48"/>
      <c r="JP38" s="191">
        <f t="shared" si="992"/>
        <v>0</v>
      </c>
      <c r="JQ38" s="48"/>
      <c r="JR38" s="48"/>
      <c r="JS38" s="48"/>
      <c r="JT38" s="48"/>
      <c r="JU38" s="48"/>
      <c r="JV38" s="48"/>
      <c r="JW38" s="192">
        <f t="shared" si="993"/>
        <v>0</v>
      </c>
      <c r="JX38" s="48"/>
      <c r="JY38" s="48"/>
      <c r="KA38" s="48"/>
      <c r="KB38" s="48"/>
      <c r="KC38" s="48"/>
      <c r="KD38" s="48"/>
      <c r="KE38" s="191">
        <f t="shared" si="994"/>
        <v>0</v>
      </c>
      <c r="KF38" s="48"/>
      <c r="KG38" s="48"/>
      <c r="KH38" s="48"/>
      <c r="KI38" s="48"/>
      <c r="KJ38" s="48"/>
      <c r="KK38" s="48"/>
      <c r="KL38" s="192">
        <f t="shared" si="995"/>
        <v>0</v>
      </c>
      <c r="KM38" s="48"/>
      <c r="KN38" s="48"/>
      <c r="KP38" s="48"/>
      <c r="KQ38" s="48"/>
      <c r="KR38" s="48"/>
      <c r="KS38" s="48"/>
      <c r="KT38" s="191">
        <f t="shared" si="996"/>
        <v>0</v>
      </c>
      <c r="KU38" s="48"/>
      <c r="KV38" s="48"/>
      <c r="KW38" s="48"/>
      <c r="KX38" s="48"/>
      <c r="KY38" s="48"/>
      <c r="KZ38" s="48"/>
      <c r="LA38" s="192">
        <f t="shared" si="997"/>
        <v>0</v>
      </c>
      <c r="LB38" s="48"/>
      <c r="LC38" s="48"/>
      <c r="LE38" s="48"/>
      <c r="LF38" s="48"/>
      <c r="LG38" s="48"/>
      <c r="LH38" s="48"/>
      <c r="LI38" s="191">
        <f t="shared" si="998"/>
        <v>0</v>
      </c>
      <c r="LJ38" s="48"/>
      <c r="LK38" s="48"/>
      <c r="LL38" s="48"/>
      <c r="LM38" s="48"/>
      <c r="LN38" s="48"/>
      <c r="LO38" s="48"/>
      <c r="LP38" s="192">
        <f t="shared" si="999"/>
        <v>0</v>
      </c>
      <c r="LQ38" s="48"/>
      <c r="LR38" s="48"/>
      <c r="LT38" s="48"/>
      <c r="LU38" s="48"/>
      <c r="LV38" s="48"/>
      <c r="LW38" s="48"/>
      <c r="LX38" s="191">
        <f t="shared" si="1000"/>
        <v>0</v>
      </c>
      <c r="LY38" s="48"/>
      <c r="LZ38" s="48"/>
      <c r="MA38" s="48"/>
      <c r="MB38" s="48"/>
      <c r="MC38" s="48"/>
      <c r="MD38" s="48"/>
      <c r="ME38" s="192">
        <f t="shared" si="1001"/>
        <v>0</v>
      </c>
      <c r="MF38" s="48"/>
      <c r="MG38" s="48"/>
      <c r="MI38" s="48"/>
      <c r="MJ38" s="48"/>
      <c r="MK38" s="48"/>
      <c r="ML38" s="48"/>
      <c r="MM38" s="191">
        <f t="shared" si="1002"/>
        <v>0</v>
      </c>
      <c r="MN38" s="48"/>
      <c r="MO38" s="48"/>
      <c r="MP38" s="48"/>
      <c r="MQ38" s="48"/>
      <c r="MR38" s="48"/>
      <c r="MS38" s="48"/>
      <c r="MT38" s="192">
        <f t="shared" si="1003"/>
        <v>0</v>
      </c>
      <c r="MU38" s="48"/>
      <c r="MV38" s="48"/>
      <c r="MX38" s="48"/>
      <c r="MY38" s="48"/>
      <c r="MZ38" s="48"/>
      <c r="NA38" s="48"/>
      <c r="NB38" s="191">
        <f t="shared" si="1004"/>
        <v>0</v>
      </c>
      <c r="NC38" s="48"/>
      <c r="ND38" s="48"/>
      <c r="NE38" s="48"/>
      <c r="NF38" s="48"/>
      <c r="NG38" s="48"/>
      <c r="NH38" s="48"/>
      <c r="NI38" s="192">
        <f t="shared" si="1005"/>
        <v>0</v>
      </c>
      <c r="NJ38" s="48"/>
      <c r="NK38" s="48"/>
      <c r="NM38" s="48"/>
      <c r="NN38" s="48"/>
      <c r="NO38" s="48"/>
      <c r="NP38" s="48"/>
      <c r="NQ38" s="191">
        <f t="shared" si="1006"/>
        <v>0</v>
      </c>
      <c r="NR38" s="48"/>
      <c r="NS38" s="48"/>
      <c r="NT38" s="48"/>
      <c r="NU38" s="48"/>
      <c r="NV38" s="48"/>
      <c r="NW38" s="48"/>
      <c r="NX38" s="192">
        <f t="shared" si="1007"/>
        <v>0</v>
      </c>
      <c r="NY38" s="48"/>
      <c r="NZ38" s="48"/>
      <c r="OB38" s="48"/>
      <c r="OC38" s="48"/>
      <c r="OD38" s="48"/>
      <c r="OE38" s="48"/>
      <c r="OF38" s="191">
        <f t="shared" si="1008"/>
        <v>0</v>
      </c>
      <c r="OG38" s="48"/>
      <c r="OH38" s="48"/>
      <c r="OI38" s="48"/>
      <c r="OJ38" s="48"/>
      <c r="OK38" s="48"/>
      <c r="OL38" s="48"/>
      <c r="OM38" s="192">
        <f t="shared" si="1009"/>
        <v>0</v>
      </c>
      <c r="ON38" s="48"/>
      <c r="OO38" s="48"/>
      <c r="OQ38" s="48"/>
      <c r="OR38" s="48"/>
      <c r="OS38" s="48"/>
      <c r="OT38" s="48"/>
      <c r="OU38" s="191">
        <f t="shared" si="1010"/>
        <v>0</v>
      </c>
      <c r="OV38" s="48"/>
      <c r="OW38" s="48"/>
      <c r="OX38" s="48"/>
      <c r="OY38" s="48"/>
      <c r="OZ38" s="48"/>
      <c r="PA38" s="48"/>
      <c r="PB38" s="192">
        <f t="shared" si="1011"/>
        <v>0</v>
      </c>
      <c r="PC38" s="48"/>
      <c r="PD38" s="48"/>
      <c r="PF38" s="48"/>
      <c r="PG38" s="48"/>
      <c r="PH38" s="48"/>
      <c r="PI38" s="48"/>
      <c r="PJ38" s="191">
        <f t="shared" si="1012"/>
        <v>0</v>
      </c>
      <c r="PK38" s="48"/>
      <c r="PL38" s="48"/>
      <c r="PM38" s="48"/>
      <c r="PN38" s="48"/>
      <c r="PO38" s="48"/>
      <c r="PP38" s="48"/>
      <c r="PQ38" s="192">
        <f t="shared" si="1013"/>
        <v>0</v>
      </c>
      <c r="PR38" s="48"/>
      <c r="PS38" s="48"/>
      <c r="PU38" s="48"/>
      <c r="PV38" s="48"/>
      <c r="PW38" s="48"/>
      <c r="PX38" s="48"/>
      <c r="PY38" s="191">
        <f t="shared" si="1014"/>
        <v>0</v>
      </c>
      <c r="PZ38" s="48"/>
      <c r="QA38" s="48"/>
      <c r="QB38" s="48"/>
      <c r="QC38" s="48"/>
      <c r="QD38" s="48"/>
      <c r="QE38" s="48"/>
      <c r="QF38" s="192">
        <f t="shared" si="1015"/>
        <v>0</v>
      </c>
      <c r="QG38" s="48"/>
      <c r="QH38" s="48"/>
      <c r="QJ38" s="48"/>
      <c r="QK38" s="48"/>
      <c r="QL38" s="48"/>
      <c r="QM38" s="48"/>
      <c r="QN38" s="191">
        <f t="shared" si="1016"/>
        <v>0</v>
      </c>
      <c r="QO38" s="48"/>
      <c r="QP38" s="48"/>
      <c r="QQ38" s="48"/>
      <c r="QR38" s="48"/>
      <c r="QS38" s="48"/>
      <c r="QT38" s="48"/>
      <c r="QU38" s="192">
        <f t="shared" si="1017"/>
        <v>0</v>
      </c>
      <c r="QV38" s="48"/>
      <c r="QW38" s="48"/>
      <c r="QY38" s="48"/>
      <c r="QZ38" s="48"/>
      <c r="RA38" s="48"/>
      <c r="RB38" s="48"/>
      <c r="RC38" s="191">
        <f t="shared" si="1018"/>
        <v>0</v>
      </c>
      <c r="RD38" s="48"/>
      <c r="RE38" s="48"/>
      <c r="RF38" s="48"/>
      <c r="RG38" s="48"/>
      <c r="RH38" s="48"/>
      <c r="RI38" s="48"/>
      <c r="RJ38" s="192">
        <f t="shared" si="1019"/>
        <v>0</v>
      </c>
      <c r="RK38" s="48"/>
      <c r="RL38" s="48"/>
      <c r="RN38" s="48"/>
      <c r="RO38" s="48"/>
      <c r="RP38" s="48"/>
      <c r="RQ38" s="48"/>
      <c r="RR38" s="191">
        <f t="shared" si="1020"/>
        <v>0</v>
      </c>
      <c r="RS38" s="48"/>
      <c r="RT38" s="48"/>
      <c r="RU38" s="48"/>
      <c r="RV38" s="48"/>
      <c r="RW38" s="48"/>
      <c r="RX38" s="48"/>
      <c r="RY38" s="192">
        <f t="shared" si="1021"/>
        <v>0</v>
      </c>
      <c r="RZ38" s="48"/>
      <c r="SA38" s="48"/>
      <c r="SC38" s="48"/>
      <c r="SD38" s="48"/>
      <c r="SE38" s="48"/>
      <c r="SF38" s="48"/>
      <c r="SG38" s="191">
        <f t="shared" si="1022"/>
        <v>0</v>
      </c>
      <c r="SH38" s="48"/>
      <c r="SI38" s="48"/>
      <c r="SJ38" s="48"/>
      <c r="SK38" s="48"/>
      <c r="SL38" s="48"/>
      <c r="SM38" s="48"/>
      <c r="SN38" s="192">
        <f t="shared" si="1023"/>
        <v>0</v>
      </c>
      <c r="SO38" s="48"/>
      <c r="SP38" s="48"/>
      <c r="SR38" s="48"/>
      <c r="SS38" s="48"/>
      <c r="ST38" s="48"/>
      <c r="SU38" s="48"/>
      <c r="SV38" s="191">
        <f t="shared" si="1024"/>
        <v>0</v>
      </c>
      <c r="SW38" s="48"/>
      <c r="SX38" s="48"/>
      <c r="SY38" s="48"/>
      <c r="SZ38" s="48"/>
      <c r="TA38" s="48"/>
      <c r="TB38" s="48"/>
      <c r="TC38" s="192">
        <f t="shared" si="1025"/>
        <v>0</v>
      </c>
      <c r="TD38" s="48"/>
      <c r="TE38" s="48"/>
      <c r="TG38" s="48"/>
      <c r="TH38" s="48"/>
      <c r="TI38" s="48"/>
      <c r="TJ38" s="48"/>
      <c r="TK38" s="191">
        <f t="shared" si="1026"/>
        <v>0</v>
      </c>
      <c r="TL38" s="48"/>
      <c r="TM38" s="48"/>
      <c r="TN38" s="48"/>
      <c r="TO38" s="48"/>
      <c r="TP38" s="48"/>
      <c r="TQ38" s="48"/>
      <c r="TR38" s="192">
        <f t="shared" si="1027"/>
        <v>0</v>
      </c>
      <c r="TS38" s="48"/>
      <c r="TT38" s="48"/>
      <c r="TV38" s="48"/>
      <c r="TW38" s="48"/>
      <c r="TX38" s="48"/>
      <c r="TY38" s="48"/>
      <c r="TZ38" s="191">
        <f t="shared" si="1028"/>
        <v>0</v>
      </c>
      <c r="UA38" s="48"/>
      <c r="UB38" s="48"/>
      <c r="UC38" s="48"/>
      <c r="UD38" s="48"/>
      <c r="UE38" s="48"/>
      <c r="UF38" s="48"/>
      <c r="UG38" s="192">
        <f t="shared" si="1029"/>
        <v>0</v>
      </c>
      <c r="UH38" s="48"/>
      <c r="UI38" s="48"/>
      <c r="UK38" s="48"/>
      <c r="UL38" s="48"/>
      <c r="UM38" s="48"/>
      <c r="UN38" s="48"/>
      <c r="UO38" s="191">
        <f t="shared" si="1030"/>
        <v>0</v>
      </c>
      <c r="UP38" s="48"/>
      <c r="UQ38" s="48"/>
      <c r="UR38" s="48"/>
      <c r="US38" s="48"/>
      <c r="UT38" s="48"/>
      <c r="UU38" s="48"/>
      <c r="UV38" s="192">
        <f t="shared" si="1031"/>
        <v>0</v>
      </c>
      <c r="UW38" s="48"/>
      <c r="UX38" s="48"/>
      <c r="UZ38" s="48"/>
      <c r="VA38" s="48"/>
      <c r="VB38" s="48"/>
      <c r="VC38" s="48"/>
      <c r="VD38" s="191">
        <f t="shared" si="1032"/>
        <v>0</v>
      </c>
      <c r="VE38" s="48"/>
      <c r="VF38" s="48"/>
      <c r="VG38" s="48"/>
      <c r="VH38" s="48"/>
      <c r="VI38" s="48"/>
      <c r="VJ38" s="48"/>
      <c r="VK38" s="192">
        <f t="shared" si="1033"/>
        <v>0</v>
      </c>
      <c r="VL38" s="48"/>
      <c r="VM38" s="48"/>
      <c r="VO38" s="48"/>
      <c r="VP38" s="48"/>
      <c r="VQ38" s="48"/>
      <c r="VR38" s="48"/>
      <c r="VS38" s="191">
        <f t="shared" si="1034"/>
        <v>0</v>
      </c>
      <c r="VT38" s="48"/>
      <c r="VU38" s="48"/>
      <c r="VV38" s="48"/>
      <c r="VW38" s="48"/>
      <c r="VX38" s="48"/>
      <c r="VY38" s="48"/>
      <c r="VZ38" s="192">
        <f t="shared" si="1035"/>
        <v>0</v>
      </c>
      <c r="WA38" s="48"/>
      <c r="WB38" s="48"/>
      <c r="WD38" s="48"/>
      <c r="WE38" s="48"/>
      <c r="WF38" s="48"/>
      <c r="WG38" s="48"/>
      <c r="WH38" s="191">
        <f t="shared" si="1036"/>
        <v>0</v>
      </c>
      <c r="WI38" s="48"/>
      <c r="WJ38" s="48"/>
      <c r="WK38" s="48"/>
      <c r="WL38" s="48"/>
      <c r="WM38" s="48"/>
      <c r="WN38" s="48"/>
      <c r="WO38" s="192">
        <f t="shared" si="1037"/>
        <v>0</v>
      </c>
      <c r="WP38" s="48"/>
      <c r="WQ38" s="48"/>
      <c r="WS38" s="48"/>
      <c r="WT38" s="48"/>
      <c r="WU38" s="48"/>
      <c r="WV38" s="48"/>
      <c r="WW38" s="191">
        <f t="shared" si="1038"/>
        <v>0</v>
      </c>
      <c r="WX38" s="48"/>
      <c r="WY38" s="48"/>
      <c r="WZ38" s="48"/>
      <c r="XA38" s="48"/>
      <c r="XB38" s="48"/>
      <c r="XC38" s="48"/>
      <c r="XD38" s="192">
        <f t="shared" si="1039"/>
        <v>0</v>
      </c>
      <c r="XE38" s="48"/>
      <c r="XF38" s="48"/>
      <c r="XH38" s="48"/>
      <c r="XI38" s="48"/>
      <c r="XJ38" s="48"/>
      <c r="XK38" s="48"/>
      <c r="XL38" s="191">
        <f t="shared" si="1040"/>
        <v>0</v>
      </c>
      <c r="XM38" s="48"/>
      <c r="XN38" s="48"/>
      <c r="XO38" s="48"/>
      <c r="XP38" s="48"/>
      <c r="XQ38" s="48"/>
      <c r="XR38" s="48"/>
      <c r="XS38" s="192">
        <f t="shared" si="1041"/>
        <v>0</v>
      </c>
      <c r="XT38" s="48"/>
      <c r="XU38" s="48"/>
      <c r="XW38" s="48"/>
      <c r="XX38" s="48"/>
      <c r="XY38" s="48"/>
      <c r="XZ38" s="48"/>
      <c r="YA38" s="191">
        <f t="shared" si="1042"/>
        <v>0</v>
      </c>
      <c r="YB38" s="48"/>
      <c r="YC38" s="48"/>
      <c r="YD38" s="48"/>
      <c r="YE38" s="48"/>
      <c r="YF38" s="48"/>
      <c r="YG38" s="48"/>
      <c r="YH38" s="192">
        <f t="shared" si="1043"/>
        <v>0</v>
      </c>
      <c r="YI38" s="48"/>
      <c r="YJ38" s="48"/>
      <c r="YL38" s="48"/>
      <c r="YM38" s="48"/>
      <c r="YN38" s="48"/>
      <c r="YO38" s="48"/>
      <c r="YP38" s="191">
        <f t="shared" si="1044"/>
        <v>0</v>
      </c>
      <c r="YQ38" s="48"/>
      <c r="YR38" s="48"/>
      <c r="YS38" s="48"/>
      <c r="YT38" s="48"/>
      <c r="YU38" s="48"/>
      <c r="YV38" s="48"/>
      <c r="YW38" s="192">
        <f t="shared" si="1045"/>
        <v>0</v>
      </c>
      <c r="YX38" s="48"/>
      <c r="YY38" s="48"/>
      <c r="ZA38" s="48"/>
      <c r="ZB38" s="48"/>
      <c r="ZC38" s="48"/>
      <c r="ZD38" s="48"/>
      <c r="ZE38" s="191">
        <f t="shared" si="1046"/>
        <v>0</v>
      </c>
      <c r="ZF38" s="48"/>
      <c r="ZG38" s="48"/>
      <c r="ZH38" s="48"/>
      <c r="ZI38" s="48"/>
      <c r="ZJ38" s="48"/>
      <c r="ZK38" s="48"/>
      <c r="ZL38" s="192">
        <f t="shared" si="1047"/>
        <v>0</v>
      </c>
      <c r="ZM38" s="48"/>
      <c r="ZN38" s="48"/>
      <c r="ZP38" s="48"/>
      <c r="ZQ38" s="48"/>
      <c r="ZR38" s="48"/>
      <c r="ZS38" s="48"/>
      <c r="ZT38" s="191">
        <f t="shared" si="1048"/>
        <v>0</v>
      </c>
      <c r="ZU38" s="48"/>
      <c r="ZV38" s="48"/>
      <c r="ZW38" s="48"/>
      <c r="ZX38" s="48"/>
      <c r="ZY38" s="48"/>
      <c r="ZZ38" s="48"/>
      <c r="AAA38" s="192">
        <f t="shared" si="1049"/>
        <v>0</v>
      </c>
      <c r="AAB38" s="48"/>
      <c r="AAC38" s="48"/>
      <c r="AAE38" s="48"/>
      <c r="AAF38" s="48"/>
      <c r="AAG38" s="48"/>
      <c r="AAH38" s="48"/>
      <c r="AAI38" s="191">
        <f t="shared" si="1050"/>
        <v>0</v>
      </c>
      <c r="AAJ38" s="48"/>
      <c r="AAK38" s="48"/>
      <c r="AAL38" s="48"/>
      <c r="AAM38" s="48"/>
      <c r="AAN38" s="48"/>
      <c r="AAO38" s="48"/>
      <c r="AAP38" s="192">
        <f t="shared" si="1051"/>
        <v>0</v>
      </c>
      <c r="AAQ38" s="48"/>
      <c r="AAR38" s="48"/>
      <c r="AAT38" s="48"/>
      <c r="AAU38" s="48"/>
      <c r="AAV38" s="48"/>
      <c r="AAW38" s="48"/>
      <c r="AAX38" s="191">
        <f t="shared" si="1052"/>
        <v>0</v>
      </c>
      <c r="AAY38" s="48"/>
      <c r="AAZ38" s="48"/>
      <c r="ABA38" s="48"/>
      <c r="ABB38" s="48"/>
      <c r="ABC38" s="48"/>
      <c r="ABD38" s="48"/>
      <c r="ABE38" s="192">
        <f t="shared" si="1053"/>
        <v>0</v>
      </c>
      <c r="ABF38" s="48"/>
      <c r="ABG38" s="48"/>
      <c r="ABI38" s="48"/>
      <c r="ABJ38" s="48"/>
      <c r="ABK38" s="48"/>
      <c r="ABL38" s="48"/>
      <c r="ABM38" s="191">
        <f t="shared" si="1054"/>
        <v>0</v>
      </c>
      <c r="ABN38" s="48"/>
      <c r="ABO38" s="48"/>
      <c r="ABP38" s="48"/>
      <c r="ABQ38" s="48"/>
      <c r="ABR38" s="48"/>
      <c r="ABS38" s="48"/>
      <c r="ABT38" s="192">
        <f t="shared" si="1055"/>
        <v>0</v>
      </c>
      <c r="ABU38" s="48"/>
      <c r="ABV38" s="48"/>
      <c r="ABX38" s="48"/>
      <c r="ABY38" s="48"/>
      <c r="ABZ38" s="48"/>
      <c r="ACA38" s="48"/>
      <c r="ACB38" s="191">
        <f t="shared" si="1056"/>
        <v>0</v>
      </c>
      <c r="ACC38" s="48"/>
      <c r="ACD38" s="48"/>
      <c r="ACE38" s="48"/>
      <c r="ACF38" s="48"/>
      <c r="ACG38" s="48"/>
      <c r="ACH38" s="48"/>
      <c r="ACI38" s="192">
        <f t="shared" si="1057"/>
        <v>0</v>
      </c>
      <c r="ACJ38" s="48"/>
      <c r="ACK38" s="48"/>
      <c r="ACM38" s="48"/>
      <c r="ACN38" s="48"/>
      <c r="ACO38" s="48"/>
      <c r="ACP38" s="48"/>
      <c r="ACQ38" s="191">
        <f t="shared" si="1058"/>
        <v>0</v>
      </c>
      <c r="ACR38" s="48"/>
      <c r="ACS38" s="48"/>
      <c r="ACT38" s="48"/>
      <c r="ACU38" s="48"/>
      <c r="ACV38" s="48"/>
      <c r="ACW38" s="48"/>
      <c r="ACX38" s="192">
        <f t="shared" si="1059"/>
        <v>0</v>
      </c>
      <c r="ACY38" s="48"/>
      <c r="ACZ38" s="48"/>
      <c r="ADC38" s="48"/>
      <c r="ADD38" s="48"/>
      <c r="ADE38" s="48"/>
      <c r="ADF38" s="48"/>
      <c r="ADG38" s="191">
        <f t="shared" si="1060"/>
        <v>0</v>
      </c>
      <c r="ADH38" s="48"/>
      <c r="ADI38" s="48"/>
      <c r="ADJ38" s="48"/>
      <c r="ADK38" s="48"/>
      <c r="ADL38" s="48"/>
      <c r="ADM38" s="48"/>
      <c r="ADN38" s="192">
        <f t="shared" si="1061"/>
        <v>0</v>
      </c>
      <c r="ADO38" s="48"/>
      <c r="ADP38" s="48"/>
      <c r="ADR38" s="48"/>
      <c r="ADS38" s="48"/>
      <c r="ADT38" s="48"/>
      <c r="ADU38" s="48"/>
      <c r="ADV38" s="191">
        <f t="shared" si="1062"/>
        <v>0</v>
      </c>
      <c r="ADW38" s="48"/>
      <c r="ADX38" s="48"/>
      <c r="ADY38" s="48"/>
      <c r="ADZ38" s="48"/>
      <c r="AEA38" s="48"/>
      <c r="AEB38" s="48"/>
      <c r="AEC38" s="192">
        <f t="shared" si="1063"/>
        <v>0</v>
      </c>
      <c r="AED38" s="48"/>
      <c r="AEE38" s="48"/>
      <c r="AEG38" s="48"/>
      <c r="AEH38" s="48"/>
      <c r="AEI38" s="48"/>
      <c r="AEJ38" s="48"/>
      <c r="AEK38" s="191">
        <f t="shared" si="1064"/>
        <v>0</v>
      </c>
      <c r="AEL38" s="48"/>
      <c r="AEM38" s="48"/>
      <c r="AEN38" s="48"/>
      <c r="AEO38" s="48"/>
      <c r="AEP38" s="48"/>
      <c r="AEQ38" s="48"/>
      <c r="AER38" s="192">
        <f t="shared" si="1065"/>
        <v>0</v>
      </c>
      <c r="AES38" s="48"/>
      <c r="AET38" s="48"/>
      <c r="AEV38" s="48"/>
      <c r="AEW38" s="48"/>
      <c r="AEX38" s="48"/>
      <c r="AEY38" s="48"/>
      <c r="AEZ38" s="191">
        <f t="shared" si="1066"/>
        <v>0</v>
      </c>
      <c r="AFA38" s="48"/>
      <c r="AFB38" s="48"/>
      <c r="AFC38" s="48"/>
      <c r="AFD38" s="48"/>
      <c r="AFE38" s="48"/>
      <c r="AFF38" s="48"/>
      <c r="AFG38" s="192">
        <f t="shared" si="1067"/>
        <v>0</v>
      </c>
      <c r="AFH38" s="48"/>
      <c r="AFI38" s="48"/>
      <c r="AFK38" s="48"/>
      <c r="AFL38" s="48"/>
      <c r="AFM38" s="48"/>
      <c r="AFN38" s="48"/>
      <c r="AFO38" s="191">
        <f t="shared" si="1068"/>
        <v>0</v>
      </c>
      <c r="AFP38" s="48"/>
      <c r="AFQ38" s="48"/>
      <c r="AFR38" s="48"/>
      <c r="AFS38" s="48"/>
      <c r="AFT38" s="48"/>
      <c r="AFU38" s="48"/>
      <c r="AFV38" s="192">
        <f t="shared" si="1069"/>
        <v>0</v>
      </c>
      <c r="AFW38" s="48"/>
      <c r="AFX38" s="48"/>
      <c r="AFZ38" s="48"/>
      <c r="AGA38" s="48"/>
      <c r="AGB38" s="48"/>
      <c r="AGC38" s="48"/>
      <c r="AGD38" s="191">
        <f t="shared" si="1070"/>
        <v>0</v>
      </c>
      <c r="AGE38" s="48"/>
      <c r="AGF38" s="48"/>
      <c r="AGG38" s="48"/>
      <c r="AGH38" s="48"/>
      <c r="AGI38" s="48"/>
      <c r="AGJ38" s="48"/>
      <c r="AGK38" s="192">
        <f t="shared" si="1071"/>
        <v>0</v>
      </c>
      <c r="AGL38" s="48"/>
      <c r="AGM38" s="48"/>
      <c r="AGO38" s="48"/>
      <c r="AGP38" s="48"/>
      <c r="AGQ38" s="48"/>
      <c r="AGR38" s="48"/>
      <c r="AGS38" s="191">
        <f t="shared" si="1072"/>
        <v>0</v>
      </c>
      <c r="AGT38" s="48"/>
      <c r="AGU38" s="48"/>
      <c r="AGV38" s="48"/>
      <c r="AGW38" s="48"/>
      <c r="AGX38" s="48"/>
      <c r="AGY38" s="48"/>
      <c r="AGZ38" s="192">
        <f t="shared" si="1073"/>
        <v>0</v>
      </c>
      <c r="AHA38" s="48"/>
      <c r="AHB38" s="48"/>
      <c r="AHD38" s="48"/>
      <c r="AHE38" s="48"/>
      <c r="AHF38" s="48"/>
      <c r="AHG38" s="48"/>
      <c r="AHH38" s="191">
        <f t="shared" si="1074"/>
        <v>0</v>
      </c>
      <c r="AHI38" s="48"/>
      <c r="AHJ38" s="48"/>
      <c r="AHK38" s="48"/>
      <c r="AHL38" s="48"/>
      <c r="AHM38" s="48"/>
      <c r="AHN38" s="48"/>
      <c r="AHO38" s="192">
        <f t="shared" si="1075"/>
        <v>0</v>
      </c>
      <c r="AHP38" s="48"/>
      <c r="AHQ38" s="48"/>
      <c r="AHS38" s="48"/>
      <c r="AHT38" s="48"/>
      <c r="AHU38" s="48"/>
      <c r="AHV38" s="48"/>
      <c r="AHW38" s="191">
        <f t="shared" si="1076"/>
        <v>0</v>
      </c>
      <c r="AHX38" s="48"/>
      <c r="AHY38" s="48"/>
      <c r="AHZ38" s="48"/>
      <c r="AIA38" s="48"/>
      <c r="AIB38" s="48"/>
      <c r="AIC38" s="48"/>
      <c r="AID38" s="192">
        <f t="shared" si="1077"/>
        <v>0</v>
      </c>
      <c r="AIE38" s="48"/>
      <c r="AIF38" s="48"/>
    </row>
    <row r="39" spans="1:916" ht="30" x14ac:dyDescent="0.25">
      <c r="A39" s="46" t="s">
        <v>297</v>
      </c>
      <c r="B39" s="47" t="s">
        <v>303</v>
      </c>
      <c r="C39" s="53"/>
      <c r="D39" s="48"/>
      <c r="E39" s="48"/>
      <c r="F39" s="48"/>
      <c r="G39" s="191">
        <f t="shared" si="718"/>
        <v>0</v>
      </c>
      <c r="H39" s="48"/>
      <c r="I39" s="48"/>
      <c r="J39" s="48"/>
      <c r="K39" s="48"/>
      <c r="L39" s="48"/>
      <c r="M39" s="48"/>
      <c r="N39" s="192">
        <f t="shared" si="958"/>
        <v>0</v>
      </c>
      <c r="O39" s="48"/>
      <c r="P39" s="48"/>
      <c r="Q39" s="48"/>
      <c r="R39" s="48"/>
      <c r="S39" s="48"/>
      <c r="T39" s="48"/>
      <c r="U39" s="191">
        <f t="shared" si="719"/>
        <v>0</v>
      </c>
      <c r="V39" s="48"/>
      <c r="W39" s="48"/>
      <c r="X39" s="48"/>
      <c r="Y39" s="48"/>
      <c r="Z39" s="48"/>
      <c r="AA39" s="48"/>
      <c r="AB39" s="192">
        <f t="shared" si="959"/>
        <v>0</v>
      </c>
      <c r="AC39" s="48"/>
      <c r="AD39" s="48"/>
      <c r="AF39" s="48"/>
      <c r="AG39" s="48"/>
      <c r="AH39" s="48"/>
      <c r="AI39" s="48"/>
      <c r="AJ39" s="191">
        <f t="shared" si="960"/>
        <v>0</v>
      </c>
      <c r="AK39" s="48"/>
      <c r="AL39" s="48"/>
      <c r="AM39" s="48"/>
      <c r="AN39" s="48"/>
      <c r="AO39" s="48"/>
      <c r="AP39" s="48"/>
      <c r="AQ39" s="192">
        <f t="shared" si="961"/>
        <v>0</v>
      </c>
      <c r="AR39" s="48"/>
      <c r="AS39" s="48"/>
      <c r="AU39" s="48"/>
      <c r="AV39" s="48"/>
      <c r="AW39" s="48"/>
      <c r="AX39" s="48"/>
      <c r="AY39" s="191">
        <f t="shared" si="962"/>
        <v>0</v>
      </c>
      <c r="AZ39" s="48"/>
      <c r="BA39" s="48"/>
      <c r="BB39" s="48"/>
      <c r="BC39" s="48"/>
      <c r="BD39" s="48"/>
      <c r="BE39" s="48"/>
      <c r="BF39" s="192">
        <f t="shared" si="963"/>
        <v>0</v>
      </c>
      <c r="BG39" s="48"/>
      <c r="BH39" s="48"/>
      <c r="BJ39" s="48"/>
      <c r="BK39" s="48"/>
      <c r="BL39" s="48"/>
      <c r="BM39" s="48"/>
      <c r="BN39" s="191">
        <f t="shared" si="964"/>
        <v>0</v>
      </c>
      <c r="BO39" s="48"/>
      <c r="BP39" s="48"/>
      <c r="BQ39" s="48"/>
      <c r="BR39" s="48"/>
      <c r="BS39" s="48"/>
      <c r="BT39" s="48"/>
      <c r="BU39" s="192">
        <f t="shared" si="965"/>
        <v>0</v>
      </c>
      <c r="BV39" s="48"/>
      <c r="BW39" s="48"/>
      <c r="BY39" s="48"/>
      <c r="BZ39" s="48"/>
      <c r="CA39" s="48"/>
      <c r="CB39" s="48"/>
      <c r="CC39" s="191">
        <f t="shared" si="966"/>
        <v>0</v>
      </c>
      <c r="CD39" s="48"/>
      <c r="CE39" s="48"/>
      <c r="CF39" s="48"/>
      <c r="CG39" s="48"/>
      <c r="CH39" s="48"/>
      <c r="CI39" s="48"/>
      <c r="CJ39" s="192">
        <f t="shared" si="967"/>
        <v>0</v>
      </c>
      <c r="CK39" s="48"/>
      <c r="CL39" s="48"/>
      <c r="CN39" s="48"/>
      <c r="CO39" s="48"/>
      <c r="CP39" s="48"/>
      <c r="CQ39" s="48"/>
      <c r="CR39" s="191">
        <f t="shared" si="968"/>
        <v>0</v>
      </c>
      <c r="CS39" s="48"/>
      <c r="CT39" s="48"/>
      <c r="CU39" s="48"/>
      <c r="CV39" s="48"/>
      <c r="CW39" s="48"/>
      <c r="CX39" s="48"/>
      <c r="CY39" s="192">
        <f t="shared" si="969"/>
        <v>0</v>
      </c>
      <c r="CZ39" s="48"/>
      <c r="DA39" s="48"/>
      <c r="DC39" s="48"/>
      <c r="DD39" s="48"/>
      <c r="DE39" s="48"/>
      <c r="DF39" s="48"/>
      <c r="DG39" s="191">
        <f t="shared" si="970"/>
        <v>0</v>
      </c>
      <c r="DH39" s="48"/>
      <c r="DI39" s="48"/>
      <c r="DJ39" s="48"/>
      <c r="DK39" s="48"/>
      <c r="DL39" s="48"/>
      <c r="DM39" s="48"/>
      <c r="DN39" s="192">
        <f t="shared" si="971"/>
        <v>0</v>
      </c>
      <c r="DO39" s="48"/>
      <c r="DP39" s="48"/>
      <c r="DR39" s="48"/>
      <c r="DS39" s="48"/>
      <c r="DT39" s="48"/>
      <c r="DU39" s="48"/>
      <c r="DV39" s="191">
        <f t="shared" si="972"/>
        <v>0</v>
      </c>
      <c r="DW39" s="48"/>
      <c r="DX39" s="48"/>
      <c r="DY39" s="48"/>
      <c r="DZ39" s="48"/>
      <c r="EA39" s="48"/>
      <c r="EB39" s="48"/>
      <c r="EC39" s="192">
        <f t="shared" si="973"/>
        <v>0</v>
      </c>
      <c r="ED39" s="48"/>
      <c r="EE39" s="48"/>
      <c r="EG39" s="48"/>
      <c r="EH39" s="48"/>
      <c r="EI39" s="48"/>
      <c r="EJ39" s="48"/>
      <c r="EK39" s="191">
        <f t="shared" si="974"/>
        <v>0</v>
      </c>
      <c r="EL39" s="48"/>
      <c r="EM39" s="48"/>
      <c r="EN39" s="48"/>
      <c r="EO39" s="48"/>
      <c r="EP39" s="48"/>
      <c r="EQ39" s="48"/>
      <c r="ER39" s="192">
        <f t="shared" si="975"/>
        <v>0</v>
      </c>
      <c r="ES39" s="48"/>
      <c r="ET39" s="48"/>
      <c r="EV39" s="48"/>
      <c r="EW39" s="48"/>
      <c r="EX39" s="48"/>
      <c r="EY39" s="48"/>
      <c r="EZ39" s="191">
        <f t="shared" si="976"/>
        <v>0</v>
      </c>
      <c r="FA39" s="48"/>
      <c r="FB39" s="48"/>
      <c r="FC39" s="48"/>
      <c r="FD39" s="48"/>
      <c r="FE39" s="48"/>
      <c r="FF39" s="48"/>
      <c r="FG39" s="192">
        <f t="shared" si="977"/>
        <v>0</v>
      </c>
      <c r="FH39" s="48"/>
      <c r="FI39" s="48"/>
      <c r="FK39" s="48"/>
      <c r="FL39" s="48"/>
      <c r="FM39" s="48"/>
      <c r="FN39" s="48"/>
      <c r="FO39" s="191">
        <f t="shared" si="978"/>
        <v>0</v>
      </c>
      <c r="FP39" s="48"/>
      <c r="FQ39" s="48"/>
      <c r="FR39" s="48"/>
      <c r="FS39" s="48"/>
      <c r="FT39" s="48"/>
      <c r="FU39" s="48"/>
      <c r="FV39" s="192">
        <f t="shared" si="979"/>
        <v>0</v>
      </c>
      <c r="FW39" s="48"/>
      <c r="FX39" s="48"/>
      <c r="FZ39" s="48"/>
      <c r="GA39" s="48"/>
      <c r="GB39" s="48"/>
      <c r="GC39" s="48"/>
      <c r="GD39" s="191">
        <f t="shared" si="980"/>
        <v>0</v>
      </c>
      <c r="GE39" s="48"/>
      <c r="GF39" s="48"/>
      <c r="GG39" s="48"/>
      <c r="GH39" s="48"/>
      <c r="GI39" s="48"/>
      <c r="GJ39" s="48"/>
      <c r="GK39" s="192">
        <f t="shared" si="981"/>
        <v>0</v>
      </c>
      <c r="GL39" s="48"/>
      <c r="GM39" s="48"/>
      <c r="GO39" s="48"/>
      <c r="GP39" s="48"/>
      <c r="GQ39" s="48"/>
      <c r="GR39" s="48"/>
      <c r="GS39" s="191">
        <f t="shared" si="982"/>
        <v>0</v>
      </c>
      <c r="GT39" s="48"/>
      <c r="GU39" s="48"/>
      <c r="GV39" s="48"/>
      <c r="GW39" s="48"/>
      <c r="GX39" s="48"/>
      <c r="GY39" s="48"/>
      <c r="GZ39" s="192">
        <f t="shared" si="983"/>
        <v>0</v>
      </c>
      <c r="HA39" s="48"/>
      <c r="HB39" s="48"/>
      <c r="HD39" s="48"/>
      <c r="HE39" s="48"/>
      <c r="HF39" s="48"/>
      <c r="HG39" s="48"/>
      <c r="HH39" s="191">
        <f t="shared" si="984"/>
        <v>0</v>
      </c>
      <c r="HI39" s="48"/>
      <c r="HJ39" s="48"/>
      <c r="HK39" s="48"/>
      <c r="HL39" s="48"/>
      <c r="HM39" s="48"/>
      <c r="HN39" s="48"/>
      <c r="HO39" s="192">
        <f t="shared" si="985"/>
        <v>0</v>
      </c>
      <c r="HP39" s="48"/>
      <c r="HQ39" s="48"/>
      <c r="HS39" s="48"/>
      <c r="HT39" s="48"/>
      <c r="HU39" s="48"/>
      <c r="HV39" s="48"/>
      <c r="HW39" s="191">
        <f t="shared" si="986"/>
        <v>0</v>
      </c>
      <c r="HX39" s="48"/>
      <c r="HY39" s="48"/>
      <c r="HZ39" s="48"/>
      <c r="IA39" s="48"/>
      <c r="IB39" s="48"/>
      <c r="IC39" s="48"/>
      <c r="ID39" s="192">
        <f t="shared" si="987"/>
        <v>0</v>
      </c>
      <c r="IE39" s="48"/>
      <c r="IF39" s="48"/>
      <c r="IH39" s="48"/>
      <c r="II39" s="48"/>
      <c r="IJ39" s="48"/>
      <c r="IK39" s="48"/>
      <c r="IL39" s="191">
        <f t="shared" si="988"/>
        <v>0</v>
      </c>
      <c r="IM39" s="48"/>
      <c r="IN39" s="48"/>
      <c r="IO39" s="48"/>
      <c r="IP39" s="48"/>
      <c r="IQ39" s="48"/>
      <c r="IR39" s="48"/>
      <c r="IS39" s="192">
        <f t="shared" si="989"/>
        <v>0</v>
      </c>
      <c r="IT39" s="48"/>
      <c r="IU39" s="48"/>
      <c r="IW39" s="48"/>
      <c r="IX39" s="48"/>
      <c r="IY39" s="48"/>
      <c r="IZ39" s="48"/>
      <c r="JA39" s="191">
        <f t="shared" si="990"/>
        <v>0</v>
      </c>
      <c r="JB39" s="48"/>
      <c r="JC39" s="48"/>
      <c r="JD39" s="48"/>
      <c r="JE39" s="48"/>
      <c r="JF39" s="48"/>
      <c r="JG39" s="48"/>
      <c r="JH39" s="192">
        <f t="shared" si="991"/>
        <v>0</v>
      </c>
      <c r="JI39" s="48"/>
      <c r="JJ39" s="48"/>
      <c r="JL39" s="48"/>
      <c r="JM39" s="48"/>
      <c r="JN39" s="48"/>
      <c r="JO39" s="48"/>
      <c r="JP39" s="191">
        <f t="shared" si="992"/>
        <v>0</v>
      </c>
      <c r="JQ39" s="48"/>
      <c r="JR39" s="48"/>
      <c r="JS39" s="48"/>
      <c r="JT39" s="48"/>
      <c r="JU39" s="48"/>
      <c r="JV39" s="48"/>
      <c r="JW39" s="192">
        <f t="shared" si="993"/>
        <v>0</v>
      </c>
      <c r="JX39" s="48"/>
      <c r="JY39" s="48"/>
      <c r="KA39" s="48"/>
      <c r="KB39" s="48"/>
      <c r="KC39" s="48"/>
      <c r="KD39" s="48"/>
      <c r="KE39" s="191">
        <f t="shared" si="994"/>
        <v>0</v>
      </c>
      <c r="KF39" s="48"/>
      <c r="KG39" s="48"/>
      <c r="KH39" s="48"/>
      <c r="KI39" s="48"/>
      <c r="KJ39" s="48"/>
      <c r="KK39" s="48"/>
      <c r="KL39" s="192">
        <f t="shared" si="995"/>
        <v>0</v>
      </c>
      <c r="KM39" s="48"/>
      <c r="KN39" s="48"/>
      <c r="KP39" s="48"/>
      <c r="KQ39" s="48"/>
      <c r="KR39" s="48"/>
      <c r="KS39" s="48"/>
      <c r="KT39" s="191">
        <f t="shared" si="996"/>
        <v>0</v>
      </c>
      <c r="KU39" s="48"/>
      <c r="KV39" s="48"/>
      <c r="KW39" s="48"/>
      <c r="KX39" s="48"/>
      <c r="KY39" s="48"/>
      <c r="KZ39" s="48"/>
      <c r="LA39" s="192">
        <f t="shared" si="997"/>
        <v>0</v>
      </c>
      <c r="LB39" s="48"/>
      <c r="LC39" s="48"/>
      <c r="LE39" s="48"/>
      <c r="LF39" s="48"/>
      <c r="LG39" s="48"/>
      <c r="LH39" s="48"/>
      <c r="LI39" s="191">
        <f t="shared" si="998"/>
        <v>0</v>
      </c>
      <c r="LJ39" s="48"/>
      <c r="LK39" s="48"/>
      <c r="LL39" s="48"/>
      <c r="LM39" s="48"/>
      <c r="LN39" s="48"/>
      <c r="LO39" s="48"/>
      <c r="LP39" s="192">
        <f t="shared" si="999"/>
        <v>0</v>
      </c>
      <c r="LQ39" s="48"/>
      <c r="LR39" s="48"/>
      <c r="LT39" s="48"/>
      <c r="LU39" s="48"/>
      <c r="LV39" s="48"/>
      <c r="LW39" s="48"/>
      <c r="LX39" s="191">
        <f t="shared" si="1000"/>
        <v>0</v>
      </c>
      <c r="LY39" s="48"/>
      <c r="LZ39" s="48"/>
      <c r="MA39" s="48"/>
      <c r="MB39" s="48"/>
      <c r="MC39" s="48"/>
      <c r="MD39" s="48"/>
      <c r="ME39" s="192">
        <f t="shared" si="1001"/>
        <v>0</v>
      </c>
      <c r="MF39" s="48"/>
      <c r="MG39" s="48"/>
      <c r="MI39" s="48"/>
      <c r="MJ39" s="48"/>
      <c r="MK39" s="48"/>
      <c r="ML39" s="48"/>
      <c r="MM39" s="191">
        <f t="shared" si="1002"/>
        <v>0</v>
      </c>
      <c r="MN39" s="48"/>
      <c r="MO39" s="48"/>
      <c r="MP39" s="48"/>
      <c r="MQ39" s="48"/>
      <c r="MR39" s="48"/>
      <c r="MS39" s="48"/>
      <c r="MT39" s="192">
        <f t="shared" si="1003"/>
        <v>0</v>
      </c>
      <c r="MU39" s="48"/>
      <c r="MV39" s="48"/>
      <c r="MX39" s="48"/>
      <c r="MY39" s="48"/>
      <c r="MZ39" s="48"/>
      <c r="NA39" s="48"/>
      <c r="NB39" s="191">
        <f t="shared" si="1004"/>
        <v>0</v>
      </c>
      <c r="NC39" s="48"/>
      <c r="ND39" s="48"/>
      <c r="NE39" s="48"/>
      <c r="NF39" s="48"/>
      <c r="NG39" s="48"/>
      <c r="NH39" s="48"/>
      <c r="NI39" s="192">
        <f t="shared" si="1005"/>
        <v>0</v>
      </c>
      <c r="NJ39" s="48"/>
      <c r="NK39" s="48"/>
      <c r="NM39" s="48"/>
      <c r="NN39" s="48"/>
      <c r="NO39" s="48"/>
      <c r="NP39" s="48"/>
      <c r="NQ39" s="191">
        <f t="shared" si="1006"/>
        <v>0</v>
      </c>
      <c r="NR39" s="48"/>
      <c r="NS39" s="48"/>
      <c r="NT39" s="48"/>
      <c r="NU39" s="48"/>
      <c r="NV39" s="48"/>
      <c r="NW39" s="48"/>
      <c r="NX39" s="192">
        <f t="shared" si="1007"/>
        <v>0</v>
      </c>
      <c r="NY39" s="48"/>
      <c r="NZ39" s="48"/>
      <c r="OB39" s="48"/>
      <c r="OC39" s="48"/>
      <c r="OD39" s="48"/>
      <c r="OE39" s="48"/>
      <c r="OF39" s="191">
        <f t="shared" si="1008"/>
        <v>0</v>
      </c>
      <c r="OG39" s="48"/>
      <c r="OH39" s="48"/>
      <c r="OI39" s="48"/>
      <c r="OJ39" s="48"/>
      <c r="OK39" s="48"/>
      <c r="OL39" s="48"/>
      <c r="OM39" s="192">
        <f t="shared" si="1009"/>
        <v>0</v>
      </c>
      <c r="ON39" s="48"/>
      <c r="OO39" s="48"/>
      <c r="OQ39" s="48"/>
      <c r="OR39" s="48"/>
      <c r="OS39" s="48"/>
      <c r="OT39" s="48"/>
      <c r="OU39" s="191">
        <f t="shared" si="1010"/>
        <v>0</v>
      </c>
      <c r="OV39" s="48"/>
      <c r="OW39" s="48"/>
      <c r="OX39" s="48"/>
      <c r="OY39" s="48"/>
      <c r="OZ39" s="48"/>
      <c r="PA39" s="48"/>
      <c r="PB39" s="192">
        <f t="shared" si="1011"/>
        <v>0</v>
      </c>
      <c r="PC39" s="48"/>
      <c r="PD39" s="48"/>
      <c r="PF39" s="48"/>
      <c r="PG39" s="48"/>
      <c r="PH39" s="48"/>
      <c r="PI39" s="48"/>
      <c r="PJ39" s="191">
        <f t="shared" si="1012"/>
        <v>0</v>
      </c>
      <c r="PK39" s="48"/>
      <c r="PL39" s="48"/>
      <c r="PM39" s="48"/>
      <c r="PN39" s="48"/>
      <c r="PO39" s="48"/>
      <c r="PP39" s="48"/>
      <c r="PQ39" s="192">
        <f t="shared" si="1013"/>
        <v>0</v>
      </c>
      <c r="PR39" s="48"/>
      <c r="PS39" s="48"/>
      <c r="PU39" s="48"/>
      <c r="PV39" s="48"/>
      <c r="PW39" s="48"/>
      <c r="PX39" s="48"/>
      <c r="PY39" s="191">
        <f t="shared" si="1014"/>
        <v>0</v>
      </c>
      <c r="PZ39" s="48"/>
      <c r="QA39" s="48"/>
      <c r="QB39" s="48"/>
      <c r="QC39" s="48"/>
      <c r="QD39" s="48"/>
      <c r="QE39" s="48"/>
      <c r="QF39" s="192">
        <f t="shared" si="1015"/>
        <v>0</v>
      </c>
      <c r="QG39" s="48"/>
      <c r="QH39" s="48"/>
      <c r="QJ39" s="48"/>
      <c r="QK39" s="48"/>
      <c r="QL39" s="48"/>
      <c r="QM39" s="48"/>
      <c r="QN39" s="191">
        <f t="shared" si="1016"/>
        <v>0</v>
      </c>
      <c r="QO39" s="48"/>
      <c r="QP39" s="48"/>
      <c r="QQ39" s="48"/>
      <c r="QR39" s="48"/>
      <c r="QS39" s="48"/>
      <c r="QT39" s="48"/>
      <c r="QU39" s="192">
        <f t="shared" si="1017"/>
        <v>0</v>
      </c>
      <c r="QV39" s="48"/>
      <c r="QW39" s="48"/>
      <c r="QY39" s="48"/>
      <c r="QZ39" s="48"/>
      <c r="RA39" s="48"/>
      <c r="RB39" s="48"/>
      <c r="RC39" s="191">
        <f t="shared" si="1018"/>
        <v>0</v>
      </c>
      <c r="RD39" s="48"/>
      <c r="RE39" s="48"/>
      <c r="RF39" s="48"/>
      <c r="RG39" s="48"/>
      <c r="RH39" s="48"/>
      <c r="RI39" s="48"/>
      <c r="RJ39" s="192">
        <f t="shared" si="1019"/>
        <v>0</v>
      </c>
      <c r="RK39" s="48"/>
      <c r="RL39" s="48"/>
      <c r="RN39" s="48"/>
      <c r="RO39" s="48"/>
      <c r="RP39" s="48"/>
      <c r="RQ39" s="48"/>
      <c r="RR39" s="191">
        <f t="shared" si="1020"/>
        <v>0</v>
      </c>
      <c r="RS39" s="48"/>
      <c r="RT39" s="48"/>
      <c r="RU39" s="48"/>
      <c r="RV39" s="48"/>
      <c r="RW39" s="48"/>
      <c r="RX39" s="48"/>
      <c r="RY39" s="192">
        <f t="shared" si="1021"/>
        <v>0</v>
      </c>
      <c r="RZ39" s="48"/>
      <c r="SA39" s="48"/>
      <c r="SC39" s="48"/>
      <c r="SD39" s="48"/>
      <c r="SE39" s="48"/>
      <c r="SF39" s="48"/>
      <c r="SG39" s="191">
        <f t="shared" si="1022"/>
        <v>0</v>
      </c>
      <c r="SH39" s="48"/>
      <c r="SI39" s="48"/>
      <c r="SJ39" s="48"/>
      <c r="SK39" s="48"/>
      <c r="SL39" s="48"/>
      <c r="SM39" s="48"/>
      <c r="SN39" s="192">
        <f t="shared" si="1023"/>
        <v>0</v>
      </c>
      <c r="SO39" s="48"/>
      <c r="SP39" s="48"/>
      <c r="SR39" s="48"/>
      <c r="SS39" s="48"/>
      <c r="ST39" s="48"/>
      <c r="SU39" s="48"/>
      <c r="SV39" s="191">
        <f t="shared" si="1024"/>
        <v>0</v>
      </c>
      <c r="SW39" s="48"/>
      <c r="SX39" s="48"/>
      <c r="SY39" s="48"/>
      <c r="SZ39" s="48"/>
      <c r="TA39" s="48"/>
      <c r="TB39" s="48"/>
      <c r="TC39" s="192">
        <f t="shared" si="1025"/>
        <v>0</v>
      </c>
      <c r="TD39" s="48"/>
      <c r="TE39" s="48"/>
      <c r="TG39" s="48"/>
      <c r="TH39" s="48"/>
      <c r="TI39" s="48"/>
      <c r="TJ39" s="48"/>
      <c r="TK39" s="191">
        <f t="shared" si="1026"/>
        <v>0</v>
      </c>
      <c r="TL39" s="48"/>
      <c r="TM39" s="48"/>
      <c r="TN39" s="48"/>
      <c r="TO39" s="48"/>
      <c r="TP39" s="48"/>
      <c r="TQ39" s="48"/>
      <c r="TR39" s="192">
        <f t="shared" si="1027"/>
        <v>0</v>
      </c>
      <c r="TS39" s="48"/>
      <c r="TT39" s="48"/>
      <c r="TV39" s="48"/>
      <c r="TW39" s="48"/>
      <c r="TX39" s="48"/>
      <c r="TY39" s="48"/>
      <c r="TZ39" s="191">
        <f t="shared" si="1028"/>
        <v>0</v>
      </c>
      <c r="UA39" s="48"/>
      <c r="UB39" s="48"/>
      <c r="UC39" s="48"/>
      <c r="UD39" s="48"/>
      <c r="UE39" s="48"/>
      <c r="UF39" s="48"/>
      <c r="UG39" s="192">
        <f t="shared" si="1029"/>
        <v>0</v>
      </c>
      <c r="UH39" s="48"/>
      <c r="UI39" s="48"/>
      <c r="UK39" s="48"/>
      <c r="UL39" s="48"/>
      <c r="UM39" s="48"/>
      <c r="UN39" s="48"/>
      <c r="UO39" s="191">
        <f t="shared" si="1030"/>
        <v>0</v>
      </c>
      <c r="UP39" s="48"/>
      <c r="UQ39" s="48"/>
      <c r="UR39" s="48"/>
      <c r="US39" s="48"/>
      <c r="UT39" s="48"/>
      <c r="UU39" s="48"/>
      <c r="UV39" s="192">
        <f t="shared" si="1031"/>
        <v>0</v>
      </c>
      <c r="UW39" s="48"/>
      <c r="UX39" s="48"/>
      <c r="UZ39" s="48"/>
      <c r="VA39" s="48"/>
      <c r="VB39" s="48"/>
      <c r="VC39" s="48"/>
      <c r="VD39" s="191">
        <f t="shared" si="1032"/>
        <v>0</v>
      </c>
      <c r="VE39" s="48"/>
      <c r="VF39" s="48"/>
      <c r="VG39" s="48"/>
      <c r="VH39" s="48"/>
      <c r="VI39" s="48"/>
      <c r="VJ39" s="48"/>
      <c r="VK39" s="192">
        <f t="shared" si="1033"/>
        <v>0</v>
      </c>
      <c r="VL39" s="48"/>
      <c r="VM39" s="48"/>
      <c r="VO39" s="48"/>
      <c r="VP39" s="48"/>
      <c r="VQ39" s="48"/>
      <c r="VR39" s="48"/>
      <c r="VS39" s="191">
        <f t="shared" si="1034"/>
        <v>0</v>
      </c>
      <c r="VT39" s="48"/>
      <c r="VU39" s="48"/>
      <c r="VV39" s="48"/>
      <c r="VW39" s="48"/>
      <c r="VX39" s="48"/>
      <c r="VY39" s="48"/>
      <c r="VZ39" s="192">
        <f t="shared" si="1035"/>
        <v>0</v>
      </c>
      <c r="WA39" s="48"/>
      <c r="WB39" s="48"/>
      <c r="WD39" s="48"/>
      <c r="WE39" s="48"/>
      <c r="WF39" s="48"/>
      <c r="WG39" s="48"/>
      <c r="WH39" s="191">
        <f t="shared" si="1036"/>
        <v>0</v>
      </c>
      <c r="WI39" s="48"/>
      <c r="WJ39" s="48"/>
      <c r="WK39" s="48"/>
      <c r="WL39" s="48"/>
      <c r="WM39" s="48"/>
      <c r="WN39" s="48"/>
      <c r="WO39" s="192">
        <f t="shared" si="1037"/>
        <v>0</v>
      </c>
      <c r="WP39" s="48"/>
      <c r="WQ39" s="48"/>
      <c r="WS39" s="48"/>
      <c r="WT39" s="48"/>
      <c r="WU39" s="48"/>
      <c r="WV39" s="48"/>
      <c r="WW39" s="191">
        <f t="shared" si="1038"/>
        <v>0</v>
      </c>
      <c r="WX39" s="48"/>
      <c r="WY39" s="48"/>
      <c r="WZ39" s="48"/>
      <c r="XA39" s="48"/>
      <c r="XB39" s="48"/>
      <c r="XC39" s="48"/>
      <c r="XD39" s="192">
        <f t="shared" si="1039"/>
        <v>0</v>
      </c>
      <c r="XE39" s="48"/>
      <c r="XF39" s="48"/>
      <c r="XH39" s="48"/>
      <c r="XI39" s="48"/>
      <c r="XJ39" s="48"/>
      <c r="XK39" s="48"/>
      <c r="XL39" s="191">
        <f t="shared" si="1040"/>
        <v>0</v>
      </c>
      <c r="XM39" s="48"/>
      <c r="XN39" s="48"/>
      <c r="XO39" s="48"/>
      <c r="XP39" s="48"/>
      <c r="XQ39" s="48"/>
      <c r="XR39" s="48"/>
      <c r="XS39" s="192">
        <f t="shared" si="1041"/>
        <v>0</v>
      </c>
      <c r="XT39" s="48"/>
      <c r="XU39" s="48"/>
      <c r="XW39" s="48"/>
      <c r="XX39" s="48"/>
      <c r="XY39" s="48"/>
      <c r="XZ39" s="48"/>
      <c r="YA39" s="191">
        <f t="shared" si="1042"/>
        <v>0</v>
      </c>
      <c r="YB39" s="48"/>
      <c r="YC39" s="48"/>
      <c r="YD39" s="48"/>
      <c r="YE39" s="48"/>
      <c r="YF39" s="48"/>
      <c r="YG39" s="48"/>
      <c r="YH39" s="192">
        <f t="shared" si="1043"/>
        <v>0</v>
      </c>
      <c r="YI39" s="48"/>
      <c r="YJ39" s="48"/>
      <c r="YL39" s="48"/>
      <c r="YM39" s="48"/>
      <c r="YN39" s="48"/>
      <c r="YO39" s="48"/>
      <c r="YP39" s="191">
        <f t="shared" si="1044"/>
        <v>0</v>
      </c>
      <c r="YQ39" s="48"/>
      <c r="YR39" s="48"/>
      <c r="YS39" s="48"/>
      <c r="YT39" s="48"/>
      <c r="YU39" s="48"/>
      <c r="YV39" s="48"/>
      <c r="YW39" s="192">
        <f t="shared" si="1045"/>
        <v>0</v>
      </c>
      <c r="YX39" s="48"/>
      <c r="YY39" s="48"/>
      <c r="ZA39" s="48"/>
      <c r="ZB39" s="48"/>
      <c r="ZC39" s="48"/>
      <c r="ZD39" s="48"/>
      <c r="ZE39" s="191">
        <f t="shared" si="1046"/>
        <v>0</v>
      </c>
      <c r="ZF39" s="48"/>
      <c r="ZG39" s="48"/>
      <c r="ZH39" s="48"/>
      <c r="ZI39" s="48"/>
      <c r="ZJ39" s="48"/>
      <c r="ZK39" s="48"/>
      <c r="ZL39" s="192">
        <f t="shared" si="1047"/>
        <v>0</v>
      </c>
      <c r="ZM39" s="48"/>
      <c r="ZN39" s="48"/>
      <c r="ZP39" s="48"/>
      <c r="ZQ39" s="48"/>
      <c r="ZR39" s="48"/>
      <c r="ZS39" s="48"/>
      <c r="ZT39" s="191">
        <f t="shared" si="1048"/>
        <v>0</v>
      </c>
      <c r="ZU39" s="48"/>
      <c r="ZV39" s="48"/>
      <c r="ZW39" s="48"/>
      <c r="ZX39" s="48"/>
      <c r="ZY39" s="48"/>
      <c r="ZZ39" s="48"/>
      <c r="AAA39" s="192">
        <f t="shared" si="1049"/>
        <v>0</v>
      </c>
      <c r="AAB39" s="48"/>
      <c r="AAC39" s="48"/>
      <c r="AAE39" s="48"/>
      <c r="AAF39" s="48"/>
      <c r="AAG39" s="48"/>
      <c r="AAH39" s="48"/>
      <c r="AAI39" s="191">
        <f t="shared" si="1050"/>
        <v>0</v>
      </c>
      <c r="AAJ39" s="48"/>
      <c r="AAK39" s="48"/>
      <c r="AAL39" s="48"/>
      <c r="AAM39" s="48"/>
      <c r="AAN39" s="48"/>
      <c r="AAO39" s="48"/>
      <c r="AAP39" s="192">
        <f t="shared" si="1051"/>
        <v>0</v>
      </c>
      <c r="AAQ39" s="48"/>
      <c r="AAR39" s="48"/>
      <c r="AAT39" s="48"/>
      <c r="AAU39" s="48"/>
      <c r="AAV39" s="48"/>
      <c r="AAW39" s="48"/>
      <c r="AAX39" s="191">
        <f t="shared" si="1052"/>
        <v>0</v>
      </c>
      <c r="AAY39" s="48"/>
      <c r="AAZ39" s="48"/>
      <c r="ABA39" s="48"/>
      <c r="ABB39" s="48"/>
      <c r="ABC39" s="48"/>
      <c r="ABD39" s="48"/>
      <c r="ABE39" s="192">
        <f t="shared" si="1053"/>
        <v>0</v>
      </c>
      <c r="ABF39" s="48"/>
      <c r="ABG39" s="48"/>
      <c r="ABI39" s="48"/>
      <c r="ABJ39" s="48"/>
      <c r="ABK39" s="48"/>
      <c r="ABL39" s="48"/>
      <c r="ABM39" s="191">
        <f t="shared" si="1054"/>
        <v>0</v>
      </c>
      <c r="ABN39" s="48"/>
      <c r="ABO39" s="48"/>
      <c r="ABP39" s="48"/>
      <c r="ABQ39" s="48"/>
      <c r="ABR39" s="48"/>
      <c r="ABS39" s="48"/>
      <c r="ABT39" s="192">
        <f t="shared" si="1055"/>
        <v>0</v>
      </c>
      <c r="ABU39" s="48"/>
      <c r="ABV39" s="48"/>
      <c r="ABX39" s="48"/>
      <c r="ABY39" s="48"/>
      <c r="ABZ39" s="48"/>
      <c r="ACA39" s="48"/>
      <c r="ACB39" s="191">
        <f t="shared" si="1056"/>
        <v>0</v>
      </c>
      <c r="ACC39" s="48"/>
      <c r="ACD39" s="48"/>
      <c r="ACE39" s="48"/>
      <c r="ACF39" s="48"/>
      <c r="ACG39" s="48"/>
      <c r="ACH39" s="48"/>
      <c r="ACI39" s="192">
        <f t="shared" si="1057"/>
        <v>0</v>
      </c>
      <c r="ACJ39" s="48"/>
      <c r="ACK39" s="48"/>
      <c r="ACM39" s="48"/>
      <c r="ACN39" s="48"/>
      <c r="ACO39" s="48"/>
      <c r="ACP39" s="48"/>
      <c r="ACQ39" s="191">
        <f t="shared" si="1058"/>
        <v>0</v>
      </c>
      <c r="ACR39" s="48"/>
      <c r="ACS39" s="48"/>
      <c r="ACT39" s="48"/>
      <c r="ACU39" s="48"/>
      <c r="ACV39" s="48"/>
      <c r="ACW39" s="48"/>
      <c r="ACX39" s="192">
        <f t="shared" si="1059"/>
        <v>0</v>
      </c>
      <c r="ACY39" s="48"/>
      <c r="ACZ39" s="48"/>
      <c r="ADC39" s="48"/>
      <c r="ADD39" s="48"/>
      <c r="ADE39" s="48"/>
      <c r="ADF39" s="48"/>
      <c r="ADG39" s="191">
        <f t="shared" si="1060"/>
        <v>0</v>
      </c>
      <c r="ADH39" s="48"/>
      <c r="ADI39" s="48"/>
      <c r="ADJ39" s="48"/>
      <c r="ADK39" s="48"/>
      <c r="ADL39" s="48"/>
      <c r="ADM39" s="48"/>
      <c r="ADN39" s="192">
        <f t="shared" si="1061"/>
        <v>0</v>
      </c>
      <c r="ADO39" s="48"/>
      <c r="ADP39" s="48"/>
      <c r="ADR39" s="48"/>
      <c r="ADS39" s="48"/>
      <c r="ADT39" s="48"/>
      <c r="ADU39" s="48"/>
      <c r="ADV39" s="191">
        <f t="shared" si="1062"/>
        <v>0</v>
      </c>
      <c r="ADW39" s="48"/>
      <c r="ADX39" s="48"/>
      <c r="ADY39" s="48"/>
      <c r="ADZ39" s="48"/>
      <c r="AEA39" s="48"/>
      <c r="AEB39" s="48"/>
      <c r="AEC39" s="192">
        <f t="shared" si="1063"/>
        <v>0</v>
      </c>
      <c r="AED39" s="48"/>
      <c r="AEE39" s="48"/>
      <c r="AEG39" s="48"/>
      <c r="AEH39" s="48"/>
      <c r="AEI39" s="48"/>
      <c r="AEJ39" s="48"/>
      <c r="AEK39" s="191">
        <f t="shared" si="1064"/>
        <v>0</v>
      </c>
      <c r="AEL39" s="48"/>
      <c r="AEM39" s="48"/>
      <c r="AEN39" s="48"/>
      <c r="AEO39" s="48"/>
      <c r="AEP39" s="48"/>
      <c r="AEQ39" s="48"/>
      <c r="AER39" s="192">
        <f t="shared" si="1065"/>
        <v>0</v>
      </c>
      <c r="AES39" s="48"/>
      <c r="AET39" s="48"/>
      <c r="AEV39" s="48"/>
      <c r="AEW39" s="48"/>
      <c r="AEX39" s="48"/>
      <c r="AEY39" s="48"/>
      <c r="AEZ39" s="191">
        <f t="shared" si="1066"/>
        <v>0</v>
      </c>
      <c r="AFA39" s="48"/>
      <c r="AFB39" s="48"/>
      <c r="AFC39" s="48"/>
      <c r="AFD39" s="48"/>
      <c r="AFE39" s="48"/>
      <c r="AFF39" s="48"/>
      <c r="AFG39" s="192">
        <f t="shared" si="1067"/>
        <v>0</v>
      </c>
      <c r="AFH39" s="48"/>
      <c r="AFI39" s="48"/>
      <c r="AFK39" s="48"/>
      <c r="AFL39" s="48"/>
      <c r="AFM39" s="48"/>
      <c r="AFN39" s="48"/>
      <c r="AFO39" s="191">
        <f t="shared" si="1068"/>
        <v>0</v>
      </c>
      <c r="AFP39" s="48"/>
      <c r="AFQ39" s="48"/>
      <c r="AFR39" s="48"/>
      <c r="AFS39" s="48"/>
      <c r="AFT39" s="48"/>
      <c r="AFU39" s="48"/>
      <c r="AFV39" s="192">
        <f t="shared" si="1069"/>
        <v>0</v>
      </c>
      <c r="AFW39" s="48"/>
      <c r="AFX39" s="48"/>
      <c r="AFZ39" s="48"/>
      <c r="AGA39" s="48"/>
      <c r="AGB39" s="48"/>
      <c r="AGC39" s="48"/>
      <c r="AGD39" s="191">
        <f t="shared" si="1070"/>
        <v>0</v>
      </c>
      <c r="AGE39" s="48"/>
      <c r="AGF39" s="48"/>
      <c r="AGG39" s="48"/>
      <c r="AGH39" s="48"/>
      <c r="AGI39" s="48"/>
      <c r="AGJ39" s="48"/>
      <c r="AGK39" s="192">
        <f t="shared" si="1071"/>
        <v>0</v>
      </c>
      <c r="AGL39" s="48"/>
      <c r="AGM39" s="48"/>
      <c r="AGO39" s="48"/>
      <c r="AGP39" s="48"/>
      <c r="AGQ39" s="48"/>
      <c r="AGR39" s="48"/>
      <c r="AGS39" s="191">
        <f t="shared" si="1072"/>
        <v>0</v>
      </c>
      <c r="AGT39" s="48"/>
      <c r="AGU39" s="48"/>
      <c r="AGV39" s="48"/>
      <c r="AGW39" s="48"/>
      <c r="AGX39" s="48"/>
      <c r="AGY39" s="48"/>
      <c r="AGZ39" s="192">
        <f t="shared" si="1073"/>
        <v>0</v>
      </c>
      <c r="AHA39" s="48"/>
      <c r="AHB39" s="48"/>
      <c r="AHD39" s="48"/>
      <c r="AHE39" s="48"/>
      <c r="AHF39" s="48"/>
      <c r="AHG39" s="48"/>
      <c r="AHH39" s="191">
        <f t="shared" si="1074"/>
        <v>0</v>
      </c>
      <c r="AHI39" s="48"/>
      <c r="AHJ39" s="48"/>
      <c r="AHK39" s="48"/>
      <c r="AHL39" s="48"/>
      <c r="AHM39" s="48"/>
      <c r="AHN39" s="48"/>
      <c r="AHO39" s="192">
        <f t="shared" si="1075"/>
        <v>0</v>
      </c>
      <c r="AHP39" s="48"/>
      <c r="AHQ39" s="48"/>
      <c r="AHS39" s="48"/>
      <c r="AHT39" s="48"/>
      <c r="AHU39" s="48"/>
      <c r="AHV39" s="48"/>
      <c r="AHW39" s="191">
        <f t="shared" si="1076"/>
        <v>0</v>
      </c>
      <c r="AHX39" s="48"/>
      <c r="AHY39" s="48"/>
      <c r="AHZ39" s="48"/>
      <c r="AIA39" s="48"/>
      <c r="AIB39" s="48"/>
      <c r="AIC39" s="48"/>
      <c r="AID39" s="192">
        <f t="shared" si="1077"/>
        <v>0</v>
      </c>
      <c r="AIE39" s="48"/>
      <c r="AIF39" s="48"/>
    </row>
    <row r="40" spans="1:916" x14ac:dyDescent="0.25">
      <c r="A40" s="46" t="s">
        <v>304</v>
      </c>
      <c r="B40" s="47" t="s">
        <v>305</v>
      </c>
      <c r="C40" s="53"/>
      <c r="D40" s="48"/>
      <c r="E40" s="48"/>
      <c r="F40" s="48"/>
      <c r="G40" s="191">
        <f t="shared" si="718"/>
        <v>0</v>
      </c>
      <c r="H40" s="48"/>
      <c r="I40" s="48"/>
      <c r="J40" s="48"/>
      <c r="K40" s="48"/>
      <c r="L40" s="48"/>
      <c r="M40" s="48"/>
      <c r="N40" s="192">
        <f t="shared" si="958"/>
        <v>0</v>
      </c>
      <c r="O40" s="48"/>
      <c r="P40" s="48"/>
      <c r="Q40" s="48"/>
      <c r="R40" s="48"/>
      <c r="S40" s="48"/>
      <c r="T40" s="48"/>
      <c r="U40" s="191">
        <f t="shared" si="719"/>
        <v>0</v>
      </c>
      <c r="V40" s="48"/>
      <c r="W40" s="48"/>
      <c r="X40" s="48"/>
      <c r="Y40" s="48"/>
      <c r="Z40" s="48"/>
      <c r="AA40" s="48"/>
      <c r="AB40" s="192">
        <f t="shared" si="959"/>
        <v>0</v>
      </c>
      <c r="AC40" s="48"/>
      <c r="AD40" s="48"/>
      <c r="AF40" s="48"/>
      <c r="AG40" s="48"/>
      <c r="AH40" s="48"/>
      <c r="AI40" s="48"/>
      <c r="AJ40" s="191">
        <f t="shared" si="960"/>
        <v>0</v>
      </c>
      <c r="AK40" s="48"/>
      <c r="AL40" s="48"/>
      <c r="AM40" s="48"/>
      <c r="AN40" s="48"/>
      <c r="AO40" s="48"/>
      <c r="AP40" s="48"/>
      <c r="AQ40" s="192">
        <f t="shared" si="961"/>
        <v>0</v>
      </c>
      <c r="AR40" s="48"/>
      <c r="AS40" s="48"/>
      <c r="AU40" s="48"/>
      <c r="AV40" s="48"/>
      <c r="AW40" s="48"/>
      <c r="AX40" s="48"/>
      <c r="AY40" s="191">
        <f t="shared" si="962"/>
        <v>0</v>
      </c>
      <c r="AZ40" s="48"/>
      <c r="BA40" s="48"/>
      <c r="BB40" s="48"/>
      <c r="BC40" s="48"/>
      <c r="BD40" s="48"/>
      <c r="BE40" s="48"/>
      <c r="BF40" s="192">
        <f t="shared" si="963"/>
        <v>0</v>
      </c>
      <c r="BG40" s="48"/>
      <c r="BH40" s="48"/>
      <c r="BJ40" s="48"/>
      <c r="BK40" s="48"/>
      <c r="BL40" s="48"/>
      <c r="BM40" s="48"/>
      <c r="BN40" s="191">
        <f t="shared" si="964"/>
        <v>0</v>
      </c>
      <c r="BO40" s="48"/>
      <c r="BP40" s="48"/>
      <c r="BQ40" s="48"/>
      <c r="BR40" s="48"/>
      <c r="BS40" s="48"/>
      <c r="BT40" s="48"/>
      <c r="BU40" s="192">
        <f t="shared" si="965"/>
        <v>0</v>
      </c>
      <c r="BV40" s="48"/>
      <c r="BW40" s="48"/>
      <c r="BY40" s="48"/>
      <c r="BZ40" s="48"/>
      <c r="CA40" s="48"/>
      <c r="CB40" s="48"/>
      <c r="CC40" s="191">
        <f t="shared" si="966"/>
        <v>0</v>
      </c>
      <c r="CD40" s="48"/>
      <c r="CE40" s="48"/>
      <c r="CF40" s="48"/>
      <c r="CG40" s="48"/>
      <c r="CH40" s="48"/>
      <c r="CI40" s="48"/>
      <c r="CJ40" s="192">
        <f t="shared" si="967"/>
        <v>0</v>
      </c>
      <c r="CK40" s="48"/>
      <c r="CL40" s="48"/>
      <c r="CN40" s="48"/>
      <c r="CO40" s="48"/>
      <c r="CP40" s="48"/>
      <c r="CQ40" s="48"/>
      <c r="CR40" s="191">
        <f t="shared" si="968"/>
        <v>0</v>
      </c>
      <c r="CS40" s="48"/>
      <c r="CT40" s="48"/>
      <c r="CU40" s="48"/>
      <c r="CV40" s="48"/>
      <c r="CW40" s="48"/>
      <c r="CX40" s="48"/>
      <c r="CY40" s="192">
        <f t="shared" si="969"/>
        <v>0</v>
      </c>
      <c r="CZ40" s="48"/>
      <c r="DA40" s="48"/>
      <c r="DC40" s="48"/>
      <c r="DD40" s="48"/>
      <c r="DE40" s="48"/>
      <c r="DF40" s="48"/>
      <c r="DG40" s="191">
        <f t="shared" si="970"/>
        <v>0</v>
      </c>
      <c r="DH40" s="48"/>
      <c r="DI40" s="48"/>
      <c r="DJ40" s="48"/>
      <c r="DK40" s="48"/>
      <c r="DL40" s="48"/>
      <c r="DM40" s="48"/>
      <c r="DN40" s="192">
        <f t="shared" si="971"/>
        <v>0</v>
      </c>
      <c r="DO40" s="48"/>
      <c r="DP40" s="48"/>
      <c r="DR40" s="48"/>
      <c r="DS40" s="48"/>
      <c r="DT40" s="48"/>
      <c r="DU40" s="48"/>
      <c r="DV40" s="191">
        <f t="shared" si="972"/>
        <v>0</v>
      </c>
      <c r="DW40" s="48"/>
      <c r="DX40" s="48"/>
      <c r="DY40" s="48"/>
      <c r="DZ40" s="48"/>
      <c r="EA40" s="48"/>
      <c r="EB40" s="48"/>
      <c r="EC40" s="192">
        <f t="shared" si="973"/>
        <v>0</v>
      </c>
      <c r="ED40" s="48"/>
      <c r="EE40" s="48"/>
      <c r="EG40" s="48"/>
      <c r="EH40" s="48"/>
      <c r="EI40" s="48"/>
      <c r="EJ40" s="48"/>
      <c r="EK40" s="191">
        <f t="shared" si="974"/>
        <v>0</v>
      </c>
      <c r="EL40" s="48"/>
      <c r="EM40" s="48"/>
      <c r="EN40" s="48"/>
      <c r="EO40" s="48"/>
      <c r="EP40" s="48"/>
      <c r="EQ40" s="48"/>
      <c r="ER40" s="192">
        <f t="shared" si="975"/>
        <v>0</v>
      </c>
      <c r="ES40" s="48"/>
      <c r="ET40" s="48"/>
      <c r="EV40" s="48"/>
      <c r="EW40" s="48"/>
      <c r="EX40" s="48"/>
      <c r="EY40" s="48"/>
      <c r="EZ40" s="191">
        <f t="shared" si="976"/>
        <v>0</v>
      </c>
      <c r="FA40" s="48"/>
      <c r="FB40" s="48"/>
      <c r="FC40" s="48"/>
      <c r="FD40" s="48"/>
      <c r="FE40" s="48"/>
      <c r="FF40" s="48"/>
      <c r="FG40" s="192">
        <f t="shared" si="977"/>
        <v>0</v>
      </c>
      <c r="FH40" s="48"/>
      <c r="FI40" s="48"/>
      <c r="FK40" s="48"/>
      <c r="FL40" s="48"/>
      <c r="FM40" s="48"/>
      <c r="FN40" s="48"/>
      <c r="FO40" s="191">
        <f t="shared" si="978"/>
        <v>0</v>
      </c>
      <c r="FP40" s="48"/>
      <c r="FQ40" s="48"/>
      <c r="FR40" s="48"/>
      <c r="FS40" s="48"/>
      <c r="FT40" s="48"/>
      <c r="FU40" s="48"/>
      <c r="FV40" s="192">
        <f t="shared" si="979"/>
        <v>0</v>
      </c>
      <c r="FW40" s="48"/>
      <c r="FX40" s="48"/>
      <c r="FZ40" s="48"/>
      <c r="GA40" s="48"/>
      <c r="GB40" s="48"/>
      <c r="GC40" s="48"/>
      <c r="GD40" s="191">
        <f t="shared" si="980"/>
        <v>0</v>
      </c>
      <c r="GE40" s="48"/>
      <c r="GF40" s="48"/>
      <c r="GG40" s="48"/>
      <c r="GH40" s="48"/>
      <c r="GI40" s="48"/>
      <c r="GJ40" s="48"/>
      <c r="GK40" s="192">
        <f t="shared" si="981"/>
        <v>0</v>
      </c>
      <c r="GL40" s="48"/>
      <c r="GM40" s="48"/>
      <c r="GO40" s="48"/>
      <c r="GP40" s="48"/>
      <c r="GQ40" s="48"/>
      <c r="GR40" s="48"/>
      <c r="GS40" s="191">
        <f t="shared" si="982"/>
        <v>0</v>
      </c>
      <c r="GT40" s="48"/>
      <c r="GU40" s="48"/>
      <c r="GV40" s="48"/>
      <c r="GW40" s="48"/>
      <c r="GX40" s="48"/>
      <c r="GY40" s="48"/>
      <c r="GZ40" s="192">
        <f t="shared" si="983"/>
        <v>0</v>
      </c>
      <c r="HA40" s="48"/>
      <c r="HB40" s="48"/>
      <c r="HD40" s="48"/>
      <c r="HE40" s="48"/>
      <c r="HF40" s="48"/>
      <c r="HG40" s="48"/>
      <c r="HH40" s="191">
        <f t="shared" si="984"/>
        <v>0</v>
      </c>
      <c r="HI40" s="48"/>
      <c r="HJ40" s="48"/>
      <c r="HK40" s="48"/>
      <c r="HL40" s="48"/>
      <c r="HM40" s="48"/>
      <c r="HN40" s="48"/>
      <c r="HO40" s="192">
        <f t="shared" si="985"/>
        <v>0</v>
      </c>
      <c r="HP40" s="48"/>
      <c r="HQ40" s="48"/>
      <c r="HS40" s="48"/>
      <c r="HT40" s="48"/>
      <c r="HU40" s="48"/>
      <c r="HV40" s="48"/>
      <c r="HW40" s="191">
        <f t="shared" si="986"/>
        <v>0</v>
      </c>
      <c r="HX40" s="48"/>
      <c r="HY40" s="48"/>
      <c r="HZ40" s="48"/>
      <c r="IA40" s="48"/>
      <c r="IB40" s="48"/>
      <c r="IC40" s="48"/>
      <c r="ID40" s="192">
        <f t="shared" si="987"/>
        <v>0</v>
      </c>
      <c r="IE40" s="48"/>
      <c r="IF40" s="48"/>
      <c r="IH40" s="48"/>
      <c r="II40" s="48"/>
      <c r="IJ40" s="48"/>
      <c r="IK40" s="48"/>
      <c r="IL40" s="191">
        <f t="shared" si="988"/>
        <v>0</v>
      </c>
      <c r="IM40" s="48"/>
      <c r="IN40" s="48"/>
      <c r="IO40" s="48"/>
      <c r="IP40" s="48"/>
      <c r="IQ40" s="48"/>
      <c r="IR40" s="48"/>
      <c r="IS40" s="192">
        <f t="shared" si="989"/>
        <v>0</v>
      </c>
      <c r="IT40" s="48"/>
      <c r="IU40" s="48"/>
      <c r="IW40" s="48"/>
      <c r="IX40" s="48"/>
      <c r="IY40" s="48"/>
      <c r="IZ40" s="48"/>
      <c r="JA40" s="191">
        <f t="shared" si="990"/>
        <v>0</v>
      </c>
      <c r="JB40" s="48"/>
      <c r="JC40" s="48"/>
      <c r="JD40" s="48"/>
      <c r="JE40" s="48"/>
      <c r="JF40" s="48"/>
      <c r="JG40" s="48"/>
      <c r="JH40" s="192">
        <f t="shared" si="991"/>
        <v>0</v>
      </c>
      <c r="JI40" s="48"/>
      <c r="JJ40" s="48"/>
      <c r="JL40" s="48"/>
      <c r="JM40" s="48"/>
      <c r="JN40" s="48"/>
      <c r="JO40" s="48"/>
      <c r="JP40" s="191">
        <f t="shared" si="992"/>
        <v>0</v>
      </c>
      <c r="JQ40" s="48"/>
      <c r="JR40" s="48"/>
      <c r="JS40" s="48"/>
      <c r="JT40" s="48"/>
      <c r="JU40" s="48"/>
      <c r="JV40" s="48"/>
      <c r="JW40" s="192">
        <f t="shared" si="993"/>
        <v>0</v>
      </c>
      <c r="JX40" s="48"/>
      <c r="JY40" s="48"/>
      <c r="KA40" s="48"/>
      <c r="KB40" s="48"/>
      <c r="KC40" s="48"/>
      <c r="KD40" s="48"/>
      <c r="KE40" s="191">
        <f t="shared" si="994"/>
        <v>0</v>
      </c>
      <c r="KF40" s="48"/>
      <c r="KG40" s="48"/>
      <c r="KH40" s="48"/>
      <c r="KI40" s="48"/>
      <c r="KJ40" s="48"/>
      <c r="KK40" s="48"/>
      <c r="KL40" s="192">
        <f t="shared" si="995"/>
        <v>0</v>
      </c>
      <c r="KM40" s="48"/>
      <c r="KN40" s="48"/>
      <c r="KP40" s="48"/>
      <c r="KQ40" s="48"/>
      <c r="KR40" s="48"/>
      <c r="KS40" s="48"/>
      <c r="KT40" s="191">
        <f t="shared" si="996"/>
        <v>0</v>
      </c>
      <c r="KU40" s="48"/>
      <c r="KV40" s="48"/>
      <c r="KW40" s="48"/>
      <c r="KX40" s="48"/>
      <c r="KY40" s="48"/>
      <c r="KZ40" s="48"/>
      <c r="LA40" s="192">
        <f t="shared" si="997"/>
        <v>0</v>
      </c>
      <c r="LB40" s="48"/>
      <c r="LC40" s="48"/>
      <c r="LE40" s="48"/>
      <c r="LF40" s="48"/>
      <c r="LG40" s="48"/>
      <c r="LH40" s="48"/>
      <c r="LI40" s="191">
        <f t="shared" si="998"/>
        <v>0</v>
      </c>
      <c r="LJ40" s="48"/>
      <c r="LK40" s="48"/>
      <c r="LL40" s="48"/>
      <c r="LM40" s="48"/>
      <c r="LN40" s="48"/>
      <c r="LO40" s="48"/>
      <c r="LP40" s="192">
        <f t="shared" si="999"/>
        <v>0</v>
      </c>
      <c r="LQ40" s="48"/>
      <c r="LR40" s="48"/>
      <c r="LT40" s="48"/>
      <c r="LU40" s="48"/>
      <c r="LV40" s="48"/>
      <c r="LW40" s="48"/>
      <c r="LX40" s="191">
        <f t="shared" si="1000"/>
        <v>0</v>
      </c>
      <c r="LY40" s="48"/>
      <c r="LZ40" s="48"/>
      <c r="MA40" s="48"/>
      <c r="MB40" s="48"/>
      <c r="MC40" s="48"/>
      <c r="MD40" s="48"/>
      <c r="ME40" s="192">
        <f t="shared" si="1001"/>
        <v>0</v>
      </c>
      <c r="MF40" s="48"/>
      <c r="MG40" s="48"/>
      <c r="MI40" s="48"/>
      <c r="MJ40" s="48"/>
      <c r="MK40" s="48"/>
      <c r="ML40" s="48"/>
      <c r="MM40" s="191">
        <f t="shared" si="1002"/>
        <v>0</v>
      </c>
      <c r="MN40" s="48"/>
      <c r="MO40" s="48"/>
      <c r="MP40" s="48"/>
      <c r="MQ40" s="48"/>
      <c r="MR40" s="48"/>
      <c r="MS40" s="48"/>
      <c r="MT40" s="192">
        <f t="shared" si="1003"/>
        <v>0</v>
      </c>
      <c r="MU40" s="48"/>
      <c r="MV40" s="48"/>
      <c r="MX40" s="48"/>
      <c r="MY40" s="48"/>
      <c r="MZ40" s="48"/>
      <c r="NA40" s="48"/>
      <c r="NB40" s="191">
        <f t="shared" si="1004"/>
        <v>0</v>
      </c>
      <c r="NC40" s="48"/>
      <c r="ND40" s="48"/>
      <c r="NE40" s="48"/>
      <c r="NF40" s="48"/>
      <c r="NG40" s="48"/>
      <c r="NH40" s="48"/>
      <c r="NI40" s="192">
        <f t="shared" si="1005"/>
        <v>0</v>
      </c>
      <c r="NJ40" s="48"/>
      <c r="NK40" s="48"/>
      <c r="NM40" s="48"/>
      <c r="NN40" s="48"/>
      <c r="NO40" s="48"/>
      <c r="NP40" s="48"/>
      <c r="NQ40" s="191">
        <f t="shared" si="1006"/>
        <v>0</v>
      </c>
      <c r="NR40" s="48"/>
      <c r="NS40" s="48"/>
      <c r="NT40" s="48"/>
      <c r="NU40" s="48"/>
      <c r="NV40" s="48"/>
      <c r="NW40" s="48"/>
      <c r="NX40" s="192">
        <f t="shared" si="1007"/>
        <v>0</v>
      </c>
      <c r="NY40" s="48"/>
      <c r="NZ40" s="48"/>
      <c r="OB40" s="48"/>
      <c r="OC40" s="48"/>
      <c r="OD40" s="48"/>
      <c r="OE40" s="48"/>
      <c r="OF40" s="191">
        <f t="shared" si="1008"/>
        <v>0</v>
      </c>
      <c r="OG40" s="48"/>
      <c r="OH40" s="48"/>
      <c r="OI40" s="48"/>
      <c r="OJ40" s="48"/>
      <c r="OK40" s="48"/>
      <c r="OL40" s="48"/>
      <c r="OM40" s="192">
        <f t="shared" si="1009"/>
        <v>0</v>
      </c>
      <c r="ON40" s="48"/>
      <c r="OO40" s="48"/>
      <c r="OQ40" s="48"/>
      <c r="OR40" s="48"/>
      <c r="OS40" s="48"/>
      <c r="OT40" s="48"/>
      <c r="OU40" s="191">
        <f t="shared" si="1010"/>
        <v>0</v>
      </c>
      <c r="OV40" s="48"/>
      <c r="OW40" s="48"/>
      <c r="OX40" s="48"/>
      <c r="OY40" s="48"/>
      <c r="OZ40" s="48"/>
      <c r="PA40" s="48"/>
      <c r="PB40" s="192">
        <f t="shared" si="1011"/>
        <v>0</v>
      </c>
      <c r="PC40" s="48"/>
      <c r="PD40" s="48"/>
      <c r="PF40" s="48"/>
      <c r="PG40" s="48"/>
      <c r="PH40" s="48"/>
      <c r="PI40" s="48"/>
      <c r="PJ40" s="191">
        <f t="shared" si="1012"/>
        <v>0</v>
      </c>
      <c r="PK40" s="48"/>
      <c r="PL40" s="48"/>
      <c r="PM40" s="48"/>
      <c r="PN40" s="48"/>
      <c r="PO40" s="48"/>
      <c r="PP40" s="48"/>
      <c r="PQ40" s="192">
        <f t="shared" si="1013"/>
        <v>0</v>
      </c>
      <c r="PR40" s="48"/>
      <c r="PS40" s="48"/>
      <c r="PU40" s="48"/>
      <c r="PV40" s="48"/>
      <c r="PW40" s="48"/>
      <c r="PX40" s="48"/>
      <c r="PY40" s="191">
        <f t="shared" si="1014"/>
        <v>0</v>
      </c>
      <c r="PZ40" s="48"/>
      <c r="QA40" s="48"/>
      <c r="QB40" s="48"/>
      <c r="QC40" s="48"/>
      <c r="QD40" s="48"/>
      <c r="QE40" s="48"/>
      <c r="QF40" s="192">
        <f t="shared" si="1015"/>
        <v>0</v>
      </c>
      <c r="QG40" s="48"/>
      <c r="QH40" s="48"/>
      <c r="QJ40" s="48"/>
      <c r="QK40" s="48"/>
      <c r="QL40" s="48"/>
      <c r="QM40" s="48"/>
      <c r="QN40" s="191">
        <f t="shared" si="1016"/>
        <v>0</v>
      </c>
      <c r="QO40" s="48"/>
      <c r="QP40" s="48"/>
      <c r="QQ40" s="48"/>
      <c r="QR40" s="48"/>
      <c r="QS40" s="48"/>
      <c r="QT40" s="48"/>
      <c r="QU40" s="192">
        <f t="shared" si="1017"/>
        <v>0</v>
      </c>
      <c r="QV40" s="48"/>
      <c r="QW40" s="48"/>
      <c r="QY40" s="48"/>
      <c r="QZ40" s="48"/>
      <c r="RA40" s="48"/>
      <c r="RB40" s="48"/>
      <c r="RC40" s="191">
        <f t="shared" si="1018"/>
        <v>0</v>
      </c>
      <c r="RD40" s="48"/>
      <c r="RE40" s="48"/>
      <c r="RF40" s="48"/>
      <c r="RG40" s="48"/>
      <c r="RH40" s="48"/>
      <c r="RI40" s="48"/>
      <c r="RJ40" s="192">
        <f t="shared" si="1019"/>
        <v>0</v>
      </c>
      <c r="RK40" s="48"/>
      <c r="RL40" s="48"/>
      <c r="RN40" s="48"/>
      <c r="RO40" s="48"/>
      <c r="RP40" s="48"/>
      <c r="RQ40" s="48"/>
      <c r="RR40" s="191">
        <f t="shared" si="1020"/>
        <v>0</v>
      </c>
      <c r="RS40" s="48"/>
      <c r="RT40" s="48"/>
      <c r="RU40" s="48"/>
      <c r="RV40" s="48"/>
      <c r="RW40" s="48"/>
      <c r="RX40" s="48"/>
      <c r="RY40" s="192">
        <f t="shared" si="1021"/>
        <v>0</v>
      </c>
      <c r="RZ40" s="48"/>
      <c r="SA40" s="48"/>
      <c r="SC40" s="48"/>
      <c r="SD40" s="48"/>
      <c r="SE40" s="48"/>
      <c r="SF40" s="48"/>
      <c r="SG40" s="191">
        <f t="shared" si="1022"/>
        <v>0</v>
      </c>
      <c r="SH40" s="48"/>
      <c r="SI40" s="48"/>
      <c r="SJ40" s="48"/>
      <c r="SK40" s="48"/>
      <c r="SL40" s="48"/>
      <c r="SM40" s="48"/>
      <c r="SN40" s="192">
        <f t="shared" si="1023"/>
        <v>0</v>
      </c>
      <c r="SO40" s="48"/>
      <c r="SP40" s="48"/>
      <c r="SR40" s="48"/>
      <c r="SS40" s="48"/>
      <c r="ST40" s="48"/>
      <c r="SU40" s="48"/>
      <c r="SV40" s="191">
        <f t="shared" si="1024"/>
        <v>0</v>
      </c>
      <c r="SW40" s="48"/>
      <c r="SX40" s="48"/>
      <c r="SY40" s="48"/>
      <c r="SZ40" s="48"/>
      <c r="TA40" s="48"/>
      <c r="TB40" s="48"/>
      <c r="TC40" s="192">
        <f t="shared" si="1025"/>
        <v>0</v>
      </c>
      <c r="TD40" s="48"/>
      <c r="TE40" s="48"/>
      <c r="TG40" s="48"/>
      <c r="TH40" s="48"/>
      <c r="TI40" s="48"/>
      <c r="TJ40" s="48"/>
      <c r="TK40" s="191">
        <f t="shared" si="1026"/>
        <v>0</v>
      </c>
      <c r="TL40" s="48"/>
      <c r="TM40" s="48"/>
      <c r="TN40" s="48"/>
      <c r="TO40" s="48"/>
      <c r="TP40" s="48"/>
      <c r="TQ40" s="48"/>
      <c r="TR40" s="192">
        <f t="shared" si="1027"/>
        <v>0</v>
      </c>
      <c r="TS40" s="48"/>
      <c r="TT40" s="48"/>
      <c r="TV40" s="48"/>
      <c r="TW40" s="48"/>
      <c r="TX40" s="48"/>
      <c r="TY40" s="48"/>
      <c r="TZ40" s="191">
        <f t="shared" si="1028"/>
        <v>0</v>
      </c>
      <c r="UA40" s="48"/>
      <c r="UB40" s="48"/>
      <c r="UC40" s="48"/>
      <c r="UD40" s="48"/>
      <c r="UE40" s="48"/>
      <c r="UF40" s="48"/>
      <c r="UG40" s="192">
        <f t="shared" si="1029"/>
        <v>0</v>
      </c>
      <c r="UH40" s="48"/>
      <c r="UI40" s="48"/>
      <c r="UK40" s="48"/>
      <c r="UL40" s="48"/>
      <c r="UM40" s="48"/>
      <c r="UN40" s="48"/>
      <c r="UO40" s="191">
        <f t="shared" si="1030"/>
        <v>0</v>
      </c>
      <c r="UP40" s="48"/>
      <c r="UQ40" s="48"/>
      <c r="UR40" s="48"/>
      <c r="US40" s="48"/>
      <c r="UT40" s="48"/>
      <c r="UU40" s="48"/>
      <c r="UV40" s="192">
        <f t="shared" si="1031"/>
        <v>0</v>
      </c>
      <c r="UW40" s="48"/>
      <c r="UX40" s="48"/>
      <c r="UZ40" s="48"/>
      <c r="VA40" s="48"/>
      <c r="VB40" s="48"/>
      <c r="VC40" s="48"/>
      <c r="VD40" s="191">
        <f t="shared" si="1032"/>
        <v>0</v>
      </c>
      <c r="VE40" s="48"/>
      <c r="VF40" s="48"/>
      <c r="VG40" s="48"/>
      <c r="VH40" s="48"/>
      <c r="VI40" s="48"/>
      <c r="VJ40" s="48"/>
      <c r="VK40" s="192">
        <f t="shared" si="1033"/>
        <v>0</v>
      </c>
      <c r="VL40" s="48"/>
      <c r="VM40" s="48"/>
      <c r="VO40" s="48"/>
      <c r="VP40" s="48"/>
      <c r="VQ40" s="48"/>
      <c r="VR40" s="48"/>
      <c r="VS40" s="191">
        <f t="shared" si="1034"/>
        <v>0</v>
      </c>
      <c r="VT40" s="48"/>
      <c r="VU40" s="48"/>
      <c r="VV40" s="48"/>
      <c r="VW40" s="48"/>
      <c r="VX40" s="48"/>
      <c r="VY40" s="48"/>
      <c r="VZ40" s="192">
        <f t="shared" si="1035"/>
        <v>0</v>
      </c>
      <c r="WA40" s="48"/>
      <c r="WB40" s="48"/>
      <c r="WD40" s="48"/>
      <c r="WE40" s="48"/>
      <c r="WF40" s="48"/>
      <c r="WG40" s="48"/>
      <c r="WH40" s="191">
        <f t="shared" si="1036"/>
        <v>0</v>
      </c>
      <c r="WI40" s="48"/>
      <c r="WJ40" s="48"/>
      <c r="WK40" s="48"/>
      <c r="WL40" s="48"/>
      <c r="WM40" s="48"/>
      <c r="WN40" s="48"/>
      <c r="WO40" s="192">
        <f t="shared" si="1037"/>
        <v>0</v>
      </c>
      <c r="WP40" s="48"/>
      <c r="WQ40" s="48"/>
      <c r="WS40" s="48"/>
      <c r="WT40" s="48"/>
      <c r="WU40" s="48"/>
      <c r="WV40" s="48"/>
      <c r="WW40" s="191">
        <f t="shared" si="1038"/>
        <v>0</v>
      </c>
      <c r="WX40" s="48"/>
      <c r="WY40" s="48"/>
      <c r="WZ40" s="48"/>
      <c r="XA40" s="48"/>
      <c r="XB40" s="48"/>
      <c r="XC40" s="48"/>
      <c r="XD40" s="192">
        <f t="shared" si="1039"/>
        <v>0</v>
      </c>
      <c r="XE40" s="48"/>
      <c r="XF40" s="48"/>
      <c r="XH40" s="48"/>
      <c r="XI40" s="48"/>
      <c r="XJ40" s="48"/>
      <c r="XK40" s="48"/>
      <c r="XL40" s="191">
        <f t="shared" si="1040"/>
        <v>0</v>
      </c>
      <c r="XM40" s="48"/>
      <c r="XN40" s="48"/>
      <c r="XO40" s="48"/>
      <c r="XP40" s="48"/>
      <c r="XQ40" s="48"/>
      <c r="XR40" s="48"/>
      <c r="XS40" s="192">
        <f t="shared" si="1041"/>
        <v>0</v>
      </c>
      <c r="XT40" s="48"/>
      <c r="XU40" s="48"/>
      <c r="XW40" s="48"/>
      <c r="XX40" s="48"/>
      <c r="XY40" s="48"/>
      <c r="XZ40" s="48"/>
      <c r="YA40" s="191">
        <f t="shared" si="1042"/>
        <v>0</v>
      </c>
      <c r="YB40" s="48"/>
      <c r="YC40" s="48"/>
      <c r="YD40" s="48"/>
      <c r="YE40" s="48"/>
      <c r="YF40" s="48"/>
      <c r="YG40" s="48"/>
      <c r="YH40" s="192">
        <f t="shared" si="1043"/>
        <v>0</v>
      </c>
      <c r="YI40" s="48"/>
      <c r="YJ40" s="48"/>
      <c r="YL40" s="48"/>
      <c r="YM40" s="48"/>
      <c r="YN40" s="48"/>
      <c r="YO40" s="48"/>
      <c r="YP40" s="191">
        <f t="shared" si="1044"/>
        <v>0</v>
      </c>
      <c r="YQ40" s="48"/>
      <c r="YR40" s="48"/>
      <c r="YS40" s="48"/>
      <c r="YT40" s="48"/>
      <c r="YU40" s="48"/>
      <c r="YV40" s="48"/>
      <c r="YW40" s="192">
        <f t="shared" si="1045"/>
        <v>0</v>
      </c>
      <c r="YX40" s="48"/>
      <c r="YY40" s="48"/>
      <c r="ZA40" s="48"/>
      <c r="ZB40" s="48"/>
      <c r="ZC40" s="48"/>
      <c r="ZD40" s="48"/>
      <c r="ZE40" s="191">
        <f t="shared" si="1046"/>
        <v>0</v>
      </c>
      <c r="ZF40" s="48"/>
      <c r="ZG40" s="48"/>
      <c r="ZH40" s="48"/>
      <c r="ZI40" s="48"/>
      <c r="ZJ40" s="48"/>
      <c r="ZK40" s="48"/>
      <c r="ZL40" s="192">
        <f t="shared" si="1047"/>
        <v>0</v>
      </c>
      <c r="ZM40" s="48"/>
      <c r="ZN40" s="48"/>
      <c r="ZP40" s="48"/>
      <c r="ZQ40" s="48"/>
      <c r="ZR40" s="48"/>
      <c r="ZS40" s="48"/>
      <c r="ZT40" s="191">
        <f t="shared" si="1048"/>
        <v>0</v>
      </c>
      <c r="ZU40" s="48"/>
      <c r="ZV40" s="48"/>
      <c r="ZW40" s="48"/>
      <c r="ZX40" s="48"/>
      <c r="ZY40" s="48"/>
      <c r="ZZ40" s="48"/>
      <c r="AAA40" s="192">
        <f t="shared" si="1049"/>
        <v>0</v>
      </c>
      <c r="AAB40" s="48"/>
      <c r="AAC40" s="48"/>
      <c r="AAE40" s="48"/>
      <c r="AAF40" s="48"/>
      <c r="AAG40" s="48"/>
      <c r="AAH40" s="48"/>
      <c r="AAI40" s="191">
        <f t="shared" si="1050"/>
        <v>0</v>
      </c>
      <c r="AAJ40" s="48"/>
      <c r="AAK40" s="48"/>
      <c r="AAL40" s="48"/>
      <c r="AAM40" s="48"/>
      <c r="AAN40" s="48"/>
      <c r="AAO40" s="48"/>
      <c r="AAP40" s="192">
        <f t="shared" si="1051"/>
        <v>0</v>
      </c>
      <c r="AAQ40" s="48"/>
      <c r="AAR40" s="48"/>
      <c r="AAT40" s="48"/>
      <c r="AAU40" s="48"/>
      <c r="AAV40" s="48"/>
      <c r="AAW40" s="48"/>
      <c r="AAX40" s="191">
        <f t="shared" si="1052"/>
        <v>0</v>
      </c>
      <c r="AAY40" s="48"/>
      <c r="AAZ40" s="48"/>
      <c r="ABA40" s="48"/>
      <c r="ABB40" s="48"/>
      <c r="ABC40" s="48"/>
      <c r="ABD40" s="48"/>
      <c r="ABE40" s="192">
        <f t="shared" si="1053"/>
        <v>0</v>
      </c>
      <c r="ABF40" s="48"/>
      <c r="ABG40" s="48"/>
      <c r="ABI40" s="48"/>
      <c r="ABJ40" s="48"/>
      <c r="ABK40" s="48"/>
      <c r="ABL40" s="48"/>
      <c r="ABM40" s="191">
        <f t="shared" si="1054"/>
        <v>0</v>
      </c>
      <c r="ABN40" s="48"/>
      <c r="ABO40" s="48"/>
      <c r="ABP40" s="48"/>
      <c r="ABQ40" s="48"/>
      <c r="ABR40" s="48"/>
      <c r="ABS40" s="48"/>
      <c r="ABT40" s="192">
        <f t="shared" si="1055"/>
        <v>0</v>
      </c>
      <c r="ABU40" s="48"/>
      <c r="ABV40" s="48"/>
      <c r="ABX40" s="48"/>
      <c r="ABY40" s="48"/>
      <c r="ABZ40" s="48"/>
      <c r="ACA40" s="48"/>
      <c r="ACB40" s="191">
        <f t="shared" si="1056"/>
        <v>0</v>
      </c>
      <c r="ACC40" s="48"/>
      <c r="ACD40" s="48"/>
      <c r="ACE40" s="48"/>
      <c r="ACF40" s="48"/>
      <c r="ACG40" s="48"/>
      <c r="ACH40" s="48"/>
      <c r="ACI40" s="192">
        <f t="shared" si="1057"/>
        <v>0</v>
      </c>
      <c r="ACJ40" s="48"/>
      <c r="ACK40" s="48"/>
      <c r="ACM40" s="48"/>
      <c r="ACN40" s="48"/>
      <c r="ACO40" s="48"/>
      <c r="ACP40" s="48"/>
      <c r="ACQ40" s="191">
        <f t="shared" si="1058"/>
        <v>0</v>
      </c>
      <c r="ACR40" s="48"/>
      <c r="ACS40" s="48"/>
      <c r="ACT40" s="48"/>
      <c r="ACU40" s="48"/>
      <c r="ACV40" s="48"/>
      <c r="ACW40" s="48"/>
      <c r="ACX40" s="192">
        <f t="shared" si="1059"/>
        <v>0</v>
      </c>
      <c r="ACY40" s="48"/>
      <c r="ACZ40" s="48"/>
      <c r="ADC40" s="48"/>
      <c r="ADD40" s="48"/>
      <c r="ADE40" s="48"/>
      <c r="ADF40" s="48"/>
      <c r="ADG40" s="191">
        <f t="shared" si="1060"/>
        <v>0</v>
      </c>
      <c r="ADH40" s="48"/>
      <c r="ADI40" s="48"/>
      <c r="ADJ40" s="48"/>
      <c r="ADK40" s="48"/>
      <c r="ADL40" s="48"/>
      <c r="ADM40" s="48"/>
      <c r="ADN40" s="192">
        <f t="shared" si="1061"/>
        <v>0</v>
      </c>
      <c r="ADO40" s="48"/>
      <c r="ADP40" s="48"/>
      <c r="ADR40" s="48"/>
      <c r="ADS40" s="48"/>
      <c r="ADT40" s="48"/>
      <c r="ADU40" s="48"/>
      <c r="ADV40" s="191">
        <f t="shared" si="1062"/>
        <v>0</v>
      </c>
      <c r="ADW40" s="48"/>
      <c r="ADX40" s="48"/>
      <c r="ADY40" s="48"/>
      <c r="ADZ40" s="48"/>
      <c r="AEA40" s="48"/>
      <c r="AEB40" s="48"/>
      <c r="AEC40" s="192">
        <f t="shared" si="1063"/>
        <v>0</v>
      </c>
      <c r="AED40" s="48"/>
      <c r="AEE40" s="48"/>
      <c r="AEG40" s="48"/>
      <c r="AEH40" s="48"/>
      <c r="AEI40" s="48"/>
      <c r="AEJ40" s="48"/>
      <c r="AEK40" s="191">
        <f t="shared" si="1064"/>
        <v>0</v>
      </c>
      <c r="AEL40" s="48"/>
      <c r="AEM40" s="48"/>
      <c r="AEN40" s="48"/>
      <c r="AEO40" s="48"/>
      <c r="AEP40" s="48"/>
      <c r="AEQ40" s="48"/>
      <c r="AER40" s="192">
        <f t="shared" si="1065"/>
        <v>0</v>
      </c>
      <c r="AES40" s="48"/>
      <c r="AET40" s="48"/>
      <c r="AEV40" s="48"/>
      <c r="AEW40" s="48"/>
      <c r="AEX40" s="48"/>
      <c r="AEY40" s="48"/>
      <c r="AEZ40" s="191">
        <f t="shared" si="1066"/>
        <v>0</v>
      </c>
      <c r="AFA40" s="48"/>
      <c r="AFB40" s="48"/>
      <c r="AFC40" s="48"/>
      <c r="AFD40" s="48"/>
      <c r="AFE40" s="48"/>
      <c r="AFF40" s="48"/>
      <c r="AFG40" s="192">
        <f t="shared" si="1067"/>
        <v>0</v>
      </c>
      <c r="AFH40" s="48"/>
      <c r="AFI40" s="48"/>
      <c r="AFK40" s="48"/>
      <c r="AFL40" s="48"/>
      <c r="AFM40" s="48"/>
      <c r="AFN40" s="48"/>
      <c r="AFO40" s="191">
        <f t="shared" si="1068"/>
        <v>0</v>
      </c>
      <c r="AFP40" s="48"/>
      <c r="AFQ40" s="48"/>
      <c r="AFR40" s="48"/>
      <c r="AFS40" s="48"/>
      <c r="AFT40" s="48"/>
      <c r="AFU40" s="48"/>
      <c r="AFV40" s="192">
        <f t="shared" si="1069"/>
        <v>0</v>
      </c>
      <c r="AFW40" s="48"/>
      <c r="AFX40" s="48"/>
      <c r="AFZ40" s="48"/>
      <c r="AGA40" s="48"/>
      <c r="AGB40" s="48"/>
      <c r="AGC40" s="48"/>
      <c r="AGD40" s="191">
        <f t="shared" si="1070"/>
        <v>0</v>
      </c>
      <c r="AGE40" s="48"/>
      <c r="AGF40" s="48"/>
      <c r="AGG40" s="48"/>
      <c r="AGH40" s="48"/>
      <c r="AGI40" s="48"/>
      <c r="AGJ40" s="48"/>
      <c r="AGK40" s="192">
        <f t="shared" si="1071"/>
        <v>0</v>
      </c>
      <c r="AGL40" s="48"/>
      <c r="AGM40" s="48"/>
      <c r="AGO40" s="48"/>
      <c r="AGP40" s="48"/>
      <c r="AGQ40" s="48"/>
      <c r="AGR40" s="48"/>
      <c r="AGS40" s="191">
        <f t="shared" si="1072"/>
        <v>0</v>
      </c>
      <c r="AGT40" s="48"/>
      <c r="AGU40" s="48"/>
      <c r="AGV40" s="48"/>
      <c r="AGW40" s="48"/>
      <c r="AGX40" s="48"/>
      <c r="AGY40" s="48"/>
      <c r="AGZ40" s="192">
        <f t="shared" si="1073"/>
        <v>0</v>
      </c>
      <c r="AHA40" s="48"/>
      <c r="AHB40" s="48"/>
      <c r="AHD40" s="48"/>
      <c r="AHE40" s="48"/>
      <c r="AHF40" s="48"/>
      <c r="AHG40" s="48"/>
      <c r="AHH40" s="191">
        <f t="shared" si="1074"/>
        <v>0</v>
      </c>
      <c r="AHI40" s="48"/>
      <c r="AHJ40" s="48"/>
      <c r="AHK40" s="48"/>
      <c r="AHL40" s="48"/>
      <c r="AHM40" s="48"/>
      <c r="AHN40" s="48"/>
      <c r="AHO40" s="192">
        <f t="shared" si="1075"/>
        <v>0</v>
      </c>
      <c r="AHP40" s="48"/>
      <c r="AHQ40" s="48"/>
      <c r="AHS40" s="48"/>
      <c r="AHT40" s="48"/>
      <c r="AHU40" s="48"/>
      <c r="AHV40" s="48"/>
      <c r="AHW40" s="191">
        <f t="shared" si="1076"/>
        <v>0</v>
      </c>
      <c r="AHX40" s="48"/>
      <c r="AHY40" s="48"/>
      <c r="AHZ40" s="48"/>
      <c r="AIA40" s="48"/>
      <c r="AIB40" s="48"/>
      <c r="AIC40" s="48"/>
      <c r="AID40" s="192">
        <f t="shared" si="1077"/>
        <v>0</v>
      </c>
      <c r="AIE40" s="48"/>
      <c r="AIF40" s="48"/>
    </row>
    <row r="41" spans="1:916" x14ac:dyDescent="0.25">
      <c r="A41" s="46" t="s">
        <v>306</v>
      </c>
      <c r="B41" s="47" t="s">
        <v>307</v>
      </c>
      <c r="C41" s="53"/>
      <c r="D41" s="48"/>
      <c r="E41" s="48"/>
      <c r="F41" s="48"/>
      <c r="G41" s="191">
        <f t="shared" si="718"/>
        <v>0</v>
      </c>
      <c r="H41" s="48"/>
      <c r="I41" s="48"/>
      <c r="J41" s="48"/>
      <c r="K41" s="48"/>
      <c r="L41" s="48"/>
      <c r="M41" s="48"/>
      <c r="N41" s="192">
        <f t="shared" si="958"/>
        <v>0</v>
      </c>
      <c r="O41" s="48"/>
      <c r="P41" s="48"/>
      <c r="Q41" s="48"/>
      <c r="R41" s="48"/>
      <c r="S41" s="48"/>
      <c r="T41" s="48"/>
      <c r="U41" s="191">
        <f t="shared" si="719"/>
        <v>0</v>
      </c>
      <c r="V41" s="48"/>
      <c r="W41" s="48"/>
      <c r="X41" s="48"/>
      <c r="Y41" s="48"/>
      <c r="Z41" s="48"/>
      <c r="AA41" s="48"/>
      <c r="AB41" s="192">
        <f t="shared" si="959"/>
        <v>0</v>
      </c>
      <c r="AC41" s="48"/>
      <c r="AD41" s="48"/>
      <c r="AF41" s="48"/>
      <c r="AG41" s="48"/>
      <c r="AH41" s="48"/>
      <c r="AI41" s="48"/>
      <c r="AJ41" s="191">
        <f t="shared" si="960"/>
        <v>0</v>
      </c>
      <c r="AK41" s="48"/>
      <c r="AL41" s="48"/>
      <c r="AM41" s="48"/>
      <c r="AN41" s="48"/>
      <c r="AO41" s="48"/>
      <c r="AP41" s="48"/>
      <c r="AQ41" s="192">
        <f t="shared" si="961"/>
        <v>0</v>
      </c>
      <c r="AR41" s="48"/>
      <c r="AS41" s="48"/>
      <c r="AU41" s="48"/>
      <c r="AV41" s="48"/>
      <c r="AW41" s="48"/>
      <c r="AX41" s="48"/>
      <c r="AY41" s="191">
        <f t="shared" si="962"/>
        <v>0</v>
      </c>
      <c r="AZ41" s="48"/>
      <c r="BA41" s="48"/>
      <c r="BB41" s="48"/>
      <c r="BC41" s="48"/>
      <c r="BD41" s="48"/>
      <c r="BE41" s="48"/>
      <c r="BF41" s="192">
        <f t="shared" si="963"/>
        <v>0</v>
      </c>
      <c r="BG41" s="48"/>
      <c r="BH41" s="48"/>
      <c r="BJ41" s="48"/>
      <c r="BK41" s="48"/>
      <c r="BL41" s="48"/>
      <c r="BM41" s="48"/>
      <c r="BN41" s="191">
        <f t="shared" si="964"/>
        <v>0</v>
      </c>
      <c r="BO41" s="48"/>
      <c r="BP41" s="48"/>
      <c r="BQ41" s="48"/>
      <c r="BR41" s="48"/>
      <c r="BS41" s="48"/>
      <c r="BT41" s="48"/>
      <c r="BU41" s="192">
        <f t="shared" si="965"/>
        <v>0</v>
      </c>
      <c r="BV41" s="48"/>
      <c r="BW41" s="48"/>
      <c r="BY41" s="48"/>
      <c r="BZ41" s="48"/>
      <c r="CA41" s="48"/>
      <c r="CB41" s="48"/>
      <c r="CC41" s="191">
        <f t="shared" si="966"/>
        <v>0</v>
      </c>
      <c r="CD41" s="48"/>
      <c r="CE41" s="48"/>
      <c r="CF41" s="48"/>
      <c r="CG41" s="48"/>
      <c r="CH41" s="48"/>
      <c r="CI41" s="48"/>
      <c r="CJ41" s="192">
        <f t="shared" si="967"/>
        <v>0</v>
      </c>
      <c r="CK41" s="48"/>
      <c r="CL41" s="48"/>
      <c r="CN41" s="48"/>
      <c r="CO41" s="48"/>
      <c r="CP41" s="48"/>
      <c r="CQ41" s="48"/>
      <c r="CR41" s="191">
        <f t="shared" si="968"/>
        <v>0</v>
      </c>
      <c r="CS41" s="48"/>
      <c r="CT41" s="48"/>
      <c r="CU41" s="48"/>
      <c r="CV41" s="48"/>
      <c r="CW41" s="48"/>
      <c r="CX41" s="48"/>
      <c r="CY41" s="192">
        <f t="shared" si="969"/>
        <v>0</v>
      </c>
      <c r="CZ41" s="48"/>
      <c r="DA41" s="48"/>
      <c r="DC41" s="48"/>
      <c r="DD41" s="48"/>
      <c r="DE41" s="48"/>
      <c r="DF41" s="48"/>
      <c r="DG41" s="191">
        <f t="shared" si="970"/>
        <v>0</v>
      </c>
      <c r="DH41" s="48"/>
      <c r="DI41" s="48"/>
      <c r="DJ41" s="48"/>
      <c r="DK41" s="48"/>
      <c r="DL41" s="48"/>
      <c r="DM41" s="48"/>
      <c r="DN41" s="192">
        <f t="shared" si="971"/>
        <v>0</v>
      </c>
      <c r="DO41" s="48"/>
      <c r="DP41" s="48"/>
      <c r="DR41" s="48"/>
      <c r="DS41" s="48"/>
      <c r="DT41" s="48"/>
      <c r="DU41" s="48"/>
      <c r="DV41" s="191">
        <f t="shared" si="972"/>
        <v>0</v>
      </c>
      <c r="DW41" s="48"/>
      <c r="DX41" s="48"/>
      <c r="DY41" s="48"/>
      <c r="DZ41" s="48"/>
      <c r="EA41" s="48"/>
      <c r="EB41" s="48"/>
      <c r="EC41" s="192">
        <f t="shared" si="973"/>
        <v>0</v>
      </c>
      <c r="ED41" s="48"/>
      <c r="EE41" s="48"/>
      <c r="EG41" s="48"/>
      <c r="EH41" s="48"/>
      <c r="EI41" s="48"/>
      <c r="EJ41" s="48"/>
      <c r="EK41" s="191">
        <f t="shared" si="974"/>
        <v>0</v>
      </c>
      <c r="EL41" s="48"/>
      <c r="EM41" s="48"/>
      <c r="EN41" s="48"/>
      <c r="EO41" s="48"/>
      <c r="EP41" s="48"/>
      <c r="EQ41" s="48"/>
      <c r="ER41" s="192">
        <f t="shared" si="975"/>
        <v>0</v>
      </c>
      <c r="ES41" s="48"/>
      <c r="ET41" s="48"/>
      <c r="EV41" s="48"/>
      <c r="EW41" s="48"/>
      <c r="EX41" s="48"/>
      <c r="EY41" s="48"/>
      <c r="EZ41" s="191">
        <f t="shared" si="976"/>
        <v>0</v>
      </c>
      <c r="FA41" s="48"/>
      <c r="FB41" s="48"/>
      <c r="FC41" s="48"/>
      <c r="FD41" s="48"/>
      <c r="FE41" s="48"/>
      <c r="FF41" s="48"/>
      <c r="FG41" s="192">
        <f t="shared" si="977"/>
        <v>0</v>
      </c>
      <c r="FH41" s="48"/>
      <c r="FI41" s="48"/>
      <c r="FK41" s="48"/>
      <c r="FL41" s="48"/>
      <c r="FM41" s="48"/>
      <c r="FN41" s="48"/>
      <c r="FO41" s="191">
        <f t="shared" si="978"/>
        <v>0</v>
      </c>
      <c r="FP41" s="48"/>
      <c r="FQ41" s="48"/>
      <c r="FR41" s="48"/>
      <c r="FS41" s="48"/>
      <c r="FT41" s="48"/>
      <c r="FU41" s="48"/>
      <c r="FV41" s="192">
        <f t="shared" si="979"/>
        <v>0</v>
      </c>
      <c r="FW41" s="48"/>
      <c r="FX41" s="48"/>
      <c r="FZ41" s="48"/>
      <c r="GA41" s="48"/>
      <c r="GB41" s="48"/>
      <c r="GC41" s="48"/>
      <c r="GD41" s="191">
        <f t="shared" si="980"/>
        <v>0</v>
      </c>
      <c r="GE41" s="48"/>
      <c r="GF41" s="48"/>
      <c r="GG41" s="48"/>
      <c r="GH41" s="48"/>
      <c r="GI41" s="48"/>
      <c r="GJ41" s="48"/>
      <c r="GK41" s="192">
        <f t="shared" si="981"/>
        <v>0</v>
      </c>
      <c r="GL41" s="48"/>
      <c r="GM41" s="48"/>
      <c r="GO41" s="48"/>
      <c r="GP41" s="48"/>
      <c r="GQ41" s="48"/>
      <c r="GR41" s="48"/>
      <c r="GS41" s="191">
        <f t="shared" si="982"/>
        <v>0</v>
      </c>
      <c r="GT41" s="48"/>
      <c r="GU41" s="48"/>
      <c r="GV41" s="48"/>
      <c r="GW41" s="48"/>
      <c r="GX41" s="48"/>
      <c r="GY41" s="48"/>
      <c r="GZ41" s="192">
        <f t="shared" si="983"/>
        <v>0</v>
      </c>
      <c r="HA41" s="48"/>
      <c r="HB41" s="48"/>
      <c r="HD41" s="48"/>
      <c r="HE41" s="48"/>
      <c r="HF41" s="48"/>
      <c r="HG41" s="48"/>
      <c r="HH41" s="191">
        <f t="shared" si="984"/>
        <v>0</v>
      </c>
      <c r="HI41" s="48"/>
      <c r="HJ41" s="48"/>
      <c r="HK41" s="48"/>
      <c r="HL41" s="48"/>
      <c r="HM41" s="48"/>
      <c r="HN41" s="48"/>
      <c r="HO41" s="192">
        <f t="shared" si="985"/>
        <v>0</v>
      </c>
      <c r="HP41" s="48"/>
      <c r="HQ41" s="48"/>
      <c r="HS41" s="48"/>
      <c r="HT41" s="48"/>
      <c r="HU41" s="48"/>
      <c r="HV41" s="48"/>
      <c r="HW41" s="191">
        <f t="shared" si="986"/>
        <v>0</v>
      </c>
      <c r="HX41" s="48"/>
      <c r="HY41" s="48"/>
      <c r="HZ41" s="48"/>
      <c r="IA41" s="48"/>
      <c r="IB41" s="48"/>
      <c r="IC41" s="48"/>
      <c r="ID41" s="192">
        <f t="shared" si="987"/>
        <v>0</v>
      </c>
      <c r="IE41" s="48"/>
      <c r="IF41" s="48"/>
      <c r="IH41" s="48"/>
      <c r="II41" s="48"/>
      <c r="IJ41" s="48"/>
      <c r="IK41" s="48"/>
      <c r="IL41" s="191">
        <f t="shared" si="988"/>
        <v>0</v>
      </c>
      <c r="IM41" s="48"/>
      <c r="IN41" s="48"/>
      <c r="IO41" s="48"/>
      <c r="IP41" s="48"/>
      <c r="IQ41" s="48"/>
      <c r="IR41" s="48"/>
      <c r="IS41" s="192">
        <f t="shared" si="989"/>
        <v>0</v>
      </c>
      <c r="IT41" s="48"/>
      <c r="IU41" s="48"/>
      <c r="IW41" s="48"/>
      <c r="IX41" s="48"/>
      <c r="IY41" s="48"/>
      <c r="IZ41" s="48"/>
      <c r="JA41" s="191">
        <f t="shared" si="990"/>
        <v>0</v>
      </c>
      <c r="JB41" s="48"/>
      <c r="JC41" s="48"/>
      <c r="JD41" s="48"/>
      <c r="JE41" s="48"/>
      <c r="JF41" s="48"/>
      <c r="JG41" s="48"/>
      <c r="JH41" s="192">
        <f t="shared" si="991"/>
        <v>0</v>
      </c>
      <c r="JI41" s="48"/>
      <c r="JJ41" s="48"/>
      <c r="JL41" s="48"/>
      <c r="JM41" s="48"/>
      <c r="JN41" s="48"/>
      <c r="JO41" s="48"/>
      <c r="JP41" s="191">
        <f t="shared" si="992"/>
        <v>0</v>
      </c>
      <c r="JQ41" s="48"/>
      <c r="JR41" s="48"/>
      <c r="JS41" s="48"/>
      <c r="JT41" s="48"/>
      <c r="JU41" s="48"/>
      <c r="JV41" s="48"/>
      <c r="JW41" s="192">
        <f t="shared" si="993"/>
        <v>0</v>
      </c>
      <c r="JX41" s="48"/>
      <c r="JY41" s="48"/>
      <c r="KA41" s="48"/>
      <c r="KB41" s="48"/>
      <c r="KC41" s="48"/>
      <c r="KD41" s="48"/>
      <c r="KE41" s="191">
        <f t="shared" si="994"/>
        <v>0</v>
      </c>
      <c r="KF41" s="48"/>
      <c r="KG41" s="48"/>
      <c r="KH41" s="48"/>
      <c r="KI41" s="48"/>
      <c r="KJ41" s="48"/>
      <c r="KK41" s="48"/>
      <c r="KL41" s="192">
        <f t="shared" si="995"/>
        <v>0</v>
      </c>
      <c r="KM41" s="48"/>
      <c r="KN41" s="48"/>
      <c r="KP41" s="48"/>
      <c r="KQ41" s="48"/>
      <c r="KR41" s="48"/>
      <c r="KS41" s="48"/>
      <c r="KT41" s="191">
        <f t="shared" si="996"/>
        <v>0</v>
      </c>
      <c r="KU41" s="48"/>
      <c r="KV41" s="48"/>
      <c r="KW41" s="48"/>
      <c r="KX41" s="48"/>
      <c r="KY41" s="48"/>
      <c r="KZ41" s="48"/>
      <c r="LA41" s="192">
        <f t="shared" si="997"/>
        <v>0</v>
      </c>
      <c r="LB41" s="48"/>
      <c r="LC41" s="48"/>
      <c r="LE41" s="48"/>
      <c r="LF41" s="48"/>
      <c r="LG41" s="48"/>
      <c r="LH41" s="48"/>
      <c r="LI41" s="191">
        <f t="shared" si="998"/>
        <v>0</v>
      </c>
      <c r="LJ41" s="48"/>
      <c r="LK41" s="48"/>
      <c r="LL41" s="48"/>
      <c r="LM41" s="48"/>
      <c r="LN41" s="48"/>
      <c r="LO41" s="48"/>
      <c r="LP41" s="192">
        <f t="shared" si="999"/>
        <v>0</v>
      </c>
      <c r="LQ41" s="48"/>
      <c r="LR41" s="48"/>
      <c r="LT41" s="48"/>
      <c r="LU41" s="48"/>
      <c r="LV41" s="48"/>
      <c r="LW41" s="48"/>
      <c r="LX41" s="191">
        <f t="shared" si="1000"/>
        <v>0</v>
      </c>
      <c r="LY41" s="48"/>
      <c r="LZ41" s="48"/>
      <c r="MA41" s="48"/>
      <c r="MB41" s="48"/>
      <c r="MC41" s="48"/>
      <c r="MD41" s="48"/>
      <c r="ME41" s="192">
        <f t="shared" si="1001"/>
        <v>0</v>
      </c>
      <c r="MF41" s="48"/>
      <c r="MG41" s="48"/>
      <c r="MI41" s="48"/>
      <c r="MJ41" s="48"/>
      <c r="MK41" s="48"/>
      <c r="ML41" s="48"/>
      <c r="MM41" s="191">
        <f t="shared" si="1002"/>
        <v>0</v>
      </c>
      <c r="MN41" s="48"/>
      <c r="MO41" s="48"/>
      <c r="MP41" s="48"/>
      <c r="MQ41" s="48"/>
      <c r="MR41" s="48"/>
      <c r="MS41" s="48"/>
      <c r="MT41" s="192">
        <f t="shared" si="1003"/>
        <v>0</v>
      </c>
      <c r="MU41" s="48"/>
      <c r="MV41" s="48"/>
      <c r="MX41" s="48"/>
      <c r="MY41" s="48"/>
      <c r="MZ41" s="48"/>
      <c r="NA41" s="48"/>
      <c r="NB41" s="191">
        <f t="shared" si="1004"/>
        <v>0</v>
      </c>
      <c r="NC41" s="48"/>
      <c r="ND41" s="48"/>
      <c r="NE41" s="48"/>
      <c r="NF41" s="48"/>
      <c r="NG41" s="48"/>
      <c r="NH41" s="48"/>
      <c r="NI41" s="192">
        <f t="shared" si="1005"/>
        <v>0</v>
      </c>
      <c r="NJ41" s="48"/>
      <c r="NK41" s="48"/>
      <c r="NM41" s="48"/>
      <c r="NN41" s="48"/>
      <c r="NO41" s="48"/>
      <c r="NP41" s="48"/>
      <c r="NQ41" s="191">
        <f t="shared" si="1006"/>
        <v>0</v>
      </c>
      <c r="NR41" s="48"/>
      <c r="NS41" s="48"/>
      <c r="NT41" s="48"/>
      <c r="NU41" s="48"/>
      <c r="NV41" s="48"/>
      <c r="NW41" s="48"/>
      <c r="NX41" s="192">
        <f t="shared" si="1007"/>
        <v>0</v>
      </c>
      <c r="NY41" s="48"/>
      <c r="NZ41" s="48"/>
      <c r="OB41" s="48"/>
      <c r="OC41" s="48"/>
      <c r="OD41" s="48"/>
      <c r="OE41" s="48"/>
      <c r="OF41" s="191">
        <f t="shared" si="1008"/>
        <v>0</v>
      </c>
      <c r="OG41" s="48"/>
      <c r="OH41" s="48"/>
      <c r="OI41" s="48"/>
      <c r="OJ41" s="48"/>
      <c r="OK41" s="48"/>
      <c r="OL41" s="48"/>
      <c r="OM41" s="192">
        <f t="shared" si="1009"/>
        <v>0</v>
      </c>
      <c r="ON41" s="48"/>
      <c r="OO41" s="48"/>
      <c r="OQ41" s="48"/>
      <c r="OR41" s="48"/>
      <c r="OS41" s="48"/>
      <c r="OT41" s="48"/>
      <c r="OU41" s="191">
        <f t="shared" si="1010"/>
        <v>0</v>
      </c>
      <c r="OV41" s="48"/>
      <c r="OW41" s="48"/>
      <c r="OX41" s="48"/>
      <c r="OY41" s="48"/>
      <c r="OZ41" s="48"/>
      <c r="PA41" s="48"/>
      <c r="PB41" s="192">
        <f t="shared" si="1011"/>
        <v>0</v>
      </c>
      <c r="PC41" s="48"/>
      <c r="PD41" s="48"/>
      <c r="PF41" s="48"/>
      <c r="PG41" s="48"/>
      <c r="PH41" s="48"/>
      <c r="PI41" s="48"/>
      <c r="PJ41" s="191">
        <f t="shared" si="1012"/>
        <v>0</v>
      </c>
      <c r="PK41" s="48"/>
      <c r="PL41" s="48"/>
      <c r="PM41" s="48"/>
      <c r="PN41" s="48"/>
      <c r="PO41" s="48"/>
      <c r="PP41" s="48"/>
      <c r="PQ41" s="192">
        <f t="shared" si="1013"/>
        <v>0</v>
      </c>
      <c r="PR41" s="48"/>
      <c r="PS41" s="48"/>
      <c r="PU41" s="48"/>
      <c r="PV41" s="48"/>
      <c r="PW41" s="48"/>
      <c r="PX41" s="48"/>
      <c r="PY41" s="191">
        <f t="shared" si="1014"/>
        <v>0</v>
      </c>
      <c r="PZ41" s="48"/>
      <c r="QA41" s="48"/>
      <c r="QB41" s="48"/>
      <c r="QC41" s="48"/>
      <c r="QD41" s="48"/>
      <c r="QE41" s="48"/>
      <c r="QF41" s="192">
        <f t="shared" si="1015"/>
        <v>0</v>
      </c>
      <c r="QG41" s="48"/>
      <c r="QH41" s="48"/>
      <c r="QJ41" s="48"/>
      <c r="QK41" s="48"/>
      <c r="QL41" s="48"/>
      <c r="QM41" s="48"/>
      <c r="QN41" s="191">
        <f t="shared" si="1016"/>
        <v>0</v>
      </c>
      <c r="QO41" s="48"/>
      <c r="QP41" s="48"/>
      <c r="QQ41" s="48"/>
      <c r="QR41" s="48"/>
      <c r="QS41" s="48"/>
      <c r="QT41" s="48"/>
      <c r="QU41" s="192">
        <f t="shared" si="1017"/>
        <v>0</v>
      </c>
      <c r="QV41" s="48"/>
      <c r="QW41" s="48"/>
      <c r="QY41" s="48"/>
      <c r="QZ41" s="48"/>
      <c r="RA41" s="48"/>
      <c r="RB41" s="48"/>
      <c r="RC41" s="191">
        <f t="shared" si="1018"/>
        <v>0</v>
      </c>
      <c r="RD41" s="48"/>
      <c r="RE41" s="48"/>
      <c r="RF41" s="48"/>
      <c r="RG41" s="48"/>
      <c r="RH41" s="48"/>
      <c r="RI41" s="48"/>
      <c r="RJ41" s="192">
        <f t="shared" si="1019"/>
        <v>0</v>
      </c>
      <c r="RK41" s="48"/>
      <c r="RL41" s="48"/>
      <c r="RN41" s="48"/>
      <c r="RO41" s="48"/>
      <c r="RP41" s="48"/>
      <c r="RQ41" s="48"/>
      <c r="RR41" s="191">
        <f t="shared" si="1020"/>
        <v>0</v>
      </c>
      <c r="RS41" s="48"/>
      <c r="RT41" s="48"/>
      <c r="RU41" s="48"/>
      <c r="RV41" s="48"/>
      <c r="RW41" s="48"/>
      <c r="RX41" s="48"/>
      <c r="RY41" s="192">
        <f t="shared" si="1021"/>
        <v>0</v>
      </c>
      <c r="RZ41" s="48"/>
      <c r="SA41" s="48"/>
      <c r="SC41" s="48"/>
      <c r="SD41" s="48"/>
      <c r="SE41" s="48"/>
      <c r="SF41" s="48"/>
      <c r="SG41" s="191">
        <f t="shared" si="1022"/>
        <v>0</v>
      </c>
      <c r="SH41" s="48"/>
      <c r="SI41" s="48"/>
      <c r="SJ41" s="48"/>
      <c r="SK41" s="48"/>
      <c r="SL41" s="48"/>
      <c r="SM41" s="48"/>
      <c r="SN41" s="192">
        <f t="shared" si="1023"/>
        <v>0</v>
      </c>
      <c r="SO41" s="48"/>
      <c r="SP41" s="48"/>
      <c r="SR41" s="48"/>
      <c r="SS41" s="48"/>
      <c r="ST41" s="48"/>
      <c r="SU41" s="48"/>
      <c r="SV41" s="191">
        <f t="shared" si="1024"/>
        <v>0</v>
      </c>
      <c r="SW41" s="48"/>
      <c r="SX41" s="48"/>
      <c r="SY41" s="48"/>
      <c r="SZ41" s="48"/>
      <c r="TA41" s="48"/>
      <c r="TB41" s="48"/>
      <c r="TC41" s="192">
        <f t="shared" si="1025"/>
        <v>0</v>
      </c>
      <c r="TD41" s="48"/>
      <c r="TE41" s="48"/>
      <c r="TG41" s="48"/>
      <c r="TH41" s="48"/>
      <c r="TI41" s="48"/>
      <c r="TJ41" s="48"/>
      <c r="TK41" s="191">
        <f t="shared" si="1026"/>
        <v>0</v>
      </c>
      <c r="TL41" s="48"/>
      <c r="TM41" s="48"/>
      <c r="TN41" s="48"/>
      <c r="TO41" s="48"/>
      <c r="TP41" s="48"/>
      <c r="TQ41" s="48"/>
      <c r="TR41" s="192">
        <f t="shared" si="1027"/>
        <v>0</v>
      </c>
      <c r="TS41" s="48"/>
      <c r="TT41" s="48"/>
      <c r="TV41" s="48"/>
      <c r="TW41" s="48"/>
      <c r="TX41" s="48"/>
      <c r="TY41" s="48"/>
      <c r="TZ41" s="191">
        <f t="shared" si="1028"/>
        <v>0</v>
      </c>
      <c r="UA41" s="48"/>
      <c r="UB41" s="48"/>
      <c r="UC41" s="48"/>
      <c r="UD41" s="48"/>
      <c r="UE41" s="48"/>
      <c r="UF41" s="48"/>
      <c r="UG41" s="192">
        <f t="shared" si="1029"/>
        <v>0</v>
      </c>
      <c r="UH41" s="48"/>
      <c r="UI41" s="48"/>
      <c r="UK41" s="48"/>
      <c r="UL41" s="48"/>
      <c r="UM41" s="48"/>
      <c r="UN41" s="48"/>
      <c r="UO41" s="191">
        <f t="shared" si="1030"/>
        <v>0</v>
      </c>
      <c r="UP41" s="48"/>
      <c r="UQ41" s="48"/>
      <c r="UR41" s="48"/>
      <c r="US41" s="48"/>
      <c r="UT41" s="48"/>
      <c r="UU41" s="48"/>
      <c r="UV41" s="192">
        <f t="shared" si="1031"/>
        <v>0</v>
      </c>
      <c r="UW41" s="48"/>
      <c r="UX41" s="48"/>
      <c r="UZ41" s="48"/>
      <c r="VA41" s="48"/>
      <c r="VB41" s="48"/>
      <c r="VC41" s="48"/>
      <c r="VD41" s="191">
        <f t="shared" si="1032"/>
        <v>0</v>
      </c>
      <c r="VE41" s="48"/>
      <c r="VF41" s="48"/>
      <c r="VG41" s="48"/>
      <c r="VH41" s="48"/>
      <c r="VI41" s="48"/>
      <c r="VJ41" s="48"/>
      <c r="VK41" s="192">
        <f t="shared" si="1033"/>
        <v>0</v>
      </c>
      <c r="VL41" s="48"/>
      <c r="VM41" s="48"/>
      <c r="VO41" s="48"/>
      <c r="VP41" s="48"/>
      <c r="VQ41" s="48"/>
      <c r="VR41" s="48"/>
      <c r="VS41" s="191">
        <f t="shared" si="1034"/>
        <v>0</v>
      </c>
      <c r="VT41" s="48"/>
      <c r="VU41" s="48"/>
      <c r="VV41" s="48"/>
      <c r="VW41" s="48"/>
      <c r="VX41" s="48"/>
      <c r="VY41" s="48"/>
      <c r="VZ41" s="192">
        <f t="shared" si="1035"/>
        <v>0</v>
      </c>
      <c r="WA41" s="48"/>
      <c r="WB41" s="48"/>
      <c r="WD41" s="48"/>
      <c r="WE41" s="48"/>
      <c r="WF41" s="48"/>
      <c r="WG41" s="48"/>
      <c r="WH41" s="191">
        <f t="shared" si="1036"/>
        <v>0</v>
      </c>
      <c r="WI41" s="48"/>
      <c r="WJ41" s="48"/>
      <c r="WK41" s="48"/>
      <c r="WL41" s="48"/>
      <c r="WM41" s="48"/>
      <c r="WN41" s="48"/>
      <c r="WO41" s="192">
        <f t="shared" si="1037"/>
        <v>0</v>
      </c>
      <c r="WP41" s="48"/>
      <c r="WQ41" s="48"/>
      <c r="WS41" s="48"/>
      <c r="WT41" s="48"/>
      <c r="WU41" s="48"/>
      <c r="WV41" s="48"/>
      <c r="WW41" s="191">
        <f t="shared" si="1038"/>
        <v>0</v>
      </c>
      <c r="WX41" s="48"/>
      <c r="WY41" s="48"/>
      <c r="WZ41" s="48"/>
      <c r="XA41" s="48"/>
      <c r="XB41" s="48"/>
      <c r="XC41" s="48"/>
      <c r="XD41" s="192">
        <f t="shared" si="1039"/>
        <v>0</v>
      </c>
      <c r="XE41" s="48"/>
      <c r="XF41" s="48"/>
      <c r="XH41" s="48"/>
      <c r="XI41" s="48"/>
      <c r="XJ41" s="48"/>
      <c r="XK41" s="48"/>
      <c r="XL41" s="191">
        <f t="shared" si="1040"/>
        <v>0</v>
      </c>
      <c r="XM41" s="48"/>
      <c r="XN41" s="48"/>
      <c r="XO41" s="48"/>
      <c r="XP41" s="48"/>
      <c r="XQ41" s="48"/>
      <c r="XR41" s="48"/>
      <c r="XS41" s="192">
        <f t="shared" si="1041"/>
        <v>0</v>
      </c>
      <c r="XT41" s="48"/>
      <c r="XU41" s="48"/>
      <c r="XW41" s="48"/>
      <c r="XX41" s="48"/>
      <c r="XY41" s="48"/>
      <c r="XZ41" s="48"/>
      <c r="YA41" s="191">
        <f t="shared" si="1042"/>
        <v>0</v>
      </c>
      <c r="YB41" s="48"/>
      <c r="YC41" s="48"/>
      <c r="YD41" s="48"/>
      <c r="YE41" s="48"/>
      <c r="YF41" s="48"/>
      <c r="YG41" s="48"/>
      <c r="YH41" s="192">
        <f t="shared" si="1043"/>
        <v>0</v>
      </c>
      <c r="YI41" s="48"/>
      <c r="YJ41" s="48"/>
      <c r="YL41" s="48"/>
      <c r="YM41" s="48"/>
      <c r="YN41" s="48"/>
      <c r="YO41" s="48"/>
      <c r="YP41" s="191">
        <f t="shared" si="1044"/>
        <v>0</v>
      </c>
      <c r="YQ41" s="48"/>
      <c r="YR41" s="48"/>
      <c r="YS41" s="48"/>
      <c r="YT41" s="48"/>
      <c r="YU41" s="48"/>
      <c r="YV41" s="48"/>
      <c r="YW41" s="192">
        <f t="shared" si="1045"/>
        <v>0</v>
      </c>
      <c r="YX41" s="48"/>
      <c r="YY41" s="48"/>
      <c r="ZA41" s="48"/>
      <c r="ZB41" s="48"/>
      <c r="ZC41" s="48"/>
      <c r="ZD41" s="48"/>
      <c r="ZE41" s="191">
        <f t="shared" si="1046"/>
        <v>0</v>
      </c>
      <c r="ZF41" s="48"/>
      <c r="ZG41" s="48"/>
      <c r="ZH41" s="48"/>
      <c r="ZI41" s="48"/>
      <c r="ZJ41" s="48"/>
      <c r="ZK41" s="48"/>
      <c r="ZL41" s="192">
        <f t="shared" si="1047"/>
        <v>0</v>
      </c>
      <c r="ZM41" s="48"/>
      <c r="ZN41" s="48"/>
      <c r="ZP41" s="48"/>
      <c r="ZQ41" s="48"/>
      <c r="ZR41" s="48"/>
      <c r="ZS41" s="48"/>
      <c r="ZT41" s="191">
        <f t="shared" si="1048"/>
        <v>0</v>
      </c>
      <c r="ZU41" s="48"/>
      <c r="ZV41" s="48"/>
      <c r="ZW41" s="48"/>
      <c r="ZX41" s="48"/>
      <c r="ZY41" s="48"/>
      <c r="ZZ41" s="48"/>
      <c r="AAA41" s="192">
        <f t="shared" si="1049"/>
        <v>0</v>
      </c>
      <c r="AAB41" s="48"/>
      <c r="AAC41" s="48"/>
      <c r="AAE41" s="48"/>
      <c r="AAF41" s="48"/>
      <c r="AAG41" s="48"/>
      <c r="AAH41" s="48"/>
      <c r="AAI41" s="191">
        <f t="shared" si="1050"/>
        <v>0</v>
      </c>
      <c r="AAJ41" s="48"/>
      <c r="AAK41" s="48"/>
      <c r="AAL41" s="48"/>
      <c r="AAM41" s="48"/>
      <c r="AAN41" s="48"/>
      <c r="AAO41" s="48"/>
      <c r="AAP41" s="192">
        <f t="shared" si="1051"/>
        <v>0</v>
      </c>
      <c r="AAQ41" s="48"/>
      <c r="AAR41" s="48"/>
      <c r="AAT41" s="48"/>
      <c r="AAU41" s="48"/>
      <c r="AAV41" s="48"/>
      <c r="AAW41" s="48"/>
      <c r="AAX41" s="191">
        <f t="shared" si="1052"/>
        <v>0</v>
      </c>
      <c r="AAY41" s="48"/>
      <c r="AAZ41" s="48"/>
      <c r="ABA41" s="48"/>
      <c r="ABB41" s="48"/>
      <c r="ABC41" s="48"/>
      <c r="ABD41" s="48"/>
      <c r="ABE41" s="192">
        <f t="shared" si="1053"/>
        <v>0</v>
      </c>
      <c r="ABF41" s="48"/>
      <c r="ABG41" s="48"/>
      <c r="ABI41" s="48"/>
      <c r="ABJ41" s="48"/>
      <c r="ABK41" s="48"/>
      <c r="ABL41" s="48"/>
      <c r="ABM41" s="191">
        <f t="shared" si="1054"/>
        <v>0</v>
      </c>
      <c r="ABN41" s="48"/>
      <c r="ABO41" s="48"/>
      <c r="ABP41" s="48"/>
      <c r="ABQ41" s="48"/>
      <c r="ABR41" s="48"/>
      <c r="ABS41" s="48"/>
      <c r="ABT41" s="192">
        <f t="shared" si="1055"/>
        <v>0</v>
      </c>
      <c r="ABU41" s="48"/>
      <c r="ABV41" s="48"/>
      <c r="ABX41" s="48"/>
      <c r="ABY41" s="48"/>
      <c r="ABZ41" s="48"/>
      <c r="ACA41" s="48"/>
      <c r="ACB41" s="191">
        <f t="shared" si="1056"/>
        <v>0</v>
      </c>
      <c r="ACC41" s="48"/>
      <c r="ACD41" s="48"/>
      <c r="ACE41" s="48"/>
      <c r="ACF41" s="48"/>
      <c r="ACG41" s="48"/>
      <c r="ACH41" s="48"/>
      <c r="ACI41" s="192">
        <f t="shared" si="1057"/>
        <v>0</v>
      </c>
      <c r="ACJ41" s="48"/>
      <c r="ACK41" s="48"/>
      <c r="ACM41" s="48"/>
      <c r="ACN41" s="48"/>
      <c r="ACO41" s="48"/>
      <c r="ACP41" s="48"/>
      <c r="ACQ41" s="191">
        <f t="shared" si="1058"/>
        <v>0</v>
      </c>
      <c r="ACR41" s="48"/>
      <c r="ACS41" s="48"/>
      <c r="ACT41" s="48"/>
      <c r="ACU41" s="48"/>
      <c r="ACV41" s="48"/>
      <c r="ACW41" s="48"/>
      <c r="ACX41" s="192">
        <f t="shared" si="1059"/>
        <v>0</v>
      </c>
      <c r="ACY41" s="48"/>
      <c r="ACZ41" s="48"/>
      <c r="ADC41" s="48"/>
      <c r="ADD41" s="48"/>
      <c r="ADE41" s="48"/>
      <c r="ADF41" s="48"/>
      <c r="ADG41" s="191">
        <f t="shared" si="1060"/>
        <v>0</v>
      </c>
      <c r="ADH41" s="48"/>
      <c r="ADI41" s="48"/>
      <c r="ADJ41" s="48"/>
      <c r="ADK41" s="48"/>
      <c r="ADL41" s="48"/>
      <c r="ADM41" s="48"/>
      <c r="ADN41" s="192">
        <f t="shared" si="1061"/>
        <v>0</v>
      </c>
      <c r="ADO41" s="48"/>
      <c r="ADP41" s="48"/>
      <c r="ADR41" s="48"/>
      <c r="ADS41" s="48"/>
      <c r="ADT41" s="48"/>
      <c r="ADU41" s="48"/>
      <c r="ADV41" s="191">
        <f t="shared" si="1062"/>
        <v>0</v>
      </c>
      <c r="ADW41" s="48"/>
      <c r="ADX41" s="48"/>
      <c r="ADY41" s="48"/>
      <c r="ADZ41" s="48"/>
      <c r="AEA41" s="48"/>
      <c r="AEB41" s="48"/>
      <c r="AEC41" s="192">
        <f t="shared" si="1063"/>
        <v>0</v>
      </c>
      <c r="AED41" s="48"/>
      <c r="AEE41" s="48"/>
      <c r="AEG41" s="48"/>
      <c r="AEH41" s="48"/>
      <c r="AEI41" s="48"/>
      <c r="AEJ41" s="48"/>
      <c r="AEK41" s="191">
        <f t="shared" si="1064"/>
        <v>0</v>
      </c>
      <c r="AEL41" s="48"/>
      <c r="AEM41" s="48"/>
      <c r="AEN41" s="48"/>
      <c r="AEO41" s="48"/>
      <c r="AEP41" s="48"/>
      <c r="AEQ41" s="48"/>
      <c r="AER41" s="192">
        <f t="shared" si="1065"/>
        <v>0</v>
      </c>
      <c r="AES41" s="48"/>
      <c r="AET41" s="48"/>
      <c r="AEV41" s="48"/>
      <c r="AEW41" s="48"/>
      <c r="AEX41" s="48"/>
      <c r="AEY41" s="48"/>
      <c r="AEZ41" s="191">
        <f t="shared" si="1066"/>
        <v>0</v>
      </c>
      <c r="AFA41" s="48"/>
      <c r="AFB41" s="48"/>
      <c r="AFC41" s="48"/>
      <c r="AFD41" s="48"/>
      <c r="AFE41" s="48"/>
      <c r="AFF41" s="48"/>
      <c r="AFG41" s="192">
        <f t="shared" si="1067"/>
        <v>0</v>
      </c>
      <c r="AFH41" s="48"/>
      <c r="AFI41" s="48"/>
      <c r="AFK41" s="48"/>
      <c r="AFL41" s="48"/>
      <c r="AFM41" s="48"/>
      <c r="AFN41" s="48"/>
      <c r="AFO41" s="191">
        <f t="shared" si="1068"/>
        <v>0</v>
      </c>
      <c r="AFP41" s="48"/>
      <c r="AFQ41" s="48"/>
      <c r="AFR41" s="48"/>
      <c r="AFS41" s="48"/>
      <c r="AFT41" s="48"/>
      <c r="AFU41" s="48"/>
      <c r="AFV41" s="192">
        <f t="shared" si="1069"/>
        <v>0</v>
      </c>
      <c r="AFW41" s="48"/>
      <c r="AFX41" s="48"/>
      <c r="AFZ41" s="48"/>
      <c r="AGA41" s="48"/>
      <c r="AGB41" s="48"/>
      <c r="AGC41" s="48"/>
      <c r="AGD41" s="191">
        <f t="shared" si="1070"/>
        <v>0</v>
      </c>
      <c r="AGE41" s="48"/>
      <c r="AGF41" s="48"/>
      <c r="AGG41" s="48"/>
      <c r="AGH41" s="48"/>
      <c r="AGI41" s="48"/>
      <c r="AGJ41" s="48"/>
      <c r="AGK41" s="192">
        <f t="shared" si="1071"/>
        <v>0</v>
      </c>
      <c r="AGL41" s="48"/>
      <c r="AGM41" s="48"/>
      <c r="AGO41" s="48"/>
      <c r="AGP41" s="48"/>
      <c r="AGQ41" s="48"/>
      <c r="AGR41" s="48"/>
      <c r="AGS41" s="191">
        <f t="shared" si="1072"/>
        <v>0</v>
      </c>
      <c r="AGT41" s="48"/>
      <c r="AGU41" s="48"/>
      <c r="AGV41" s="48"/>
      <c r="AGW41" s="48"/>
      <c r="AGX41" s="48"/>
      <c r="AGY41" s="48"/>
      <c r="AGZ41" s="192">
        <f t="shared" si="1073"/>
        <v>0</v>
      </c>
      <c r="AHA41" s="48"/>
      <c r="AHB41" s="48"/>
      <c r="AHD41" s="48"/>
      <c r="AHE41" s="48"/>
      <c r="AHF41" s="48"/>
      <c r="AHG41" s="48"/>
      <c r="AHH41" s="191">
        <f t="shared" si="1074"/>
        <v>0</v>
      </c>
      <c r="AHI41" s="48"/>
      <c r="AHJ41" s="48"/>
      <c r="AHK41" s="48"/>
      <c r="AHL41" s="48"/>
      <c r="AHM41" s="48"/>
      <c r="AHN41" s="48"/>
      <c r="AHO41" s="192">
        <f t="shared" si="1075"/>
        <v>0</v>
      </c>
      <c r="AHP41" s="48"/>
      <c r="AHQ41" s="48"/>
      <c r="AHS41" s="48"/>
      <c r="AHT41" s="48"/>
      <c r="AHU41" s="48"/>
      <c r="AHV41" s="48"/>
      <c r="AHW41" s="191">
        <f t="shared" si="1076"/>
        <v>0</v>
      </c>
      <c r="AHX41" s="48"/>
      <c r="AHY41" s="48"/>
      <c r="AHZ41" s="48"/>
      <c r="AIA41" s="48"/>
      <c r="AIB41" s="48"/>
      <c r="AIC41" s="48"/>
      <c r="AID41" s="192">
        <f t="shared" si="1077"/>
        <v>0</v>
      </c>
      <c r="AIE41" s="48"/>
      <c r="AIF41" s="48"/>
    </row>
    <row r="42" spans="1:916" x14ac:dyDescent="0.25">
      <c r="A42" s="40"/>
      <c r="B42" s="49" t="s">
        <v>308</v>
      </c>
      <c r="C42" s="51"/>
      <c r="D42" s="51"/>
      <c r="E42" s="51"/>
      <c r="F42" s="51"/>
      <c r="G42" s="52"/>
      <c r="H42" s="48"/>
      <c r="I42" s="48"/>
      <c r="J42" s="50"/>
      <c r="K42" s="51"/>
      <c r="L42" s="51"/>
      <c r="M42" s="51"/>
      <c r="N42" s="51"/>
      <c r="O42" s="51"/>
      <c r="P42" s="51"/>
      <c r="Q42" s="51"/>
      <c r="R42" s="51"/>
      <c r="S42" s="51"/>
      <c r="T42" s="51"/>
      <c r="U42" s="52"/>
      <c r="V42" s="48"/>
      <c r="W42" s="54"/>
      <c r="X42" s="50"/>
      <c r="Y42" s="51"/>
      <c r="Z42" s="51"/>
      <c r="AA42" s="51"/>
      <c r="AB42" s="51"/>
      <c r="AC42" s="51"/>
      <c r="AD42" s="52"/>
      <c r="AF42" s="51"/>
      <c r="AG42" s="51"/>
      <c r="AH42" s="51"/>
      <c r="AI42" s="51"/>
      <c r="AJ42" s="52"/>
      <c r="AK42" s="48"/>
      <c r="AL42" s="54"/>
      <c r="AM42" s="50"/>
      <c r="AN42" s="51"/>
      <c r="AO42" s="51"/>
      <c r="AP42" s="51"/>
      <c r="AQ42" s="51"/>
      <c r="AR42" s="51"/>
      <c r="AS42" s="52"/>
      <c r="AU42" s="51"/>
      <c r="AV42" s="51"/>
      <c r="AW42" s="51"/>
      <c r="AX42" s="51"/>
      <c r="AY42" s="52"/>
      <c r="AZ42" s="48"/>
      <c r="BA42" s="54"/>
      <c r="BB42" s="50"/>
      <c r="BC42" s="51"/>
      <c r="BD42" s="51"/>
      <c r="BE42" s="51"/>
      <c r="BF42" s="51"/>
      <c r="BG42" s="51"/>
      <c r="BH42" s="52"/>
      <c r="BJ42" s="51"/>
      <c r="BK42" s="51"/>
      <c r="BL42" s="51"/>
      <c r="BM42" s="51"/>
      <c r="BN42" s="52"/>
      <c r="BO42" s="48"/>
      <c r="BP42" s="54"/>
      <c r="BQ42" s="50"/>
      <c r="BR42" s="51"/>
      <c r="BS42" s="51"/>
      <c r="BT42" s="51"/>
      <c r="BU42" s="51"/>
      <c r="BV42" s="51"/>
      <c r="BW42" s="52"/>
      <c r="BY42" s="51"/>
      <c r="BZ42" s="51"/>
      <c r="CA42" s="51"/>
      <c r="CB42" s="51"/>
      <c r="CC42" s="52"/>
      <c r="CD42" s="48"/>
      <c r="CE42" s="54"/>
      <c r="CF42" s="50"/>
      <c r="CG42" s="51"/>
      <c r="CH42" s="51"/>
      <c r="CI42" s="51"/>
      <c r="CJ42" s="51"/>
      <c r="CK42" s="51"/>
      <c r="CL42" s="52"/>
      <c r="CN42" s="51"/>
      <c r="CO42" s="51"/>
      <c r="CP42" s="51"/>
      <c r="CQ42" s="51"/>
      <c r="CR42" s="52"/>
      <c r="CS42" s="48"/>
      <c r="CT42" s="54"/>
      <c r="CU42" s="50"/>
      <c r="CV42" s="51"/>
      <c r="CW42" s="51"/>
      <c r="CX42" s="51"/>
      <c r="CY42" s="51"/>
      <c r="CZ42" s="51"/>
      <c r="DA42" s="52"/>
      <c r="DC42" s="51"/>
      <c r="DD42" s="51"/>
      <c r="DE42" s="51"/>
      <c r="DF42" s="51"/>
      <c r="DG42" s="52"/>
      <c r="DH42" s="48"/>
      <c r="DI42" s="54"/>
      <c r="DJ42" s="50"/>
      <c r="DK42" s="51"/>
      <c r="DL42" s="51"/>
      <c r="DM42" s="51"/>
      <c r="DN42" s="51"/>
      <c r="DO42" s="51"/>
      <c r="DP42" s="52"/>
      <c r="DR42" s="51"/>
      <c r="DS42" s="51"/>
      <c r="DT42" s="51"/>
      <c r="DU42" s="51"/>
      <c r="DV42" s="52"/>
      <c r="DW42" s="48"/>
      <c r="DX42" s="54"/>
      <c r="DY42" s="50"/>
      <c r="DZ42" s="51"/>
      <c r="EA42" s="51"/>
      <c r="EB42" s="51"/>
      <c r="EC42" s="51"/>
      <c r="ED42" s="51"/>
      <c r="EE42" s="52"/>
      <c r="EG42" s="51"/>
      <c r="EH42" s="51"/>
      <c r="EI42" s="51"/>
      <c r="EJ42" s="51"/>
      <c r="EK42" s="52"/>
      <c r="EL42" s="48"/>
      <c r="EM42" s="54"/>
      <c r="EN42" s="50"/>
      <c r="EO42" s="51"/>
      <c r="EP42" s="51"/>
      <c r="EQ42" s="51"/>
      <c r="ER42" s="51"/>
      <c r="ES42" s="51"/>
      <c r="ET42" s="52"/>
      <c r="EV42" s="51"/>
      <c r="EW42" s="51"/>
      <c r="EX42" s="51"/>
      <c r="EY42" s="51"/>
      <c r="EZ42" s="52"/>
      <c r="FA42" s="48"/>
      <c r="FB42" s="54"/>
      <c r="FC42" s="50"/>
      <c r="FD42" s="51"/>
      <c r="FE42" s="51"/>
      <c r="FF42" s="51"/>
      <c r="FG42" s="51"/>
      <c r="FH42" s="51"/>
      <c r="FI42" s="52"/>
      <c r="FK42" s="51"/>
      <c r="FL42" s="51"/>
      <c r="FM42" s="51"/>
      <c r="FN42" s="51"/>
      <c r="FO42" s="52"/>
      <c r="FP42" s="48"/>
      <c r="FQ42" s="54"/>
      <c r="FR42" s="50"/>
      <c r="FS42" s="51"/>
      <c r="FT42" s="51"/>
      <c r="FU42" s="51"/>
      <c r="FV42" s="51"/>
      <c r="FW42" s="51"/>
      <c r="FX42" s="52"/>
      <c r="FZ42" s="51"/>
      <c r="GA42" s="51"/>
      <c r="GB42" s="51"/>
      <c r="GC42" s="51"/>
      <c r="GD42" s="52"/>
      <c r="GE42" s="48"/>
      <c r="GF42" s="54"/>
      <c r="GG42" s="50"/>
      <c r="GH42" s="51"/>
      <c r="GI42" s="51"/>
      <c r="GJ42" s="51"/>
      <c r="GK42" s="51"/>
      <c r="GL42" s="51"/>
      <c r="GM42" s="52"/>
      <c r="GO42" s="51"/>
      <c r="GP42" s="51"/>
      <c r="GQ42" s="51"/>
      <c r="GR42" s="51"/>
      <c r="GS42" s="52"/>
      <c r="GT42" s="48"/>
      <c r="GU42" s="54"/>
      <c r="GV42" s="50"/>
      <c r="GW42" s="51"/>
      <c r="GX42" s="51"/>
      <c r="GY42" s="51"/>
      <c r="GZ42" s="51"/>
      <c r="HA42" s="51"/>
      <c r="HB42" s="52"/>
      <c r="HD42" s="51"/>
      <c r="HE42" s="51"/>
      <c r="HF42" s="51"/>
      <c r="HG42" s="51"/>
      <c r="HH42" s="52"/>
      <c r="HI42" s="48"/>
      <c r="HJ42" s="54"/>
      <c r="HK42" s="50"/>
      <c r="HL42" s="51"/>
      <c r="HM42" s="51"/>
      <c r="HN42" s="51"/>
      <c r="HO42" s="51"/>
      <c r="HP42" s="51"/>
      <c r="HQ42" s="52"/>
      <c r="HS42" s="51"/>
      <c r="HT42" s="51"/>
      <c r="HU42" s="51"/>
      <c r="HV42" s="51"/>
      <c r="HW42" s="52"/>
      <c r="HX42" s="48"/>
      <c r="HY42" s="54"/>
      <c r="HZ42" s="50"/>
      <c r="IA42" s="51"/>
      <c r="IB42" s="51"/>
      <c r="IC42" s="51"/>
      <c r="ID42" s="51"/>
      <c r="IE42" s="51"/>
      <c r="IF42" s="52"/>
      <c r="IH42" s="51"/>
      <c r="II42" s="51"/>
      <c r="IJ42" s="51"/>
      <c r="IK42" s="51"/>
      <c r="IL42" s="52"/>
      <c r="IM42" s="48"/>
      <c r="IN42" s="54"/>
      <c r="IO42" s="50"/>
      <c r="IP42" s="51"/>
      <c r="IQ42" s="51"/>
      <c r="IR42" s="51"/>
      <c r="IS42" s="51"/>
      <c r="IT42" s="51"/>
      <c r="IU42" s="52"/>
      <c r="IW42" s="51"/>
      <c r="IX42" s="51"/>
      <c r="IY42" s="51"/>
      <c r="IZ42" s="51"/>
      <c r="JA42" s="52"/>
      <c r="JB42" s="48"/>
      <c r="JC42" s="54"/>
      <c r="JD42" s="50"/>
      <c r="JE42" s="51"/>
      <c r="JF42" s="51"/>
      <c r="JG42" s="51"/>
      <c r="JH42" s="51"/>
      <c r="JI42" s="51"/>
      <c r="JJ42" s="52"/>
      <c r="JL42" s="51"/>
      <c r="JM42" s="51"/>
      <c r="JN42" s="51"/>
      <c r="JO42" s="51"/>
      <c r="JP42" s="52"/>
      <c r="JQ42" s="48"/>
      <c r="JR42" s="54"/>
      <c r="JS42" s="50"/>
      <c r="JT42" s="51"/>
      <c r="JU42" s="51"/>
      <c r="JV42" s="51"/>
      <c r="JW42" s="51"/>
      <c r="JX42" s="51"/>
      <c r="JY42" s="52"/>
      <c r="KA42" s="51"/>
      <c r="KB42" s="51"/>
      <c r="KC42" s="51"/>
      <c r="KD42" s="51"/>
      <c r="KE42" s="52"/>
      <c r="KF42" s="48"/>
      <c r="KG42" s="54"/>
      <c r="KH42" s="50"/>
      <c r="KI42" s="51"/>
      <c r="KJ42" s="51"/>
      <c r="KK42" s="51"/>
      <c r="KL42" s="51"/>
      <c r="KM42" s="51"/>
      <c r="KN42" s="52"/>
      <c r="KP42" s="51"/>
      <c r="KQ42" s="51"/>
      <c r="KR42" s="51"/>
      <c r="KS42" s="51"/>
      <c r="KT42" s="52"/>
      <c r="KU42" s="48"/>
      <c r="KV42" s="54"/>
      <c r="KW42" s="50"/>
      <c r="KX42" s="51"/>
      <c r="KY42" s="51"/>
      <c r="KZ42" s="51"/>
      <c r="LA42" s="51"/>
      <c r="LB42" s="51"/>
      <c r="LC42" s="52"/>
      <c r="LE42" s="51"/>
      <c r="LF42" s="51"/>
      <c r="LG42" s="51"/>
      <c r="LH42" s="51"/>
      <c r="LI42" s="52"/>
      <c r="LJ42" s="48"/>
      <c r="LK42" s="54"/>
      <c r="LL42" s="50"/>
      <c r="LM42" s="51"/>
      <c r="LN42" s="51"/>
      <c r="LO42" s="51"/>
      <c r="LP42" s="51"/>
      <c r="LQ42" s="51"/>
      <c r="LR42" s="52"/>
      <c r="LT42" s="51"/>
      <c r="LU42" s="51"/>
      <c r="LV42" s="51"/>
      <c r="LW42" s="51"/>
      <c r="LX42" s="52"/>
      <c r="LY42" s="48"/>
      <c r="LZ42" s="54"/>
      <c r="MA42" s="50"/>
      <c r="MB42" s="51"/>
      <c r="MC42" s="51"/>
      <c r="MD42" s="51"/>
      <c r="ME42" s="51"/>
      <c r="MF42" s="51"/>
      <c r="MG42" s="52"/>
      <c r="MI42" s="51"/>
      <c r="MJ42" s="51"/>
      <c r="MK42" s="51"/>
      <c r="ML42" s="51"/>
      <c r="MM42" s="52"/>
      <c r="MN42" s="48"/>
      <c r="MO42" s="54"/>
      <c r="MP42" s="50"/>
      <c r="MQ42" s="51"/>
      <c r="MR42" s="51"/>
      <c r="MS42" s="51"/>
      <c r="MT42" s="51"/>
      <c r="MU42" s="51"/>
      <c r="MV42" s="52"/>
      <c r="MX42" s="51"/>
      <c r="MY42" s="51"/>
      <c r="MZ42" s="51"/>
      <c r="NA42" s="51"/>
      <c r="NB42" s="52"/>
      <c r="NC42" s="48"/>
      <c r="ND42" s="54"/>
      <c r="NE42" s="50"/>
      <c r="NF42" s="51"/>
      <c r="NG42" s="51"/>
      <c r="NH42" s="51"/>
      <c r="NI42" s="51"/>
      <c r="NJ42" s="51"/>
      <c r="NK42" s="52"/>
      <c r="NM42" s="51"/>
      <c r="NN42" s="51"/>
      <c r="NO42" s="51"/>
      <c r="NP42" s="51"/>
      <c r="NQ42" s="52"/>
      <c r="NR42" s="48"/>
      <c r="NS42" s="54"/>
      <c r="NT42" s="50"/>
      <c r="NU42" s="51"/>
      <c r="NV42" s="51"/>
      <c r="NW42" s="51"/>
      <c r="NX42" s="51"/>
      <c r="NY42" s="51"/>
      <c r="NZ42" s="52"/>
      <c r="OB42" s="51"/>
      <c r="OC42" s="51"/>
      <c r="OD42" s="51"/>
      <c r="OE42" s="51"/>
      <c r="OF42" s="52"/>
      <c r="OG42" s="48"/>
      <c r="OH42" s="54"/>
      <c r="OI42" s="50"/>
      <c r="OJ42" s="51"/>
      <c r="OK42" s="51"/>
      <c r="OL42" s="51"/>
      <c r="OM42" s="51"/>
      <c r="ON42" s="51"/>
      <c r="OO42" s="52"/>
      <c r="OQ42" s="51"/>
      <c r="OR42" s="51"/>
      <c r="OS42" s="51"/>
      <c r="OT42" s="51"/>
      <c r="OU42" s="52"/>
      <c r="OV42" s="48"/>
      <c r="OW42" s="54"/>
      <c r="OX42" s="50"/>
      <c r="OY42" s="51"/>
      <c r="OZ42" s="51"/>
      <c r="PA42" s="51"/>
      <c r="PB42" s="51"/>
      <c r="PC42" s="51"/>
      <c r="PD42" s="52"/>
      <c r="PF42" s="51"/>
      <c r="PG42" s="51"/>
      <c r="PH42" s="51"/>
      <c r="PI42" s="51"/>
      <c r="PJ42" s="52"/>
      <c r="PK42" s="48"/>
      <c r="PL42" s="54"/>
      <c r="PM42" s="50"/>
      <c r="PN42" s="51"/>
      <c r="PO42" s="51"/>
      <c r="PP42" s="51"/>
      <c r="PQ42" s="51"/>
      <c r="PR42" s="51"/>
      <c r="PS42" s="52"/>
      <c r="PU42" s="51"/>
      <c r="PV42" s="51"/>
      <c r="PW42" s="51"/>
      <c r="PX42" s="51"/>
      <c r="PY42" s="52"/>
      <c r="PZ42" s="48"/>
      <c r="QA42" s="54"/>
      <c r="QB42" s="50"/>
      <c r="QC42" s="51"/>
      <c r="QD42" s="51"/>
      <c r="QE42" s="51"/>
      <c r="QF42" s="51"/>
      <c r="QG42" s="51"/>
      <c r="QH42" s="52"/>
      <c r="QJ42" s="51"/>
      <c r="QK42" s="51"/>
      <c r="QL42" s="51"/>
      <c r="QM42" s="51"/>
      <c r="QN42" s="52"/>
      <c r="QO42" s="48"/>
      <c r="QP42" s="54"/>
      <c r="QQ42" s="50"/>
      <c r="QR42" s="51"/>
      <c r="QS42" s="51"/>
      <c r="QT42" s="51"/>
      <c r="QU42" s="51"/>
      <c r="QV42" s="51"/>
      <c r="QW42" s="52"/>
      <c r="QY42" s="51"/>
      <c r="QZ42" s="51"/>
      <c r="RA42" s="51"/>
      <c r="RB42" s="51"/>
      <c r="RC42" s="52"/>
      <c r="RD42" s="48"/>
      <c r="RE42" s="54"/>
      <c r="RF42" s="50"/>
      <c r="RG42" s="51"/>
      <c r="RH42" s="51"/>
      <c r="RI42" s="51"/>
      <c r="RJ42" s="51"/>
      <c r="RK42" s="51"/>
      <c r="RL42" s="52"/>
      <c r="RN42" s="51"/>
      <c r="RO42" s="51"/>
      <c r="RP42" s="51"/>
      <c r="RQ42" s="51"/>
      <c r="RR42" s="52"/>
      <c r="RS42" s="48"/>
      <c r="RT42" s="54"/>
      <c r="RU42" s="50"/>
      <c r="RV42" s="51"/>
      <c r="RW42" s="51"/>
      <c r="RX42" s="51"/>
      <c r="RY42" s="51"/>
      <c r="RZ42" s="51"/>
      <c r="SA42" s="52"/>
      <c r="SC42" s="51"/>
      <c r="SD42" s="51"/>
      <c r="SE42" s="51"/>
      <c r="SF42" s="51"/>
      <c r="SG42" s="52"/>
      <c r="SH42" s="48"/>
      <c r="SI42" s="54"/>
      <c r="SJ42" s="50"/>
      <c r="SK42" s="51"/>
      <c r="SL42" s="51"/>
      <c r="SM42" s="51"/>
      <c r="SN42" s="51"/>
      <c r="SO42" s="51"/>
      <c r="SP42" s="52"/>
      <c r="SR42" s="51"/>
      <c r="SS42" s="51"/>
      <c r="ST42" s="51"/>
      <c r="SU42" s="51"/>
      <c r="SV42" s="52"/>
      <c r="SW42" s="48"/>
      <c r="SX42" s="54"/>
      <c r="SY42" s="50"/>
      <c r="SZ42" s="51"/>
      <c r="TA42" s="51"/>
      <c r="TB42" s="51"/>
      <c r="TC42" s="51"/>
      <c r="TD42" s="51"/>
      <c r="TE42" s="52"/>
      <c r="TG42" s="51"/>
      <c r="TH42" s="51"/>
      <c r="TI42" s="51"/>
      <c r="TJ42" s="51"/>
      <c r="TK42" s="52"/>
      <c r="TL42" s="48"/>
      <c r="TM42" s="54"/>
      <c r="TN42" s="50"/>
      <c r="TO42" s="51"/>
      <c r="TP42" s="51"/>
      <c r="TQ42" s="51"/>
      <c r="TR42" s="51"/>
      <c r="TS42" s="51"/>
      <c r="TT42" s="52"/>
      <c r="TV42" s="51"/>
      <c r="TW42" s="51"/>
      <c r="TX42" s="51"/>
      <c r="TY42" s="51"/>
      <c r="TZ42" s="52"/>
      <c r="UA42" s="48"/>
      <c r="UB42" s="54"/>
      <c r="UC42" s="50"/>
      <c r="UD42" s="51"/>
      <c r="UE42" s="51"/>
      <c r="UF42" s="51"/>
      <c r="UG42" s="51"/>
      <c r="UH42" s="51"/>
      <c r="UI42" s="52"/>
      <c r="UK42" s="51"/>
      <c r="UL42" s="51"/>
      <c r="UM42" s="51"/>
      <c r="UN42" s="51"/>
      <c r="UO42" s="52"/>
      <c r="UP42" s="48"/>
      <c r="UQ42" s="54"/>
      <c r="UR42" s="50"/>
      <c r="US42" s="51"/>
      <c r="UT42" s="51"/>
      <c r="UU42" s="51"/>
      <c r="UV42" s="51"/>
      <c r="UW42" s="51"/>
      <c r="UX42" s="52"/>
      <c r="UZ42" s="51"/>
      <c r="VA42" s="51"/>
      <c r="VB42" s="51"/>
      <c r="VC42" s="51"/>
      <c r="VD42" s="52"/>
      <c r="VE42" s="48"/>
      <c r="VF42" s="54"/>
      <c r="VG42" s="50"/>
      <c r="VH42" s="51"/>
      <c r="VI42" s="51"/>
      <c r="VJ42" s="51"/>
      <c r="VK42" s="51"/>
      <c r="VL42" s="51"/>
      <c r="VM42" s="52"/>
      <c r="VO42" s="51"/>
      <c r="VP42" s="51"/>
      <c r="VQ42" s="51"/>
      <c r="VR42" s="51"/>
      <c r="VS42" s="52"/>
      <c r="VT42" s="48"/>
      <c r="VU42" s="54"/>
      <c r="VV42" s="50"/>
      <c r="VW42" s="51"/>
      <c r="VX42" s="51"/>
      <c r="VY42" s="51"/>
      <c r="VZ42" s="51"/>
      <c r="WA42" s="51"/>
      <c r="WB42" s="52"/>
      <c r="WD42" s="51"/>
      <c r="WE42" s="51"/>
      <c r="WF42" s="51"/>
      <c r="WG42" s="51"/>
      <c r="WH42" s="52"/>
      <c r="WI42" s="48"/>
      <c r="WJ42" s="54"/>
      <c r="WK42" s="50"/>
      <c r="WL42" s="51"/>
      <c r="WM42" s="51"/>
      <c r="WN42" s="51"/>
      <c r="WO42" s="51"/>
      <c r="WP42" s="51"/>
      <c r="WQ42" s="52"/>
      <c r="WS42" s="51"/>
      <c r="WT42" s="51"/>
      <c r="WU42" s="51"/>
      <c r="WV42" s="51"/>
      <c r="WW42" s="52"/>
      <c r="WX42" s="48"/>
      <c r="WY42" s="54"/>
      <c r="WZ42" s="50"/>
      <c r="XA42" s="51"/>
      <c r="XB42" s="51"/>
      <c r="XC42" s="51"/>
      <c r="XD42" s="51"/>
      <c r="XE42" s="51"/>
      <c r="XF42" s="52"/>
      <c r="XH42" s="51"/>
      <c r="XI42" s="51"/>
      <c r="XJ42" s="51"/>
      <c r="XK42" s="51"/>
      <c r="XL42" s="52"/>
      <c r="XM42" s="48"/>
      <c r="XN42" s="54"/>
      <c r="XO42" s="50"/>
      <c r="XP42" s="51"/>
      <c r="XQ42" s="51"/>
      <c r="XR42" s="51"/>
      <c r="XS42" s="51"/>
      <c r="XT42" s="51"/>
      <c r="XU42" s="52"/>
      <c r="XW42" s="51"/>
      <c r="XX42" s="51"/>
      <c r="XY42" s="51"/>
      <c r="XZ42" s="51"/>
      <c r="YA42" s="52"/>
      <c r="YB42" s="48"/>
      <c r="YC42" s="54"/>
      <c r="YD42" s="50"/>
      <c r="YE42" s="51"/>
      <c r="YF42" s="51"/>
      <c r="YG42" s="51"/>
      <c r="YH42" s="51"/>
      <c r="YI42" s="51"/>
      <c r="YJ42" s="52"/>
      <c r="YL42" s="51"/>
      <c r="YM42" s="51"/>
      <c r="YN42" s="51"/>
      <c r="YO42" s="51"/>
      <c r="YP42" s="52"/>
      <c r="YQ42" s="48"/>
      <c r="YR42" s="54"/>
      <c r="YS42" s="50"/>
      <c r="YT42" s="51"/>
      <c r="YU42" s="51"/>
      <c r="YV42" s="51"/>
      <c r="YW42" s="51"/>
      <c r="YX42" s="51"/>
      <c r="YY42" s="52"/>
      <c r="ZA42" s="51"/>
      <c r="ZB42" s="51"/>
      <c r="ZC42" s="51"/>
      <c r="ZD42" s="51"/>
      <c r="ZE42" s="52"/>
      <c r="ZF42" s="48"/>
      <c r="ZG42" s="54"/>
      <c r="ZH42" s="50"/>
      <c r="ZI42" s="51"/>
      <c r="ZJ42" s="51"/>
      <c r="ZK42" s="51"/>
      <c r="ZL42" s="51"/>
      <c r="ZM42" s="51"/>
      <c r="ZN42" s="52"/>
      <c r="ZP42" s="51"/>
      <c r="ZQ42" s="51"/>
      <c r="ZR42" s="51"/>
      <c r="ZS42" s="51"/>
      <c r="ZT42" s="52"/>
      <c r="ZU42" s="48"/>
      <c r="ZV42" s="54"/>
      <c r="ZW42" s="50"/>
      <c r="ZX42" s="51"/>
      <c r="ZY42" s="51"/>
      <c r="ZZ42" s="51"/>
      <c r="AAA42" s="51"/>
      <c r="AAB42" s="51"/>
      <c r="AAC42" s="52"/>
      <c r="AAE42" s="51"/>
      <c r="AAF42" s="51"/>
      <c r="AAG42" s="51"/>
      <c r="AAH42" s="51"/>
      <c r="AAI42" s="52"/>
      <c r="AAJ42" s="48"/>
      <c r="AAK42" s="54"/>
      <c r="AAL42" s="50"/>
      <c r="AAM42" s="51"/>
      <c r="AAN42" s="51"/>
      <c r="AAO42" s="51"/>
      <c r="AAP42" s="51"/>
      <c r="AAQ42" s="51"/>
      <c r="AAR42" s="52"/>
      <c r="AAT42" s="51"/>
      <c r="AAU42" s="51"/>
      <c r="AAV42" s="51"/>
      <c r="AAW42" s="51"/>
      <c r="AAX42" s="52"/>
      <c r="AAY42" s="48"/>
      <c r="AAZ42" s="54"/>
      <c r="ABA42" s="50"/>
      <c r="ABB42" s="51"/>
      <c r="ABC42" s="51"/>
      <c r="ABD42" s="51"/>
      <c r="ABE42" s="51"/>
      <c r="ABF42" s="51"/>
      <c r="ABG42" s="52"/>
      <c r="ABI42" s="51"/>
      <c r="ABJ42" s="51"/>
      <c r="ABK42" s="51"/>
      <c r="ABL42" s="51"/>
      <c r="ABM42" s="52"/>
      <c r="ABN42" s="48"/>
      <c r="ABO42" s="54"/>
      <c r="ABP42" s="50"/>
      <c r="ABQ42" s="51"/>
      <c r="ABR42" s="51"/>
      <c r="ABS42" s="51"/>
      <c r="ABT42" s="51"/>
      <c r="ABU42" s="51"/>
      <c r="ABV42" s="52"/>
      <c r="ABX42" s="51"/>
      <c r="ABY42" s="51"/>
      <c r="ABZ42" s="51"/>
      <c r="ACA42" s="51"/>
      <c r="ACB42" s="52"/>
      <c r="ACC42" s="48"/>
      <c r="ACD42" s="54"/>
      <c r="ACE42" s="50"/>
      <c r="ACF42" s="51"/>
      <c r="ACG42" s="51"/>
      <c r="ACH42" s="51"/>
      <c r="ACI42" s="51"/>
      <c r="ACJ42" s="51"/>
      <c r="ACK42" s="52"/>
      <c r="ACM42" s="51"/>
      <c r="ACN42" s="51"/>
      <c r="ACO42" s="51"/>
      <c r="ACP42" s="51"/>
      <c r="ACQ42" s="52"/>
      <c r="ACR42" s="48"/>
      <c r="ACS42" s="54"/>
      <c r="ACT42" s="50"/>
      <c r="ACU42" s="51"/>
      <c r="ACV42" s="51"/>
      <c r="ACW42" s="51"/>
      <c r="ACX42" s="51"/>
      <c r="ACY42" s="51"/>
      <c r="ACZ42" s="52"/>
      <c r="ADC42" s="51"/>
      <c r="ADD42" s="51"/>
      <c r="ADE42" s="51"/>
      <c r="ADF42" s="51"/>
      <c r="ADG42" s="52"/>
      <c r="ADH42" s="48"/>
      <c r="ADI42" s="54"/>
      <c r="ADJ42" s="50"/>
      <c r="ADK42" s="51"/>
      <c r="ADL42" s="51"/>
      <c r="ADM42" s="51"/>
      <c r="ADN42" s="51"/>
      <c r="ADO42" s="51"/>
      <c r="ADP42" s="52"/>
      <c r="ADR42" s="51"/>
      <c r="ADS42" s="51"/>
      <c r="ADT42" s="51"/>
      <c r="ADU42" s="51"/>
      <c r="ADV42" s="52"/>
      <c r="ADW42" s="48"/>
      <c r="ADX42" s="54"/>
      <c r="ADY42" s="50"/>
      <c r="ADZ42" s="51"/>
      <c r="AEA42" s="51"/>
      <c r="AEB42" s="51"/>
      <c r="AEC42" s="51"/>
      <c r="AED42" s="51"/>
      <c r="AEE42" s="52"/>
      <c r="AEG42" s="51"/>
      <c r="AEH42" s="51"/>
      <c r="AEI42" s="51"/>
      <c r="AEJ42" s="51"/>
      <c r="AEK42" s="52"/>
      <c r="AEL42" s="48"/>
      <c r="AEM42" s="54"/>
      <c r="AEN42" s="50"/>
      <c r="AEO42" s="51"/>
      <c r="AEP42" s="51"/>
      <c r="AEQ42" s="51"/>
      <c r="AER42" s="51"/>
      <c r="AES42" s="51"/>
      <c r="AET42" s="52"/>
      <c r="AEV42" s="51"/>
      <c r="AEW42" s="51"/>
      <c r="AEX42" s="51"/>
      <c r="AEY42" s="51"/>
      <c r="AEZ42" s="52"/>
      <c r="AFA42" s="48"/>
      <c r="AFB42" s="54"/>
      <c r="AFC42" s="50"/>
      <c r="AFD42" s="51"/>
      <c r="AFE42" s="51"/>
      <c r="AFF42" s="51"/>
      <c r="AFG42" s="51"/>
      <c r="AFH42" s="51"/>
      <c r="AFI42" s="52"/>
      <c r="AFK42" s="51"/>
      <c r="AFL42" s="51"/>
      <c r="AFM42" s="51"/>
      <c r="AFN42" s="51"/>
      <c r="AFO42" s="52"/>
      <c r="AFP42" s="48"/>
      <c r="AFQ42" s="54"/>
      <c r="AFR42" s="50"/>
      <c r="AFS42" s="51"/>
      <c r="AFT42" s="51"/>
      <c r="AFU42" s="51"/>
      <c r="AFV42" s="51"/>
      <c r="AFW42" s="51"/>
      <c r="AFX42" s="52"/>
      <c r="AFZ42" s="51"/>
      <c r="AGA42" s="51"/>
      <c r="AGB42" s="51"/>
      <c r="AGC42" s="51"/>
      <c r="AGD42" s="52"/>
      <c r="AGE42" s="48"/>
      <c r="AGF42" s="54"/>
      <c r="AGG42" s="50"/>
      <c r="AGH42" s="51"/>
      <c r="AGI42" s="51"/>
      <c r="AGJ42" s="51"/>
      <c r="AGK42" s="51"/>
      <c r="AGL42" s="51"/>
      <c r="AGM42" s="52"/>
      <c r="AGO42" s="51"/>
      <c r="AGP42" s="51"/>
      <c r="AGQ42" s="51"/>
      <c r="AGR42" s="51"/>
      <c r="AGS42" s="52"/>
      <c r="AGT42" s="48"/>
      <c r="AGU42" s="54"/>
      <c r="AGV42" s="50"/>
      <c r="AGW42" s="51"/>
      <c r="AGX42" s="51"/>
      <c r="AGY42" s="51"/>
      <c r="AGZ42" s="51"/>
      <c r="AHA42" s="51"/>
      <c r="AHB42" s="52"/>
      <c r="AHD42" s="51"/>
      <c r="AHE42" s="51"/>
      <c r="AHF42" s="51"/>
      <c r="AHG42" s="51"/>
      <c r="AHH42" s="52"/>
      <c r="AHI42" s="48"/>
      <c r="AHJ42" s="54"/>
      <c r="AHK42" s="50"/>
      <c r="AHL42" s="51"/>
      <c r="AHM42" s="51"/>
      <c r="AHN42" s="51"/>
      <c r="AHO42" s="51"/>
      <c r="AHP42" s="51"/>
      <c r="AHQ42" s="52"/>
      <c r="AHS42" s="51"/>
      <c r="AHT42" s="51"/>
      <c r="AHU42" s="51"/>
      <c r="AHV42" s="51"/>
      <c r="AHW42" s="52"/>
      <c r="AHX42" s="48"/>
      <c r="AHY42" s="54"/>
      <c r="AHZ42" s="50"/>
      <c r="AIA42" s="51"/>
      <c r="AIB42" s="51"/>
      <c r="AIC42" s="51"/>
      <c r="AID42" s="51"/>
      <c r="AIE42" s="51"/>
      <c r="AIF42" s="52"/>
    </row>
    <row r="43" spans="1:916" s="164" customFormat="1" ht="18.75" x14ac:dyDescent="0.3">
      <c r="A43" s="328">
        <v>2018</v>
      </c>
      <c r="B43" s="161" t="str">
        <f>CONCATENATE("Anlagenspiegel des Jahres ",A43)</f>
        <v>Anlagenspiegel des Jahres 2018</v>
      </c>
      <c r="C43" s="93"/>
      <c r="D43" s="93"/>
      <c r="E43" s="93"/>
      <c r="F43" s="93"/>
      <c r="G43" s="93"/>
      <c r="H43" s="93"/>
      <c r="I43" s="93"/>
      <c r="J43" s="93"/>
      <c r="K43" s="93"/>
      <c r="L43" s="93"/>
      <c r="M43" s="93"/>
      <c r="N43" s="93"/>
      <c r="O43" s="93"/>
      <c r="P43" s="93"/>
      <c r="Q43" s="93"/>
      <c r="R43" s="93"/>
      <c r="S43" s="93"/>
      <c r="T43" s="58"/>
      <c r="U43" s="58"/>
      <c r="V43" s="58"/>
      <c r="W43" s="58"/>
      <c r="X43" s="58"/>
      <c r="Y43" s="58"/>
      <c r="Z43" s="58"/>
      <c r="AA43" s="58"/>
      <c r="AB43" s="58"/>
      <c r="AC43" s="58"/>
      <c r="AD43" s="58"/>
      <c r="AE43" s="83"/>
      <c r="AF43" s="93"/>
      <c r="AG43" s="93"/>
      <c r="AH43" s="93"/>
      <c r="AI43" s="58"/>
      <c r="AJ43" s="58"/>
      <c r="AK43" s="58"/>
      <c r="AL43" s="58"/>
      <c r="AM43" s="58"/>
      <c r="AN43" s="58"/>
      <c r="AO43" s="58"/>
      <c r="AP43" s="58"/>
      <c r="AQ43" s="58"/>
      <c r="AR43" s="58"/>
      <c r="AS43" s="58"/>
      <c r="AU43" s="93"/>
      <c r="AV43" s="93"/>
      <c r="AW43" s="93"/>
      <c r="AX43" s="58"/>
      <c r="AY43" s="58"/>
      <c r="AZ43" s="58"/>
      <c r="BA43" s="58"/>
      <c r="BB43" s="58"/>
      <c r="BC43" s="58"/>
      <c r="BD43" s="58"/>
      <c r="BE43" s="58"/>
      <c r="BF43" s="58"/>
      <c r="BG43" s="58"/>
      <c r="BH43" s="58"/>
      <c r="BJ43" s="93"/>
      <c r="BK43" s="93"/>
      <c r="BL43" s="93"/>
      <c r="BM43" s="58"/>
      <c r="BN43" s="58"/>
      <c r="BO43" s="58"/>
      <c r="BP43" s="58"/>
      <c r="BQ43" s="58"/>
      <c r="BR43" s="58"/>
      <c r="BS43" s="58"/>
      <c r="BT43" s="58"/>
      <c r="BU43" s="58"/>
      <c r="BV43" s="58"/>
      <c r="BW43" s="58"/>
      <c r="BY43" s="93"/>
      <c r="BZ43" s="93"/>
      <c r="CA43" s="93"/>
      <c r="CB43" s="58"/>
      <c r="CC43" s="58"/>
      <c r="CD43" s="58"/>
      <c r="CE43" s="58"/>
      <c r="CF43" s="58"/>
      <c r="CG43" s="58"/>
      <c r="CH43" s="58"/>
      <c r="CI43" s="58"/>
      <c r="CJ43" s="58"/>
      <c r="CK43" s="58"/>
      <c r="CL43" s="58"/>
      <c r="CN43" s="93"/>
      <c r="CO43" s="93"/>
      <c r="CP43" s="93"/>
      <c r="CQ43" s="58"/>
      <c r="CR43" s="58"/>
      <c r="CS43" s="58"/>
      <c r="CT43" s="58"/>
      <c r="CU43" s="58"/>
      <c r="CV43" s="58"/>
      <c r="CW43" s="58"/>
      <c r="CX43" s="58"/>
      <c r="CY43" s="58"/>
      <c r="CZ43" s="58"/>
      <c r="DA43" s="58"/>
      <c r="DC43" s="93"/>
      <c r="DD43" s="93"/>
      <c r="DE43" s="93"/>
      <c r="DF43" s="58"/>
      <c r="DG43" s="58"/>
      <c r="DH43" s="58"/>
      <c r="DI43" s="58"/>
      <c r="DJ43" s="58"/>
      <c r="DK43" s="58"/>
      <c r="DL43" s="58"/>
      <c r="DM43" s="58"/>
      <c r="DN43" s="58"/>
      <c r="DO43" s="58"/>
      <c r="DP43" s="58"/>
      <c r="DR43" s="93"/>
      <c r="DS43" s="93"/>
      <c r="DT43" s="93"/>
      <c r="DU43" s="58"/>
      <c r="DV43" s="58"/>
      <c r="DW43" s="58"/>
      <c r="DX43" s="58"/>
      <c r="DY43" s="58"/>
      <c r="DZ43" s="58"/>
      <c r="EA43" s="58"/>
      <c r="EB43" s="58"/>
      <c r="EC43" s="58"/>
      <c r="ED43" s="58"/>
      <c r="EE43" s="58"/>
      <c r="EG43" s="93"/>
      <c r="EH43" s="93"/>
      <c r="EI43" s="93"/>
      <c r="EJ43" s="58"/>
      <c r="EK43" s="58"/>
      <c r="EL43" s="58"/>
      <c r="EM43" s="58"/>
      <c r="EN43" s="58"/>
      <c r="EO43" s="58"/>
      <c r="EP43" s="58"/>
      <c r="EQ43" s="58"/>
      <c r="ER43" s="58"/>
      <c r="ES43" s="58"/>
      <c r="ET43" s="58"/>
      <c r="EV43" s="93"/>
      <c r="EW43" s="93"/>
      <c r="EX43" s="93"/>
      <c r="EY43" s="58"/>
      <c r="EZ43" s="58"/>
      <c r="FA43" s="58"/>
      <c r="FB43" s="58"/>
      <c r="FC43" s="58"/>
      <c r="FD43" s="58"/>
      <c r="FE43" s="58"/>
      <c r="FF43" s="58"/>
      <c r="FG43" s="58"/>
      <c r="FH43" s="58"/>
      <c r="FI43" s="58"/>
      <c r="FK43" s="93"/>
      <c r="FL43" s="93"/>
      <c r="FM43" s="93"/>
      <c r="FN43" s="58"/>
      <c r="FO43" s="58"/>
      <c r="FP43" s="58"/>
      <c r="FQ43" s="58"/>
      <c r="FR43" s="58"/>
      <c r="FS43" s="58"/>
      <c r="FT43" s="58"/>
      <c r="FU43" s="58"/>
      <c r="FV43" s="58"/>
      <c r="FW43" s="58"/>
      <c r="FX43" s="58"/>
      <c r="FZ43" s="93"/>
      <c r="GA43" s="93"/>
      <c r="GB43" s="93"/>
      <c r="GC43" s="58"/>
      <c r="GD43" s="58"/>
      <c r="GE43" s="58"/>
      <c r="GF43" s="58"/>
      <c r="GG43" s="58"/>
      <c r="GH43" s="58"/>
      <c r="GI43" s="58"/>
      <c r="GJ43" s="58"/>
      <c r="GK43" s="58"/>
      <c r="GL43" s="58"/>
      <c r="GM43" s="58"/>
      <c r="GO43" s="93"/>
      <c r="GP43" s="93"/>
      <c r="GQ43" s="93"/>
      <c r="GR43" s="58"/>
      <c r="GS43" s="58"/>
      <c r="GT43" s="58"/>
      <c r="GU43" s="58"/>
      <c r="GV43" s="58"/>
      <c r="GW43" s="58"/>
      <c r="GX43" s="58"/>
      <c r="GY43" s="58"/>
      <c r="GZ43" s="58"/>
      <c r="HA43" s="58"/>
      <c r="HB43" s="58"/>
      <c r="HD43" s="93"/>
      <c r="HE43" s="93"/>
      <c r="HF43" s="93"/>
      <c r="HG43" s="58"/>
      <c r="HH43" s="58"/>
      <c r="HI43" s="58"/>
      <c r="HJ43" s="58"/>
      <c r="HK43" s="58"/>
      <c r="HL43" s="58"/>
      <c r="HM43" s="58"/>
      <c r="HN43" s="58"/>
      <c r="HO43" s="58"/>
      <c r="HP43" s="58"/>
      <c r="HQ43" s="58"/>
      <c r="HS43" s="93"/>
      <c r="HT43" s="93"/>
      <c r="HU43" s="93"/>
      <c r="HV43" s="58"/>
      <c r="HW43" s="58"/>
      <c r="HX43" s="58"/>
      <c r="HY43" s="58"/>
      <c r="HZ43" s="58"/>
      <c r="IA43" s="58"/>
      <c r="IB43" s="58"/>
      <c r="IC43" s="58"/>
      <c r="ID43" s="58"/>
      <c r="IE43" s="58"/>
      <c r="IF43" s="58"/>
      <c r="IH43" s="93"/>
      <c r="II43" s="93"/>
      <c r="IJ43" s="93"/>
      <c r="IK43" s="58"/>
      <c r="IL43" s="58"/>
      <c r="IM43" s="58"/>
      <c r="IN43" s="58"/>
      <c r="IO43" s="58"/>
      <c r="IP43" s="58"/>
      <c r="IQ43" s="58"/>
      <c r="IR43" s="58"/>
      <c r="IS43" s="58"/>
      <c r="IT43" s="58"/>
      <c r="IU43" s="58"/>
      <c r="IW43" s="93"/>
      <c r="IX43" s="93"/>
      <c r="IY43" s="93"/>
      <c r="IZ43" s="58"/>
      <c r="JA43" s="58"/>
      <c r="JB43" s="58"/>
      <c r="JC43" s="58"/>
      <c r="JD43" s="58"/>
      <c r="JE43" s="58"/>
      <c r="JF43" s="58"/>
      <c r="JG43" s="58"/>
      <c r="JH43" s="58"/>
      <c r="JI43" s="58"/>
      <c r="JJ43" s="58"/>
      <c r="JL43" s="93"/>
      <c r="JM43" s="93"/>
      <c r="JN43" s="93"/>
      <c r="JO43" s="58"/>
      <c r="JP43" s="58"/>
      <c r="JQ43" s="58"/>
      <c r="JR43" s="58"/>
      <c r="JS43" s="58"/>
      <c r="JT43" s="58"/>
      <c r="JU43" s="58"/>
      <c r="JV43" s="58"/>
      <c r="JW43" s="58"/>
      <c r="JX43" s="58"/>
      <c r="JY43" s="58"/>
      <c r="KA43" s="93"/>
      <c r="KB43" s="93"/>
      <c r="KC43" s="93"/>
      <c r="KD43" s="58"/>
      <c r="KE43" s="58"/>
      <c r="KF43" s="58"/>
      <c r="KG43" s="58"/>
      <c r="KH43" s="58"/>
      <c r="KI43" s="58"/>
      <c r="KJ43" s="58"/>
      <c r="KK43" s="58"/>
      <c r="KL43" s="58"/>
      <c r="KM43" s="58"/>
      <c r="KN43" s="58"/>
      <c r="KP43" s="93"/>
      <c r="KQ43" s="93"/>
      <c r="KR43" s="93"/>
      <c r="KS43" s="58"/>
      <c r="KT43" s="58"/>
      <c r="KU43" s="58"/>
      <c r="KV43" s="58"/>
      <c r="KW43" s="58"/>
      <c r="KX43" s="58"/>
      <c r="KY43" s="58"/>
      <c r="KZ43" s="58"/>
      <c r="LA43" s="58"/>
      <c r="LB43" s="58"/>
      <c r="LC43" s="58"/>
      <c r="LE43" s="93"/>
      <c r="LF43" s="93"/>
      <c r="LG43" s="93"/>
      <c r="LH43" s="58"/>
      <c r="LI43" s="58"/>
      <c r="LJ43" s="58"/>
      <c r="LK43" s="58"/>
      <c r="LL43" s="58"/>
      <c r="LM43" s="58"/>
      <c r="LN43" s="58"/>
      <c r="LO43" s="58"/>
      <c r="LP43" s="58"/>
      <c r="LQ43" s="58"/>
      <c r="LR43" s="58"/>
      <c r="LT43" s="93"/>
      <c r="LU43" s="93"/>
      <c r="LV43" s="93"/>
      <c r="LW43" s="58"/>
      <c r="LX43" s="58"/>
      <c r="LY43" s="58"/>
      <c r="LZ43" s="58"/>
      <c r="MA43" s="58"/>
      <c r="MB43" s="58"/>
      <c r="MC43" s="58"/>
      <c r="MD43" s="58"/>
      <c r="ME43" s="58"/>
      <c r="MF43" s="58"/>
      <c r="MG43" s="58"/>
      <c r="MI43" s="93"/>
      <c r="MJ43" s="93"/>
      <c r="MK43" s="93"/>
      <c r="ML43" s="58"/>
      <c r="MM43" s="58"/>
      <c r="MN43" s="58"/>
      <c r="MO43" s="58"/>
      <c r="MP43" s="58"/>
      <c r="MQ43" s="58"/>
      <c r="MR43" s="58"/>
      <c r="MS43" s="58"/>
      <c r="MT43" s="58"/>
      <c r="MU43" s="58"/>
      <c r="MV43" s="58"/>
      <c r="MX43" s="93"/>
      <c r="MY43" s="93"/>
      <c r="MZ43" s="93"/>
      <c r="NA43" s="58"/>
      <c r="NB43" s="58"/>
      <c r="NC43" s="58"/>
      <c r="ND43" s="58"/>
      <c r="NE43" s="58"/>
      <c r="NF43" s="58"/>
      <c r="NG43" s="58"/>
      <c r="NH43" s="58"/>
      <c r="NI43" s="58"/>
      <c r="NJ43" s="58"/>
      <c r="NK43" s="58"/>
      <c r="NM43" s="93"/>
      <c r="NN43" s="93"/>
      <c r="NO43" s="93"/>
      <c r="NP43" s="58"/>
      <c r="NQ43" s="58"/>
      <c r="NR43" s="58"/>
      <c r="NS43" s="58"/>
      <c r="NT43" s="58"/>
      <c r="NU43" s="58"/>
      <c r="NV43" s="58"/>
      <c r="NW43" s="58"/>
      <c r="NX43" s="58"/>
      <c r="NY43" s="58"/>
      <c r="NZ43" s="58"/>
      <c r="OB43" s="93"/>
      <c r="OC43" s="93"/>
      <c r="OD43" s="93"/>
      <c r="OE43" s="58"/>
      <c r="OF43" s="58"/>
      <c r="OG43" s="58"/>
      <c r="OH43" s="58"/>
      <c r="OI43" s="58"/>
      <c r="OJ43" s="58"/>
      <c r="OK43" s="58"/>
      <c r="OL43" s="58"/>
      <c r="OM43" s="58"/>
      <c r="ON43" s="58"/>
      <c r="OO43" s="58"/>
      <c r="OQ43" s="93"/>
      <c r="OR43" s="93"/>
      <c r="OS43" s="93"/>
      <c r="OT43" s="58"/>
      <c r="OU43" s="58"/>
      <c r="OV43" s="58"/>
      <c r="OW43" s="58"/>
      <c r="OX43" s="58"/>
      <c r="OY43" s="58"/>
      <c r="OZ43" s="58"/>
      <c r="PA43" s="58"/>
      <c r="PB43" s="58"/>
      <c r="PC43" s="58"/>
      <c r="PD43" s="58"/>
      <c r="PF43" s="93"/>
      <c r="PG43" s="93"/>
      <c r="PH43" s="93"/>
      <c r="PI43" s="58"/>
      <c r="PJ43" s="58"/>
      <c r="PK43" s="58"/>
      <c r="PL43" s="58"/>
      <c r="PM43" s="58"/>
      <c r="PN43" s="58"/>
      <c r="PO43" s="58"/>
      <c r="PP43" s="58"/>
      <c r="PQ43" s="58"/>
      <c r="PR43" s="58"/>
      <c r="PS43" s="58"/>
      <c r="PU43" s="93"/>
      <c r="PV43" s="93"/>
      <c r="PW43" s="93"/>
      <c r="PX43" s="58"/>
      <c r="PY43" s="58"/>
      <c r="PZ43" s="58"/>
      <c r="QA43" s="58"/>
      <c r="QB43" s="58"/>
      <c r="QC43" s="58"/>
      <c r="QD43" s="58"/>
      <c r="QE43" s="58"/>
      <c r="QF43" s="58"/>
      <c r="QG43" s="58"/>
      <c r="QH43" s="58"/>
      <c r="QJ43" s="93"/>
      <c r="QK43" s="93"/>
      <c r="QL43" s="93"/>
      <c r="QM43" s="58"/>
      <c r="QN43" s="58"/>
      <c r="QO43" s="58"/>
      <c r="QP43" s="58"/>
      <c r="QQ43" s="58"/>
      <c r="QR43" s="58"/>
      <c r="QS43" s="58"/>
      <c r="QT43" s="58"/>
      <c r="QU43" s="58"/>
      <c r="QV43" s="58"/>
      <c r="QW43" s="58"/>
      <c r="QY43" s="93"/>
      <c r="QZ43" s="93"/>
      <c r="RA43" s="93"/>
      <c r="RB43" s="58"/>
      <c r="RC43" s="58"/>
      <c r="RD43" s="58"/>
      <c r="RE43" s="58"/>
      <c r="RF43" s="58"/>
      <c r="RG43" s="58"/>
      <c r="RH43" s="58"/>
      <c r="RI43" s="58"/>
      <c r="RJ43" s="58"/>
      <c r="RK43" s="58"/>
      <c r="RL43" s="58"/>
      <c r="RN43" s="93"/>
      <c r="RO43" s="93"/>
      <c r="RP43" s="93"/>
      <c r="RQ43" s="58"/>
      <c r="RR43" s="58"/>
      <c r="RS43" s="58"/>
      <c r="RT43" s="58"/>
      <c r="RU43" s="58"/>
      <c r="RV43" s="58"/>
      <c r="RW43" s="58"/>
      <c r="RX43" s="58"/>
      <c r="RY43" s="58"/>
      <c r="RZ43" s="58"/>
      <c r="SA43" s="58"/>
      <c r="SC43" s="93"/>
      <c r="SD43" s="93"/>
      <c r="SE43" s="93"/>
      <c r="SF43" s="58"/>
      <c r="SG43" s="58"/>
      <c r="SH43" s="58"/>
      <c r="SI43" s="58"/>
      <c r="SJ43" s="58"/>
      <c r="SK43" s="58"/>
      <c r="SL43" s="58"/>
      <c r="SM43" s="58"/>
      <c r="SN43" s="58"/>
      <c r="SO43" s="58"/>
      <c r="SP43" s="58"/>
      <c r="SR43" s="93"/>
      <c r="SS43" s="93"/>
      <c r="ST43" s="93"/>
      <c r="SU43" s="58"/>
      <c r="SV43" s="58"/>
      <c r="SW43" s="58"/>
      <c r="SX43" s="58"/>
      <c r="SY43" s="58"/>
      <c r="SZ43" s="58"/>
      <c r="TA43" s="58"/>
      <c r="TB43" s="58"/>
      <c r="TC43" s="58"/>
      <c r="TD43" s="58"/>
      <c r="TE43" s="58"/>
      <c r="TG43" s="93"/>
      <c r="TH43" s="93"/>
      <c r="TI43" s="93"/>
      <c r="TJ43" s="58"/>
      <c r="TK43" s="58"/>
      <c r="TL43" s="58"/>
      <c r="TM43" s="58"/>
      <c r="TN43" s="58"/>
      <c r="TO43" s="58"/>
      <c r="TP43" s="58"/>
      <c r="TQ43" s="58"/>
      <c r="TR43" s="58"/>
      <c r="TS43" s="58"/>
      <c r="TT43" s="58"/>
      <c r="TV43" s="93"/>
      <c r="TW43" s="93"/>
      <c r="TX43" s="93"/>
      <c r="TY43" s="58"/>
      <c r="TZ43" s="58"/>
      <c r="UA43" s="58"/>
      <c r="UB43" s="58"/>
      <c r="UC43" s="58"/>
      <c r="UD43" s="58"/>
      <c r="UE43" s="58"/>
      <c r="UF43" s="58"/>
      <c r="UG43" s="58"/>
      <c r="UH43" s="58"/>
      <c r="UI43" s="58"/>
      <c r="UK43" s="93"/>
      <c r="UL43" s="93"/>
      <c r="UM43" s="93"/>
      <c r="UN43" s="58"/>
      <c r="UO43" s="58"/>
      <c r="UP43" s="58"/>
      <c r="UQ43" s="58"/>
      <c r="UR43" s="58"/>
      <c r="US43" s="58"/>
      <c r="UT43" s="58"/>
      <c r="UU43" s="58"/>
      <c r="UV43" s="58"/>
      <c r="UW43" s="58"/>
      <c r="UX43" s="58"/>
      <c r="UZ43" s="93"/>
      <c r="VA43" s="93"/>
      <c r="VB43" s="93"/>
      <c r="VC43" s="58"/>
      <c r="VD43" s="58"/>
      <c r="VE43" s="58"/>
      <c r="VF43" s="58"/>
      <c r="VG43" s="58"/>
      <c r="VH43" s="58"/>
      <c r="VI43" s="58"/>
      <c r="VJ43" s="58"/>
      <c r="VK43" s="58"/>
      <c r="VL43" s="58"/>
      <c r="VM43" s="58"/>
      <c r="VO43" s="93"/>
      <c r="VP43" s="93"/>
      <c r="VQ43" s="93"/>
      <c r="VR43" s="58"/>
      <c r="VS43" s="58"/>
      <c r="VT43" s="58"/>
      <c r="VU43" s="58"/>
      <c r="VV43" s="58"/>
      <c r="VW43" s="58"/>
      <c r="VX43" s="58"/>
      <c r="VY43" s="58"/>
      <c r="VZ43" s="58"/>
      <c r="WA43" s="58"/>
      <c r="WB43" s="58"/>
      <c r="WD43" s="93"/>
      <c r="WE43" s="93"/>
      <c r="WF43" s="93"/>
      <c r="WG43" s="58"/>
      <c r="WH43" s="58"/>
      <c r="WI43" s="58"/>
      <c r="WJ43" s="58"/>
      <c r="WK43" s="58"/>
      <c r="WL43" s="58"/>
      <c r="WM43" s="58"/>
      <c r="WN43" s="58"/>
      <c r="WO43" s="58"/>
      <c r="WP43" s="58"/>
      <c r="WQ43" s="58"/>
      <c r="WS43" s="93"/>
      <c r="WT43" s="93"/>
      <c r="WU43" s="93"/>
      <c r="WV43" s="58"/>
      <c r="WW43" s="58"/>
      <c r="WX43" s="58"/>
      <c r="WY43" s="58"/>
      <c r="WZ43" s="58"/>
      <c r="XA43" s="58"/>
      <c r="XB43" s="58"/>
      <c r="XC43" s="58"/>
      <c r="XD43" s="58"/>
      <c r="XE43" s="58"/>
      <c r="XF43" s="58"/>
      <c r="XH43" s="93"/>
      <c r="XI43" s="93"/>
      <c r="XJ43" s="93"/>
      <c r="XK43" s="58"/>
      <c r="XL43" s="58"/>
      <c r="XM43" s="58"/>
      <c r="XN43" s="58"/>
      <c r="XO43" s="58"/>
      <c r="XP43" s="58"/>
      <c r="XQ43" s="58"/>
      <c r="XR43" s="58"/>
      <c r="XS43" s="58"/>
      <c r="XT43" s="58"/>
      <c r="XU43" s="58"/>
      <c r="XW43" s="93"/>
      <c r="XX43" s="93"/>
      <c r="XY43" s="93"/>
      <c r="XZ43" s="58"/>
      <c r="YA43" s="58"/>
      <c r="YB43" s="58"/>
      <c r="YC43" s="58"/>
      <c r="YD43" s="58"/>
      <c r="YE43" s="58"/>
      <c r="YF43" s="58"/>
      <c r="YG43" s="58"/>
      <c r="YH43" s="58"/>
      <c r="YI43" s="58"/>
      <c r="YJ43" s="58"/>
      <c r="YL43" s="93"/>
      <c r="YM43" s="93"/>
      <c r="YN43" s="93"/>
      <c r="YO43" s="58"/>
      <c r="YP43" s="58"/>
      <c r="YQ43" s="58"/>
      <c r="YR43" s="58"/>
      <c r="YS43" s="58"/>
      <c r="YT43" s="58"/>
      <c r="YU43" s="58"/>
      <c r="YV43" s="58"/>
      <c r="YW43" s="58"/>
      <c r="YX43" s="58"/>
      <c r="YY43" s="58"/>
      <c r="ZA43" s="93"/>
      <c r="ZB43" s="93"/>
      <c r="ZC43" s="93"/>
      <c r="ZD43" s="58"/>
      <c r="ZE43" s="58"/>
      <c r="ZF43" s="58"/>
      <c r="ZG43" s="58"/>
      <c r="ZH43" s="58"/>
      <c r="ZI43" s="58"/>
      <c r="ZJ43" s="58"/>
      <c r="ZK43" s="58"/>
      <c r="ZL43" s="58"/>
      <c r="ZM43" s="58"/>
      <c r="ZN43" s="58"/>
      <c r="ZP43" s="93"/>
      <c r="ZQ43" s="93"/>
      <c r="ZR43" s="93"/>
      <c r="ZS43" s="58"/>
      <c r="ZT43" s="58"/>
      <c r="ZU43" s="58"/>
      <c r="ZV43" s="58"/>
      <c r="ZW43" s="58"/>
      <c r="ZX43" s="58"/>
      <c r="ZY43" s="58"/>
      <c r="ZZ43" s="58"/>
      <c r="AAA43" s="58"/>
      <c r="AAB43" s="58"/>
      <c r="AAC43" s="58"/>
      <c r="AAE43" s="93"/>
      <c r="AAF43" s="93"/>
      <c r="AAG43" s="93"/>
      <c r="AAH43" s="58"/>
      <c r="AAI43" s="58"/>
      <c r="AAJ43" s="58"/>
      <c r="AAK43" s="58"/>
      <c r="AAL43" s="58"/>
      <c r="AAM43" s="58"/>
      <c r="AAN43" s="58"/>
      <c r="AAO43" s="58"/>
      <c r="AAP43" s="58"/>
      <c r="AAQ43" s="58"/>
      <c r="AAR43" s="58"/>
      <c r="AAT43" s="93"/>
      <c r="AAU43" s="93"/>
      <c r="AAV43" s="93"/>
      <c r="AAW43" s="58"/>
      <c r="AAX43" s="58"/>
      <c r="AAY43" s="58"/>
      <c r="AAZ43" s="58"/>
      <c r="ABA43" s="58"/>
      <c r="ABB43" s="58"/>
      <c r="ABC43" s="58"/>
      <c r="ABD43" s="58"/>
      <c r="ABE43" s="58"/>
      <c r="ABF43" s="58"/>
      <c r="ABG43" s="58"/>
      <c r="ABI43" s="93"/>
      <c r="ABJ43" s="93"/>
      <c r="ABK43" s="93"/>
      <c r="ABL43" s="58"/>
      <c r="ABM43" s="58"/>
      <c r="ABN43" s="58"/>
      <c r="ABO43" s="58"/>
      <c r="ABP43" s="58"/>
      <c r="ABQ43" s="58"/>
      <c r="ABR43" s="58"/>
      <c r="ABS43" s="58"/>
      <c r="ABT43" s="58"/>
      <c r="ABU43" s="58"/>
      <c r="ABV43" s="58"/>
      <c r="ABX43" s="93"/>
      <c r="ABY43" s="93"/>
      <c r="ABZ43" s="93"/>
      <c r="ACA43" s="58"/>
      <c r="ACB43" s="58"/>
      <c r="ACC43" s="58"/>
      <c r="ACD43" s="58"/>
      <c r="ACE43" s="58"/>
      <c r="ACF43" s="58"/>
      <c r="ACG43" s="58"/>
      <c r="ACH43" s="58"/>
      <c r="ACI43" s="58"/>
      <c r="ACJ43" s="58"/>
      <c r="ACK43" s="58"/>
      <c r="ACM43" s="93"/>
      <c r="ACN43" s="93"/>
      <c r="ACO43" s="93"/>
      <c r="ACP43" s="58"/>
      <c r="ACQ43" s="58"/>
      <c r="ACR43" s="58"/>
      <c r="ACS43" s="58"/>
      <c r="ACT43" s="58"/>
      <c r="ACU43" s="58"/>
      <c r="ACV43" s="58"/>
      <c r="ACW43" s="58"/>
      <c r="ACX43" s="58"/>
      <c r="ACY43" s="58"/>
      <c r="ACZ43" s="58"/>
      <c r="ADC43" s="93"/>
      <c r="ADD43" s="93"/>
      <c r="ADE43" s="93"/>
      <c r="ADF43" s="58"/>
      <c r="ADG43" s="58"/>
      <c r="ADH43" s="58"/>
      <c r="ADI43" s="58"/>
      <c r="ADJ43" s="58"/>
      <c r="ADK43" s="58"/>
      <c r="ADL43" s="58"/>
      <c r="ADM43" s="58"/>
      <c r="ADN43" s="58"/>
      <c r="ADO43" s="58"/>
      <c r="ADP43" s="58"/>
      <c r="ADR43" s="93"/>
      <c r="ADS43" s="93"/>
      <c r="ADT43" s="93"/>
      <c r="ADU43" s="58"/>
      <c r="ADV43" s="58"/>
      <c r="ADW43" s="58"/>
      <c r="ADX43" s="58"/>
      <c r="ADY43" s="58"/>
      <c r="ADZ43" s="58"/>
      <c r="AEA43" s="58"/>
      <c r="AEB43" s="58"/>
      <c r="AEC43" s="58"/>
      <c r="AED43" s="58"/>
      <c r="AEE43" s="58"/>
      <c r="AEG43" s="93"/>
      <c r="AEH43" s="93"/>
      <c r="AEI43" s="93"/>
      <c r="AEJ43" s="58"/>
      <c r="AEK43" s="58"/>
      <c r="AEL43" s="58"/>
      <c r="AEM43" s="58"/>
      <c r="AEN43" s="58"/>
      <c r="AEO43" s="58"/>
      <c r="AEP43" s="58"/>
      <c r="AEQ43" s="58"/>
      <c r="AER43" s="58"/>
      <c r="AES43" s="58"/>
      <c r="AET43" s="58"/>
      <c r="AEV43" s="93"/>
      <c r="AEW43" s="93"/>
      <c r="AEX43" s="93"/>
      <c r="AEY43" s="58"/>
      <c r="AEZ43" s="58"/>
      <c r="AFA43" s="58"/>
      <c r="AFB43" s="58"/>
      <c r="AFC43" s="58"/>
      <c r="AFD43" s="58"/>
      <c r="AFE43" s="58"/>
      <c r="AFF43" s="58"/>
      <c r="AFG43" s="58"/>
      <c r="AFH43" s="58"/>
      <c r="AFI43" s="58"/>
      <c r="AFK43" s="93"/>
      <c r="AFL43" s="93"/>
      <c r="AFM43" s="93"/>
      <c r="AFN43" s="58"/>
      <c r="AFO43" s="58"/>
      <c r="AFP43" s="58"/>
      <c r="AFQ43" s="58"/>
      <c r="AFR43" s="58"/>
      <c r="AFS43" s="58"/>
      <c r="AFT43" s="58"/>
      <c r="AFU43" s="58"/>
      <c r="AFV43" s="58"/>
      <c r="AFW43" s="58"/>
      <c r="AFX43" s="58"/>
      <c r="AFZ43" s="93"/>
      <c r="AGA43" s="93"/>
      <c r="AGB43" s="93"/>
      <c r="AGC43" s="58"/>
      <c r="AGD43" s="58"/>
      <c r="AGE43" s="58"/>
      <c r="AGF43" s="58"/>
      <c r="AGG43" s="58"/>
      <c r="AGH43" s="58"/>
      <c r="AGI43" s="58"/>
      <c r="AGJ43" s="58"/>
      <c r="AGK43" s="58"/>
      <c r="AGL43" s="58"/>
      <c r="AGM43" s="58"/>
      <c r="AGO43" s="93"/>
      <c r="AGP43" s="93"/>
      <c r="AGQ43" s="93"/>
      <c r="AGR43" s="58"/>
      <c r="AGS43" s="58"/>
      <c r="AGT43" s="58"/>
      <c r="AGU43" s="58"/>
      <c r="AGV43" s="58"/>
      <c r="AGW43" s="58"/>
      <c r="AGX43" s="58"/>
      <c r="AGY43" s="58"/>
      <c r="AGZ43" s="58"/>
      <c r="AHA43" s="58"/>
      <c r="AHB43" s="58"/>
      <c r="AHD43" s="93"/>
      <c r="AHE43" s="93"/>
      <c r="AHF43" s="93"/>
      <c r="AHG43" s="58"/>
      <c r="AHH43" s="58"/>
      <c r="AHI43" s="58"/>
      <c r="AHJ43" s="58"/>
      <c r="AHK43" s="58"/>
      <c r="AHL43" s="58"/>
      <c r="AHM43" s="58"/>
      <c r="AHN43" s="58"/>
      <c r="AHO43" s="58"/>
      <c r="AHP43" s="58"/>
      <c r="AHQ43" s="58"/>
      <c r="AHS43" s="93"/>
      <c r="AHT43" s="93"/>
      <c r="AHU43" s="93"/>
      <c r="AHV43" s="58"/>
      <c r="AHW43" s="58"/>
      <c r="AHX43" s="58"/>
      <c r="AHY43" s="58"/>
      <c r="AHZ43" s="58"/>
      <c r="AIA43" s="58"/>
      <c r="AIB43" s="58"/>
      <c r="AIC43" s="58"/>
      <c r="AID43" s="58"/>
      <c r="AIE43" s="58"/>
      <c r="AIF43" s="58"/>
    </row>
    <row r="44" spans="1:916" x14ac:dyDescent="0.25">
      <c r="A44" s="41" t="s">
        <v>284</v>
      </c>
      <c r="B44" s="42" t="s">
        <v>285</v>
      </c>
      <c r="C44" s="191">
        <f>SUM(C45+C49+C54)</f>
        <v>0</v>
      </c>
      <c r="D44" s="191">
        <f t="shared" ref="D44:AD44" si="1078">SUM(D45+D49+D54)</f>
        <v>0</v>
      </c>
      <c r="E44" s="191">
        <f t="shared" si="1078"/>
        <v>0</v>
      </c>
      <c r="F44" s="191">
        <f t="shared" si="1078"/>
        <v>0</v>
      </c>
      <c r="G44" s="191">
        <f t="shared" si="1078"/>
        <v>0</v>
      </c>
      <c r="H44" s="191">
        <f t="shared" si="1078"/>
        <v>0</v>
      </c>
      <c r="I44" s="191">
        <f t="shared" si="1078"/>
        <v>0</v>
      </c>
      <c r="J44" s="191">
        <f t="shared" si="1078"/>
        <v>0</v>
      </c>
      <c r="K44" s="191">
        <f t="shared" si="1078"/>
        <v>0</v>
      </c>
      <c r="L44" s="191">
        <f t="shared" si="1078"/>
        <v>0</v>
      </c>
      <c r="M44" s="191">
        <f t="shared" si="1078"/>
        <v>0</v>
      </c>
      <c r="N44" s="191">
        <f t="shared" si="1078"/>
        <v>0</v>
      </c>
      <c r="O44" s="191">
        <f t="shared" si="1078"/>
        <v>0</v>
      </c>
      <c r="P44" s="191">
        <f t="shared" si="1078"/>
        <v>0</v>
      </c>
      <c r="Q44" s="191">
        <f t="shared" si="1078"/>
        <v>0</v>
      </c>
      <c r="R44" s="191">
        <f t="shared" si="1078"/>
        <v>0</v>
      </c>
      <c r="S44" s="191">
        <f t="shared" si="1078"/>
        <v>0</v>
      </c>
      <c r="T44" s="191">
        <f t="shared" si="1078"/>
        <v>0</v>
      </c>
      <c r="U44" s="191">
        <f t="shared" si="1078"/>
        <v>0</v>
      </c>
      <c r="V44" s="191">
        <f t="shared" si="1078"/>
        <v>0</v>
      </c>
      <c r="W44" s="191">
        <f t="shared" si="1078"/>
        <v>0</v>
      </c>
      <c r="X44" s="191">
        <f t="shared" si="1078"/>
        <v>0</v>
      </c>
      <c r="Y44" s="191">
        <f t="shared" si="1078"/>
        <v>0</v>
      </c>
      <c r="Z44" s="191">
        <f t="shared" si="1078"/>
        <v>0</v>
      </c>
      <c r="AA44" s="191">
        <f t="shared" si="1078"/>
        <v>0</v>
      </c>
      <c r="AB44" s="191">
        <f t="shared" si="1078"/>
        <v>0</v>
      </c>
      <c r="AC44" s="191">
        <f t="shared" si="1078"/>
        <v>0</v>
      </c>
      <c r="AD44" s="191">
        <f t="shared" si="1078"/>
        <v>0</v>
      </c>
      <c r="AF44" s="191">
        <f t="shared" ref="AF44:AS44" si="1079">SUM(AF45+AF49+AF54)</f>
        <v>0</v>
      </c>
      <c r="AG44" s="191">
        <f t="shared" si="1079"/>
        <v>0</v>
      </c>
      <c r="AH44" s="191">
        <f t="shared" si="1079"/>
        <v>0</v>
      </c>
      <c r="AI44" s="191">
        <f t="shared" si="1079"/>
        <v>0</v>
      </c>
      <c r="AJ44" s="191">
        <f t="shared" si="1079"/>
        <v>0</v>
      </c>
      <c r="AK44" s="191">
        <f t="shared" si="1079"/>
        <v>0</v>
      </c>
      <c r="AL44" s="191">
        <f t="shared" si="1079"/>
        <v>0</v>
      </c>
      <c r="AM44" s="191">
        <f t="shared" si="1079"/>
        <v>0</v>
      </c>
      <c r="AN44" s="191">
        <f t="shared" si="1079"/>
        <v>0</v>
      </c>
      <c r="AO44" s="191">
        <f t="shared" si="1079"/>
        <v>0</v>
      </c>
      <c r="AP44" s="191">
        <f t="shared" si="1079"/>
        <v>0</v>
      </c>
      <c r="AQ44" s="191">
        <f t="shared" si="1079"/>
        <v>0</v>
      </c>
      <c r="AR44" s="191">
        <f t="shared" si="1079"/>
        <v>0</v>
      </c>
      <c r="AS44" s="191">
        <f t="shared" si="1079"/>
        <v>0</v>
      </c>
      <c r="AU44" s="191">
        <f t="shared" ref="AU44:BH44" si="1080">SUM(AU45+AU49+AU54)</f>
        <v>0</v>
      </c>
      <c r="AV44" s="191">
        <f t="shared" si="1080"/>
        <v>0</v>
      </c>
      <c r="AW44" s="191">
        <f t="shared" si="1080"/>
        <v>0</v>
      </c>
      <c r="AX44" s="191">
        <f t="shared" si="1080"/>
        <v>0</v>
      </c>
      <c r="AY44" s="191">
        <f t="shared" si="1080"/>
        <v>0</v>
      </c>
      <c r="AZ44" s="191">
        <f t="shared" si="1080"/>
        <v>0</v>
      </c>
      <c r="BA44" s="191">
        <f t="shared" si="1080"/>
        <v>0</v>
      </c>
      <c r="BB44" s="191">
        <f t="shared" si="1080"/>
        <v>0</v>
      </c>
      <c r="BC44" s="191">
        <f t="shared" si="1080"/>
        <v>0</v>
      </c>
      <c r="BD44" s="191">
        <f t="shared" si="1080"/>
        <v>0</v>
      </c>
      <c r="BE44" s="191">
        <f t="shared" si="1080"/>
        <v>0</v>
      </c>
      <c r="BF44" s="191">
        <f t="shared" si="1080"/>
        <v>0</v>
      </c>
      <c r="BG44" s="191">
        <f t="shared" si="1080"/>
        <v>0</v>
      </c>
      <c r="BH44" s="191">
        <f t="shared" si="1080"/>
        <v>0</v>
      </c>
      <c r="BJ44" s="191">
        <f t="shared" ref="BJ44:BW44" si="1081">SUM(BJ45+BJ49+BJ54)</f>
        <v>0</v>
      </c>
      <c r="BK44" s="191">
        <f t="shared" si="1081"/>
        <v>0</v>
      </c>
      <c r="BL44" s="191">
        <f t="shared" si="1081"/>
        <v>0</v>
      </c>
      <c r="BM44" s="191">
        <f t="shared" si="1081"/>
        <v>0</v>
      </c>
      <c r="BN44" s="191">
        <f t="shared" si="1081"/>
        <v>0</v>
      </c>
      <c r="BO44" s="191">
        <f t="shared" si="1081"/>
        <v>0</v>
      </c>
      <c r="BP44" s="191">
        <f t="shared" si="1081"/>
        <v>0</v>
      </c>
      <c r="BQ44" s="191">
        <f t="shared" si="1081"/>
        <v>0</v>
      </c>
      <c r="BR44" s="191">
        <f t="shared" si="1081"/>
        <v>0</v>
      </c>
      <c r="BS44" s="191">
        <f t="shared" si="1081"/>
        <v>0</v>
      </c>
      <c r="BT44" s="191">
        <f t="shared" si="1081"/>
        <v>0</v>
      </c>
      <c r="BU44" s="191">
        <f t="shared" si="1081"/>
        <v>0</v>
      </c>
      <c r="BV44" s="191">
        <f t="shared" si="1081"/>
        <v>0</v>
      </c>
      <c r="BW44" s="191">
        <f t="shared" si="1081"/>
        <v>0</v>
      </c>
      <c r="BY44" s="191">
        <f t="shared" ref="BY44:CL44" si="1082">SUM(BY45+BY49+BY54)</f>
        <v>0</v>
      </c>
      <c r="BZ44" s="191">
        <f t="shared" si="1082"/>
        <v>0</v>
      </c>
      <c r="CA44" s="191">
        <f t="shared" si="1082"/>
        <v>0</v>
      </c>
      <c r="CB44" s="191">
        <f t="shared" si="1082"/>
        <v>0</v>
      </c>
      <c r="CC44" s="191">
        <f t="shared" si="1082"/>
        <v>0</v>
      </c>
      <c r="CD44" s="191">
        <f t="shared" si="1082"/>
        <v>0</v>
      </c>
      <c r="CE44" s="191">
        <f t="shared" si="1082"/>
        <v>0</v>
      </c>
      <c r="CF44" s="191">
        <f t="shared" si="1082"/>
        <v>0</v>
      </c>
      <c r="CG44" s="191">
        <f t="shared" si="1082"/>
        <v>0</v>
      </c>
      <c r="CH44" s="191">
        <f t="shared" si="1082"/>
        <v>0</v>
      </c>
      <c r="CI44" s="191">
        <f t="shared" si="1082"/>
        <v>0</v>
      </c>
      <c r="CJ44" s="191">
        <f t="shared" si="1082"/>
        <v>0</v>
      </c>
      <c r="CK44" s="191">
        <f t="shared" si="1082"/>
        <v>0</v>
      </c>
      <c r="CL44" s="191">
        <f t="shared" si="1082"/>
        <v>0</v>
      </c>
      <c r="CN44" s="191">
        <f t="shared" ref="CN44:DA44" si="1083">SUM(CN45+CN49+CN54)</f>
        <v>0</v>
      </c>
      <c r="CO44" s="191">
        <f t="shared" si="1083"/>
        <v>0</v>
      </c>
      <c r="CP44" s="191">
        <f t="shared" si="1083"/>
        <v>0</v>
      </c>
      <c r="CQ44" s="191">
        <f t="shared" si="1083"/>
        <v>0</v>
      </c>
      <c r="CR44" s="191">
        <f t="shared" si="1083"/>
        <v>0</v>
      </c>
      <c r="CS44" s="191">
        <f t="shared" si="1083"/>
        <v>0</v>
      </c>
      <c r="CT44" s="191">
        <f t="shared" si="1083"/>
        <v>0</v>
      </c>
      <c r="CU44" s="191">
        <f t="shared" si="1083"/>
        <v>0</v>
      </c>
      <c r="CV44" s="191">
        <f t="shared" si="1083"/>
        <v>0</v>
      </c>
      <c r="CW44" s="191">
        <f t="shared" si="1083"/>
        <v>0</v>
      </c>
      <c r="CX44" s="191">
        <f t="shared" si="1083"/>
        <v>0</v>
      </c>
      <c r="CY44" s="191">
        <f t="shared" si="1083"/>
        <v>0</v>
      </c>
      <c r="CZ44" s="191">
        <f t="shared" si="1083"/>
        <v>0</v>
      </c>
      <c r="DA44" s="191">
        <f t="shared" si="1083"/>
        <v>0</v>
      </c>
      <c r="DC44" s="191">
        <f t="shared" ref="DC44:DP44" si="1084">SUM(DC45+DC49+DC54)</f>
        <v>0</v>
      </c>
      <c r="DD44" s="191">
        <f t="shared" si="1084"/>
        <v>0</v>
      </c>
      <c r="DE44" s="191">
        <f t="shared" si="1084"/>
        <v>0</v>
      </c>
      <c r="DF44" s="191">
        <f t="shared" si="1084"/>
        <v>0</v>
      </c>
      <c r="DG44" s="191">
        <f t="shared" si="1084"/>
        <v>0</v>
      </c>
      <c r="DH44" s="191">
        <f t="shared" si="1084"/>
        <v>0</v>
      </c>
      <c r="DI44" s="191">
        <f t="shared" si="1084"/>
        <v>0</v>
      </c>
      <c r="DJ44" s="191">
        <f t="shared" si="1084"/>
        <v>0</v>
      </c>
      <c r="DK44" s="191">
        <f t="shared" si="1084"/>
        <v>0</v>
      </c>
      <c r="DL44" s="191">
        <f t="shared" si="1084"/>
        <v>0</v>
      </c>
      <c r="DM44" s="191">
        <f t="shared" si="1084"/>
        <v>0</v>
      </c>
      <c r="DN44" s="191">
        <f t="shared" si="1084"/>
        <v>0</v>
      </c>
      <c r="DO44" s="191">
        <f t="shared" si="1084"/>
        <v>0</v>
      </c>
      <c r="DP44" s="191">
        <f t="shared" si="1084"/>
        <v>0</v>
      </c>
      <c r="DR44" s="191">
        <f t="shared" ref="DR44:EE44" si="1085">SUM(DR45+DR49+DR54)</f>
        <v>0</v>
      </c>
      <c r="DS44" s="191">
        <f t="shared" si="1085"/>
        <v>0</v>
      </c>
      <c r="DT44" s="191">
        <f t="shared" si="1085"/>
        <v>0</v>
      </c>
      <c r="DU44" s="191">
        <f t="shared" si="1085"/>
        <v>0</v>
      </c>
      <c r="DV44" s="191">
        <f t="shared" si="1085"/>
        <v>0</v>
      </c>
      <c r="DW44" s="191">
        <f t="shared" si="1085"/>
        <v>0</v>
      </c>
      <c r="DX44" s="191">
        <f t="shared" si="1085"/>
        <v>0</v>
      </c>
      <c r="DY44" s="191">
        <f t="shared" si="1085"/>
        <v>0</v>
      </c>
      <c r="DZ44" s="191">
        <f t="shared" si="1085"/>
        <v>0</v>
      </c>
      <c r="EA44" s="191">
        <f t="shared" si="1085"/>
        <v>0</v>
      </c>
      <c r="EB44" s="191">
        <f t="shared" si="1085"/>
        <v>0</v>
      </c>
      <c r="EC44" s="191">
        <f t="shared" si="1085"/>
        <v>0</v>
      </c>
      <c r="ED44" s="191">
        <f t="shared" si="1085"/>
        <v>0</v>
      </c>
      <c r="EE44" s="191">
        <f t="shared" si="1085"/>
        <v>0</v>
      </c>
      <c r="EG44" s="191">
        <f t="shared" ref="EG44:ET44" si="1086">SUM(EG45+EG49+EG54)</f>
        <v>0</v>
      </c>
      <c r="EH44" s="191">
        <f t="shared" si="1086"/>
        <v>0</v>
      </c>
      <c r="EI44" s="191">
        <f t="shared" si="1086"/>
        <v>0</v>
      </c>
      <c r="EJ44" s="191">
        <f t="shared" si="1086"/>
        <v>0</v>
      </c>
      <c r="EK44" s="191">
        <f t="shared" si="1086"/>
        <v>0</v>
      </c>
      <c r="EL44" s="191">
        <f t="shared" si="1086"/>
        <v>0</v>
      </c>
      <c r="EM44" s="191">
        <f t="shared" si="1086"/>
        <v>0</v>
      </c>
      <c r="EN44" s="191">
        <f t="shared" si="1086"/>
        <v>0</v>
      </c>
      <c r="EO44" s="191">
        <f t="shared" si="1086"/>
        <v>0</v>
      </c>
      <c r="EP44" s="191">
        <f t="shared" si="1086"/>
        <v>0</v>
      </c>
      <c r="EQ44" s="191">
        <f t="shared" si="1086"/>
        <v>0</v>
      </c>
      <c r="ER44" s="191">
        <f t="shared" si="1086"/>
        <v>0</v>
      </c>
      <c r="ES44" s="191">
        <f t="shared" si="1086"/>
        <v>0</v>
      </c>
      <c r="ET44" s="191">
        <f t="shared" si="1086"/>
        <v>0</v>
      </c>
      <c r="EV44" s="191">
        <f t="shared" ref="EV44:FI44" si="1087">SUM(EV45+EV49+EV54)</f>
        <v>0</v>
      </c>
      <c r="EW44" s="191">
        <f t="shared" si="1087"/>
        <v>0</v>
      </c>
      <c r="EX44" s="191">
        <f t="shared" si="1087"/>
        <v>0</v>
      </c>
      <c r="EY44" s="191">
        <f t="shared" si="1087"/>
        <v>0</v>
      </c>
      <c r="EZ44" s="191">
        <f t="shared" si="1087"/>
        <v>0</v>
      </c>
      <c r="FA44" s="191">
        <f t="shared" si="1087"/>
        <v>0</v>
      </c>
      <c r="FB44" s="191">
        <f t="shared" si="1087"/>
        <v>0</v>
      </c>
      <c r="FC44" s="191">
        <f t="shared" si="1087"/>
        <v>0</v>
      </c>
      <c r="FD44" s="191">
        <f t="shared" si="1087"/>
        <v>0</v>
      </c>
      <c r="FE44" s="191">
        <f t="shared" si="1087"/>
        <v>0</v>
      </c>
      <c r="FF44" s="191">
        <f t="shared" si="1087"/>
        <v>0</v>
      </c>
      <c r="FG44" s="191">
        <f t="shared" si="1087"/>
        <v>0</v>
      </c>
      <c r="FH44" s="191">
        <f t="shared" si="1087"/>
        <v>0</v>
      </c>
      <c r="FI44" s="191">
        <f t="shared" si="1087"/>
        <v>0</v>
      </c>
      <c r="FK44" s="191">
        <f t="shared" ref="FK44:FX44" si="1088">SUM(FK45+FK49+FK54)</f>
        <v>0</v>
      </c>
      <c r="FL44" s="191">
        <f t="shared" si="1088"/>
        <v>0</v>
      </c>
      <c r="FM44" s="191">
        <f t="shared" si="1088"/>
        <v>0</v>
      </c>
      <c r="FN44" s="191">
        <f t="shared" si="1088"/>
        <v>0</v>
      </c>
      <c r="FO44" s="191">
        <f t="shared" si="1088"/>
        <v>0</v>
      </c>
      <c r="FP44" s="191">
        <f t="shared" si="1088"/>
        <v>0</v>
      </c>
      <c r="FQ44" s="191">
        <f t="shared" si="1088"/>
        <v>0</v>
      </c>
      <c r="FR44" s="191">
        <f t="shared" si="1088"/>
        <v>0</v>
      </c>
      <c r="FS44" s="191">
        <f t="shared" si="1088"/>
        <v>0</v>
      </c>
      <c r="FT44" s="191">
        <f t="shared" si="1088"/>
        <v>0</v>
      </c>
      <c r="FU44" s="191">
        <f t="shared" si="1088"/>
        <v>0</v>
      </c>
      <c r="FV44" s="191">
        <f t="shared" si="1088"/>
        <v>0</v>
      </c>
      <c r="FW44" s="191">
        <f t="shared" si="1088"/>
        <v>0</v>
      </c>
      <c r="FX44" s="191">
        <f t="shared" si="1088"/>
        <v>0</v>
      </c>
      <c r="FZ44" s="191">
        <f t="shared" ref="FZ44:GM44" si="1089">SUM(FZ45+FZ49+FZ54)</f>
        <v>0</v>
      </c>
      <c r="GA44" s="191">
        <f t="shared" si="1089"/>
        <v>0</v>
      </c>
      <c r="GB44" s="191">
        <f t="shared" si="1089"/>
        <v>0</v>
      </c>
      <c r="GC44" s="191">
        <f t="shared" si="1089"/>
        <v>0</v>
      </c>
      <c r="GD44" s="191">
        <f t="shared" si="1089"/>
        <v>0</v>
      </c>
      <c r="GE44" s="191">
        <f t="shared" si="1089"/>
        <v>0</v>
      </c>
      <c r="GF44" s="191">
        <f t="shared" si="1089"/>
        <v>0</v>
      </c>
      <c r="GG44" s="191">
        <f t="shared" si="1089"/>
        <v>0</v>
      </c>
      <c r="GH44" s="191">
        <f t="shared" si="1089"/>
        <v>0</v>
      </c>
      <c r="GI44" s="191">
        <f t="shared" si="1089"/>
        <v>0</v>
      </c>
      <c r="GJ44" s="191">
        <f t="shared" si="1089"/>
        <v>0</v>
      </c>
      <c r="GK44" s="191">
        <f t="shared" si="1089"/>
        <v>0</v>
      </c>
      <c r="GL44" s="191">
        <f t="shared" si="1089"/>
        <v>0</v>
      </c>
      <c r="GM44" s="191">
        <f t="shared" si="1089"/>
        <v>0</v>
      </c>
      <c r="GO44" s="191">
        <f t="shared" ref="GO44:HB44" si="1090">SUM(GO45+GO49+GO54)</f>
        <v>0</v>
      </c>
      <c r="GP44" s="191">
        <f t="shared" si="1090"/>
        <v>0</v>
      </c>
      <c r="GQ44" s="191">
        <f t="shared" si="1090"/>
        <v>0</v>
      </c>
      <c r="GR44" s="191">
        <f t="shared" si="1090"/>
        <v>0</v>
      </c>
      <c r="GS44" s="191">
        <f t="shared" si="1090"/>
        <v>0</v>
      </c>
      <c r="GT44" s="191">
        <f t="shared" si="1090"/>
        <v>0</v>
      </c>
      <c r="GU44" s="191">
        <f t="shared" si="1090"/>
        <v>0</v>
      </c>
      <c r="GV44" s="191">
        <f t="shared" si="1090"/>
        <v>0</v>
      </c>
      <c r="GW44" s="191">
        <f t="shared" si="1090"/>
        <v>0</v>
      </c>
      <c r="GX44" s="191">
        <f t="shared" si="1090"/>
        <v>0</v>
      </c>
      <c r="GY44" s="191">
        <f t="shared" si="1090"/>
        <v>0</v>
      </c>
      <c r="GZ44" s="191">
        <f t="shared" si="1090"/>
        <v>0</v>
      </c>
      <c r="HA44" s="191">
        <f t="shared" si="1090"/>
        <v>0</v>
      </c>
      <c r="HB44" s="191">
        <f t="shared" si="1090"/>
        <v>0</v>
      </c>
      <c r="HD44" s="191">
        <f t="shared" ref="HD44:HQ44" si="1091">SUM(HD45+HD49+HD54)</f>
        <v>0</v>
      </c>
      <c r="HE44" s="191">
        <f t="shared" si="1091"/>
        <v>0</v>
      </c>
      <c r="HF44" s="191">
        <f t="shared" si="1091"/>
        <v>0</v>
      </c>
      <c r="HG44" s="191">
        <f t="shared" si="1091"/>
        <v>0</v>
      </c>
      <c r="HH44" s="191">
        <f t="shared" si="1091"/>
        <v>0</v>
      </c>
      <c r="HI44" s="191">
        <f t="shared" si="1091"/>
        <v>0</v>
      </c>
      <c r="HJ44" s="191">
        <f t="shared" si="1091"/>
        <v>0</v>
      </c>
      <c r="HK44" s="191">
        <f t="shared" si="1091"/>
        <v>0</v>
      </c>
      <c r="HL44" s="191">
        <f t="shared" si="1091"/>
        <v>0</v>
      </c>
      <c r="HM44" s="191">
        <f t="shared" si="1091"/>
        <v>0</v>
      </c>
      <c r="HN44" s="191">
        <f t="shared" si="1091"/>
        <v>0</v>
      </c>
      <c r="HO44" s="191">
        <f t="shared" si="1091"/>
        <v>0</v>
      </c>
      <c r="HP44" s="191">
        <f t="shared" si="1091"/>
        <v>0</v>
      </c>
      <c r="HQ44" s="191">
        <f t="shared" si="1091"/>
        <v>0</v>
      </c>
      <c r="HS44" s="191">
        <f t="shared" ref="HS44:IF44" si="1092">SUM(HS45+HS49+HS54)</f>
        <v>0</v>
      </c>
      <c r="HT44" s="191">
        <f t="shared" si="1092"/>
        <v>0</v>
      </c>
      <c r="HU44" s="191">
        <f t="shared" si="1092"/>
        <v>0</v>
      </c>
      <c r="HV44" s="191">
        <f t="shared" si="1092"/>
        <v>0</v>
      </c>
      <c r="HW44" s="191">
        <f t="shared" si="1092"/>
        <v>0</v>
      </c>
      <c r="HX44" s="191">
        <f t="shared" si="1092"/>
        <v>0</v>
      </c>
      <c r="HY44" s="191">
        <f t="shared" si="1092"/>
        <v>0</v>
      </c>
      <c r="HZ44" s="191">
        <f t="shared" si="1092"/>
        <v>0</v>
      </c>
      <c r="IA44" s="191">
        <f t="shared" si="1092"/>
        <v>0</v>
      </c>
      <c r="IB44" s="191">
        <f t="shared" si="1092"/>
        <v>0</v>
      </c>
      <c r="IC44" s="191">
        <f t="shared" si="1092"/>
        <v>0</v>
      </c>
      <c r="ID44" s="191">
        <f t="shared" si="1092"/>
        <v>0</v>
      </c>
      <c r="IE44" s="191">
        <f t="shared" si="1092"/>
        <v>0</v>
      </c>
      <c r="IF44" s="191">
        <f t="shared" si="1092"/>
        <v>0</v>
      </c>
      <c r="IH44" s="191">
        <f t="shared" ref="IH44:IU44" si="1093">SUM(IH45+IH49+IH54)</f>
        <v>0</v>
      </c>
      <c r="II44" s="191">
        <f t="shared" si="1093"/>
        <v>0</v>
      </c>
      <c r="IJ44" s="191">
        <f t="shared" si="1093"/>
        <v>0</v>
      </c>
      <c r="IK44" s="191">
        <f t="shared" si="1093"/>
        <v>0</v>
      </c>
      <c r="IL44" s="191">
        <f t="shared" si="1093"/>
        <v>0</v>
      </c>
      <c r="IM44" s="191">
        <f t="shared" si="1093"/>
        <v>0</v>
      </c>
      <c r="IN44" s="191">
        <f t="shared" si="1093"/>
        <v>0</v>
      </c>
      <c r="IO44" s="191">
        <f t="shared" si="1093"/>
        <v>0</v>
      </c>
      <c r="IP44" s="191">
        <f t="shared" si="1093"/>
        <v>0</v>
      </c>
      <c r="IQ44" s="191">
        <f t="shared" si="1093"/>
        <v>0</v>
      </c>
      <c r="IR44" s="191">
        <f t="shared" si="1093"/>
        <v>0</v>
      </c>
      <c r="IS44" s="191">
        <f t="shared" si="1093"/>
        <v>0</v>
      </c>
      <c r="IT44" s="191">
        <f t="shared" si="1093"/>
        <v>0</v>
      </c>
      <c r="IU44" s="191">
        <f t="shared" si="1093"/>
        <v>0</v>
      </c>
      <c r="IW44" s="191">
        <f t="shared" ref="IW44:JJ44" si="1094">SUM(IW45+IW49+IW54)</f>
        <v>0</v>
      </c>
      <c r="IX44" s="191">
        <f t="shared" si="1094"/>
        <v>0</v>
      </c>
      <c r="IY44" s="191">
        <f t="shared" si="1094"/>
        <v>0</v>
      </c>
      <c r="IZ44" s="191">
        <f t="shared" si="1094"/>
        <v>0</v>
      </c>
      <c r="JA44" s="191">
        <f t="shared" si="1094"/>
        <v>0</v>
      </c>
      <c r="JB44" s="191">
        <f t="shared" si="1094"/>
        <v>0</v>
      </c>
      <c r="JC44" s="191">
        <f t="shared" si="1094"/>
        <v>0</v>
      </c>
      <c r="JD44" s="191">
        <f t="shared" si="1094"/>
        <v>0</v>
      </c>
      <c r="JE44" s="191">
        <f t="shared" si="1094"/>
        <v>0</v>
      </c>
      <c r="JF44" s="191">
        <f t="shared" si="1094"/>
        <v>0</v>
      </c>
      <c r="JG44" s="191">
        <f t="shared" si="1094"/>
        <v>0</v>
      </c>
      <c r="JH44" s="191">
        <f t="shared" si="1094"/>
        <v>0</v>
      </c>
      <c r="JI44" s="191">
        <f t="shared" si="1094"/>
        <v>0</v>
      </c>
      <c r="JJ44" s="191">
        <f t="shared" si="1094"/>
        <v>0</v>
      </c>
      <c r="JL44" s="191">
        <f t="shared" ref="JL44:JY44" si="1095">SUM(JL45+JL49+JL54)</f>
        <v>0</v>
      </c>
      <c r="JM44" s="191">
        <f t="shared" si="1095"/>
        <v>0</v>
      </c>
      <c r="JN44" s="191">
        <f t="shared" si="1095"/>
        <v>0</v>
      </c>
      <c r="JO44" s="191">
        <f t="shared" si="1095"/>
        <v>0</v>
      </c>
      <c r="JP44" s="191">
        <f t="shared" si="1095"/>
        <v>0</v>
      </c>
      <c r="JQ44" s="191">
        <f t="shared" si="1095"/>
        <v>0</v>
      </c>
      <c r="JR44" s="191">
        <f t="shared" si="1095"/>
        <v>0</v>
      </c>
      <c r="JS44" s="191">
        <f t="shared" si="1095"/>
        <v>0</v>
      </c>
      <c r="JT44" s="191">
        <f t="shared" si="1095"/>
        <v>0</v>
      </c>
      <c r="JU44" s="191">
        <f t="shared" si="1095"/>
        <v>0</v>
      </c>
      <c r="JV44" s="191">
        <f t="shared" si="1095"/>
        <v>0</v>
      </c>
      <c r="JW44" s="191">
        <f t="shared" si="1095"/>
        <v>0</v>
      </c>
      <c r="JX44" s="191">
        <f t="shared" si="1095"/>
        <v>0</v>
      </c>
      <c r="JY44" s="191">
        <f t="shared" si="1095"/>
        <v>0</v>
      </c>
      <c r="KA44" s="191">
        <f t="shared" ref="KA44:KN44" si="1096">SUM(KA45+KA49+KA54)</f>
        <v>0</v>
      </c>
      <c r="KB44" s="191">
        <f t="shared" si="1096"/>
        <v>0</v>
      </c>
      <c r="KC44" s="191">
        <f t="shared" si="1096"/>
        <v>0</v>
      </c>
      <c r="KD44" s="191">
        <f t="shared" si="1096"/>
        <v>0</v>
      </c>
      <c r="KE44" s="191">
        <f t="shared" si="1096"/>
        <v>0</v>
      </c>
      <c r="KF44" s="191">
        <f t="shared" si="1096"/>
        <v>0</v>
      </c>
      <c r="KG44" s="191">
        <f t="shared" si="1096"/>
        <v>0</v>
      </c>
      <c r="KH44" s="191">
        <f t="shared" si="1096"/>
        <v>0</v>
      </c>
      <c r="KI44" s="191">
        <f t="shared" si="1096"/>
        <v>0</v>
      </c>
      <c r="KJ44" s="191">
        <f t="shared" si="1096"/>
        <v>0</v>
      </c>
      <c r="KK44" s="191">
        <f t="shared" si="1096"/>
        <v>0</v>
      </c>
      <c r="KL44" s="191">
        <f t="shared" si="1096"/>
        <v>0</v>
      </c>
      <c r="KM44" s="191">
        <f t="shared" si="1096"/>
        <v>0</v>
      </c>
      <c r="KN44" s="191">
        <f t="shared" si="1096"/>
        <v>0</v>
      </c>
      <c r="KP44" s="191">
        <f t="shared" ref="KP44:LC44" si="1097">SUM(KP45+KP49+KP54)</f>
        <v>0</v>
      </c>
      <c r="KQ44" s="191">
        <f t="shared" si="1097"/>
        <v>0</v>
      </c>
      <c r="KR44" s="191">
        <f t="shared" si="1097"/>
        <v>0</v>
      </c>
      <c r="KS44" s="191">
        <f t="shared" si="1097"/>
        <v>0</v>
      </c>
      <c r="KT44" s="191">
        <f t="shared" si="1097"/>
        <v>0</v>
      </c>
      <c r="KU44" s="191">
        <f t="shared" si="1097"/>
        <v>0</v>
      </c>
      <c r="KV44" s="191">
        <f t="shared" si="1097"/>
        <v>0</v>
      </c>
      <c r="KW44" s="191">
        <f t="shared" si="1097"/>
        <v>0</v>
      </c>
      <c r="KX44" s="191">
        <f t="shared" si="1097"/>
        <v>0</v>
      </c>
      <c r="KY44" s="191">
        <f t="shared" si="1097"/>
        <v>0</v>
      </c>
      <c r="KZ44" s="191">
        <f t="shared" si="1097"/>
        <v>0</v>
      </c>
      <c r="LA44" s="191">
        <f t="shared" si="1097"/>
        <v>0</v>
      </c>
      <c r="LB44" s="191">
        <f t="shared" si="1097"/>
        <v>0</v>
      </c>
      <c r="LC44" s="191">
        <f t="shared" si="1097"/>
        <v>0</v>
      </c>
      <c r="LE44" s="191">
        <f t="shared" ref="LE44:LR44" si="1098">SUM(LE45+LE49+LE54)</f>
        <v>0</v>
      </c>
      <c r="LF44" s="191">
        <f t="shared" si="1098"/>
        <v>0</v>
      </c>
      <c r="LG44" s="191">
        <f t="shared" si="1098"/>
        <v>0</v>
      </c>
      <c r="LH44" s="191">
        <f t="shared" si="1098"/>
        <v>0</v>
      </c>
      <c r="LI44" s="191">
        <f t="shared" si="1098"/>
        <v>0</v>
      </c>
      <c r="LJ44" s="191">
        <f t="shared" si="1098"/>
        <v>0</v>
      </c>
      <c r="LK44" s="191">
        <f t="shared" si="1098"/>
        <v>0</v>
      </c>
      <c r="LL44" s="191">
        <f t="shared" si="1098"/>
        <v>0</v>
      </c>
      <c r="LM44" s="191">
        <f t="shared" si="1098"/>
        <v>0</v>
      </c>
      <c r="LN44" s="191">
        <f t="shared" si="1098"/>
        <v>0</v>
      </c>
      <c r="LO44" s="191">
        <f t="shared" si="1098"/>
        <v>0</v>
      </c>
      <c r="LP44" s="191">
        <f t="shared" si="1098"/>
        <v>0</v>
      </c>
      <c r="LQ44" s="191">
        <f t="shared" si="1098"/>
        <v>0</v>
      </c>
      <c r="LR44" s="191">
        <f t="shared" si="1098"/>
        <v>0</v>
      </c>
      <c r="LT44" s="191">
        <f t="shared" ref="LT44:MG44" si="1099">SUM(LT45+LT49+LT54)</f>
        <v>0</v>
      </c>
      <c r="LU44" s="191">
        <f t="shared" si="1099"/>
        <v>0</v>
      </c>
      <c r="LV44" s="191">
        <f t="shared" si="1099"/>
        <v>0</v>
      </c>
      <c r="LW44" s="191">
        <f t="shared" si="1099"/>
        <v>0</v>
      </c>
      <c r="LX44" s="191">
        <f t="shared" si="1099"/>
        <v>0</v>
      </c>
      <c r="LY44" s="191">
        <f t="shared" si="1099"/>
        <v>0</v>
      </c>
      <c r="LZ44" s="191">
        <f t="shared" si="1099"/>
        <v>0</v>
      </c>
      <c r="MA44" s="191">
        <f t="shared" si="1099"/>
        <v>0</v>
      </c>
      <c r="MB44" s="191">
        <f t="shared" si="1099"/>
        <v>0</v>
      </c>
      <c r="MC44" s="191">
        <f t="shared" si="1099"/>
        <v>0</v>
      </c>
      <c r="MD44" s="191">
        <f t="shared" si="1099"/>
        <v>0</v>
      </c>
      <c r="ME44" s="191">
        <f t="shared" si="1099"/>
        <v>0</v>
      </c>
      <c r="MF44" s="191">
        <f t="shared" si="1099"/>
        <v>0</v>
      </c>
      <c r="MG44" s="191">
        <f t="shared" si="1099"/>
        <v>0</v>
      </c>
      <c r="MI44" s="191">
        <f t="shared" ref="MI44:MV44" si="1100">SUM(MI45+MI49+MI54)</f>
        <v>0</v>
      </c>
      <c r="MJ44" s="191">
        <f t="shared" si="1100"/>
        <v>0</v>
      </c>
      <c r="MK44" s="191">
        <f t="shared" si="1100"/>
        <v>0</v>
      </c>
      <c r="ML44" s="191">
        <f t="shared" si="1100"/>
        <v>0</v>
      </c>
      <c r="MM44" s="191">
        <f t="shared" si="1100"/>
        <v>0</v>
      </c>
      <c r="MN44" s="191">
        <f t="shared" si="1100"/>
        <v>0</v>
      </c>
      <c r="MO44" s="191">
        <f t="shared" si="1100"/>
        <v>0</v>
      </c>
      <c r="MP44" s="191">
        <f t="shared" si="1100"/>
        <v>0</v>
      </c>
      <c r="MQ44" s="191">
        <f t="shared" si="1100"/>
        <v>0</v>
      </c>
      <c r="MR44" s="191">
        <f t="shared" si="1100"/>
        <v>0</v>
      </c>
      <c r="MS44" s="191">
        <f t="shared" si="1100"/>
        <v>0</v>
      </c>
      <c r="MT44" s="191">
        <f t="shared" si="1100"/>
        <v>0</v>
      </c>
      <c r="MU44" s="191">
        <f t="shared" si="1100"/>
        <v>0</v>
      </c>
      <c r="MV44" s="191">
        <f t="shared" si="1100"/>
        <v>0</v>
      </c>
      <c r="MX44" s="191">
        <f t="shared" ref="MX44:NK44" si="1101">SUM(MX45+MX49+MX54)</f>
        <v>0</v>
      </c>
      <c r="MY44" s="191">
        <f t="shared" si="1101"/>
        <v>0</v>
      </c>
      <c r="MZ44" s="191">
        <f t="shared" si="1101"/>
        <v>0</v>
      </c>
      <c r="NA44" s="191">
        <f t="shared" si="1101"/>
        <v>0</v>
      </c>
      <c r="NB44" s="191">
        <f t="shared" si="1101"/>
        <v>0</v>
      </c>
      <c r="NC44" s="191">
        <f t="shared" si="1101"/>
        <v>0</v>
      </c>
      <c r="ND44" s="191">
        <f t="shared" si="1101"/>
        <v>0</v>
      </c>
      <c r="NE44" s="191">
        <f t="shared" si="1101"/>
        <v>0</v>
      </c>
      <c r="NF44" s="191">
        <f t="shared" si="1101"/>
        <v>0</v>
      </c>
      <c r="NG44" s="191">
        <f t="shared" si="1101"/>
        <v>0</v>
      </c>
      <c r="NH44" s="191">
        <f t="shared" si="1101"/>
        <v>0</v>
      </c>
      <c r="NI44" s="191">
        <f t="shared" si="1101"/>
        <v>0</v>
      </c>
      <c r="NJ44" s="191">
        <f t="shared" si="1101"/>
        <v>0</v>
      </c>
      <c r="NK44" s="191">
        <f t="shared" si="1101"/>
        <v>0</v>
      </c>
      <c r="NM44" s="191">
        <f t="shared" ref="NM44:NZ44" si="1102">SUM(NM45+NM49+NM54)</f>
        <v>0</v>
      </c>
      <c r="NN44" s="191">
        <f t="shared" si="1102"/>
        <v>0</v>
      </c>
      <c r="NO44" s="191">
        <f t="shared" si="1102"/>
        <v>0</v>
      </c>
      <c r="NP44" s="191">
        <f t="shared" si="1102"/>
        <v>0</v>
      </c>
      <c r="NQ44" s="191">
        <f t="shared" si="1102"/>
        <v>0</v>
      </c>
      <c r="NR44" s="191">
        <f t="shared" si="1102"/>
        <v>0</v>
      </c>
      <c r="NS44" s="191">
        <f t="shared" si="1102"/>
        <v>0</v>
      </c>
      <c r="NT44" s="191">
        <f t="shared" si="1102"/>
        <v>0</v>
      </c>
      <c r="NU44" s="191">
        <f t="shared" si="1102"/>
        <v>0</v>
      </c>
      <c r="NV44" s="191">
        <f t="shared" si="1102"/>
        <v>0</v>
      </c>
      <c r="NW44" s="191">
        <f t="shared" si="1102"/>
        <v>0</v>
      </c>
      <c r="NX44" s="191">
        <f t="shared" si="1102"/>
        <v>0</v>
      </c>
      <c r="NY44" s="191">
        <f t="shared" si="1102"/>
        <v>0</v>
      </c>
      <c r="NZ44" s="191">
        <f t="shared" si="1102"/>
        <v>0</v>
      </c>
      <c r="OB44" s="191">
        <f t="shared" ref="OB44:OO44" si="1103">SUM(OB45+OB49+OB54)</f>
        <v>0</v>
      </c>
      <c r="OC44" s="191">
        <f t="shared" si="1103"/>
        <v>0</v>
      </c>
      <c r="OD44" s="191">
        <f t="shared" si="1103"/>
        <v>0</v>
      </c>
      <c r="OE44" s="191">
        <f t="shared" si="1103"/>
        <v>0</v>
      </c>
      <c r="OF44" s="191">
        <f t="shared" si="1103"/>
        <v>0</v>
      </c>
      <c r="OG44" s="191">
        <f t="shared" si="1103"/>
        <v>0</v>
      </c>
      <c r="OH44" s="191">
        <f t="shared" si="1103"/>
        <v>0</v>
      </c>
      <c r="OI44" s="191">
        <f t="shared" si="1103"/>
        <v>0</v>
      </c>
      <c r="OJ44" s="191">
        <f t="shared" si="1103"/>
        <v>0</v>
      </c>
      <c r="OK44" s="191">
        <f t="shared" si="1103"/>
        <v>0</v>
      </c>
      <c r="OL44" s="191">
        <f t="shared" si="1103"/>
        <v>0</v>
      </c>
      <c r="OM44" s="191">
        <f t="shared" si="1103"/>
        <v>0</v>
      </c>
      <c r="ON44" s="191">
        <f t="shared" si="1103"/>
        <v>0</v>
      </c>
      <c r="OO44" s="191">
        <f t="shared" si="1103"/>
        <v>0</v>
      </c>
      <c r="OQ44" s="191">
        <f t="shared" ref="OQ44:PD44" si="1104">SUM(OQ45+OQ49+OQ54)</f>
        <v>0</v>
      </c>
      <c r="OR44" s="191">
        <f t="shared" si="1104"/>
        <v>0</v>
      </c>
      <c r="OS44" s="191">
        <f t="shared" si="1104"/>
        <v>0</v>
      </c>
      <c r="OT44" s="191">
        <f t="shared" si="1104"/>
        <v>0</v>
      </c>
      <c r="OU44" s="191">
        <f t="shared" si="1104"/>
        <v>0</v>
      </c>
      <c r="OV44" s="191">
        <f t="shared" si="1104"/>
        <v>0</v>
      </c>
      <c r="OW44" s="191">
        <f t="shared" si="1104"/>
        <v>0</v>
      </c>
      <c r="OX44" s="191">
        <f t="shared" si="1104"/>
        <v>0</v>
      </c>
      <c r="OY44" s="191">
        <f t="shared" si="1104"/>
        <v>0</v>
      </c>
      <c r="OZ44" s="191">
        <f t="shared" si="1104"/>
        <v>0</v>
      </c>
      <c r="PA44" s="191">
        <f t="shared" si="1104"/>
        <v>0</v>
      </c>
      <c r="PB44" s="191">
        <f t="shared" si="1104"/>
        <v>0</v>
      </c>
      <c r="PC44" s="191">
        <f t="shared" si="1104"/>
        <v>0</v>
      </c>
      <c r="PD44" s="191">
        <f t="shared" si="1104"/>
        <v>0</v>
      </c>
      <c r="PF44" s="191">
        <f t="shared" ref="PF44:PS44" si="1105">SUM(PF45+PF49+PF54)</f>
        <v>0</v>
      </c>
      <c r="PG44" s="191">
        <f t="shared" si="1105"/>
        <v>0</v>
      </c>
      <c r="PH44" s="191">
        <f t="shared" si="1105"/>
        <v>0</v>
      </c>
      <c r="PI44" s="191">
        <f t="shared" si="1105"/>
        <v>0</v>
      </c>
      <c r="PJ44" s="191">
        <f t="shared" si="1105"/>
        <v>0</v>
      </c>
      <c r="PK44" s="191">
        <f t="shared" si="1105"/>
        <v>0</v>
      </c>
      <c r="PL44" s="191">
        <f t="shared" si="1105"/>
        <v>0</v>
      </c>
      <c r="PM44" s="191">
        <f t="shared" si="1105"/>
        <v>0</v>
      </c>
      <c r="PN44" s="191">
        <f t="shared" si="1105"/>
        <v>0</v>
      </c>
      <c r="PO44" s="191">
        <f t="shared" si="1105"/>
        <v>0</v>
      </c>
      <c r="PP44" s="191">
        <f t="shared" si="1105"/>
        <v>0</v>
      </c>
      <c r="PQ44" s="191">
        <f t="shared" si="1105"/>
        <v>0</v>
      </c>
      <c r="PR44" s="191">
        <f t="shared" si="1105"/>
        <v>0</v>
      </c>
      <c r="PS44" s="191">
        <f t="shared" si="1105"/>
        <v>0</v>
      </c>
      <c r="PU44" s="191">
        <f t="shared" ref="PU44:QH44" si="1106">SUM(PU45+PU49+PU54)</f>
        <v>0</v>
      </c>
      <c r="PV44" s="191">
        <f t="shared" si="1106"/>
        <v>0</v>
      </c>
      <c r="PW44" s="191">
        <f t="shared" si="1106"/>
        <v>0</v>
      </c>
      <c r="PX44" s="191">
        <f t="shared" si="1106"/>
        <v>0</v>
      </c>
      <c r="PY44" s="191">
        <f t="shared" si="1106"/>
        <v>0</v>
      </c>
      <c r="PZ44" s="191">
        <f t="shared" si="1106"/>
        <v>0</v>
      </c>
      <c r="QA44" s="191">
        <f t="shared" si="1106"/>
        <v>0</v>
      </c>
      <c r="QB44" s="191">
        <f t="shared" si="1106"/>
        <v>0</v>
      </c>
      <c r="QC44" s="191">
        <f t="shared" si="1106"/>
        <v>0</v>
      </c>
      <c r="QD44" s="191">
        <f t="shared" si="1106"/>
        <v>0</v>
      </c>
      <c r="QE44" s="191">
        <f t="shared" si="1106"/>
        <v>0</v>
      </c>
      <c r="QF44" s="191">
        <f t="shared" si="1106"/>
        <v>0</v>
      </c>
      <c r="QG44" s="191">
        <f t="shared" si="1106"/>
        <v>0</v>
      </c>
      <c r="QH44" s="191">
        <f t="shared" si="1106"/>
        <v>0</v>
      </c>
      <c r="QJ44" s="191">
        <f t="shared" ref="QJ44:QW44" si="1107">SUM(QJ45+QJ49+QJ54)</f>
        <v>0</v>
      </c>
      <c r="QK44" s="191">
        <f t="shared" si="1107"/>
        <v>0</v>
      </c>
      <c r="QL44" s="191">
        <f t="shared" si="1107"/>
        <v>0</v>
      </c>
      <c r="QM44" s="191">
        <f t="shared" si="1107"/>
        <v>0</v>
      </c>
      <c r="QN44" s="191">
        <f t="shared" si="1107"/>
        <v>0</v>
      </c>
      <c r="QO44" s="191">
        <f t="shared" si="1107"/>
        <v>0</v>
      </c>
      <c r="QP44" s="191">
        <f t="shared" si="1107"/>
        <v>0</v>
      </c>
      <c r="QQ44" s="191">
        <f t="shared" si="1107"/>
        <v>0</v>
      </c>
      <c r="QR44" s="191">
        <f t="shared" si="1107"/>
        <v>0</v>
      </c>
      <c r="QS44" s="191">
        <f t="shared" si="1107"/>
        <v>0</v>
      </c>
      <c r="QT44" s="191">
        <f t="shared" si="1107"/>
        <v>0</v>
      </c>
      <c r="QU44" s="191">
        <f t="shared" si="1107"/>
        <v>0</v>
      </c>
      <c r="QV44" s="191">
        <f t="shared" si="1107"/>
        <v>0</v>
      </c>
      <c r="QW44" s="191">
        <f t="shared" si="1107"/>
        <v>0</v>
      </c>
      <c r="QY44" s="191">
        <f t="shared" ref="QY44:RL44" si="1108">SUM(QY45+QY49+QY54)</f>
        <v>0</v>
      </c>
      <c r="QZ44" s="191">
        <f t="shared" si="1108"/>
        <v>0</v>
      </c>
      <c r="RA44" s="191">
        <f t="shared" si="1108"/>
        <v>0</v>
      </c>
      <c r="RB44" s="191">
        <f t="shared" si="1108"/>
        <v>0</v>
      </c>
      <c r="RC44" s="191">
        <f t="shared" si="1108"/>
        <v>0</v>
      </c>
      <c r="RD44" s="191">
        <f t="shared" si="1108"/>
        <v>0</v>
      </c>
      <c r="RE44" s="191">
        <f t="shared" si="1108"/>
        <v>0</v>
      </c>
      <c r="RF44" s="191">
        <f t="shared" si="1108"/>
        <v>0</v>
      </c>
      <c r="RG44" s="191">
        <f t="shared" si="1108"/>
        <v>0</v>
      </c>
      <c r="RH44" s="191">
        <f t="shared" si="1108"/>
        <v>0</v>
      </c>
      <c r="RI44" s="191">
        <f t="shared" si="1108"/>
        <v>0</v>
      </c>
      <c r="RJ44" s="191">
        <f t="shared" si="1108"/>
        <v>0</v>
      </c>
      <c r="RK44" s="191">
        <f t="shared" si="1108"/>
        <v>0</v>
      </c>
      <c r="RL44" s="191">
        <f t="shared" si="1108"/>
        <v>0</v>
      </c>
      <c r="RN44" s="191">
        <f t="shared" ref="RN44:SA44" si="1109">SUM(RN45+RN49+RN54)</f>
        <v>0</v>
      </c>
      <c r="RO44" s="191">
        <f t="shared" si="1109"/>
        <v>0</v>
      </c>
      <c r="RP44" s="191">
        <f t="shared" si="1109"/>
        <v>0</v>
      </c>
      <c r="RQ44" s="191">
        <f t="shared" si="1109"/>
        <v>0</v>
      </c>
      <c r="RR44" s="191">
        <f t="shared" si="1109"/>
        <v>0</v>
      </c>
      <c r="RS44" s="191">
        <f t="shared" si="1109"/>
        <v>0</v>
      </c>
      <c r="RT44" s="191">
        <f t="shared" si="1109"/>
        <v>0</v>
      </c>
      <c r="RU44" s="191">
        <f t="shared" si="1109"/>
        <v>0</v>
      </c>
      <c r="RV44" s="191">
        <f t="shared" si="1109"/>
        <v>0</v>
      </c>
      <c r="RW44" s="191">
        <f t="shared" si="1109"/>
        <v>0</v>
      </c>
      <c r="RX44" s="191">
        <f t="shared" si="1109"/>
        <v>0</v>
      </c>
      <c r="RY44" s="191">
        <f t="shared" si="1109"/>
        <v>0</v>
      </c>
      <c r="RZ44" s="191">
        <f t="shared" si="1109"/>
        <v>0</v>
      </c>
      <c r="SA44" s="191">
        <f t="shared" si="1109"/>
        <v>0</v>
      </c>
      <c r="SC44" s="191">
        <f t="shared" ref="SC44:SP44" si="1110">SUM(SC45+SC49+SC54)</f>
        <v>0</v>
      </c>
      <c r="SD44" s="191">
        <f t="shared" si="1110"/>
        <v>0</v>
      </c>
      <c r="SE44" s="191">
        <f t="shared" si="1110"/>
        <v>0</v>
      </c>
      <c r="SF44" s="191">
        <f t="shared" si="1110"/>
        <v>0</v>
      </c>
      <c r="SG44" s="191">
        <f t="shared" si="1110"/>
        <v>0</v>
      </c>
      <c r="SH44" s="191">
        <f t="shared" si="1110"/>
        <v>0</v>
      </c>
      <c r="SI44" s="191">
        <f t="shared" si="1110"/>
        <v>0</v>
      </c>
      <c r="SJ44" s="191">
        <f t="shared" si="1110"/>
        <v>0</v>
      </c>
      <c r="SK44" s="191">
        <f t="shared" si="1110"/>
        <v>0</v>
      </c>
      <c r="SL44" s="191">
        <f t="shared" si="1110"/>
        <v>0</v>
      </c>
      <c r="SM44" s="191">
        <f t="shared" si="1110"/>
        <v>0</v>
      </c>
      <c r="SN44" s="191">
        <f t="shared" si="1110"/>
        <v>0</v>
      </c>
      <c r="SO44" s="191">
        <f t="shared" si="1110"/>
        <v>0</v>
      </c>
      <c r="SP44" s="191">
        <f t="shared" si="1110"/>
        <v>0</v>
      </c>
      <c r="SR44" s="191">
        <f t="shared" ref="SR44:TE44" si="1111">SUM(SR45+SR49+SR54)</f>
        <v>0</v>
      </c>
      <c r="SS44" s="191">
        <f t="shared" si="1111"/>
        <v>0</v>
      </c>
      <c r="ST44" s="191">
        <f t="shared" si="1111"/>
        <v>0</v>
      </c>
      <c r="SU44" s="191">
        <f t="shared" si="1111"/>
        <v>0</v>
      </c>
      <c r="SV44" s="191">
        <f t="shared" si="1111"/>
        <v>0</v>
      </c>
      <c r="SW44" s="191">
        <f t="shared" si="1111"/>
        <v>0</v>
      </c>
      <c r="SX44" s="191">
        <f t="shared" si="1111"/>
        <v>0</v>
      </c>
      <c r="SY44" s="191">
        <f t="shared" si="1111"/>
        <v>0</v>
      </c>
      <c r="SZ44" s="191">
        <f t="shared" si="1111"/>
        <v>0</v>
      </c>
      <c r="TA44" s="191">
        <f t="shared" si="1111"/>
        <v>0</v>
      </c>
      <c r="TB44" s="191">
        <f t="shared" si="1111"/>
        <v>0</v>
      </c>
      <c r="TC44" s="191">
        <f t="shared" si="1111"/>
        <v>0</v>
      </c>
      <c r="TD44" s="191">
        <f t="shared" si="1111"/>
        <v>0</v>
      </c>
      <c r="TE44" s="191">
        <f t="shared" si="1111"/>
        <v>0</v>
      </c>
      <c r="TG44" s="191">
        <f t="shared" ref="TG44:TT44" si="1112">SUM(TG45+TG49+TG54)</f>
        <v>0</v>
      </c>
      <c r="TH44" s="191">
        <f t="shared" si="1112"/>
        <v>0</v>
      </c>
      <c r="TI44" s="191">
        <f t="shared" si="1112"/>
        <v>0</v>
      </c>
      <c r="TJ44" s="191">
        <f t="shared" si="1112"/>
        <v>0</v>
      </c>
      <c r="TK44" s="191">
        <f t="shared" si="1112"/>
        <v>0</v>
      </c>
      <c r="TL44" s="191">
        <f t="shared" si="1112"/>
        <v>0</v>
      </c>
      <c r="TM44" s="191">
        <f t="shared" si="1112"/>
        <v>0</v>
      </c>
      <c r="TN44" s="191">
        <f t="shared" si="1112"/>
        <v>0</v>
      </c>
      <c r="TO44" s="191">
        <f t="shared" si="1112"/>
        <v>0</v>
      </c>
      <c r="TP44" s="191">
        <f t="shared" si="1112"/>
        <v>0</v>
      </c>
      <c r="TQ44" s="191">
        <f t="shared" si="1112"/>
        <v>0</v>
      </c>
      <c r="TR44" s="191">
        <f t="shared" si="1112"/>
        <v>0</v>
      </c>
      <c r="TS44" s="191">
        <f t="shared" si="1112"/>
        <v>0</v>
      </c>
      <c r="TT44" s="191">
        <f t="shared" si="1112"/>
        <v>0</v>
      </c>
      <c r="TV44" s="191">
        <f t="shared" ref="TV44:UI44" si="1113">SUM(TV45+TV49+TV54)</f>
        <v>0</v>
      </c>
      <c r="TW44" s="191">
        <f t="shared" si="1113"/>
        <v>0</v>
      </c>
      <c r="TX44" s="191">
        <f t="shared" si="1113"/>
        <v>0</v>
      </c>
      <c r="TY44" s="191">
        <f t="shared" si="1113"/>
        <v>0</v>
      </c>
      <c r="TZ44" s="191">
        <f t="shared" si="1113"/>
        <v>0</v>
      </c>
      <c r="UA44" s="191">
        <f t="shared" si="1113"/>
        <v>0</v>
      </c>
      <c r="UB44" s="191">
        <f t="shared" si="1113"/>
        <v>0</v>
      </c>
      <c r="UC44" s="191">
        <f t="shared" si="1113"/>
        <v>0</v>
      </c>
      <c r="UD44" s="191">
        <f t="shared" si="1113"/>
        <v>0</v>
      </c>
      <c r="UE44" s="191">
        <f t="shared" si="1113"/>
        <v>0</v>
      </c>
      <c r="UF44" s="191">
        <f t="shared" si="1113"/>
        <v>0</v>
      </c>
      <c r="UG44" s="191">
        <f t="shared" si="1113"/>
        <v>0</v>
      </c>
      <c r="UH44" s="191">
        <f t="shared" si="1113"/>
        <v>0</v>
      </c>
      <c r="UI44" s="191">
        <f t="shared" si="1113"/>
        <v>0</v>
      </c>
      <c r="UK44" s="191">
        <f t="shared" ref="UK44:UX44" si="1114">SUM(UK45+UK49+UK54)</f>
        <v>0</v>
      </c>
      <c r="UL44" s="191">
        <f t="shared" si="1114"/>
        <v>0</v>
      </c>
      <c r="UM44" s="191">
        <f t="shared" si="1114"/>
        <v>0</v>
      </c>
      <c r="UN44" s="191">
        <f t="shared" si="1114"/>
        <v>0</v>
      </c>
      <c r="UO44" s="191">
        <f t="shared" si="1114"/>
        <v>0</v>
      </c>
      <c r="UP44" s="191">
        <f t="shared" si="1114"/>
        <v>0</v>
      </c>
      <c r="UQ44" s="191">
        <f t="shared" si="1114"/>
        <v>0</v>
      </c>
      <c r="UR44" s="191">
        <f t="shared" si="1114"/>
        <v>0</v>
      </c>
      <c r="US44" s="191">
        <f t="shared" si="1114"/>
        <v>0</v>
      </c>
      <c r="UT44" s="191">
        <f t="shared" si="1114"/>
        <v>0</v>
      </c>
      <c r="UU44" s="191">
        <f t="shared" si="1114"/>
        <v>0</v>
      </c>
      <c r="UV44" s="191">
        <f t="shared" si="1114"/>
        <v>0</v>
      </c>
      <c r="UW44" s="191">
        <f t="shared" si="1114"/>
        <v>0</v>
      </c>
      <c r="UX44" s="191">
        <f t="shared" si="1114"/>
        <v>0</v>
      </c>
      <c r="UZ44" s="191">
        <f t="shared" ref="UZ44:VM44" si="1115">SUM(UZ45+UZ49+UZ54)</f>
        <v>0</v>
      </c>
      <c r="VA44" s="191">
        <f t="shared" si="1115"/>
        <v>0</v>
      </c>
      <c r="VB44" s="191">
        <f t="shared" si="1115"/>
        <v>0</v>
      </c>
      <c r="VC44" s="191">
        <f t="shared" si="1115"/>
        <v>0</v>
      </c>
      <c r="VD44" s="191">
        <f t="shared" si="1115"/>
        <v>0</v>
      </c>
      <c r="VE44" s="191">
        <f t="shared" si="1115"/>
        <v>0</v>
      </c>
      <c r="VF44" s="191">
        <f t="shared" si="1115"/>
        <v>0</v>
      </c>
      <c r="VG44" s="191">
        <f t="shared" si="1115"/>
        <v>0</v>
      </c>
      <c r="VH44" s="191">
        <f t="shared" si="1115"/>
        <v>0</v>
      </c>
      <c r="VI44" s="191">
        <f t="shared" si="1115"/>
        <v>0</v>
      </c>
      <c r="VJ44" s="191">
        <f t="shared" si="1115"/>
        <v>0</v>
      </c>
      <c r="VK44" s="191">
        <f t="shared" si="1115"/>
        <v>0</v>
      </c>
      <c r="VL44" s="191">
        <f t="shared" si="1115"/>
        <v>0</v>
      </c>
      <c r="VM44" s="191">
        <f t="shared" si="1115"/>
        <v>0</v>
      </c>
      <c r="VO44" s="191">
        <f t="shared" ref="VO44:WB44" si="1116">SUM(VO45+VO49+VO54)</f>
        <v>0</v>
      </c>
      <c r="VP44" s="191">
        <f t="shared" si="1116"/>
        <v>0</v>
      </c>
      <c r="VQ44" s="191">
        <f t="shared" si="1116"/>
        <v>0</v>
      </c>
      <c r="VR44" s="191">
        <f t="shared" si="1116"/>
        <v>0</v>
      </c>
      <c r="VS44" s="191">
        <f t="shared" si="1116"/>
        <v>0</v>
      </c>
      <c r="VT44" s="191">
        <f t="shared" si="1116"/>
        <v>0</v>
      </c>
      <c r="VU44" s="191">
        <f t="shared" si="1116"/>
        <v>0</v>
      </c>
      <c r="VV44" s="191">
        <f t="shared" si="1116"/>
        <v>0</v>
      </c>
      <c r="VW44" s="191">
        <f t="shared" si="1116"/>
        <v>0</v>
      </c>
      <c r="VX44" s="191">
        <f t="shared" si="1116"/>
        <v>0</v>
      </c>
      <c r="VY44" s="191">
        <f t="shared" si="1116"/>
        <v>0</v>
      </c>
      <c r="VZ44" s="191">
        <f t="shared" si="1116"/>
        <v>0</v>
      </c>
      <c r="WA44" s="191">
        <f t="shared" si="1116"/>
        <v>0</v>
      </c>
      <c r="WB44" s="191">
        <f t="shared" si="1116"/>
        <v>0</v>
      </c>
      <c r="WD44" s="191">
        <f t="shared" ref="WD44:WQ44" si="1117">SUM(WD45+WD49+WD54)</f>
        <v>0</v>
      </c>
      <c r="WE44" s="191">
        <f t="shared" si="1117"/>
        <v>0</v>
      </c>
      <c r="WF44" s="191">
        <f t="shared" si="1117"/>
        <v>0</v>
      </c>
      <c r="WG44" s="191">
        <f t="shared" si="1117"/>
        <v>0</v>
      </c>
      <c r="WH44" s="191">
        <f t="shared" si="1117"/>
        <v>0</v>
      </c>
      <c r="WI44" s="191">
        <f t="shared" si="1117"/>
        <v>0</v>
      </c>
      <c r="WJ44" s="191">
        <f t="shared" si="1117"/>
        <v>0</v>
      </c>
      <c r="WK44" s="191">
        <f t="shared" si="1117"/>
        <v>0</v>
      </c>
      <c r="WL44" s="191">
        <f t="shared" si="1117"/>
        <v>0</v>
      </c>
      <c r="WM44" s="191">
        <f t="shared" si="1117"/>
        <v>0</v>
      </c>
      <c r="WN44" s="191">
        <f t="shared" si="1117"/>
        <v>0</v>
      </c>
      <c r="WO44" s="191">
        <f t="shared" si="1117"/>
        <v>0</v>
      </c>
      <c r="WP44" s="191">
        <f t="shared" si="1117"/>
        <v>0</v>
      </c>
      <c r="WQ44" s="191">
        <f t="shared" si="1117"/>
        <v>0</v>
      </c>
      <c r="WS44" s="191">
        <f t="shared" ref="WS44:XF44" si="1118">SUM(WS45+WS49+WS54)</f>
        <v>0</v>
      </c>
      <c r="WT44" s="191">
        <f t="shared" si="1118"/>
        <v>0</v>
      </c>
      <c r="WU44" s="191">
        <f t="shared" si="1118"/>
        <v>0</v>
      </c>
      <c r="WV44" s="191">
        <f t="shared" si="1118"/>
        <v>0</v>
      </c>
      <c r="WW44" s="191">
        <f t="shared" si="1118"/>
        <v>0</v>
      </c>
      <c r="WX44" s="191">
        <f t="shared" si="1118"/>
        <v>0</v>
      </c>
      <c r="WY44" s="191">
        <f t="shared" si="1118"/>
        <v>0</v>
      </c>
      <c r="WZ44" s="191">
        <f t="shared" si="1118"/>
        <v>0</v>
      </c>
      <c r="XA44" s="191">
        <f t="shared" si="1118"/>
        <v>0</v>
      </c>
      <c r="XB44" s="191">
        <f t="shared" si="1118"/>
        <v>0</v>
      </c>
      <c r="XC44" s="191">
        <f t="shared" si="1118"/>
        <v>0</v>
      </c>
      <c r="XD44" s="191">
        <f t="shared" si="1118"/>
        <v>0</v>
      </c>
      <c r="XE44" s="191">
        <f t="shared" si="1118"/>
        <v>0</v>
      </c>
      <c r="XF44" s="191">
        <f t="shared" si="1118"/>
        <v>0</v>
      </c>
      <c r="XH44" s="191">
        <f t="shared" ref="XH44:XU44" si="1119">SUM(XH45+XH49+XH54)</f>
        <v>0</v>
      </c>
      <c r="XI44" s="191">
        <f t="shared" si="1119"/>
        <v>0</v>
      </c>
      <c r="XJ44" s="191">
        <f t="shared" si="1119"/>
        <v>0</v>
      </c>
      <c r="XK44" s="191">
        <f t="shared" si="1119"/>
        <v>0</v>
      </c>
      <c r="XL44" s="191">
        <f t="shared" si="1119"/>
        <v>0</v>
      </c>
      <c r="XM44" s="191">
        <f t="shared" si="1119"/>
        <v>0</v>
      </c>
      <c r="XN44" s="191">
        <f t="shared" si="1119"/>
        <v>0</v>
      </c>
      <c r="XO44" s="191">
        <f t="shared" si="1119"/>
        <v>0</v>
      </c>
      <c r="XP44" s="191">
        <f t="shared" si="1119"/>
        <v>0</v>
      </c>
      <c r="XQ44" s="191">
        <f t="shared" si="1119"/>
        <v>0</v>
      </c>
      <c r="XR44" s="191">
        <f t="shared" si="1119"/>
        <v>0</v>
      </c>
      <c r="XS44" s="191">
        <f t="shared" si="1119"/>
        <v>0</v>
      </c>
      <c r="XT44" s="191">
        <f t="shared" si="1119"/>
        <v>0</v>
      </c>
      <c r="XU44" s="191">
        <f t="shared" si="1119"/>
        <v>0</v>
      </c>
      <c r="XW44" s="191">
        <f t="shared" ref="XW44:YJ44" si="1120">SUM(XW45+XW49+XW54)</f>
        <v>0</v>
      </c>
      <c r="XX44" s="191">
        <f t="shared" si="1120"/>
        <v>0</v>
      </c>
      <c r="XY44" s="191">
        <f t="shared" si="1120"/>
        <v>0</v>
      </c>
      <c r="XZ44" s="191">
        <f t="shared" si="1120"/>
        <v>0</v>
      </c>
      <c r="YA44" s="191">
        <f t="shared" si="1120"/>
        <v>0</v>
      </c>
      <c r="YB44" s="191">
        <f t="shared" si="1120"/>
        <v>0</v>
      </c>
      <c r="YC44" s="191">
        <f t="shared" si="1120"/>
        <v>0</v>
      </c>
      <c r="YD44" s="191">
        <f t="shared" si="1120"/>
        <v>0</v>
      </c>
      <c r="YE44" s="191">
        <f t="shared" si="1120"/>
        <v>0</v>
      </c>
      <c r="YF44" s="191">
        <f t="shared" si="1120"/>
        <v>0</v>
      </c>
      <c r="YG44" s="191">
        <f t="shared" si="1120"/>
        <v>0</v>
      </c>
      <c r="YH44" s="191">
        <f t="shared" si="1120"/>
        <v>0</v>
      </c>
      <c r="YI44" s="191">
        <f t="shared" si="1120"/>
        <v>0</v>
      </c>
      <c r="YJ44" s="191">
        <f t="shared" si="1120"/>
        <v>0</v>
      </c>
      <c r="YL44" s="191">
        <f t="shared" ref="YL44:YY44" si="1121">SUM(YL45+YL49+YL54)</f>
        <v>0</v>
      </c>
      <c r="YM44" s="191">
        <f t="shared" si="1121"/>
        <v>0</v>
      </c>
      <c r="YN44" s="191">
        <f t="shared" si="1121"/>
        <v>0</v>
      </c>
      <c r="YO44" s="191">
        <f t="shared" si="1121"/>
        <v>0</v>
      </c>
      <c r="YP44" s="191">
        <f t="shared" si="1121"/>
        <v>0</v>
      </c>
      <c r="YQ44" s="191">
        <f t="shared" si="1121"/>
        <v>0</v>
      </c>
      <c r="YR44" s="191">
        <f t="shared" si="1121"/>
        <v>0</v>
      </c>
      <c r="YS44" s="191">
        <f t="shared" si="1121"/>
        <v>0</v>
      </c>
      <c r="YT44" s="191">
        <f t="shared" si="1121"/>
        <v>0</v>
      </c>
      <c r="YU44" s="191">
        <f t="shared" si="1121"/>
        <v>0</v>
      </c>
      <c r="YV44" s="191">
        <f t="shared" si="1121"/>
        <v>0</v>
      </c>
      <c r="YW44" s="191">
        <f t="shared" si="1121"/>
        <v>0</v>
      </c>
      <c r="YX44" s="191">
        <f t="shared" si="1121"/>
        <v>0</v>
      </c>
      <c r="YY44" s="191">
        <f t="shared" si="1121"/>
        <v>0</v>
      </c>
      <c r="ZA44" s="191">
        <f t="shared" ref="ZA44:ZN44" si="1122">SUM(ZA45+ZA49+ZA54)</f>
        <v>0</v>
      </c>
      <c r="ZB44" s="191">
        <f t="shared" si="1122"/>
        <v>0</v>
      </c>
      <c r="ZC44" s="191">
        <f t="shared" si="1122"/>
        <v>0</v>
      </c>
      <c r="ZD44" s="191">
        <f t="shared" si="1122"/>
        <v>0</v>
      </c>
      <c r="ZE44" s="191">
        <f t="shared" si="1122"/>
        <v>0</v>
      </c>
      <c r="ZF44" s="191">
        <f t="shared" si="1122"/>
        <v>0</v>
      </c>
      <c r="ZG44" s="191">
        <f t="shared" si="1122"/>
        <v>0</v>
      </c>
      <c r="ZH44" s="191">
        <f t="shared" si="1122"/>
        <v>0</v>
      </c>
      <c r="ZI44" s="191">
        <f t="shared" si="1122"/>
        <v>0</v>
      </c>
      <c r="ZJ44" s="191">
        <f t="shared" si="1122"/>
        <v>0</v>
      </c>
      <c r="ZK44" s="191">
        <f t="shared" si="1122"/>
        <v>0</v>
      </c>
      <c r="ZL44" s="191">
        <f t="shared" si="1122"/>
        <v>0</v>
      </c>
      <c r="ZM44" s="191">
        <f t="shared" si="1122"/>
        <v>0</v>
      </c>
      <c r="ZN44" s="191">
        <f t="shared" si="1122"/>
        <v>0</v>
      </c>
      <c r="ZP44" s="191">
        <f t="shared" ref="ZP44:AAC44" si="1123">SUM(ZP45+ZP49+ZP54)</f>
        <v>0</v>
      </c>
      <c r="ZQ44" s="191">
        <f t="shared" si="1123"/>
        <v>0</v>
      </c>
      <c r="ZR44" s="191">
        <f t="shared" si="1123"/>
        <v>0</v>
      </c>
      <c r="ZS44" s="191">
        <f t="shared" si="1123"/>
        <v>0</v>
      </c>
      <c r="ZT44" s="191">
        <f t="shared" si="1123"/>
        <v>0</v>
      </c>
      <c r="ZU44" s="191">
        <f t="shared" si="1123"/>
        <v>0</v>
      </c>
      <c r="ZV44" s="191">
        <f t="shared" si="1123"/>
        <v>0</v>
      </c>
      <c r="ZW44" s="191">
        <f t="shared" si="1123"/>
        <v>0</v>
      </c>
      <c r="ZX44" s="191">
        <f t="shared" si="1123"/>
        <v>0</v>
      </c>
      <c r="ZY44" s="191">
        <f t="shared" si="1123"/>
        <v>0</v>
      </c>
      <c r="ZZ44" s="191">
        <f t="shared" si="1123"/>
        <v>0</v>
      </c>
      <c r="AAA44" s="191">
        <f t="shared" si="1123"/>
        <v>0</v>
      </c>
      <c r="AAB44" s="191">
        <f t="shared" si="1123"/>
        <v>0</v>
      </c>
      <c r="AAC44" s="191">
        <f t="shared" si="1123"/>
        <v>0</v>
      </c>
      <c r="AAE44" s="191">
        <f t="shared" ref="AAE44:AAR44" si="1124">SUM(AAE45+AAE49+AAE54)</f>
        <v>0</v>
      </c>
      <c r="AAF44" s="191">
        <f t="shared" si="1124"/>
        <v>0</v>
      </c>
      <c r="AAG44" s="191">
        <f t="shared" si="1124"/>
        <v>0</v>
      </c>
      <c r="AAH44" s="191">
        <f t="shared" si="1124"/>
        <v>0</v>
      </c>
      <c r="AAI44" s="191">
        <f t="shared" si="1124"/>
        <v>0</v>
      </c>
      <c r="AAJ44" s="191">
        <f t="shared" si="1124"/>
        <v>0</v>
      </c>
      <c r="AAK44" s="191">
        <f t="shared" si="1124"/>
        <v>0</v>
      </c>
      <c r="AAL44" s="191">
        <f t="shared" si="1124"/>
        <v>0</v>
      </c>
      <c r="AAM44" s="191">
        <f t="shared" si="1124"/>
        <v>0</v>
      </c>
      <c r="AAN44" s="191">
        <f t="shared" si="1124"/>
        <v>0</v>
      </c>
      <c r="AAO44" s="191">
        <f t="shared" si="1124"/>
        <v>0</v>
      </c>
      <c r="AAP44" s="191">
        <f t="shared" si="1124"/>
        <v>0</v>
      </c>
      <c r="AAQ44" s="191">
        <f t="shared" si="1124"/>
        <v>0</v>
      </c>
      <c r="AAR44" s="191">
        <f t="shared" si="1124"/>
        <v>0</v>
      </c>
      <c r="AAT44" s="191">
        <f t="shared" ref="AAT44:ABG44" si="1125">SUM(AAT45+AAT49+AAT54)</f>
        <v>0</v>
      </c>
      <c r="AAU44" s="191">
        <f t="shared" si="1125"/>
        <v>0</v>
      </c>
      <c r="AAV44" s="191">
        <f t="shared" si="1125"/>
        <v>0</v>
      </c>
      <c r="AAW44" s="191">
        <f t="shared" si="1125"/>
        <v>0</v>
      </c>
      <c r="AAX44" s="191">
        <f t="shared" si="1125"/>
        <v>0</v>
      </c>
      <c r="AAY44" s="191">
        <f t="shared" si="1125"/>
        <v>0</v>
      </c>
      <c r="AAZ44" s="191">
        <f t="shared" si="1125"/>
        <v>0</v>
      </c>
      <c r="ABA44" s="191">
        <f t="shared" si="1125"/>
        <v>0</v>
      </c>
      <c r="ABB44" s="191">
        <f t="shared" si="1125"/>
        <v>0</v>
      </c>
      <c r="ABC44" s="191">
        <f t="shared" si="1125"/>
        <v>0</v>
      </c>
      <c r="ABD44" s="191">
        <f t="shared" si="1125"/>
        <v>0</v>
      </c>
      <c r="ABE44" s="191">
        <f t="shared" si="1125"/>
        <v>0</v>
      </c>
      <c r="ABF44" s="191">
        <f t="shared" si="1125"/>
        <v>0</v>
      </c>
      <c r="ABG44" s="191">
        <f t="shared" si="1125"/>
        <v>0</v>
      </c>
      <c r="ABI44" s="191">
        <f t="shared" ref="ABI44:ABV44" si="1126">SUM(ABI45+ABI49+ABI54)</f>
        <v>0</v>
      </c>
      <c r="ABJ44" s="191">
        <f t="shared" si="1126"/>
        <v>0</v>
      </c>
      <c r="ABK44" s="191">
        <f t="shared" si="1126"/>
        <v>0</v>
      </c>
      <c r="ABL44" s="191">
        <f t="shared" si="1126"/>
        <v>0</v>
      </c>
      <c r="ABM44" s="191">
        <f t="shared" si="1126"/>
        <v>0</v>
      </c>
      <c r="ABN44" s="191">
        <f t="shared" si="1126"/>
        <v>0</v>
      </c>
      <c r="ABO44" s="191">
        <f t="shared" si="1126"/>
        <v>0</v>
      </c>
      <c r="ABP44" s="191">
        <f t="shared" si="1126"/>
        <v>0</v>
      </c>
      <c r="ABQ44" s="191">
        <f t="shared" si="1126"/>
        <v>0</v>
      </c>
      <c r="ABR44" s="191">
        <f t="shared" si="1126"/>
        <v>0</v>
      </c>
      <c r="ABS44" s="191">
        <f t="shared" si="1126"/>
        <v>0</v>
      </c>
      <c r="ABT44" s="191">
        <f t="shared" si="1126"/>
        <v>0</v>
      </c>
      <c r="ABU44" s="191">
        <f t="shared" si="1126"/>
        <v>0</v>
      </c>
      <c r="ABV44" s="191">
        <f t="shared" si="1126"/>
        <v>0</v>
      </c>
      <c r="ABX44" s="191">
        <f t="shared" ref="ABX44:ACK44" si="1127">SUM(ABX45+ABX49+ABX54)</f>
        <v>0</v>
      </c>
      <c r="ABY44" s="191">
        <f t="shared" si="1127"/>
        <v>0</v>
      </c>
      <c r="ABZ44" s="191">
        <f t="shared" si="1127"/>
        <v>0</v>
      </c>
      <c r="ACA44" s="191">
        <f t="shared" si="1127"/>
        <v>0</v>
      </c>
      <c r="ACB44" s="191">
        <f t="shared" si="1127"/>
        <v>0</v>
      </c>
      <c r="ACC44" s="191">
        <f t="shared" si="1127"/>
        <v>0</v>
      </c>
      <c r="ACD44" s="191">
        <f t="shared" si="1127"/>
        <v>0</v>
      </c>
      <c r="ACE44" s="191">
        <f t="shared" si="1127"/>
        <v>0</v>
      </c>
      <c r="ACF44" s="191">
        <f t="shared" si="1127"/>
        <v>0</v>
      </c>
      <c r="ACG44" s="191">
        <f t="shared" si="1127"/>
        <v>0</v>
      </c>
      <c r="ACH44" s="191">
        <f t="shared" si="1127"/>
        <v>0</v>
      </c>
      <c r="ACI44" s="191">
        <f t="shared" si="1127"/>
        <v>0</v>
      </c>
      <c r="ACJ44" s="191">
        <f t="shared" si="1127"/>
        <v>0</v>
      </c>
      <c r="ACK44" s="191">
        <f t="shared" si="1127"/>
        <v>0</v>
      </c>
      <c r="ACM44" s="191">
        <f t="shared" ref="ACM44:ACZ44" si="1128">SUM(ACM45+ACM49+ACM54)</f>
        <v>0</v>
      </c>
      <c r="ACN44" s="191">
        <f t="shared" si="1128"/>
        <v>0</v>
      </c>
      <c r="ACO44" s="191">
        <f t="shared" si="1128"/>
        <v>0</v>
      </c>
      <c r="ACP44" s="191">
        <f t="shared" si="1128"/>
        <v>0</v>
      </c>
      <c r="ACQ44" s="191">
        <f t="shared" si="1128"/>
        <v>0</v>
      </c>
      <c r="ACR44" s="191">
        <f t="shared" si="1128"/>
        <v>0</v>
      </c>
      <c r="ACS44" s="191">
        <f t="shared" si="1128"/>
        <v>0</v>
      </c>
      <c r="ACT44" s="191">
        <f t="shared" si="1128"/>
        <v>0</v>
      </c>
      <c r="ACU44" s="191">
        <f t="shared" si="1128"/>
        <v>0</v>
      </c>
      <c r="ACV44" s="191">
        <f t="shared" si="1128"/>
        <v>0</v>
      </c>
      <c r="ACW44" s="191">
        <f t="shared" si="1128"/>
        <v>0</v>
      </c>
      <c r="ACX44" s="191">
        <f t="shared" si="1128"/>
        <v>0</v>
      </c>
      <c r="ACY44" s="191">
        <f t="shared" si="1128"/>
        <v>0</v>
      </c>
      <c r="ACZ44" s="191">
        <f t="shared" si="1128"/>
        <v>0</v>
      </c>
      <c r="ADC44" s="191">
        <f t="shared" ref="ADC44:ADP44" si="1129">SUM(ADC45+ADC49+ADC54)</f>
        <v>0</v>
      </c>
      <c r="ADD44" s="191">
        <f t="shared" si="1129"/>
        <v>0</v>
      </c>
      <c r="ADE44" s="191">
        <f t="shared" si="1129"/>
        <v>0</v>
      </c>
      <c r="ADF44" s="191">
        <f t="shared" si="1129"/>
        <v>0</v>
      </c>
      <c r="ADG44" s="191">
        <f t="shared" si="1129"/>
        <v>0</v>
      </c>
      <c r="ADH44" s="191">
        <f t="shared" si="1129"/>
        <v>0</v>
      </c>
      <c r="ADI44" s="191">
        <f t="shared" si="1129"/>
        <v>0</v>
      </c>
      <c r="ADJ44" s="191">
        <f t="shared" si="1129"/>
        <v>0</v>
      </c>
      <c r="ADK44" s="191">
        <f t="shared" si="1129"/>
        <v>0</v>
      </c>
      <c r="ADL44" s="191">
        <f t="shared" si="1129"/>
        <v>0</v>
      </c>
      <c r="ADM44" s="191">
        <f t="shared" si="1129"/>
        <v>0</v>
      </c>
      <c r="ADN44" s="191">
        <f t="shared" si="1129"/>
        <v>0</v>
      </c>
      <c r="ADO44" s="191">
        <f t="shared" si="1129"/>
        <v>0</v>
      </c>
      <c r="ADP44" s="191">
        <f t="shared" si="1129"/>
        <v>0</v>
      </c>
      <c r="ADR44" s="191">
        <f t="shared" ref="ADR44:AEE44" si="1130">SUM(ADR45+ADR49+ADR54)</f>
        <v>0</v>
      </c>
      <c r="ADS44" s="191">
        <f t="shared" si="1130"/>
        <v>0</v>
      </c>
      <c r="ADT44" s="191">
        <f t="shared" si="1130"/>
        <v>0</v>
      </c>
      <c r="ADU44" s="191">
        <f t="shared" si="1130"/>
        <v>0</v>
      </c>
      <c r="ADV44" s="191">
        <f t="shared" si="1130"/>
        <v>0</v>
      </c>
      <c r="ADW44" s="191">
        <f t="shared" si="1130"/>
        <v>0</v>
      </c>
      <c r="ADX44" s="191">
        <f t="shared" si="1130"/>
        <v>0</v>
      </c>
      <c r="ADY44" s="191">
        <f t="shared" si="1130"/>
        <v>0</v>
      </c>
      <c r="ADZ44" s="191">
        <f t="shared" si="1130"/>
        <v>0</v>
      </c>
      <c r="AEA44" s="191">
        <f t="shared" si="1130"/>
        <v>0</v>
      </c>
      <c r="AEB44" s="191">
        <f t="shared" si="1130"/>
        <v>0</v>
      </c>
      <c r="AEC44" s="191">
        <f t="shared" si="1130"/>
        <v>0</v>
      </c>
      <c r="AED44" s="191">
        <f t="shared" si="1130"/>
        <v>0</v>
      </c>
      <c r="AEE44" s="191">
        <f t="shared" si="1130"/>
        <v>0</v>
      </c>
      <c r="AEG44" s="191">
        <f t="shared" ref="AEG44:AET44" si="1131">SUM(AEG45+AEG49+AEG54)</f>
        <v>0</v>
      </c>
      <c r="AEH44" s="191">
        <f t="shared" si="1131"/>
        <v>0</v>
      </c>
      <c r="AEI44" s="191">
        <f t="shared" si="1131"/>
        <v>0</v>
      </c>
      <c r="AEJ44" s="191">
        <f t="shared" si="1131"/>
        <v>0</v>
      </c>
      <c r="AEK44" s="191">
        <f t="shared" si="1131"/>
        <v>0</v>
      </c>
      <c r="AEL44" s="191">
        <f t="shared" si="1131"/>
        <v>0</v>
      </c>
      <c r="AEM44" s="191">
        <f t="shared" si="1131"/>
        <v>0</v>
      </c>
      <c r="AEN44" s="191">
        <f t="shared" si="1131"/>
        <v>0</v>
      </c>
      <c r="AEO44" s="191">
        <f t="shared" si="1131"/>
        <v>0</v>
      </c>
      <c r="AEP44" s="191">
        <f t="shared" si="1131"/>
        <v>0</v>
      </c>
      <c r="AEQ44" s="191">
        <f t="shared" si="1131"/>
        <v>0</v>
      </c>
      <c r="AER44" s="191">
        <f t="shared" si="1131"/>
        <v>0</v>
      </c>
      <c r="AES44" s="191">
        <f t="shared" si="1131"/>
        <v>0</v>
      </c>
      <c r="AET44" s="191">
        <f t="shared" si="1131"/>
        <v>0</v>
      </c>
      <c r="AEV44" s="191">
        <f t="shared" ref="AEV44:AFI44" si="1132">SUM(AEV45+AEV49+AEV54)</f>
        <v>0</v>
      </c>
      <c r="AEW44" s="191">
        <f t="shared" si="1132"/>
        <v>0</v>
      </c>
      <c r="AEX44" s="191">
        <f t="shared" si="1132"/>
        <v>0</v>
      </c>
      <c r="AEY44" s="191">
        <f t="shared" si="1132"/>
        <v>0</v>
      </c>
      <c r="AEZ44" s="191">
        <f t="shared" si="1132"/>
        <v>0</v>
      </c>
      <c r="AFA44" s="191">
        <f t="shared" si="1132"/>
        <v>0</v>
      </c>
      <c r="AFB44" s="191">
        <f t="shared" si="1132"/>
        <v>0</v>
      </c>
      <c r="AFC44" s="191">
        <f t="shared" si="1132"/>
        <v>0</v>
      </c>
      <c r="AFD44" s="191">
        <f t="shared" si="1132"/>
        <v>0</v>
      </c>
      <c r="AFE44" s="191">
        <f t="shared" si="1132"/>
        <v>0</v>
      </c>
      <c r="AFF44" s="191">
        <f t="shared" si="1132"/>
        <v>0</v>
      </c>
      <c r="AFG44" s="191">
        <f t="shared" si="1132"/>
        <v>0</v>
      </c>
      <c r="AFH44" s="191">
        <f t="shared" si="1132"/>
        <v>0</v>
      </c>
      <c r="AFI44" s="191">
        <f t="shared" si="1132"/>
        <v>0</v>
      </c>
      <c r="AFK44" s="191">
        <f t="shared" ref="AFK44:AFX44" si="1133">SUM(AFK45+AFK49+AFK54)</f>
        <v>0</v>
      </c>
      <c r="AFL44" s="191">
        <f t="shared" si="1133"/>
        <v>0</v>
      </c>
      <c r="AFM44" s="191">
        <f t="shared" si="1133"/>
        <v>0</v>
      </c>
      <c r="AFN44" s="191">
        <f t="shared" si="1133"/>
        <v>0</v>
      </c>
      <c r="AFO44" s="191">
        <f t="shared" si="1133"/>
        <v>0</v>
      </c>
      <c r="AFP44" s="191">
        <f t="shared" si="1133"/>
        <v>0</v>
      </c>
      <c r="AFQ44" s="191">
        <f t="shared" si="1133"/>
        <v>0</v>
      </c>
      <c r="AFR44" s="191">
        <f t="shared" si="1133"/>
        <v>0</v>
      </c>
      <c r="AFS44" s="191">
        <f t="shared" si="1133"/>
        <v>0</v>
      </c>
      <c r="AFT44" s="191">
        <f t="shared" si="1133"/>
        <v>0</v>
      </c>
      <c r="AFU44" s="191">
        <f t="shared" si="1133"/>
        <v>0</v>
      </c>
      <c r="AFV44" s="191">
        <f t="shared" si="1133"/>
        <v>0</v>
      </c>
      <c r="AFW44" s="191">
        <f t="shared" si="1133"/>
        <v>0</v>
      </c>
      <c r="AFX44" s="191">
        <f t="shared" si="1133"/>
        <v>0</v>
      </c>
      <c r="AFZ44" s="191">
        <f t="shared" ref="AFZ44:AGM44" si="1134">SUM(AFZ45+AFZ49+AFZ54)</f>
        <v>0</v>
      </c>
      <c r="AGA44" s="191">
        <f t="shared" si="1134"/>
        <v>0</v>
      </c>
      <c r="AGB44" s="191">
        <f t="shared" si="1134"/>
        <v>0</v>
      </c>
      <c r="AGC44" s="191">
        <f t="shared" si="1134"/>
        <v>0</v>
      </c>
      <c r="AGD44" s="191">
        <f t="shared" si="1134"/>
        <v>0</v>
      </c>
      <c r="AGE44" s="191">
        <f t="shared" si="1134"/>
        <v>0</v>
      </c>
      <c r="AGF44" s="191">
        <f t="shared" si="1134"/>
        <v>0</v>
      </c>
      <c r="AGG44" s="191">
        <f t="shared" si="1134"/>
        <v>0</v>
      </c>
      <c r="AGH44" s="191">
        <f t="shared" si="1134"/>
        <v>0</v>
      </c>
      <c r="AGI44" s="191">
        <f t="shared" si="1134"/>
        <v>0</v>
      </c>
      <c r="AGJ44" s="191">
        <f t="shared" si="1134"/>
        <v>0</v>
      </c>
      <c r="AGK44" s="191">
        <f t="shared" si="1134"/>
        <v>0</v>
      </c>
      <c r="AGL44" s="191">
        <f t="shared" si="1134"/>
        <v>0</v>
      </c>
      <c r="AGM44" s="191">
        <f t="shared" si="1134"/>
        <v>0</v>
      </c>
      <c r="AGO44" s="191">
        <f t="shared" ref="AGO44:AHB44" si="1135">SUM(AGO45+AGO49+AGO54)</f>
        <v>0</v>
      </c>
      <c r="AGP44" s="191">
        <f t="shared" si="1135"/>
        <v>0</v>
      </c>
      <c r="AGQ44" s="191">
        <f t="shared" si="1135"/>
        <v>0</v>
      </c>
      <c r="AGR44" s="191">
        <f t="shared" si="1135"/>
        <v>0</v>
      </c>
      <c r="AGS44" s="191">
        <f t="shared" si="1135"/>
        <v>0</v>
      </c>
      <c r="AGT44" s="191">
        <f t="shared" si="1135"/>
        <v>0</v>
      </c>
      <c r="AGU44" s="191">
        <f t="shared" si="1135"/>
        <v>0</v>
      </c>
      <c r="AGV44" s="191">
        <f t="shared" si="1135"/>
        <v>0</v>
      </c>
      <c r="AGW44" s="191">
        <f t="shared" si="1135"/>
        <v>0</v>
      </c>
      <c r="AGX44" s="191">
        <f t="shared" si="1135"/>
        <v>0</v>
      </c>
      <c r="AGY44" s="191">
        <f t="shared" si="1135"/>
        <v>0</v>
      </c>
      <c r="AGZ44" s="191">
        <f t="shared" si="1135"/>
        <v>0</v>
      </c>
      <c r="AHA44" s="191">
        <f t="shared" si="1135"/>
        <v>0</v>
      </c>
      <c r="AHB44" s="191">
        <f t="shared" si="1135"/>
        <v>0</v>
      </c>
      <c r="AHD44" s="191">
        <f t="shared" ref="AHD44:AHQ44" si="1136">SUM(AHD45+AHD49+AHD54)</f>
        <v>0</v>
      </c>
      <c r="AHE44" s="191">
        <f t="shared" si="1136"/>
        <v>0</v>
      </c>
      <c r="AHF44" s="191">
        <f t="shared" si="1136"/>
        <v>0</v>
      </c>
      <c r="AHG44" s="191">
        <f t="shared" si="1136"/>
        <v>0</v>
      </c>
      <c r="AHH44" s="191">
        <f t="shared" si="1136"/>
        <v>0</v>
      </c>
      <c r="AHI44" s="191">
        <f t="shared" si="1136"/>
        <v>0</v>
      </c>
      <c r="AHJ44" s="191">
        <f t="shared" si="1136"/>
        <v>0</v>
      </c>
      <c r="AHK44" s="191">
        <f t="shared" si="1136"/>
        <v>0</v>
      </c>
      <c r="AHL44" s="191">
        <f t="shared" si="1136"/>
        <v>0</v>
      </c>
      <c r="AHM44" s="191">
        <f t="shared" si="1136"/>
        <v>0</v>
      </c>
      <c r="AHN44" s="191">
        <f t="shared" si="1136"/>
        <v>0</v>
      </c>
      <c r="AHO44" s="191">
        <f t="shared" si="1136"/>
        <v>0</v>
      </c>
      <c r="AHP44" s="191">
        <f t="shared" si="1136"/>
        <v>0</v>
      </c>
      <c r="AHQ44" s="191">
        <f t="shared" si="1136"/>
        <v>0</v>
      </c>
      <c r="AHS44" s="191">
        <f t="shared" ref="AHS44:AIF44" si="1137">SUM(AHS45+AHS49+AHS54)</f>
        <v>0</v>
      </c>
      <c r="AHT44" s="191">
        <f t="shared" si="1137"/>
        <v>0</v>
      </c>
      <c r="AHU44" s="191">
        <f t="shared" si="1137"/>
        <v>0</v>
      </c>
      <c r="AHV44" s="191">
        <f t="shared" si="1137"/>
        <v>0</v>
      </c>
      <c r="AHW44" s="191">
        <f t="shared" si="1137"/>
        <v>0</v>
      </c>
      <c r="AHX44" s="191">
        <f t="shared" si="1137"/>
        <v>0</v>
      </c>
      <c r="AHY44" s="191">
        <f t="shared" si="1137"/>
        <v>0</v>
      </c>
      <c r="AHZ44" s="191">
        <f t="shared" si="1137"/>
        <v>0</v>
      </c>
      <c r="AIA44" s="191">
        <f t="shared" si="1137"/>
        <v>0</v>
      </c>
      <c r="AIB44" s="191">
        <f t="shared" si="1137"/>
        <v>0</v>
      </c>
      <c r="AIC44" s="191">
        <f t="shared" si="1137"/>
        <v>0</v>
      </c>
      <c r="AID44" s="191">
        <f t="shared" si="1137"/>
        <v>0</v>
      </c>
      <c r="AIE44" s="191">
        <f t="shared" si="1137"/>
        <v>0</v>
      </c>
      <c r="AIF44" s="191">
        <f t="shared" si="1137"/>
        <v>0</v>
      </c>
    </row>
    <row r="45" spans="1:916" x14ac:dyDescent="0.25">
      <c r="A45" s="41" t="s">
        <v>232</v>
      </c>
      <c r="B45" s="42" t="s">
        <v>286</v>
      </c>
      <c r="C45" s="191">
        <f>SUM(C46:C48)</f>
        <v>0</v>
      </c>
      <c r="D45" s="191">
        <f t="shared" ref="D45:AD45" si="1138">SUM(D46:D48)</f>
        <v>0</v>
      </c>
      <c r="E45" s="191">
        <f t="shared" si="1138"/>
        <v>0</v>
      </c>
      <c r="F45" s="191">
        <f t="shared" si="1138"/>
        <v>0</v>
      </c>
      <c r="G45" s="191">
        <f t="shared" si="1138"/>
        <v>0</v>
      </c>
      <c r="H45" s="191">
        <f t="shared" si="1138"/>
        <v>0</v>
      </c>
      <c r="I45" s="191">
        <f t="shared" si="1138"/>
        <v>0</v>
      </c>
      <c r="J45" s="191">
        <f t="shared" si="1138"/>
        <v>0</v>
      </c>
      <c r="K45" s="191">
        <f t="shared" si="1138"/>
        <v>0</v>
      </c>
      <c r="L45" s="191">
        <f t="shared" si="1138"/>
        <v>0</v>
      </c>
      <c r="M45" s="191">
        <f t="shared" si="1138"/>
        <v>0</v>
      </c>
      <c r="N45" s="191">
        <f t="shared" si="1138"/>
        <v>0</v>
      </c>
      <c r="O45" s="191">
        <f t="shared" si="1138"/>
        <v>0</v>
      </c>
      <c r="P45" s="191">
        <f t="shared" si="1138"/>
        <v>0</v>
      </c>
      <c r="Q45" s="191">
        <f t="shared" si="1138"/>
        <v>0</v>
      </c>
      <c r="R45" s="191">
        <f t="shared" si="1138"/>
        <v>0</v>
      </c>
      <c r="S45" s="191">
        <f t="shared" si="1138"/>
        <v>0</v>
      </c>
      <c r="T45" s="191">
        <f t="shared" si="1138"/>
        <v>0</v>
      </c>
      <c r="U45" s="191">
        <f t="shared" si="1138"/>
        <v>0</v>
      </c>
      <c r="V45" s="191">
        <f t="shared" si="1138"/>
        <v>0</v>
      </c>
      <c r="W45" s="191">
        <f t="shared" si="1138"/>
        <v>0</v>
      </c>
      <c r="X45" s="191">
        <f t="shared" si="1138"/>
        <v>0</v>
      </c>
      <c r="Y45" s="191">
        <f t="shared" si="1138"/>
        <v>0</v>
      </c>
      <c r="Z45" s="191">
        <f t="shared" si="1138"/>
        <v>0</v>
      </c>
      <c r="AA45" s="191">
        <f t="shared" si="1138"/>
        <v>0</v>
      </c>
      <c r="AB45" s="191">
        <f t="shared" si="1138"/>
        <v>0</v>
      </c>
      <c r="AC45" s="191">
        <f t="shared" si="1138"/>
        <v>0</v>
      </c>
      <c r="AD45" s="191">
        <f t="shared" si="1138"/>
        <v>0</v>
      </c>
      <c r="AF45" s="191">
        <f t="shared" ref="AF45:AS45" si="1139">SUM(AF46:AF48)</f>
        <v>0</v>
      </c>
      <c r="AG45" s="191">
        <f t="shared" si="1139"/>
        <v>0</v>
      </c>
      <c r="AH45" s="191">
        <f t="shared" si="1139"/>
        <v>0</v>
      </c>
      <c r="AI45" s="191">
        <f t="shared" si="1139"/>
        <v>0</v>
      </c>
      <c r="AJ45" s="191">
        <f t="shared" si="1139"/>
        <v>0</v>
      </c>
      <c r="AK45" s="191">
        <f t="shared" si="1139"/>
        <v>0</v>
      </c>
      <c r="AL45" s="191">
        <f t="shared" si="1139"/>
        <v>0</v>
      </c>
      <c r="AM45" s="191">
        <f t="shared" si="1139"/>
        <v>0</v>
      </c>
      <c r="AN45" s="191">
        <f t="shared" si="1139"/>
        <v>0</v>
      </c>
      <c r="AO45" s="191">
        <f t="shared" si="1139"/>
        <v>0</v>
      </c>
      <c r="AP45" s="191">
        <f t="shared" si="1139"/>
        <v>0</v>
      </c>
      <c r="AQ45" s="191">
        <f t="shared" si="1139"/>
        <v>0</v>
      </c>
      <c r="AR45" s="191">
        <f t="shared" si="1139"/>
        <v>0</v>
      </c>
      <c r="AS45" s="191">
        <f t="shared" si="1139"/>
        <v>0</v>
      </c>
      <c r="AU45" s="191">
        <f t="shared" ref="AU45:BH45" si="1140">SUM(AU46:AU48)</f>
        <v>0</v>
      </c>
      <c r="AV45" s="191">
        <f t="shared" si="1140"/>
        <v>0</v>
      </c>
      <c r="AW45" s="191">
        <f t="shared" si="1140"/>
        <v>0</v>
      </c>
      <c r="AX45" s="191">
        <f t="shared" si="1140"/>
        <v>0</v>
      </c>
      <c r="AY45" s="191">
        <f t="shared" si="1140"/>
        <v>0</v>
      </c>
      <c r="AZ45" s="191">
        <f t="shared" si="1140"/>
        <v>0</v>
      </c>
      <c r="BA45" s="191">
        <f t="shared" si="1140"/>
        <v>0</v>
      </c>
      <c r="BB45" s="191">
        <f t="shared" si="1140"/>
        <v>0</v>
      </c>
      <c r="BC45" s="191">
        <f t="shared" si="1140"/>
        <v>0</v>
      </c>
      <c r="BD45" s="191">
        <f t="shared" si="1140"/>
        <v>0</v>
      </c>
      <c r="BE45" s="191">
        <f t="shared" si="1140"/>
        <v>0</v>
      </c>
      <c r="BF45" s="191">
        <f t="shared" si="1140"/>
        <v>0</v>
      </c>
      <c r="BG45" s="191">
        <f t="shared" si="1140"/>
        <v>0</v>
      </c>
      <c r="BH45" s="191">
        <f t="shared" si="1140"/>
        <v>0</v>
      </c>
      <c r="BJ45" s="191">
        <f t="shared" ref="BJ45:BW45" si="1141">SUM(BJ46:BJ48)</f>
        <v>0</v>
      </c>
      <c r="BK45" s="191">
        <f t="shared" si="1141"/>
        <v>0</v>
      </c>
      <c r="BL45" s="191">
        <f t="shared" si="1141"/>
        <v>0</v>
      </c>
      <c r="BM45" s="191">
        <f t="shared" si="1141"/>
        <v>0</v>
      </c>
      <c r="BN45" s="191">
        <f t="shared" si="1141"/>
        <v>0</v>
      </c>
      <c r="BO45" s="191">
        <f t="shared" si="1141"/>
        <v>0</v>
      </c>
      <c r="BP45" s="191">
        <f t="shared" si="1141"/>
        <v>0</v>
      </c>
      <c r="BQ45" s="191">
        <f t="shared" si="1141"/>
        <v>0</v>
      </c>
      <c r="BR45" s="191">
        <f t="shared" si="1141"/>
        <v>0</v>
      </c>
      <c r="BS45" s="191">
        <f t="shared" si="1141"/>
        <v>0</v>
      </c>
      <c r="BT45" s="191">
        <f t="shared" si="1141"/>
        <v>0</v>
      </c>
      <c r="BU45" s="191">
        <f t="shared" si="1141"/>
        <v>0</v>
      </c>
      <c r="BV45" s="191">
        <f t="shared" si="1141"/>
        <v>0</v>
      </c>
      <c r="BW45" s="191">
        <f t="shared" si="1141"/>
        <v>0</v>
      </c>
      <c r="BY45" s="191">
        <f t="shared" ref="BY45:CL45" si="1142">SUM(BY46:BY48)</f>
        <v>0</v>
      </c>
      <c r="BZ45" s="191">
        <f t="shared" si="1142"/>
        <v>0</v>
      </c>
      <c r="CA45" s="191">
        <f t="shared" si="1142"/>
        <v>0</v>
      </c>
      <c r="CB45" s="191">
        <f t="shared" si="1142"/>
        <v>0</v>
      </c>
      <c r="CC45" s="191">
        <f t="shared" si="1142"/>
        <v>0</v>
      </c>
      <c r="CD45" s="191">
        <f t="shared" si="1142"/>
        <v>0</v>
      </c>
      <c r="CE45" s="191">
        <f t="shared" si="1142"/>
        <v>0</v>
      </c>
      <c r="CF45" s="191">
        <f t="shared" si="1142"/>
        <v>0</v>
      </c>
      <c r="CG45" s="191">
        <f t="shared" si="1142"/>
        <v>0</v>
      </c>
      <c r="CH45" s="191">
        <f t="shared" si="1142"/>
        <v>0</v>
      </c>
      <c r="CI45" s="191">
        <f t="shared" si="1142"/>
        <v>0</v>
      </c>
      <c r="CJ45" s="191">
        <f t="shared" si="1142"/>
        <v>0</v>
      </c>
      <c r="CK45" s="191">
        <f t="shared" si="1142"/>
        <v>0</v>
      </c>
      <c r="CL45" s="191">
        <f t="shared" si="1142"/>
        <v>0</v>
      </c>
      <c r="CN45" s="191">
        <f t="shared" ref="CN45:DA45" si="1143">SUM(CN46:CN48)</f>
        <v>0</v>
      </c>
      <c r="CO45" s="191">
        <f t="shared" si="1143"/>
        <v>0</v>
      </c>
      <c r="CP45" s="191">
        <f t="shared" si="1143"/>
        <v>0</v>
      </c>
      <c r="CQ45" s="191">
        <f t="shared" si="1143"/>
        <v>0</v>
      </c>
      <c r="CR45" s="191">
        <f t="shared" si="1143"/>
        <v>0</v>
      </c>
      <c r="CS45" s="191">
        <f t="shared" si="1143"/>
        <v>0</v>
      </c>
      <c r="CT45" s="191">
        <f t="shared" si="1143"/>
        <v>0</v>
      </c>
      <c r="CU45" s="191">
        <f t="shared" si="1143"/>
        <v>0</v>
      </c>
      <c r="CV45" s="191">
        <f t="shared" si="1143"/>
        <v>0</v>
      </c>
      <c r="CW45" s="191">
        <f t="shared" si="1143"/>
        <v>0</v>
      </c>
      <c r="CX45" s="191">
        <f t="shared" si="1143"/>
        <v>0</v>
      </c>
      <c r="CY45" s="191">
        <f t="shared" si="1143"/>
        <v>0</v>
      </c>
      <c r="CZ45" s="191">
        <f t="shared" si="1143"/>
        <v>0</v>
      </c>
      <c r="DA45" s="191">
        <f t="shared" si="1143"/>
        <v>0</v>
      </c>
      <c r="DC45" s="191">
        <f t="shared" ref="DC45:DP45" si="1144">SUM(DC46:DC48)</f>
        <v>0</v>
      </c>
      <c r="DD45" s="191">
        <f t="shared" si="1144"/>
        <v>0</v>
      </c>
      <c r="DE45" s="191">
        <f t="shared" si="1144"/>
        <v>0</v>
      </c>
      <c r="DF45" s="191">
        <f t="shared" si="1144"/>
        <v>0</v>
      </c>
      <c r="DG45" s="191">
        <f t="shared" si="1144"/>
        <v>0</v>
      </c>
      <c r="DH45" s="191">
        <f t="shared" si="1144"/>
        <v>0</v>
      </c>
      <c r="DI45" s="191">
        <f t="shared" si="1144"/>
        <v>0</v>
      </c>
      <c r="DJ45" s="191">
        <f t="shared" si="1144"/>
        <v>0</v>
      </c>
      <c r="DK45" s="191">
        <f t="shared" si="1144"/>
        <v>0</v>
      </c>
      <c r="DL45" s="191">
        <f t="shared" si="1144"/>
        <v>0</v>
      </c>
      <c r="DM45" s="191">
        <f t="shared" si="1144"/>
        <v>0</v>
      </c>
      <c r="DN45" s="191">
        <f t="shared" si="1144"/>
        <v>0</v>
      </c>
      <c r="DO45" s="191">
        <f t="shared" si="1144"/>
        <v>0</v>
      </c>
      <c r="DP45" s="191">
        <f t="shared" si="1144"/>
        <v>0</v>
      </c>
      <c r="DR45" s="191">
        <f t="shared" ref="DR45:EE45" si="1145">SUM(DR46:DR48)</f>
        <v>0</v>
      </c>
      <c r="DS45" s="191">
        <f t="shared" si="1145"/>
        <v>0</v>
      </c>
      <c r="DT45" s="191">
        <f t="shared" si="1145"/>
        <v>0</v>
      </c>
      <c r="DU45" s="191">
        <f t="shared" si="1145"/>
        <v>0</v>
      </c>
      <c r="DV45" s="191">
        <f t="shared" si="1145"/>
        <v>0</v>
      </c>
      <c r="DW45" s="191">
        <f t="shared" si="1145"/>
        <v>0</v>
      </c>
      <c r="DX45" s="191">
        <f t="shared" si="1145"/>
        <v>0</v>
      </c>
      <c r="DY45" s="191">
        <f t="shared" si="1145"/>
        <v>0</v>
      </c>
      <c r="DZ45" s="191">
        <f t="shared" si="1145"/>
        <v>0</v>
      </c>
      <c r="EA45" s="191">
        <f t="shared" si="1145"/>
        <v>0</v>
      </c>
      <c r="EB45" s="191">
        <f t="shared" si="1145"/>
        <v>0</v>
      </c>
      <c r="EC45" s="191">
        <f t="shared" si="1145"/>
        <v>0</v>
      </c>
      <c r="ED45" s="191">
        <f t="shared" si="1145"/>
        <v>0</v>
      </c>
      <c r="EE45" s="191">
        <f t="shared" si="1145"/>
        <v>0</v>
      </c>
      <c r="EG45" s="191">
        <f t="shared" ref="EG45:ET45" si="1146">SUM(EG46:EG48)</f>
        <v>0</v>
      </c>
      <c r="EH45" s="191">
        <f t="shared" si="1146"/>
        <v>0</v>
      </c>
      <c r="EI45" s="191">
        <f t="shared" si="1146"/>
        <v>0</v>
      </c>
      <c r="EJ45" s="191">
        <f t="shared" si="1146"/>
        <v>0</v>
      </c>
      <c r="EK45" s="191">
        <f t="shared" si="1146"/>
        <v>0</v>
      </c>
      <c r="EL45" s="191">
        <f t="shared" si="1146"/>
        <v>0</v>
      </c>
      <c r="EM45" s="191">
        <f t="shared" si="1146"/>
        <v>0</v>
      </c>
      <c r="EN45" s="191">
        <f t="shared" si="1146"/>
        <v>0</v>
      </c>
      <c r="EO45" s="191">
        <f t="shared" si="1146"/>
        <v>0</v>
      </c>
      <c r="EP45" s="191">
        <f t="shared" si="1146"/>
        <v>0</v>
      </c>
      <c r="EQ45" s="191">
        <f t="shared" si="1146"/>
        <v>0</v>
      </c>
      <c r="ER45" s="191">
        <f t="shared" si="1146"/>
        <v>0</v>
      </c>
      <c r="ES45" s="191">
        <f t="shared" si="1146"/>
        <v>0</v>
      </c>
      <c r="ET45" s="191">
        <f t="shared" si="1146"/>
        <v>0</v>
      </c>
      <c r="EV45" s="191">
        <f t="shared" ref="EV45:FI45" si="1147">SUM(EV46:EV48)</f>
        <v>0</v>
      </c>
      <c r="EW45" s="191">
        <f t="shared" si="1147"/>
        <v>0</v>
      </c>
      <c r="EX45" s="191">
        <f t="shared" si="1147"/>
        <v>0</v>
      </c>
      <c r="EY45" s="191">
        <f t="shared" si="1147"/>
        <v>0</v>
      </c>
      <c r="EZ45" s="191">
        <f t="shared" si="1147"/>
        <v>0</v>
      </c>
      <c r="FA45" s="191">
        <f t="shared" si="1147"/>
        <v>0</v>
      </c>
      <c r="FB45" s="191">
        <f t="shared" si="1147"/>
        <v>0</v>
      </c>
      <c r="FC45" s="191">
        <f t="shared" si="1147"/>
        <v>0</v>
      </c>
      <c r="FD45" s="191">
        <f t="shared" si="1147"/>
        <v>0</v>
      </c>
      <c r="FE45" s="191">
        <f t="shared" si="1147"/>
        <v>0</v>
      </c>
      <c r="FF45" s="191">
        <f t="shared" si="1147"/>
        <v>0</v>
      </c>
      <c r="FG45" s="191">
        <f t="shared" si="1147"/>
        <v>0</v>
      </c>
      <c r="FH45" s="191">
        <f t="shared" si="1147"/>
        <v>0</v>
      </c>
      <c r="FI45" s="191">
        <f t="shared" si="1147"/>
        <v>0</v>
      </c>
      <c r="FK45" s="191">
        <f t="shared" ref="FK45:FX45" si="1148">SUM(FK46:FK48)</f>
        <v>0</v>
      </c>
      <c r="FL45" s="191">
        <f t="shared" si="1148"/>
        <v>0</v>
      </c>
      <c r="FM45" s="191">
        <f t="shared" si="1148"/>
        <v>0</v>
      </c>
      <c r="FN45" s="191">
        <f t="shared" si="1148"/>
        <v>0</v>
      </c>
      <c r="FO45" s="191">
        <f t="shared" si="1148"/>
        <v>0</v>
      </c>
      <c r="FP45" s="191">
        <f t="shared" si="1148"/>
        <v>0</v>
      </c>
      <c r="FQ45" s="191">
        <f t="shared" si="1148"/>
        <v>0</v>
      </c>
      <c r="FR45" s="191">
        <f t="shared" si="1148"/>
        <v>0</v>
      </c>
      <c r="FS45" s="191">
        <f t="shared" si="1148"/>
        <v>0</v>
      </c>
      <c r="FT45" s="191">
        <f t="shared" si="1148"/>
        <v>0</v>
      </c>
      <c r="FU45" s="191">
        <f t="shared" si="1148"/>
        <v>0</v>
      </c>
      <c r="FV45" s="191">
        <f t="shared" si="1148"/>
        <v>0</v>
      </c>
      <c r="FW45" s="191">
        <f t="shared" si="1148"/>
        <v>0</v>
      </c>
      <c r="FX45" s="191">
        <f t="shared" si="1148"/>
        <v>0</v>
      </c>
      <c r="FZ45" s="191">
        <f t="shared" ref="FZ45:GM45" si="1149">SUM(FZ46:FZ48)</f>
        <v>0</v>
      </c>
      <c r="GA45" s="191">
        <f t="shared" si="1149"/>
        <v>0</v>
      </c>
      <c r="GB45" s="191">
        <f t="shared" si="1149"/>
        <v>0</v>
      </c>
      <c r="GC45" s="191">
        <f t="shared" si="1149"/>
        <v>0</v>
      </c>
      <c r="GD45" s="191">
        <f t="shared" si="1149"/>
        <v>0</v>
      </c>
      <c r="GE45" s="191">
        <f t="shared" si="1149"/>
        <v>0</v>
      </c>
      <c r="GF45" s="191">
        <f t="shared" si="1149"/>
        <v>0</v>
      </c>
      <c r="GG45" s="191">
        <f t="shared" si="1149"/>
        <v>0</v>
      </c>
      <c r="GH45" s="191">
        <f t="shared" si="1149"/>
        <v>0</v>
      </c>
      <c r="GI45" s="191">
        <f t="shared" si="1149"/>
        <v>0</v>
      </c>
      <c r="GJ45" s="191">
        <f t="shared" si="1149"/>
        <v>0</v>
      </c>
      <c r="GK45" s="191">
        <f t="shared" si="1149"/>
        <v>0</v>
      </c>
      <c r="GL45" s="191">
        <f t="shared" si="1149"/>
        <v>0</v>
      </c>
      <c r="GM45" s="191">
        <f t="shared" si="1149"/>
        <v>0</v>
      </c>
      <c r="GO45" s="191">
        <f t="shared" ref="GO45:HB45" si="1150">SUM(GO46:GO48)</f>
        <v>0</v>
      </c>
      <c r="GP45" s="191">
        <f t="shared" si="1150"/>
        <v>0</v>
      </c>
      <c r="GQ45" s="191">
        <f t="shared" si="1150"/>
        <v>0</v>
      </c>
      <c r="GR45" s="191">
        <f t="shared" si="1150"/>
        <v>0</v>
      </c>
      <c r="GS45" s="191">
        <f t="shared" si="1150"/>
        <v>0</v>
      </c>
      <c r="GT45" s="191">
        <f t="shared" si="1150"/>
        <v>0</v>
      </c>
      <c r="GU45" s="191">
        <f t="shared" si="1150"/>
        <v>0</v>
      </c>
      <c r="GV45" s="191">
        <f t="shared" si="1150"/>
        <v>0</v>
      </c>
      <c r="GW45" s="191">
        <f t="shared" si="1150"/>
        <v>0</v>
      </c>
      <c r="GX45" s="191">
        <f t="shared" si="1150"/>
        <v>0</v>
      </c>
      <c r="GY45" s="191">
        <f t="shared" si="1150"/>
        <v>0</v>
      </c>
      <c r="GZ45" s="191">
        <f t="shared" si="1150"/>
        <v>0</v>
      </c>
      <c r="HA45" s="191">
        <f t="shared" si="1150"/>
        <v>0</v>
      </c>
      <c r="HB45" s="191">
        <f t="shared" si="1150"/>
        <v>0</v>
      </c>
      <c r="HD45" s="191">
        <f t="shared" ref="HD45:HQ45" si="1151">SUM(HD46:HD48)</f>
        <v>0</v>
      </c>
      <c r="HE45" s="191">
        <f t="shared" si="1151"/>
        <v>0</v>
      </c>
      <c r="HF45" s="191">
        <f t="shared" si="1151"/>
        <v>0</v>
      </c>
      <c r="HG45" s="191">
        <f t="shared" si="1151"/>
        <v>0</v>
      </c>
      <c r="HH45" s="191">
        <f t="shared" si="1151"/>
        <v>0</v>
      </c>
      <c r="HI45" s="191">
        <f t="shared" si="1151"/>
        <v>0</v>
      </c>
      <c r="HJ45" s="191">
        <f t="shared" si="1151"/>
        <v>0</v>
      </c>
      <c r="HK45" s="191">
        <f t="shared" si="1151"/>
        <v>0</v>
      </c>
      <c r="HL45" s="191">
        <f t="shared" si="1151"/>
        <v>0</v>
      </c>
      <c r="HM45" s="191">
        <f t="shared" si="1151"/>
        <v>0</v>
      </c>
      <c r="HN45" s="191">
        <f t="shared" si="1151"/>
        <v>0</v>
      </c>
      <c r="HO45" s="191">
        <f t="shared" si="1151"/>
        <v>0</v>
      </c>
      <c r="HP45" s="191">
        <f t="shared" si="1151"/>
        <v>0</v>
      </c>
      <c r="HQ45" s="191">
        <f t="shared" si="1151"/>
        <v>0</v>
      </c>
      <c r="HS45" s="191">
        <f t="shared" ref="HS45:IF45" si="1152">SUM(HS46:HS48)</f>
        <v>0</v>
      </c>
      <c r="HT45" s="191">
        <f t="shared" si="1152"/>
        <v>0</v>
      </c>
      <c r="HU45" s="191">
        <f t="shared" si="1152"/>
        <v>0</v>
      </c>
      <c r="HV45" s="191">
        <f t="shared" si="1152"/>
        <v>0</v>
      </c>
      <c r="HW45" s="191">
        <f t="shared" si="1152"/>
        <v>0</v>
      </c>
      <c r="HX45" s="191">
        <f t="shared" si="1152"/>
        <v>0</v>
      </c>
      <c r="HY45" s="191">
        <f t="shared" si="1152"/>
        <v>0</v>
      </c>
      <c r="HZ45" s="191">
        <f t="shared" si="1152"/>
        <v>0</v>
      </c>
      <c r="IA45" s="191">
        <f t="shared" si="1152"/>
        <v>0</v>
      </c>
      <c r="IB45" s="191">
        <f t="shared" si="1152"/>
        <v>0</v>
      </c>
      <c r="IC45" s="191">
        <f t="shared" si="1152"/>
        <v>0</v>
      </c>
      <c r="ID45" s="191">
        <f t="shared" si="1152"/>
        <v>0</v>
      </c>
      <c r="IE45" s="191">
        <f t="shared" si="1152"/>
        <v>0</v>
      </c>
      <c r="IF45" s="191">
        <f t="shared" si="1152"/>
        <v>0</v>
      </c>
      <c r="IH45" s="191">
        <f t="shared" ref="IH45:IU45" si="1153">SUM(IH46:IH48)</f>
        <v>0</v>
      </c>
      <c r="II45" s="191">
        <f t="shared" si="1153"/>
        <v>0</v>
      </c>
      <c r="IJ45" s="191">
        <f t="shared" si="1153"/>
        <v>0</v>
      </c>
      <c r="IK45" s="191">
        <f t="shared" si="1153"/>
        <v>0</v>
      </c>
      <c r="IL45" s="191">
        <f t="shared" si="1153"/>
        <v>0</v>
      </c>
      <c r="IM45" s="191">
        <f t="shared" si="1153"/>
        <v>0</v>
      </c>
      <c r="IN45" s="191">
        <f t="shared" si="1153"/>
        <v>0</v>
      </c>
      <c r="IO45" s="191">
        <f t="shared" si="1153"/>
        <v>0</v>
      </c>
      <c r="IP45" s="191">
        <f t="shared" si="1153"/>
        <v>0</v>
      </c>
      <c r="IQ45" s="191">
        <f t="shared" si="1153"/>
        <v>0</v>
      </c>
      <c r="IR45" s="191">
        <f t="shared" si="1153"/>
        <v>0</v>
      </c>
      <c r="IS45" s="191">
        <f t="shared" si="1153"/>
        <v>0</v>
      </c>
      <c r="IT45" s="191">
        <f t="shared" si="1153"/>
        <v>0</v>
      </c>
      <c r="IU45" s="191">
        <f t="shared" si="1153"/>
        <v>0</v>
      </c>
      <c r="IW45" s="191">
        <f t="shared" ref="IW45:JJ45" si="1154">SUM(IW46:IW48)</f>
        <v>0</v>
      </c>
      <c r="IX45" s="191">
        <f t="shared" si="1154"/>
        <v>0</v>
      </c>
      <c r="IY45" s="191">
        <f t="shared" si="1154"/>
        <v>0</v>
      </c>
      <c r="IZ45" s="191">
        <f t="shared" si="1154"/>
        <v>0</v>
      </c>
      <c r="JA45" s="191">
        <f t="shared" si="1154"/>
        <v>0</v>
      </c>
      <c r="JB45" s="191">
        <f t="shared" si="1154"/>
        <v>0</v>
      </c>
      <c r="JC45" s="191">
        <f t="shared" si="1154"/>
        <v>0</v>
      </c>
      <c r="JD45" s="191">
        <f t="shared" si="1154"/>
        <v>0</v>
      </c>
      <c r="JE45" s="191">
        <f t="shared" si="1154"/>
        <v>0</v>
      </c>
      <c r="JF45" s="191">
        <f t="shared" si="1154"/>
        <v>0</v>
      </c>
      <c r="JG45" s="191">
        <f t="shared" si="1154"/>
        <v>0</v>
      </c>
      <c r="JH45" s="191">
        <f t="shared" si="1154"/>
        <v>0</v>
      </c>
      <c r="JI45" s="191">
        <f t="shared" si="1154"/>
        <v>0</v>
      </c>
      <c r="JJ45" s="191">
        <f t="shared" si="1154"/>
        <v>0</v>
      </c>
      <c r="JL45" s="191">
        <f t="shared" ref="JL45:JY45" si="1155">SUM(JL46:JL48)</f>
        <v>0</v>
      </c>
      <c r="JM45" s="191">
        <f t="shared" si="1155"/>
        <v>0</v>
      </c>
      <c r="JN45" s="191">
        <f t="shared" si="1155"/>
        <v>0</v>
      </c>
      <c r="JO45" s="191">
        <f t="shared" si="1155"/>
        <v>0</v>
      </c>
      <c r="JP45" s="191">
        <f t="shared" si="1155"/>
        <v>0</v>
      </c>
      <c r="JQ45" s="191">
        <f t="shared" si="1155"/>
        <v>0</v>
      </c>
      <c r="JR45" s="191">
        <f t="shared" si="1155"/>
        <v>0</v>
      </c>
      <c r="JS45" s="191">
        <f t="shared" si="1155"/>
        <v>0</v>
      </c>
      <c r="JT45" s="191">
        <f t="shared" si="1155"/>
        <v>0</v>
      </c>
      <c r="JU45" s="191">
        <f t="shared" si="1155"/>
        <v>0</v>
      </c>
      <c r="JV45" s="191">
        <f t="shared" si="1155"/>
        <v>0</v>
      </c>
      <c r="JW45" s="191">
        <f t="shared" si="1155"/>
        <v>0</v>
      </c>
      <c r="JX45" s="191">
        <f t="shared" si="1155"/>
        <v>0</v>
      </c>
      <c r="JY45" s="191">
        <f t="shared" si="1155"/>
        <v>0</v>
      </c>
      <c r="KA45" s="191">
        <f t="shared" ref="KA45:KN45" si="1156">SUM(KA46:KA48)</f>
        <v>0</v>
      </c>
      <c r="KB45" s="191">
        <f t="shared" si="1156"/>
        <v>0</v>
      </c>
      <c r="KC45" s="191">
        <f t="shared" si="1156"/>
        <v>0</v>
      </c>
      <c r="KD45" s="191">
        <f t="shared" si="1156"/>
        <v>0</v>
      </c>
      <c r="KE45" s="191">
        <f t="shared" si="1156"/>
        <v>0</v>
      </c>
      <c r="KF45" s="191">
        <f t="shared" si="1156"/>
        <v>0</v>
      </c>
      <c r="KG45" s="191">
        <f t="shared" si="1156"/>
        <v>0</v>
      </c>
      <c r="KH45" s="191">
        <f t="shared" si="1156"/>
        <v>0</v>
      </c>
      <c r="KI45" s="191">
        <f t="shared" si="1156"/>
        <v>0</v>
      </c>
      <c r="KJ45" s="191">
        <f t="shared" si="1156"/>
        <v>0</v>
      </c>
      <c r="KK45" s="191">
        <f t="shared" si="1156"/>
        <v>0</v>
      </c>
      <c r="KL45" s="191">
        <f t="shared" si="1156"/>
        <v>0</v>
      </c>
      <c r="KM45" s="191">
        <f t="shared" si="1156"/>
        <v>0</v>
      </c>
      <c r="KN45" s="191">
        <f t="shared" si="1156"/>
        <v>0</v>
      </c>
      <c r="KP45" s="191">
        <f t="shared" ref="KP45:LC45" si="1157">SUM(KP46:KP48)</f>
        <v>0</v>
      </c>
      <c r="KQ45" s="191">
        <f t="shared" si="1157"/>
        <v>0</v>
      </c>
      <c r="KR45" s="191">
        <f t="shared" si="1157"/>
        <v>0</v>
      </c>
      <c r="KS45" s="191">
        <f t="shared" si="1157"/>
        <v>0</v>
      </c>
      <c r="KT45" s="191">
        <f t="shared" si="1157"/>
        <v>0</v>
      </c>
      <c r="KU45" s="191">
        <f t="shared" si="1157"/>
        <v>0</v>
      </c>
      <c r="KV45" s="191">
        <f t="shared" si="1157"/>
        <v>0</v>
      </c>
      <c r="KW45" s="191">
        <f t="shared" si="1157"/>
        <v>0</v>
      </c>
      <c r="KX45" s="191">
        <f t="shared" si="1157"/>
        <v>0</v>
      </c>
      <c r="KY45" s="191">
        <f t="shared" si="1157"/>
        <v>0</v>
      </c>
      <c r="KZ45" s="191">
        <f t="shared" si="1157"/>
        <v>0</v>
      </c>
      <c r="LA45" s="191">
        <f t="shared" si="1157"/>
        <v>0</v>
      </c>
      <c r="LB45" s="191">
        <f t="shared" si="1157"/>
        <v>0</v>
      </c>
      <c r="LC45" s="191">
        <f t="shared" si="1157"/>
        <v>0</v>
      </c>
      <c r="LE45" s="191">
        <f t="shared" ref="LE45:LR45" si="1158">SUM(LE46:LE48)</f>
        <v>0</v>
      </c>
      <c r="LF45" s="191">
        <f t="shared" si="1158"/>
        <v>0</v>
      </c>
      <c r="LG45" s="191">
        <f t="shared" si="1158"/>
        <v>0</v>
      </c>
      <c r="LH45" s="191">
        <f t="shared" si="1158"/>
        <v>0</v>
      </c>
      <c r="LI45" s="191">
        <f t="shared" si="1158"/>
        <v>0</v>
      </c>
      <c r="LJ45" s="191">
        <f t="shared" si="1158"/>
        <v>0</v>
      </c>
      <c r="LK45" s="191">
        <f t="shared" si="1158"/>
        <v>0</v>
      </c>
      <c r="LL45" s="191">
        <f t="shared" si="1158"/>
        <v>0</v>
      </c>
      <c r="LM45" s="191">
        <f t="shared" si="1158"/>
        <v>0</v>
      </c>
      <c r="LN45" s="191">
        <f t="shared" si="1158"/>
        <v>0</v>
      </c>
      <c r="LO45" s="191">
        <f t="shared" si="1158"/>
        <v>0</v>
      </c>
      <c r="LP45" s="191">
        <f t="shared" si="1158"/>
        <v>0</v>
      </c>
      <c r="LQ45" s="191">
        <f t="shared" si="1158"/>
        <v>0</v>
      </c>
      <c r="LR45" s="191">
        <f t="shared" si="1158"/>
        <v>0</v>
      </c>
      <c r="LT45" s="191">
        <f t="shared" ref="LT45:MG45" si="1159">SUM(LT46:LT48)</f>
        <v>0</v>
      </c>
      <c r="LU45" s="191">
        <f t="shared" si="1159"/>
        <v>0</v>
      </c>
      <c r="LV45" s="191">
        <f t="shared" si="1159"/>
        <v>0</v>
      </c>
      <c r="LW45" s="191">
        <f t="shared" si="1159"/>
        <v>0</v>
      </c>
      <c r="LX45" s="191">
        <f t="shared" si="1159"/>
        <v>0</v>
      </c>
      <c r="LY45" s="191">
        <f t="shared" si="1159"/>
        <v>0</v>
      </c>
      <c r="LZ45" s="191">
        <f t="shared" si="1159"/>
        <v>0</v>
      </c>
      <c r="MA45" s="191">
        <f t="shared" si="1159"/>
        <v>0</v>
      </c>
      <c r="MB45" s="191">
        <f t="shared" si="1159"/>
        <v>0</v>
      </c>
      <c r="MC45" s="191">
        <f t="shared" si="1159"/>
        <v>0</v>
      </c>
      <c r="MD45" s="191">
        <f t="shared" si="1159"/>
        <v>0</v>
      </c>
      <c r="ME45" s="191">
        <f t="shared" si="1159"/>
        <v>0</v>
      </c>
      <c r="MF45" s="191">
        <f t="shared" si="1159"/>
        <v>0</v>
      </c>
      <c r="MG45" s="191">
        <f t="shared" si="1159"/>
        <v>0</v>
      </c>
      <c r="MI45" s="191">
        <f t="shared" ref="MI45:MV45" si="1160">SUM(MI46:MI48)</f>
        <v>0</v>
      </c>
      <c r="MJ45" s="191">
        <f t="shared" si="1160"/>
        <v>0</v>
      </c>
      <c r="MK45" s="191">
        <f t="shared" si="1160"/>
        <v>0</v>
      </c>
      <c r="ML45" s="191">
        <f t="shared" si="1160"/>
        <v>0</v>
      </c>
      <c r="MM45" s="191">
        <f t="shared" si="1160"/>
        <v>0</v>
      </c>
      <c r="MN45" s="191">
        <f t="shared" si="1160"/>
        <v>0</v>
      </c>
      <c r="MO45" s="191">
        <f t="shared" si="1160"/>
        <v>0</v>
      </c>
      <c r="MP45" s="191">
        <f t="shared" si="1160"/>
        <v>0</v>
      </c>
      <c r="MQ45" s="191">
        <f t="shared" si="1160"/>
        <v>0</v>
      </c>
      <c r="MR45" s="191">
        <f t="shared" si="1160"/>
        <v>0</v>
      </c>
      <c r="MS45" s="191">
        <f t="shared" si="1160"/>
        <v>0</v>
      </c>
      <c r="MT45" s="191">
        <f t="shared" si="1160"/>
        <v>0</v>
      </c>
      <c r="MU45" s="191">
        <f t="shared" si="1160"/>
        <v>0</v>
      </c>
      <c r="MV45" s="191">
        <f t="shared" si="1160"/>
        <v>0</v>
      </c>
      <c r="MX45" s="191">
        <f t="shared" ref="MX45:NK45" si="1161">SUM(MX46:MX48)</f>
        <v>0</v>
      </c>
      <c r="MY45" s="191">
        <f t="shared" si="1161"/>
        <v>0</v>
      </c>
      <c r="MZ45" s="191">
        <f t="shared" si="1161"/>
        <v>0</v>
      </c>
      <c r="NA45" s="191">
        <f t="shared" si="1161"/>
        <v>0</v>
      </c>
      <c r="NB45" s="191">
        <f t="shared" si="1161"/>
        <v>0</v>
      </c>
      <c r="NC45" s="191">
        <f t="shared" si="1161"/>
        <v>0</v>
      </c>
      <c r="ND45" s="191">
        <f t="shared" si="1161"/>
        <v>0</v>
      </c>
      <c r="NE45" s="191">
        <f t="shared" si="1161"/>
        <v>0</v>
      </c>
      <c r="NF45" s="191">
        <f t="shared" si="1161"/>
        <v>0</v>
      </c>
      <c r="NG45" s="191">
        <f t="shared" si="1161"/>
        <v>0</v>
      </c>
      <c r="NH45" s="191">
        <f t="shared" si="1161"/>
        <v>0</v>
      </c>
      <c r="NI45" s="191">
        <f t="shared" si="1161"/>
        <v>0</v>
      </c>
      <c r="NJ45" s="191">
        <f t="shared" si="1161"/>
        <v>0</v>
      </c>
      <c r="NK45" s="191">
        <f t="shared" si="1161"/>
        <v>0</v>
      </c>
      <c r="NM45" s="191">
        <f t="shared" ref="NM45:NZ45" si="1162">SUM(NM46:NM48)</f>
        <v>0</v>
      </c>
      <c r="NN45" s="191">
        <f t="shared" si="1162"/>
        <v>0</v>
      </c>
      <c r="NO45" s="191">
        <f t="shared" si="1162"/>
        <v>0</v>
      </c>
      <c r="NP45" s="191">
        <f t="shared" si="1162"/>
        <v>0</v>
      </c>
      <c r="NQ45" s="191">
        <f t="shared" si="1162"/>
        <v>0</v>
      </c>
      <c r="NR45" s="191">
        <f t="shared" si="1162"/>
        <v>0</v>
      </c>
      <c r="NS45" s="191">
        <f t="shared" si="1162"/>
        <v>0</v>
      </c>
      <c r="NT45" s="191">
        <f t="shared" si="1162"/>
        <v>0</v>
      </c>
      <c r="NU45" s="191">
        <f t="shared" si="1162"/>
        <v>0</v>
      </c>
      <c r="NV45" s="191">
        <f t="shared" si="1162"/>
        <v>0</v>
      </c>
      <c r="NW45" s="191">
        <f t="shared" si="1162"/>
        <v>0</v>
      </c>
      <c r="NX45" s="191">
        <f t="shared" si="1162"/>
        <v>0</v>
      </c>
      <c r="NY45" s="191">
        <f t="shared" si="1162"/>
        <v>0</v>
      </c>
      <c r="NZ45" s="191">
        <f t="shared" si="1162"/>
        <v>0</v>
      </c>
      <c r="OB45" s="191">
        <f t="shared" ref="OB45:OO45" si="1163">SUM(OB46:OB48)</f>
        <v>0</v>
      </c>
      <c r="OC45" s="191">
        <f t="shared" si="1163"/>
        <v>0</v>
      </c>
      <c r="OD45" s="191">
        <f t="shared" si="1163"/>
        <v>0</v>
      </c>
      <c r="OE45" s="191">
        <f t="shared" si="1163"/>
        <v>0</v>
      </c>
      <c r="OF45" s="191">
        <f t="shared" si="1163"/>
        <v>0</v>
      </c>
      <c r="OG45" s="191">
        <f t="shared" si="1163"/>
        <v>0</v>
      </c>
      <c r="OH45" s="191">
        <f t="shared" si="1163"/>
        <v>0</v>
      </c>
      <c r="OI45" s="191">
        <f t="shared" si="1163"/>
        <v>0</v>
      </c>
      <c r="OJ45" s="191">
        <f t="shared" si="1163"/>
        <v>0</v>
      </c>
      <c r="OK45" s="191">
        <f t="shared" si="1163"/>
        <v>0</v>
      </c>
      <c r="OL45" s="191">
        <f t="shared" si="1163"/>
        <v>0</v>
      </c>
      <c r="OM45" s="191">
        <f t="shared" si="1163"/>
        <v>0</v>
      </c>
      <c r="ON45" s="191">
        <f t="shared" si="1163"/>
        <v>0</v>
      </c>
      <c r="OO45" s="191">
        <f t="shared" si="1163"/>
        <v>0</v>
      </c>
      <c r="OQ45" s="191">
        <f t="shared" ref="OQ45:PD45" si="1164">SUM(OQ46:OQ48)</f>
        <v>0</v>
      </c>
      <c r="OR45" s="191">
        <f t="shared" si="1164"/>
        <v>0</v>
      </c>
      <c r="OS45" s="191">
        <f t="shared" si="1164"/>
        <v>0</v>
      </c>
      <c r="OT45" s="191">
        <f t="shared" si="1164"/>
        <v>0</v>
      </c>
      <c r="OU45" s="191">
        <f t="shared" si="1164"/>
        <v>0</v>
      </c>
      <c r="OV45" s="191">
        <f t="shared" si="1164"/>
        <v>0</v>
      </c>
      <c r="OW45" s="191">
        <f t="shared" si="1164"/>
        <v>0</v>
      </c>
      <c r="OX45" s="191">
        <f t="shared" si="1164"/>
        <v>0</v>
      </c>
      <c r="OY45" s="191">
        <f t="shared" si="1164"/>
        <v>0</v>
      </c>
      <c r="OZ45" s="191">
        <f t="shared" si="1164"/>
        <v>0</v>
      </c>
      <c r="PA45" s="191">
        <f t="shared" si="1164"/>
        <v>0</v>
      </c>
      <c r="PB45" s="191">
        <f t="shared" si="1164"/>
        <v>0</v>
      </c>
      <c r="PC45" s="191">
        <f t="shared" si="1164"/>
        <v>0</v>
      </c>
      <c r="PD45" s="191">
        <f t="shared" si="1164"/>
        <v>0</v>
      </c>
      <c r="PF45" s="191">
        <f t="shared" ref="PF45:PS45" si="1165">SUM(PF46:PF48)</f>
        <v>0</v>
      </c>
      <c r="PG45" s="191">
        <f t="shared" si="1165"/>
        <v>0</v>
      </c>
      <c r="PH45" s="191">
        <f t="shared" si="1165"/>
        <v>0</v>
      </c>
      <c r="PI45" s="191">
        <f t="shared" si="1165"/>
        <v>0</v>
      </c>
      <c r="PJ45" s="191">
        <f t="shared" si="1165"/>
        <v>0</v>
      </c>
      <c r="PK45" s="191">
        <f t="shared" si="1165"/>
        <v>0</v>
      </c>
      <c r="PL45" s="191">
        <f t="shared" si="1165"/>
        <v>0</v>
      </c>
      <c r="PM45" s="191">
        <f t="shared" si="1165"/>
        <v>0</v>
      </c>
      <c r="PN45" s="191">
        <f t="shared" si="1165"/>
        <v>0</v>
      </c>
      <c r="PO45" s="191">
        <f t="shared" si="1165"/>
        <v>0</v>
      </c>
      <c r="PP45" s="191">
        <f t="shared" si="1165"/>
        <v>0</v>
      </c>
      <c r="PQ45" s="191">
        <f t="shared" si="1165"/>
        <v>0</v>
      </c>
      <c r="PR45" s="191">
        <f t="shared" si="1165"/>
        <v>0</v>
      </c>
      <c r="PS45" s="191">
        <f t="shared" si="1165"/>
        <v>0</v>
      </c>
      <c r="PU45" s="191">
        <f t="shared" ref="PU45:QH45" si="1166">SUM(PU46:PU48)</f>
        <v>0</v>
      </c>
      <c r="PV45" s="191">
        <f t="shared" si="1166"/>
        <v>0</v>
      </c>
      <c r="PW45" s="191">
        <f t="shared" si="1166"/>
        <v>0</v>
      </c>
      <c r="PX45" s="191">
        <f t="shared" si="1166"/>
        <v>0</v>
      </c>
      <c r="PY45" s="191">
        <f t="shared" si="1166"/>
        <v>0</v>
      </c>
      <c r="PZ45" s="191">
        <f t="shared" si="1166"/>
        <v>0</v>
      </c>
      <c r="QA45" s="191">
        <f t="shared" si="1166"/>
        <v>0</v>
      </c>
      <c r="QB45" s="191">
        <f t="shared" si="1166"/>
        <v>0</v>
      </c>
      <c r="QC45" s="191">
        <f t="shared" si="1166"/>
        <v>0</v>
      </c>
      <c r="QD45" s="191">
        <f t="shared" si="1166"/>
        <v>0</v>
      </c>
      <c r="QE45" s="191">
        <f t="shared" si="1166"/>
        <v>0</v>
      </c>
      <c r="QF45" s="191">
        <f t="shared" si="1166"/>
        <v>0</v>
      </c>
      <c r="QG45" s="191">
        <f t="shared" si="1166"/>
        <v>0</v>
      </c>
      <c r="QH45" s="191">
        <f t="shared" si="1166"/>
        <v>0</v>
      </c>
      <c r="QJ45" s="191">
        <f t="shared" ref="QJ45:QW45" si="1167">SUM(QJ46:QJ48)</f>
        <v>0</v>
      </c>
      <c r="QK45" s="191">
        <f t="shared" si="1167"/>
        <v>0</v>
      </c>
      <c r="QL45" s="191">
        <f t="shared" si="1167"/>
        <v>0</v>
      </c>
      <c r="QM45" s="191">
        <f t="shared" si="1167"/>
        <v>0</v>
      </c>
      <c r="QN45" s="191">
        <f t="shared" si="1167"/>
        <v>0</v>
      </c>
      <c r="QO45" s="191">
        <f t="shared" si="1167"/>
        <v>0</v>
      </c>
      <c r="QP45" s="191">
        <f t="shared" si="1167"/>
        <v>0</v>
      </c>
      <c r="QQ45" s="191">
        <f t="shared" si="1167"/>
        <v>0</v>
      </c>
      <c r="QR45" s="191">
        <f t="shared" si="1167"/>
        <v>0</v>
      </c>
      <c r="QS45" s="191">
        <f t="shared" si="1167"/>
        <v>0</v>
      </c>
      <c r="QT45" s="191">
        <f t="shared" si="1167"/>
        <v>0</v>
      </c>
      <c r="QU45" s="191">
        <f t="shared" si="1167"/>
        <v>0</v>
      </c>
      <c r="QV45" s="191">
        <f t="shared" si="1167"/>
        <v>0</v>
      </c>
      <c r="QW45" s="191">
        <f t="shared" si="1167"/>
        <v>0</v>
      </c>
      <c r="QY45" s="191">
        <f t="shared" ref="QY45:RL45" si="1168">SUM(QY46:QY48)</f>
        <v>0</v>
      </c>
      <c r="QZ45" s="191">
        <f t="shared" si="1168"/>
        <v>0</v>
      </c>
      <c r="RA45" s="191">
        <f t="shared" si="1168"/>
        <v>0</v>
      </c>
      <c r="RB45" s="191">
        <f t="shared" si="1168"/>
        <v>0</v>
      </c>
      <c r="RC45" s="191">
        <f t="shared" si="1168"/>
        <v>0</v>
      </c>
      <c r="RD45" s="191">
        <f t="shared" si="1168"/>
        <v>0</v>
      </c>
      <c r="RE45" s="191">
        <f t="shared" si="1168"/>
        <v>0</v>
      </c>
      <c r="RF45" s="191">
        <f t="shared" si="1168"/>
        <v>0</v>
      </c>
      <c r="RG45" s="191">
        <f t="shared" si="1168"/>
        <v>0</v>
      </c>
      <c r="RH45" s="191">
        <f t="shared" si="1168"/>
        <v>0</v>
      </c>
      <c r="RI45" s="191">
        <f t="shared" si="1168"/>
        <v>0</v>
      </c>
      <c r="RJ45" s="191">
        <f t="shared" si="1168"/>
        <v>0</v>
      </c>
      <c r="RK45" s="191">
        <f t="shared" si="1168"/>
        <v>0</v>
      </c>
      <c r="RL45" s="191">
        <f t="shared" si="1168"/>
        <v>0</v>
      </c>
      <c r="RN45" s="191">
        <f t="shared" ref="RN45:SA45" si="1169">SUM(RN46:RN48)</f>
        <v>0</v>
      </c>
      <c r="RO45" s="191">
        <f t="shared" si="1169"/>
        <v>0</v>
      </c>
      <c r="RP45" s="191">
        <f t="shared" si="1169"/>
        <v>0</v>
      </c>
      <c r="RQ45" s="191">
        <f t="shared" si="1169"/>
        <v>0</v>
      </c>
      <c r="RR45" s="191">
        <f t="shared" si="1169"/>
        <v>0</v>
      </c>
      <c r="RS45" s="191">
        <f t="shared" si="1169"/>
        <v>0</v>
      </c>
      <c r="RT45" s="191">
        <f t="shared" si="1169"/>
        <v>0</v>
      </c>
      <c r="RU45" s="191">
        <f t="shared" si="1169"/>
        <v>0</v>
      </c>
      <c r="RV45" s="191">
        <f t="shared" si="1169"/>
        <v>0</v>
      </c>
      <c r="RW45" s="191">
        <f t="shared" si="1169"/>
        <v>0</v>
      </c>
      <c r="RX45" s="191">
        <f t="shared" si="1169"/>
        <v>0</v>
      </c>
      <c r="RY45" s="191">
        <f t="shared" si="1169"/>
        <v>0</v>
      </c>
      <c r="RZ45" s="191">
        <f t="shared" si="1169"/>
        <v>0</v>
      </c>
      <c r="SA45" s="191">
        <f t="shared" si="1169"/>
        <v>0</v>
      </c>
      <c r="SC45" s="191">
        <f t="shared" ref="SC45:SP45" si="1170">SUM(SC46:SC48)</f>
        <v>0</v>
      </c>
      <c r="SD45" s="191">
        <f t="shared" si="1170"/>
        <v>0</v>
      </c>
      <c r="SE45" s="191">
        <f t="shared" si="1170"/>
        <v>0</v>
      </c>
      <c r="SF45" s="191">
        <f t="shared" si="1170"/>
        <v>0</v>
      </c>
      <c r="SG45" s="191">
        <f t="shared" si="1170"/>
        <v>0</v>
      </c>
      <c r="SH45" s="191">
        <f t="shared" si="1170"/>
        <v>0</v>
      </c>
      <c r="SI45" s="191">
        <f t="shared" si="1170"/>
        <v>0</v>
      </c>
      <c r="SJ45" s="191">
        <f t="shared" si="1170"/>
        <v>0</v>
      </c>
      <c r="SK45" s="191">
        <f t="shared" si="1170"/>
        <v>0</v>
      </c>
      <c r="SL45" s="191">
        <f t="shared" si="1170"/>
        <v>0</v>
      </c>
      <c r="SM45" s="191">
        <f t="shared" si="1170"/>
        <v>0</v>
      </c>
      <c r="SN45" s="191">
        <f t="shared" si="1170"/>
        <v>0</v>
      </c>
      <c r="SO45" s="191">
        <f t="shared" si="1170"/>
        <v>0</v>
      </c>
      <c r="SP45" s="191">
        <f t="shared" si="1170"/>
        <v>0</v>
      </c>
      <c r="SR45" s="191">
        <f t="shared" ref="SR45:TE45" si="1171">SUM(SR46:SR48)</f>
        <v>0</v>
      </c>
      <c r="SS45" s="191">
        <f t="shared" si="1171"/>
        <v>0</v>
      </c>
      <c r="ST45" s="191">
        <f t="shared" si="1171"/>
        <v>0</v>
      </c>
      <c r="SU45" s="191">
        <f t="shared" si="1171"/>
        <v>0</v>
      </c>
      <c r="SV45" s="191">
        <f t="shared" si="1171"/>
        <v>0</v>
      </c>
      <c r="SW45" s="191">
        <f t="shared" si="1171"/>
        <v>0</v>
      </c>
      <c r="SX45" s="191">
        <f t="shared" si="1171"/>
        <v>0</v>
      </c>
      <c r="SY45" s="191">
        <f t="shared" si="1171"/>
        <v>0</v>
      </c>
      <c r="SZ45" s="191">
        <f t="shared" si="1171"/>
        <v>0</v>
      </c>
      <c r="TA45" s="191">
        <f t="shared" si="1171"/>
        <v>0</v>
      </c>
      <c r="TB45" s="191">
        <f t="shared" si="1171"/>
        <v>0</v>
      </c>
      <c r="TC45" s="191">
        <f t="shared" si="1171"/>
        <v>0</v>
      </c>
      <c r="TD45" s="191">
        <f t="shared" si="1171"/>
        <v>0</v>
      </c>
      <c r="TE45" s="191">
        <f t="shared" si="1171"/>
        <v>0</v>
      </c>
      <c r="TG45" s="191">
        <f t="shared" ref="TG45:TT45" si="1172">SUM(TG46:TG48)</f>
        <v>0</v>
      </c>
      <c r="TH45" s="191">
        <f t="shared" si="1172"/>
        <v>0</v>
      </c>
      <c r="TI45" s="191">
        <f t="shared" si="1172"/>
        <v>0</v>
      </c>
      <c r="TJ45" s="191">
        <f t="shared" si="1172"/>
        <v>0</v>
      </c>
      <c r="TK45" s="191">
        <f t="shared" si="1172"/>
        <v>0</v>
      </c>
      <c r="TL45" s="191">
        <f t="shared" si="1172"/>
        <v>0</v>
      </c>
      <c r="TM45" s="191">
        <f t="shared" si="1172"/>
        <v>0</v>
      </c>
      <c r="TN45" s="191">
        <f t="shared" si="1172"/>
        <v>0</v>
      </c>
      <c r="TO45" s="191">
        <f t="shared" si="1172"/>
        <v>0</v>
      </c>
      <c r="TP45" s="191">
        <f t="shared" si="1172"/>
        <v>0</v>
      </c>
      <c r="TQ45" s="191">
        <f t="shared" si="1172"/>
        <v>0</v>
      </c>
      <c r="TR45" s="191">
        <f t="shared" si="1172"/>
        <v>0</v>
      </c>
      <c r="TS45" s="191">
        <f t="shared" si="1172"/>
        <v>0</v>
      </c>
      <c r="TT45" s="191">
        <f t="shared" si="1172"/>
        <v>0</v>
      </c>
      <c r="TV45" s="191">
        <f t="shared" ref="TV45:UI45" si="1173">SUM(TV46:TV48)</f>
        <v>0</v>
      </c>
      <c r="TW45" s="191">
        <f t="shared" si="1173"/>
        <v>0</v>
      </c>
      <c r="TX45" s="191">
        <f t="shared" si="1173"/>
        <v>0</v>
      </c>
      <c r="TY45" s="191">
        <f t="shared" si="1173"/>
        <v>0</v>
      </c>
      <c r="TZ45" s="191">
        <f t="shared" si="1173"/>
        <v>0</v>
      </c>
      <c r="UA45" s="191">
        <f t="shared" si="1173"/>
        <v>0</v>
      </c>
      <c r="UB45" s="191">
        <f t="shared" si="1173"/>
        <v>0</v>
      </c>
      <c r="UC45" s="191">
        <f t="shared" si="1173"/>
        <v>0</v>
      </c>
      <c r="UD45" s="191">
        <f t="shared" si="1173"/>
        <v>0</v>
      </c>
      <c r="UE45" s="191">
        <f t="shared" si="1173"/>
        <v>0</v>
      </c>
      <c r="UF45" s="191">
        <f t="shared" si="1173"/>
        <v>0</v>
      </c>
      <c r="UG45" s="191">
        <f t="shared" si="1173"/>
        <v>0</v>
      </c>
      <c r="UH45" s="191">
        <f t="shared" si="1173"/>
        <v>0</v>
      </c>
      <c r="UI45" s="191">
        <f t="shared" si="1173"/>
        <v>0</v>
      </c>
      <c r="UK45" s="191">
        <f t="shared" ref="UK45:UX45" si="1174">SUM(UK46:UK48)</f>
        <v>0</v>
      </c>
      <c r="UL45" s="191">
        <f t="shared" si="1174"/>
        <v>0</v>
      </c>
      <c r="UM45" s="191">
        <f t="shared" si="1174"/>
        <v>0</v>
      </c>
      <c r="UN45" s="191">
        <f t="shared" si="1174"/>
        <v>0</v>
      </c>
      <c r="UO45" s="191">
        <f t="shared" si="1174"/>
        <v>0</v>
      </c>
      <c r="UP45" s="191">
        <f t="shared" si="1174"/>
        <v>0</v>
      </c>
      <c r="UQ45" s="191">
        <f t="shared" si="1174"/>
        <v>0</v>
      </c>
      <c r="UR45" s="191">
        <f t="shared" si="1174"/>
        <v>0</v>
      </c>
      <c r="US45" s="191">
        <f t="shared" si="1174"/>
        <v>0</v>
      </c>
      <c r="UT45" s="191">
        <f t="shared" si="1174"/>
        <v>0</v>
      </c>
      <c r="UU45" s="191">
        <f t="shared" si="1174"/>
        <v>0</v>
      </c>
      <c r="UV45" s="191">
        <f t="shared" si="1174"/>
        <v>0</v>
      </c>
      <c r="UW45" s="191">
        <f t="shared" si="1174"/>
        <v>0</v>
      </c>
      <c r="UX45" s="191">
        <f t="shared" si="1174"/>
        <v>0</v>
      </c>
      <c r="UZ45" s="191">
        <f t="shared" ref="UZ45:VM45" si="1175">SUM(UZ46:UZ48)</f>
        <v>0</v>
      </c>
      <c r="VA45" s="191">
        <f t="shared" si="1175"/>
        <v>0</v>
      </c>
      <c r="VB45" s="191">
        <f t="shared" si="1175"/>
        <v>0</v>
      </c>
      <c r="VC45" s="191">
        <f t="shared" si="1175"/>
        <v>0</v>
      </c>
      <c r="VD45" s="191">
        <f t="shared" si="1175"/>
        <v>0</v>
      </c>
      <c r="VE45" s="191">
        <f t="shared" si="1175"/>
        <v>0</v>
      </c>
      <c r="VF45" s="191">
        <f t="shared" si="1175"/>
        <v>0</v>
      </c>
      <c r="VG45" s="191">
        <f t="shared" si="1175"/>
        <v>0</v>
      </c>
      <c r="VH45" s="191">
        <f t="shared" si="1175"/>
        <v>0</v>
      </c>
      <c r="VI45" s="191">
        <f t="shared" si="1175"/>
        <v>0</v>
      </c>
      <c r="VJ45" s="191">
        <f t="shared" si="1175"/>
        <v>0</v>
      </c>
      <c r="VK45" s="191">
        <f t="shared" si="1175"/>
        <v>0</v>
      </c>
      <c r="VL45" s="191">
        <f t="shared" si="1175"/>
        <v>0</v>
      </c>
      <c r="VM45" s="191">
        <f t="shared" si="1175"/>
        <v>0</v>
      </c>
      <c r="VO45" s="191">
        <f t="shared" ref="VO45:WB45" si="1176">SUM(VO46:VO48)</f>
        <v>0</v>
      </c>
      <c r="VP45" s="191">
        <f t="shared" si="1176"/>
        <v>0</v>
      </c>
      <c r="VQ45" s="191">
        <f t="shared" si="1176"/>
        <v>0</v>
      </c>
      <c r="VR45" s="191">
        <f t="shared" si="1176"/>
        <v>0</v>
      </c>
      <c r="VS45" s="191">
        <f t="shared" si="1176"/>
        <v>0</v>
      </c>
      <c r="VT45" s="191">
        <f t="shared" si="1176"/>
        <v>0</v>
      </c>
      <c r="VU45" s="191">
        <f t="shared" si="1176"/>
        <v>0</v>
      </c>
      <c r="VV45" s="191">
        <f t="shared" si="1176"/>
        <v>0</v>
      </c>
      <c r="VW45" s="191">
        <f t="shared" si="1176"/>
        <v>0</v>
      </c>
      <c r="VX45" s="191">
        <f t="shared" si="1176"/>
        <v>0</v>
      </c>
      <c r="VY45" s="191">
        <f t="shared" si="1176"/>
        <v>0</v>
      </c>
      <c r="VZ45" s="191">
        <f t="shared" si="1176"/>
        <v>0</v>
      </c>
      <c r="WA45" s="191">
        <f t="shared" si="1176"/>
        <v>0</v>
      </c>
      <c r="WB45" s="191">
        <f t="shared" si="1176"/>
        <v>0</v>
      </c>
      <c r="WD45" s="191">
        <f t="shared" ref="WD45:WQ45" si="1177">SUM(WD46:WD48)</f>
        <v>0</v>
      </c>
      <c r="WE45" s="191">
        <f t="shared" si="1177"/>
        <v>0</v>
      </c>
      <c r="WF45" s="191">
        <f t="shared" si="1177"/>
        <v>0</v>
      </c>
      <c r="WG45" s="191">
        <f t="shared" si="1177"/>
        <v>0</v>
      </c>
      <c r="WH45" s="191">
        <f t="shared" si="1177"/>
        <v>0</v>
      </c>
      <c r="WI45" s="191">
        <f t="shared" si="1177"/>
        <v>0</v>
      </c>
      <c r="WJ45" s="191">
        <f t="shared" si="1177"/>
        <v>0</v>
      </c>
      <c r="WK45" s="191">
        <f t="shared" si="1177"/>
        <v>0</v>
      </c>
      <c r="WL45" s="191">
        <f t="shared" si="1177"/>
        <v>0</v>
      </c>
      <c r="WM45" s="191">
        <f t="shared" si="1177"/>
        <v>0</v>
      </c>
      <c r="WN45" s="191">
        <f t="shared" si="1177"/>
        <v>0</v>
      </c>
      <c r="WO45" s="191">
        <f t="shared" si="1177"/>
        <v>0</v>
      </c>
      <c r="WP45" s="191">
        <f t="shared" si="1177"/>
        <v>0</v>
      </c>
      <c r="WQ45" s="191">
        <f t="shared" si="1177"/>
        <v>0</v>
      </c>
      <c r="WS45" s="191">
        <f t="shared" ref="WS45:XF45" si="1178">SUM(WS46:WS48)</f>
        <v>0</v>
      </c>
      <c r="WT45" s="191">
        <f t="shared" si="1178"/>
        <v>0</v>
      </c>
      <c r="WU45" s="191">
        <f t="shared" si="1178"/>
        <v>0</v>
      </c>
      <c r="WV45" s="191">
        <f t="shared" si="1178"/>
        <v>0</v>
      </c>
      <c r="WW45" s="191">
        <f t="shared" si="1178"/>
        <v>0</v>
      </c>
      <c r="WX45" s="191">
        <f t="shared" si="1178"/>
        <v>0</v>
      </c>
      <c r="WY45" s="191">
        <f t="shared" si="1178"/>
        <v>0</v>
      </c>
      <c r="WZ45" s="191">
        <f t="shared" si="1178"/>
        <v>0</v>
      </c>
      <c r="XA45" s="191">
        <f t="shared" si="1178"/>
        <v>0</v>
      </c>
      <c r="XB45" s="191">
        <f t="shared" si="1178"/>
        <v>0</v>
      </c>
      <c r="XC45" s="191">
        <f t="shared" si="1178"/>
        <v>0</v>
      </c>
      <c r="XD45" s="191">
        <f t="shared" si="1178"/>
        <v>0</v>
      </c>
      <c r="XE45" s="191">
        <f t="shared" si="1178"/>
        <v>0</v>
      </c>
      <c r="XF45" s="191">
        <f t="shared" si="1178"/>
        <v>0</v>
      </c>
      <c r="XH45" s="191">
        <f t="shared" ref="XH45:XU45" si="1179">SUM(XH46:XH48)</f>
        <v>0</v>
      </c>
      <c r="XI45" s="191">
        <f t="shared" si="1179"/>
        <v>0</v>
      </c>
      <c r="XJ45" s="191">
        <f t="shared" si="1179"/>
        <v>0</v>
      </c>
      <c r="XK45" s="191">
        <f t="shared" si="1179"/>
        <v>0</v>
      </c>
      <c r="XL45" s="191">
        <f t="shared" si="1179"/>
        <v>0</v>
      </c>
      <c r="XM45" s="191">
        <f t="shared" si="1179"/>
        <v>0</v>
      </c>
      <c r="XN45" s="191">
        <f t="shared" si="1179"/>
        <v>0</v>
      </c>
      <c r="XO45" s="191">
        <f t="shared" si="1179"/>
        <v>0</v>
      </c>
      <c r="XP45" s="191">
        <f t="shared" si="1179"/>
        <v>0</v>
      </c>
      <c r="XQ45" s="191">
        <f t="shared" si="1179"/>
        <v>0</v>
      </c>
      <c r="XR45" s="191">
        <f t="shared" si="1179"/>
        <v>0</v>
      </c>
      <c r="XS45" s="191">
        <f t="shared" si="1179"/>
        <v>0</v>
      </c>
      <c r="XT45" s="191">
        <f t="shared" si="1179"/>
        <v>0</v>
      </c>
      <c r="XU45" s="191">
        <f t="shared" si="1179"/>
        <v>0</v>
      </c>
      <c r="XW45" s="191">
        <f t="shared" ref="XW45:YJ45" si="1180">SUM(XW46:XW48)</f>
        <v>0</v>
      </c>
      <c r="XX45" s="191">
        <f t="shared" si="1180"/>
        <v>0</v>
      </c>
      <c r="XY45" s="191">
        <f t="shared" si="1180"/>
        <v>0</v>
      </c>
      <c r="XZ45" s="191">
        <f t="shared" si="1180"/>
        <v>0</v>
      </c>
      <c r="YA45" s="191">
        <f t="shared" si="1180"/>
        <v>0</v>
      </c>
      <c r="YB45" s="191">
        <f t="shared" si="1180"/>
        <v>0</v>
      </c>
      <c r="YC45" s="191">
        <f t="shared" si="1180"/>
        <v>0</v>
      </c>
      <c r="YD45" s="191">
        <f t="shared" si="1180"/>
        <v>0</v>
      </c>
      <c r="YE45" s="191">
        <f t="shared" si="1180"/>
        <v>0</v>
      </c>
      <c r="YF45" s="191">
        <f t="shared" si="1180"/>
        <v>0</v>
      </c>
      <c r="YG45" s="191">
        <f t="shared" si="1180"/>
        <v>0</v>
      </c>
      <c r="YH45" s="191">
        <f t="shared" si="1180"/>
        <v>0</v>
      </c>
      <c r="YI45" s="191">
        <f t="shared" si="1180"/>
        <v>0</v>
      </c>
      <c r="YJ45" s="191">
        <f t="shared" si="1180"/>
        <v>0</v>
      </c>
      <c r="YL45" s="191">
        <f t="shared" ref="YL45:YY45" si="1181">SUM(YL46:YL48)</f>
        <v>0</v>
      </c>
      <c r="YM45" s="191">
        <f t="shared" si="1181"/>
        <v>0</v>
      </c>
      <c r="YN45" s="191">
        <f t="shared" si="1181"/>
        <v>0</v>
      </c>
      <c r="YO45" s="191">
        <f t="shared" si="1181"/>
        <v>0</v>
      </c>
      <c r="YP45" s="191">
        <f t="shared" si="1181"/>
        <v>0</v>
      </c>
      <c r="YQ45" s="191">
        <f t="shared" si="1181"/>
        <v>0</v>
      </c>
      <c r="YR45" s="191">
        <f t="shared" si="1181"/>
        <v>0</v>
      </c>
      <c r="YS45" s="191">
        <f t="shared" si="1181"/>
        <v>0</v>
      </c>
      <c r="YT45" s="191">
        <f t="shared" si="1181"/>
        <v>0</v>
      </c>
      <c r="YU45" s="191">
        <f t="shared" si="1181"/>
        <v>0</v>
      </c>
      <c r="YV45" s="191">
        <f t="shared" si="1181"/>
        <v>0</v>
      </c>
      <c r="YW45" s="191">
        <f t="shared" si="1181"/>
        <v>0</v>
      </c>
      <c r="YX45" s="191">
        <f t="shared" si="1181"/>
        <v>0</v>
      </c>
      <c r="YY45" s="191">
        <f t="shared" si="1181"/>
        <v>0</v>
      </c>
      <c r="ZA45" s="191">
        <f t="shared" ref="ZA45:ZN45" si="1182">SUM(ZA46:ZA48)</f>
        <v>0</v>
      </c>
      <c r="ZB45" s="191">
        <f t="shared" si="1182"/>
        <v>0</v>
      </c>
      <c r="ZC45" s="191">
        <f t="shared" si="1182"/>
        <v>0</v>
      </c>
      <c r="ZD45" s="191">
        <f t="shared" si="1182"/>
        <v>0</v>
      </c>
      <c r="ZE45" s="191">
        <f t="shared" si="1182"/>
        <v>0</v>
      </c>
      <c r="ZF45" s="191">
        <f t="shared" si="1182"/>
        <v>0</v>
      </c>
      <c r="ZG45" s="191">
        <f t="shared" si="1182"/>
        <v>0</v>
      </c>
      <c r="ZH45" s="191">
        <f t="shared" si="1182"/>
        <v>0</v>
      </c>
      <c r="ZI45" s="191">
        <f t="shared" si="1182"/>
        <v>0</v>
      </c>
      <c r="ZJ45" s="191">
        <f t="shared" si="1182"/>
        <v>0</v>
      </c>
      <c r="ZK45" s="191">
        <f t="shared" si="1182"/>
        <v>0</v>
      </c>
      <c r="ZL45" s="191">
        <f t="shared" si="1182"/>
        <v>0</v>
      </c>
      <c r="ZM45" s="191">
        <f t="shared" si="1182"/>
        <v>0</v>
      </c>
      <c r="ZN45" s="191">
        <f t="shared" si="1182"/>
        <v>0</v>
      </c>
      <c r="ZP45" s="191">
        <f t="shared" ref="ZP45:AAC45" si="1183">SUM(ZP46:ZP48)</f>
        <v>0</v>
      </c>
      <c r="ZQ45" s="191">
        <f t="shared" si="1183"/>
        <v>0</v>
      </c>
      <c r="ZR45" s="191">
        <f t="shared" si="1183"/>
        <v>0</v>
      </c>
      <c r="ZS45" s="191">
        <f t="shared" si="1183"/>
        <v>0</v>
      </c>
      <c r="ZT45" s="191">
        <f t="shared" si="1183"/>
        <v>0</v>
      </c>
      <c r="ZU45" s="191">
        <f t="shared" si="1183"/>
        <v>0</v>
      </c>
      <c r="ZV45" s="191">
        <f t="shared" si="1183"/>
        <v>0</v>
      </c>
      <c r="ZW45" s="191">
        <f t="shared" si="1183"/>
        <v>0</v>
      </c>
      <c r="ZX45" s="191">
        <f t="shared" si="1183"/>
        <v>0</v>
      </c>
      <c r="ZY45" s="191">
        <f t="shared" si="1183"/>
        <v>0</v>
      </c>
      <c r="ZZ45" s="191">
        <f t="shared" si="1183"/>
        <v>0</v>
      </c>
      <c r="AAA45" s="191">
        <f t="shared" si="1183"/>
        <v>0</v>
      </c>
      <c r="AAB45" s="191">
        <f t="shared" si="1183"/>
        <v>0</v>
      </c>
      <c r="AAC45" s="191">
        <f t="shared" si="1183"/>
        <v>0</v>
      </c>
      <c r="AAE45" s="191">
        <f t="shared" ref="AAE45:AAR45" si="1184">SUM(AAE46:AAE48)</f>
        <v>0</v>
      </c>
      <c r="AAF45" s="191">
        <f t="shared" si="1184"/>
        <v>0</v>
      </c>
      <c r="AAG45" s="191">
        <f t="shared" si="1184"/>
        <v>0</v>
      </c>
      <c r="AAH45" s="191">
        <f t="shared" si="1184"/>
        <v>0</v>
      </c>
      <c r="AAI45" s="191">
        <f t="shared" si="1184"/>
        <v>0</v>
      </c>
      <c r="AAJ45" s="191">
        <f t="shared" si="1184"/>
        <v>0</v>
      </c>
      <c r="AAK45" s="191">
        <f t="shared" si="1184"/>
        <v>0</v>
      </c>
      <c r="AAL45" s="191">
        <f t="shared" si="1184"/>
        <v>0</v>
      </c>
      <c r="AAM45" s="191">
        <f t="shared" si="1184"/>
        <v>0</v>
      </c>
      <c r="AAN45" s="191">
        <f t="shared" si="1184"/>
        <v>0</v>
      </c>
      <c r="AAO45" s="191">
        <f t="shared" si="1184"/>
        <v>0</v>
      </c>
      <c r="AAP45" s="191">
        <f t="shared" si="1184"/>
        <v>0</v>
      </c>
      <c r="AAQ45" s="191">
        <f t="shared" si="1184"/>
        <v>0</v>
      </c>
      <c r="AAR45" s="191">
        <f t="shared" si="1184"/>
        <v>0</v>
      </c>
      <c r="AAT45" s="191">
        <f t="shared" ref="AAT45:ABG45" si="1185">SUM(AAT46:AAT48)</f>
        <v>0</v>
      </c>
      <c r="AAU45" s="191">
        <f t="shared" si="1185"/>
        <v>0</v>
      </c>
      <c r="AAV45" s="191">
        <f t="shared" si="1185"/>
        <v>0</v>
      </c>
      <c r="AAW45" s="191">
        <f t="shared" si="1185"/>
        <v>0</v>
      </c>
      <c r="AAX45" s="191">
        <f t="shared" si="1185"/>
        <v>0</v>
      </c>
      <c r="AAY45" s="191">
        <f t="shared" si="1185"/>
        <v>0</v>
      </c>
      <c r="AAZ45" s="191">
        <f t="shared" si="1185"/>
        <v>0</v>
      </c>
      <c r="ABA45" s="191">
        <f t="shared" si="1185"/>
        <v>0</v>
      </c>
      <c r="ABB45" s="191">
        <f t="shared" si="1185"/>
        <v>0</v>
      </c>
      <c r="ABC45" s="191">
        <f t="shared" si="1185"/>
        <v>0</v>
      </c>
      <c r="ABD45" s="191">
        <f t="shared" si="1185"/>
        <v>0</v>
      </c>
      <c r="ABE45" s="191">
        <f t="shared" si="1185"/>
        <v>0</v>
      </c>
      <c r="ABF45" s="191">
        <f t="shared" si="1185"/>
        <v>0</v>
      </c>
      <c r="ABG45" s="191">
        <f t="shared" si="1185"/>
        <v>0</v>
      </c>
      <c r="ABI45" s="191">
        <f t="shared" ref="ABI45:ABV45" si="1186">SUM(ABI46:ABI48)</f>
        <v>0</v>
      </c>
      <c r="ABJ45" s="191">
        <f t="shared" si="1186"/>
        <v>0</v>
      </c>
      <c r="ABK45" s="191">
        <f t="shared" si="1186"/>
        <v>0</v>
      </c>
      <c r="ABL45" s="191">
        <f t="shared" si="1186"/>
        <v>0</v>
      </c>
      <c r="ABM45" s="191">
        <f t="shared" si="1186"/>
        <v>0</v>
      </c>
      <c r="ABN45" s="191">
        <f t="shared" si="1186"/>
        <v>0</v>
      </c>
      <c r="ABO45" s="191">
        <f t="shared" si="1186"/>
        <v>0</v>
      </c>
      <c r="ABP45" s="191">
        <f t="shared" si="1186"/>
        <v>0</v>
      </c>
      <c r="ABQ45" s="191">
        <f t="shared" si="1186"/>
        <v>0</v>
      </c>
      <c r="ABR45" s="191">
        <f t="shared" si="1186"/>
        <v>0</v>
      </c>
      <c r="ABS45" s="191">
        <f t="shared" si="1186"/>
        <v>0</v>
      </c>
      <c r="ABT45" s="191">
        <f t="shared" si="1186"/>
        <v>0</v>
      </c>
      <c r="ABU45" s="191">
        <f t="shared" si="1186"/>
        <v>0</v>
      </c>
      <c r="ABV45" s="191">
        <f t="shared" si="1186"/>
        <v>0</v>
      </c>
      <c r="ABX45" s="191">
        <f t="shared" ref="ABX45:ACK45" si="1187">SUM(ABX46:ABX48)</f>
        <v>0</v>
      </c>
      <c r="ABY45" s="191">
        <f t="shared" si="1187"/>
        <v>0</v>
      </c>
      <c r="ABZ45" s="191">
        <f t="shared" si="1187"/>
        <v>0</v>
      </c>
      <c r="ACA45" s="191">
        <f t="shared" si="1187"/>
        <v>0</v>
      </c>
      <c r="ACB45" s="191">
        <f t="shared" si="1187"/>
        <v>0</v>
      </c>
      <c r="ACC45" s="191">
        <f t="shared" si="1187"/>
        <v>0</v>
      </c>
      <c r="ACD45" s="191">
        <f t="shared" si="1187"/>
        <v>0</v>
      </c>
      <c r="ACE45" s="191">
        <f t="shared" si="1187"/>
        <v>0</v>
      </c>
      <c r="ACF45" s="191">
        <f t="shared" si="1187"/>
        <v>0</v>
      </c>
      <c r="ACG45" s="191">
        <f t="shared" si="1187"/>
        <v>0</v>
      </c>
      <c r="ACH45" s="191">
        <f t="shared" si="1187"/>
        <v>0</v>
      </c>
      <c r="ACI45" s="191">
        <f t="shared" si="1187"/>
        <v>0</v>
      </c>
      <c r="ACJ45" s="191">
        <f t="shared" si="1187"/>
        <v>0</v>
      </c>
      <c r="ACK45" s="191">
        <f t="shared" si="1187"/>
        <v>0</v>
      </c>
      <c r="ACM45" s="191">
        <f t="shared" ref="ACM45:ACZ45" si="1188">SUM(ACM46:ACM48)</f>
        <v>0</v>
      </c>
      <c r="ACN45" s="191">
        <f t="shared" si="1188"/>
        <v>0</v>
      </c>
      <c r="ACO45" s="191">
        <f t="shared" si="1188"/>
        <v>0</v>
      </c>
      <c r="ACP45" s="191">
        <f t="shared" si="1188"/>
        <v>0</v>
      </c>
      <c r="ACQ45" s="191">
        <f t="shared" si="1188"/>
        <v>0</v>
      </c>
      <c r="ACR45" s="191">
        <f t="shared" si="1188"/>
        <v>0</v>
      </c>
      <c r="ACS45" s="191">
        <f t="shared" si="1188"/>
        <v>0</v>
      </c>
      <c r="ACT45" s="191">
        <f t="shared" si="1188"/>
        <v>0</v>
      </c>
      <c r="ACU45" s="191">
        <f t="shared" si="1188"/>
        <v>0</v>
      </c>
      <c r="ACV45" s="191">
        <f t="shared" si="1188"/>
        <v>0</v>
      </c>
      <c r="ACW45" s="191">
        <f t="shared" si="1188"/>
        <v>0</v>
      </c>
      <c r="ACX45" s="191">
        <f t="shared" si="1188"/>
        <v>0</v>
      </c>
      <c r="ACY45" s="191">
        <f t="shared" si="1188"/>
        <v>0</v>
      </c>
      <c r="ACZ45" s="191">
        <f t="shared" si="1188"/>
        <v>0</v>
      </c>
      <c r="ADC45" s="191">
        <f t="shared" ref="ADC45:ADP45" si="1189">SUM(ADC46:ADC48)</f>
        <v>0</v>
      </c>
      <c r="ADD45" s="191">
        <f t="shared" si="1189"/>
        <v>0</v>
      </c>
      <c r="ADE45" s="191">
        <f t="shared" si="1189"/>
        <v>0</v>
      </c>
      <c r="ADF45" s="191">
        <f t="shared" si="1189"/>
        <v>0</v>
      </c>
      <c r="ADG45" s="191">
        <f t="shared" si="1189"/>
        <v>0</v>
      </c>
      <c r="ADH45" s="191">
        <f t="shared" si="1189"/>
        <v>0</v>
      </c>
      <c r="ADI45" s="191">
        <f t="shared" si="1189"/>
        <v>0</v>
      </c>
      <c r="ADJ45" s="191">
        <f t="shared" si="1189"/>
        <v>0</v>
      </c>
      <c r="ADK45" s="191">
        <f t="shared" si="1189"/>
        <v>0</v>
      </c>
      <c r="ADL45" s="191">
        <f t="shared" si="1189"/>
        <v>0</v>
      </c>
      <c r="ADM45" s="191">
        <f t="shared" si="1189"/>
        <v>0</v>
      </c>
      <c r="ADN45" s="191">
        <f t="shared" si="1189"/>
        <v>0</v>
      </c>
      <c r="ADO45" s="191">
        <f t="shared" si="1189"/>
        <v>0</v>
      </c>
      <c r="ADP45" s="191">
        <f t="shared" si="1189"/>
        <v>0</v>
      </c>
      <c r="ADR45" s="191">
        <f t="shared" ref="ADR45:AEE45" si="1190">SUM(ADR46:ADR48)</f>
        <v>0</v>
      </c>
      <c r="ADS45" s="191">
        <f t="shared" si="1190"/>
        <v>0</v>
      </c>
      <c r="ADT45" s="191">
        <f t="shared" si="1190"/>
        <v>0</v>
      </c>
      <c r="ADU45" s="191">
        <f t="shared" si="1190"/>
        <v>0</v>
      </c>
      <c r="ADV45" s="191">
        <f t="shared" si="1190"/>
        <v>0</v>
      </c>
      <c r="ADW45" s="191">
        <f t="shared" si="1190"/>
        <v>0</v>
      </c>
      <c r="ADX45" s="191">
        <f t="shared" si="1190"/>
        <v>0</v>
      </c>
      <c r="ADY45" s="191">
        <f t="shared" si="1190"/>
        <v>0</v>
      </c>
      <c r="ADZ45" s="191">
        <f t="shared" si="1190"/>
        <v>0</v>
      </c>
      <c r="AEA45" s="191">
        <f t="shared" si="1190"/>
        <v>0</v>
      </c>
      <c r="AEB45" s="191">
        <f t="shared" si="1190"/>
        <v>0</v>
      </c>
      <c r="AEC45" s="191">
        <f t="shared" si="1190"/>
        <v>0</v>
      </c>
      <c r="AED45" s="191">
        <f t="shared" si="1190"/>
        <v>0</v>
      </c>
      <c r="AEE45" s="191">
        <f t="shared" si="1190"/>
        <v>0</v>
      </c>
      <c r="AEG45" s="191">
        <f t="shared" ref="AEG45:AET45" si="1191">SUM(AEG46:AEG48)</f>
        <v>0</v>
      </c>
      <c r="AEH45" s="191">
        <f t="shared" si="1191"/>
        <v>0</v>
      </c>
      <c r="AEI45" s="191">
        <f t="shared" si="1191"/>
        <v>0</v>
      </c>
      <c r="AEJ45" s="191">
        <f t="shared" si="1191"/>
        <v>0</v>
      </c>
      <c r="AEK45" s="191">
        <f t="shared" si="1191"/>
        <v>0</v>
      </c>
      <c r="AEL45" s="191">
        <f t="shared" si="1191"/>
        <v>0</v>
      </c>
      <c r="AEM45" s="191">
        <f t="shared" si="1191"/>
        <v>0</v>
      </c>
      <c r="AEN45" s="191">
        <f t="shared" si="1191"/>
        <v>0</v>
      </c>
      <c r="AEO45" s="191">
        <f t="shared" si="1191"/>
        <v>0</v>
      </c>
      <c r="AEP45" s="191">
        <f t="shared" si="1191"/>
        <v>0</v>
      </c>
      <c r="AEQ45" s="191">
        <f t="shared" si="1191"/>
        <v>0</v>
      </c>
      <c r="AER45" s="191">
        <f t="shared" si="1191"/>
        <v>0</v>
      </c>
      <c r="AES45" s="191">
        <f t="shared" si="1191"/>
        <v>0</v>
      </c>
      <c r="AET45" s="191">
        <f t="shared" si="1191"/>
        <v>0</v>
      </c>
      <c r="AEV45" s="191">
        <f t="shared" ref="AEV45:AFI45" si="1192">SUM(AEV46:AEV48)</f>
        <v>0</v>
      </c>
      <c r="AEW45" s="191">
        <f t="shared" si="1192"/>
        <v>0</v>
      </c>
      <c r="AEX45" s="191">
        <f t="shared" si="1192"/>
        <v>0</v>
      </c>
      <c r="AEY45" s="191">
        <f t="shared" si="1192"/>
        <v>0</v>
      </c>
      <c r="AEZ45" s="191">
        <f t="shared" si="1192"/>
        <v>0</v>
      </c>
      <c r="AFA45" s="191">
        <f t="shared" si="1192"/>
        <v>0</v>
      </c>
      <c r="AFB45" s="191">
        <f t="shared" si="1192"/>
        <v>0</v>
      </c>
      <c r="AFC45" s="191">
        <f t="shared" si="1192"/>
        <v>0</v>
      </c>
      <c r="AFD45" s="191">
        <f t="shared" si="1192"/>
        <v>0</v>
      </c>
      <c r="AFE45" s="191">
        <f t="shared" si="1192"/>
        <v>0</v>
      </c>
      <c r="AFF45" s="191">
        <f t="shared" si="1192"/>
        <v>0</v>
      </c>
      <c r="AFG45" s="191">
        <f t="shared" si="1192"/>
        <v>0</v>
      </c>
      <c r="AFH45" s="191">
        <f t="shared" si="1192"/>
        <v>0</v>
      </c>
      <c r="AFI45" s="191">
        <f t="shared" si="1192"/>
        <v>0</v>
      </c>
      <c r="AFK45" s="191">
        <f t="shared" ref="AFK45:AFX45" si="1193">SUM(AFK46:AFK48)</f>
        <v>0</v>
      </c>
      <c r="AFL45" s="191">
        <f t="shared" si="1193"/>
        <v>0</v>
      </c>
      <c r="AFM45" s="191">
        <f t="shared" si="1193"/>
        <v>0</v>
      </c>
      <c r="AFN45" s="191">
        <f t="shared" si="1193"/>
        <v>0</v>
      </c>
      <c r="AFO45" s="191">
        <f t="shared" si="1193"/>
        <v>0</v>
      </c>
      <c r="AFP45" s="191">
        <f t="shared" si="1193"/>
        <v>0</v>
      </c>
      <c r="AFQ45" s="191">
        <f t="shared" si="1193"/>
        <v>0</v>
      </c>
      <c r="AFR45" s="191">
        <f t="shared" si="1193"/>
        <v>0</v>
      </c>
      <c r="AFS45" s="191">
        <f t="shared" si="1193"/>
        <v>0</v>
      </c>
      <c r="AFT45" s="191">
        <f t="shared" si="1193"/>
        <v>0</v>
      </c>
      <c r="AFU45" s="191">
        <f t="shared" si="1193"/>
        <v>0</v>
      </c>
      <c r="AFV45" s="191">
        <f t="shared" si="1193"/>
        <v>0</v>
      </c>
      <c r="AFW45" s="191">
        <f t="shared" si="1193"/>
        <v>0</v>
      </c>
      <c r="AFX45" s="191">
        <f t="shared" si="1193"/>
        <v>0</v>
      </c>
      <c r="AFZ45" s="191">
        <f t="shared" ref="AFZ45:AGM45" si="1194">SUM(AFZ46:AFZ48)</f>
        <v>0</v>
      </c>
      <c r="AGA45" s="191">
        <f t="shared" si="1194"/>
        <v>0</v>
      </c>
      <c r="AGB45" s="191">
        <f t="shared" si="1194"/>
        <v>0</v>
      </c>
      <c r="AGC45" s="191">
        <f t="shared" si="1194"/>
        <v>0</v>
      </c>
      <c r="AGD45" s="191">
        <f t="shared" si="1194"/>
        <v>0</v>
      </c>
      <c r="AGE45" s="191">
        <f t="shared" si="1194"/>
        <v>0</v>
      </c>
      <c r="AGF45" s="191">
        <f t="shared" si="1194"/>
        <v>0</v>
      </c>
      <c r="AGG45" s="191">
        <f t="shared" si="1194"/>
        <v>0</v>
      </c>
      <c r="AGH45" s="191">
        <f t="shared" si="1194"/>
        <v>0</v>
      </c>
      <c r="AGI45" s="191">
        <f t="shared" si="1194"/>
        <v>0</v>
      </c>
      <c r="AGJ45" s="191">
        <f t="shared" si="1194"/>
        <v>0</v>
      </c>
      <c r="AGK45" s="191">
        <f t="shared" si="1194"/>
        <v>0</v>
      </c>
      <c r="AGL45" s="191">
        <f t="shared" si="1194"/>
        <v>0</v>
      </c>
      <c r="AGM45" s="191">
        <f t="shared" si="1194"/>
        <v>0</v>
      </c>
      <c r="AGO45" s="191">
        <f t="shared" ref="AGO45:AHB45" si="1195">SUM(AGO46:AGO48)</f>
        <v>0</v>
      </c>
      <c r="AGP45" s="191">
        <f t="shared" si="1195"/>
        <v>0</v>
      </c>
      <c r="AGQ45" s="191">
        <f t="shared" si="1195"/>
        <v>0</v>
      </c>
      <c r="AGR45" s="191">
        <f t="shared" si="1195"/>
        <v>0</v>
      </c>
      <c r="AGS45" s="191">
        <f t="shared" si="1195"/>
        <v>0</v>
      </c>
      <c r="AGT45" s="191">
        <f t="shared" si="1195"/>
        <v>0</v>
      </c>
      <c r="AGU45" s="191">
        <f t="shared" si="1195"/>
        <v>0</v>
      </c>
      <c r="AGV45" s="191">
        <f t="shared" si="1195"/>
        <v>0</v>
      </c>
      <c r="AGW45" s="191">
        <f t="shared" si="1195"/>
        <v>0</v>
      </c>
      <c r="AGX45" s="191">
        <f t="shared" si="1195"/>
        <v>0</v>
      </c>
      <c r="AGY45" s="191">
        <f t="shared" si="1195"/>
        <v>0</v>
      </c>
      <c r="AGZ45" s="191">
        <f t="shared" si="1195"/>
        <v>0</v>
      </c>
      <c r="AHA45" s="191">
        <f t="shared" si="1195"/>
        <v>0</v>
      </c>
      <c r="AHB45" s="191">
        <f t="shared" si="1195"/>
        <v>0</v>
      </c>
      <c r="AHD45" s="191">
        <f t="shared" ref="AHD45:AHQ45" si="1196">SUM(AHD46:AHD48)</f>
        <v>0</v>
      </c>
      <c r="AHE45" s="191">
        <f t="shared" si="1196"/>
        <v>0</v>
      </c>
      <c r="AHF45" s="191">
        <f t="shared" si="1196"/>
        <v>0</v>
      </c>
      <c r="AHG45" s="191">
        <f t="shared" si="1196"/>
        <v>0</v>
      </c>
      <c r="AHH45" s="191">
        <f t="shared" si="1196"/>
        <v>0</v>
      </c>
      <c r="AHI45" s="191">
        <f t="shared" si="1196"/>
        <v>0</v>
      </c>
      <c r="AHJ45" s="191">
        <f t="shared" si="1196"/>
        <v>0</v>
      </c>
      <c r="AHK45" s="191">
        <f t="shared" si="1196"/>
        <v>0</v>
      </c>
      <c r="AHL45" s="191">
        <f t="shared" si="1196"/>
        <v>0</v>
      </c>
      <c r="AHM45" s="191">
        <f t="shared" si="1196"/>
        <v>0</v>
      </c>
      <c r="AHN45" s="191">
        <f t="shared" si="1196"/>
        <v>0</v>
      </c>
      <c r="AHO45" s="191">
        <f t="shared" si="1196"/>
        <v>0</v>
      </c>
      <c r="AHP45" s="191">
        <f t="shared" si="1196"/>
        <v>0</v>
      </c>
      <c r="AHQ45" s="191">
        <f t="shared" si="1196"/>
        <v>0</v>
      </c>
      <c r="AHS45" s="191">
        <f t="shared" ref="AHS45:AIF45" si="1197">SUM(AHS46:AHS48)</f>
        <v>0</v>
      </c>
      <c r="AHT45" s="191">
        <f t="shared" si="1197"/>
        <v>0</v>
      </c>
      <c r="AHU45" s="191">
        <f t="shared" si="1197"/>
        <v>0</v>
      </c>
      <c r="AHV45" s="191">
        <f t="shared" si="1197"/>
        <v>0</v>
      </c>
      <c r="AHW45" s="191">
        <f t="shared" si="1197"/>
        <v>0</v>
      </c>
      <c r="AHX45" s="191">
        <f t="shared" si="1197"/>
        <v>0</v>
      </c>
      <c r="AHY45" s="191">
        <f t="shared" si="1197"/>
        <v>0</v>
      </c>
      <c r="AHZ45" s="191">
        <f t="shared" si="1197"/>
        <v>0</v>
      </c>
      <c r="AIA45" s="191">
        <f t="shared" si="1197"/>
        <v>0</v>
      </c>
      <c r="AIB45" s="191">
        <f t="shared" si="1197"/>
        <v>0</v>
      </c>
      <c r="AIC45" s="191">
        <f t="shared" si="1197"/>
        <v>0</v>
      </c>
      <c r="AID45" s="191">
        <f t="shared" si="1197"/>
        <v>0</v>
      </c>
      <c r="AIE45" s="191">
        <f t="shared" si="1197"/>
        <v>0</v>
      </c>
      <c r="AIF45" s="191">
        <f t="shared" si="1197"/>
        <v>0</v>
      </c>
    </row>
    <row r="46" spans="1:916" ht="30" x14ac:dyDescent="0.25">
      <c r="A46" s="162" t="s">
        <v>287</v>
      </c>
      <c r="B46" s="163" t="s">
        <v>288</v>
      </c>
      <c r="C46" s="160"/>
      <c r="D46" s="44"/>
      <c r="E46" s="44"/>
      <c r="F46" s="44"/>
      <c r="G46" s="192">
        <f t="shared" ref="G46:G48" si="1198">C46+D46-E46+F46</f>
        <v>0</v>
      </c>
      <c r="H46" s="44"/>
      <c r="I46" s="44"/>
      <c r="J46" s="44"/>
      <c r="K46" s="44"/>
      <c r="L46" s="44"/>
      <c r="M46" s="44"/>
      <c r="N46" s="192">
        <f>H46+I46-J46+K46-L46+M46</f>
        <v>0</v>
      </c>
      <c r="O46" s="44"/>
      <c r="P46" s="44"/>
      <c r="Q46" s="44"/>
      <c r="R46" s="44"/>
      <c r="S46" s="44"/>
      <c r="T46" s="44"/>
      <c r="U46" s="192">
        <f t="shared" ref="U46:U48" si="1199">Q46+R46-S46+T46</f>
        <v>0</v>
      </c>
      <c r="V46" s="44"/>
      <c r="W46" s="44"/>
      <c r="X46" s="44"/>
      <c r="Y46" s="44"/>
      <c r="Z46" s="44"/>
      <c r="AA46" s="44"/>
      <c r="AB46" s="192">
        <f>V46+W46-X46+Y46-Z46+AA46</f>
        <v>0</v>
      </c>
      <c r="AC46" s="44"/>
      <c r="AD46" s="44"/>
      <c r="AF46" s="44"/>
      <c r="AG46" s="44"/>
      <c r="AH46" s="44"/>
      <c r="AI46" s="44"/>
      <c r="AJ46" s="192">
        <f t="shared" ref="AJ46:AJ48" si="1200">AF46+AG46-AH46+AI46</f>
        <v>0</v>
      </c>
      <c r="AK46" s="44"/>
      <c r="AL46" s="44"/>
      <c r="AM46" s="44"/>
      <c r="AN46" s="44"/>
      <c r="AO46" s="44"/>
      <c r="AP46" s="44"/>
      <c r="AQ46" s="192">
        <f>AK46+AL46-AM46+AN46-AO46+AP46</f>
        <v>0</v>
      </c>
      <c r="AR46" s="44"/>
      <c r="AS46" s="44"/>
      <c r="AU46" s="44"/>
      <c r="AV46" s="44"/>
      <c r="AW46" s="44"/>
      <c r="AX46" s="44"/>
      <c r="AY46" s="192">
        <f t="shared" ref="AY46:AY48" si="1201">AU46+AV46-AW46+AX46</f>
        <v>0</v>
      </c>
      <c r="AZ46" s="44"/>
      <c r="BA46" s="44"/>
      <c r="BB46" s="44"/>
      <c r="BC46" s="44"/>
      <c r="BD46" s="44"/>
      <c r="BE46" s="44"/>
      <c r="BF46" s="192">
        <f>AZ46+BA46-BB46+BC46-BD46+BE46</f>
        <v>0</v>
      </c>
      <c r="BG46" s="44"/>
      <c r="BH46" s="44"/>
      <c r="BJ46" s="44"/>
      <c r="BK46" s="44"/>
      <c r="BL46" s="44"/>
      <c r="BM46" s="44"/>
      <c r="BN46" s="192">
        <f t="shared" ref="BN46:BN48" si="1202">BJ46+BK46-BL46+BM46</f>
        <v>0</v>
      </c>
      <c r="BO46" s="44"/>
      <c r="BP46" s="44"/>
      <c r="BQ46" s="44"/>
      <c r="BR46" s="44"/>
      <c r="BS46" s="44"/>
      <c r="BT46" s="44"/>
      <c r="BU46" s="192">
        <f>BO46+BP46-BQ46+BR46-BS46+BT46</f>
        <v>0</v>
      </c>
      <c r="BV46" s="44"/>
      <c r="BW46" s="44"/>
      <c r="BY46" s="44"/>
      <c r="BZ46" s="44"/>
      <c r="CA46" s="44"/>
      <c r="CB46" s="44"/>
      <c r="CC46" s="192">
        <f t="shared" ref="CC46:CC48" si="1203">BY46+BZ46-CA46+CB46</f>
        <v>0</v>
      </c>
      <c r="CD46" s="44"/>
      <c r="CE46" s="44"/>
      <c r="CF46" s="44"/>
      <c r="CG46" s="44"/>
      <c r="CH46" s="44"/>
      <c r="CI46" s="44"/>
      <c r="CJ46" s="192">
        <f>CD46+CE46-CF46+CG46-CH46+CI46</f>
        <v>0</v>
      </c>
      <c r="CK46" s="44"/>
      <c r="CL46" s="44"/>
      <c r="CN46" s="44"/>
      <c r="CO46" s="44"/>
      <c r="CP46" s="44"/>
      <c r="CQ46" s="44"/>
      <c r="CR46" s="192">
        <f t="shared" ref="CR46:CR48" si="1204">CN46+CO46-CP46+CQ46</f>
        <v>0</v>
      </c>
      <c r="CS46" s="44"/>
      <c r="CT46" s="44"/>
      <c r="CU46" s="44"/>
      <c r="CV46" s="44"/>
      <c r="CW46" s="44"/>
      <c r="CX46" s="44"/>
      <c r="CY46" s="192">
        <f>CS46+CT46-CU46+CV46-CW46+CX46</f>
        <v>0</v>
      </c>
      <c r="CZ46" s="44"/>
      <c r="DA46" s="44"/>
      <c r="DC46" s="44"/>
      <c r="DD46" s="44"/>
      <c r="DE46" s="44"/>
      <c r="DF46" s="44"/>
      <c r="DG46" s="192">
        <f t="shared" ref="DG46:DG48" si="1205">DC46+DD46-DE46+DF46</f>
        <v>0</v>
      </c>
      <c r="DH46" s="44"/>
      <c r="DI46" s="44"/>
      <c r="DJ46" s="44"/>
      <c r="DK46" s="44"/>
      <c r="DL46" s="44"/>
      <c r="DM46" s="44"/>
      <c r="DN46" s="192">
        <f>DH46+DI46-DJ46+DK46-DL46+DM46</f>
        <v>0</v>
      </c>
      <c r="DO46" s="44"/>
      <c r="DP46" s="44"/>
      <c r="DR46" s="44"/>
      <c r="DS46" s="44"/>
      <c r="DT46" s="44"/>
      <c r="DU46" s="44"/>
      <c r="DV46" s="192">
        <f t="shared" ref="DV46:DV48" si="1206">DR46+DS46-DT46+DU46</f>
        <v>0</v>
      </c>
      <c r="DW46" s="44"/>
      <c r="DX46" s="44"/>
      <c r="DY46" s="44"/>
      <c r="DZ46" s="44"/>
      <c r="EA46" s="44"/>
      <c r="EB46" s="44"/>
      <c r="EC46" s="192">
        <f>DW46+DX46-DY46+DZ46-EA46+EB46</f>
        <v>0</v>
      </c>
      <c r="ED46" s="44"/>
      <c r="EE46" s="44"/>
      <c r="EG46" s="44"/>
      <c r="EH46" s="44"/>
      <c r="EI46" s="44"/>
      <c r="EJ46" s="44"/>
      <c r="EK46" s="192">
        <f t="shared" ref="EK46:EK48" si="1207">EG46+EH46-EI46+EJ46</f>
        <v>0</v>
      </c>
      <c r="EL46" s="44"/>
      <c r="EM46" s="44"/>
      <c r="EN46" s="44"/>
      <c r="EO46" s="44"/>
      <c r="EP46" s="44"/>
      <c r="EQ46" s="44"/>
      <c r="ER46" s="192">
        <f>EL46+EM46-EN46+EO46-EP46+EQ46</f>
        <v>0</v>
      </c>
      <c r="ES46" s="44"/>
      <c r="ET46" s="44"/>
      <c r="EV46" s="44"/>
      <c r="EW46" s="44"/>
      <c r="EX46" s="44"/>
      <c r="EY46" s="44"/>
      <c r="EZ46" s="192">
        <f t="shared" ref="EZ46:EZ48" si="1208">EV46+EW46-EX46+EY46</f>
        <v>0</v>
      </c>
      <c r="FA46" s="44"/>
      <c r="FB46" s="44"/>
      <c r="FC46" s="44"/>
      <c r="FD46" s="44"/>
      <c r="FE46" s="44"/>
      <c r="FF46" s="44"/>
      <c r="FG46" s="192">
        <f>FA46+FB46-FC46+FD46-FE46+FF46</f>
        <v>0</v>
      </c>
      <c r="FH46" s="44"/>
      <c r="FI46" s="44"/>
      <c r="FK46" s="44"/>
      <c r="FL46" s="44"/>
      <c r="FM46" s="44"/>
      <c r="FN46" s="44"/>
      <c r="FO46" s="192">
        <f t="shared" ref="FO46:FO48" si="1209">FK46+FL46-FM46+FN46</f>
        <v>0</v>
      </c>
      <c r="FP46" s="44"/>
      <c r="FQ46" s="44"/>
      <c r="FR46" s="44"/>
      <c r="FS46" s="44"/>
      <c r="FT46" s="44"/>
      <c r="FU46" s="44"/>
      <c r="FV46" s="192">
        <f>FP46+FQ46-FR46+FS46-FT46+FU46</f>
        <v>0</v>
      </c>
      <c r="FW46" s="44"/>
      <c r="FX46" s="44"/>
      <c r="FZ46" s="44"/>
      <c r="GA46" s="44"/>
      <c r="GB46" s="44"/>
      <c r="GC46" s="44"/>
      <c r="GD46" s="192">
        <f t="shared" ref="GD46:GD48" si="1210">FZ46+GA46-GB46+GC46</f>
        <v>0</v>
      </c>
      <c r="GE46" s="44"/>
      <c r="GF46" s="44"/>
      <c r="GG46" s="44"/>
      <c r="GH46" s="44"/>
      <c r="GI46" s="44"/>
      <c r="GJ46" s="44"/>
      <c r="GK46" s="192">
        <f>GE46+GF46-GG46+GH46-GI46+GJ46</f>
        <v>0</v>
      </c>
      <c r="GL46" s="44"/>
      <c r="GM46" s="44"/>
      <c r="GO46" s="44"/>
      <c r="GP46" s="44"/>
      <c r="GQ46" s="44"/>
      <c r="GR46" s="44"/>
      <c r="GS46" s="192">
        <f t="shared" ref="GS46:GS48" si="1211">GO46+GP46-GQ46+GR46</f>
        <v>0</v>
      </c>
      <c r="GT46" s="44"/>
      <c r="GU46" s="44"/>
      <c r="GV46" s="44"/>
      <c r="GW46" s="44"/>
      <c r="GX46" s="44"/>
      <c r="GY46" s="44"/>
      <c r="GZ46" s="192">
        <f>GT46+GU46-GV46+GW46-GX46+GY46</f>
        <v>0</v>
      </c>
      <c r="HA46" s="44"/>
      <c r="HB46" s="44"/>
      <c r="HD46" s="44"/>
      <c r="HE46" s="44"/>
      <c r="HF46" s="44"/>
      <c r="HG46" s="44"/>
      <c r="HH46" s="192">
        <f t="shared" ref="HH46:HH48" si="1212">HD46+HE46-HF46+HG46</f>
        <v>0</v>
      </c>
      <c r="HI46" s="44"/>
      <c r="HJ46" s="44"/>
      <c r="HK46" s="44"/>
      <c r="HL46" s="44"/>
      <c r="HM46" s="44"/>
      <c r="HN46" s="44"/>
      <c r="HO46" s="192">
        <f>HI46+HJ46-HK46+HL46-HM46+HN46</f>
        <v>0</v>
      </c>
      <c r="HP46" s="44"/>
      <c r="HQ46" s="44"/>
      <c r="HS46" s="44"/>
      <c r="HT46" s="44"/>
      <c r="HU46" s="44"/>
      <c r="HV46" s="44"/>
      <c r="HW46" s="192">
        <f t="shared" ref="HW46:HW48" si="1213">HS46+HT46-HU46+HV46</f>
        <v>0</v>
      </c>
      <c r="HX46" s="44"/>
      <c r="HY46" s="44"/>
      <c r="HZ46" s="44"/>
      <c r="IA46" s="44"/>
      <c r="IB46" s="44"/>
      <c r="IC46" s="44"/>
      <c r="ID46" s="192">
        <f>HX46+HY46-HZ46+IA46-IB46+IC46</f>
        <v>0</v>
      </c>
      <c r="IE46" s="44"/>
      <c r="IF46" s="44"/>
      <c r="IH46" s="44"/>
      <c r="II46" s="44"/>
      <c r="IJ46" s="44"/>
      <c r="IK46" s="44"/>
      <c r="IL46" s="192">
        <f t="shared" ref="IL46:IL48" si="1214">IH46+II46-IJ46+IK46</f>
        <v>0</v>
      </c>
      <c r="IM46" s="44"/>
      <c r="IN46" s="44"/>
      <c r="IO46" s="44"/>
      <c r="IP46" s="44"/>
      <c r="IQ46" s="44"/>
      <c r="IR46" s="44"/>
      <c r="IS46" s="192">
        <f>IM46+IN46-IO46+IP46-IQ46+IR46</f>
        <v>0</v>
      </c>
      <c r="IT46" s="44"/>
      <c r="IU46" s="44"/>
      <c r="IW46" s="44"/>
      <c r="IX46" s="44"/>
      <c r="IY46" s="44"/>
      <c r="IZ46" s="44"/>
      <c r="JA46" s="192">
        <f t="shared" ref="JA46:JA48" si="1215">IW46+IX46-IY46+IZ46</f>
        <v>0</v>
      </c>
      <c r="JB46" s="44"/>
      <c r="JC46" s="44"/>
      <c r="JD46" s="44"/>
      <c r="JE46" s="44"/>
      <c r="JF46" s="44"/>
      <c r="JG46" s="44"/>
      <c r="JH46" s="192">
        <f>JB46+JC46-JD46+JE46-JF46+JG46</f>
        <v>0</v>
      </c>
      <c r="JI46" s="44"/>
      <c r="JJ46" s="44"/>
      <c r="JL46" s="44"/>
      <c r="JM46" s="44"/>
      <c r="JN46" s="44"/>
      <c r="JO46" s="44"/>
      <c r="JP46" s="192">
        <f t="shared" ref="JP46:JP48" si="1216">JL46+JM46-JN46+JO46</f>
        <v>0</v>
      </c>
      <c r="JQ46" s="44"/>
      <c r="JR46" s="44"/>
      <c r="JS46" s="44"/>
      <c r="JT46" s="44"/>
      <c r="JU46" s="44"/>
      <c r="JV46" s="44"/>
      <c r="JW46" s="192">
        <f>JQ46+JR46-JS46+JT46-JU46+JV46</f>
        <v>0</v>
      </c>
      <c r="JX46" s="44"/>
      <c r="JY46" s="44"/>
      <c r="KA46" s="44"/>
      <c r="KB46" s="44"/>
      <c r="KC46" s="44"/>
      <c r="KD46" s="44"/>
      <c r="KE46" s="192">
        <f t="shared" ref="KE46:KE48" si="1217">KA46+KB46-KC46+KD46</f>
        <v>0</v>
      </c>
      <c r="KF46" s="44"/>
      <c r="KG46" s="44"/>
      <c r="KH46" s="44"/>
      <c r="KI46" s="44"/>
      <c r="KJ46" s="44"/>
      <c r="KK46" s="44"/>
      <c r="KL46" s="192">
        <f>KF46+KG46-KH46+KI46-KJ46+KK46</f>
        <v>0</v>
      </c>
      <c r="KM46" s="44"/>
      <c r="KN46" s="44"/>
      <c r="KP46" s="44"/>
      <c r="KQ46" s="44"/>
      <c r="KR46" s="44"/>
      <c r="KS46" s="44"/>
      <c r="KT46" s="192">
        <f t="shared" ref="KT46:KT48" si="1218">KP46+KQ46-KR46+KS46</f>
        <v>0</v>
      </c>
      <c r="KU46" s="44"/>
      <c r="KV46" s="44"/>
      <c r="KW46" s="44"/>
      <c r="KX46" s="44"/>
      <c r="KY46" s="44"/>
      <c r="KZ46" s="44"/>
      <c r="LA46" s="192">
        <f>KU46+KV46-KW46+KX46-KY46+KZ46</f>
        <v>0</v>
      </c>
      <c r="LB46" s="44"/>
      <c r="LC46" s="44"/>
      <c r="LE46" s="44"/>
      <c r="LF46" s="44"/>
      <c r="LG46" s="44"/>
      <c r="LH46" s="44"/>
      <c r="LI46" s="192">
        <f t="shared" ref="LI46:LI48" si="1219">LE46+LF46-LG46+LH46</f>
        <v>0</v>
      </c>
      <c r="LJ46" s="44"/>
      <c r="LK46" s="44"/>
      <c r="LL46" s="44"/>
      <c r="LM46" s="44"/>
      <c r="LN46" s="44"/>
      <c r="LO46" s="44"/>
      <c r="LP46" s="192">
        <f>LJ46+LK46-LL46+LM46-LN46+LO46</f>
        <v>0</v>
      </c>
      <c r="LQ46" s="44"/>
      <c r="LR46" s="44"/>
      <c r="LT46" s="44"/>
      <c r="LU46" s="44"/>
      <c r="LV46" s="44"/>
      <c r="LW46" s="44"/>
      <c r="LX46" s="192">
        <f t="shared" ref="LX46:LX48" si="1220">LT46+LU46-LV46+LW46</f>
        <v>0</v>
      </c>
      <c r="LY46" s="44"/>
      <c r="LZ46" s="44"/>
      <c r="MA46" s="44"/>
      <c r="MB46" s="44"/>
      <c r="MC46" s="44"/>
      <c r="MD46" s="44"/>
      <c r="ME46" s="192">
        <f>LY46+LZ46-MA46+MB46-MC46+MD46</f>
        <v>0</v>
      </c>
      <c r="MF46" s="44"/>
      <c r="MG46" s="44"/>
      <c r="MI46" s="44"/>
      <c r="MJ46" s="44"/>
      <c r="MK46" s="44"/>
      <c r="ML46" s="44"/>
      <c r="MM46" s="192">
        <f t="shared" ref="MM46:MM48" si="1221">MI46+MJ46-MK46+ML46</f>
        <v>0</v>
      </c>
      <c r="MN46" s="44"/>
      <c r="MO46" s="44"/>
      <c r="MP46" s="44"/>
      <c r="MQ46" s="44"/>
      <c r="MR46" s="44"/>
      <c r="MS46" s="44"/>
      <c r="MT46" s="192">
        <f>MN46+MO46-MP46+MQ46-MR46+MS46</f>
        <v>0</v>
      </c>
      <c r="MU46" s="44"/>
      <c r="MV46" s="44"/>
      <c r="MX46" s="44"/>
      <c r="MY46" s="44"/>
      <c r="MZ46" s="44"/>
      <c r="NA46" s="44"/>
      <c r="NB46" s="192">
        <f t="shared" ref="NB46:NB48" si="1222">MX46+MY46-MZ46+NA46</f>
        <v>0</v>
      </c>
      <c r="NC46" s="44"/>
      <c r="ND46" s="44"/>
      <c r="NE46" s="44"/>
      <c r="NF46" s="44"/>
      <c r="NG46" s="44"/>
      <c r="NH46" s="44"/>
      <c r="NI46" s="192">
        <f>NC46+ND46-NE46+NF46-NG46+NH46</f>
        <v>0</v>
      </c>
      <c r="NJ46" s="44"/>
      <c r="NK46" s="44"/>
      <c r="NM46" s="44"/>
      <c r="NN46" s="44"/>
      <c r="NO46" s="44"/>
      <c r="NP46" s="44"/>
      <c r="NQ46" s="192">
        <f t="shared" ref="NQ46:NQ48" si="1223">NM46+NN46-NO46+NP46</f>
        <v>0</v>
      </c>
      <c r="NR46" s="44"/>
      <c r="NS46" s="44"/>
      <c r="NT46" s="44"/>
      <c r="NU46" s="44"/>
      <c r="NV46" s="44"/>
      <c r="NW46" s="44"/>
      <c r="NX46" s="192">
        <f>NR46+NS46-NT46+NU46-NV46+NW46</f>
        <v>0</v>
      </c>
      <c r="NY46" s="44"/>
      <c r="NZ46" s="44"/>
      <c r="OB46" s="44"/>
      <c r="OC46" s="44"/>
      <c r="OD46" s="44"/>
      <c r="OE46" s="44"/>
      <c r="OF46" s="192">
        <f t="shared" ref="OF46:OF48" si="1224">OB46+OC46-OD46+OE46</f>
        <v>0</v>
      </c>
      <c r="OG46" s="44"/>
      <c r="OH46" s="44"/>
      <c r="OI46" s="44"/>
      <c r="OJ46" s="44"/>
      <c r="OK46" s="44"/>
      <c r="OL46" s="44"/>
      <c r="OM46" s="192">
        <f>OG46+OH46-OI46+OJ46-OK46+OL46</f>
        <v>0</v>
      </c>
      <c r="ON46" s="44"/>
      <c r="OO46" s="44"/>
      <c r="OQ46" s="44"/>
      <c r="OR46" s="44"/>
      <c r="OS46" s="44"/>
      <c r="OT46" s="44"/>
      <c r="OU46" s="192">
        <f t="shared" ref="OU46:OU48" si="1225">OQ46+OR46-OS46+OT46</f>
        <v>0</v>
      </c>
      <c r="OV46" s="44"/>
      <c r="OW46" s="44"/>
      <c r="OX46" s="44"/>
      <c r="OY46" s="44"/>
      <c r="OZ46" s="44"/>
      <c r="PA46" s="44"/>
      <c r="PB46" s="192">
        <f>OV46+OW46-OX46+OY46-OZ46+PA46</f>
        <v>0</v>
      </c>
      <c r="PC46" s="44"/>
      <c r="PD46" s="44"/>
      <c r="PF46" s="44"/>
      <c r="PG46" s="44"/>
      <c r="PH46" s="44"/>
      <c r="PI46" s="44"/>
      <c r="PJ46" s="192">
        <f t="shared" ref="PJ46:PJ48" si="1226">PF46+PG46-PH46+PI46</f>
        <v>0</v>
      </c>
      <c r="PK46" s="44"/>
      <c r="PL46" s="44"/>
      <c r="PM46" s="44"/>
      <c r="PN46" s="44"/>
      <c r="PO46" s="44"/>
      <c r="PP46" s="44"/>
      <c r="PQ46" s="192">
        <f>PK46+PL46-PM46+PN46-PO46+PP46</f>
        <v>0</v>
      </c>
      <c r="PR46" s="44"/>
      <c r="PS46" s="44"/>
      <c r="PU46" s="44"/>
      <c r="PV46" s="44"/>
      <c r="PW46" s="44"/>
      <c r="PX46" s="44"/>
      <c r="PY46" s="192">
        <f t="shared" ref="PY46:PY48" si="1227">PU46+PV46-PW46+PX46</f>
        <v>0</v>
      </c>
      <c r="PZ46" s="44"/>
      <c r="QA46" s="44"/>
      <c r="QB46" s="44"/>
      <c r="QC46" s="44"/>
      <c r="QD46" s="44"/>
      <c r="QE46" s="44"/>
      <c r="QF46" s="192">
        <f>PZ46+QA46-QB46+QC46-QD46+QE46</f>
        <v>0</v>
      </c>
      <c r="QG46" s="44"/>
      <c r="QH46" s="44"/>
      <c r="QJ46" s="44"/>
      <c r="QK46" s="44"/>
      <c r="QL46" s="44"/>
      <c r="QM46" s="44"/>
      <c r="QN46" s="192">
        <f t="shared" ref="QN46:QN48" si="1228">QJ46+QK46-QL46+QM46</f>
        <v>0</v>
      </c>
      <c r="QO46" s="44"/>
      <c r="QP46" s="44"/>
      <c r="QQ46" s="44"/>
      <c r="QR46" s="44"/>
      <c r="QS46" s="44"/>
      <c r="QT46" s="44"/>
      <c r="QU46" s="192">
        <f>QO46+QP46-QQ46+QR46-QS46+QT46</f>
        <v>0</v>
      </c>
      <c r="QV46" s="44"/>
      <c r="QW46" s="44"/>
      <c r="QY46" s="44"/>
      <c r="QZ46" s="44"/>
      <c r="RA46" s="44"/>
      <c r="RB46" s="44"/>
      <c r="RC46" s="192">
        <f t="shared" ref="RC46:RC48" si="1229">QY46+QZ46-RA46+RB46</f>
        <v>0</v>
      </c>
      <c r="RD46" s="44"/>
      <c r="RE46" s="44"/>
      <c r="RF46" s="44"/>
      <c r="RG46" s="44"/>
      <c r="RH46" s="44"/>
      <c r="RI46" s="44"/>
      <c r="RJ46" s="192">
        <f>RD46+RE46-RF46+RG46-RH46+RI46</f>
        <v>0</v>
      </c>
      <c r="RK46" s="44"/>
      <c r="RL46" s="44"/>
      <c r="RN46" s="44"/>
      <c r="RO46" s="44"/>
      <c r="RP46" s="44"/>
      <c r="RQ46" s="44"/>
      <c r="RR46" s="192">
        <f t="shared" ref="RR46:RR48" si="1230">RN46+RO46-RP46+RQ46</f>
        <v>0</v>
      </c>
      <c r="RS46" s="44"/>
      <c r="RT46" s="44"/>
      <c r="RU46" s="44"/>
      <c r="RV46" s="44"/>
      <c r="RW46" s="44"/>
      <c r="RX46" s="44"/>
      <c r="RY46" s="192">
        <f>RS46+RT46-RU46+RV46-RW46+RX46</f>
        <v>0</v>
      </c>
      <c r="RZ46" s="44"/>
      <c r="SA46" s="44"/>
      <c r="SC46" s="44"/>
      <c r="SD46" s="44"/>
      <c r="SE46" s="44"/>
      <c r="SF46" s="44"/>
      <c r="SG46" s="192">
        <f t="shared" ref="SG46:SG48" si="1231">SC46+SD46-SE46+SF46</f>
        <v>0</v>
      </c>
      <c r="SH46" s="44"/>
      <c r="SI46" s="44"/>
      <c r="SJ46" s="44"/>
      <c r="SK46" s="44"/>
      <c r="SL46" s="44"/>
      <c r="SM46" s="44"/>
      <c r="SN46" s="192">
        <f>SH46+SI46-SJ46+SK46-SL46+SM46</f>
        <v>0</v>
      </c>
      <c r="SO46" s="44"/>
      <c r="SP46" s="44"/>
      <c r="SR46" s="44"/>
      <c r="SS46" s="44"/>
      <c r="ST46" s="44"/>
      <c r="SU46" s="44"/>
      <c r="SV46" s="192">
        <f t="shared" ref="SV46:SV48" si="1232">SR46+SS46-ST46+SU46</f>
        <v>0</v>
      </c>
      <c r="SW46" s="44"/>
      <c r="SX46" s="44"/>
      <c r="SY46" s="44"/>
      <c r="SZ46" s="44"/>
      <c r="TA46" s="44"/>
      <c r="TB46" s="44"/>
      <c r="TC46" s="192">
        <f>SW46+SX46-SY46+SZ46-TA46+TB46</f>
        <v>0</v>
      </c>
      <c r="TD46" s="44"/>
      <c r="TE46" s="44"/>
      <c r="TG46" s="44"/>
      <c r="TH46" s="44"/>
      <c r="TI46" s="44"/>
      <c r="TJ46" s="44"/>
      <c r="TK46" s="192">
        <f t="shared" ref="TK46:TK48" si="1233">TG46+TH46-TI46+TJ46</f>
        <v>0</v>
      </c>
      <c r="TL46" s="44"/>
      <c r="TM46" s="44"/>
      <c r="TN46" s="44"/>
      <c r="TO46" s="44"/>
      <c r="TP46" s="44"/>
      <c r="TQ46" s="44"/>
      <c r="TR46" s="192">
        <f>TL46+TM46-TN46+TO46-TP46+TQ46</f>
        <v>0</v>
      </c>
      <c r="TS46" s="44"/>
      <c r="TT46" s="44"/>
      <c r="TV46" s="44"/>
      <c r="TW46" s="44"/>
      <c r="TX46" s="44"/>
      <c r="TY46" s="44"/>
      <c r="TZ46" s="192">
        <f t="shared" ref="TZ46:TZ48" si="1234">TV46+TW46-TX46+TY46</f>
        <v>0</v>
      </c>
      <c r="UA46" s="44"/>
      <c r="UB46" s="44"/>
      <c r="UC46" s="44"/>
      <c r="UD46" s="44"/>
      <c r="UE46" s="44"/>
      <c r="UF46" s="44"/>
      <c r="UG46" s="192">
        <f>UA46+UB46-UC46+UD46-UE46+UF46</f>
        <v>0</v>
      </c>
      <c r="UH46" s="44"/>
      <c r="UI46" s="44"/>
      <c r="UK46" s="44"/>
      <c r="UL46" s="44"/>
      <c r="UM46" s="44"/>
      <c r="UN46" s="44"/>
      <c r="UO46" s="192">
        <f t="shared" ref="UO46:UO48" si="1235">UK46+UL46-UM46+UN46</f>
        <v>0</v>
      </c>
      <c r="UP46" s="44"/>
      <c r="UQ46" s="44"/>
      <c r="UR46" s="44"/>
      <c r="US46" s="44"/>
      <c r="UT46" s="44"/>
      <c r="UU46" s="44"/>
      <c r="UV46" s="192">
        <f>UP46+UQ46-UR46+US46-UT46+UU46</f>
        <v>0</v>
      </c>
      <c r="UW46" s="44"/>
      <c r="UX46" s="44"/>
      <c r="UZ46" s="44"/>
      <c r="VA46" s="44"/>
      <c r="VB46" s="44"/>
      <c r="VC46" s="44"/>
      <c r="VD46" s="192">
        <f t="shared" ref="VD46:VD48" si="1236">UZ46+VA46-VB46+VC46</f>
        <v>0</v>
      </c>
      <c r="VE46" s="44"/>
      <c r="VF46" s="44"/>
      <c r="VG46" s="44"/>
      <c r="VH46" s="44"/>
      <c r="VI46" s="44"/>
      <c r="VJ46" s="44"/>
      <c r="VK46" s="192">
        <f>VE46+VF46-VG46+VH46-VI46+VJ46</f>
        <v>0</v>
      </c>
      <c r="VL46" s="44"/>
      <c r="VM46" s="44"/>
      <c r="VO46" s="44"/>
      <c r="VP46" s="44"/>
      <c r="VQ46" s="44"/>
      <c r="VR46" s="44"/>
      <c r="VS46" s="192">
        <f t="shared" ref="VS46:VS48" si="1237">VO46+VP46-VQ46+VR46</f>
        <v>0</v>
      </c>
      <c r="VT46" s="44"/>
      <c r="VU46" s="44"/>
      <c r="VV46" s="44"/>
      <c r="VW46" s="44"/>
      <c r="VX46" s="44"/>
      <c r="VY46" s="44"/>
      <c r="VZ46" s="192">
        <f>VT46+VU46-VV46+VW46-VX46+VY46</f>
        <v>0</v>
      </c>
      <c r="WA46" s="44"/>
      <c r="WB46" s="44"/>
      <c r="WD46" s="44"/>
      <c r="WE46" s="44"/>
      <c r="WF46" s="44"/>
      <c r="WG46" s="44"/>
      <c r="WH46" s="192">
        <f t="shared" ref="WH46:WH48" si="1238">WD46+WE46-WF46+WG46</f>
        <v>0</v>
      </c>
      <c r="WI46" s="44"/>
      <c r="WJ46" s="44"/>
      <c r="WK46" s="44"/>
      <c r="WL46" s="44"/>
      <c r="WM46" s="44"/>
      <c r="WN46" s="44"/>
      <c r="WO46" s="192">
        <f>WI46+WJ46-WK46+WL46-WM46+WN46</f>
        <v>0</v>
      </c>
      <c r="WP46" s="44"/>
      <c r="WQ46" s="44"/>
      <c r="WS46" s="44"/>
      <c r="WT46" s="44"/>
      <c r="WU46" s="44"/>
      <c r="WV46" s="44"/>
      <c r="WW46" s="192">
        <f t="shared" ref="WW46:WW48" si="1239">WS46+WT46-WU46+WV46</f>
        <v>0</v>
      </c>
      <c r="WX46" s="44"/>
      <c r="WY46" s="44"/>
      <c r="WZ46" s="44"/>
      <c r="XA46" s="44"/>
      <c r="XB46" s="44"/>
      <c r="XC46" s="44"/>
      <c r="XD46" s="192">
        <f>WX46+WY46-WZ46+XA46-XB46+XC46</f>
        <v>0</v>
      </c>
      <c r="XE46" s="44"/>
      <c r="XF46" s="44"/>
      <c r="XH46" s="44"/>
      <c r="XI46" s="44"/>
      <c r="XJ46" s="44"/>
      <c r="XK46" s="44"/>
      <c r="XL46" s="192">
        <f t="shared" ref="XL46:XL48" si="1240">XH46+XI46-XJ46+XK46</f>
        <v>0</v>
      </c>
      <c r="XM46" s="44"/>
      <c r="XN46" s="44"/>
      <c r="XO46" s="44"/>
      <c r="XP46" s="44"/>
      <c r="XQ46" s="44"/>
      <c r="XR46" s="44"/>
      <c r="XS46" s="192">
        <f>XM46+XN46-XO46+XP46-XQ46+XR46</f>
        <v>0</v>
      </c>
      <c r="XT46" s="44"/>
      <c r="XU46" s="44"/>
      <c r="XW46" s="44"/>
      <c r="XX46" s="44"/>
      <c r="XY46" s="44"/>
      <c r="XZ46" s="44"/>
      <c r="YA46" s="192">
        <f t="shared" ref="YA46:YA48" si="1241">XW46+XX46-XY46+XZ46</f>
        <v>0</v>
      </c>
      <c r="YB46" s="44"/>
      <c r="YC46" s="44"/>
      <c r="YD46" s="44"/>
      <c r="YE46" s="44"/>
      <c r="YF46" s="44"/>
      <c r="YG46" s="44"/>
      <c r="YH46" s="192">
        <f>YB46+YC46-YD46+YE46-YF46+YG46</f>
        <v>0</v>
      </c>
      <c r="YI46" s="44"/>
      <c r="YJ46" s="44"/>
      <c r="YL46" s="44"/>
      <c r="YM46" s="44"/>
      <c r="YN46" s="44"/>
      <c r="YO46" s="44"/>
      <c r="YP46" s="192">
        <f t="shared" ref="YP46:YP48" si="1242">YL46+YM46-YN46+YO46</f>
        <v>0</v>
      </c>
      <c r="YQ46" s="44"/>
      <c r="YR46" s="44"/>
      <c r="YS46" s="44"/>
      <c r="YT46" s="44"/>
      <c r="YU46" s="44"/>
      <c r="YV46" s="44"/>
      <c r="YW46" s="192">
        <f>YQ46+YR46-YS46+YT46-YU46+YV46</f>
        <v>0</v>
      </c>
      <c r="YX46" s="44"/>
      <c r="YY46" s="44"/>
      <c r="ZA46" s="44"/>
      <c r="ZB46" s="44"/>
      <c r="ZC46" s="44"/>
      <c r="ZD46" s="44"/>
      <c r="ZE46" s="192">
        <f t="shared" ref="ZE46:ZE48" si="1243">ZA46+ZB46-ZC46+ZD46</f>
        <v>0</v>
      </c>
      <c r="ZF46" s="44"/>
      <c r="ZG46" s="44"/>
      <c r="ZH46" s="44"/>
      <c r="ZI46" s="44"/>
      <c r="ZJ46" s="44"/>
      <c r="ZK46" s="44"/>
      <c r="ZL46" s="192">
        <f>ZF46+ZG46-ZH46+ZI46-ZJ46+ZK46</f>
        <v>0</v>
      </c>
      <c r="ZM46" s="44"/>
      <c r="ZN46" s="44"/>
      <c r="ZP46" s="44"/>
      <c r="ZQ46" s="44"/>
      <c r="ZR46" s="44"/>
      <c r="ZS46" s="44"/>
      <c r="ZT46" s="192">
        <f t="shared" ref="ZT46:ZT48" si="1244">ZP46+ZQ46-ZR46+ZS46</f>
        <v>0</v>
      </c>
      <c r="ZU46" s="44"/>
      <c r="ZV46" s="44"/>
      <c r="ZW46" s="44"/>
      <c r="ZX46" s="44"/>
      <c r="ZY46" s="44"/>
      <c r="ZZ46" s="44"/>
      <c r="AAA46" s="192">
        <f>ZU46+ZV46-ZW46+ZX46-ZY46+ZZ46</f>
        <v>0</v>
      </c>
      <c r="AAB46" s="44"/>
      <c r="AAC46" s="44"/>
      <c r="AAE46" s="44"/>
      <c r="AAF46" s="44"/>
      <c r="AAG46" s="44"/>
      <c r="AAH46" s="44"/>
      <c r="AAI46" s="192">
        <f t="shared" ref="AAI46:AAI48" si="1245">AAE46+AAF46-AAG46+AAH46</f>
        <v>0</v>
      </c>
      <c r="AAJ46" s="44"/>
      <c r="AAK46" s="44"/>
      <c r="AAL46" s="44"/>
      <c r="AAM46" s="44"/>
      <c r="AAN46" s="44"/>
      <c r="AAO46" s="44"/>
      <c r="AAP46" s="192">
        <f>AAJ46+AAK46-AAL46+AAM46-AAN46+AAO46</f>
        <v>0</v>
      </c>
      <c r="AAQ46" s="44"/>
      <c r="AAR46" s="44"/>
      <c r="AAT46" s="44"/>
      <c r="AAU46" s="44"/>
      <c r="AAV46" s="44"/>
      <c r="AAW46" s="44"/>
      <c r="AAX46" s="192">
        <f t="shared" ref="AAX46:AAX48" si="1246">AAT46+AAU46-AAV46+AAW46</f>
        <v>0</v>
      </c>
      <c r="AAY46" s="44"/>
      <c r="AAZ46" s="44"/>
      <c r="ABA46" s="44"/>
      <c r="ABB46" s="44"/>
      <c r="ABC46" s="44"/>
      <c r="ABD46" s="44"/>
      <c r="ABE46" s="192">
        <f>AAY46+AAZ46-ABA46+ABB46-ABC46+ABD46</f>
        <v>0</v>
      </c>
      <c r="ABF46" s="44"/>
      <c r="ABG46" s="44"/>
      <c r="ABI46" s="44"/>
      <c r="ABJ46" s="44"/>
      <c r="ABK46" s="44"/>
      <c r="ABL46" s="44"/>
      <c r="ABM46" s="192">
        <f t="shared" ref="ABM46:ABM48" si="1247">ABI46+ABJ46-ABK46+ABL46</f>
        <v>0</v>
      </c>
      <c r="ABN46" s="44"/>
      <c r="ABO46" s="44"/>
      <c r="ABP46" s="44"/>
      <c r="ABQ46" s="44"/>
      <c r="ABR46" s="44"/>
      <c r="ABS46" s="44"/>
      <c r="ABT46" s="192">
        <f>ABN46+ABO46-ABP46+ABQ46-ABR46+ABS46</f>
        <v>0</v>
      </c>
      <c r="ABU46" s="44"/>
      <c r="ABV46" s="44"/>
      <c r="ABX46" s="44"/>
      <c r="ABY46" s="44"/>
      <c r="ABZ46" s="44"/>
      <c r="ACA46" s="44"/>
      <c r="ACB46" s="192">
        <f t="shared" ref="ACB46:ACB48" si="1248">ABX46+ABY46-ABZ46+ACA46</f>
        <v>0</v>
      </c>
      <c r="ACC46" s="44"/>
      <c r="ACD46" s="44"/>
      <c r="ACE46" s="44"/>
      <c r="ACF46" s="44"/>
      <c r="ACG46" s="44"/>
      <c r="ACH46" s="44"/>
      <c r="ACI46" s="192">
        <f>ACC46+ACD46-ACE46+ACF46-ACG46+ACH46</f>
        <v>0</v>
      </c>
      <c r="ACJ46" s="44"/>
      <c r="ACK46" s="44"/>
      <c r="ACM46" s="44"/>
      <c r="ACN46" s="44"/>
      <c r="ACO46" s="44"/>
      <c r="ACP46" s="44"/>
      <c r="ACQ46" s="192">
        <f t="shared" ref="ACQ46:ACQ48" si="1249">ACM46+ACN46-ACO46+ACP46</f>
        <v>0</v>
      </c>
      <c r="ACR46" s="44"/>
      <c r="ACS46" s="44"/>
      <c r="ACT46" s="44"/>
      <c r="ACU46" s="44"/>
      <c r="ACV46" s="44"/>
      <c r="ACW46" s="44"/>
      <c r="ACX46" s="192">
        <f>ACR46+ACS46-ACT46+ACU46-ACV46+ACW46</f>
        <v>0</v>
      </c>
      <c r="ACY46" s="44"/>
      <c r="ACZ46" s="44"/>
      <c r="ADC46" s="44"/>
      <c r="ADD46" s="44"/>
      <c r="ADE46" s="44"/>
      <c r="ADF46" s="44"/>
      <c r="ADG46" s="192">
        <f t="shared" ref="ADG46:ADG48" si="1250">ADC46+ADD46-ADE46+ADF46</f>
        <v>0</v>
      </c>
      <c r="ADH46" s="44"/>
      <c r="ADI46" s="44"/>
      <c r="ADJ46" s="44"/>
      <c r="ADK46" s="44"/>
      <c r="ADL46" s="44"/>
      <c r="ADM46" s="44"/>
      <c r="ADN46" s="192">
        <f>ADH46+ADI46-ADJ46+ADK46-ADL46+ADM46</f>
        <v>0</v>
      </c>
      <c r="ADO46" s="44"/>
      <c r="ADP46" s="44"/>
      <c r="ADR46" s="44"/>
      <c r="ADS46" s="44"/>
      <c r="ADT46" s="44"/>
      <c r="ADU46" s="44"/>
      <c r="ADV46" s="192">
        <f t="shared" ref="ADV46:ADV48" si="1251">ADR46+ADS46-ADT46+ADU46</f>
        <v>0</v>
      </c>
      <c r="ADW46" s="44"/>
      <c r="ADX46" s="44"/>
      <c r="ADY46" s="44"/>
      <c r="ADZ46" s="44"/>
      <c r="AEA46" s="44"/>
      <c r="AEB46" s="44"/>
      <c r="AEC46" s="192">
        <f>ADW46+ADX46-ADY46+ADZ46-AEA46+AEB46</f>
        <v>0</v>
      </c>
      <c r="AED46" s="44"/>
      <c r="AEE46" s="44"/>
      <c r="AEG46" s="44"/>
      <c r="AEH46" s="44"/>
      <c r="AEI46" s="44"/>
      <c r="AEJ46" s="44"/>
      <c r="AEK46" s="192">
        <f t="shared" ref="AEK46:AEK48" si="1252">AEG46+AEH46-AEI46+AEJ46</f>
        <v>0</v>
      </c>
      <c r="AEL46" s="44"/>
      <c r="AEM46" s="44"/>
      <c r="AEN46" s="44"/>
      <c r="AEO46" s="44"/>
      <c r="AEP46" s="44"/>
      <c r="AEQ46" s="44"/>
      <c r="AER46" s="192">
        <f>AEL46+AEM46-AEN46+AEO46-AEP46+AEQ46</f>
        <v>0</v>
      </c>
      <c r="AES46" s="44"/>
      <c r="AET46" s="44"/>
      <c r="AEV46" s="44"/>
      <c r="AEW46" s="44"/>
      <c r="AEX46" s="44"/>
      <c r="AEY46" s="44"/>
      <c r="AEZ46" s="192">
        <f t="shared" ref="AEZ46:AEZ48" si="1253">AEV46+AEW46-AEX46+AEY46</f>
        <v>0</v>
      </c>
      <c r="AFA46" s="44"/>
      <c r="AFB46" s="44"/>
      <c r="AFC46" s="44"/>
      <c r="AFD46" s="44"/>
      <c r="AFE46" s="44"/>
      <c r="AFF46" s="44"/>
      <c r="AFG46" s="192">
        <f>AFA46+AFB46-AFC46+AFD46-AFE46+AFF46</f>
        <v>0</v>
      </c>
      <c r="AFH46" s="44"/>
      <c r="AFI46" s="44"/>
      <c r="AFK46" s="44"/>
      <c r="AFL46" s="44"/>
      <c r="AFM46" s="44"/>
      <c r="AFN46" s="44"/>
      <c r="AFO46" s="192">
        <f t="shared" ref="AFO46:AFO48" si="1254">AFK46+AFL46-AFM46+AFN46</f>
        <v>0</v>
      </c>
      <c r="AFP46" s="44"/>
      <c r="AFQ46" s="44"/>
      <c r="AFR46" s="44"/>
      <c r="AFS46" s="44"/>
      <c r="AFT46" s="44"/>
      <c r="AFU46" s="44"/>
      <c r="AFV46" s="192">
        <f>AFP46+AFQ46-AFR46+AFS46-AFT46+AFU46</f>
        <v>0</v>
      </c>
      <c r="AFW46" s="44"/>
      <c r="AFX46" s="44"/>
      <c r="AFZ46" s="44"/>
      <c r="AGA46" s="44"/>
      <c r="AGB46" s="44"/>
      <c r="AGC46" s="44"/>
      <c r="AGD46" s="192">
        <f t="shared" ref="AGD46:AGD48" si="1255">AFZ46+AGA46-AGB46+AGC46</f>
        <v>0</v>
      </c>
      <c r="AGE46" s="44"/>
      <c r="AGF46" s="44"/>
      <c r="AGG46" s="44"/>
      <c r="AGH46" s="44"/>
      <c r="AGI46" s="44"/>
      <c r="AGJ46" s="44"/>
      <c r="AGK46" s="192">
        <f>AGE46+AGF46-AGG46+AGH46-AGI46+AGJ46</f>
        <v>0</v>
      </c>
      <c r="AGL46" s="44"/>
      <c r="AGM46" s="44"/>
      <c r="AGO46" s="44"/>
      <c r="AGP46" s="44"/>
      <c r="AGQ46" s="44"/>
      <c r="AGR46" s="44"/>
      <c r="AGS46" s="192">
        <f t="shared" ref="AGS46:AGS48" si="1256">AGO46+AGP46-AGQ46+AGR46</f>
        <v>0</v>
      </c>
      <c r="AGT46" s="44"/>
      <c r="AGU46" s="44"/>
      <c r="AGV46" s="44"/>
      <c r="AGW46" s="44"/>
      <c r="AGX46" s="44"/>
      <c r="AGY46" s="44"/>
      <c r="AGZ46" s="192">
        <f>AGT46+AGU46-AGV46+AGW46-AGX46+AGY46</f>
        <v>0</v>
      </c>
      <c r="AHA46" s="44"/>
      <c r="AHB46" s="44"/>
      <c r="AHD46" s="44"/>
      <c r="AHE46" s="44"/>
      <c r="AHF46" s="44"/>
      <c r="AHG46" s="44"/>
      <c r="AHH46" s="192">
        <f t="shared" ref="AHH46:AHH48" si="1257">AHD46+AHE46-AHF46+AHG46</f>
        <v>0</v>
      </c>
      <c r="AHI46" s="44"/>
      <c r="AHJ46" s="44"/>
      <c r="AHK46" s="44"/>
      <c r="AHL46" s="44"/>
      <c r="AHM46" s="44"/>
      <c r="AHN46" s="44"/>
      <c r="AHO46" s="192">
        <f>AHI46+AHJ46-AHK46+AHL46-AHM46+AHN46</f>
        <v>0</v>
      </c>
      <c r="AHP46" s="44"/>
      <c r="AHQ46" s="44"/>
      <c r="AHS46" s="44"/>
      <c r="AHT46" s="44"/>
      <c r="AHU46" s="44"/>
      <c r="AHV46" s="44"/>
      <c r="AHW46" s="192">
        <f t="shared" ref="AHW46:AHW48" si="1258">AHS46+AHT46-AHU46+AHV46</f>
        <v>0</v>
      </c>
      <c r="AHX46" s="44"/>
      <c r="AHY46" s="44"/>
      <c r="AHZ46" s="44"/>
      <c r="AIA46" s="44"/>
      <c r="AIB46" s="44"/>
      <c r="AIC46" s="44"/>
      <c r="AID46" s="192">
        <f>AHX46+AHY46-AHZ46+AIA46-AIB46+AIC46</f>
        <v>0</v>
      </c>
      <c r="AIE46" s="44"/>
      <c r="AIF46" s="44"/>
    </row>
    <row r="47" spans="1:916" x14ac:dyDescent="0.25">
      <c r="A47" s="46" t="s">
        <v>289</v>
      </c>
      <c r="B47" s="47" t="s">
        <v>290</v>
      </c>
      <c r="C47" s="53"/>
      <c r="D47" s="48"/>
      <c r="E47" s="48"/>
      <c r="F47" s="48"/>
      <c r="G47" s="191">
        <f t="shared" si="1198"/>
        <v>0</v>
      </c>
      <c r="H47" s="48"/>
      <c r="I47" s="48"/>
      <c r="J47" s="48"/>
      <c r="K47" s="48"/>
      <c r="L47" s="48"/>
      <c r="M47" s="48"/>
      <c r="N47" s="192">
        <f t="shared" ref="N47:N48" si="1259">H47+I47-J47+K47-L47+M47</f>
        <v>0</v>
      </c>
      <c r="O47" s="48"/>
      <c r="P47" s="48"/>
      <c r="Q47" s="48"/>
      <c r="R47" s="48"/>
      <c r="S47" s="48"/>
      <c r="T47" s="48"/>
      <c r="U47" s="191">
        <f t="shared" si="1199"/>
        <v>0</v>
      </c>
      <c r="V47" s="48"/>
      <c r="W47" s="48"/>
      <c r="X47" s="48"/>
      <c r="Y47" s="48"/>
      <c r="Z47" s="48"/>
      <c r="AA47" s="48"/>
      <c r="AB47" s="192">
        <f t="shared" ref="AB47:AB48" si="1260">V47+W47-X47+Y47-Z47+AA47</f>
        <v>0</v>
      </c>
      <c r="AC47" s="48"/>
      <c r="AD47" s="48"/>
      <c r="AF47" s="48"/>
      <c r="AG47" s="48"/>
      <c r="AH47" s="48"/>
      <c r="AI47" s="48"/>
      <c r="AJ47" s="191">
        <f t="shared" si="1200"/>
        <v>0</v>
      </c>
      <c r="AK47" s="48"/>
      <c r="AL47" s="48"/>
      <c r="AM47" s="48"/>
      <c r="AN47" s="48"/>
      <c r="AO47" s="48"/>
      <c r="AP47" s="48"/>
      <c r="AQ47" s="192">
        <f t="shared" ref="AQ47:AQ48" si="1261">AK47+AL47-AM47+AN47-AO47+AP47</f>
        <v>0</v>
      </c>
      <c r="AR47" s="48"/>
      <c r="AS47" s="48"/>
      <c r="AU47" s="48"/>
      <c r="AV47" s="48"/>
      <c r="AW47" s="48"/>
      <c r="AX47" s="48"/>
      <c r="AY47" s="191">
        <f t="shared" si="1201"/>
        <v>0</v>
      </c>
      <c r="AZ47" s="48"/>
      <c r="BA47" s="48"/>
      <c r="BB47" s="48"/>
      <c r="BC47" s="48"/>
      <c r="BD47" s="48"/>
      <c r="BE47" s="48"/>
      <c r="BF47" s="192">
        <f t="shared" ref="BF47:BF48" si="1262">AZ47+BA47-BB47+BC47-BD47+BE47</f>
        <v>0</v>
      </c>
      <c r="BG47" s="48"/>
      <c r="BH47" s="48"/>
      <c r="BJ47" s="48"/>
      <c r="BK47" s="48"/>
      <c r="BL47" s="48"/>
      <c r="BM47" s="48"/>
      <c r="BN47" s="191">
        <f t="shared" si="1202"/>
        <v>0</v>
      </c>
      <c r="BO47" s="48"/>
      <c r="BP47" s="48"/>
      <c r="BQ47" s="48"/>
      <c r="BR47" s="48"/>
      <c r="BS47" s="48"/>
      <c r="BT47" s="48"/>
      <c r="BU47" s="192">
        <f t="shared" ref="BU47:BU48" si="1263">BO47+BP47-BQ47+BR47-BS47+BT47</f>
        <v>0</v>
      </c>
      <c r="BV47" s="48"/>
      <c r="BW47" s="48"/>
      <c r="BY47" s="48"/>
      <c r="BZ47" s="48"/>
      <c r="CA47" s="48"/>
      <c r="CB47" s="48"/>
      <c r="CC47" s="191">
        <f t="shared" si="1203"/>
        <v>0</v>
      </c>
      <c r="CD47" s="48"/>
      <c r="CE47" s="48"/>
      <c r="CF47" s="48"/>
      <c r="CG47" s="48"/>
      <c r="CH47" s="48"/>
      <c r="CI47" s="48"/>
      <c r="CJ47" s="192">
        <f t="shared" ref="CJ47:CJ48" si="1264">CD47+CE47-CF47+CG47-CH47+CI47</f>
        <v>0</v>
      </c>
      <c r="CK47" s="48"/>
      <c r="CL47" s="48"/>
      <c r="CN47" s="48"/>
      <c r="CO47" s="48"/>
      <c r="CP47" s="48"/>
      <c r="CQ47" s="48"/>
      <c r="CR47" s="191">
        <f t="shared" si="1204"/>
        <v>0</v>
      </c>
      <c r="CS47" s="48"/>
      <c r="CT47" s="48"/>
      <c r="CU47" s="48"/>
      <c r="CV47" s="48"/>
      <c r="CW47" s="48"/>
      <c r="CX47" s="48"/>
      <c r="CY47" s="192">
        <f t="shared" ref="CY47:CY48" si="1265">CS47+CT47-CU47+CV47-CW47+CX47</f>
        <v>0</v>
      </c>
      <c r="CZ47" s="48"/>
      <c r="DA47" s="48"/>
      <c r="DC47" s="48"/>
      <c r="DD47" s="48"/>
      <c r="DE47" s="48"/>
      <c r="DF47" s="48"/>
      <c r="DG47" s="191">
        <f t="shared" si="1205"/>
        <v>0</v>
      </c>
      <c r="DH47" s="48"/>
      <c r="DI47" s="48"/>
      <c r="DJ47" s="48"/>
      <c r="DK47" s="48"/>
      <c r="DL47" s="48"/>
      <c r="DM47" s="48"/>
      <c r="DN47" s="192">
        <f t="shared" ref="DN47:DN48" si="1266">DH47+DI47-DJ47+DK47-DL47+DM47</f>
        <v>0</v>
      </c>
      <c r="DO47" s="48"/>
      <c r="DP47" s="48"/>
      <c r="DR47" s="48"/>
      <c r="DS47" s="48"/>
      <c r="DT47" s="48"/>
      <c r="DU47" s="48"/>
      <c r="DV47" s="191">
        <f t="shared" si="1206"/>
        <v>0</v>
      </c>
      <c r="DW47" s="48"/>
      <c r="DX47" s="48"/>
      <c r="DY47" s="48"/>
      <c r="DZ47" s="48"/>
      <c r="EA47" s="48"/>
      <c r="EB47" s="48"/>
      <c r="EC47" s="192">
        <f t="shared" ref="EC47:EC48" si="1267">DW47+DX47-DY47+DZ47-EA47+EB47</f>
        <v>0</v>
      </c>
      <c r="ED47" s="48"/>
      <c r="EE47" s="48"/>
      <c r="EG47" s="48"/>
      <c r="EH47" s="48"/>
      <c r="EI47" s="48"/>
      <c r="EJ47" s="48"/>
      <c r="EK47" s="191">
        <f t="shared" si="1207"/>
        <v>0</v>
      </c>
      <c r="EL47" s="48"/>
      <c r="EM47" s="48"/>
      <c r="EN47" s="48"/>
      <c r="EO47" s="48"/>
      <c r="EP47" s="48"/>
      <c r="EQ47" s="48"/>
      <c r="ER47" s="192">
        <f t="shared" ref="ER47:ER48" si="1268">EL47+EM47-EN47+EO47-EP47+EQ47</f>
        <v>0</v>
      </c>
      <c r="ES47" s="48"/>
      <c r="ET47" s="48"/>
      <c r="EV47" s="48"/>
      <c r="EW47" s="48"/>
      <c r="EX47" s="48"/>
      <c r="EY47" s="48"/>
      <c r="EZ47" s="191">
        <f t="shared" si="1208"/>
        <v>0</v>
      </c>
      <c r="FA47" s="48"/>
      <c r="FB47" s="48"/>
      <c r="FC47" s="48"/>
      <c r="FD47" s="48"/>
      <c r="FE47" s="48"/>
      <c r="FF47" s="48"/>
      <c r="FG47" s="192">
        <f t="shared" ref="FG47:FG48" si="1269">FA47+FB47-FC47+FD47-FE47+FF47</f>
        <v>0</v>
      </c>
      <c r="FH47" s="48"/>
      <c r="FI47" s="48"/>
      <c r="FK47" s="48"/>
      <c r="FL47" s="48"/>
      <c r="FM47" s="48"/>
      <c r="FN47" s="48"/>
      <c r="FO47" s="191">
        <f t="shared" si="1209"/>
        <v>0</v>
      </c>
      <c r="FP47" s="48"/>
      <c r="FQ47" s="48"/>
      <c r="FR47" s="48"/>
      <c r="FS47" s="48"/>
      <c r="FT47" s="48"/>
      <c r="FU47" s="48"/>
      <c r="FV47" s="192">
        <f t="shared" ref="FV47:FV48" si="1270">FP47+FQ47-FR47+FS47-FT47+FU47</f>
        <v>0</v>
      </c>
      <c r="FW47" s="48"/>
      <c r="FX47" s="48"/>
      <c r="FZ47" s="48"/>
      <c r="GA47" s="48"/>
      <c r="GB47" s="48"/>
      <c r="GC47" s="48"/>
      <c r="GD47" s="191">
        <f t="shared" si="1210"/>
        <v>0</v>
      </c>
      <c r="GE47" s="48"/>
      <c r="GF47" s="48"/>
      <c r="GG47" s="48"/>
      <c r="GH47" s="48"/>
      <c r="GI47" s="48"/>
      <c r="GJ47" s="48"/>
      <c r="GK47" s="192">
        <f t="shared" ref="GK47:GK48" si="1271">GE47+GF47-GG47+GH47-GI47+GJ47</f>
        <v>0</v>
      </c>
      <c r="GL47" s="48"/>
      <c r="GM47" s="48"/>
      <c r="GO47" s="48"/>
      <c r="GP47" s="48"/>
      <c r="GQ47" s="48"/>
      <c r="GR47" s="48"/>
      <c r="GS47" s="191">
        <f t="shared" si="1211"/>
        <v>0</v>
      </c>
      <c r="GT47" s="48"/>
      <c r="GU47" s="48"/>
      <c r="GV47" s="48"/>
      <c r="GW47" s="48"/>
      <c r="GX47" s="48"/>
      <c r="GY47" s="48"/>
      <c r="GZ47" s="192">
        <f t="shared" ref="GZ47:GZ48" si="1272">GT47+GU47-GV47+GW47-GX47+GY47</f>
        <v>0</v>
      </c>
      <c r="HA47" s="48"/>
      <c r="HB47" s="48"/>
      <c r="HD47" s="48"/>
      <c r="HE47" s="48"/>
      <c r="HF47" s="48"/>
      <c r="HG47" s="48"/>
      <c r="HH47" s="191">
        <f t="shared" si="1212"/>
        <v>0</v>
      </c>
      <c r="HI47" s="48"/>
      <c r="HJ47" s="48"/>
      <c r="HK47" s="48"/>
      <c r="HL47" s="48"/>
      <c r="HM47" s="48"/>
      <c r="HN47" s="48"/>
      <c r="HO47" s="192">
        <f t="shared" ref="HO47:HO48" si="1273">HI47+HJ47-HK47+HL47-HM47+HN47</f>
        <v>0</v>
      </c>
      <c r="HP47" s="48"/>
      <c r="HQ47" s="48"/>
      <c r="HS47" s="48"/>
      <c r="HT47" s="48"/>
      <c r="HU47" s="48"/>
      <c r="HV47" s="48"/>
      <c r="HW47" s="191">
        <f t="shared" si="1213"/>
        <v>0</v>
      </c>
      <c r="HX47" s="48"/>
      <c r="HY47" s="48"/>
      <c r="HZ47" s="48"/>
      <c r="IA47" s="48"/>
      <c r="IB47" s="48"/>
      <c r="IC47" s="48"/>
      <c r="ID47" s="192">
        <f t="shared" ref="ID47:ID48" si="1274">HX47+HY47-HZ47+IA47-IB47+IC47</f>
        <v>0</v>
      </c>
      <c r="IE47" s="48"/>
      <c r="IF47" s="48"/>
      <c r="IH47" s="48"/>
      <c r="II47" s="48"/>
      <c r="IJ47" s="48"/>
      <c r="IK47" s="48"/>
      <c r="IL47" s="191">
        <f t="shared" si="1214"/>
        <v>0</v>
      </c>
      <c r="IM47" s="48"/>
      <c r="IN47" s="48"/>
      <c r="IO47" s="48"/>
      <c r="IP47" s="48"/>
      <c r="IQ47" s="48"/>
      <c r="IR47" s="48"/>
      <c r="IS47" s="192">
        <f t="shared" ref="IS47:IS48" si="1275">IM47+IN47-IO47+IP47-IQ47+IR47</f>
        <v>0</v>
      </c>
      <c r="IT47" s="48"/>
      <c r="IU47" s="48"/>
      <c r="IW47" s="48"/>
      <c r="IX47" s="48"/>
      <c r="IY47" s="48"/>
      <c r="IZ47" s="48"/>
      <c r="JA47" s="191">
        <f t="shared" si="1215"/>
        <v>0</v>
      </c>
      <c r="JB47" s="48"/>
      <c r="JC47" s="48"/>
      <c r="JD47" s="48"/>
      <c r="JE47" s="48"/>
      <c r="JF47" s="48"/>
      <c r="JG47" s="48"/>
      <c r="JH47" s="192">
        <f t="shared" ref="JH47:JH48" si="1276">JB47+JC47-JD47+JE47-JF47+JG47</f>
        <v>0</v>
      </c>
      <c r="JI47" s="48"/>
      <c r="JJ47" s="48"/>
      <c r="JL47" s="48"/>
      <c r="JM47" s="48"/>
      <c r="JN47" s="48"/>
      <c r="JO47" s="48"/>
      <c r="JP47" s="191">
        <f t="shared" si="1216"/>
        <v>0</v>
      </c>
      <c r="JQ47" s="48"/>
      <c r="JR47" s="48"/>
      <c r="JS47" s="48"/>
      <c r="JT47" s="48"/>
      <c r="JU47" s="48"/>
      <c r="JV47" s="48"/>
      <c r="JW47" s="192">
        <f t="shared" ref="JW47:JW48" si="1277">JQ47+JR47-JS47+JT47-JU47+JV47</f>
        <v>0</v>
      </c>
      <c r="JX47" s="48"/>
      <c r="JY47" s="48"/>
      <c r="KA47" s="48"/>
      <c r="KB47" s="48"/>
      <c r="KC47" s="48"/>
      <c r="KD47" s="48"/>
      <c r="KE47" s="191">
        <f t="shared" si="1217"/>
        <v>0</v>
      </c>
      <c r="KF47" s="48"/>
      <c r="KG47" s="48"/>
      <c r="KH47" s="48"/>
      <c r="KI47" s="48"/>
      <c r="KJ47" s="48"/>
      <c r="KK47" s="48"/>
      <c r="KL47" s="192">
        <f t="shared" ref="KL47:KL48" si="1278">KF47+KG47-KH47+KI47-KJ47+KK47</f>
        <v>0</v>
      </c>
      <c r="KM47" s="48"/>
      <c r="KN47" s="48"/>
      <c r="KP47" s="48"/>
      <c r="KQ47" s="48"/>
      <c r="KR47" s="48"/>
      <c r="KS47" s="48"/>
      <c r="KT47" s="191">
        <f t="shared" si="1218"/>
        <v>0</v>
      </c>
      <c r="KU47" s="48"/>
      <c r="KV47" s="48"/>
      <c r="KW47" s="48"/>
      <c r="KX47" s="48"/>
      <c r="KY47" s="48"/>
      <c r="KZ47" s="48"/>
      <c r="LA47" s="192">
        <f t="shared" ref="LA47:LA48" si="1279">KU47+KV47-KW47+KX47-KY47+KZ47</f>
        <v>0</v>
      </c>
      <c r="LB47" s="48"/>
      <c r="LC47" s="48"/>
      <c r="LE47" s="48"/>
      <c r="LF47" s="48"/>
      <c r="LG47" s="48"/>
      <c r="LH47" s="48"/>
      <c r="LI47" s="191">
        <f t="shared" si="1219"/>
        <v>0</v>
      </c>
      <c r="LJ47" s="48"/>
      <c r="LK47" s="48"/>
      <c r="LL47" s="48"/>
      <c r="LM47" s="48"/>
      <c r="LN47" s="48"/>
      <c r="LO47" s="48"/>
      <c r="LP47" s="192">
        <f t="shared" ref="LP47:LP48" si="1280">LJ47+LK47-LL47+LM47-LN47+LO47</f>
        <v>0</v>
      </c>
      <c r="LQ47" s="48"/>
      <c r="LR47" s="48"/>
      <c r="LT47" s="48"/>
      <c r="LU47" s="48"/>
      <c r="LV47" s="48"/>
      <c r="LW47" s="48"/>
      <c r="LX47" s="191">
        <f t="shared" si="1220"/>
        <v>0</v>
      </c>
      <c r="LY47" s="48"/>
      <c r="LZ47" s="48"/>
      <c r="MA47" s="48"/>
      <c r="MB47" s="48"/>
      <c r="MC47" s="48"/>
      <c r="MD47" s="48"/>
      <c r="ME47" s="192">
        <f t="shared" ref="ME47:ME48" si="1281">LY47+LZ47-MA47+MB47-MC47+MD47</f>
        <v>0</v>
      </c>
      <c r="MF47" s="48"/>
      <c r="MG47" s="48"/>
      <c r="MI47" s="48"/>
      <c r="MJ47" s="48"/>
      <c r="MK47" s="48"/>
      <c r="ML47" s="48"/>
      <c r="MM47" s="191">
        <f t="shared" si="1221"/>
        <v>0</v>
      </c>
      <c r="MN47" s="48"/>
      <c r="MO47" s="48"/>
      <c r="MP47" s="48"/>
      <c r="MQ47" s="48"/>
      <c r="MR47" s="48"/>
      <c r="MS47" s="48"/>
      <c r="MT47" s="192">
        <f t="shared" ref="MT47:MT48" si="1282">MN47+MO47-MP47+MQ47-MR47+MS47</f>
        <v>0</v>
      </c>
      <c r="MU47" s="48"/>
      <c r="MV47" s="48"/>
      <c r="MX47" s="48"/>
      <c r="MY47" s="48"/>
      <c r="MZ47" s="48"/>
      <c r="NA47" s="48"/>
      <c r="NB47" s="191">
        <f t="shared" si="1222"/>
        <v>0</v>
      </c>
      <c r="NC47" s="48"/>
      <c r="ND47" s="48"/>
      <c r="NE47" s="48"/>
      <c r="NF47" s="48"/>
      <c r="NG47" s="48"/>
      <c r="NH47" s="48"/>
      <c r="NI47" s="192">
        <f t="shared" ref="NI47:NI48" si="1283">NC47+ND47-NE47+NF47-NG47+NH47</f>
        <v>0</v>
      </c>
      <c r="NJ47" s="48"/>
      <c r="NK47" s="48"/>
      <c r="NM47" s="48"/>
      <c r="NN47" s="48"/>
      <c r="NO47" s="48"/>
      <c r="NP47" s="48"/>
      <c r="NQ47" s="191">
        <f t="shared" si="1223"/>
        <v>0</v>
      </c>
      <c r="NR47" s="48"/>
      <c r="NS47" s="48"/>
      <c r="NT47" s="48"/>
      <c r="NU47" s="48"/>
      <c r="NV47" s="48"/>
      <c r="NW47" s="48"/>
      <c r="NX47" s="192">
        <f t="shared" ref="NX47:NX48" si="1284">NR47+NS47-NT47+NU47-NV47+NW47</f>
        <v>0</v>
      </c>
      <c r="NY47" s="48"/>
      <c r="NZ47" s="48"/>
      <c r="OB47" s="48"/>
      <c r="OC47" s="48"/>
      <c r="OD47" s="48"/>
      <c r="OE47" s="48"/>
      <c r="OF47" s="191">
        <f t="shared" si="1224"/>
        <v>0</v>
      </c>
      <c r="OG47" s="48"/>
      <c r="OH47" s="48"/>
      <c r="OI47" s="48"/>
      <c r="OJ47" s="48"/>
      <c r="OK47" s="48"/>
      <c r="OL47" s="48"/>
      <c r="OM47" s="192">
        <f t="shared" ref="OM47:OM48" si="1285">OG47+OH47-OI47+OJ47-OK47+OL47</f>
        <v>0</v>
      </c>
      <c r="ON47" s="48"/>
      <c r="OO47" s="48"/>
      <c r="OQ47" s="48"/>
      <c r="OR47" s="48"/>
      <c r="OS47" s="48"/>
      <c r="OT47" s="48"/>
      <c r="OU47" s="191">
        <f t="shared" si="1225"/>
        <v>0</v>
      </c>
      <c r="OV47" s="48"/>
      <c r="OW47" s="48"/>
      <c r="OX47" s="48"/>
      <c r="OY47" s="48"/>
      <c r="OZ47" s="48"/>
      <c r="PA47" s="48"/>
      <c r="PB47" s="192">
        <f t="shared" ref="PB47:PB48" si="1286">OV47+OW47-OX47+OY47-OZ47+PA47</f>
        <v>0</v>
      </c>
      <c r="PC47" s="48"/>
      <c r="PD47" s="48"/>
      <c r="PF47" s="48"/>
      <c r="PG47" s="48"/>
      <c r="PH47" s="48"/>
      <c r="PI47" s="48"/>
      <c r="PJ47" s="191">
        <f t="shared" si="1226"/>
        <v>0</v>
      </c>
      <c r="PK47" s="48"/>
      <c r="PL47" s="48"/>
      <c r="PM47" s="48"/>
      <c r="PN47" s="48"/>
      <c r="PO47" s="48"/>
      <c r="PP47" s="48"/>
      <c r="PQ47" s="192">
        <f t="shared" ref="PQ47:PQ48" si="1287">PK47+PL47-PM47+PN47-PO47+PP47</f>
        <v>0</v>
      </c>
      <c r="PR47" s="48"/>
      <c r="PS47" s="48"/>
      <c r="PU47" s="48"/>
      <c r="PV47" s="48"/>
      <c r="PW47" s="48"/>
      <c r="PX47" s="48"/>
      <c r="PY47" s="191">
        <f t="shared" si="1227"/>
        <v>0</v>
      </c>
      <c r="PZ47" s="48"/>
      <c r="QA47" s="48"/>
      <c r="QB47" s="48"/>
      <c r="QC47" s="48"/>
      <c r="QD47" s="48"/>
      <c r="QE47" s="48"/>
      <c r="QF47" s="192">
        <f t="shared" ref="QF47:QF48" si="1288">PZ47+QA47-QB47+QC47-QD47+QE47</f>
        <v>0</v>
      </c>
      <c r="QG47" s="48"/>
      <c r="QH47" s="48"/>
      <c r="QJ47" s="48"/>
      <c r="QK47" s="48"/>
      <c r="QL47" s="48"/>
      <c r="QM47" s="48"/>
      <c r="QN47" s="191">
        <f t="shared" si="1228"/>
        <v>0</v>
      </c>
      <c r="QO47" s="48"/>
      <c r="QP47" s="48"/>
      <c r="QQ47" s="48"/>
      <c r="QR47" s="48"/>
      <c r="QS47" s="48"/>
      <c r="QT47" s="48"/>
      <c r="QU47" s="192">
        <f t="shared" ref="QU47:QU48" si="1289">QO47+QP47-QQ47+QR47-QS47+QT47</f>
        <v>0</v>
      </c>
      <c r="QV47" s="48"/>
      <c r="QW47" s="48"/>
      <c r="QY47" s="48"/>
      <c r="QZ47" s="48"/>
      <c r="RA47" s="48"/>
      <c r="RB47" s="48"/>
      <c r="RC47" s="191">
        <f t="shared" si="1229"/>
        <v>0</v>
      </c>
      <c r="RD47" s="48"/>
      <c r="RE47" s="48"/>
      <c r="RF47" s="48"/>
      <c r="RG47" s="48"/>
      <c r="RH47" s="48"/>
      <c r="RI47" s="48"/>
      <c r="RJ47" s="192">
        <f t="shared" ref="RJ47:RJ48" si="1290">RD47+RE47-RF47+RG47-RH47+RI47</f>
        <v>0</v>
      </c>
      <c r="RK47" s="48"/>
      <c r="RL47" s="48"/>
      <c r="RN47" s="48"/>
      <c r="RO47" s="48"/>
      <c r="RP47" s="48"/>
      <c r="RQ47" s="48"/>
      <c r="RR47" s="191">
        <f t="shared" si="1230"/>
        <v>0</v>
      </c>
      <c r="RS47" s="48"/>
      <c r="RT47" s="48"/>
      <c r="RU47" s="48"/>
      <c r="RV47" s="48"/>
      <c r="RW47" s="48"/>
      <c r="RX47" s="48"/>
      <c r="RY47" s="192">
        <f t="shared" ref="RY47:RY48" si="1291">RS47+RT47-RU47+RV47-RW47+RX47</f>
        <v>0</v>
      </c>
      <c r="RZ47" s="48"/>
      <c r="SA47" s="48"/>
      <c r="SC47" s="48"/>
      <c r="SD47" s="48"/>
      <c r="SE47" s="48"/>
      <c r="SF47" s="48"/>
      <c r="SG47" s="191">
        <f t="shared" si="1231"/>
        <v>0</v>
      </c>
      <c r="SH47" s="48"/>
      <c r="SI47" s="48"/>
      <c r="SJ47" s="48"/>
      <c r="SK47" s="48"/>
      <c r="SL47" s="48"/>
      <c r="SM47" s="48"/>
      <c r="SN47" s="192">
        <f t="shared" ref="SN47:SN48" si="1292">SH47+SI47-SJ47+SK47-SL47+SM47</f>
        <v>0</v>
      </c>
      <c r="SO47" s="48"/>
      <c r="SP47" s="48"/>
      <c r="SR47" s="48"/>
      <c r="SS47" s="48"/>
      <c r="ST47" s="48"/>
      <c r="SU47" s="48"/>
      <c r="SV47" s="191">
        <f t="shared" si="1232"/>
        <v>0</v>
      </c>
      <c r="SW47" s="48"/>
      <c r="SX47" s="48"/>
      <c r="SY47" s="48"/>
      <c r="SZ47" s="48"/>
      <c r="TA47" s="48"/>
      <c r="TB47" s="48"/>
      <c r="TC47" s="192">
        <f t="shared" ref="TC47:TC48" si="1293">SW47+SX47-SY47+SZ47-TA47+TB47</f>
        <v>0</v>
      </c>
      <c r="TD47" s="48"/>
      <c r="TE47" s="48"/>
      <c r="TG47" s="48"/>
      <c r="TH47" s="48"/>
      <c r="TI47" s="48"/>
      <c r="TJ47" s="48"/>
      <c r="TK47" s="191">
        <f t="shared" si="1233"/>
        <v>0</v>
      </c>
      <c r="TL47" s="48"/>
      <c r="TM47" s="48"/>
      <c r="TN47" s="48"/>
      <c r="TO47" s="48"/>
      <c r="TP47" s="48"/>
      <c r="TQ47" s="48"/>
      <c r="TR47" s="192">
        <f t="shared" ref="TR47:TR48" si="1294">TL47+TM47-TN47+TO47-TP47+TQ47</f>
        <v>0</v>
      </c>
      <c r="TS47" s="48"/>
      <c r="TT47" s="48"/>
      <c r="TV47" s="48"/>
      <c r="TW47" s="48"/>
      <c r="TX47" s="48"/>
      <c r="TY47" s="48"/>
      <c r="TZ47" s="191">
        <f t="shared" si="1234"/>
        <v>0</v>
      </c>
      <c r="UA47" s="48"/>
      <c r="UB47" s="48"/>
      <c r="UC47" s="48"/>
      <c r="UD47" s="48"/>
      <c r="UE47" s="48"/>
      <c r="UF47" s="48"/>
      <c r="UG47" s="192">
        <f t="shared" ref="UG47:UG48" si="1295">UA47+UB47-UC47+UD47-UE47+UF47</f>
        <v>0</v>
      </c>
      <c r="UH47" s="48"/>
      <c r="UI47" s="48"/>
      <c r="UK47" s="48"/>
      <c r="UL47" s="48"/>
      <c r="UM47" s="48"/>
      <c r="UN47" s="48"/>
      <c r="UO47" s="191">
        <f t="shared" si="1235"/>
        <v>0</v>
      </c>
      <c r="UP47" s="48"/>
      <c r="UQ47" s="48"/>
      <c r="UR47" s="48"/>
      <c r="US47" s="48"/>
      <c r="UT47" s="48"/>
      <c r="UU47" s="48"/>
      <c r="UV47" s="192">
        <f t="shared" ref="UV47:UV48" si="1296">UP47+UQ47-UR47+US47-UT47+UU47</f>
        <v>0</v>
      </c>
      <c r="UW47" s="48"/>
      <c r="UX47" s="48"/>
      <c r="UZ47" s="48"/>
      <c r="VA47" s="48"/>
      <c r="VB47" s="48"/>
      <c r="VC47" s="48"/>
      <c r="VD47" s="191">
        <f t="shared" si="1236"/>
        <v>0</v>
      </c>
      <c r="VE47" s="48"/>
      <c r="VF47" s="48"/>
      <c r="VG47" s="48"/>
      <c r="VH47" s="48"/>
      <c r="VI47" s="48"/>
      <c r="VJ47" s="48"/>
      <c r="VK47" s="192">
        <f t="shared" ref="VK47:VK48" si="1297">VE47+VF47-VG47+VH47-VI47+VJ47</f>
        <v>0</v>
      </c>
      <c r="VL47" s="48"/>
      <c r="VM47" s="48"/>
      <c r="VO47" s="48"/>
      <c r="VP47" s="48"/>
      <c r="VQ47" s="48"/>
      <c r="VR47" s="48"/>
      <c r="VS47" s="191">
        <f t="shared" si="1237"/>
        <v>0</v>
      </c>
      <c r="VT47" s="48"/>
      <c r="VU47" s="48"/>
      <c r="VV47" s="48"/>
      <c r="VW47" s="48"/>
      <c r="VX47" s="48"/>
      <c r="VY47" s="48"/>
      <c r="VZ47" s="192">
        <f t="shared" ref="VZ47:VZ48" si="1298">VT47+VU47-VV47+VW47-VX47+VY47</f>
        <v>0</v>
      </c>
      <c r="WA47" s="48"/>
      <c r="WB47" s="48"/>
      <c r="WD47" s="48"/>
      <c r="WE47" s="48"/>
      <c r="WF47" s="48"/>
      <c r="WG47" s="48"/>
      <c r="WH47" s="191">
        <f t="shared" si="1238"/>
        <v>0</v>
      </c>
      <c r="WI47" s="48"/>
      <c r="WJ47" s="48"/>
      <c r="WK47" s="48"/>
      <c r="WL47" s="48"/>
      <c r="WM47" s="48"/>
      <c r="WN47" s="48"/>
      <c r="WO47" s="192">
        <f t="shared" ref="WO47:WO48" si="1299">WI47+WJ47-WK47+WL47-WM47+WN47</f>
        <v>0</v>
      </c>
      <c r="WP47" s="48"/>
      <c r="WQ47" s="48"/>
      <c r="WS47" s="48"/>
      <c r="WT47" s="48"/>
      <c r="WU47" s="48"/>
      <c r="WV47" s="48"/>
      <c r="WW47" s="191">
        <f t="shared" si="1239"/>
        <v>0</v>
      </c>
      <c r="WX47" s="48"/>
      <c r="WY47" s="48"/>
      <c r="WZ47" s="48"/>
      <c r="XA47" s="48"/>
      <c r="XB47" s="48"/>
      <c r="XC47" s="48"/>
      <c r="XD47" s="192">
        <f t="shared" ref="XD47:XD48" si="1300">WX47+WY47-WZ47+XA47-XB47+XC47</f>
        <v>0</v>
      </c>
      <c r="XE47" s="48"/>
      <c r="XF47" s="48"/>
      <c r="XH47" s="48"/>
      <c r="XI47" s="48"/>
      <c r="XJ47" s="48"/>
      <c r="XK47" s="48"/>
      <c r="XL47" s="191">
        <f t="shared" si="1240"/>
        <v>0</v>
      </c>
      <c r="XM47" s="48"/>
      <c r="XN47" s="48"/>
      <c r="XO47" s="48"/>
      <c r="XP47" s="48"/>
      <c r="XQ47" s="48"/>
      <c r="XR47" s="48"/>
      <c r="XS47" s="192">
        <f t="shared" ref="XS47:XS48" si="1301">XM47+XN47-XO47+XP47-XQ47+XR47</f>
        <v>0</v>
      </c>
      <c r="XT47" s="48"/>
      <c r="XU47" s="48"/>
      <c r="XW47" s="48"/>
      <c r="XX47" s="48"/>
      <c r="XY47" s="48"/>
      <c r="XZ47" s="48"/>
      <c r="YA47" s="191">
        <f t="shared" si="1241"/>
        <v>0</v>
      </c>
      <c r="YB47" s="48"/>
      <c r="YC47" s="48"/>
      <c r="YD47" s="48"/>
      <c r="YE47" s="48"/>
      <c r="YF47" s="48"/>
      <c r="YG47" s="48"/>
      <c r="YH47" s="192">
        <f t="shared" ref="YH47:YH48" si="1302">YB47+YC47-YD47+YE47-YF47+YG47</f>
        <v>0</v>
      </c>
      <c r="YI47" s="48"/>
      <c r="YJ47" s="48"/>
      <c r="YL47" s="48"/>
      <c r="YM47" s="48"/>
      <c r="YN47" s="48"/>
      <c r="YO47" s="48"/>
      <c r="YP47" s="191">
        <f t="shared" si="1242"/>
        <v>0</v>
      </c>
      <c r="YQ47" s="48"/>
      <c r="YR47" s="48"/>
      <c r="YS47" s="48"/>
      <c r="YT47" s="48"/>
      <c r="YU47" s="48"/>
      <c r="YV47" s="48"/>
      <c r="YW47" s="192">
        <f t="shared" ref="YW47:YW48" si="1303">YQ47+YR47-YS47+YT47-YU47+YV47</f>
        <v>0</v>
      </c>
      <c r="YX47" s="48"/>
      <c r="YY47" s="48"/>
      <c r="ZA47" s="48"/>
      <c r="ZB47" s="48"/>
      <c r="ZC47" s="48"/>
      <c r="ZD47" s="48"/>
      <c r="ZE47" s="191">
        <f t="shared" si="1243"/>
        <v>0</v>
      </c>
      <c r="ZF47" s="48"/>
      <c r="ZG47" s="48"/>
      <c r="ZH47" s="48"/>
      <c r="ZI47" s="48"/>
      <c r="ZJ47" s="48"/>
      <c r="ZK47" s="48"/>
      <c r="ZL47" s="192">
        <f t="shared" ref="ZL47:ZL48" si="1304">ZF47+ZG47-ZH47+ZI47-ZJ47+ZK47</f>
        <v>0</v>
      </c>
      <c r="ZM47" s="48"/>
      <c r="ZN47" s="48"/>
      <c r="ZP47" s="48"/>
      <c r="ZQ47" s="48"/>
      <c r="ZR47" s="48"/>
      <c r="ZS47" s="48"/>
      <c r="ZT47" s="191">
        <f t="shared" si="1244"/>
        <v>0</v>
      </c>
      <c r="ZU47" s="48"/>
      <c r="ZV47" s="48"/>
      <c r="ZW47" s="48"/>
      <c r="ZX47" s="48"/>
      <c r="ZY47" s="48"/>
      <c r="ZZ47" s="48"/>
      <c r="AAA47" s="192">
        <f t="shared" ref="AAA47:AAA48" si="1305">ZU47+ZV47-ZW47+ZX47-ZY47+ZZ47</f>
        <v>0</v>
      </c>
      <c r="AAB47" s="48"/>
      <c r="AAC47" s="48"/>
      <c r="AAE47" s="48"/>
      <c r="AAF47" s="48"/>
      <c r="AAG47" s="48"/>
      <c r="AAH47" s="48"/>
      <c r="AAI47" s="191">
        <f t="shared" si="1245"/>
        <v>0</v>
      </c>
      <c r="AAJ47" s="48"/>
      <c r="AAK47" s="48"/>
      <c r="AAL47" s="48"/>
      <c r="AAM47" s="48"/>
      <c r="AAN47" s="48"/>
      <c r="AAO47" s="48"/>
      <c r="AAP47" s="192">
        <f t="shared" ref="AAP47:AAP48" si="1306">AAJ47+AAK47-AAL47+AAM47-AAN47+AAO47</f>
        <v>0</v>
      </c>
      <c r="AAQ47" s="48"/>
      <c r="AAR47" s="48"/>
      <c r="AAT47" s="48"/>
      <c r="AAU47" s="48"/>
      <c r="AAV47" s="48"/>
      <c r="AAW47" s="48"/>
      <c r="AAX47" s="191">
        <f t="shared" si="1246"/>
        <v>0</v>
      </c>
      <c r="AAY47" s="48"/>
      <c r="AAZ47" s="48"/>
      <c r="ABA47" s="48"/>
      <c r="ABB47" s="48"/>
      <c r="ABC47" s="48"/>
      <c r="ABD47" s="48"/>
      <c r="ABE47" s="192">
        <f t="shared" ref="ABE47:ABE48" si="1307">AAY47+AAZ47-ABA47+ABB47-ABC47+ABD47</f>
        <v>0</v>
      </c>
      <c r="ABF47" s="48"/>
      <c r="ABG47" s="48"/>
      <c r="ABI47" s="48"/>
      <c r="ABJ47" s="48"/>
      <c r="ABK47" s="48"/>
      <c r="ABL47" s="48"/>
      <c r="ABM47" s="191">
        <f t="shared" si="1247"/>
        <v>0</v>
      </c>
      <c r="ABN47" s="48"/>
      <c r="ABO47" s="48"/>
      <c r="ABP47" s="48"/>
      <c r="ABQ47" s="48"/>
      <c r="ABR47" s="48"/>
      <c r="ABS47" s="48"/>
      <c r="ABT47" s="192">
        <f t="shared" ref="ABT47:ABT48" si="1308">ABN47+ABO47-ABP47+ABQ47-ABR47+ABS47</f>
        <v>0</v>
      </c>
      <c r="ABU47" s="48"/>
      <c r="ABV47" s="48"/>
      <c r="ABX47" s="48"/>
      <c r="ABY47" s="48"/>
      <c r="ABZ47" s="48"/>
      <c r="ACA47" s="48"/>
      <c r="ACB47" s="191">
        <f t="shared" si="1248"/>
        <v>0</v>
      </c>
      <c r="ACC47" s="48"/>
      <c r="ACD47" s="48"/>
      <c r="ACE47" s="48"/>
      <c r="ACF47" s="48"/>
      <c r="ACG47" s="48"/>
      <c r="ACH47" s="48"/>
      <c r="ACI47" s="192">
        <f t="shared" ref="ACI47:ACI48" si="1309">ACC47+ACD47-ACE47+ACF47-ACG47+ACH47</f>
        <v>0</v>
      </c>
      <c r="ACJ47" s="48"/>
      <c r="ACK47" s="48"/>
      <c r="ACM47" s="48"/>
      <c r="ACN47" s="48"/>
      <c r="ACO47" s="48"/>
      <c r="ACP47" s="48"/>
      <c r="ACQ47" s="191">
        <f t="shared" si="1249"/>
        <v>0</v>
      </c>
      <c r="ACR47" s="48"/>
      <c r="ACS47" s="48"/>
      <c r="ACT47" s="48"/>
      <c r="ACU47" s="48"/>
      <c r="ACV47" s="48"/>
      <c r="ACW47" s="48"/>
      <c r="ACX47" s="192">
        <f t="shared" ref="ACX47:ACX48" si="1310">ACR47+ACS47-ACT47+ACU47-ACV47+ACW47</f>
        <v>0</v>
      </c>
      <c r="ACY47" s="48"/>
      <c r="ACZ47" s="48"/>
      <c r="ADC47" s="48"/>
      <c r="ADD47" s="48"/>
      <c r="ADE47" s="48"/>
      <c r="ADF47" s="48"/>
      <c r="ADG47" s="191">
        <f t="shared" si="1250"/>
        <v>0</v>
      </c>
      <c r="ADH47" s="48"/>
      <c r="ADI47" s="48"/>
      <c r="ADJ47" s="48"/>
      <c r="ADK47" s="48"/>
      <c r="ADL47" s="48"/>
      <c r="ADM47" s="48"/>
      <c r="ADN47" s="192">
        <f t="shared" ref="ADN47:ADN48" si="1311">ADH47+ADI47-ADJ47+ADK47-ADL47+ADM47</f>
        <v>0</v>
      </c>
      <c r="ADO47" s="48"/>
      <c r="ADP47" s="48"/>
      <c r="ADR47" s="48"/>
      <c r="ADS47" s="48"/>
      <c r="ADT47" s="48"/>
      <c r="ADU47" s="48"/>
      <c r="ADV47" s="191">
        <f t="shared" si="1251"/>
        <v>0</v>
      </c>
      <c r="ADW47" s="48"/>
      <c r="ADX47" s="48"/>
      <c r="ADY47" s="48"/>
      <c r="ADZ47" s="48"/>
      <c r="AEA47" s="48"/>
      <c r="AEB47" s="48"/>
      <c r="AEC47" s="192">
        <f t="shared" ref="AEC47:AEC48" si="1312">ADW47+ADX47-ADY47+ADZ47-AEA47+AEB47</f>
        <v>0</v>
      </c>
      <c r="AED47" s="48"/>
      <c r="AEE47" s="48"/>
      <c r="AEG47" s="48"/>
      <c r="AEH47" s="48"/>
      <c r="AEI47" s="48"/>
      <c r="AEJ47" s="48"/>
      <c r="AEK47" s="191">
        <f t="shared" si="1252"/>
        <v>0</v>
      </c>
      <c r="AEL47" s="48"/>
      <c r="AEM47" s="48"/>
      <c r="AEN47" s="48"/>
      <c r="AEO47" s="48"/>
      <c r="AEP47" s="48"/>
      <c r="AEQ47" s="48"/>
      <c r="AER47" s="192">
        <f t="shared" ref="AER47:AER48" si="1313">AEL47+AEM47-AEN47+AEO47-AEP47+AEQ47</f>
        <v>0</v>
      </c>
      <c r="AES47" s="48"/>
      <c r="AET47" s="48"/>
      <c r="AEV47" s="48"/>
      <c r="AEW47" s="48"/>
      <c r="AEX47" s="48"/>
      <c r="AEY47" s="48"/>
      <c r="AEZ47" s="191">
        <f t="shared" si="1253"/>
        <v>0</v>
      </c>
      <c r="AFA47" s="48"/>
      <c r="AFB47" s="48"/>
      <c r="AFC47" s="48"/>
      <c r="AFD47" s="48"/>
      <c r="AFE47" s="48"/>
      <c r="AFF47" s="48"/>
      <c r="AFG47" s="192">
        <f t="shared" ref="AFG47:AFG48" si="1314">AFA47+AFB47-AFC47+AFD47-AFE47+AFF47</f>
        <v>0</v>
      </c>
      <c r="AFH47" s="48"/>
      <c r="AFI47" s="48"/>
      <c r="AFK47" s="48"/>
      <c r="AFL47" s="48"/>
      <c r="AFM47" s="48"/>
      <c r="AFN47" s="48"/>
      <c r="AFO47" s="191">
        <f t="shared" si="1254"/>
        <v>0</v>
      </c>
      <c r="AFP47" s="48"/>
      <c r="AFQ47" s="48"/>
      <c r="AFR47" s="48"/>
      <c r="AFS47" s="48"/>
      <c r="AFT47" s="48"/>
      <c r="AFU47" s="48"/>
      <c r="AFV47" s="192">
        <f t="shared" ref="AFV47:AFV48" si="1315">AFP47+AFQ47-AFR47+AFS47-AFT47+AFU47</f>
        <v>0</v>
      </c>
      <c r="AFW47" s="48"/>
      <c r="AFX47" s="48"/>
      <c r="AFZ47" s="48"/>
      <c r="AGA47" s="48"/>
      <c r="AGB47" s="48"/>
      <c r="AGC47" s="48"/>
      <c r="AGD47" s="191">
        <f t="shared" si="1255"/>
        <v>0</v>
      </c>
      <c r="AGE47" s="48"/>
      <c r="AGF47" s="48"/>
      <c r="AGG47" s="48"/>
      <c r="AGH47" s="48"/>
      <c r="AGI47" s="48"/>
      <c r="AGJ47" s="48"/>
      <c r="AGK47" s="192">
        <f t="shared" ref="AGK47:AGK48" si="1316">AGE47+AGF47-AGG47+AGH47-AGI47+AGJ47</f>
        <v>0</v>
      </c>
      <c r="AGL47" s="48"/>
      <c r="AGM47" s="48"/>
      <c r="AGO47" s="48"/>
      <c r="AGP47" s="48"/>
      <c r="AGQ47" s="48"/>
      <c r="AGR47" s="48"/>
      <c r="AGS47" s="191">
        <f t="shared" si="1256"/>
        <v>0</v>
      </c>
      <c r="AGT47" s="48"/>
      <c r="AGU47" s="48"/>
      <c r="AGV47" s="48"/>
      <c r="AGW47" s="48"/>
      <c r="AGX47" s="48"/>
      <c r="AGY47" s="48"/>
      <c r="AGZ47" s="192">
        <f t="shared" ref="AGZ47:AGZ48" si="1317">AGT47+AGU47-AGV47+AGW47-AGX47+AGY47</f>
        <v>0</v>
      </c>
      <c r="AHA47" s="48"/>
      <c r="AHB47" s="48"/>
      <c r="AHD47" s="48"/>
      <c r="AHE47" s="48"/>
      <c r="AHF47" s="48"/>
      <c r="AHG47" s="48"/>
      <c r="AHH47" s="191">
        <f t="shared" si="1257"/>
        <v>0</v>
      </c>
      <c r="AHI47" s="48"/>
      <c r="AHJ47" s="48"/>
      <c r="AHK47" s="48"/>
      <c r="AHL47" s="48"/>
      <c r="AHM47" s="48"/>
      <c r="AHN47" s="48"/>
      <c r="AHO47" s="192">
        <f t="shared" ref="AHO47:AHO48" si="1318">AHI47+AHJ47-AHK47+AHL47-AHM47+AHN47</f>
        <v>0</v>
      </c>
      <c r="AHP47" s="48"/>
      <c r="AHQ47" s="48"/>
      <c r="AHS47" s="48"/>
      <c r="AHT47" s="48"/>
      <c r="AHU47" s="48"/>
      <c r="AHV47" s="48"/>
      <c r="AHW47" s="191">
        <f t="shared" si="1258"/>
        <v>0</v>
      </c>
      <c r="AHX47" s="48"/>
      <c r="AHY47" s="48"/>
      <c r="AHZ47" s="48"/>
      <c r="AIA47" s="48"/>
      <c r="AIB47" s="48"/>
      <c r="AIC47" s="48"/>
      <c r="AID47" s="192">
        <f t="shared" ref="AID47:AID48" si="1319">AHX47+AHY47-AHZ47+AIA47-AIB47+AIC47</f>
        <v>0</v>
      </c>
      <c r="AIE47" s="48"/>
      <c r="AIF47" s="48"/>
    </row>
    <row r="48" spans="1:916" x14ac:dyDescent="0.25">
      <c r="A48" s="46" t="s">
        <v>291</v>
      </c>
      <c r="B48" s="47" t="s">
        <v>292</v>
      </c>
      <c r="C48" s="53"/>
      <c r="D48" s="48"/>
      <c r="E48" s="48"/>
      <c r="F48" s="48"/>
      <c r="G48" s="191">
        <f t="shared" si="1198"/>
        <v>0</v>
      </c>
      <c r="H48" s="48"/>
      <c r="I48" s="48"/>
      <c r="J48" s="48"/>
      <c r="K48" s="48"/>
      <c r="L48" s="48"/>
      <c r="M48" s="48"/>
      <c r="N48" s="192">
        <f t="shared" si="1259"/>
        <v>0</v>
      </c>
      <c r="O48" s="48"/>
      <c r="P48" s="48"/>
      <c r="Q48" s="48"/>
      <c r="R48" s="48"/>
      <c r="S48" s="48"/>
      <c r="T48" s="48"/>
      <c r="U48" s="191">
        <f t="shared" si="1199"/>
        <v>0</v>
      </c>
      <c r="V48" s="48"/>
      <c r="W48" s="48"/>
      <c r="X48" s="48"/>
      <c r="Y48" s="48"/>
      <c r="Z48" s="48"/>
      <c r="AA48" s="48"/>
      <c r="AB48" s="192">
        <f t="shared" si="1260"/>
        <v>0</v>
      </c>
      <c r="AC48" s="48"/>
      <c r="AD48" s="48"/>
      <c r="AF48" s="48"/>
      <c r="AG48" s="48"/>
      <c r="AH48" s="48"/>
      <c r="AI48" s="48"/>
      <c r="AJ48" s="191">
        <f t="shared" si="1200"/>
        <v>0</v>
      </c>
      <c r="AK48" s="48"/>
      <c r="AL48" s="48"/>
      <c r="AM48" s="48"/>
      <c r="AN48" s="48"/>
      <c r="AO48" s="48"/>
      <c r="AP48" s="48"/>
      <c r="AQ48" s="192">
        <f t="shared" si="1261"/>
        <v>0</v>
      </c>
      <c r="AR48" s="48"/>
      <c r="AS48" s="48"/>
      <c r="AU48" s="48"/>
      <c r="AV48" s="48"/>
      <c r="AW48" s="48"/>
      <c r="AX48" s="48"/>
      <c r="AY48" s="191">
        <f t="shared" si="1201"/>
        <v>0</v>
      </c>
      <c r="AZ48" s="48"/>
      <c r="BA48" s="48"/>
      <c r="BB48" s="48"/>
      <c r="BC48" s="48"/>
      <c r="BD48" s="48"/>
      <c r="BE48" s="48"/>
      <c r="BF48" s="192">
        <f t="shared" si="1262"/>
        <v>0</v>
      </c>
      <c r="BG48" s="48"/>
      <c r="BH48" s="48"/>
      <c r="BJ48" s="48"/>
      <c r="BK48" s="48"/>
      <c r="BL48" s="48"/>
      <c r="BM48" s="48"/>
      <c r="BN48" s="191">
        <f t="shared" si="1202"/>
        <v>0</v>
      </c>
      <c r="BO48" s="48"/>
      <c r="BP48" s="48"/>
      <c r="BQ48" s="48"/>
      <c r="BR48" s="48"/>
      <c r="BS48" s="48"/>
      <c r="BT48" s="48"/>
      <c r="BU48" s="192">
        <f t="shared" si="1263"/>
        <v>0</v>
      </c>
      <c r="BV48" s="48"/>
      <c r="BW48" s="48"/>
      <c r="BY48" s="48"/>
      <c r="BZ48" s="48"/>
      <c r="CA48" s="48"/>
      <c r="CB48" s="48"/>
      <c r="CC48" s="191">
        <f t="shared" si="1203"/>
        <v>0</v>
      </c>
      <c r="CD48" s="48"/>
      <c r="CE48" s="48"/>
      <c r="CF48" s="48"/>
      <c r="CG48" s="48"/>
      <c r="CH48" s="48"/>
      <c r="CI48" s="48"/>
      <c r="CJ48" s="192">
        <f t="shared" si="1264"/>
        <v>0</v>
      </c>
      <c r="CK48" s="48"/>
      <c r="CL48" s="48"/>
      <c r="CN48" s="48"/>
      <c r="CO48" s="48"/>
      <c r="CP48" s="48"/>
      <c r="CQ48" s="48"/>
      <c r="CR48" s="191">
        <f t="shared" si="1204"/>
        <v>0</v>
      </c>
      <c r="CS48" s="48"/>
      <c r="CT48" s="48"/>
      <c r="CU48" s="48"/>
      <c r="CV48" s="48"/>
      <c r="CW48" s="48"/>
      <c r="CX48" s="48"/>
      <c r="CY48" s="192">
        <f t="shared" si="1265"/>
        <v>0</v>
      </c>
      <c r="CZ48" s="48"/>
      <c r="DA48" s="48"/>
      <c r="DC48" s="48"/>
      <c r="DD48" s="48"/>
      <c r="DE48" s="48"/>
      <c r="DF48" s="48"/>
      <c r="DG48" s="191">
        <f t="shared" si="1205"/>
        <v>0</v>
      </c>
      <c r="DH48" s="48"/>
      <c r="DI48" s="48"/>
      <c r="DJ48" s="48"/>
      <c r="DK48" s="48"/>
      <c r="DL48" s="48"/>
      <c r="DM48" s="48"/>
      <c r="DN48" s="192">
        <f t="shared" si="1266"/>
        <v>0</v>
      </c>
      <c r="DO48" s="48"/>
      <c r="DP48" s="48"/>
      <c r="DR48" s="48"/>
      <c r="DS48" s="48"/>
      <c r="DT48" s="48"/>
      <c r="DU48" s="48"/>
      <c r="DV48" s="191">
        <f t="shared" si="1206"/>
        <v>0</v>
      </c>
      <c r="DW48" s="48"/>
      <c r="DX48" s="48"/>
      <c r="DY48" s="48"/>
      <c r="DZ48" s="48"/>
      <c r="EA48" s="48"/>
      <c r="EB48" s="48"/>
      <c r="EC48" s="192">
        <f t="shared" si="1267"/>
        <v>0</v>
      </c>
      <c r="ED48" s="48"/>
      <c r="EE48" s="48"/>
      <c r="EG48" s="48"/>
      <c r="EH48" s="48"/>
      <c r="EI48" s="48"/>
      <c r="EJ48" s="48"/>
      <c r="EK48" s="191">
        <f t="shared" si="1207"/>
        <v>0</v>
      </c>
      <c r="EL48" s="48"/>
      <c r="EM48" s="48"/>
      <c r="EN48" s="48"/>
      <c r="EO48" s="48"/>
      <c r="EP48" s="48"/>
      <c r="EQ48" s="48"/>
      <c r="ER48" s="192">
        <f t="shared" si="1268"/>
        <v>0</v>
      </c>
      <c r="ES48" s="48"/>
      <c r="ET48" s="48"/>
      <c r="EV48" s="48"/>
      <c r="EW48" s="48"/>
      <c r="EX48" s="48"/>
      <c r="EY48" s="48"/>
      <c r="EZ48" s="191">
        <f t="shared" si="1208"/>
        <v>0</v>
      </c>
      <c r="FA48" s="48"/>
      <c r="FB48" s="48"/>
      <c r="FC48" s="48"/>
      <c r="FD48" s="48"/>
      <c r="FE48" s="48"/>
      <c r="FF48" s="48"/>
      <c r="FG48" s="192">
        <f t="shared" si="1269"/>
        <v>0</v>
      </c>
      <c r="FH48" s="48"/>
      <c r="FI48" s="48"/>
      <c r="FK48" s="48"/>
      <c r="FL48" s="48"/>
      <c r="FM48" s="48"/>
      <c r="FN48" s="48"/>
      <c r="FO48" s="191">
        <f t="shared" si="1209"/>
        <v>0</v>
      </c>
      <c r="FP48" s="48"/>
      <c r="FQ48" s="48"/>
      <c r="FR48" s="48"/>
      <c r="FS48" s="48"/>
      <c r="FT48" s="48"/>
      <c r="FU48" s="48"/>
      <c r="FV48" s="192">
        <f t="shared" si="1270"/>
        <v>0</v>
      </c>
      <c r="FW48" s="48"/>
      <c r="FX48" s="48"/>
      <c r="FZ48" s="48"/>
      <c r="GA48" s="48"/>
      <c r="GB48" s="48"/>
      <c r="GC48" s="48"/>
      <c r="GD48" s="191">
        <f t="shared" si="1210"/>
        <v>0</v>
      </c>
      <c r="GE48" s="48"/>
      <c r="GF48" s="48"/>
      <c r="GG48" s="48"/>
      <c r="GH48" s="48"/>
      <c r="GI48" s="48"/>
      <c r="GJ48" s="48"/>
      <c r="GK48" s="192">
        <f t="shared" si="1271"/>
        <v>0</v>
      </c>
      <c r="GL48" s="48"/>
      <c r="GM48" s="48"/>
      <c r="GO48" s="48"/>
      <c r="GP48" s="48"/>
      <c r="GQ48" s="48"/>
      <c r="GR48" s="48"/>
      <c r="GS48" s="191">
        <f t="shared" si="1211"/>
        <v>0</v>
      </c>
      <c r="GT48" s="48"/>
      <c r="GU48" s="48"/>
      <c r="GV48" s="48"/>
      <c r="GW48" s="48"/>
      <c r="GX48" s="48"/>
      <c r="GY48" s="48"/>
      <c r="GZ48" s="192">
        <f t="shared" si="1272"/>
        <v>0</v>
      </c>
      <c r="HA48" s="48"/>
      <c r="HB48" s="48"/>
      <c r="HD48" s="48"/>
      <c r="HE48" s="48"/>
      <c r="HF48" s="48"/>
      <c r="HG48" s="48"/>
      <c r="HH48" s="191">
        <f t="shared" si="1212"/>
        <v>0</v>
      </c>
      <c r="HI48" s="48"/>
      <c r="HJ48" s="48"/>
      <c r="HK48" s="48"/>
      <c r="HL48" s="48"/>
      <c r="HM48" s="48"/>
      <c r="HN48" s="48"/>
      <c r="HO48" s="192">
        <f t="shared" si="1273"/>
        <v>0</v>
      </c>
      <c r="HP48" s="48"/>
      <c r="HQ48" s="48"/>
      <c r="HS48" s="48"/>
      <c r="HT48" s="48"/>
      <c r="HU48" s="48"/>
      <c r="HV48" s="48"/>
      <c r="HW48" s="191">
        <f t="shared" si="1213"/>
        <v>0</v>
      </c>
      <c r="HX48" s="48"/>
      <c r="HY48" s="48"/>
      <c r="HZ48" s="48"/>
      <c r="IA48" s="48"/>
      <c r="IB48" s="48"/>
      <c r="IC48" s="48"/>
      <c r="ID48" s="192">
        <f t="shared" si="1274"/>
        <v>0</v>
      </c>
      <c r="IE48" s="48"/>
      <c r="IF48" s="48"/>
      <c r="IH48" s="48"/>
      <c r="II48" s="48"/>
      <c r="IJ48" s="48"/>
      <c r="IK48" s="48"/>
      <c r="IL48" s="191">
        <f t="shared" si="1214"/>
        <v>0</v>
      </c>
      <c r="IM48" s="48"/>
      <c r="IN48" s="48"/>
      <c r="IO48" s="48"/>
      <c r="IP48" s="48"/>
      <c r="IQ48" s="48"/>
      <c r="IR48" s="48"/>
      <c r="IS48" s="192">
        <f t="shared" si="1275"/>
        <v>0</v>
      </c>
      <c r="IT48" s="48"/>
      <c r="IU48" s="48"/>
      <c r="IW48" s="48"/>
      <c r="IX48" s="48"/>
      <c r="IY48" s="48"/>
      <c r="IZ48" s="48"/>
      <c r="JA48" s="191">
        <f t="shared" si="1215"/>
        <v>0</v>
      </c>
      <c r="JB48" s="48"/>
      <c r="JC48" s="48"/>
      <c r="JD48" s="48"/>
      <c r="JE48" s="48"/>
      <c r="JF48" s="48"/>
      <c r="JG48" s="48"/>
      <c r="JH48" s="192">
        <f t="shared" si="1276"/>
        <v>0</v>
      </c>
      <c r="JI48" s="48"/>
      <c r="JJ48" s="48"/>
      <c r="JL48" s="48"/>
      <c r="JM48" s="48"/>
      <c r="JN48" s="48"/>
      <c r="JO48" s="48"/>
      <c r="JP48" s="191">
        <f t="shared" si="1216"/>
        <v>0</v>
      </c>
      <c r="JQ48" s="48"/>
      <c r="JR48" s="48"/>
      <c r="JS48" s="48"/>
      <c r="JT48" s="48"/>
      <c r="JU48" s="48"/>
      <c r="JV48" s="48"/>
      <c r="JW48" s="192">
        <f t="shared" si="1277"/>
        <v>0</v>
      </c>
      <c r="JX48" s="48"/>
      <c r="JY48" s="48"/>
      <c r="KA48" s="48"/>
      <c r="KB48" s="48"/>
      <c r="KC48" s="48"/>
      <c r="KD48" s="48"/>
      <c r="KE48" s="191">
        <f t="shared" si="1217"/>
        <v>0</v>
      </c>
      <c r="KF48" s="48"/>
      <c r="KG48" s="48"/>
      <c r="KH48" s="48"/>
      <c r="KI48" s="48"/>
      <c r="KJ48" s="48"/>
      <c r="KK48" s="48"/>
      <c r="KL48" s="192">
        <f t="shared" si="1278"/>
        <v>0</v>
      </c>
      <c r="KM48" s="48"/>
      <c r="KN48" s="48"/>
      <c r="KP48" s="48"/>
      <c r="KQ48" s="48"/>
      <c r="KR48" s="48"/>
      <c r="KS48" s="48"/>
      <c r="KT48" s="191">
        <f t="shared" si="1218"/>
        <v>0</v>
      </c>
      <c r="KU48" s="48"/>
      <c r="KV48" s="48"/>
      <c r="KW48" s="48"/>
      <c r="KX48" s="48"/>
      <c r="KY48" s="48"/>
      <c r="KZ48" s="48"/>
      <c r="LA48" s="192">
        <f t="shared" si="1279"/>
        <v>0</v>
      </c>
      <c r="LB48" s="48"/>
      <c r="LC48" s="48"/>
      <c r="LE48" s="48"/>
      <c r="LF48" s="48"/>
      <c r="LG48" s="48"/>
      <c r="LH48" s="48"/>
      <c r="LI48" s="191">
        <f t="shared" si="1219"/>
        <v>0</v>
      </c>
      <c r="LJ48" s="48"/>
      <c r="LK48" s="48"/>
      <c r="LL48" s="48"/>
      <c r="LM48" s="48"/>
      <c r="LN48" s="48"/>
      <c r="LO48" s="48"/>
      <c r="LP48" s="192">
        <f t="shared" si="1280"/>
        <v>0</v>
      </c>
      <c r="LQ48" s="48"/>
      <c r="LR48" s="48"/>
      <c r="LT48" s="48"/>
      <c r="LU48" s="48"/>
      <c r="LV48" s="48"/>
      <c r="LW48" s="48"/>
      <c r="LX48" s="191">
        <f t="shared" si="1220"/>
        <v>0</v>
      </c>
      <c r="LY48" s="48"/>
      <c r="LZ48" s="48"/>
      <c r="MA48" s="48"/>
      <c r="MB48" s="48"/>
      <c r="MC48" s="48"/>
      <c r="MD48" s="48"/>
      <c r="ME48" s="192">
        <f t="shared" si="1281"/>
        <v>0</v>
      </c>
      <c r="MF48" s="48"/>
      <c r="MG48" s="48"/>
      <c r="MI48" s="48"/>
      <c r="MJ48" s="48"/>
      <c r="MK48" s="48"/>
      <c r="ML48" s="48"/>
      <c r="MM48" s="191">
        <f t="shared" si="1221"/>
        <v>0</v>
      </c>
      <c r="MN48" s="48"/>
      <c r="MO48" s="48"/>
      <c r="MP48" s="48"/>
      <c r="MQ48" s="48"/>
      <c r="MR48" s="48"/>
      <c r="MS48" s="48"/>
      <c r="MT48" s="192">
        <f t="shared" si="1282"/>
        <v>0</v>
      </c>
      <c r="MU48" s="48"/>
      <c r="MV48" s="48"/>
      <c r="MX48" s="48"/>
      <c r="MY48" s="48"/>
      <c r="MZ48" s="48"/>
      <c r="NA48" s="48"/>
      <c r="NB48" s="191">
        <f t="shared" si="1222"/>
        <v>0</v>
      </c>
      <c r="NC48" s="48"/>
      <c r="ND48" s="48"/>
      <c r="NE48" s="48"/>
      <c r="NF48" s="48"/>
      <c r="NG48" s="48"/>
      <c r="NH48" s="48"/>
      <c r="NI48" s="192">
        <f t="shared" si="1283"/>
        <v>0</v>
      </c>
      <c r="NJ48" s="48"/>
      <c r="NK48" s="48"/>
      <c r="NM48" s="48"/>
      <c r="NN48" s="48"/>
      <c r="NO48" s="48"/>
      <c r="NP48" s="48"/>
      <c r="NQ48" s="191">
        <f t="shared" si="1223"/>
        <v>0</v>
      </c>
      <c r="NR48" s="48"/>
      <c r="NS48" s="48"/>
      <c r="NT48" s="48"/>
      <c r="NU48" s="48"/>
      <c r="NV48" s="48"/>
      <c r="NW48" s="48"/>
      <c r="NX48" s="192">
        <f t="shared" si="1284"/>
        <v>0</v>
      </c>
      <c r="NY48" s="48"/>
      <c r="NZ48" s="48"/>
      <c r="OB48" s="48"/>
      <c r="OC48" s="48"/>
      <c r="OD48" s="48"/>
      <c r="OE48" s="48"/>
      <c r="OF48" s="191">
        <f t="shared" si="1224"/>
        <v>0</v>
      </c>
      <c r="OG48" s="48"/>
      <c r="OH48" s="48"/>
      <c r="OI48" s="48"/>
      <c r="OJ48" s="48"/>
      <c r="OK48" s="48"/>
      <c r="OL48" s="48"/>
      <c r="OM48" s="192">
        <f t="shared" si="1285"/>
        <v>0</v>
      </c>
      <c r="ON48" s="48"/>
      <c r="OO48" s="48"/>
      <c r="OQ48" s="48"/>
      <c r="OR48" s="48"/>
      <c r="OS48" s="48"/>
      <c r="OT48" s="48"/>
      <c r="OU48" s="191">
        <f t="shared" si="1225"/>
        <v>0</v>
      </c>
      <c r="OV48" s="48"/>
      <c r="OW48" s="48"/>
      <c r="OX48" s="48"/>
      <c r="OY48" s="48"/>
      <c r="OZ48" s="48"/>
      <c r="PA48" s="48"/>
      <c r="PB48" s="192">
        <f t="shared" si="1286"/>
        <v>0</v>
      </c>
      <c r="PC48" s="48"/>
      <c r="PD48" s="48"/>
      <c r="PF48" s="48"/>
      <c r="PG48" s="48"/>
      <c r="PH48" s="48"/>
      <c r="PI48" s="48"/>
      <c r="PJ48" s="191">
        <f t="shared" si="1226"/>
        <v>0</v>
      </c>
      <c r="PK48" s="48"/>
      <c r="PL48" s="48"/>
      <c r="PM48" s="48"/>
      <c r="PN48" s="48"/>
      <c r="PO48" s="48"/>
      <c r="PP48" s="48"/>
      <c r="PQ48" s="192">
        <f t="shared" si="1287"/>
        <v>0</v>
      </c>
      <c r="PR48" s="48"/>
      <c r="PS48" s="48"/>
      <c r="PU48" s="48"/>
      <c r="PV48" s="48"/>
      <c r="PW48" s="48"/>
      <c r="PX48" s="48"/>
      <c r="PY48" s="191">
        <f t="shared" si="1227"/>
        <v>0</v>
      </c>
      <c r="PZ48" s="48"/>
      <c r="QA48" s="48"/>
      <c r="QB48" s="48"/>
      <c r="QC48" s="48"/>
      <c r="QD48" s="48"/>
      <c r="QE48" s="48"/>
      <c r="QF48" s="192">
        <f t="shared" si="1288"/>
        <v>0</v>
      </c>
      <c r="QG48" s="48"/>
      <c r="QH48" s="48"/>
      <c r="QJ48" s="48"/>
      <c r="QK48" s="48"/>
      <c r="QL48" s="48"/>
      <c r="QM48" s="48"/>
      <c r="QN48" s="191">
        <f t="shared" si="1228"/>
        <v>0</v>
      </c>
      <c r="QO48" s="48"/>
      <c r="QP48" s="48"/>
      <c r="QQ48" s="48"/>
      <c r="QR48" s="48"/>
      <c r="QS48" s="48"/>
      <c r="QT48" s="48"/>
      <c r="QU48" s="192">
        <f t="shared" si="1289"/>
        <v>0</v>
      </c>
      <c r="QV48" s="48"/>
      <c r="QW48" s="48"/>
      <c r="QY48" s="48"/>
      <c r="QZ48" s="48"/>
      <c r="RA48" s="48"/>
      <c r="RB48" s="48"/>
      <c r="RC48" s="191">
        <f t="shared" si="1229"/>
        <v>0</v>
      </c>
      <c r="RD48" s="48"/>
      <c r="RE48" s="48"/>
      <c r="RF48" s="48"/>
      <c r="RG48" s="48"/>
      <c r="RH48" s="48"/>
      <c r="RI48" s="48"/>
      <c r="RJ48" s="192">
        <f t="shared" si="1290"/>
        <v>0</v>
      </c>
      <c r="RK48" s="48"/>
      <c r="RL48" s="48"/>
      <c r="RN48" s="48"/>
      <c r="RO48" s="48"/>
      <c r="RP48" s="48"/>
      <c r="RQ48" s="48"/>
      <c r="RR48" s="191">
        <f t="shared" si="1230"/>
        <v>0</v>
      </c>
      <c r="RS48" s="48"/>
      <c r="RT48" s="48"/>
      <c r="RU48" s="48"/>
      <c r="RV48" s="48"/>
      <c r="RW48" s="48"/>
      <c r="RX48" s="48"/>
      <c r="RY48" s="192">
        <f t="shared" si="1291"/>
        <v>0</v>
      </c>
      <c r="RZ48" s="48"/>
      <c r="SA48" s="48"/>
      <c r="SC48" s="48"/>
      <c r="SD48" s="48"/>
      <c r="SE48" s="48"/>
      <c r="SF48" s="48"/>
      <c r="SG48" s="191">
        <f t="shared" si="1231"/>
        <v>0</v>
      </c>
      <c r="SH48" s="48"/>
      <c r="SI48" s="48"/>
      <c r="SJ48" s="48"/>
      <c r="SK48" s="48"/>
      <c r="SL48" s="48"/>
      <c r="SM48" s="48"/>
      <c r="SN48" s="192">
        <f t="shared" si="1292"/>
        <v>0</v>
      </c>
      <c r="SO48" s="48"/>
      <c r="SP48" s="48"/>
      <c r="SR48" s="48"/>
      <c r="SS48" s="48"/>
      <c r="ST48" s="48"/>
      <c r="SU48" s="48"/>
      <c r="SV48" s="191">
        <f t="shared" si="1232"/>
        <v>0</v>
      </c>
      <c r="SW48" s="48"/>
      <c r="SX48" s="48"/>
      <c r="SY48" s="48"/>
      <c r="SZ48" s="48"/>
      <c r="TA48" s="48"/>
      <c r="TB48" s="48"/>
      <c r="TC48" s="192">
        <f t="shared" si="1293"/>
        <v>0</v>
      </c>
      <c r="TD48" s="48"/>
      <c r="TE48" s="48"/>
      <c r="TG48" s="48"/>
      <c r="TH48" s="48"/>
      <c r="TI48" s="48"/>
      <c r="TJ48" s="48"/>
      <c r="TK48" s="191">
        <f t="shared" si="1233"/>
        <v>0</v>
      </c>
      <c r="TL48" s="48"/>
      <c r="TM48" s="48"/>
      <c r="TN48" s="48"/>
      <c r="TO48" s="48"/>
      <c r="TP48" s="48"/>
      <c r="TQ48" s="48"/>
      <c r="TR48" s="192">
        <f t="shared" si="1294"/>
        <v>0</v>
      </c>
      <c r="TS48" s="48"/>
      <c r="TT48" s="48"/>
      <c r="TV48" s="48"/>
      <c r="TW48" s="48"/>
      <c r="TX48" s="48"/>
      <c r="TY48" s="48"/>
      <c r="TZ48" s="191">
        <f t="shared" si="1234"/>
        <v>0</v>
      </c>
      <c r="UA48" s="48"/>
      <c r="UB48" s="48"/>
      <c r="UC48" s="48"/>
      <c r="UD48" s="48"/>
      <c r="UE48" s="48"/>
      <c r="UF48" s="48"/>
      <c r="UG48" s="192">
        <f t="shared" si="1295"/>
        <v>0</v>
      </c>
      <c r="UH48" s="48"/>
      <c r="UI48" s="48"/>
      <c r="UK48" s="48"/>
      <c r="UL48" s="48"/>
      <c r="UM48" s="48"/>
      <c r="UN48" s="48"/>
      <c r="UO48" s="191">
        <f t="shared" si="1235"/>
        <v>0</v>
      </c>
      <c r="UP48" s="48"/>
      <c r="UQ48" s="48"/>
      <c r="UR48" s="48"/>
      <c r="US48" s="48"/>
      <c r="UT48" s="48"/>
      <c r="UU48" s="48"/>
      <c r="UV48" s="192">
        <f t="shared" si="1296"/>
        <v>0</v>
      </c>
      <c r="UW48" s="48"/>
      <c r="UX48" s="48"/>
      <c r="UZ48" s="48"/>
      <c r="VA48" s="48"/>
      <c r="VB48" s="48"/>
      <c r="VC48" s="48"/>
      <c r="VD48" s="191">
        <f t="shared" si="1236"/>
        <v>0</v>
      </c>
      <c r="VE48" s="48"/>
      <c r="VF48" s="48"/>
      <c r="VG48" s="48"/>
      <c r="VH48" s="48"/>
      <c r="VI48" s="48"/>
      <c r="VJ48" s="48"/>
      <c r="VK48" s="192">
        <f t="shared" si="1297"/>
        <v>0</v>
      </c>
      <c r="VL48" s="48"/>
      <c r="VM48" s="48"/>
      <c r="VO48" s="48"/>
      <c r="VP48" s="48"/>
      <c r="VQ48" s="48"/>
      <c r="VR48" s="48"/>
      <c r="VS48" s="191">
        <f t="shared" si="1237"/>
        <v>0</v>
      </c>
      <c r="VT48" s="48"/>
      <c r="VU48" s="48"/>
      <c r="VV48" s="48"/>
      <c r="VW48" s="48"/>
      <c r="VX48" s="48"/>
      <c r="VY48" s="48"/>
      <c r="VZ48" s="192">
        <f t="shared" si="1298"/>
        <v>0</v>
      </c>
      <c r="WA48" s="48"/>
      <c r="WB48" s="48"/>
      <c r="WD48" s="48"/>
      <c r="WE48" s="48"/>
      <c r="WF48" s="48"/>
      <c r="WG48" s="48"/>
      <c r="WH48" s="191">
        <f t="shared" si="1238"/>
        <v>0</v>
      </c>
      <c r="WI48" s="48"/>
      <c r="WJ48" s="48"/>
      <c r="WK48" s="48"/>
      <c r="WL48" s="48"/>
      <c r="WM48" s="48"/>
      <c r="WN48" s="48"/>
      <c r="WO48" s="192">
        <f t="shared" si="1299"/>
        <v>0</v>
      </c>
      <c r="WP48" s="48"/>
      <c r="WQ48" s="48"/>
      <c r="WS48" s="48"/>
      <c r="WT48" s="48"/>
      <c r="WU48" s="48"/>
      <c r="WV48" s="48"/>
      <c r="WW48" s="191">
        <f t="shared" si="1239"/>
        <v>0</v>
      </c>
      <c r="WX48" s="48"/>
      <c r="WY48" s="48"/>
      <c r="WZ48" s="48"/>
      <c r="XA48" s="48"/>
      <c r="XB48" s="48"/>
      <c r="XC48" s="48"/>
      <c r="XD48" s="192">
        <f t="shared" si="1300"/>
        <v>0</v>
      </c>
      <c r="XE48" s="48"/>
      <c r="XF48" s="48"/>
      <c r="XH48" s="48"/>
      <c r="XI48" s="48"/>
      <c r="XJ48" s="48"/>
      <c r="XK48" s="48"/>
      <c r="XL48" s="191">
        <f t="shared" si="1240"/>
        <v>0</v>
      </c>
      <c r="XM48" s="48"/>
      <c r="XN48" s="48"/>
      <c r="XO48" s="48"/>
      <c r="XP48" s="48"/>
      <c r="XQ48" s="48"/>
      <c r="XR48" s="48"/>
      <c r="XS48" s="192">
        <f t="shared" si="1301"/>
        <v>0</v>
      </c>
      <c r="XT48" s="48"/>
      <c r="XU48" s="48"/>
      <c r="XW48" s="48"/>
      <c r="XX48" s="48"/>
      <c r="XY48" s="48"/>
      <c r="XZ48" s="48"/>
      <c r="YA48" s="191">
        <f t="shared" si="1241"/>
        <v>0</v>
      </c>
      <c r="YB48" s="48"/>
      <c r="YC48" s="48"/>
      <c r="YD48" s="48"/>
      <c r="YE48" s="48"/>
      <c r="YF48" s="48"/>
      <c r="YG48" s="48"/>
      <c r="YH48" s="192">
        <f t="shared" si="1302"/>
        <v>0</v>
      </c>
      <c r="YI48" s="48"/>
      <c r="YJ48" s="48"/>
      <c r="YL48" s="48"/>
      <c r="YM48" s="48"/>
      <c r="YN48" s="48"/>
      <c r="YO48" s="48"/>
      <c r="YP48" s="191">
        <f t="shared" si="1242"/>
        <v>0</v>
      </c>
      <c r="YQ48" s="48"/>
      <c r="YR48" s="48"/>
      <c r="YS48" s="48"/>
      <c r="YT48" s="48"/>
      <c r="YU48" s="48"/>
      <c r="YV48" s="48"/>
      <c r="YW48" s="192">
        <f t="shared" si="1303"/>
        <v>0</v>
      </c>
      <c r="YX48" s="48"/>
      <c r="YY48" s="48"/>
      <c r="ZA48" s="48"/>
      <c r="ZB48" s="48"/>
      <c r="ZC48" s="48"/>
      <c r="ZD48" s="48"/>
      <c r="ZE48" s="191">
        <f t="shared" si="1243"/>
        <v>0</v>
      </c>
      <c r="ZF48" s="48"/>
      <c r="ZG48" s="48"/>
      <c r="ZH48" s="48"/>
      <c r="ZI48" s="48"/>
      <c r="ZJ48" s="48"/>
      <c r="ZK48" s="48"/>
      <c r="ZL48" s="192">
        <f t="shared" si="1304"/>
        <v>0</v>
      </c>
      <c r="ZM48" s="48"/>
      <c r="ZN48" s="48"/>
      <c r="ZP48" s="48"/>
      <c r="ZQ48" s="48"/>
      <c r="ZR48" s="48"/>
      <c r="ZS48" s="48"/>
      <c r="ZT48" s="191">
        <f t="shared" si="1244"/>
        <v>0</v>
      </c>
      <c r="ZU48" s="48"/>
      <c r="ZV48" s="48"/>
      <c r="ZW48" s="48"/>
      <c r="ZX48" s="48"/>
      <c r="ZY48" s="48"/>
      <c r="ZZ48" s="48"/>
      <c r="AAA48" s="192">
        <f t="shared" si="1305"/>
        <v>0</v>
      </c>
      <c r="AAB48" s="48"/>
      <c r="AAC48" s="48"/>
      <c r="AAE48" s="48"/>
      <c r="AAF48" s="48"/>
      <c r="AAG48" s="48"/>
      <c r="AAH48" s="48"/>
      <c r="AAI48" s="191">
        <f t="shared" si="1245"/>
        <v>0</v>
      </c>
      <c r="AAJ48" s="48"/>
      <c r="AAK48" s="48"/>
      <c r="AAL48" s="48"/>
      <c r="AAM48" s="48"/>
      <c r="AAN48" s="48"/>
      <c r="AAO48" s="48"/>
      <c r="AAP48" s="192">
        <f t="shared" si="1306"/>
        <v>0</v>
      </c>
      <c r="AAQ48" s="48"/>
      <c r="AAR48" s="48"/>
      <c r="AAT48" s="48"/>
      <c r="AAU48" s="48"/>
      <c r="AAV48" s="48"/>
      <c r="AAW48" s="48"/>
      <c r="AAX48" s="191">
        <f t="shared" si="1246"/>
        <v>0</v>
      </c>
      <c r="AAY48" s="48"/>
      <c r="AAZ48" s="48"/>
      <c r="ABA48" s="48"/>
      <c r="ABB48" s="48"/>
      <c r="ABC48" s="48"/>
      <c r="ABD48" s="48"/>
      <c r="ABE48" s="192">
        <f t="shared" si="1307"/>
        <v>0</v>
      </c>
      <c r="ABF48" s="48"/>
      <c r="ABG48" s="48"/>
      <c r="ABI48" s="48"/>
      <c r="ABJ48" s="48"/>
      <c r="ABK48" s="48"/>
      <c r="ABL48" s="48"/>
      <c r="ABM48" s="191">
        <f t="shared" si="1247"/>
        <v>0</v>
      </c>
      <c r="ABN48" s="48"/>
      <c r="ABO48" s="48"/>
      <c r="ABP48" s="48"/>
      <c r="ABQ48" s="48"/>
      <c r="ABR48" s="48"/>
      <c r="ABS48" s="48"/>
      <c r="ABT48" s="192">
        <f t="shared" si="1308"/>
        <v>0</v>
      </c>
      <c r="ABU48" s="48"/>
      <c r="ABV48" s="48"/>
      <c r="ABX48" s="48"/>
      <c r="ABY48" s="48"/>
      <c r="ABZ48" s="48"/>
      <c r="ACA48" s="48"/>
      <c r="ACB48" s="191">
        <f t="shared" si="1248"/>
        <v>0</v>
      </c>
      <c r="ACC48" s="48"/>
      <c r="ACD48" s="48"/>
      <c r="ACE48" s="48"/>
      <c r="ACF48" s="48"/>
      <c r="ACG48" s="48"/>
      <c r="ACH48" s="48"/>
      <c r="ACI48" s="192">
        <f t="shared" si="1309"/>
        <v>0</v>
      </c>
      <c r="ACJ48" s="48"/>
      <c r="ACK48" s="48"/>
      <c r="ACM48" s="48"/>
      <c r="ACN48" s="48"/>
      <c r="ACO48" s="48"/>
      <c r="ACP48" s="48"/>
      <c r="ACQ48" s="191">
        <f t="shared" si="1249"/>
        <v>0</v>
      </c>
      <c r="ACR48" s="48"/>
      <c r="ACS48" s="48"/>
      <c r="ACT48" s="48"/>
      <c r="ACU48" s="48"/>
      <c r="ACV48" s="48"/>
      <c r="ACW48" s="48"/>
      <c r="ACX48" s="192">
        <f t="shared" si="1310"/>
        <v>0</v>
      </c>
      <c r="ACY48" s="48"/>
      <c r="ACZ48" s="48"/>
      <c r="ADC48" s="48"/>
      <c r="ADD48" s="48"/>
      <c r="ADE48" s="48"/>
      <c r="ADF48" s="48"/>
      <c r="ADG48" s="191">
        <f t="shared" si="1250"/>
        <v>0</v>
      </c>
      <c r="ADH48" s="48"/>
      <c r="ADI48" s="48"/>
      <c r="ADJ48" s="48"/>
      <c r="ADK48" s="48"/>
      <c r="ADL48" s="48"/>
      <c r="ADM48" s="48"/>
      <c r="ADN48" s="192">
        <f t="shared" si="1311"/>
        <v>0</v>
      </c>
      <c r="ADO48" s="48"/>
      <c r="ADP48" s="48"/>
      <c r="ADR48" s="48"/>
      <c r="ADS48" s="48"/>
      <c r="ADT48" s="48"/>
      <c r="ADU48" s="48"/>
      <c r="ADV48" s="191">
        <f t="shared" si="1251"/>
        <v>0</v>
      </c>
      <c r="ADW48" s="48"/>
      <c r="ADX48" s="48"/>
      <c r="ADY48" s="48"/>
      <c r="ADZ48" s="48"/>
      <c r="AEA48" s="48"/>
      <c r="AEB48" s="48"/>
      <c r="AEC48" s="192">
        <f t="shared" si="1312"/>
        <v>0</v>
      </c>
      <c r="AED48" s="48"/>
      <c r="AEE48" s="48"/>
      <c r="AEG48" s="48"/>
      <c r="AEH48" s="48"/>
      <c r="AEI48" s="48"/>
      <c r="AEJ48" s="48"/>
      <c r="AEK48" s="191">
        <f t="shared" si="1252"/>
        <v>0</v>
      </c>
      <c r="AEL48" s="48"/>
      <c r="AEM48" s="48"/>
      <c r="AEN48" s="48"/>
      <c r="AEO48" s="48"/>
      <c r="AEP48" s="48"/>
      <c r="AEQ48" s="48"/>
      <c r="AER48" s="192">
        <f t="shared" si="1313"/>
        <v>0</v>
      </c>
      <c r="AES48" s="48"/>
      <c r="AET48" s="48"/>
      <c r="AEV48" s="48"/>
      <c r="AEW48" s="48"/>
      <c r="AEX48" s="48"/>
      <c r="AEY48" s="48"/>
      <c r="AEZ48" s="191">
        <f t="shared" si="1253"/>
        <v>0</v>
      </c>
      <c r="AFA48" s="48"/>
      <c r="AFB48" s="48"/>
      <c r="AFC48" s="48"/>
      <c r="AFD48" s="48"/>
      <c r="AFE48" s="48"/>
      <c r="AFF48" s="48"/>
      <c r="AFG48" s="192">
        <f t="shared" si="1314"/>
        <v>0</v>
      </c>
      <c r="AFH48" s="48"/>
      <c r="AFI48" s="48"/>
      <c r="AFK48" s="48"/>
      <c r="AFL48" s="48"/>
      <c r="AFM48" s="48"/>
      <c r="AFN48" s="48"/>
      <c r="AFO48" s="191">
        <f t="shared" si="1254"/>
        <v>0</v>
      </c>
      <c r="AFP48" s="48"/>
      <c r="AFQ48" s="48"/>
      <c r="AFR48" s="48"/>
      <c r="AFS48" s="48"/>
      <c r="AFT48" s="48"/>
      <c r="AFU48" s="48"/>
      <c r="AFV48" s="192">
        <f t="shared" si="1315"/>
        <v>0</v>
      </c>
      <c r="AFW48" s="48"/>
      <c r="AFX48" s="48"/>
      <c r="AFZ48" s="48"/>
      <c r="AGA48" s="48"/>
      <c r="AGB48" s="48"/>
      <c r="AGC48" s="48"/>
      <c r="AGD48" s="191">
        <f t="shared" si="1255"/>
        <v>0</v>
      </c>
      <c r="AGE48" s="48"/>
      <c r="AGF48" s="48"/>
      <c r="AGG48" s="48"/>
      <c r="AGH48" s="48"/>
      <c r="AGI48" s="48"/>
      <c r="AGJ48" s="48"/>
      <c r="AGK48" s="192">
        <f t="shared" si="1316"/>
        <v>0</v>
      </c>
      <c r="AGL48" s="48"/>
      <c r="AGM48" s="48"/>
      <c r="AGO48" s="48"/>
      <c r="AGP48" s="48"/>
      <c r="AGQ48" s="48"/>
      <c r="AGR48" s="48"/>
      <c r="AGS48" s="191">
        <f t="shared" si="1256"/>
        <v>0</v>
      </c>
      <c r="AGT48" s="48"/>
      <c r="AGU48" s="48"/>
      <c r="AGV48" s="48"/>
      <c r="AGW48" s="48"/>
      <c r="AGX48" s="48"/>
      <c r="AGY48" s="48"/>
      <c r="AGZ48" s="192">
        <f t="shared" si="1317"/>
        <v>0</v>
      </c>
      <c r="AHA48" s="48"/>
      <c r="AHB48" s="48"/>
      <c r="AHD48" s="48"/>
      <c r="AHE48" s="48"/>
      <c r="AHF48" s="48"/>
      <c r="AHG48" s="48"/>
      <c r="AHH48" s="191">
        <f t="shared" si="1257"/>
        <v>0</v>
      </c>
      <c r="AHI48" s="48"/>
      <c r="AHJ48" s="48"/>
      <c r="AHK48" s="48"/>
      <c r="AHL48" s="48"/>
      <c r="AHM48" s="48"/>
      <c r="AHN48" s="48"/>
      <c r="AHO48" s="192">
        <f t="shared" si="1318"/>
        <v>0</v>
      </c>
      <c r="AHP48" s="48"/>
      <c r="AHQ48" s="48"/>
      <c r="AHS48" s="48"/>
      <c r="AHT48" s="48"/>
      <c r="AHU48" s="48"/>
      <c r="AHV48" s="48"/>
      <c r="AHW48" s="191">
        <f t="shared" si="1258"/>
        <v>0</v>
      </c>
      <c r="AHX48" s="48"/>
      <c r="AHY48" s="48"/>
      <c r="AHZ48" s="48"/>
      <c r="AIA48" s="48"/>
      <c r="AIB48" s="48"/>
      <c r="AIC48" s="48"/>
      <c r="AID48" s="192">
        <f t="shared" si="1319"/>
        <v>0</v>
      </c>
      <c r="AIE48" s="48"/>
      <c r="AIF48" s="48"/>
    </row>
    <row r="49" spans="1:916" x14ac:dyDescent="0.25">
      <c r="A49" s="41" t="s">
        <v>241</v>
      </c>
      <c r="B49" s="42" t="s">
        <v>293</v>
      </c>
      <c r="C49" s="191">
        <f t="shared" ref="C49:AC49" si="1320">SUM(C50:C53)</f>
        <v>0</v>
      </c>
      <c r="D49" s="191">
        <f t="shared" si="1320"/>
        <v>0</v>
      </c>
      <c r="E49" s="191">
        <f t="shared" si="1320"/>
        <v>0</v>
      </c>
      <c r="F49" s="191">
        <f t="shared" si="1320"/>
        <v>0</v>
      </c>
      <c r="G49" s="191">
        <f t="shared" si="1320"/>
        <v>0</v>
      </c>
      <c r="H49" s="191">
        <f t="shared" si="1320"/>
        <v>0</v>
      </c>
      <c r="I49" s="191">
        <f t="shared" si="1320"/>
        <v>0</v>
      </c>
      <c r="J49" s="191">
        <f t="shared" si="1320"/>
        <v>0</v>
      </c>
      <c r="K49" s="191">
        <f t="shared" si="1320"/>
        <v>0</v>
      </c>
      <c r="L49" s="191">
        <f t="shared" si="1320"/>
        <v>0</v>
      </c>
      <c r="M49" s="191">
        <f t="shared" si="1320"/>
        <v>0</v>
      </c>
      <c r="N49" s="191">
        <f t="shared" si="1320"/>
        <v>0</v>
      </c>
      <c r="O49" s="191">
        <f t="shared" si="1320"/>
        <v>0</v>
      </c>
      <c r="P49" s="191">
        <f t="shared" si="1320"/>
        <v>0</v>
      </c>
      <c r="Q49" s="191">
        <f t="shared" si="1320"/>
        <v>0</v>
      </c>
      <c r="R49" s="191">
        <f t="shared" si="1320"/>
        <v>0</v>
      </c>
      <c r="S49" s="191">
        <f t="shared" si="1320"/>
        <v>0</v>
      </c>
      <c r="T49" s="191">
        <f t="shared" si="1320"/>
        <v>0</v>
      </c>
      <c r="U49" s="191">
        <f t="shared" si="1320"/>
        <v>0</v>
      </c>
      <c r="V49" s="191">
        <f t="shared" si="1320"/>
        <v>0</v>
      </c>
      <c r="W49" s="191">
        <f t="shared" si="1320"/>
        <v>0</v>
      </c>
      <c r="X49" s="191">
        <f t="shared" si="1320"/>
        <v>0</v>
      </c>
      <c r="Y49" s="191">
        <f t="shared" si="1320"/>
        <v>0</v>
      </c>
      <c r="Z49" s="191">
        <f t="shared" si="1320"/>
        <v>0</v>
      </c>
      <c r="AA49" s="191">
        <f t="shared" si="1320"/>
        <v>0</v>
      </c>
      <c r="AB49" s="191">
        <f t="shared" si="1320"/>
        <v>0</v>
      </c>
      <c r="AC49" s="191">
        <f t="shared" si="1320"/>
        <v>0</v>
      </c>
      <c r="AD49" s="191">
        <f>SUM(AD50:AD53)</f>
        <v>0</v>
      </c>
      <c r="AF49" s="191">
        <f t="shared" ref="AF49:AR49" si="1321">SUM(AF50:AF53)</f>
        <v>0</v>
      </c>
      <c r="AG49" s="191">
        <f t="shared" si="1321"/>
        <v>0</v>
      </c>
      <c r="AH49" s="191">
        <f t="shared" si="1321"/>
        <v>0</v>
      </c>
      <c r="AI49" s="191">
        <f t="shared" si="1321"/>
        <v>0</v>
      </c>
      <c r="AJ49" s="191">
        <f t="shared" si="1321"/>
        <v>0</v>
      </c>
      <c r="AK49" s="191">
        <f t="shared" si="1321"/>
        <v>0</v>
      </c>
      <c r="AL49" s="191">
        <f t="shared" si="1321"/>
        <v>0</v>
      </c>
      <c r="AM49" s="191">
        <f t="shared" si="1321"/>
        <v>0</v>
      </c>
      <c r="AN49" s="191">
        <f t="shared" si="1321"/>
        <v>0</v>
      </c>
      <c r="AO49" s="191">
        <f t="shared" si="1321"/>
        <v>0</v>
      </c>
      <c r="AP49" s="191">
        <f t="shared" si="1321"/>
        <v>0</v>
      </c>
      <c r="AQ49" s="191">
        <f t="shared" si="1321"/>
        <v>0</v>
      </c>
      <c r="AR49" s="191">
        <f t="shared" si="1321"/>
        <v>0</v>
      </c>
      <c r="AS49" s="191">
        <f>SUM(AS50:AS53)</f>
        <v>0</v>
      </c>
      <c r="AU49" s="191">
        <f t="shared" ref="AU49:BG49" si="1322">SUM(AU50:AU53)</f>
        <v>0</v>
      </c>
      <c r="AV49" s="191">
        <f t="shared" si="1322"/>
        <v>0</v>
      </c>
      <c r="AW49" s="191">
        <f t="shared" si="1322"/>
        <v>0</v>
      </c>
      <c r="AX49" s="191">
        <f t="shared" si="1322"/>
        <v>0</v>
      </c>
      <c r="AY49" s="191">
        <f t="shared" si="1322"/>
        <v>0</v>
      </c>
      <c r="AZ49" s="191">
        <f t="shared" si="1322"/>
        <v>0</v>
      </c>
      <c r="BA49" s="191">
        <f t="shared" si="1322"/>
        <v>0</v>
      </c>
      <c r="BB49" s="191">
        <f t="shared" si="1322"/>
        <v>0</v>
      </c>
      <c r="BC49" s="191">
        <f t="shared" si="1322"/>
        <v>0</v>
      </c>
      <c r="BD49" s="191">
        <f t="shared" si="1322"/>
        <v>0</v>
      </c>
      <c r="BE49" s="191">
        <f t="shared" si="1322"/>
        <v>0</v>
      </c>
      <c r="BF49" s="191">
        <f t="shared" si="1322"/>
        <v>0</v>
      </c>
      <c r="BG49" s="191">
        <f t="shared" si="1322"/>
        <v>0</v>
      </c>
      <c r="BH49" s="191">
        <f>SUM(BH50:BH53)</f>
        <v>0</v>
      </c>
      <c r="BJ49" s="191">
        <f t="shared" ref="BJ49:BV49" si="1323">SUM(BJ50:BJ53)</f>
        <v>0</v>
      </c>
      <c r="BK49" s="191">
        <f t="shared" si="1323"/>
        <v>0</v>
      </c>
      <c r="BL49" s="191">
        <f t="shared" si="1323"/>
        <v>0</v>
      </c>
      <c r="BM49" s="191">
        <f t="shared" si="1323"/>
        <v>0</v>
      </c>
      <c r="BN49" s="191">
        <f t="shared" si="1323"/>
        <v>0</v>
      </c>
      <c r="BO49" s="191">
        <f t="shared" si="1323"/>
        <v>0</v>
      </c>
      <c r="BP49" s="191">
        <f t="shared" si="1323"/>
        <v>0</v>
      </c>
      <c r="BQ49" s="191">
        <f t="shared" si="1323"/>
        <v>0</v>
      </c>
      <c r="BR49" s="191">
        <f t="shared" si="1323"/>
        <v>0</v>
      </c>
      <c r="BS49" s="191">
        <f t="shared" si="1323"/>
        <v>0</v>
      </c>
      <c r="BT49" s="191">
        <f t="shared" si="1323"/>
        <v>0</v>
      </c>
      <c r="BU49" s="191">
        <f t="shared" si="1323"/>
        <v>0</v>
      </c>
      <c r="BV49" s="191">
        <f t="shared" si="1323"/>
        <v>0</v>
      </c>
      <c r="BW49" s="191">
        <f>SUM(BW50:BW53)</f>
        <v>0</v>
      </c>
      <c r="BY49" s="191">
        <f t="shared" ref="BY49:CK49" si="1324">SUM(BY50:BY53)</f>
        <v>0</v>
      </c>
      <c r="BZ49" s="191">
        <f t="shared" si="1324"/>
        <v>0</v>
      </c>
      <c r="CA49" s="191">
        <f t="shared" si="1324"/>
        <v>0</v>
      </c>
      <c r="CB49" s="191">
        <f t="shared" si="1324"/>
        <v>0</v>
      </c>
      <c r="CC49" s="191">
        <f t="shared" si="1324"/>
        <v>0</v>
      </c>
      <c r="CD49" s="191">
        <f t="shared" si="1324"/>
        <v>0</v>
      </c>
      <c r="CE49" s="191">
        <f t="shared" si="1324"/>
        <v>0</v>
      </c>
      <c r="CF49" s="191">
        <f t="shared" si="1324"/>
        <v>0</v>
      </c>
      <c r="CG49" s="191">
        <f t="shared" si="1324"/>
        <v>0</v>
      </c>
      <c r="CH49" s="191">
        <f t="shared" si="1324"/>
        <v>0</v>
      </c>
      <c r="CI49" s="191">
        <f t="shared" si="1324"/>
        <v>0</v>
      </c>
      <c r="CJ49" s="191">
        <f t="shared" si="1324"/>
        <v>0</v>
      </c>
      <c r="CK49" s="191">
        <f t="shared" si="1324"/>
        <v>0</v>
      </c>
      <c r="CL49" s="191">
        <f>SUM(CL50:CL53)</f>
        <v>0</v>
      </c>
      <c r="CN49" s="191">
        <f t="shared" ref="CN49:CZ49" si="1325">SUM(CN50:CN53)</f>
        <v>0</v>
      </c>
      <c r="CO49" s="191">
        <f t="shared" si="1325"/>
        <v>0</v>
      </c>
      <c r="CP49" s="191">
        <f t="shared" si="1325"/>
        <v>0</v>
      </c>
      <c r="CQ49" s="191">
        <f t="shared" si="1325"/>
        <v>0</v>
      </c>
      <c r="CR49" s="191">
        <f t="shared" si="1325"/>
        <v>0</v>
      </c>
      <c r="CS49" s="191">
        <f t="shared" si="1325"/>
        <v>0</v>
      </c>
      <c r="CT49" s="191">
        <f t="shared" si="1325"/>
        <v>0</v>
      </c>
      <c r="CU49" s="191">
        <f t="shared" si="1325"/>
        <v>0</v>
      </c>
      <c r="CV49" s="191">
        <f t="shared" si="1325"/>
        <v>0</v>
      </c>
      <c r="CW49" s="191">
        <f t="shared" si="1325"/>
        <v>0</v>
      </c>
      <c r="CX49" s="191">
        <f t="shared" si="1325"/>
        <v>0</v>
      </c>
      <c r="CY49" s="191">
        <f t="shared" si="1325"/>
        <v>0</v>
      </c>
      <c r="CZ49" s="191">
        <f t="shared" si="1325"/>
        <v>0</v>
      </c>
      <c r="DA49" s="191">
        <f>SUM(DA50:DA53)</f>
        <v>0</v>
      </c>
      <c r="DC49" s="191">
        <f t="shared" ref="DC49:DO49" si="1326">SUM(DC50:DC53)</f>
        <v>0</v>
      </c>
      <c r="DD49" s="191">
        <f t="shared" si="1326"/>
        <v>0</v>
      </c>
      <c r="DE49" s="191">
        <f t="shared" si="1326"/>
        <v>0</v>
      </c>
      <c r="DF49" s="191">
        <f t="shared" si="1326"/>
        <v>0</v>
      </c>
      <c r="DG49" s="191">
        <f t="shared" si="1326"/>
        <v>0</v>
      </c>
      <c r="DH49" s="191">
        <f t="shared" si="1326"/>
        <v>0</v>
      </c>
      <c r="DI49" s="191">
        <f t="shared" si="1326"/>
        <v>0</v>
      </c>
      <c r="DJ49" s="191">
        <f t="shared" si="1326"/>
        <v>0</v>
      </c>
      <c r="DK49" s="191">
        <f t="shared" si="1326"/>
        <v>0</v>
      </c>
      <c r="DL49" s="191">
        <f t="shared" si="1326"/>
        <v>0</v>
      </c>
      <c r="DM49" s="191">
        <f t="shared" si="1326"/>
        <v>0</v>
      </c>
      <c r="DN49" s="191">
        <f t="shared" si="1326"/>
        <v>0</v>
      </c>
      <c r="DO49" s="191">
        <f t="shared" si="1326"/>
        <v>0</v>
      </c>
      <c r="DP49" s="191">
        <f>SUM(DP50:DP53)</f>
        <v>0</v>
      </c>
      <c r="DR49" s="191">
        <f t="shared" ref="DR49:ED49" si="1327">SUM(DR50:DR53)</f>
        <v>0</v>
      </c>
      <c r="DS49" s="191">
        <f t="shared" si="1327"/>
        <v>0</v>
      </c>
      <c r="DT49" s="191">
        <f t="shared" si="1327"/>
        <v>0</v>
      </c>
      <c r="DU49" s="191">
        <f t="shared" si="1327"/>
        <v>0</v>
      </c>
      <c r="DV49" s="191">
        <f t="shared" si="1327"/>
        <v>0</v>
      </c>
      <c r="DW49" s="191">
        <f t="shared" si="1327"/>
        <v>0</v>
      </c>
      <c r="DX49" s="191">
        <f t="shared" si="1327"/>
        <v>0</v>
      </c>
      <c r="DY49" s="191">
        <f t="shared" si="1327"/>
        <v>0</v>
      </c>
      <c r="DZ49" s="191">
        <f t="shared" si="1327"/>
        <v>0</v>
      </c>
      <c r="EA49" s="191">
        <f t="shared" si="1327"/>
        <v>0</v>
      </c>
      <c r="EB49" s="191">
        <f t="shared" si="1327"/>
        <v>0</v>
      </c>
      <c r="EC49" s="191">
        <f t="shared" si="1327"/>
        <v>0</v>
      </c>
      <c r="ED49" s="191">
        <f t="shared" si="1327"/>
        <v>0</v>
      </c>
      <c r="EE49" s="191">
        <f>SUM(EE50:EE53)</f>
        <v>0</v>
      </c>
      <c r="EG49" s="191">
        <f t="shared" ref="EG49:ES49" si="1328">SUM(EG50:EG53)</f>
        <v>0</v>
      </c>
      <c r="EH49" s="191">
        <f t="shared" si="1328"/>
        <v>0</v>
      </c>
      <c r="EI49" s="191">
        <f t="shared" si="1328"/>
        <v>0</v>
      </c>
      <c r="EJ49" s="191">
        <f t="shared" si="1328"/>
        <v>0</v>
      </c>
      <c r="EK49" s="191">
        <f t="shared" si="1328"/>
        <v>0</v>
      </c>
      <c r="EL49" s="191">
        <f t="shared" si="1328"/>
        <v>0</v>
      </c>
      <c r="EM49" s="191">
        <f t="shared" si="1328"/>
        <v>0</v>
      </c>
      <c r="EN49" s="191">
        <f t="shared" si="1328"/>
        <v>0</v>
      </c>
      <c r="EO49" s="191">
        <f t="shared" si="1328"/>
        <v>0</v>
      </c>
      <c r="EP49" s="191">
        <f t="shared" si="1328"/>
        <v>0</v>
      </c>
      <c r="EQ49" s="191">
        <f t="shared" si="1328"/>
        <v>0</v>
      </c>
      <c r="ER49" s="191">
        <f t="shared" si="1328"/>
        <v>0</v>
      </c>
      <c r="ES49" s="191">
        <f t="shared" si="1328"/>
        <v>0</v>
      </c>
      <c r="ET49" s="191">
        <f>SUM(ET50:ET53)</f>
        <v>0</v>
      </c>
      <c r="EV49" s="191">
        <f t="shared" ref="EV49:FH49" si="1329">SUM(EV50:EV53)</f>
        <v>0</v>
      </c>
      <c r="EW49" s="191">
        <f t="shared" si="1329"/>
        <v>0</v>
      </c>
      <c r="EX49" s="191">
        <f t="shared" si="1329"/>
        <v>0</v>
      </c>
      <c r="EY49" s="191">
        <f t="shared" si="1329"/>
        <v>0</v>
      </c>
      <c r="EZ49" s="191">
        <f t="shared" si="1329"/>
        <v>0</v>
      </c>
      <c r="FA49" s="191">
        <f t="shared" si="1329"/>
        <v>0</v>
      </c>
      <c r="FB49" s="191">
        <f t="shared" si="1329"/>
        <v>0</v>
      </c>
      <c r="FC49" s="191">
        <f t="shared" si="1329"/>
        <v>0</v>
      </c>
      <c r="FD49" s="191">
        <f t="shared" si="1329"/>
        <v>0</v>
      </c>
      <c r="FE49" s="191">
        <f t="shared" si="1329"/>
        <v>0</v>
      </c>
      <c r="FF49" s="191">
        <f t="shared" si="1329"/>
        <v>0</v>
      </c>
      <c r="FG49" s="191">
        <f t="shared" si="1329"/>
        <v>0</v>
      </c>
      <c r="FH49" s="191">
        <f t="shared" si="1329"/>
        <v>0</v>
      </c>
      <c r="FI49" s="191">
        <f>SUM(FI50:FI53)</f>
        <v>0</v>
      </c>
      <c r="FK49" s="191">
        <f t="shared" ref="FK49:FW49" si="1330">SUM(FK50:FK53)</f>
        <v>0</v>
      </c>
      <c r="FL49" s="191">
        <f t="shared" si="1330"/>
        <v>0</v>
      </c>
      <c r="FM49" s="191">
        <f t="shared" si="1330"/>
        <v>0</v>
      </c>
      <c r="FN49" s="191">
        <f t="shared" si="1330"/>
        <v>0</v>
      </c>
      <c r="FO49" s="191">
        <f t="shared" si="1330"/>
        <v>0</v>
      </c>
      <c r="FP49" s="191">
        <f t="shared" si="1330"/>
        <v>0</v>
      </c>
      <c r="FQ49" s="191">
        <f t="shared" si="1330"/>
        <v>0</v>
      </c>
      <c r="FR49" s="191">
        <f t="shared" si="1330"/>
        <v>0</v>
      </c>
      <c r="FS49" s="191">
        <f t="shared" si="1330"/>
        <v>0</v>
      </c>
      <c r="FT49" s="191">
        <f t="shared" si="1330"/>
        <v>0</v>
      </c>
      <c r="FU49" s="191">
        <f t="shared" si="1330"/>
        <v>0</v>
      </c>
      <c r="FV49" s="191">
        <f t="shared" si="1330"/>
        <v>0</v>
      </c>
      <c r="FW49" s="191">
        <f t="shared" si="1330"/>
        <v>0</v>
      </c>
      <c r="FX49" s="191">
        <f>SUM(FX50:FX53)</f>
        <v>0</v>
      </c>
      <c r="FZ49" s="191">
        <f t="shared" ref="FZ49:GL49" si="1331">SUM(FZ50:FZ53)</f>
        <v>0</v>
      </c>
      <c r="GA49" s="191">
        <f t="shared" si="1331"/>
        <v>0</v>
      </c>
      <c r="GB49" s="191">
        <f t="shared" si="1331"/>
        <v>0</v>
      </c>
      <c r="GC49" s="191">
        <f t="shared" si="1331"/>
        <v>0</v>
      </c>
      <c r="GD49" s="191">
        <f t="shared" si="1331"/>
        <v>0</v>
      </c>
      <c r="GE49" s="191">
        <f t="shared" si="1331"/>
        <v>0</v>
      </c>
      <c r="GF49" s="191">
        <f t="shared" si="1331"/>
        <v>0</v>
      </c>
      <c r="GG49" s="191">
        <f t="shared" si="1331"/>
        <v>0</v>
      </c>
      <c r="GH49" s="191">
        <f t="shared" si="1331"/>
        <v>0</v>
      </c>
      <c r="GI49" s="191">
        <f t="shared" si="1331"/>
        <v>0</v>
      </c>
      <c r="GJ49" s="191">
        <f t="shared" si="1331"/>
        <v>0</v>
      </c>
      <c r="GK49" s="191">
        <f t="shared" si="1331"/>
        <v>0</v>
      </c>
      <c r="GL49" s="191">
        <f t="shared" si="1331"/>
        <v>0</v>
      </c>
      <c r="GM49" s="191">
        <f>SUM(GM50:GM53)</f>
        <v>0</v>
      </c>
      <c r="GO49" s="191">
        <f t="shared" ref="GO49:HA49" si="1332">SUM(GO50:GO53)</f>
        <v>0</v>
      </c>
      <c r="GP49" s="191">
        <f t="shared" si="1332"/>
        <v>0</v>
      </c>
      <c r="GQ49" s="191">
        <f t="shared" si="1332"/>
        <v>0</v>
      </c>
      <c r="GR49" s="191">
        <f t="shared" si="1332"/>
        <v>0</v>
      </c>
      <c r="GS49" s="191">
        <f t="shared" si="1332"/>
        <v>0</v>
      </c>
      <c r="GT49" s="191">
        <f t="shared" si="1332"/>
        <v>0</v>
      </c>
      <c r="GU49" s="191">
        <f t="shared" si="1332"/>
        <v>0</v>
      </c>
      <c r="GV49" s="191">
        <f t="shared" si="1332"/>
        <v>0</v>
      </c>
      <c r="GW49" s="191">
        <f t="shared" si="1332"/>
        <v>0</v>
      </c>
      <c r="GX49" s="191">
        <f t="shared" si="1332"/>
        <v>0</v>
      </c>
      <c r="GY49" s="191">
        <f t="shared" si="1332"/>
        <v>0</v>
      </c>
      <c r="GZ49" s="191">
        <f t="shared" si="1332"/>
        <v>0</v>
      </c>
      <c r="HA49" s="191">
        <f t="shared" si="1332"/>
        <v>0</v>
      </c>
      <c r="HB49" s="191">
        <f>SUM(HB50:HB53)</f>
        <v>0</v>
      </c>
      <c r="HD49" s="191">
        <f t="shared" ref="HD49:HP49" si="1333">SUM(HD50:HD53)</f>
        <v>0</v>
      </c>
      <c r="HE49" s="191">
        <f t="shared" si="1333"/>
        <v>0</v>
      </c>
      <c r="HF49" s="191">
        <f t="shared" si="1333"/>
        <v>0</v>
      </c>
      <c r="HG49" s="191">
        <f t="shared" si="1333"/>
        <v>0</v>
      </c>
      <c r="HH49" s="191">
        <f t="shared" si="1333"/>
        <v>0</v>
      </c>
      <c r="HI49" s="191">
        <f t="shared" si="1333"/>
        <v>0</v>
      </c>
      <c r="HJ49" s="191">
        <f t="shared" si="1333"/>
        <v>0</v>
      </c>
      <c r="HK49" s="191">
        <f t="shared" si="1333"/>
        <v>0</v>
      </c>
      <c r="HL49" s="191">
        <f t="shared" si="1333"/>
        <v>0</v>
      </c>
      <c r="HM49" s="191">
        <f t="shared" si="1333"/>
        <v>0</v>
      </c>
      <c r="HN49" s="191">
        <f t="shared" si="1333"/>
        <v>0</v>
      </c>
      <c r="HO49" s="191">
        <f t="shared" si="1333"/>
        <v>0</v>
      </c>
      <c r="HP49" s="191">
        <f t="shared" si="1333"/>
        <v>0</v>
      </c>
      <c r="HQ49" s="191">
        <f>SUM(HQ50:HQ53)</f>
        <v>0</v>
      </c>
      <c r="HS49" s="191">
        <f t="shared" ref="HS49:IE49" si="1334">SUM(HS50:HS53)</f>
        <v>0</v>
      </c>
      <c r="HT49" s="191">
        <f t="shared" si="1334"/>
        <v>0</v>
      </c>
      <c r="HU49" s="191">
        <f t="shared" si="1334"/>
        <v>0</v>
      </c>
      <c r="HV49" s="191">
        <f t="shared" si="1334"/>
        <v>0</v>
      </c>
      <c r="HW49" s="191">
        <f t="shared" si="1334"/>
        <v>0</v>
      </c>
      <c r="HX49" s="191">
        <f t="shared" si="1334"/>
        <v>0</v>
      </c>
      <c r="HY49" s="191">
        <f t="shared" si="1334"/>
        <v>0</v>
      </c>
      <c r="HZ49" s="191">
        <f t="shared" si="1334"/>
        <v>0</v>
      </c>
      <c r="IA49" s="191">
        <f t="shared" si="1334"/>
        <v>0</v>
      </c>
      <c r="IB49" s="191">
        <f t="shared" si="1334"/>
        <v>0</v>
      </c>
      <c r="IC49" s="191">
        <f t="shared" si="1334"/>
        <v>0</v>
      </c>
      <c r="ID49" s="191">
        <f t="shared" si="1334"/>
        <v>0</v>
      </c>
      <c r="IE49" s="191">
        <f t="shared" si="1334"/>
        <v>0</v>
      </c>
      <c r="IF49" s="191">
        <f>SUM(IF50:IF53)</f>
        <v>0</v>
      </c>
      <c r="IH49" s="191">
        <f t="shared" ref="IH49:IT49" si="1335">SUM(IH50:IH53)</f>
        <v>0</v>
      </c>
      <c r="II49" s="191">
        <f t="shared" si="1335"/>
        <v>0</v>
      </c>
      <c r="IJ49" s="191">
        <f t="shared" si="1335"/>
        <v>0</v>
      </c>
      <c r="IK49" s="191">
        <f t="shared" si="1335"/>
        <v>0</v>
      </c>
      <c r="IL49" s="191">
        <f t="shared" si="1335"/>
        <v>0</v>
      </c>
      <c r="IM49" s="191">
        <f t="shared" si="1335"/>
        <v>0</v>
      </c>
      <c r="IN49" s="191">
        <f t="shared" si="1335"/>
        <v>0</v>
      </c>
      <c r="IO49" s="191">
        <f t="shared" si="1335"/>
        <v>0</v>
      </c>
      <c r="IP49" s="191">
        <f t="shared" si="1335"/>
        <v>0</v>
      </c>
      <c r="IQ49" s="191">
        <f t="shared" si="1335"/>
        <v>0</v>
      </c>
      <c r="IR49" s="191">
        <f t="shared" si="1335"/>
        <v>0</v>
      </c>
      <c r="IS49" s="191">
        <f t="shared" si="1335"/>
        <v>0</v>
      </c>
      <c r="IT49" s="191">
        <f t="shared" si="1335"/>
        <v>0</v>
      </c>
      <c r="IU49" s="191">
        <f>SUM(IU50:IU53)</f>
        <v>0</v>
      </c>
      <c r="IW49" s="191">
        <f t="shared" ref="IW49:JI49" si="1336">SUM(IW50:IW53)</f>
        <v>0</v>
      </c>
      <c r="IX49" s="191">
        <f t="shared" si="1336"/>
        <v>0</v>
      </c>
      <c r="IY49" s="191">
        <f t="shared" si="1336"/>
        <v>0</v>
      </c>
      <c r="IZ49" s="191">
        <f t="shared" si="1336"/>
        <v>0</v>
      </c>
      <c r="JA49" s="191">
        <f t="shared" si="1336"/>
        <v>0</v>
      </c>
      <c r="JB49" s="191">
        <f t="shared" si="1336"/>
        <v>0</v>
      </c>
      <c r="JC49" s="191">
        <f t="shared" si="1336"/>
        <v>0</v>
      </c>
      <c r="JD49" s="191">
        <f t="shared" si="1336"/>
        <v>0</v>
      </c>
      <c r="JE49" s="191">
        <f t="shared" si="1336"/>
        <v>0</v>
      </c>
      <c r="JF49" s="191">
        <f t="shared" si="1336"/>
        <v>0</v>
      </c>
      <c r="JG49" s="191">
        <f t="shared" si="1336"/>
        <v>0</v>
      </c>
      <c r="JH49" s="191">
        <f t="shared" si="1336"/>
        <v>0</v>
      </c>
      <c r="JI49" s="191">
        <f t="shared" si="1336"/>
        <v>0</v>
      </c>
      <c r="JJ49" s="191">
        <f>SUM(JJ50:JJ53)</f>
        <v>0</v>
      </c>
      <c r="JL49" s="191">
        <f t="shared" ref="JL49:JX49" si="1337">SUM(JL50:JL53)</f>
        <v>0</v>
      </c>
      <c r="JM49" s="191">
        <f t="shared" si="1337"/>
        <v>0</v>
      </c>
      <c r="JN49" s="191">
        <f t="shared" si="1337"/>
        <v>0</v>
      </c>
      <c r="JO49" s="191">
        <f t="shared" si="1337"/>
        <v>0</v>
      </c>
      <c r="JP49" s="191">
        <f t="shared" si="1337"/>
        <v>0</v>
      </c>
      <c r="JQ49" s="191">
        <f t="shared" si="1337"/>
        <v>0</v>
      </c>
      <c r="JR49" s="191">
        <f t="shared" si="1337"/>
        <v>0</v>
      </c>
      <c r="JS49" s="191">
        <f t="shared" si="1337"/>
        <v>0</v>
      </c>
      <c r="JT49" s="191">
        <f t="shared" si="1337"/>
        <v>0</v>
      </c>
      <c r="JU49" s="191">
        <f t="shared" si="1337"/>
        <v>0</v>
      </c>
      <c r="JV49" s="191">
        <f t="shared" si="1337"/>
        <v>0</v>
      </c>
      <c r="JW49" s="191">
        <f t="shared" si="1337"/>
        <v>0</v>
      </c>
      <c r="JX49" s="191">
        <f t="shared" si="1337"/>
        <v>0</v>
      </c>
      <c r="JY49" s="191">
        <f>SUM(JY50:JY53)</f>
        <v>0</v>
      </c>
      <c r="KA49" s="191">
        <f t="shared" ref="KA49:KM49" si="1338">SUM(KA50:KA53)</f>
        <v>0</v>
      </c>
      <c r="KB49" s="191">
        <f t="shared" si="1338"/>
        <v>0</v>
      </c>
      <c r="KC49" s="191">
        <f t="shared" si="1338"/>
        <v>0</v>
      </c>
      <c r="KD49" s="191">
        <f t="shared" si="1338"/>
        <v>0</v>
      </c>
      <c r="KE49" s="191">
        <f t="shared" si="1338"/>
        <v>0</v>
      </c>
      <c r="KF49" s="191">
        <f t="shared" si="1338"/>
        <v>0</v>
      </c>
      <c r="KG49" s="191">
        <f t="shared" si="1338"/>
        <v>0</v>
      </c>
      <c r="KH49" s="191">
        <f t="shared" si="1338"/>
        <v>0</v>
      </c>
      <c r="KI49" s="191">
        <f t="shared" si="1338"/>
        <v>0</v>
      </c>
      <c r="KJ49" s="191">
        <f t="shared" si="1338"/>
        <v>0</v>
      </c>
      <c r="KK49" s="191">
        <f t="shared" si="1338"/>
        <v>0</v>
      </c>
      <c r="KL49" s="191">
        <f t="shared" si="1338"/>
        <v>0</v>
      </c>
      <c r="KM49" s="191">
        <f t="shared" si="1338"/>
        <v>0</v>
      </c>
      <c r="KN49" s="191">
        <f>SUM(KN50:KN53)</f>
        <v>0</v>
      </c>
      <c r="KP49" s="191">
        <f t="shared" ref="KP49:LB49" si="1339">SUM(KP50:KP53)</f>
        <v>0</v>
      </c>
      <c r="KQ49" s="191">
        <f t="shared" si="1339"/>
        <v>0</v>
      </c>
      <c r="KR49" s="191">
        <f t="shared" si="1339"/>
        <v>0</v>
      </c>
      <c r="KS49" s="191">
        <f t="shared" si="1339"/>
        <v>0</v>
      </c>
      <c r="KT49" s="191">
        <f t="shared" si="1339"/>
        <v>0</v>
      </c>
      <c r="KU49" s="191">
        <f t="shared" si="1339"/>
        <v>0</v>
      </c>
      <c r="KV49" s="191">
        <f t="shared" si="1339"/>
        <v>0</v>
      </c>
      <c r="KW49" s="191">
        <f t="shared" si="1339"/>
        <v>0</v>
      </c>
      <c r="KX49" s="191">
        <f t="shared" si="1339"/>
        <v>0</v>
      </c>
      <c r="KY49" s="191">
        <f t="shared" si="1339"/>
        <v>0</v>
      </c>
      <c r="KZ49" s="191">
        <f t="shared" si="1339"/>
        <v>0</v>
      </c>
      <c r="LA49" s="191">
        <f t="shared" si="1339"/>
        <v>0</v>
      </c>
      <c r="LB49" s="191">
        <f t="shared" si="1339"/>
        <v>0</v>
      </c>
      <c r="LC49" s="191">
        <f>SUM(LC50:LC53)</f>
        <v>0</v>
      </c>
      <c r="LE49" s="191">
        <f t="shared" ref="LE49:LQ49" si="1340">SUM(LE50:LE53)</f>
        <v>0</v>
      </c>
      <c r="LF49" s="191">
        <f t="shared" si="1340"/>
        <v>0</v>
      </c>
      <c r="LG49" s="191">
        <f t="shared" si="1340"/>
        <v>0</v>
      </c>
      <c r="LH49" s="191">
        <f t="shared" si="1340"/>
        <v>0</v>
      </c>
      <c r="LI49" s="191">
        <f t="shared" si="1340"/>
        <v>0</v>
      </c>
      <c r="LJ49" s="191">
        <f t="shared" si="1340"/>
        <v>0</v>
      </c>
      <c r="LK49" s="191">
        <f t="shared" si="1340"/>
        <v>0</v>
      </c>
      <c r="LL49" s="191">
        <f t="shared" si="1340"/>
        <v>0</v>
      </c>
      <c r="LM49" s="191">
        <f t="shared" si="1340"/>
        <v>0</v>
      </c>
      <c r="LN49" s="191">
        <f t="shared" si="1340"/>
        <v>0</v>
      </c>
      <c r="LO49" s="191">
        <f t="shared" si="1340"/>
        <v>0</v>
      </c>
      <c r="LP49" s="191">
        <f t="shared" si="1340"/>
        <v>0</v>
      </c>
      <c r="LQ49" s="191">
        <f t="shared" si="1340"/>
        <v>0</v>
      </c>
      <c r="LR49" s="191">
        <f>SUM(LR50:LR53)</f>
        <v>0</v>
      </c>
      <c r="LT49" s="191">
        <f t="shared" ref="LT49:MF49" si="1341">SUM(LT50:LT53)</f>
        <v>0</v>
      </c>
      <c r="LU49" s="191">
        <f t="shared" si="1341"/>
        <v>0</v>
      </c>
      <c r="LV49" s="191">
        <f t="shared" si="1341"/>
        <v>0</v>
      </c>
      <c r="LW49" s="191">
        <f t="shared" si="1341"/>
        <v>0</v>
      </c>
      <c r="LX49" s="191">
        <f t="shared" si="1341"/>
        <v>0</v>
      </c>
      <c r="LY49" s="191">
        <f t="shared" si="1341"/>
        <v>0</v>
      </c>
      <c r="LZ49" s="191">
        <f t="shared" si="1341"/>
        <v>0</v>
      </c>
      <c r="MA49" s="191">
        <f t="shared" si="1341"/>
        <v>0</v>
      </c>
      <c r="MB49" s="191">
        <f t="shared" si="1341"/>
        <v>0</v>
      </c>
      <c r="MC49" s="191">
        <f t="shared" si="1341"/>
        <v>0</v>
      </c>
      <c r="MD49" s="191">
        <f t="shared" si="1341"/>
        <v>0</v>
      </c>
      <c r="ME49" s="191">
        <f t="shared" si="1341"/>
        <v>0</v>
      </c>
      <c r="MF49" s="191">
        <f t="shared" si="1341"/>
        <v>0</v>
      </c>
      <c r="MG49" s="191">
        <f>SUM(MG50:MG53)</f>
        <v>0</v>
      </c>
      <c r="MI49" s="191">
        <f t="shared" ref="MI49:MU49" si="1342">SUM(MI50:MI53)</f>
        <v>0</v>
      </c>
      <c r="MJ49" s="191">
        <f t="shared" si="1342"/>
        <v>0</v>
      </c>
      <c r="MK49" s="191">
        <f t="shared" si="1342"/>
        <v>0</v>
      </c>
      <c r="ML49" s="191">
        <f t="shared" si="1342"/>
        <v>0</v>
      </c>
      <c r="MM49" s="191">
        <f t="shared" si="1342"/>
        <v>0</v>
      </c>
      <c r="MN49" s="191">
        <f t="shared" si="1342"/>
        <v>0</v>
      </c>
      <c r="MO49" s="191">
        <f t="shared" si="1342"/>
        <v>0</v>
      </c>
      <c r="MP49" s="191">
        <f t="shared" si="1342"/>
        <v>0</v>
      </c>
      <c r="MQ49" s="191">
        <f t="shared" si="1342"/>
        <v>0</v>
      </c>
      <c r="MR49" s="191">
        <f t="shared" si="1342"/>
        <v>0</v>
      </c>
      <c r="MS49" s="191">
        <f t="shared" si="1342"/>
        <v>0</v>
      </c>
      <c r="MT49" s="191">
        <f t="shared" si="1342"/>
        <v>0</v>
      </c>
      <c r="MU49" s="191">
        <f t="shared" si="1342"/>
        <v>0</v>
      </c>
      <c r="MV49" s="191">
        <f>SUM(MV50:MV53)</f>
        <v>0</v>
      </c>
      <c r="MX49" s="191">
        <f t="shared" ref="MX49:NJ49" si="1343">SUM(MX50:MX53)</f>
        <v>0</v>
      </c>
      <c r="MY49" s="191">
        <f t="shared" si="1343"/>
        <v>0</v>
      </c>
      <c r="MZ49" s="191">
        <f t="shared" si="1343"/>
        <v>0</v>
      </c>
      <c r="NA49" s="191">
        <f t="shared" si="1343"/>
        <v>0</v>
      </c>
      <c r="NB49" s="191">
        <f t="shared" si="1343"/>
        <v>0</v>
      </c>
      <c r="NC49" s="191">
        <f t="shared" si="1343"/>
        <v>0</v>
      </c>
      <c r="ND49" s="191">
        <f t="shared" si="1343"/>
        <v>0</v>
      </c>
      <c r="NE49" s="191">
        <f t="shared" si="1343"/>
        <v>0</v>
      </c>
      <c r="NF49" s="191">
        <f t="shared" si="1343"/>
        <v>0</v>
      </c>
      <c r="NG49" s="191">
        <f t="shared" si="1343"/>
        <v>0</v>
      </c>
      <c r="NH49" s="191">
        <f t="shared" si="1343"/>
        <v>0</v>
      </c>
      <c r="NI49" s="191">
        <f t="shared" si="1343"/>
        <v>0</v>
      </c>
      <c r="NJ49" s="191">
        <f t="shared" si="1343"/>
        <v>0</v>
      </c>
      <c r="NK49" s="191">
        <f>SUM(NK50:NK53)</f>
        <v>0</v>
      </c>
      <c r="NM49" s="191">
        <f t="shared" ref="NM49:NY49" si="1344">SUM(NM50:NM53)</f>
        <v>0</v>
      </c>
      <c r="NN49" s="191">
        <f t="shared" si="1344"/>
        <v>0</v>
      </c>
      <c r="NO49" s="191">
        <f t="shared" si="1344"/>
        <v>0</v>
      </c>
      <c r="NP49" s="191">
        <f t="shared" si="1344"/>
        <v>0</v>
      </c>
      <c r="NQ49" s="191">
        <f t="shared" si="1344"/>
        <v>0</v>
      </c>
      <c r="NR49" s="191">
        <f t="shared" si="1344"/>
        <v>0</v>
      </c>
      <c r="NS49" s="191">
        <f t="shared" si="1344"/>
        <v>0</v>
      </c>
      <c r="NT49" s="191">
        <f t="shared" si="1344"/>
        <v>0</v>
      </c>
      <c r="NU49" s="191">
        <f t="shared" si="1344"/>
        <v>0</v>
      </c>
      <c r="NV49" s="191">
        <f t="shared" si="1344"/>
        <v>0</v>
      </c>
      <c r="NW49" s="191">
        <f t="shared" si="1344"/>
        <v>0</v>
      </c>
      <c r="NX49" s="191">
        <f t="shared" si="1344"/>
        <v>0</v>
      </c>
      <c r="NY49" s="191">
        <f t="shared" si="1344"/>
        <v>0</v>
      </c>
      <c r="NZ49" s="191">
        <f>SUM(NZ50:NZ53)</f>
        <v>0</v>
      </c>
      <c r="OB49" s="191">
        <f t="shared" ref="OB49:ON49" si="1345">SUM(OB50:OB53)</f>
        <v>0</v>
      </c>
      <c r="OC49" s="191">
        <f t="shared" si="1345"/>
        <v>0</v>
      </c>
      <c r="OD49" s="191">
        <f t="shared" si="1345"/>
        <v>0</v>
      </c>
      <c r="OE49" s="191">
        <f t="shared" si="1345"/>
        <v>0</v>
      </c>
      <c r="OF49" s="191">
        <f t="shared" si="1345"/>
        <v>0</v>
      </c>
      <c r="OG49" s="191">
        <f t="shared" si="1345"/>
        <v>0</v>
      </c>
      <c r="OH49" s="191">
        <f t="shared" si="1345"/>
        <v>0</v>
      </c>
      <c r="OI49" s="191">
        <f t="shared" si="1345"/>
        <v>0</v>
      </c>
      <c r="OJ49" s="191">
        <f t="shared" si="1345"/>
        <v>0</v>
      </c>
      <c r="OK49" s="191">
        <f t="shared" si="1345"/>
        <v>0</v>
      </c>
      <c r="OL49" s="191">
        <f t="shared" si="1345"/>
        <v>0</v>
      </c>
      <c r="OM49" s="191">
        <f t="shared" si="1345"/>
        <v>0</v>
      </c>
      <c r="ON49" s="191">
        <f t="shared" si="1345"/>
        <v>0</v>
      </c>
      <c r="OO49" s="191">
        <f>SUM(OO50:OO53)</f>
        <v>0</v>
      </c>
      <c r="OQ49" s="191">
        <f t="shared" ref="OQ49:PC49" si="1346">SUM(OQ50:OQ53)</f>
        <v>0</v>
      </c>
      <c r="OR49" s="191">
        <f t="shared" si="1346"/>
        <v>0</v>
      </c>
      <c r="OS49" s="191">
        <f t="shared" si="1346"/>
        <v>0</v>
      </c>
      <c r="OT49" s="191">
        <f t="shared" si="1346"/>
        <v>0</v>
      </c>
      <c r="OU49" s="191">
        <f t="shared" si="1346"/>
        <v>0</v>
      </c>
      <c r="OV49" s="191">
        <f t="shared" si="1346"/>
        <v>0</v>
      </c>
      <c r="OW49" s="191">
        <f t="shared" si="1346"/>
        <v>0</v>
      </c>
      <c r="OX49" s="191">
        <f t="shared" si="1346"/>
        <v>0</v>
      </c>
      <c r="OY49" s="191">
        <f t="shared" si="1346"/>
        <v>0</v>
      </c>
      <c r="OZ49" s="191">
        <f t="shared" si="1346"/>
        <v>0</v>
      </c>
      <c r="PA49" s="191">
        <f t="shared" si="1346"/>
        <v>0</v>
      </c>
      <c r="PB49" s="191">
        <f t="shared" si="1346"/>
        <v>0</v>
      </c>
      <c r="PC49" s="191">
        <f t="shared" si="1346"/>
        <v>0</v>
      </c>
      <c r="PD49" s="191">
        <f>SUM(PD50:PD53)</f>
        <v>0</v>
      </c>
      <c r="PF49" s="191">
        <f t="shared" ref="PF49:PR49" si="1347">SUM(PF50:PF53)</f>
        <v>0</v>
      </c>
      <c r="PG49" s="191">
        <f t="shared" si="1347"/>
        <v>0</v>
      </c>
      <c r="PH49" s="191">
        <f t="shared" si="1347"/>
        <v>0</v>
      </c>
      <c r="PI49" s="191">
        <f t="shared" si="1347"/>
        <v>0</v>
      </c>
      <c r="PJ49" s="191">
        <f t="shared" si="1347"/>
        <v>0</v>
      </c>
      <c r="PK49" s="191">
        <f t="shared" si="1347"/>
        <v>0</v>
      </c>
      <c r="PL49" s="191">
        <f t="shared" si="1347"/>
        <v>0</v>
      </c>
      <c r="PM49" s="191">
        <f t="shared" si="1347"/>
        <v>0</v>
      </c>
      <c r="PN49" s="191">
        <f t="shared" si="1347"/>
        <v>0</v>
      </c>
      <c r="PO49" s="191">
        <f t="shared" si="1347"/>
        <v>0</v>
      </c>
      <c r="PP49" s="191">
        <f t="shared" si="1347"/>
        <v>0</v>
      </c>
      <c r="PQ49" s="191">
        <f t="shared" si="1347"/>
        <v>0</v>
      </c>
      <c r="PR49" s="191">
        <f t="shared" si="1347"/>
        <v>0</v>
      </c>
      <c r="PS49" s="191">
        <f>SUM(PS50:PS53)</f>
        <v>0</v>
      </c>
      <c r="PU49" s="191">
        <f t="shared" ref="PU49:QG49" si="1348">SUM(PU50:PU53)</f>
        <v>0</v>
      </c>
      <c r="PV49" s="191">
        <f t="shared" si="1348"/>
        <v>0</v>
      </c>
      <c r="PW49" s="191">
        <f t="shared" si="1348"/>
        <v>0</v>
      </c>
      <c r="PX49" s="191">
        <f t="shared" si="1348"/>
        <v>0</v>
      </c>
      <c r="PY49" s="191">
        <f t="shared" si="1348"/>
        <v>0</v>
      </c>
      <c r="PZ49" s="191">
        <f t="shared" si="1348"/>
        <v>0</v>
      </c>
      <c r="QA49" s="191">
        <f t="shared" si="1348"/>
        <v>0</v>
      </c>
      <c r="QB49" s="191">
        <f t="shared" si="1348"/>
        <v>0</v>
      </c>
      <c r="QC49" s="191">
        <f t="shared" si="1348"/>
        <v>0</v>
      </c>
      <c r="QD49" s="191">
        <f t="shared" si="1348"/>
        <v>0</v>
      </c>
      <c r="QE49" s="191">
        <f t="shared" si="1348"/>
        <v>0</v>
      </c>
      <c r="QF49" s="191">
        <f t="shared" si="1348"/>
        <v>0</v>
      </c>
      <c r="QG49" s="191">
        <f t="shared" si="1348"/>
        <v>0</v>
      </c>
      <c r="QH49" s="191">
        <f>SUM(QH50:QH53)</f>
        <v>0</v>
      </c>
      <c r="QJ49" s="191">
        <f t="shared" ref="QJ49:QV49" si="1349">SUM(QJ50:QJ53)</f>
        <v>0</v>
      </c>
      <c r="QK49" s="191">
        <f t="shared" si="1349"/>
        <v>0</v>
      </c>
      <c r="QL49" s="191">
        <f t="shared" si="1349"/>
        <v>0</v>
      </c>
      <c r="QM49" s="191">
        <f t="shared" si="1349"/>
        <v>0</v>
      </c>
      <c r="QN49" s="191">
        <f t="shared" si="1349"/>
        <v>0</v>
      </c>
      <c r="QO49" s="191">
        <f t="shared" si="1349"/>
        <v>0</v>
      </c>
      <c r="QP49" s="191">
        <f t="shared" si="1349"/>
        <v>0</v>
      </c>
      <c r="QQ49" s="191">
        <f t="shared" si="1349"/>
        <v>0</v>
      </c>
      <c r="QR49" s="191">
        <f t="shared" si="1349"/>
        <v>0</v>
      </c>
      <c r="QS49" s="191">
        <f t="shared" si="1349"/>
        <v>0</v>
      </c>
      <c r="QT49" s="191">
        <f t="shared" si="1349"/>
        <v>0</v>
      </c>
      <c r="QU49" s="191">
        <f t="shared" si="1349"/>
        <v>0</v>
      </c>
      <c r="QV49" s="191">
        <f t="shared" si="1349"/>
        <v>0</v>
      </c>
      <c r="QW49" s="191">
        <f>SUM(QW50:QW53)</f>
        <v>0</v>
      </c>
      <c r="QY49" s="191">
        <f t="shared" ref="QY49:RK49" si="1350">SUM(QY50:QY53)</f>
        <v>0</v>
      </c>
      <c r="QZ49" s="191">
        <f t="shared" si="1350"/>
        <v>0</v>
      </c>
      <c r="RA49" s="191">
        <f t="shared" si="1350"/>
        <v>0</v>
      </c>
      <c r="RB49" s="191">
        <f t="shared" si="1350"/>
        <v>0</v>
      </c>
      <c r="RC49" s="191">
        <f t="shared" si="1350"/>
        <v>0</v>
      </c>
      <c r="RD49" s="191">
        <f t="shared" si="1350"/>
        <v>0</v>
      </c>
      <c r="RE49" s="191">
        <f t="shared" si="1350"/>
        <v>0</v>
      </c>
      <c r="RF49" s="191">
        <f t="shared" si="1350"/>
        <v>0</v>
      </c>
      <c r="RG49" s="191">
        <f t="shared" si="1350"/>
        <v>0</v>
      </c>
      <c r="RH49" s="191">
        <f t="shared" si="1350"/>
        <v>0</v>
      </c>
      <c r="RI49" s="191">
        <f t="shared" si="1350"/>
        <v>0</v>
      </c>
      <c r="RJ49" s="191">
        <f t="shared" si="1350"/>
        <v>0</v>
      </c>
      <c r="RK49" s="191">
        <f t="shared" si="1350"/>
        <v>0</v>
      </c>
      <c r="RL49" s="191">
        <f>SUM(RL50:RL53)</f>
        <v>0</v>
      </c>
      <c r="RN49" s="191">
        <f t="shared" ref="RN49:RZ49" si="1351">SUM(RN50:RN53)</f>
        <v>0</v>
      </c>
      <c r="RO49" s="191">
        <f t="shared" si="1351"/>
        <v>0</v>
      </c>
      <c r="RP49" s="191">
        <f t="shared" si="1351"/>
        <v>0</v>
      </c>
      <c r="RQ49" s="191">
        <f t="shared" si="1351"/>
        <v>0</v>
      </c>
      <c r="RR49" s="191">
        <f t="shared" si="1351"/>
        <v>0</v>
      </c>
      <c r="RS49" s="191">
        <f t="shared" si="1351"/>
        <v>0</v>
      </c>
      <c r="RT49" s="191">
        <f t="shared" si="1351"/>
        <v>0</v>
      </c>
      <c r="RU49" s="191">
        <f t="shared" si="1351"/>
        <v>0</v>
      </c>
      <c r="RV49" s="191">
        <f t="shared" si="1351"/>
        <v>0</v>
      </c>
      <c r="RW49" s="191">
        <f t="shared" si="1351"/>
        <v>0</v>
      </c>
      <c r="RX49" s="191">
        <f t="shared" si="1351"/>
        <v>0</v>
      </c>
      <c r="RY49" s="191">
        <f t="shared" si="1351"/>
        <v>0</v>
      </c>
      <c r="RZ49" s="191">
        <f t="shared" si="1351"/>
        <v>0</v>
      </c>
      <c r="SA49" s="191">
        <f>SUM(SA50:SA53)</f>
        <v>0</v>
      </c>
      <c r="SC49" s="191">
        <f t="shared" ref="SC49:SO49" si="1352">SUM(SC50:SC53)</f>
        <v>0</v>
      </c>
      <c r="SD49" s="191">
        <f t="shared" si="1352"/>
        <v>0</v>
      </c>
      <c r="SE49" s="191">
        <f t="shared" si="1352"/>
        <v>0</v>
      </c>
      <c r="SF49" s="191">
        <f t="shared" si="1352"/>
        <v>0</v>
      </c>
      <c r="SG49" s="191">
        <f t="shared" si="1352"/>
        <v>0</v>
      </c>
      <c r="SH49" s="191">
        <f t="shared" si="1352"/>
        <v>0</v>
      </c>
      <c r="SI49" s="191">
        <f t="shared" si="1352"/>
        <v>0</v>
      </c>
      <c r="SJ49" s="191">
        <f t="shared" si="1352"/>
        <v>0</v>
      </c>
      <c r="SK49" s="191">
        <f t="shared" si="1352"/>
        <v>0</v>
      </c>
      <c r="SL49" s="191">
        <f t="shared" si="1352"/>
        <v>0</v>
      </c>
      <c r="SM49" s="191">
        <f t="shared" si="1352"/>
        <v>0</v>
      </c>
      <c r="SN49" s="191">
        <f t="shared" si="1352"/>
        <v>0</v>
      </c>
      <c r="SO49" s="191">
        <f t="shared" si="1352"/>
        <v>0</v>
      </c>
      <c r="SP49" s="191">
        <f>SUM(SP50:SP53)</f>
        <v>0</v>
      </c>
      <c r="SR49" s="191">
        <f t="shared" ref="SR49:TD49" si="1353">SUM(SR50:SR53)</f>
        <v>0</v>
      </c>
      <c r="SS49" s="191">
        <f t="shared" si="1353"/>
        <v>0</v>
      </c>
      <c r="ST49" s="191">
        <f t="shared" si="1353"/>
        <v>0</v>
      </c>
      <c r="SU49" s="191">
        <f t="shared" si="1353"/>
        <v>0</v>
      </c>
      <c r="SV49" s="191">
        <f t="shared" si="1353"/>
        <v>0</v>
      </c>
      <c r="SW49" s="191">
        <f t="shared" si="1353"/>
        <v>0</v>
      </c>
      <c r="SX49" s="191">
        <f t="shared" si="1353"/>
        <v>0</v>
      </c>
      <c r="SY49" s="191">
        <f t="shared" si="1353"/>
        <v>0</v>
      </c>
      <c r="SZ49" s="191">
        <f t="shared" si="1353"/>
        <v>0</v>
      </c>
      <c r="TA49" s="191">
        <f t="shared" si="1353"/>
        <v>0</v>
      </c>
      <c r="TB49" s="191">
        <f t="shared" si="1353"/>
        <v>0</v>
      </c>
      <c r="TC49" s="191">
        <f t="shared" si="1353"/>
        <v>0</v>
      </c>
      <c r="TD49" s="191">
        <f t="shared" si="1353"/>
        <v>0</v>
      </c>
      <c r="TE49" s="191">
        <f>SUM(TE50:TE53)</f>
        <v>0</v>
      </c>
      <c r="TG49" s="191">
        <f t="shared" ref="TG49:TS49" si="1354">SUM(TG50:TG53)</f>
        <v>0</v>
      </c>
      <c r="TH49" s="191">
        <f t="shared" si="1354"/>
        <v>0</v>
      </c>
      <c r="TI49" s="191">
        <f t="shared" si="1354"/>
        <v>0</v>
      </c>
      <c r="TJ49" s="191">
        <f t="shared" si="1354"/>
        <v>0</v>
      </c>
      <c r="TK49" s="191">
        <f t="shared" si="1354"/>
        <v>0</v>
      </c>
      <c r="TL49" s="191">
        <f t="shared" si="1354"/>
        <v>0</v>
      </c>
      <c r="TM49" s="191">
        <f t="shared" si="1354"/>
        <v>0</v>
      </c>
      <c r="TN49" s="191">
        <f t="shared" si="1354"/>
        <v>0</v>
      </c>
      <c r="TO49" s="191">
        <f t="shared" si="1354"/>
        <v>0</v>
      </c>
      <c r="TP49" s="191">
        <f t="shared" si="1354"/>
        <v>0</v>
      </c>
      <c r="TQ49" s="191">
        <f t="shared" si="1354"/>
        <v>0</v>
      </c>
      <c r="TR49" s="191">
        <f t="shared" si="1354"/>
        <v>0</v>
      </c>
      <c r="TS49" s="191">
        <f t="shared" si="1354"/>
        <v>0</v>
      </c>
      <c r="TT49" s="191">
        <f>SUM(TT50:TT53)</f>
        <v>0</v>
      </c>
      <c r="TV49" s="191">
        <f t="shared" ref="TV49:UH49" si="1355">SUM(TV50:TV53)</f>
        <v>0</v>
      </c>
      <c r="TW49" s="191">
        <f t="shared" si="1355"/>
        <v>0</v>
      </c>
      <c r="TX49" s="191">
        <f t="shared" si="1355"/>
        <v>0</v>
      </c>
      <c r="TY49" s="191">
        <f t="shared" si="1355"/>
        <v>0</v>
      </c>
      <c r="TZ49" s="191">
        <f t="shared" si="1355"/>
        <v>0</v>
      </c>
      <c r="UA49" s="191">
        <f t="shared" si="1355"/>
        <v>0</v>
      </c>
      <c r="UB49" s="191">
        <f t="shared" si="1355"/>
        <v>0</v>
      </c>
      <c r="UC49" s="191">
        <f t="shared" si="1355"/>
        <v>0</v>
      </c>
      <c r="UD49" s="191">
        <f t="shared" si="1355"/>
        <v>0</v>
      </c>
      <c r="UE49" s="191">
        <f t="shared" si="1355"/>
        <v>0</v>
      </c>
      <c r="UF49" s="191">
        <f t="shared" si="1355"/>
        <v>0</v>
      </c>
      <c r="UG49" s="191">
        <f t="shared" si="1355"/>
        <v>0</v>
      </c>
      <c r="UH49" s="191">
        <f t="shared" si="1355"/>
        <v>0</v>
      </c>
      <c r="UI49" s="191">
        <f>SUM(UI50:UI53)</f>
        <v>0</v>
      </c>
      <c r="UK49" s="191">
        <f t="shared" ref="UK49:UW49" si="1356">SUM(UK50:UK53)</f>
        <v>0</v>
      </c>
      <c r="UL49" s="191">
        <f t="shared" si="1356"/>
        <v>0</v>
      </c>
      <c r="UM49" s="191">
        <f t="shared" si="1356"/>
        <v>0</v>
      </c>
      <c r="UN49" s="191">
        <f t="shared" si="1356"/>
        <v>0</v>
      </c>
      <c r="UO49" s="191">
        <f t="shared" si="1356"/>
        <v>0</v>
      </c>
      <c r="UP49" s="191">
        <f t="shared" si="1356"/>
        <v>0</v>
      </c>
      <c r="UQ49" s="191">
        <f t="shared" si="1356"/>
        <v>0</v>
      </c>
      <c r="UR49" s="191">
        <f t="shared" si="1356"/>
        <v>0</v>
      </c>
      <c r="US49" s="191">
        <f t="shared" si="1356"/>
        <v>0</v>
      </c>
      <c r="UT49" s="191">
        <f t="shared" si="1356"/>
        <v>0</v>
      </c>
      <c r="UU49" s="191">
        <f t="shared" si="1356"/>
        <v>0</v>
      </c>
      <c r="UV49" s="191">
        <f t="shared" si="1356"/>
        <v>0</v>
      </c>
      <c r="UW49" s="191">
        <f t="shared" si="1356"/>
        <v>0</v>
      </c>
      <c r="UX49" s="191">
        <f>SUM(UX50:UX53)</f>
        <v>0</v>
      </c>
      <c r="UZ49" s="191">
        <f t="shared" ref="UZ49:VL49" si="1357">SUM(UZ50:UZ53)</f>
        <v>0</v>
      </c>
      <c r="VA49" s="191">
        <f t="shared" si="1357"/>
        <v>0</v>
      </c>
      <c r="VB49" s="191">
        <f t="shared" si="1357"/>
        <v>0</v>
      </c>
      <c r="VC49" s="191">
        <f t="shared" si="1357"/>
        <v>0</v>
      </c>
      <c r="VD49" s="191">
        <f t="shared" si="1357"/>
        <v>0</v>
      </c>
      <c r="VE49" s="191">
        <f t="shared" si="1357"/>
        <v>0</v>
      </c>
      <c r="VF49" s="191">
        <f t="shared" si="1357"/>
        <v>0</v>
      </c>
      <c r="VG49" s="191">
        <f t="shared" si="1357"/>
        <v>0</v>
      </c>
      <c r="VH49" s="191">
        <f t="shared" si="1357"/>
        <v>0</v>
      </c>
      <c r="VI49" s="191">
        <f t="shared" si="1357"/>
        <v>0</v>
      </c>
      <c r="VJ49" s="191">
        <f t="shared" si="1357"/>
        <v>0</v>
      </c>
      <c r="VK49" s="191">
        <f t="shared" si="1357"/>
        <v>0</v>
      </c>
      <c r="VL49" s="191">
        <f t="shared" si="1357"/>
        <v>0</v>
      </c>
      <c r="VM49" s="191">
        <f>SUM(VM50:VM53)</f>
        <v>0</v>
      </c>
      <c r="VO49" s="191">
        <f t="shared" ref="VO49:WA49" si="1358">SUM(VO50:VO53)</f>
        <v>0</v>
      </c>
      <c r="VP49" s="191">
        <f t="shared" si="1358"/>
        <v>0</v>
      </c>
      <c r="VQ49" s="191">
        <f t="shared" si="1358"/>
        <v>0</v>
      </c>
      <c r="VR49" s="191">
        <f t="shared" si="1358"/>
        <v>0</v>
      </c>
      <c r="VS49" s="191">
        <f t="shared" si="1358"/>
        <v>0</v>
      </c>
      <c r="VT49" s="191">
        <f t="shared" si="1358"/>
        <v>0</v>
      </c>
      <c r="VU49" s="191">
        <f t="shared" si="1358"/>
        <v>0</v>
      </c>
      <c r="VV49" s="191">
        <f t="shared" si="1358"/>
        <v>0</v>
      </c>
      <c r="VW49" s="191">
        <f t="shared" si="1358"/>
        <v>0</v>
      </c>
      <c r="VX49" s="191">
        <f t="shared" si="1358"/>
        <v>0</v>
      </c>
      <c r="VY49" s="191">
        <f t="shared" si="1358"/>
        <v>0</v>
      </c>
      <c r="VZ49" s="191">
        <f t="shared" si="1358"/>
        <v>0</v>
      </c>
      <c r="WA49" s="191">
        <f t="shared" si="1358"/>
        <v>0</v>
      </c>
      <c r="WB49" s="191">
        <f>SUM(WB50:WB53)</f>
        <v>0</v>
      </c>
      <c r="WD49" s="191">
        <f t="shared" ref="WD49:WP49" si="1359">SUM(WD50:WD53)</f>
        <v>0</v>
      </c>
      <c r="WE49" s="191">
        <f t="shared" si="1359"/>
        <v>0</v>
      </c>
      <c r="WF49" s="191">
        <f t="shared" si="1359"/>
        <v>0</v>
      </c>
      <c r="WG49" s="191">
        <f t="shared" si="1359"/>
        <v>0</v>
      </c>
      <c r="WH49" s="191">
        <f t="shared" si="1359"/>
        <v>0</v>
      </c>
      <c r="WI49" s="191">
        <f t="shared" si="1359"/>
        <v>0</v>
      </c>
      <c r="WJ49" s="191">
        <f t="shared" si="1359"/>
        <v>0</v>
      </c>
      <c r="WK49" s="191">
        <f t="shared" si="1359"/>
        <v>0</v>
      </c>
      <c r="WL49" s="191">
        <f t="shared" si="1359"/>
        <v>0</v>
      </c>
      <c r="WM49" s="191">
        <f t="shared" si="1359"/>
        <v>0</v>
      </c>
      <c r="WN49" s="191">
        <f t="shared" si="1359"/>
        <v>0</v>
      </c>
      <c r="WO49" s="191">
        <f t="shared" si="1359"/>
        <v>0</v>
      </c>
      <c r="WP49" s="191">
        <f t="shared" si="1359"/>
        <v>0</v>
      </c>
      <c r="WQ49" s="191">
        <f>SUM(WQ50:WQ53)</f>
        <v>0</v>
      </c>
      <c r="WS49" s="191">
        <f t="shared" ref="WS49:XE49" si="1360">SUM(WS50:WS53)</f>
        <v>0</v>
      </c>
      <c r="WT49" s="191">
        <f t="shared" si="1360"/>
        <v>0</v>
      </c>
      <c r="WU49" s="191">
        <f t="shared" si="1360"/>
        <v>0</v>
      </c>
      <c r="WV49" s="191">
        <f t="shared" si="1360"/>
        <v>0</v>
      </c>
      <c r="WW49" s="191">
        <f t="shared" si="1360"/>
        <v>0</v>
      </c>
      <c r="WX49" s="191">
        <f t="shared" si="1360"/>
        <v>0</v>
      </c>
      <c r="WY49" s="191">
        <f t="shared" si="1360"/>
        <v>0</v>
      </c>
      <c r="WZ49" s="191">
        <f t="shared" si="1360"/>
        <v>0</v>
      </c>
      <c r="XA49" s="191">
        <f t="shared" si="1360"/>
        <v>0</v>
      </c>
      <c r="XB49" s="191">
        <f t="shared" si="1360"/>
        <v>0</v>
      </c>
      <c r="XC49" s="191">
        <f t="shared" si="1360"/>
        <v>0</v>
      </c>
      <c r="XD49" s="191">
        <f t="shared" si="1360"/>
        <v>0</v>
      </c>
      <c r="XE49" s="191">
        <f t="shared" si="1360"/>
        <v>0</v>
      </c>
      <c r="XF49" s="191">
        <f>SUM(XF50:XF53)</f>
        <v>0</v>
      </c>
      <c r="XH49" s="191">
        <f t="shared" ref="XH49:XT49" si="1361">SUM(XH50:XH53)</f>
        <v>0</v>
      </c>
      <c r="XI49" s="191">
        <f t="shared" si="1361"/>
        <v>0</v>
      </c>
      <c r="XJ49" s="191">
        <f t="shared" si="1361"/>
        <v>0</v>
      </c>
      <c r="XK49" s="191">
        <f t="shared" si="1361"/>
        <v>0</v>
      </c>
      <c r="XL49" s="191">
        <f t="shared" si="1361"/>
        <v>0</v>
      </c>
      <c r="XM49" s="191">
        <f t="shared" si="1361"/>
        <v>0</v>
      </c>
      <c r="XN49" s="191">
        <f t="shared" si="1361"/>
        <v>0</v>
      </c>
      <c r="XO49" s="191">
        <f t="shared" si="1361"/>
        <v>0</v>
      </c>
      <c r="XP49" s="191">
        <f t="shared" si="1361"/>
        <v>0</v>
      </c>
      <c r="XQ49" s="191">
        <f t="shared" si="1361"/>
        <v>0</v>
      </c>
      <c r="XR49" s="191">
        <f t="shared" si="1361"/>
        <v>0</v>
      </c>
      <c r="XS49" s="191">
        <f t="shared" si="1361"/>
        <v>0</v>
      </c>
      <c r="XT49" s="191">
        <f t="shared" si="1361"/>
        <v>0</v>
      </c>
      <c r="XU49" s="191">
        <f>SUM(XU50:XU53)</f>
        <v>0</v>
      </c>
      <c r="XW49" s="191">
        <f t="shared" ref="XW49:YI49" si="1362">SUM(XW50:XW53)</f>
        <v>0</v>
      </c>
      <c r="XX49" s="191">
        <f t="shared" si="1362"/>
        <v>0</v>
      </c>
      <c r="XY49" s="191">
        <f t="shared" si="1362"/>
        <v>0</v>
      </c>
      <c r="XZ49" s="191">
        <f t="shared" si="1362"/>
        <v>0</v>
      </c>
      <c r="YA49" s="191">
        <f t="shared" si="1362"/>
        <v>0</v>
      </c>
      <c r="YB49" s="191">
        <f t="shared" si="1362"/>
        <v>0</v>
      </c>
      <c r="YC49" s="191">
        <f t="shared" si="1362"/>
        <v>0</v>
      </c>
      <c r="YD49" s="191">
        <f t="shared" si="1362"/>
        <v>0</v>
      </c>
      <c r="YE49" s="191">
        <f t="shared" si="1362"/>
        <v>0</v>
      </c>
      <c r="YF49" s="191">
        <f t="shared" si="1362"/>
        <v>0</v>
      </c>
      <c r="YG49" s="191">
        <f t="shared" si="1362"/>
        <v>0</v>
      </c>
      <c r="YH49" s="191">
        <f t="shared" si="1362"/>
        <v>0</v>
      </c>
      <c r="YI49" s="191">
        <f t="shared" si="1362"/>
        <v>0</v>
      </c>
      <c r="YJ49" s="191">
        <f>SUM(YJ50:YJ53)</f>
        <v>0</v>
      </c>
      <c r="YL49" s="191">
        <f t="shared" ref="YL49:YX49" si="1363">SUM(YL50:YL53)</f>
        <v>0</v>
      </c>
      <c r="YM49" s="191">
        <f t="shared" si="1363"/>
        <v>0</v>
      </c>
      <c r="YN49" s="191">
        <f t="shared" si="1363"/>
        <v>0</v>
      </c>
      <c r="YO49" s="191">
        <f t="shared" si="1363"/>
        <v>0</v>
      </c>
      <c r="YP49" s="191">
        <f t="shared" si="1363"/>
        <v>0</v>
      </c>
      <c r="YQ49" s="191">
        <f t="shared" si="1363"/>
        <v>0</v>
      </c>
      <c r="YR49" s="191">
        <f t="shared" si="1363"/>
        <v>0</v>
      </c>
      <c r="YS49" s="191">
        <f t="shared" si="1363"/>
        <v>0</v>
      </c>
      <c r="YT49" s="191">
        <f t="shared" si="1363"/>
        <v>0</v>
      </c>
      <c r="YU49" s="191">
        <f t="shared" si="1363"/>
        <v>0</v>
      </c>
      <c r="YV49" s="191">
        <f t="shared" si="1363"/>
        <v>0</v>
      </c>
      <c r="YW49" s="191">
        <f t="shared" si="1363"/>
        <v>0</v>
      </c>
      <c r="YX49" s="191">
        <f t="shared" si="1363"/>
        <v>0</v>
      </c>
      <c r="YY49" s="191">
        <f>SUM(YY50:YY53)</f>
        <v>0</v>
      </c>
      <c r="ZA49" s="191">
        <f t="shared" ref="ZA49:ZM49" si="1364">SUM(ZA50:ZA53)</f>
        <v>0</v>
      </c>
      <c r="ZB49" s="191">
        <f t="shared" si="1364"/>
        <v>0</v>
      </c>
      <c r="ZC49" s="191">
        <f t="shared" si="1364"/>
        <v>0</v>
      </c>
      <c r="ZD49" s="191">
        <f t="shared" si="1364"/>
        <v>0</v>
      </c>
      <c r="ZE49" s="191">
        <f t="shared" si="1364"/>
        <v>0</v>
      </c>
      <c r="ZF49" s="191">
        <f t="shared" si="1364"/>
        <v>0</v>
      </c>
      <c r="ZG49" s="191">
        <f t="shared" si="1364"/>
        <v>0</v>
      </c>
      <c r="ZH49" s="191">
        <f t="shared" si="1364"/>
        <v>0</v>
      </c>
      <c r="ZI49" s="191">
        <f t="shared" si="1364"/>
        <v>0</v>
      </c>
      <c r="ZJ49" s="191">
        <f t="shared" si="1364"/>
        <v>0</v>
      </c>
      <c r="ZK49" s="191">
        <f t="shared" si="1364"/>
        <v>0</v>
      </c>
      <c r="ZL49" s="191">
        <f t="shared" si="1364"/>
        <v>0</v>
      </c>
      <c r="ZM49" s="191">
        <f t="shared" si="1364"/>
        <v>0</v>
      </c>
      <c r="ZN49" s="191">
        <f>SUM(ZN50:ZN53)</f>
        <v>0</v>
      </c>
      <c r="ZP49" s="191">
        <f t="shared" ref="ZP49:AAB49" si="1365">SUM(ZP50:ZP53)</f>
        <v>0</v>
      </c>
      <c r="ZQ49" s="191">
        <f t="shared" si="1365"/>
        <v>0</v>
      </c>
      <c r="ZR49" s="191">
        <f t="shared" si="1365"/>
        <v>0</v>
      </c>
      <c r="ZS49" s="191">
        <f t="shared" si="1365"/>
        <v>0</v>
      </c>
      <c r="ZT49" s="191">
        <f t="shared" si="1365"/>
        <v>0</v>
      </c>
      <c r="ZU49" s="191">
        <f t="shared" si="1365"/>
        <v>0</v>
      </c>
      <c r="ZV49" s="191">
        <f t="shared" si="1365"/>
        <v>0</v>
      </c>
      <c r="ZW49" s="191">
        <f t="shared" si="1365"/>
        <v>0</v>
      </c>
      <c r="ZX49" s="191">
        <f t="shared" si="1365"/>
        <v>0</v>
      </c>
      <c r="ZY49" s="191">
        <f t="shared" si="1365"/>
        <v>0</v>
      </c>
      <c r="ZZ49" s="191">
        <f t="shared" si="1365"/>
        <v>0</v>
      </c>
      <c r="AAA49" s="191">
        <f t="shared" si="1365"/>
        <v>0</v>
      </c>
      <c r="AAB49" s="191">
        <f t="shared" si="1365"/>
        <v>0</v>
      </c>
      <c r="AAC49" s="191">
        <f>SUM(AAC50:AAC53)</f>
        <v>0</v>
      </c>
      <c r="AAE49" s="191">
        <f t="shared" ref="AAE49:AAQ49" si="1366">SUM(AAE50:AAE53)</f>
        <v>0</v>
      </c>
      <c r="AAF49" s="191">
        <f t="shared" si="1366"/>
        <v>0</v>
      </c>
      <c r="AAG49" s="191">
        <f t="shared" si="1366"/>
        <v>0</v>
      </c>
      <c r="AAH49" s="191">
        <f t="shared" si="1366"/>
        <v>0</v>
      </c>
      <c r="AAI49" s="191">
        <f t="shared" si="1366"/>
        <v>0</v>
      </c>
      <c r="AAJ49" s="191">
        <f t="shared" si="1366"/>
        <v>0</v>
      </c>
      <c r="AAK49" s="191">
        <f t="shared" si="1366"/>
        <v>0</v>
      </c>
      <c r="AAL49" s="191">
        <f t="shared" si="1366"/>
        <v>0</v>
      </c>
      <c r="AAM49" s="191">
        <f t="shared" si="1366"/>
        <v>0</v>
      </c>
      <c r="AAN49" s="191">
        <f t="shared" si="1366"/>
        <v>0</v>
      </c>
      <c r="AAO49" s="191">
        <f t="shared" si="1366"/>
        <v>0</v>
      </c>
      <c r="AAP49" s="191">
        <f t="shared" si="1366"/>
        <v>0</v>
      </c>
      <c r="AAQ49" s="191">
        <f t="shared" si="1366"/>
        <v>0</v>
      </c>
      <c r="AAR49" s="191">
        <f>SUM(AAR50:AAR53)</f>
        <v>0</v>
      </c>
      <c r="AAT49" s="191">
        <f t="shared" ref="AAT49:ABF49" si="1367">SUM(AAT50:AAT53)</f>
        <v>0</v>
      </c>
      <c r="AAU49" s="191">
        <f t="shared" si="1367"/>
        <v>0</v>
      </c>
      <c r="AAV49" s="191">
        <f t="shared" si="1367"/>
        <v>0</v>
      </c>
      <c r="AAW49" s="191">
        <f t="shared" si="1367"/>
        <v>0</v>
      </c>
      <c r="AAX49" s="191">
        <f t="shared" si="1367"/>
        <v>0</v>
      </c>
      <c r="AAY49" s="191">
        <f t="shared" si="1367"/>
        <v>0</v>
      </c>
      <c r="AAZ49" s="191">
        <f t="shared" si="1367"/>
        <v>0</v>
      </c>
      <c r="ABA49" s="191">
        <f t="shared" si="1367"/>
        <v>0</v>
      </c>
      <c r="ABB49" s="191">
        <f t="shared" si="1367"/>
        <v>0</v>
      </c>
      <c r="ABC49" s="191">
        <f t="shared" si="1367"/>
        <v>0</v>
      </c>
      <c r="ABD49" s="191">
        <f t="shared" si="1367"/>
        <v>0</v>
      </c>
      <c r="ABE49" s="191">
        <f t="shared" si="1367"/>
        <v>0</v>
      </c>
      <c r="ABF49" s="191">
        <f t="shared" si="1367"/>
        <v>0</v>
      </c>
      <c r="ABG49" s="191">
        <f>SUM(ABG50:ABG53)</f>
        <v>0</v>
      </c>
      <c r="ABI49" s="191">
        <f t="shared" ref="ABI49:ABU49" si="1368">SUM(ABI50:ABI53)</f>
        <v>0</v>
      </c>
      <c r="ABJ49" s="191">
        <f t="shared" si="1368"/>
        <v>0</v>
      </c>
      <c r="ABK49" s="191">
        <f t="shared" si="1368"/>
        <v>0</v>
      </c>
      <c r="ABL49" s="191">
        <f t="shared" si="1368"/>
        <v>0</v>
      </c>
      <c r="ABM49" s="191">
        <f t="shared" si="1368"/>
        <v>0</v>
      </c>
      <c r="ABN49" s="191">
        <f t="shared" si="1368"/>
        <v>0</v>
      </c>
      <c r="ABO49" s="191">
        <f t="shared" si="1368"/>
        <v>0</v>
      </c>
      <c r="ABP49" s="191">
        <f t="shared" si="1368"/>
        <v>0</v>
      </c>
      <c r="ABQ49" s="191">
        <f t="shared" si="1368"/>
        <v>0</v>
      </c>
      <c r="ABR49" s="191">
        <f t="shared" si="1368"/>
        <v>0</v>
      </c>
      <c r="ABS49" s="191">
        <f t="shared" si="1368"/>
        <v>0</v>
      </c>
      <c r="ABT49" s="191">
        <f t="shared" si="1368"/>
        <v>0</v>
      </c>
      <c r="ABU49" s="191">
        <f t="shared" si="1368"/>
        <v>0</v>
      </c>
      <c r="ABV49" s="191">
        <f>SUM(ABV50:ABV53)</f>
        <v>0</v>
      </c>
      <c r="ABX49" s="191">
        <f t="shared" ref="ABX49:ACJ49" si="1369">SUM(ABX50:ABX53)</f>
        <v>0</v>
      </c>
      <c r="ABY49" s="191">
        <f t="shared" si="1369"/>
        <v>0</v>
      </c>
      <c r="ABZ49" s="191">
        <f t="shared" si="1369"/>
        <v>0</v>
      </c>
      <c r="ACA49" s="191">
        <f t="shared" si="1369"/>
        <v>0</v>
      </c>
      <c r="ACB49" s="191">
        <f t="shared" si="1369"/>
        <v>0</v>
      </c>
      <c r="ACC49" s="191">
        <f t="shared" si="1369"/>
        <v>0</v>
      </c>
      <c r="ACD49" s="191">
        <f t="shared" si="1369"/>
        <v>0</v>
      </c>
      <c r="ACE49" s="191">
        <f t="shared" si="1369"/>
        <v>0</v>
      </c>
      <c r="ACF49" s="191">
        <f t="shared" si="1369"/>
        <v>0</v>
      </c>
      <c r="ACG49" s="191">
        <f t="shared" si="1369"/>
        <v>0</v>
      </c>
      <c r="ACH49" s="191">
        <f t="shared" si="1369"/>
        <v>0</v>
      </c>
      <c r="ACI49" s="191">
        <f t="shared" si="1369"/>
        <v>0</v>
      </c>
      <c r="ACJ49" s="191">
        <f t="shared" si="1369"/>
        <v>0</v>
      </c>
      <c r="ACK49" s="191">
        <f>SUM(ACK50:ACK53)</f>
        <v>0</v>
      </c>
      <c r="ACM49" s="191">
        <f t="shared" ref="ACM49:ACY49" si="1370">SUM(ACM50:ACM53)</f>
        <v>0</v>
      </c>
      <c r="ACN49" s="191">
        <f t="shared" si="1370"/>
        <v>0</v>
      </c>
      <c r="ACO49" s="191">
        <f t="shared" si="1370"/>
        <v>0</v>
      </c>
      <c r="ACP49" s="191">
        <f t="shared" si="1370"/>
        <v>0</v>
      </c>
      <c r="ACQ49" s="191">
        <f t="shared" si="1370"/>
        <v>0</v>
      </c>
      <c r="ACR49" s="191">
        <f t="shared" si="1370"/>
        <v>0</v>
      </c>
      <c r="ACS49" s="191">
        <f t="shared" si="1370"/>
        <v>0</v>
      </c>
      <c r="ACT49" s="191">
        <f t="shared" si="1370"/>
        <v>0</v>
      </c>
      <c r="ACU49" s="191">
        <f t="shared" si="1370"/>
        <v>0</v>
      </c>
      <c r="ACV49" s="191">
        <f t="shared" si="1370"/>
        <v>0</v>
      </c>
      <c r="ACW49" s="191">
        <f t="shared" si="1370"/>
        <v>0</v>
      </c>
      <c r="ACX49" s="191">
        <f t="shared" si="1370"/>
        <v>0</v>
      </c>
      <c r="ACY49" s="191">
        <f t="shared" si="1370"/>
        <v>0</v>
      </c>
      <c r="ACZ49" s="191">
        <f>SUM(ACZ50:ACZ53)</f>
        <v>0</v>
      </c>
      <c r="ADC49" s="191">
        <f t="shared" ref="ADC49:ADO49" si="1371">SUM(ADC50:ADC53)</f>
        <v>0</v>
      </c>
      <c r="ADD49" s="191">
        <f t="shared" si="1371"/>
        <v>0</v>
      </c>
      <c r="ADE49" s="191">
        <f t="shared" si="1371"/>
        <v>0</v>
      </c>
      <c r="ADF49" s="191">
        <f t="shared" si="1371"/>
        <v>0</v>
      </c>
      <c r="ADG49" s="191">
        <f t="shared" si="1371"/>
        <v>0</v>
      </c>
      <c r="ADH49" s="191">
        <f t="shared" si="1371"/>
        <v>0</v>
      </c>
      <c r="ADI49" s="191">
        <f t="shared" si="1371"/>
        <v>0</v>
      </c>
      <c r="ADJ49" s="191">
        <f t="shared" si="1371"/>
        <v>0</v>
      </c>
      <c r="ADK49" s="191">
        <f t="shared" si="1371"/>
        <v>0</v>
      </c>
      <c r="ADL49" s="191">
        <f t="shared" si="1371"/>
        <v>0</v>
      </c>
      <c r="ADM49" s="191">
        <f t="shared" si="1371"/>
        <v>0</v>
      </c>
      <c r="ADN49" s="191">
        <f t="shared" si="1371"/>
        <v>0</v>
      </c>
      <c r="ADO49" s="191">
        <f t="shared" si="1371"/>
        <v>0</v>
      </c>
      <c r="ADP49" s="191">
        <f>SUM(ADP50:ADP53)</f>
        <v>0</v>
      </c>
      <c r="ADR49" s="191">
        <f t="shared" ref="ADR49:AED49" si="1372">SUM(ADR50:ADR53)</f>
        <v>0</v>
      </c>
      <c r="ADS49" s="191">
        <f t="shared" si="1372"/>
        <v>0</v>
      </c>
      <c r="ADT49" s="191">
        <f t="shared" si="1372"/>
        <v>0</v>
      </c>
      <c r="ADU49" s="191">
        <f t="shared" si="1372"/>
        <v>0</v>
      </c>
      <c r="ADV49" s="191">
        <f t="shared" si="1372"/>
        <v>0</v>
      </c>
      <c r="ADW49" s="191">
        <f t="shared" si="1372"/>
        <v>0</v>
      </c>
      <c r="ADX49" s="191">
        <f t="shared" si="1372"/>
        <v>0</v>
      </c>
      <c r="ADY49" s="191">
        <f t="shared" si="1372"/>
        <v>0</v>
      </c>
      <c r="ADZ49" s="191">
        <f t="shared" si="1372"/>
        <v>0</v>
      </c>
      <c r="AEA49" s="191">
        <f t="shared" si="1372"/>
        <v>0</v>
      </c>
      <c r="AEB49" s="191">
        <f t="shared" si="1372"/>
        <v>0</v>
      </c>
      <c r="AEC49" s="191">
        <f t="shared" si="1372"/>
        <v>0</v>
      </c>
      <c r="AED49" s="191">
        <f t="shared" si="1372"/>
        <v>0</v>
      </c>
      <c r="AEE49" s="191">
        <f>SUM(AEE50:AEE53)</f>
        <v>0</v>
      </c>
      <c r="AEG49" s="191">
        <f t="shared" ref="AEG49:AES49" si="1373">SUM(AEG50:AEG53)</f>
        <v>0</v>
      </c>
      <c r="AEH49" s="191">
        <f t="shared" si="1373"/>
        <v>0</v>
      </c>
      <c r="AEI49" s="191">
        <f t="shared" si="1373"/>
        <v>0</v>
      </c>
      <c r="AEJ49" s="191">
        <f t="shared" si="1373"/>
        <v>0</v>
      </c>
      <c r="AEK49" s="191">
        <f t="shared" si="1373"/>
        <v>0</v>
      </c>
      <c r="AEL49" s="191">
        <f t="shared" si="1373"/>
        <v>0</v>
      </c>
      <c r="AEM49" s="191">
        <f t="shared" si="1373"/>
        <v>0</v>
      </c>
      <c r="AEN49" s="191">
        <f t="shared" si="1373"/>
        <v>0</v>
      </c>
      <c r="AEO49" s="191">
        <f t="shared" si="1373"/>
        <v>0</v>
      </c>
      <c r="AEP49" s="191">
        <f t="shared" si="1373"/>
        <v>0</v>
      </c>
      <c r="AEQ49" s="191">
        <f t="shared" si="1373"/>
        <v>0</v>
      </c>
      <c r="AER49" s="191">
        <f t="shared" si="1373"/>
        <v>0</v>
      </c>
      <c r="AES49" s="191">
        <f t="shared" si="1373"/>
        <v>0</v>
      </c>
      <c r="AET49" s="191">
        <f>SUM(AET50:AET53)</f>
        <v>0</v>
      </c>
      <c r="AEV49" s="191">
        <f t="shared" ref="AEV49:AFH49" si="1374">SUM(AEV50:AEV53)</f>
        <v>0</v>
      </c>
      <c r="AEW49" s="191">
        <f t="shared" si="1374"/>
        <v>0</v>
      </c>
      <c r="AEX49" s="191">
        <f t="shared" si="1374"/>
        <v>0</v>
      </c>
      <c r="AEY49" s="191">
        <f t="shared" si="1374"/>
        <v>0</v>
      </c>
      <c r="AEZ49" s="191">
        <f t="shared" si="1374"/>
        <v>0</v>
      </c>
      <c r="AFA49" s="191">
        <f t="shared" si="1374"/>
        <v>0</v>
      </c>
      <c r="AFB49" s="191">
        <f t="shared" si="1374"/>
        <v>0</v>
      </c>
      <c r="AFC49" s="191">
        <f t="shared" si="1374"/>
        <v>0</v>
      </c>
      <c r="AFD49" s="191">
        <f t="shared" si="1374"/>
        <v>0</v>
      </c>
      <c r="AFE49" s="191">
        <f t="shared" si="1374"/>
        <v>0</v>
      </c>
      <c r="AFF49" s="191">
        <f t="shared" si="1374"/>
        <v>0</v>
      </c>
      <c r="AFG49" s="191">
        <f t="shared" si="1374"/>
        <v>0</v>
      </c>
      <c r="AFH49" s="191">
        <f t="shared" si="1374"/>
        <v>0</v>
      </c>
      <c r="AFI49" s="191">
        <f>SUM(AFI50:AFI53)</f>
        <v>0</v>
      </c>
      <c r="AFK49" s="191">
        <f t="shared" ref="AFK49:AFW49" si="1375">SUM(AFK50:AFK53)</f>
        <v>0</v>
      </c>
      <c r="AFL49" s="191">
        <f t="shared" si="1375"/>
        <v>0</v>
      </c>
      <c r="AFM49" s="191">
        <f t="shared" si="1375"/>
        <v>0</v>
      </c>
      <c r="AFN49" s="191">
        <f t="shared" si="1375"/>
        <v>0</v>
      </c>
      <c r="AFO49" s="191">
        <f t="shared" si="1375"/>
        <v>0</v>
      </c>
      <c r="AFP49" s="191">
        <f t="shared" si="1375"/>
        <v>0</v>
      </c>
      <c r="AFQ49" s="191">
        <f t="shared" si="1375"/>
        <v>0</v>
      </c>
      <c r="AFR49" s="191">
        <f t="shared" si="1375"/>
        <v>0</v>
      </c>
      <c r="AFS49" s="191">
        <f t="shared" si="1375"/>
        <v>0</v>
      </c>
      <c r="AFT49" s="191">
        <f t="shared" si="1375"/>
        <v>0</v>
      </c>
      <c r="AFU49" s="191">
        <f t="shared" si="1375"/>
        <v>0</v>
      </c>
      <c r="AFV49" s="191">
        <f t="shared" si="1375"/>
        <v>0</v>
      </c>
      <c r="AFW49" s="191">
        <f t="shared" si="1375"/>
        <v>0</v>
      </c>
      <c r="AFX49" s="191">
        <f>SUM(AFX50:AFX53)</f>
        <v>0</v>
      </c>
      <c r="AFZ49" s="191">
        <f t="shared" ref="AFZ49:AGL49" si="1376">SUM(AFZ50:AFZ53)</f>
        <v>0</v>
      </c>
      <c r="AGA49" s="191">
        <f t="shared" si="1376"/>
        <v>0</v>
      </c>
      <c r="AGB49" s="191">
        <f t="shared" si="1376"/>
        <v>0</v>
      </c>
      <c r="AGC49" s="191">
        <f t="shared" si="1376"/>
        <v>0</v>
      </c>
      <c r="AGD49" s="191">
        <f t="shared" si="1376"/>
        <v>0</v>
      </c>
      <c r="AGE49" s="191">
        <f t="shared" si="1376"/>
        <v>0</v>
      </c>
      <c r="AGF49" s="191">
        <f t="shared" si="1376"/>
        <v>0</v>
      </c>
      <c r="AGG49" s="191">
        <f t="shared" si="1376"/>
        <v>0</v>
      </c>
      <c r="AGH49" s="191">
        <f t="shared" si="1376"/>
        <v>0</v>
      </c>
      <c r="AGI49" s="191">
        <f t="shared" si="1376"/>
        <v>0</v>
      </c>
      <c r="AGJ49" s="191">
        <f t="shared" si="1376"/>
        <v>0</v>
      </c>
      <c r="AGK49" s="191">
        <f t="shared" si="1376"/>
        <v>0</v>
      </c>
      <c r="AGL49" s="191">
        <f t="shared" si="1376"/>
        <v>0</v>
      </c>
      <c r="AGM49" s="191">
        <f>SUM(AGM50:AGM53)</f>
        <v>0</v>
      </c>
      <c r="AGO49" s="191">
        <f t="shared" ref="AGO49:AHA49" si="1377">SUM(AGO50:AGO53)</f>
        <v>0</v>
      </c>
      <c r="AGP49" s="191">
        <f t="shared" si="1377"/>
        <v>0</v>
      </c>
      <c r="AGQ49" s="191">
        <f t="shared" si="1377"/>
        <v>0</v>
      </c>
      <c r="AGR49" s="191">
        <f t="shared" si="1377"/>
        <v>0</v>
      </c>
      <c r="AGS49" s="191">
        <f t="shared" si="1377"/>
        <v>0</v>
      </c>
      <c r="AGT49" s="191">
        <f t="shared" si="1377"/>
        <v>0</v>
      </c>
      <c r="AGU49" s="191">
        <f t="shared" si="1377"/>
        <v>0</v>
      </c>
      <c r="AGV49" s="191">
        <f t="shared" si="1377"/>
        <v>0</v>
      </c>
      <c r="AGW49" s="191">
        <f t="shared" si="1377"/>
        <v>0</v>
      </c>
      <c r="AGX49" s="191">
        <f t="shared" si="1377"/>
        <v>0</v>
      </c>
      <c r="AGY49" s="191">
        <f t="shared" si="1377"/>
        <v>0</v>
      </c>
      <c r="AGZ49" s="191">
        <f t="shared" si="1377"/>
        <v>0</v>
      </c>
      <c r="AHA49" s="191">
        <f t="shared" si="1377"/>
        <v>0</v>
      </c>
      <c r="AHB49" s="191">
        <f>SUM(AHB50:AHB53)</f>
        <v>0</v>
      </c>
      <c r="AHD49" s="191">
        <f t="shared" ref="AHD49:AHP49" si="1378">SUM(AHD50:AHD53)</f>
        <v>0</v>
      </c>
      <c r="AHE49" s="191">
        <f t="shared" si="1378"/>
        <v>0</v>
      </c>
      <c r="AHF49" s="191">
        <f t="shared" si="1378"/>
        <v>0</v>
      </c>
      <c r="AHG49" s="191">
        <f t="shared" si="1378"/>
        <v>0</v>
      </c>
      <c r="AHH49" s="191">
        <f t="shared" si="1378"/>
        <v>0</v>
      </c>
      <c r="AHI49" s="191">
        <f t="shared" si="1378"/>
        <v>0</v>
      </c>
      <c r="AHJ49" s="191">
        <f t="shared" si="1378"/>
        <v>0</v>
      </c>
      <c r="AHK49" s="191">
        <f t="shared" si="1378"/>
        <v>0</v>
      </c>
      <c r="AHL49" s="191">
        <f t="shared" si="1378"/>
        <v>0</v>
      </c>
      <c r="AHM49" s="191">
        <f t="shared" si="1378"/>
        <v>0</v>
      </c>
      <c r="AHN49" s="191">
        <f t="shared" si="1378"/>
        <v>0</v>
      </c>
      <c r="AHO49" s="191">
        <f t="shared" si="1378"/>
        <v>0</v>
      </c>
      <c r="AHP49" s="191">
        <f t="shared" si="1378"/>
        <v>0</v>
      </c>
      <c r="AHQ49" s="191">
        <f>SUM(AHQ50:AHQ53)</f>
        <v>0</v>
      </c>
      <c r="AHS49" s="191">
        <f t="shared" ref="AHS49:AIE49" si="1379">SUM(AHS50:AHS53)</f>
        <v>0</v>
      </c>
      <c r="AHT49" s="191">
        <f t="shared" si="1379"/>
        <v>0</v>
      </c>
      <c r="AHU49" s="191">
        <f t="shared" si="1379"/>
        <v>0</v>
      </c>
      <c r="AHV49" s="191">
        <f t="shared" si="1379"/>
        <v>0</v>
      </c>
      <c r="AHW49" s="191">
        <f t="shared" si="1379"/>
        <v>0</v>
      </c>
      <c r="AHX49" s="191">
        <f t="shared" si="1379"/>
        <v>0</v>
      </c>
      <c r="AHY49" s="191">
        <f t="shared" si="1379"/>
        <v>0</v>
      </c>
      <c r="AHZ49" s="191">
        <f t="shared" si="1379"/>
        <v>0</v>
      </c>
      <c r="AIA49" s="191">
        <f t="shared" si="1379"/>
        <v>0</v>
      </c>
      <c r="AIB49" s="191">
        <f t="shared" si="1379"/>
        <v>0</v>
      </c>
      <c r="AIC49" s="191">
        <f t="shared" si="1379"/>
        <v>0</v>
      </c>
      <c r="AID49" s="191">
        <f t="shared" si="1379"/>
        <v>0</v>
      </c>
      <c r="AIE49" s="191">
        <f t="shared" si="1379"/>
        <v>0</v>
      </c>
      <c r="AIF49" s="191">
        <f>SUM(AIF50:AIF53)</f>
        <v>0</v>
      </c>
    </row>
    <row r="50" spans="1:916" ht="30" x14ac:dyDescent="0.25">
      <c r="A50" s="46" t="s">
        <v>287</v>
      </c>
      <c r="B50" s="47" t="s">
        <v>294</v>
      </c>
      <c r="C50" s="53"/>
      <c r="D50" s="48"/>
      <c r="E50" s="48"/>
      <c r="F50" s="48"/>
      <c r="G50" s="191">
        <f t="shared" ref="G50:G53" si="1380">C50+D50-E50+F50</f>
        <v>0</v>
      </c>
      <c r="H50" s="48"/>
      <c r="I50" s="48"/>
      <c r="J50" s="48"/>
      <c r="K50" s="48"/>
      <c r="L50" s="48"/>
      <c r="M50" s="48"/>
      <c r="N50" s="192">
        <f t="shared" ref="N50:N53" si="1381">H50+I50-J50+K50-L50+M50</f>
        <v>0</v>
      </c>
      <c r="O50" s="48"/>
      <c r="P50" s="48"/>
      <c r="Q50" s="48"/>
      <c r="R50" s="48"/>
      <c r="S50" s="48"/>
      <c r="T50" s="48"/>
      <c r="U50" s="191">
        <f t="shared" ref="U50:U53" si="1382">Q50+R50-S50+T50</f>
        <v>0</v>
      </c>
      <c r="V50" s="48"/>
      <c r="W50" s="48"/>
      <c r="X50" s="48"/>
      <c r="Y50" s="48"/>
      <c r="Z50" s="48"/>
      <c r="AA50" s="48"/>
      <c r="AB50" s="192">
        <f t="shared" ref="AB50:AB53" si="1383">V50+W50-X50+Y50-Z50+AA50</f>
        <v>0</v>
      </c>
      <c r="AC50" s="48"/>
      <c r="AD50" s="48"/>
      <c r="AF50" s="48"/>
      <c r="AG50" s="48"/>
      <c r="AH50" s="48"/>
      <c r="AI50" s="48"/>
      <c r="AJ50" s="191">
        <f t="shared" ref="AJ50:AJ53" si="1384">AF50+AG50-AH50+AI50</f>
        <v>0</v>
      </c>
      <c r="AK50" s="48"/>
      <c r="AL50" s="48"/>
      <c r="AM50" s="48"/>
      <c r="AN50" s="48"/>
      <c r="AO50" s="48"/>
      <c r="AP50" s="48"/>
      <c r="AQ50" s="192">
        <f t="shared" ref="AQ50:AQ53" si="1385">AK50+AL50-AM50+AN50-AO50+AP50</f>
        <v>0</v>
      </c>
      <c r="AR50" s="48"/>
      <c r="AS50" s="48"/>
      <c r="AU50" s="48"/>
      <c r="AV50" s="48"/>
      <c r="AW50" s="48"/>
      <c r="AX50" s="48"/>
      <c r="AY50" s="191">
        <f t="shared" ref="AY50:AY53" si="1386">AU50+AV50-AW50+AX50</f>
        <v>0</v>
      </c>
      <c r="AZ50" s="48"/>
      <c r="BA50" s="48"/>
      <c r="BB50" s="48"/>
      <c r="BC50" s="48"/>
      <c r="BD50" s="48"/>
      <c r="BE50" s="48"/>
      <c r="BF50" s="192">
        <f t="shared" ref="BF50:BF53" si="1387">AZ50+BA50-BB50+BC50-BD50+BE50</f>
        <v>0</v>
      </c>
      <c r="BG50" s="48"/>
      <c r="BH50" s="48"/>
      <c r="BJ50" s="48"/>
      <c r="BK50" s="48"/>
      <c r="BL50" s="48"/>
      <c r="BM50" s="48"/>
      <c r="BN50" s="191">
        <f t="shared" ref="BN50:BN53" si="1388">BJ50+BK50-BL50+BM50</f>
        <v>0</v>
      </c>
      <c r="BO50" s="48"/>
      <c r="BP50" s="48"/>
      <c r="BQ50" s="48"/>
      <c r="BR50" s="48"/>
      <c r="BS50" s="48"/>
      <c r="BT50" s="48"/>
      <c r="BU50" s="192">
        <f t="shared" ref="BU50:BU53" si="1389">BO50+BP50-BQ50+BR50-BS50+BT50</f>
        <v>0</v>
      </c>
      <c r="BV50" s="48"/>
      <c r="BW50" s="48"/>
      <c r="BY50" s="48"/>
      <c r="BZ50" s="48"/>
      <c r="CA50" s="48"/>
      <c r="CB50" s="48"/>
      <c r="CC50" s="191">
        <f t="shared" ref="CC50:CC53" si="1390">BY50+BZ50-CA50+CB50</f>
        <v>0</v>
      </c>
      <c r="CD50" s="48"/>
      <c r="CE50" s="48"/>
      <c r="CF50" s="48"/>
      <c r="CG50" s="48"/>
      <c r="CH50" s="48"/>
      <c r="CI50" s="48"/>
      <c r="CJ50" s="192">
        <f t="shared" ref="CJ50:CJ53" si="1391">CD50+CE50-CF50+CG50-CH50+CI50</f>
        <v>0</v>
      </c>
      <c r="CK50" s="48"/>
      <c r="CL50" s="48"/>
      <c r="CN50" s="48"/>
      <c r="CO50" s="48"/>
      <c r="CP50" s="48"/>
      <c r="CQ50" s="48"/>
      <c r="CR50" s="191">
        <f t="shared" ref="CR50:CR53" si="1392">CN50+CO50-CP50+CQ50</f>
        <v>0</v>
      </c>
      <c r="CS50" s="48"/>
      <c r="CT50" s="48"/>
      <c r="CU50" s="48"/>
      <c r="CV50" s="48"/>
      <c r="CW50" s="48"/>
      <c r="CX50" s="48"/>
      <c r="CY50" s="192">
        <f t="shared" ref="CY50:CY53" si="1393">CS50+CT50-CU50+CV50-CW50+CX50</f>
        <v>0</v>
      </c>
      <c r="CZ50" s="48"/>
      <c r="DA50" s="48"/>
      <c r="DC50" s="48"/>
      <c r="DD50" s="48"/>
      <c r="DE50" s="48"/>
      <c r="DF50" s="48"/>
      <c r="DG50" s="191">
        <f t="shared" ref="DG50:DG53" si="1394">DC50+DD50-DE50+DF50</f>
        <v>0</v>
      </c>
      <c r="DH50" s="48"/>
      <c r="DI50" s="48"/>
      <c r="DJ50" s="48"/>
      <c r="DK50" s="48"/>
      <c r="DL50" s="48"/>
      <c r="DM50" s="48"/>
      <c r="DN50" s="192">
        <f t="shared" ref="DN50:DN53" si="1395">DH50+DI50-DJ50+DK50-DL50+DM50</f>
        <v>0</v>
      </c>
      <c r="DO50" s="48"/>
      <c r="DP50" s="48"/>
      <c r="DR50" s="48"/>
      <c r="DS50" s="48"/>
      <c r="DT50" s="48"/>
      <c r="DU50" s="48"/>
      <c r="DV50" s="191">
        <f t="shared" ref="DV50:DV53" si="1396">DR50+DS50-DT50+DU50</f>
        <v>0</v>
      </c>
      <c r="DW50" s="48"/>
      <c r="DX50" s="48"/>
      <c r="DY50" s="48"/>
      <c r="DZ50" s="48"/>
      <c r="EA50" s="48"/>
      <c r="EB50" s="48"/>
      <c r="EC50" s="192">
        <f t="shared" ref="EC50:EC53" si="1397">DW50+DX50-DY50+DZ50-EA50+EB50</f>
        <v>0</v>
      </c>
      <c r="ED50" s="48"/>
      <c r="EE50" s="48"/>
      <c r="EG50" s="48"/>
      <c r="EH50" s="48"/>
      <c r="EI50" s="48"/>
      <c r="EJ50" s="48"/>
      <c r="EK50" s="191">
        <f t="shared" ref="EK50:EK53" si="1398">EG50+EH50-EI50+EJ50</f>
        <v>0</v>
      </c>
      <c r="EL50" s="48"/>
      <c r="EM50" s="48"/>
      <c r="EN50" s="48"/>
      <c r="EO50" s="48"/>
      <c r="EP50" s="48"/>
      <c r="EQ50" s="48"/>
      <c r="ER50" s="192">
        <f t="shared" ref="ER50:ER53" si="1399">EL50+EM50-EN50+EO50-EP50+EQ50</f>
        <v>0</v>
      </c>
      <c r="ES50" s="48"/>
      <c r="ET50" s="48"/>
      <c r="EV50" s="48"/>
      <c r="EW50" s="48"/>
      <c r="EX50" s="48"/>
      <c r="EY50" s="48"/>
      <c r="EZ50" s="191">
        <f t="shared" ref="EZ50:EZ53" si="1400">EV50+EW50-EX50+EY50</f>
        <v>0</v>
      </c>
      <c r="FA50" s="48"/>
      <c r="FB50" s="48"/>
      <c r="FC50" s="48"/>
      <c r="FD50" s="48"/>
      <c r="FE50" s="48"/>
      <c r="FF50" s="48"/>
      <c r="FG50" s="192">
        <f t="shared" ref="FG50:FG53" si="1401">FA50+FB50-FC50+FD50-FE50+FF50</f>
        <v>0</v>
      </c>
      <c r="FH50" s="48"/>
      <c r="FI50" s="48"/>
      <c r="FK50" s="48"/>
      <c r="FL50" s="48"/>
      <c r="FM50" s="48"/>
      <c r="FN50" s="48"/>
      <c r="FO50" s="191">
        <f t="shared" ref="FO50:FO53" si="1402">FK50+FL50-FM50+FN50</f>
        <v>0</v>
      </c>
      <c r="FP50" s="48"/>
      <c r="FQ50" s="48"/>
      <c r="FR50" s="48"/>
      <c r="FS50" s="48"/>
      <c r="FT50" s="48"/>
      <c r="FU50" s="48"/>
      <c r="FV50" s="192">
        <f t="shared" ref="FV50:FV53" si="1403">FP50+FQ50-FR50+FS50-FT50+FU50</f>
        <v>0</v>
      </c>
      <c r="FW50" s="48"/>
      <c r="FX50" s="48"/>
      <c r="FZ50" s="48"/>
      <c r="GA50" s="48"/>
      <c r="GB50" s="48"/>
      <c r="GC50" s="48"/>
      <c r="GD50" s="191">
        <f t="shared" ref="GD50:GD53" si="1404">FZ50+GA50-GB50+GC50</f>
        <v>0</v>
      </c>
      <c r="GE50" s="48"/>
      <c r="GF50" s="48"/>
      <c r="GG50" s="48"/>
      <c r="GH50" s="48"/>
      <c r="GI50" s="48"/>
      <c r="GJ50" s="48"/>
      <c r="GK50" s="192">
        <f t="shared" ref="GK50:GK53" si="1405">GE50+GF50-GG50+GH50-GI50+GJ50</f>
        <v>0</v>
      </c>
      <c r="GL50" s="48"/>
      <c r="GM50" s="48"/>
      <c r="GO50" s="48"/>
      <c r="GP50" s="48"/>
      <c r="GQ50" s="48"/>
      <c r="GR50" s="48"/>
      <c r="GS50" s="191">
        <f t="shared" ref="GS50:GS53" si="1406">GO50+GP50-GQ50+GR50</f>
        <v>0</v>
      </c>
      <c r="GT50" s="48"/>
      <c r="GU50" s="48"/>
      <c r="GV50" s="48"/>
      <c r="GW50" s="48"/>
      <c r="GX50" s="48"/>
      <c r="GY50" s="48"/>
      <c r="GZ50" s="192">
        <f t="shared" ref="GZ50:GZ53" si="1407">GT50+GU50-GV50+GW50-GX50+GY50</f>
        <v>0</v>
      </c>
      <c r="HA50" s="48"/>
      <c r="HB50" s="48"/>
      <c r="HD50" s="48"/>
      <c r="HE50" s="48"/>
      <c r="HF50" s="48"/>
      <c r="HG50" s="48"/>
      <c r="HH50" s="191">
        <f t="shared" ref="HH50:HH53" si="1408">HD50+HE50-HF50+HG50</f>
        <v>0</v>
      </c>
      <c r="HI50" s="48"/>
      <c r="HJ50" s="48"/>
      <c r="HK50" s="48"/>
      <c r="HL50" s="48"/>
      <c r="HM50" s="48"/>
      <c r="HN50" s="48"/>
      <c r="HO50" s="192">
        <f t="shared" ref="HO50:HO53" si="1409">HI50+HJ50-HK50+HL50-HM50+HN50</f>
        <v>0</v>
      </c>
      <c r="HP50" s="48"/>
      <c r="HQ50" s="48"/>
      <c r="HS50" s="48"/>
      <c r="HT50" s="48"/>
      <c r="HU50" s="48"/>
      <c r="HV50" s="48"/>
      <c r="HW50" s="191">
        <f t="shared" ref="HW50:HW53" si="1410">HS50+HT50-HU50+HV50</f>
        <v>0</v>
      </c>
      <c r="HX50" s="48"/>
      <c r="HY50" s="48"/>
      <c r="HZ50" s="48"/>
      <c r="IA50" s="48"/>
      <c r="IB50" s="48"/>
      <c r="IC50" s="48"/>
      <c r="ID50" s="192">
        <f t="shared" ref="ID50:ID53" si="1411">HX50+HY50-HZ50+IA50-IB50+IC50</f>
        <v>0</v>
      </c>
      <c r="IE50" s="48"/>
      <c r="IF50" s="48"/>
      <c r="IH50" s="48"/>
      <c r="II50" s="48"/>
      <c r="IJ50" s="48"/>
      <c r="IK50" s="48"/>
      <c r="IL50" s="191">
        <f t="shared" ref="IL50:IL53" si="1412">IH50+II50-IJ50+IK50</f>
        <v>0</v>
      </c>
      <c r="IM50" s="48"/>
      <c r="IN50" s="48"/>
      <c r="IO50" s="48"/>
      <c r="IP50" s="48"/>
      <c r="IQ50" s="48"/>
      <c r="IR50" s="48"/>
      <c r="IS50" s="192">
        <f t="shared" ref="IS50:IS53" si="1413">IM50+IN50-IO50+IP50-IQ50+IR50</f>
        <v>0</v>
      </c>
      <c r="IT50" s="48"/>
      <c r="IU50" s="48"/>
      <c r="IW50" s="48"/>
      <c r="IX50" s="48"/>
      <c r="IY50" s="48"/>
      <c r="IZ50" s="48"/>
      <c r="JA50" s="191">
        <f t="shared" ref="JA50:JA53" si="1414">IW50+IX50-IY50+IZ50</f>
        <v>0</v>
      </c>
      <c r="JB50" s="48"/>
      <c r="JC50" s="48"/>
      <c r="JD50" s="48"/>
      <c r="JE50" s="48"/>
      <c r="JF50" s="48"/>
      <c r="JG50" s="48"/>
      <c r="JH50" s="192">
        <f t="shared" ref="JH50:JH53" si="1415">JB50+JC50-JD50+JE50-JF50+JG50</f>
        <v>0</v>
      </c>
      <c r="JI50" s="48"/>
      <c r="JJ50" s="48"/>
      <c r="JL50" s="48"/>
      <c r="JM50" s="48"/>
      <c r="JN50" s="48"/>
      <c r="JO50" s="48"/>
      <c r="JP50" s="191">
        <f t="shared" ref="JP50:JP53" si="1416">JL50+JM50-JN50+JO50</f>
        <v>0</v>
      </c>
      <c r="JQ50" s="48"/>
      <c r="JR50" s="48"/>
      <c r="JS50" s="48"/>
      <c r="JT50" s="48"/>
      <c r="JU50" s="48"/>
      <c r="JV50" s="48"/>
      <c r="JW50" s="192">
        <f t="shared" ref="JW50:JW53" si="1417">JQ50+JR50-JS50+JT50-JU50+JV50</f>
        <v>0</v>
      </c>
      <c r="JX50" s="48"/>
      <c r="JY50" s="48"/>
      <c r="KA50" s="48"/>
      <c r="KB50" s="48"/>
      <c r="KC50" s="48"/>
      <c r="KD50" s="48"/>
      <c r="KE50" s="191">
        <f t="shared" ref="KE50:KE53" si="1418">KA50+KB50-KC50+KD50</f>
        <v>0</v>
      </c>
      <c r="KF50" s="48"/>
      <c r="KG50" s="48"/>
      <c r="KH50" s="48"/>
      <c r="KI50" s="48"/>
      <c r="KJ50" s="48"/>
      <c r="KK50" s="48"/>
      <c r="KL50" s="192">
        <f t="shared" ref="KL50:KL53" si="1419">KF50+KG50-KH50+KI50-KJ50+KK50</f>
        <v>0</v>
      </c>
      <c r="KM50" s="48"/>
      <c r="KN50" s="48"/>
      <c r="KP50" s="48"/>
      <c r="KQ50" s="48"/>
      <c r="KR50" s="48"/>
      <c r="KS50" s="48"/>
      <c r="KT50" s="191">
        <f t="shared" ref="KT50:KT53" si="1420">KP50+KQ50-KR50+KS50</f>
        <v>0</v>
      </c>
      <c r="KU50" s="48"/>
      <c r="KV50" s="48"/>
      <c r="KW50" s="48"/>
      <c r="KX50" s="48"/>
      <c r="KY50" s="48"/>
      <c r="KZ50" s="48"/>
      <c r="LA50" s="192">
        <f t="shared" ref="LA50:LA53" si="1421">KU50+KV50-KW50+KX50-KY50+KZ50</f>
        <v>0</v>
      </c>
      <c r="LB50" s="48"/>
      <c r="LC50" s="48"/>
      <c r="LE50" s="48"/>
      <c r="LF50" s="48"/>
      <c r="LG50" s="48"/>
      <c r="LH50" s="48"/>
      <c r="LI50" s="191">
        <f t="shared" ref="LI50:LI53" si="1422">LE50+LF50-LG50+LH50</f>
        <v>0</v>
      </c>
      <c r="LJ50" s="48"/>
      <c r="LK50" s="48"/>
      <c r="LL50" s="48"/>
      <c r="LM50" s="48"/>
      <c r="LN50" s="48"/>
      <c r="LO50" s="48"/>
      <c r="LP50" s="192">
        <f t="shared" ref="LP50:LP53" si="1423">LJ50+LK50-LL50+LM50-LN50+LO50</f>
        <v>0</v>
      </c>
      <c r="LQ50" s="48"/>
      <c r="LR50" s="48"/>
      <c r="LT50" s="48"/>
      <c r="LU50" s="48"/>
      <c r="LV50" s="48"/>
      <c r="LW50" s="48"/>
      <c r="LX50" s="191">
        <f t="shared" ref="LX50:LX53" si="1424">LT50+LU50-LV50+LW50</f>
        <v>0</v>
      </c>
      <c r="LY50" s="48"/>
      <c r="LZ50" s="48"/>
      <c r="MA50" s="48"/>
      <c r="MB50" s="48"/>
      <c r="MC50" s="48"/>
      <c r="MD50" s="48"/>
      <c r="ME50" s="192">
        <f t="shared" ref="ME50:ME53" si="1425">LY50+LZ50-MA50+MB50-MC50+MD50</f>
        <v>0</v>
      </c>
      <c r="MF50" s="48"/>
      <c r="MG50" s="48"/>
      <c r="MI50" s="48"/>
      <c r="MJ50" s="48"/>
      <c r="MK50" s="48"/>
      <c r="ML50" s="48"/>
      <c r="MM50" s="191">
        <f t="shared" ref="MM50:MM53" si="1426">MI50+MJ50-MK50+ML50</f>
        <v>0</v>
      </c>
      <c r="MN50" s="48"/>
      <c r="MO50" s="48"/>
      <c r="MP50" s="48"/>
      <c r="MQ50" s="48"/>
      <c r="MR50" s="48"/>
      <c r="MS50" s="48"/>
      <c r="MT50" s="192">
        <f t="shared" ref="MT50:MT53" si="1427">MN50+MO50-MP50+MQ50-MR50+MS50</f>
        <v>0</v>
      </c>
      <c r="MU50" s="48"/>
      <c r="MV50" s="48"/>
      <c r="MX50" s="48"/>
      <c r="MY50" s="48"/>
      <c r="MZ50" s="48"/>
      <c r="NA50" s="48"/>
      <c r="NB50" s="191">
        <f t="shared" ref="NB50:NB53" si="1428">MX50+MY50-MZ50+NA50</f>
        <v>0</v>
      </c>
      <c r="NC50" s="48"/>
      <c r="ND50" s="48"/>
      <c r="NE50" s="48"/>
      <c r="NF50" s="48"/>
      <c r="NG50" s="48"/>
      <c r="NH50" s="48"/>
      <c r="NI50" s="192">
        <f t="shared" ref="NI50:NI53" si="1429">NC50+ND50-NE50+NF50-NG50+NH50</f>
        <v>0</v>
      </c>
      <c r="NJ50" s="48"/>
      <c r="NK50" s="48"/>
      <c r="NM50" s="48"/>
      <c r="NN50" s="48"/>
      <c r="NO50" s="48"/>
      <c r="NP50" s="48"/>
      <c r="NQ50" s="191">
        <f t="shared" ref="NQ50:NQ53" si="1430">NM50+NN50-NO50+NP50</f>
        <v>0</v>
      </c>
      <c r="NR50" s="48"/>
      <c r="NS50" s="48"/>
      <c r="NT50" s="48"/>
      <c r="NU50" s="48"/>
      <c r="NV50" s="48"/>
      <c r="NW50" s="48"/>
      <c r="NX50" s="192">
        <f t="shared" ref="NX50:NX53" si="1431">NR50+NS50-NT50+NU50-NV50+NW50</f>
        <v>0</v>
      </c>
      <c r="NY50" s="48"/>
      <c r="NZ50" s="48"/>
      <c r="OB50" s="48"/>
      <c r="OC50" s="48"/>
      <c r="OD50" s="48"/>
      <c r="OE50" s="48"/>
      <c r="OF50" s="191">
        <f t="shared" ref="OF50:OF53" si="1432">OB50+OC50-OD50+OE50</f>
        <v>0</v>
      </c>
      <c r="OG50" s="48"/>
      <c r="OH50" s="48"/>
      <c r="OI50" s="48"/>
      <c r="OJ50" s="48"/>
      <c r="OK50" s="48"/>
      <c r="OL50" s="48"/>
      <c r="OM50" s="192">
        <f t="shared" ref="OM50:OM53" si="1433">OG50+OH50-OI50+OJ50-OK50+OL50</f>
        <v>0</v>
      </c>
      <c r="ON50" s="48"/>
      <c r="OO50" s="48"/>
      <c r="OQ50" s="48"/>
      <c r="OR50" s="48"/>
      <c r="OS50" s="48"/>
      <c r="OT50" s="48"/>
      <c r="OU50" s="191">
        <f t="shared" ref="OU50:OU53" si="1434">OQ50+OR50-OS50+OT50</f>
        <v>0</v>
      </c>
      <c r="OV50" s="48"/>
      <c r="OW50" s="48"/>
      <c r="OX50" s="48"/>
      <c r="OY50" s="48"/>
      <c r="OZ50" s="48"/>
      <c r="PA50" s="48"/>
      <c r="PB50" s="192">
        <f t="shared" ref="PB50:PB53" si="1435">OV50+OW50-OX50+OY50-OZ50+PA50</f>
        <v>0</v>
      </c>
      <c r="PC50" s="48"/>
      <c r="PD50" s="48"/>
      <c r="PF50" s="48"/>
      <c r="PG50" s="48"/>
      <c r="PH50" s="48"/>
      <c r="PI50" s="48"/>
      <c r="PJ50" s="191">
        <f t="shared" ref="PJ50:PJ53" si="1436">PF50+PG50-PH50+PI50</f>
        <v>0</v>
      </c>
      <c r="PK50" s="48"/>
      <c r="PL50" s="48"/>
      <c r="PM50" s="48"/>
      <c r="PN50" s="48"/>
      <c r="PO50" s="48"/>
      <c r="PP50" s="48"/>
      <c r="PQ50" s="192">
        <f t="shared" ref="PQ50:PQ53" si="1437">PK50+PL50-PM50+PN50-PO50+PP50</f>
        <v>0</v>
      </c>
      <c r="PR50" s="48"/>
      <c r="PS50" s="48"/>
      <c r="PU50" s="48"/>
      <c r="PV50" s="48"/>
      <c r="PW50" s="48"/>
      <c r="PX50" s="48"/>
      <c r="PY50" s="191">
        <f t="shared" ref="PY50:PY53" si="1438">PU50+PV50-PW50+PX50</f>
        <v>0</v>
      </c>
      <c r="PZ50" s="48"/>
      <c r="QA50" s="48"/>
      <c r="QB50" s="48"/>
      <c r="QC50" s="48"/>
      <c r="QD50" s="48"/>
      <c r="QE50" s="48"/>
      <c r="QF50" s="192">
        <f t="shared" ref="QF50:QF53" si="1439">PZ50+QA50-QB50+QC50-QD50+QE50</f>
        <v>0</v>
      </c>
      <c r="QG50" s="48"/>
      <c r="QH50" s="48"/>
      <c r="QJ50" s="48"/>
      <c r="QK50" s="48"/>
      <c r="QL50" s="48"/>
      <c r="QM50" s="48"/>
      <c r="QN50" s="191">
        <f t="shared" ref="QN50:QN53" si="1440">QJ50+QK50-QL50+QM50</f>
        <v>0</v>
      </c>
      <c r="QO50" s="48"/>
      <c r="QP50" s="48"/>
      <c r="QQ50" s="48"/>
      <c r="QR50" s="48"/>
      <c r="QS50" s="48"/>
      <c r="QT50" s="48"/>
      <c r="QU50" s="192">
        <f t="shared" ref="QU50:QU53" si="1441">QO50+QP50-QQ50+QR50-QS50+QT50</f>
        <v>0</v>
      </c>
      <c r="QV50" s="48"/>
      <c r="QW50" s="48"/>
      <c r="QY50" s="48"/>
      <c r="QZ50" s="48"/>
      <c r="RA50" s="48"/>
      <c r="RB50" s="48"/>
      <c r="RC50" s="191">
        <f t="shared" ref="RC50:RC53" si="1442">QY50+QZ50-RA50+RB50</f>
        <v>0</v>
      </c>
      <c r="RD50" s="48"/>
      <c r="RE50" s="48"/>
      <c r="RF50" s="48"/>
      <c r="RG50" s="48"/>
      <c r="RH50" s="48"/>
      <c r="RI50" s="48"/>
      <c r="RJ50" s="192">
        <f t="shared" ref="RJ50:RJ53" si="1443">RD50+RE50-RF50+RG50-RH50+RI50</f>
        <v>0</v>
      </c>
      <c r="RK50" s="48"/>
      <c r="RL50" s="48"/>
      <c r="RN50" s="48"/>
      <c r="RO50" s="48"/>
      <c r="RP50" s="48"/>
      <c r="RQ50" s="48"/>
      <c r="RR50" s="191">
        <f t="shared" ref="RR50:RR53" si="1444">RN50+RO50-RP50+RQ50</f>
        <v>0</v>
      </c>
      <c r="RS50" s="48"/>
      <c r="RT50" s="48"/>
      <c r="RU50" s="48"/>
      <c r="RV50" s="48"/>
      <c r="RW50" s="48"/>
      <c r="RX50" s="48"/>
      <c r="RY50" s="192">
        <f t="shared" ref="RY50:RY53" si="1445">RS50+RT50-RU50+RV50-RW50+RX50</f>
        <v>0</v>
      </c>
      <c r="RZ50" s="48"/>
      <c r="SA50" s="48"/>
      <c r="SC50" s="48"/>
      <c r="SD50" s="48"/>
      <c r="SE50" s="48"/>
      <c r="SF50" s="48"/>
      <c r="SG50" s="191">
        <f t="shared" ref="SG50:SG53" si="1446">SC50+SD50-SE50+SF50</f>
        <v>0</v>
      </c>
      <c r="SH50" s="48"/>
      <c r="SI50" s="48"/>
      <c r="SJ50" s="48"/>
      <c r="SK50" s="48"/>
      <c r="SL50" s="48"/>
      <c r="SM50" s="48"/>
      <c r="SN50" s="192">
        <f t="shared" ref="SN50:SN53" si="1447">SH50+SI50-SJ50+SK50-SL50+SM50</f>
        <v>0</v>
      </c>
      <c r="SO50" s="48"/>
      <c r="SP50" s="48"/>
      <c r="SR50" s="48"/>
      <c r="SS50" s="48"/>
      <c r="ST50" s="48"/>
      <c r="SU50" s="48"/>
      <c r="SV50" s="191">
        <f t="shared" ref="SV50:SV53" si="1448">SR50+SS50-ST50+SU50</f>
        <v>0</v>
      </c>
      <c r="SW50" s="48"/>
      <c r="SX50" s="48"/>
      <c r="SY50" s="48"/>
      <c r="SZ50" s="48"/>
      <c r="TA50" s="48"/>
      <c r="TB50" s="48"/>
      <c r="TC50" s="192">
        <f t="shared" ref="TC50:TC53" si="1449">SW50+SX50-SY50+SZ50-TA50+TB50</f>
        <v>0</v>
      </c>
      <c r="TD50" s="48"/>
      <c r="TE50" s="48"/>
      <c r="TG50" s="48"/>
      <c r="TH50" s="48"/>
      <c r="TI50" s="48"/>
      <c r="TJ50" s="48"/>
      <c r="TK50" s="191">
        <f t="shared" ref="TK50:TK53" si="1450">TG50+TH50-TI50+TJ50</f>
        <v>0</v>
      </c>
      <c r="TL50" s="48"/>
      <c r="TM50" s="48"/>
      <c r="TN50" s="48"/>
      <c r="TO50" s="48"/>
      <c r="TP50" s="48"/>
      <c r="TQ50" s="48"/>
      <c r="TR50" s="192">
        <f t="shared" ref="TR50:TR53" si="1451">TL50+TM50-TN50+TO50-TP50+TQ50</f>
        <v>0</v>
      </c>
      <c r="TS50" s="48"/>
      <c r="TT50" s="48"/>
      <c r="TV50" s="48"/>
      <c r="TW50" s="48"/>
      <c r="TX50" s="48"/>
      <c r="TY50" s="48"/>
      <c r="TZ50" s="191">
        <f t="shared" ref="TZ50:TZ53" si="1452">TV50+TW50-TX50+TY50</f>
        <v>0</v>
      </c>
      <c r="UA50" s="48"/>
      <c r="UB50" s="48"/>
      <c r="UC50" s="48"/>
      <c r="UD50" s="48"/>
      <c r="UE50" s="48"/>
      <c r="UF50" s="48"/>
      <c r="UG50" s="192">
        <f t="shared" ref="UG50:UG53" si="1453">UA50+UB50-UC50+UD50-UE50+UF50</f>
        <v>0</v>
      </c>
      <c r="UH50" s="48"/>
      <c r="UI50" s="48"/>
      <c r="UK50" s="48"/>
      <c r="UL50" s="48"/>
      <c r="UM50" s="48"/>
      <c r="UN50" s="48"/>
      <c r="UO50" s="191">
        <f t="shared" ref="UO50:UO53" si="1454">UK50+UL50-UM50+UN50</f>
        <v>0</v>
      </c>
      <c r="UP50" s="48"/>
      <c r="UQ50" s="48"/>
      <c r="UR50" s="48"/>
      <c r="US50" s="48"/>
      <c r="UT50" s="48"/>
      <c r="UU50" s="48"/>
      <c r="UV50" s="192">
        <f t="shared" ref="UV50:UV53" si="1455">UP50+UQ50-UR50+US50-UT50+UU50</f>
        <v>0</v>
      </c>
      <c r="UW50" s="48"/>
      <c r="UX50" s="48"/>
      <c r="UZ50" s="48"/>
      <c r="VA50" s="48"/>
      <c r="VB50" s="48"/>
      <c r="VC50" s="48"/>
      <c r="VD50" s="191">
        <f t="shared" ref="VD50:VD53" si="1456">UZ50+VA50-VB50+VC50</f>
        <v>0</v>
      </c>
      <c r="VE50" s="48"/>
      <c r="VF50" s="48"/>
      <c r="VG50" s="48"/>
      <c r="VH50" s="48"/>
      <c r="VI50" s="48"/>
      <c r="VJ50" s="48"/>
      <c r="VK50" s="192">
        <f t="shared" ref="VK50:VK53" si="1457">VE50+VF50-VG50+VH50-VI50+VJ50</f>
        <v>0</v>
      </c>
      <c r="VL50" s="48"/>
      <c r="VM50" s="48"/>
      <c r="VO50" s="48"/>
      <c r="VP50" s="48"/>
      <c r="VQ50" s="48"/>
      <c r="VR50" s="48"/>
      <c r="VS50" s="191">
        <f t="shared" ref="VS50:VS53" si="1458">VO50+VP50-VQ50+VR50</f>
        <v>0</v>
      </c>
      <c r="VT50" s="48"/>
      <c r="VU50" s="48"/>
      <c r="VV50" s="48"/>
      <c r="VW50" s="48"/>
      <c r="VX50" s="48"/>
      <c r="VY50" s="48"/>
      <c r="VZ50" s="192">
        <f t="shared" ref="VZ50:VZ53" si="1459">VT50+VU50-VV50+VW50-VX50+VY50</f>
        <v>0</v>
      </c>
      <c r="WA50" s="48"/>
      <c r="WB50" s="48"/>
      <c r="WD50" s="48"/>
      <c r="WE50" s="48"/>
      <c r="WF50" s="48"/>
      <c r="WG50" s="48"/>
      <c r="WH50" s="191">
        <f t="shared" ref="WH50:WH53" si="1460">WD50+WE50-WF50+WG50</f>
        <v>0</v>
      </c>
      <c r="WI50" s="48"/>
      <c r="WJ50" s="48"/>
      <c r="WK50" s="48"/>
      <c r="WL50" s="48"/>
      <c r="WM50" s="48"/>
      <c r="WN50" s="48"/>
      <c r="WO50" s="192">
        <f t="shared" ref="WO50:WO53" si="1461">WI50+WJ50-WK50+WL50-WM50+WN50</f>
        <v>0</v>
      </c>
      <c r="WP50" s="48"/>
      <c r="WQ50" s="48"/>
      <c r="WS50" s="48"/>
      <c r="WT50" s="48"/>
      <c r="WU50" s="48"/>
      <c r="WV50" s="48"/>
      <c r="WW50" s="191">
        <f t="shared" ref="WW50:WW53" si="1462">WS50+WT50-WU50+WV50</f>
        <v>0</v>
      </c>
      <c r="WX50" s="48"/>
      <c r="WY50" s="48"/>
      <c r="WZ50" s="48"/>
      <c r="XA50" s="48"/>
      <c r="XB50" s="48"/>
      <c r="XC50" s="48"/>
      <c r="XD50" s="192">
        <f t="shared" ref="XD50:XD53" si="1463">WX50+WY50-WZ50+XA50-XB50+XC50</f>
        <v>0</v>
      </c>
      <c r="XE50" s="48"/>
      <c r="XF50" s="48"/>
      <c r="XH50" s="48"/>
      <c r="XI50" s="48"/>
      <c r="XJ50" s="48"/>
      <c r="XK50" s="48"/>
      <c r="XL50" s="191">
        <f t="shared" ref="XL50:XL53" si="1464">XH50+XI50-XJ50+XK50</f>
        <v>0</v>
      </c>
      <c r="XM50" s="48"/>
      <c r="XN50" s="48"/>
      <c r="XO50" s="48"/>
      <c r="XP50" s="48"/>
      <c r="XQ50" s="48"/>
      <c r="XR50" s="48"/>
      <c r="XS50" s="192">
        <f t="shared" ref="XS50:XS53" si="1465">XM50+XN50-XO50+XP50-XQ50+XR50</f>
        <v>0</v>
      </c>
      <c r="XT50" s="48"/>
      <c r="XU50" s="48"/>
      <c r="XW50" s="48"/>
      <c r="XX50" s="48"/>
      <c r="XY50" s="48"/>
      <c r="XZ50" s="48"/>
      <c r="YA50" s="191">
        <f t="shared" ref="YA50:YA53" si="1466">XW50+XX50-XY50+XZ50</f>
        <v>0</v>
      </c>
      <c r="YB50" s="48"/>
      <c r="YC50" s="48"/>
      <c r="YD50" s="48"/>
      <c r="YE50" s="48"/>
      <c r="YF50" s="48"/>
      <c r="YG50" s="48"/>
      <c r="YH50" s="192">
        <f t="shared" ref="YH50:YH53" si="1467">YB50+YC50-YD50+YE50-YF50+YG50</f>
        <v>0</v>
      </c>
      <c r="YI50" s="48"/>
      <c r="YJ50" s="48"/>
      <c r="YL50" s="48"/>
      <c r="YM50" s="48"/>
      <c r="YN50" s="48"/>
      <c r="YO50" s="48"/>
      <c r="YP50" s="191">
        <f t="shared" ref="YP50:YP53" si="1468">YL50+YM50-YN50+YO50</f>
        <v>0</v>
      </c>
      <c r="YQ50" s="48"/>
      <c r="YR50" s="48"/>
      <c r="YS50" s="48"/>
      <c r="YT50" s="48"/>
      <c r="YU50" s="48"/>
      <c r="YV50" s="48"/>
      <c r="YW50" s="192">
        <f t="shared" ref="YW50:YW53" si="1469">YQ50+YR50-YS50+YT50-YU50+YV50</f>
        <v>0</v>
      </c>
      <c r="YX50" s="48"/>
      <c r="YY50" s="48"/>
      <c r="ZA50" s="48"/>
      <c r="ZB50" s="48"/>
      <c r="ZC50" s="48"/>
      <c r="ZD50" s="48"/>
      <c r="ZE50" s="191">
        <f t="shared" ref="ZE50:ZE53" si="1470">ZA50+ZB50-ZC50+ZD50</f>
        <v>0</v>
      </c>
      <c r="ZF50" s="48"/>
      <c r="ZG50" s="48"/>
      <c r="ZH50" s="48"/>
      <c r="ZI50" s="48"/>
      <c r="ZJ50" s="48"/>
      <c r="ZK50" s="48"/>
      <c r="ZL50" s="192">
        <f t="shared" ref="ZL50:ZL53" si="1471">ZF50+ZG50-ZH50+ZI50-ZJ50+ZK50</f>
        <v>0</v>
      </c>
      <c r="ZM50" s="48"/>
      <c r="ZN50" s="48"/>
      <c r="ZP50" s="48"/>
      <c r="ZQ50" s="48"/>
      <c r="ZR50" s="48"/>
      <c r="ZS50" s="48"/>
      <c r="ZT50" s="191">
        <f t="shared" ref="ZT50:ZT53" si="1472">ZP50+ZQ50-ZR50+ZS50</f>
        <v>0</v>
      </c>
      <c r="ZU50" s="48"/>
      <c r="ZV50" s="48"/>
      <c r="ZW50" s="48"/>
      <c r="ZX50" s="48"/>
      <c r="ZY50" s="48"/>
      <c r="ZZ50" s="48"/>
      <c r="AAA50" s="192">
        <f t="shared" ref="AAA50:AAA53" si="1473">ZU50+ZV50-ZW50+ZX50-ZY50+ZZ50</f>
        <v>0</v>
      </c>
      <c r="AAB50" s="48"/>
      <c r="AAC50" s="48"/>
      <c r="AAE50" s="48"/>
      <c r="AAF50" s="48"/>
      <c r="AAG50" s="48"/>
      <c r="AAH50" s="48"/>
      <c r="AAI50" s="191">
        <f t="shared" ref="AAI50:AAI53" si="1474">AAE50+AAF50-AAG50+AAH50</f>
        <v>0</v>
      </c>
      <c r="AAJ50" s="48"/>
      <c r="AAK50" s="48"/>
      <c r="AAL50" s="48"/>
      <c r="AAM50" s="48"/>
      <c r="AAN50" s="48"/>
      <c r="AAO50" s="48"/>
      <c r="AAP50" s="192">
        <f t="shared" ref="AAP50:AAP53" si="1475">AAJ50+AAK50-AAL50+AAM50-AAN50+AAO50</f>
        <v>0</v>
      </c>
      <c r="AAQ50" s="48"/>
      <c r="AAR50" s="48"/>
      <c r="AAT50" s="48"/>
      <c r="AAU50" s="48"/>
      <c r="AAV50" s="48"/>
      <c r="AAW50" s="48"/>
      <c r="AAX50" s="191">
        <f t="shared" ref="AAX50:AAX53" si="1476">AAT50+AAU50-AAV50+AAW50</f>
        <v>0</v>
      </c>
      <c r="AAY50" s="48"/>
      <c r="AAZ50" s="48"/>
      <c r="ABA50" s="48"/>
      <c r="ABB50" s="48"/>
      <c r="ABC50" s="48"/>
      <c r="ABD50" s="48"/>
      <c r="ABE50" s="192">
        <f t="shared" ref="ABE50:ABE53" si="1477">AAY50+AAZ50-ABA50+ABB50-ABC50+ABD50</f>
        <v>0</v>
      </c>
      <c r="ABF50" s="48"/>
      <c r="ABG50" s="48"/>
      <c r="ABI50" s="48"/>
      <c r="ABJ50" s="48"/>
      <c r="ABK50" s="48"/>
      <c r="ABL50" s="48"/>
      <c r="ABM50" s="191">
        <f t="shared" ref="ABM50:ABM53" si="1478">ABI50+ABJ50-ABK50+ABL50</f>
        <v>0</v>
      </c>
      <c r="ABN50" s="48"/>
      <c r="ABO50" s="48"/>
      <c r="ABP50" s="48"/>
      <c r="ABQ50" s="48"/>
      <c r="ABR50" s="48"/>
      <c r="ABS50" s="48"/>
      <c r="ABT50" s="192">
        <f t="shared" ref="ABT50:ABT53" si="1479">ABN50+ABO50-ABP50+ABQ50-ABR50+ABS50</f>
        <v>0</v>
      </c>
      <c r="ABU50" s="48"/>
      <c r="ABV50" s="48"/>
      <c r="ABX50" s="48"/>
      <c r="ABY50" s="48"/>
      <c r="ABZ50" s="48"/>
      <c r="ACA50" s="48"/>
      <c r="ACB50" s="191">
        <f t="shared" ref="ACB50:ACB53" si="1480">ABX50+ABY50-ABZ50+ACA50</f>
        <v>0</v>
      </c>
      <c r="ACC50" s="48"/>
      <c r="ACD50" s="48"/>
      <c r="ACE50" s="48"/>
      <c r="ACF50" s="48"/>
      <c r="ACG50" s="48"/>
      <c r="ACH50" s="48"/>
      <c r="ACI50" s="192">
        <f t="shared" ref="ACI50:ACI53" si="1481">ACC50+ACD50-ACE50+ACF50-ACG50+ACH50</f>
        <v>0</v>
      </c>
      <c r="ACJ50" s="48"/>
      <c r="ACK50" s="48"/>
      <c r="ACM50" s="48"/>
      <c r="ACN50" s="48"/>
      <c r="ACO50" s="48"/>
      <c r="ACP50" s="48"/>
      <c r="ACQ50" s="191">
        <f t="shared" ref="ACQ50:ACQ53" si="1482">ACM50+ACN50-ACO50+ACP50</f>
        <v>0</v>
      </c>
      <c r="ACR50" s="48"/>
      <c r="ACS50" s="48"/>
      <c r="ACT50" s="48"/>
      <c r="ACU50" s="48"/>
      <c r="ACV50" s="48"/>
      <c r="ACW50" s="48"/>
      <c r="ACX50" s="192">
        <f t="shared" ref="ACX50:ACX53" si="1483">ACR50+ACS50-ACT50+ACU50-ACV50+ACW50</f>
        <v>0</v>
      </c>
      <c r="ACY50" s="48"/>
      <c r="ACZ50" s="48"/>
      <c r="ADC50" s="48"/>
      <c r="ADD50" s="48"/>
      <c r="ADE50" s="48"/>
      <c r="ADF50" s="48"/>
      <c r="ADG50" s="191">
        <f t="shared" ref="ADG50:ADG53" si="1484">ADC50+ADD50-ADE50+ADF50</f>
        <v>0</v>
      </c>
      <c r="ADH50" s="48"/>
      <c r="ADI50" s="48"/>
      <c r="ADJ50" s="48"/>
      <c r="ADK50" s="48"/>
      <c r="ADL50" s="48"/>
      <c r="ADM50" s="48"/>
      <c r="ADN50" s="192">
        <f t="shared" ref="ADN50:ADN53" si="1485">ADH50+ADI50-ADJ50+ADK50-ADL50+ADM50</f>
        <v>0</v>
      </c>
      <c r="ADO50" s="48"/>
      <c r="ADP50" s="48"/>
      <c r="ADR50" s="48"/>
      <c r="ADS50" s="48"/>
      <c r="ADT50" s="48"/>
      <c r="ADU50" s="48"/>
      <c r="ADV50" s="191">
        <f t="shared" ref="ADV50:ADV53" si="1486">ADR50+ADS50-ADT50+ADU50</f>
        <v>0</v>
      </c>
      <c r="ADW50" s="48"/>
      <c r="ADX50" s="48"/>
      <c r="ADY50" s="48"/>
      <c r="ADZ50" s="48"/>
      <c r="AEA50" s="48"/>
      <c r="AEB50" s="48"/>
      <c r="AEC50" s="192">
        <f t="shared" ref="AEC50:AEC53" si="1487">ADW50+ADX50-ADY50+ADZ50-AEA50+AEB50</f>
        <v>0</v>
      </c>
      <c r="AED50" s="48"/>
      <c r="AEE50" s="48"/>
      <c r="AEG50" s="48"/>
      <c r="AEH50" s="48"/>
      <c r="AEI50" s="48"/>
      <c r="AEJ50" s="48"/>
      <c r="AEK50" s="191">
        <f t="shared" ref="AEK50:AEK53" si="1488">AEG50+AEH50-AEI50+AEJ50</f>
        <v>0</v>
      </c>
      <c r="AEL50" s="48"/>
      <c r="AEM50" s="48"/>
      <c r="AEN50" s="48"/>
      <c r="AEO50" s="48"/>
      <c r="AEP50" s="48"/>
      <c r="AEQ50" s="48"/>
      <c r="AER50" s="192">
        <f t="shared" ref="AER50:AER53" si="1489">AEL50+AEM50-AEN50+AEO50-AEP50+AEQ50</f>
        <v>0</v>
      </c>
      <c r="AES50" s="48"/>
      <c r="AET50" s="48"/>
      <c r="AEV50" s="48"/>
      <c r="AEW50" s="48"/>
      <c r="AEX50" s="48"/>
      <c r="AEY50" s="48"/>
      <c r="AEZ50" s="191">
        <f t="shared" ref="AEZ50:AEZ53" si="1490">AEV50+AEW50-AEX50+AEY50</f>
        <v>0</v>
      </c>
      <c r="AFA50" s="48"/>
      <c r="AFB50" s="48"/>
      <c r="AFC50" s="48"/>
      <c r="AFD50" s="48"/>
      <c r="AFE50" s="48"/>
      <c r="AFF50" s="48"/>
      <c r="AFG50" s="192">
        <f t="shared" ref="AFG50:AFG53" si="1491">AFA50+AFB50-AFC50+AFD50-AFE50+AFF50</f>
        <v>0</v>
      </c>
      <c r="AFH50" s="48"/>
      <c r="AFI50" s="48"/>
      <c r="AFK50" s="48"/>
      <c r="AFL50" s="48"/>
      <c r="AFM50" s="48"/>
      <c r="AFN50" s="48"/>
      <c r="AFO50" s="191">
        <f t="shared" ref="AFO50:AFO53" si="1492">AFK50+AFL50-AFM50+AFN50</f>
        <v>0</v>
      </c>
      <c r="AFP50" s="48"/>
      <c r="AFQ50" s="48"/>
      <c r="AFR50" s="48"/>
      <c r="AFS50" s="48"/>
      <c r="AFT50" s="48"/>
      <c r="AFU50" s="48"/>
      <c r="AFV50" s="192">
        <f t="shared" ref="AFV50:AFV53" si="1493">AFP50+AFQ50-AFR50+AFS50-AFT50+AFU50</f>
        <v>0</v>
      </c>
      <c r="AFW50" s="48"/>
      <c r="AFX50" s="48"/>
      <c r="AFZ50" s="48"/>
      <c r="AGA50" s="48"/>
      <c r="AGB50" s="48"/>
      <c r="AGC50" s="48"/>
      <c r="AGD50" s="191">
        <f t="shared" ref="AGD50:AGD53" si="1494">AFZ50+AGA50-AGB50+AGC50</f>
        <v>0</v>
      </c>
      <c r="AGE50" s="48"/>
      <c r="AGF50" s="48"/>
      <c r="AGG50" s="48"/>
      <c r="AGH50" s="48"/>
      <c r="AGI50" s="48"/>
      <c r="AGJ50" s="48"/>
      <c r="AGK50" s="192">
        <f t="shared" ref="AGK50:AGK53" si="1495">AGE50+AGF50-AGG50+AGH50-AGI50+AGJ50</f>
        <v>0</v>
      </c>
      <c r="AGL50" s="48"/>
      <c r="AGM50" s="48"/>
      <c r="AGO50" s="48"/>
      <c r="AGP50" s="48"/>
      <c r="AGQ50" s="48"/>
      <c r="AGR50" s="48"/>
      <c r="AGS50" s="191">
        <f t="shared" ref="AGS50:AGS53" si="1496">AGO50+AGP50-AGQ50+AGR50</f>
        <v>0</v>
      </c>
      <c r="AGT50" s="48"/>
      <c r="AGU50" s="48"/>
      <c r="AGV50" s="48"/>
      <c r="AGW50" s="48"/>
      <c r="AGX50" s="48"/>
      <c r="AGY50" s="48"/>
      <c r="AGZ50" s="192">
        <f t="shared" ref="AGZ50:AGZ53" si="1497">AGT50+AGU50-AGV50+AGW50-AGX50+AGY50</f>
        <v>0</v>
      </c>
      <c r="AHA50" s="48"/>
      <c r="AHB50" s="48"/>
      <c r="AHD50" s="48"/>
      <c r="AHE50" s="48"/>
      <c r="AHF50" s="48"/>
      <c r="AHG50" s="48"/>
      <c r="AHH50" s="191">
        <f t="shared" ref="AHH50:AHH53" si="1498">AHD50+AHE50-AHF50+AHG50</f>
        <v>0</v>
      </c>
      <c r="AHI50" s="48"/>
      <c r="AHJ50" s="48"/>
      <c r="AHK50" s="48"/>
      <c r="AHL50" s="48"/>
      <c r="AHM50" s="48"/>
      <c r="AHN50" s="48"/>
      <c r="AHO50" s="192">
        <f t="shared" ref="AHO50:AHO53" si="1499">AHI50+AHJ50-AHK50+AHL50-AHM50+AHN50</f>
        <v>0</v>
      </c>
      <c r="AHP50" s="48"/>
      <c r="AHQ50" s="48"/>
      <c r="AHS50" s="48"/>
      <c r="AHT50" s="48"/>
      <c r="AHU50" s="48"/>
      <c r="AHV50" s="48"/>
      <c r="AHW50" s="191">
        <f t="shared" ref="AHW50:AHW53" si="1500">AHS50+AHT50-AHU50+AHV50</f>
        <v>0</v>
      </c>
      <c r="AHX50" s="48"/>
      <c r="AHY50" s="48"/>
      <c r="AHZ50" s="48"/>
      <c r="AIA50" s="48"/>
      <c r="AIB50" s="48"/>
      <c r="AIC50" s="48"/>
      <c r="AID50" s="192">
        <f t="shared" ref="AID50:AID53" si="1501">AHX50+AHY50-AHZ50+AIA50-AIB50+AIC50</f>
        <v>0</v>
      </c>
      <c r="AIE50" s="48"/>
      <c r="AIF50" s="48"/>
    </row>
    <row r="51" spans="1:916" x14ac:dyDescent="0.25">
      <c r="A51" s="46" t="s">
        <v>289</v>
      </c>
      <c r="B51" s="47" t="s">
        <v>295</v>
      </c>
      <c r="C51" s="53"/>
      <c r="D51" s="48"/>
      <c r="E51" s="48"/>
      <c r="F51" s="48"/>
      <c r="G51" s="191">
        <f t="shared" si="1380"/>
        <v>0</v>
      </c>
      <c r="H51" s="48"/>
      <c r="I51" s="48"/>
      <c r="J51" s="48"/>
      <c r="K51" s="48"/>
      <c r="L51" s="48"/>
      <c r="M51" s="48"/>
      <c r="N51" s="192">
        <f t="shared" si="1381"/>
        <v>0</v>
      </c>
      <c r="O51" s="48"/>
      <c r="P51" s="48"/>
      <c r="Q51" s="48"/>
      <c r="R51" s="48"/>
      <c r="S51" s="48"/>
      <c r="T51" s="48"/>
      <c r="U51" s="191">
        <f t="shared" si="1382"/>
        <v>0</v>
      </c>
      <c r="V51" s="48"/>
      <c r="W51" s="48"/>
      <c r="X51" s="48"/>
      <c r="Y51" s="48"/>
      <c r="Z51" s="48"/>
      <c r="AA51" s="48"/>
      <c r="AB51" s="192">
        <f t="shared" si="1383"/>
        <v>0</v>
      </c>
      <c r="AC51" s="48"/>
      <c r="AD51" s="48"/>
      <c r="AF51" s="48"/>
      <c r="AG51" s="48"/>
      <c r="AH51" s="48"/>
      <c r="AI51" s="48"/>
      <c r="AJ51" s="191">
        <f t="shared" si="1384"/>
        <v>0</v>
      </c>
      <c r="AK51" s="48"/>
      <c r="AL51" s="48"/>
      <c r="AM51" s="48"/>
      <c r="AN51" s="48"/>
      <c r="AO51" s="48"/>
      <c r="AP51" s="48"/>
      <c r="AQ51" s="192">
        <f t="shared" si="1385"/>
        <v>0</v>
      </c>
      <c r="AR51" s="48"/>
      <c r="AS51" s="48"/>
      <c r="AU51" s="48"/>
      <c r="AV51" s="48"/>
      <c r="AW51" s="48"/>
      <c r="AX51" s="48"/>
      <c r="AY51" s="191">
        <f t="shared" si="1386"/>
        <v>0</v>
      </c>
      <c r="AZ51" s="48"/>
      <c r="BA51" s="48"/>
      <c r="BB51" s="48"/>
      <c r="BC51" s="48"/>
      <c r="BD51" s="48"/>
      <c r="BE51" s="48"/>
      <c r="BF51" s="192">
        <f t="shared" si="1387"/>
        <v>0</v>
      </c>
      <c r="BG51" s="48"/>
      <c r="BH51" s="48"/>
      <c r="BJ51" s="48"/>
      <c r="BK51" s="48"/>
      <c r="BL51" s="48"/>
      <c r="BM51" s="48"/>
      <c r="BN51" s="191">
        <f t="shared" si="1388"/>
        <v>0</v>
      </c>
      <c r="BO51" s="48"/>
      <c r="BP51" s="48"/>
      <c r="BQ51" s="48"/>
      <c r="BR51" s="48"/>
      <c r="BS51" s="48"/>
      <c r="BT51" s="48"/>
      <c r="BU51" s="192">
        <f t="shared" si="1389"/>
        <v>0</v>
      </c>
      <c r="BV51" s="48"/>
      <c r="BW51" s="48"/>
      <c r="BY51" s="48"/>
      <c r="BZ51" s="48"/>
      <c r="CA51" s="48"/>
      <c r="CB51" s="48"/>
      <c r="CC51" s="191">
        <f t="shared" si="1390"/>
        <v>0</v>
      </c>
      <c r="CD51" s="48"/>
      <c r="CE51" s="48"/>
      <c r="CF51" s="48"/>
      <c r="CG51" s="48"/>
      <c r="CH51" s="48"/>
      <c r="CI51" s="48"/>
      <c r="CJ51" s="192">
        <f t="shared" si="1391"/>
        <v>0</v>
      </c>
      <c r="CK51" s="48"/>
      <c r="CL51" s="48"/>
      <c r="CN51" s="48"/>
      <c r="CO51" s="48"/>
      <c r="CP51" s="48"/>
      <c r="CQ51" s="48"/>
      <c r="CR51" s="191">
        <f t="shared" si="1392"/>
        <v>0</v>
      </c>
      <c r="CS51" s="48"/>
      <c r="CT51" s="48"/>
      <c r="CU51" s="48"/>
      <c r="CV51" s="48"/>
      <c r="CW51" s="48"/>
      <c r="CX51" s="48"/>
      <c r="CY51" s="192">
        <f t="shared" si="1393"/>
        <v>0</v>
      </c>
      <c r="CZ51" s="48"/>
      <c r="DA51" s="48"/>
      <c r="DC51" s="48"/>
      <c r="DD51" s="48"/>
      <c r="DE51" s="48"/>
      <c r="DF51" s="48"/>
      <c r="DG51" s="191">
        <f t="shared" si="1394"/>
        <v>0</v>
      </c>
      <c r="DH51" s="48"/>
      <c r="DI51" s="48"/>
      <c r="DJ51" s="48"/>
      <c r="DK51" s="48"/>
      <c r="DL51" s="48"/>
      <c r="DM51" s="48"/>
      <c r="DN51" s="192">
        <f t="shared" si="1395"/>
        <v>0</v>
      </c>
      <c r="DO51" s="48"/>
      <c r="DP51" s="48"/>
      <c r="DR51" s="48"/>
      <c r="DS51" s="48"/>
      <c r="DT51" s="48"/>
      <c r="DU51" s="48"/>
      <c r="DV51" s="191">
        <f t="shared" si="1396"/>
        <v>0</v>
      </c>
      <c r="DW51" s="48"/>
      <c r="DX51" s="48"/>
      <c r="DY51" s="48"/>
      <c r="DZ51" s="48"/>
      <c r="EA51" s="48"/>
      <c r="EB51" s="48"/>
      <c r="EC51" s="192">
        <f t="shared" si="1397"/>
        <v>0</v>
      </c>
      <c r="ED51" s="48"/>
      <c r="EE51" s="48"/>
      <c r="EG51" s="48"/>
      <c r="EH51" s="48"/>
      <c r="EI51" s="48"/>
      <c r="EJ51" s="48"/>
      <c r="EK51" s="191">
        <f t="shared" si="1398"/>
        <v>0</v>
      </c>
      <c r="EL51" s="48"/>
      <c r="EM51" s="48"/>
      <c r="EN51" s="48"/>
      <c r="EO51" s="48"/>
      <c r="EP51" s="48"/>
      <c r="EQ51" s="48"/>
      <c r="ER51" s="192">
        <f t="shared" si="1399"/>
        <v>0</v>
      </c>
      <c r="ES51" s="48"/>
      <c r="ET51" s="48"/>
      <c r="EV51" s="48"/>
      <c r="EW51" s="48"/>
      <c r="EX51" s="48"/>
      <c r="EY51" s="48"/>
      <c r="EZ51" s="191">
        <f t="shared" si="1400"/>
        <v>0</v>
      </c>
      <c r="FA51" s="48"/>
      <c r="FB51" s="48"/>
      <c r="FC51" s="48"/>
      <c r="FD51" s="48"/>
      <c r="FE51" s="48"/>
      <c r="FF51" s="48"/>
      <c r="FG51" s="192">
        <f t="shared" si="1401"/>
        <v>0</v>
      </c>
      <c r="FH51" s="48"/>
      <c r="FI51" s="48"/>
      <c r="FK51" s="48"/>
      <c r="FL51" s="48"/>
      <c r="FM51" s="48"/>
      <c r="FN51" s="48"/>
      <c r="FO51" s="191">
        <f t="shared" si="1402"/>
        <v>0</v>
      </c>
      <c r="FP51" s="48"/>
      <c r="FQ51" s="48"/>
      <c r="FR51" s="48"/>
      <c r="FS51" s="48"/>
      <c r="FT51" s="48"/>
      <c r="FU51" s="48"/>
      <c r="FV51" s="192">
        <f t="shared" si="1403"/>
        <v>0</v>
      </c>
      <c r="FW51" s="48"/>
      <c r="FX51" s="48"/>
      <c r="FZ51" s="48"/>
      <c r="GA51" s="48"/>
      <c r="GB51" s="48"/>
      <c r="GC51" s="48"/>
      <c r="GD51" s="191">
        <f t="shared" si="1404"/>
        <v>0</v>
      </c>
      <c r="GE51" s="48"/>
      <c r="GF51" s="48"/>
      <c r="GG51" s="48"/>
      <c r="GH51" s="48"/>
      <c r="GI51" s="48"/>
      <c r="GJ51" s="48"/>
      <c r="GK51" s="192">
        <f t="shared" si="1405"/>
        <v>0</v>
      </c>
      <c r="GL51" s="48"/>
      <c r="GM51" s="48"/>
      <c r="GO51" s="48"/>
      <c r="GP51" s="48"/>
      <c r="GQ51" s="48"/>
      <c r="GR51" s="48"/>
      <c r="GS51" s="191">
        <f t="shared" si="1406"/>
        <v>0</v>
      </c>
      <c r="GT51" s="48"/>
      <c r="GU51" s="48"/>
      <c r="GV51" s="48"/>
      <c r="GW51" s="48"/>
      <c r="GX51" s="48"/>
      <c r="GY51" s="48"/>
      <c r="GZ51" s="192">
        <f t="shared" si="1407"/>
        <v>0</v>
      </c>
      <c r="HA51" s="48"/>
      <c r="HB51" s="48"/>
      <c r="HD51" s="48"/>
      <c r="HE51" s="48"/>
      <c r="HF51" s="48"/>
      <c r="HG51" s="48"/>
      <c r="HH51" s="191">
        <f t="shared" si="1408"/>
        <v>0</v>
      </c>
      <c r="HI51" s="48"/>
      <c r="HJ51" s="48"/>
      <c r="HK51" s="48"/>
      <c r="HL51" s="48"/>
      <c r="HM51" s="48"/>
      <c r="HN51" s="48"/>
      <c r="HO51" s="192">
        <f t="shared" si="1409"/>
        <v>0</v>
      </c>
      <c r="HP51" s="48"/>
      <c r="HQ51" s="48"/>
      <c r="HS51" s="48"/>
      <c r="HT51" s="48"/>
      <c r="HU51" s="48"/>
      <c r="HV51" s="48"/>
      <c r="HW51" s="191">
        <f t="shared" si="1410"/>
        <v>0</v>
      </c>
      <c r="HX51" s="48"/>
      <c r="HY51" s="48"/>
      <c r="HZ51" s="48"/>
      <c r="IA51" s="48"/>
      <c r="IB51" s="48"/>
      <c r="IC51" s="48"/>
      <c r="ID51" s="192">
        <f t="shared" si="1411"/>
        <v>0</v>
      </c>
      <c r="IE51" s="48"/>
      <c r="IF51" s="48"/>
      <c r="IH51" s="48"/>
      <c r="II51" s="48"/>
      <c r="IJ51" s="48"/>
      <c r="IK51" s="48"/>
      <c r="IL51" s="191">
        <f t="shared" si="1412"/>
        <v>0</v>
      </c>
      <c r="IM51" s="48"/>
      <c r="IN51" s="48"/>
      <c r="IO51" s="48"/>
      <c r="IP51" s="48"/>
      <c r="IQ51" s="48"/>
      <c r="IR51" s="48"/>
      <c r="IS51" s="192">
        <f t="shared" si="1413"/>
        <v>0</v>
      </c>
      <c r="IT51" s="48"/>
      <c r="IU51" s="48"/>
      <c r="IW51" s="48"/>
      <c r="IX51" s="48"/>
      <c r="IY51" s="48"/>
      <c r="IZ51" s="48"/>
      <c r="JA51" s="191">
        <f t="shared" si="1414"/>
        <v>0</v>
      </c>
      <c r="JB51" s="48"/>
      <c r="JC51" s="48"/>
      <c r="JD51" s="48"/>
      <c r="JE51" s="48"/>
      <c r="JF51" s="48"/>
      <c r="JG51" s="48"/>
      <c r="JH51" s="192">
        <f t="shared" si="1415"/>
        <v>0</v>
      </c>
      <c r="JI51" s="48"/>
      <c r="JJ51" s="48"/>
      <c r="JL51" s="48"/>
      <c r="JM51" s="48"/>
      <c r="JN51" s="48"/>
      <c r="JO51" s="48"/>
      <c r="JP51" s="191">
        <f t="shared" si="1416"/>
        <v>0</v>
      </c>
      <c r="JQ51" s="48"/>
      <c r="JR51" s="48"/>
      <c r="JS51" s="48"/>
      <c r="JT51" s="48"/>
      <c r="JU51" s="48"/>
      <c r="JV51" s="48"/>
      <c r="JW51" s="192">
        <f t="shared" si="1417"/>
        <v>0</v>
      </c>
      <c r="JX51" s="48"/>
      <c r="JY51" s="48"/>
      <c r="KA51" s="48"/>
      <c r="KB51" s="48"/>
      <c r="KC51" s="48"/>
      <c r="KD51" s="48"/>
      <c r="KE51" s="191">
        <f t="shared" si="1418"/>
        <v>0</v>
      </c>
      <c r="KF51" s="48"/>
      <c r="KG51" s="48"/>
      <c r="KH51" s="48"/>
      <c r="KI51" s="48"/>
      <c r="KJ51" s="48"/>
      <c r="KK51" s="48"/>
      <c r="KL51" s="192">
        <f t="shared" si="1419"/>
        <v>0</v>
      </c>
      <c r="KM51" s="48"/>
      <c r="KN51" s="48"/>
      <c r="KP51" s="48"/>
      <c r="KQ51" s="48"/>
      <c r="KR51" s="48"/>
      <c r="KS51" s="48"/>
      <c r="KT51" s="191">
        <f t="shared" si="1420"/>
        <v>0</v>
      </c>
      <c r="KU51" s="48"/>
      <c r="KV51" s="48"/>
      <c r="KW51" s="48"/>
      <c r="KX51" s="48"/>
      <c r="KY51" s="48"/>
      <c r="KZ51" s="48"/>
      <c r="LA51" s="192">
        <f t="shared" si="1421"/>
        <v>0</v>
      </c>
      <c r="LB51" s="48"/>
      <c r="LC51" s="48"/>
      <c r="LE51" s="48"/>
      <c r="LF51" s="48"/>
      <c r="LG51" s="48"/>
      <c r="LH51" s="48"/>
      <c r="LI51" s="191">
        <f t="shared" si="1422"/>
        <v>0</v>
      </c>
      <c r="LJ51" s="48"/>
      <c r="LK51" s="48"/>
      <c r="LL51" s="48"/>
      <c r="LM51" s="48"/>
      <c r="LN51" s="48"/>
      <c r="LO51" s="48"/>
      <c r="LP51" s="192">
        <f t="shared" si="1423"/>
        <v>0</v>
      </c>
      <c r="LQ51" s="48"/>
      <c r="LR51" s="48"/>
      <c r="LT51" s="48"/>
      <c r="LU51" s="48"/>
      <c r="LV51" s="48"/>
      <c r="LW51" s="48"/>
      <c r="LX51" s="191">
        <f t="shared" si="1424"/>
        <v>0</v>
      </c>
      <c r="LY51" s="48"/>
      <c r="LZ51" s="48"/>
      <c r="MA51" s="48"/>
      <c r="MB51" s="48"/>
      <c r="MC51" s="48"/>
      <c r="MD51" s="48"/>
      <c r="ME51" s="192">
        <f t="shared" si="1425"/>
        <v>0</v>
      </c>
      <c r="MF51" s="48"/>
      <c r="MG51" s="48"/>
      <c r="MI51" s="48"/>
      <c r="MJ51" s="48"/>
      <c r="MK51" s="48"/>
      <c r="ML51" s="48"/>
      <c r="MM51" s="191">
        <f t="shared" si="1426"/>
        <v>0</v>
      </c>
      <c r="MN51" s="48"/>
      <c r="MO51" s="48"/>
      <c r="MP51" s="48"/>
      <c r="MQ51" s="48"/>
      <c r="MR51" s="48"/>
      <c r="MS51" s="48"/>
      <c r="MT51" s="192">
        <f t="shared" si="1427"/>
        <v>0</v>
      </c>
      <c r="MU51" s="48"/>
      <c r="MV51" s="48"/>
      <c r="MX51" s="48"/>
      <c r="MY51" s="48"/>
      <c r="MZ51" s="48"/>
      <c r="NA51" s="48"/>
      <c r="NB51" s="191">
        <f t="shared" si="1428"/>
        <v>0</v>
      </c>
      <c r="NC51" s="48"/>
      <c r="ND51" s="48"/>
      <c r="NE51" s="48"/>
      <c r="NF51" s="48"/>
      <c r="NG51" s="48"/>
      <c r="NH51" s="48"/>
      <c r="NI51" s="192">
        <f t="shared" si="1429"/>
        <v>0</v>
      </c>
      <c r="NJ51" s="48"/>
      <c r="NK51" s="48"/>
      <c r="NM51" s="48"/>
      <c r="NN51" s="48"/>
      <c r="NO51" s="48"/>
      <c r="NP51" s="48"/>
      <c r="NQ51" s="191">
        <f t="shared" si="1430"/>
        <v>0</v>
      </c>
      <c r="NR51" s="48"/>
      <c r="NS51" s="48"/>
      <c r="NT51" s="48"/>
      <c r="NU51" s="48"/>
      <c r="NV51" s="48"/>
      <c r="NW51" s="48"/>
      <c r="NX51" s="192">
        <f t="shared" si="1431"/>
        <v>0</v>
      </c>
      <c r="NY51" s="48"/>
      <c r="NZ51" s="48"/>
      <c r="OB51" s="48"/>
      <c r="OC51" s="48"/>
      <c r="OD51" s="48"/>
      <c r="OE51" s="48"/>
      <c r="OF51" s="191">
        <f t="shared" si="1432"/>
        <v>0</v>
      </c>
      <c r="OG51" s="48"/>
      <c r="OH51" s="48"/>
      <c r="OI51" s="48"/>
      <c r="OJ51" s="48"/>
      <c r="OK51" s="48"/>
      <c r="OL51" s="48"/>
      <c r="OM51" s="192">
        <f t="shared" si="1433"/>
        <v>0</v>
      </c>
      <c r="ON51" s="48"/>
      <c r="OO51" s="48"/>
      <c r="OQ51" s="48"/>
      <c r="OR51" s="48"/>
      <c r="OS51" s="48"/>
      <c r="OT51" s="48"/>
      <c r="OU51" s="191">
        <f t="shared" si="1434"/>
        <v>0</v>
      </c>
      <c r="OV51" s="48"/>
      <c r="OW51" s="48"/>
      <c r="OX51" s="48"/>
      <c r="OY51" s="48"/>
      <c r="OZ51" s="48"/>
      <c r="PA51" s="48"/>
      <c r="PB51" s="192">
        <f t="shared" si="1435"/>
        <v>0</v>
      </c>
      <c r="PC51" s="48"/>
      <c r="PD51" s="48"/>
      <c r="PF51" s="48"/>
      <c r="PG51" s="48"/>
      <c r="PH51" s="48"/>
      <c r="PI51" s="48"/>
      <c r="PJ51" s="191">
        <f t="shared" si="1436"/>
        <v>0</v>
      </c>
      <c r="PK51" s="48"/>
      <c r="PL51" s="48"/>
      <c r="PM51" s="48"/>
      <c r="PN51" s="48"/>
      <c r="PO51" s="48"/>
      <c r="PP51" s="48"/>
      <c r="PQ51" s="192">
        <f t="shared" si="1437"/>
        <v>0</v>
      </c>
      <c r="PR51" s="48"/>
      <c r="PS51" s="48"/>
      <c r="PU51" s="48"/>
      <c r="PV51" s="48"/>
      <c r="PW51" s="48"/>
      <c r="PX51" s="48"/>
      <c r="PY51" s="191">
        <f t="shared" si="1438"/>
        <v>0</v>
      </c>
      <c r="PZ51" s="48"/>
      <c r="QA51" s="48"/>
      <c r="QB51" s="48"/>
      <c r="QC51" s="48"/>
      <c r="QD51" s="48"/>
      <c r="QE51" s="48"/>
      <c r="QF51" s="192">
        <f t="shared" si="1439"/>
        <v>0</v>
      </c>
      <c r="QG51" s="48"/>
      <c r="QH51" s="48"/>
      <c r="QJ51" s="48"/>
      <c r="QK51" s="48"/>
      <c r="QL51" s="48"/>
      <c r="QM51" s="48"/>
      <c r="QN51" s="191">
        <f t="shared" si="1440"/>
        <v>0</v>
      </c>
      <c r="QO51" s="48"/>
      <c r="QP51" s="48"/>
      <c r="QQ51" s="48"/>
      <c r="QR51" s="48"/>
      <c r="QS51" s="48"/>
      <c r="QT51" s="48"/>
      <c r="QU51" s="192">
        <f t="shared" si="1441"/>
        <v>0</v>
      </c>
      <c r="QV51" s="48"/>
      <c r="QW51" s="48"/>
      <c r="QY51" s="48"/>
      <c r="QZ51" s="48"/>
      <c r="RA51" s="48"/>
      <c r="RB51" s="48"/>
      <c r="RC51" s="191">
        <f t="shared" si="1442"/>
        <v>0</v>
      </c>
      <c r="RD51" s="48"/>
      <c r="RE51" s="48"/>
      <c r="RF51" s="48"/>
      <c r="RG51" s="48"/>
      <c r="RH51" s="48"/>
      <c r="RI51" s="48"/>
      <c r="RJ51" s="192">
        <f t="shared" si="1443"/>
        <v>0</v>
      </c>
      <c r="RK51" s="48"/>
      <c r="RL51" s="48"/>
      <c r="RN51" s="48"/>
      <c r="RO51" s="48"/>
      <c r="RP51" s="48"/>
      <c r="RQ51" s="48"/>
      <c r="RR51" s="191">
        <f t="shared" si="1444"/>
        <v>0</v>
      </c>
      <c r="RS51" s="48"/>
      <c r="RT51" s="48"/>
      <c r="RU51" s="48"/>
      <c r="RV51" s="48"/>
      <c r="RW51" s="48"/>
      <c r="RX51" s="48"/>
      <c r="RY51" s="192">
        <f t="shared" si="1445"/>
        <v>0</v>
      </c>
      <c r="RZ51" s="48"/>
      <c r="SA51" s="48"/>
      <c r="SC51" s="48"/>
      <c r="SD51" s="48"/>
      <c r="SE51" s="48"/>
      <c r="SF51" s="48"/>
      <c r="SG51" s="191">
        <f t="shared" si="1446"/>
        <v>0</v>
      </c>
      <c r="SH51" s="48"/>
      <c r="SI51" s="48"/>
      <c r="SJ51" s="48"/>
      <c r="SK51" s="48"/>
      <c r="SL51" s="48"/>
      <c r="SM51" s="48"/>
      <c r="SN51" s="192">
        <f t="shared" si="1447"/>
        <v>0</v>
      </c>
      <c r="SO51" s="48"/>
      <c r="SP51" s="48"/>
      <c r="SR51" s="48"/>
      <c r="SS51" s="48"/>
      <c r="ST51" s="48"/>
      <c r="SU51" s="48"/>
      <c r="SV51" s="191">
        <f t="shared" si="1448"/>
        <v>0</v>
      </c>
      <c r="SW51" s="48"/>
      <c r="SX51" s="48"/>
      <c r="SY51" s="48"/>
      <c r="SZ51" s="48"/>
      <c r="TA51" s="48"/>
      <c r="TB51" s="48"/>
      <c r="TC51" s="192">
        <f t="shared" si="1449"/>
        <v>0</v>
      </c>
      <c r="TD51" s="48"/>
      <c r="TE51" s="48"/>
      <c r="TG51" s="48"/>
      <c r="TH51" s="48"/>
      <c r="TI51" s="48"/>
      <c r="TJ51" s="48"/>
      <c r="TK51" s="191">
        <f t="shared" si="1450"/>
        <v>0</v>
      </c>
      <c r="TL51" s="48"/>
      <c r="TM51" s="48"/>
      <c r="TN51" s="48"/>
      <c r="TO51" s="48"/>
      <c r="TP51" s="48"/>
      <c r="TQ51" s="48"/>
      <c r="TR51" s="192">
        <f t="shared" si="1451"/>
        <v>0</v>
      </c>
      <c r="TS51" s="48"/>
      <c r="TT51" s="48"/>
      <c r="TV51" s="48"/>
      <c r="TW51" s="48"/>
      <c r="TX51" s="48"/>
      <c r="TY51" s="48"/>
      <c r="TZ51" s="191">
        <f t="shared" si="1452"/>
        <v>0</v>
      </c>
      <c r="UA51" s="48"/>
      <c r="UB51" s="48"/>
      <c r="UC51" s="48"/>
      <c r="UD51" s="48"/>
      <c r="UE51" s="48"/>
      <c r="UF51" s="48"/>
      <c r="UG51" s="192">
        <f t="shared" si="1453"/>
        <v>0</v>
      </c>
      <c r="UH51" s="48"/>
      <c r="UI51" s="48"/>
      <c r="UK51" s="48"/>
      <c r="UL51" s="48"/>
      <c r="UM51" s="48"/>
      <c r="UN51" s="48"/>
      <c r="UO51" s="191">
        <f t="shared" si="1454"/>
        <v>0</v>
      </c>
      <c r="UP51" s="48"/>
      <c r="UQ51" s="48"/>
      <c r="UR51" s="48"/>
      <c r="US51" s="48"/>
      <c r="UT51" s="48"/>
      <c r="UU51" s="48"/>
      <c r="UV51" s="192">
        <f t="shared" si="1455"/>
        <v>0</v>
      </c>
      <c r="UW51" s="48"/>
      <c r="UX51" s="48"/>
      <c r="UZ51" s="48"/>
      <c r="VA51" s="48"/>
      <c r="VB51" s="48"/>
      <c r="VC51" s="48"/>
      <c r="VD51" s="191">
        <f t="shared" si="1456"/>
        <v>0</v>
      </c>
      <c r="VE51" s="48"/>
      <c r="VF51" s="48"/>
      <c r="VG51" s="48"/>
      <c r="VH51" s="48"/>
      <c r="VI51" s="48"/>
      <c r="VJ51" s="48"/>
      <c r="VK51" s="192">
        <f t="shared" si="1457"/>
        <v>0</v>
      </c>
      <c r="VL51" s="48"/>
      <c r="VM51" s="48"/>
      <c r="VO51" s="48"/>
      <c r="VP51" s="48"/>
      <c r="VQ51" s="48"/>
      <c r="VR51" s="48"/>
      <c r="VS51" s="191">
        <f t="shared" si="1458"/>
        <v>0</v>
      </c>
      <c r="VT51" s="48"/>
      <c r="VU51" s="48"/>
      <c r="VV51" s="48"/>
      <c r="VW51" s="48"/>
      <c r="VX51" s="48"/>
      <c r="VY51" s="48"/>
      <c r="VZ51" s="192">
        <f t="shared" si="1459"/>
        <v>0</v>
      </c>
      <c r="WA51" s="48"/>
      <c r="WB51" s="48"/>
      <c r="WD51" s="48"/>
      <c r="WE51" s="48"/>
      <c r="WF51" s="48"/>
      <c r="WG51" s="48"/>
      <c r="WH51" s="191">
        <f t="shared" si="1460"/>
        <v>0</v>
      </c>
      <c r="WI51" s="48"/>
      <c r="WJ51" s="48"/>
      <c r="WK51" s="48"/>
      <c r="WL51" s="48"/>
      <c r="WM51" s="48"/>
      <c r="WN51" s="48"/>
      <c r="WO51" s="192">
        <f t="shared" si="1461"/>
        <v>0</v>
      </c>
      <c r="WP51" s="48"/>
      <c r="WQ51" s="48"/>
      <c r="WS51" s="48"/>
      <c r="WT51" s="48"/>
      <c r="WU51" s="48"/>
      <c r="WV51" s="48"/>
      <c r="WW51" s="191">
        <f t="shared" si="1462"/>
        <v>0</v>
      </c>
      <c r="WX51" s="48"/>
      <c r="WY51" s="48"/>
      <c r="WZ51" s="48"/>
      <c r="XA51" s="48"/>
      <c r="XB51" s="48"/>
      <c r="XC51" s="48"/>
      <c r="XD51" s="192">
        <f t="shared" si="1463"/>
        <v>0</v>
      </c>
      <c r="XE51" s="48"/>
      <c r="XF51" s="48"/>
      <c r="XH51" s="48"/>
      <c r="XI51" s="48"/>
      <c r="XJ51" s="48"/>
      <c r="XK51" s="48"/>
      <c r="XL51" s="191">
        <f t="shared" si="1464"/>
        <v>0</v>
      </c>
      <c r="XM51" s="48"/>
      <c r="XN51" s="48"/>
      <c r="XO51" s="48"/>
      <c r="XP51" s="48"/>
      <c r="XQ51" s="48"/>
      <c r="XR51" s="48"/>
      <c r="XS51" s="192">
        <f t="shared" si="1465"/>
        <v>0</v>
      </c>
      <c r="XT51" s="48"/>
      <c r="XU51" s="48"/>
      <c r="XW51" s="48"/>
      <c r="XX51" s="48"/>
      <c r="XY51" s="48"/>
      <c r="XZ51" s="48"/>
      <c r="YA51" s="191">
        <f t="shared" si="1466"/>
        <v>0</v>
      </c>
      <c r="YB51" s="48"/>
      <c r="YC51" s="48"/>
      <c r="YD51" s="48"/>
      <c r="YE51" s="48"/>
      <c r="YF51" s="48"/>
      <c r="YG51" s="48"/>
      <c r="YH51" s="192">
        <f t="shared" si="1467"/>
        <v>0</v>
      </c>
      <c r="YI51" s="48"/>
      <c r="YJ51" s="48"/>
      <c r="YL51" s="48"/>
      <c r="YM51" s="48"/>
      <c r="YN51" s="48"/>
      <c r="YO51" s="48"/>
      <c r="YP51" s="191">
        <f t="shared" si="1468"/>
        <v>0</v>
      </c>
      <c r="YQ51" s="48"/>
      <c r="YR51" s="48"/>
      <c r="YS51" s="48"/>
      <c r="YT51" s="48"/>
      <c r="YU51" s="48"/>
      <c r="YV51" s="48"/>
      <c r="YW51" s="192">
        <f t="shared" si="1469"/>
        <v>0</v>
      </c>
      <c r="YX51" s="48"/>
      <c r="YY51" s="48"/>
      <c r="ZA51" s="48"/>
      <c r="ZB51" s="48"/>
      <c r="ZC51" s="48"/>
      <c r="ZD51" s="48"/>
      <c r="ZE51" s="191">
        <f t="shared" si="1470"/>
        <v>0</v>
      </c>
      <c r="ZF51" s="48"/>
      <c r="ZG51" s="48"/>
      <c r="ZH51" s="48"/>
      <c r="ZI51" s="48"/>
      <c r="ZJ51" s="48"/>
      <c r="ZK51" s="48"/>
      <c r="ZL51" s="192">
        <f t="shared" si="1471"/>
        <v>0</v>
      </c>
      <c r="ZM51" s="48"/>
      <c r="ZN51" s="48"/>
      <c r="ZP51" s="48"/>
      <c r="ZQ51" s="48"/>
      <c r="ZR51" s="48"/>
      <c r="ZS51" s="48"/>
      <c r="ZT51" s="191">
        <f t="shared" si="1472"/>
        <v>0</v>
      </c>
      <c r="ZU51" s="48"/>
      <c r="ZV51" s="48"/>
      <c r="ZW51" s="48"/>
      <c r="ZX51" s="48"/>
      <c r="ZY51" s="48"/>
      <c r="ZZ51" s="48"/>
      <c r="AAA51" s="192">
        <f t="shared" si="1473"/>
        <v>0</v>
      </c>
      <c r="AAB51" s="48"/>
      <c r="AAC51" s="48"/>
      <c r="AAE51" s="48"/>
      <c r="AAF51" s="48"/>
      <c r="AAG51" s="48"/>
      <c r="AAH51" s="48"/>
      <c r="AAI51" s="191">
        <f t="shared" si="1474"/>
        <v>0</v>
      </c>
      <c r="AAJ51" s="48"/>
      <c r="AAK51" s="48"/>
      <c r="AAL51" s="48"/>
      <c r="AAM51" s="48"/>
      <c r="AAN51" s="48"/>
      <c r="AAO51" s="48"/>
      <c r="AAP51" s="192">
        <f t="shared" si="1475"/>
        <v>0</v>
      </c>
      <c r="AAQ51" s="48"/>
      <c r="AAR51" s="48"/>
      <c r="AAT51" s="48"/>
      <c r="AAU51" s="48"/>
      <c r="AAV51" s="48"/>
      <c r="AAW51" s="48"/>
      <c r="AAX51" s="191">
        <f t="shared" si="1476"/>
        <v>0</v>
      </c>
      <c r="AAY51" s="48"/>
      <c r="AAZ51" s="48"/>
      <c r="ABA51" s="48"/>
      <c r="ABB51" s="48"/>
      <c r="ABC51" s="48"/>
      <c r="ABD51" s="48"/>
      <c r="ABE51" s="192">
        <f t="shared" si="1477"/>
        <v>0</v>
      </c>
      <c r="ABF51" s="48"/>
      <c r="ABG51" s="48"/>
      <c r="ABI51" s="48"/>
      <c r="ABJ51" s="48"/>
      <c r="ABK51" s="48"/>
      <c r="ABL51" s="48"/>
      <c r="ABM51" s="191">
        <f t="shared" si="1478"/>
        <v>0</v>
      </c>
      <c r="ABN51" s="48"/>
      <c r="ABO51" s="48"/>
      <c r="ABP51" s="48"/>
      <c r="ABQ51" s="48"/>
      <c r="ABR51" s="48"/>
      <c r="ABS51" s="48"/>
      <c r="ABT51" s="192">
        <f t="shared" si="1479"/>
        <v>0</v>
      </c>
      <c r="ABU51" s="48"/>
      <c r="ABV51" s="48"/>
      <c r="ABX51" s="48"/>
      <c r="ABY51" s="48"/>
      <c r="ABZ51" s="48"/>
      <c r="ACA51" s="48"/>
      <c r="ACB51" s="191">
        <f t="shared" si="1480"/>
        <v>0</v>
      </c>
      <c r="ACC51" s="48"/>
      <c r="ACD51" s="48"/>
      <c r="ACE51" s="48"/>
      <c r="ACF51" s="48"/>
      <c r="ACG51" s="48"/>
      <c r="ACH51" s="48"/>
      <c r="ACI51" s="192">
        <f t="shared" si="1481"/>
        <v>0</v>
      </c>
      <c r="ACJ51" s="48"/>
      <c r="ACK51" s="48"/>
      <c r="ACM51" s="48"/>
      <c r="ACN51" s="48"/>
      <c r="ACO51" s="48"/>
      <c r="ACP51" s="48"/>
      <c r="ACQ51" s="191">
        <f t="shared" si="1482"/>
        <v>0</v>
      </c>
      <c r="ACR51" s="48"/>
      <c r="ACS51" s="48"/>
      <c r="ACT51" s="48"/>
      <c r="ACU51" s="48"/>
      <c r="ACV51" s="48"/>
      <c r="ACW51" s="48"/>
      <c r="ACX51" s="192">
        <f t="shared" si="1483"/>
        <v>0</v>
      </c>
      <c r="ACY51" s="48"/>
      <c r="ACZ51" s="48"/>
      <c r="ADC51" s="48"/>
      <c r="ADD51" s="48"/>
      <c r="ADE51" s="48"/>
      <c r="ADF51" s="48"/>
      <c r="ADG51" s="191">
        <f t="shared" si="1484"/>
        <v>0</v>
      </c>
      <c r="ADH51" s="48"/>
      <c r="ADI51" s="48"/>
      <c r="ADJ51" s="48"/>
      <c r="ADK51" s="48"/>
      <c r="ADL51" s="48"/>
      <c r="ADM51" s="48"/>
      <c r="ADN51" s="192">
        <f t="shared" si="1485"/>
        <v>0</v>
      </c>
      <c r="ADO51" s="48"/>
      <c r="ADP51" s="48"/>
      <c r="ADR51" s="48"/>
      <c r="ADS51" s="48"/>
      <c r="ADT51" s="48"/>
      <c r="ADU51" s="48"/>
      <c r="ADV51" s="191">
        <f t="shared" si="1486"/>
        <v>0</v>
      </c>
      <c r="ADW51" s="48"/>
      <c r="ADX51" s="48"/>
      <c r="ADY51" s="48"/>
      <c r="ADZ51" s="48"/>
      <c r="AEA51" s="48"/>
      <c r="AEB51" s="48"/>
      <c r="AEC51" s="192">
        <f t="shared" si="1487"/>
        <v>0</v>
      </c>
      <c r="AED51" s="48"/>
      <c r="AEE51" s="48"/>
      <c r="AEG51" s="48"/>
      <c r="AEH51" s="48"/>
      <c r="AEI51" s="48"/>
      <c r="AEJ51" s="48"/>
      <c r="AEK51" s="191">
        <f t="shared" si="1488"/>
        <v>0</v>
      </c>
      <c r="AEL51" s="48"/>
      <c r="AEM51" s="48"/>
      <c r="AEN51" s="48"/>
      <c r="AEO51" s="48"/>
      <c r="AEP51" s="48"/>
      <c r="AEQ51" s="48"/>
      <c r="AER51" s="192">
        <f t="shared" si="1489"/>
        <v>0</v>
      </c>
      <c r="AES51" s="48"/>
      <c r="AET51" s="48"/>
      <c r="AEV51" s="48"/>
      <c r="AEW51" s="48"/>
      <c r="AEX51" s="48"/>
      <c r="AEY51" s="48"/>
      <c r="AEZ51" s="191">
        <f t="shared" si="1490"/>
        <v>0</v>
      </c>
      <c r="AFA51" s="48"/>
      <c r="AFB51" s="48"/>
      <c r="AFC51" s="48"/>
      <c r="AFD51" s="48"/>
      <c r="AFE51" s="48"/>
      <c r="AFF51" s="48"/>
      <c r="AFG51" s="192">
        <f t="shared" si="1491"/>
        <v>0</v>
      </c>
      <c r="AFH51" s="48"/>
      <c r="AFI51" s="48"/>
      <c r="AFK51" s="48"/>
      <c r="AFL51" s="48"/>
      <c r="AFM51" s="48"/>
      <c r="AFN51" s="48"/>
      <c r="AFO51" s="191">
        <f t="shared" si="1492"/>
        <v>0</v>
      </c>
      <c r="AFP51" s="48"/>
      <c r="AFQ51" s="48"/>
      <c r="AFR51" s="48"/>
      <c r="AFS51" s="48"/>
      <c r="AFT51" s="48"/>
      <c r="AFU51" s="48"/>
      <c r="AFV51" s="192">
        <f t="shared" si="1493"/>
        <v>0</v>
      </c>
      <c r="AFW51" s="48"/>
      <c r="AFX51" s="48"/>
      <c r="AFZ51" s="48"/>
      <c r="AGA51" s="48"/>
      <c r="AGB51" s="48"/>
      <c r="AGC51" s="48"/>
      <c r="AGD51" s="191">
        <f t="shared" si="1494"/>
        <v>0</v>
      </c>
      <c r="AGE51" s="48"/>
      <c r="AGF51" s="48"/>
      <c r="AGG51" s="48"/>
      <c r="AGH51" s="48"/>
      <c r="AGI51" s="48"/>
      <c r="AGJ51" s="48"/>
      <c r="AGK51" s="192">
        <f t="shared" si="1495"/>
        <v>0</v>
      </c>
      <c r="AGL51" s="48"/>
      <c r="AGM51" s="48"/>
      <c r="AGO51" s="48"/>
      <c r="AGP51" s="48"/>
      <c r="AGQ51" s="48"/>
      <c r="AGR51" s="48"/>
      <c r="AGS51" s="191">
        <f t="shared" si="1496"/>
        <v>0</v>
      </c>
      <c r="AGT51" s="48"/>
      <c r="AGU51" s="48"/>
      <c r="AGV51" s="48"/>
      <c r="AGW51" s="48"/>
      <c r="AGX51" s="48"/>
      <c r="AGY51" s="48"/>
      <c r="AGZ51" s="192">
        <f t="shared" si="1497"/>
        <v>0</v>
      </c>
      <c r="AHA51" s="48"/>
      <c r="AHB51" s="48"/>
      <c r="AHD51" s="48"/>
      <c r="AHE51" s="48"/>
      <c r="AHF51" s="48"/>
      <c r="AHG51" s="48"/>
      <c r="AHH51" s="191">
        <f t="shared" si="1498"/>
        <v>0</v>
      </c>
      <c r="AHI51" s="48"/>
      <c r="AHJ51" s="48"/>
      <c r="AHK51" s="48"/>
      <c r="AHL51" s="48"/>
      <c r="AHM51" s="48"/>
      <c r="AHN51" s="48"/>
      <c r="AHO51" s="192">
        <f t="shared" si="1499"/>
        <v>0</v>
      </c>
      <c r="AHP51" s="48"/>
      <c r="AHQ51" s="48"/>
      <c r="AHS51" s="48"/>
      <c r="AHT51" s="48"/>
      <c r="AHU51" s="48"/>
      <c r="AHV51" s="48"/>
      <c r="AHW51" s="191">
        <f t="shared" si="1500"/>
        <v>0</v>
      </c>
      <c r="AHX51" s="48"/>
      <c r="AHY51" s="48"/>
      <c r="AHZ51" s="48"/>
      <c r="AIA51" s="48"/>
      <c r="AIB51" s="48"/>
      <c r="AIC51" s="48"/>
      <c r="AID51" s="192">
        <f t="shared" si="1501"/>
        <v>0</v>
      </c>
      <c r="AIE51" s="48"/>
      <c r="AIF51" s="48"/>
    </row>
    <row r="52" spans="1:916" x14ac:dyDescent="0.25">
      <c r="A52" s="46" t="s">
        <v>291</v>
      </c>
      <c r="B52" s="47" t="s">
        <v>296</v>
      </c>
      <c r="C52" s="53"/>
      <c r="D52" s="48"/>
      <c r="E52" s="48"/>
      <c r="F52" s="48"/>
      <c r="G52" s="191">
        <f t="shared" si="1380"/>
        <v>0</v>
      </c>
      <c r="H52" s="48"/>
      <c r="I52" s="48"/>
      <c r="J52" s="48"/>
      <c r="K52" s="48"/>
      <c r="L52" s="48"/>
      <c r="M52" s="48"/>
      <c r="N52" s="192">
        <f t="shared" si="1381"/>
        <v>0</v>
      </c>
      <c r="O52" s="48"/>
      <c r="P52" s="48"/>
      <c r="Q52" s="48"/>
      <c r="R52" s="48"/>
      <c r="S52" s="48"/>
      <c r="T52" s="48"/>
      <c r="U52" s="191">
        <f t="shared" si="1382"/>
        <v>0</v>
      </c>
      <c r="V52" s="48"/>
      <c r="W52" s="48"/>
      <c r="X52" s="48"/>
      <c r="Y52" s="48"/>
      <c r="Z52" s="48"/>
      <c r="AA52" s="48"/>
      <c r="AB52" s="192">
        <f t="shared" si="1383"/>
        <v>0</v>
      </c>
      <c r="AC52" s="48"/>
      <c r="AD52" s="48"/>
      <c r="AF52" s="48"/>
      <c r="AG52" s="48"/>
      <c r="AH52" s="48"/>
      <c r="AI52" s="48"/>
      <c r="AJ52" s="191">
        <f t="shared" si="1384"/>
        <v>0</v>
      </c>
      <c r="AK52" s="48"/>
      <c r="AL52" s="48"/>
      <c r="AM52" s="48"/>
      <c r="AN52" s="48"/>
      <c r="AO52" s="48"/>
      <c r="AP52" s="48"/>
      <c r="AQ52" s="192">
        <f t="shared" si="1385"/>
        <v>0</v>
      </c>
      <c r="AR52" s="48"/>
      <c r="AS52" s="48"/>
      <c r="AU52" s="48"/>
      <c r="AV52" s="48"/>
      <c r="AW52" s="48"/>
      <c r="AX52" s="48"/>
      <c r="AY52" s="191">
        <f t="shared" si="1386"/>
        <v>0</v>
      </c>
      <c r="AZ52" s="48"/>
      <c r="BA52" s="48"/>
      <c r="BB52" s="48"/>
      <c r="BC52" s="48"/>
      <c r="BD52" s="48"/>
      <c r="BE52" s="48"/>
      <c r="BF52" s="192">
        <f t="shared" si="1387"/>
        <v>0</v>
      </c>
      <c r="BG52" s="48"/>
      <c r="BH52" s="48"/>
      <c r="BJ52" s="48"/>
      <c r="BK52" s="48"/>
      <c r="BL52" s="48"/>
      <c r="BM52" s="48"/>
      <c r="BN52" s="191">
        <f t="shared" si="1388"/>
        <v>0</v>
      </c>
      <c r="BO52" s="48"/>
      <c r="BP52" s="48"/>
      <c r="BQ52" s="48"/>
      <c r="BR52" s="48"/>
      <c r="BS52" s="48"/>
      <c r="BT52" s="48"/>
      <c r="BU52" s="192">
        <f t="shared" si="1389"/>
        <v>0</v>
      </c>
      <c r="BV52" s="48"/>
      <c r="BW52" s="48"/>
      <c r="BY52" s="48"/>
      <c r="BZ52" s="48"/>
      <c r="CA52" s="48"/>
      <c r="CB52" s="48"/>
      <c r="CC52" s="191">
        <f t="shared" si="1390"/>
        <v>0</v>
      </c>
      <c r="CD52" s="48"/>
      <c r="CE52" s="48"/>
      <c r="CF52" s="48"/>
      <c r="CG52" s="48"/>
      <c r="CH52" s="48"/>
      <c r="CI52" s="48"/>
      <c r="CJ52" s="192">
        <f t="shared" si="1391"/>
        <v>0</v>
      </c>
      <c r="CK52" s="48"/>
      <c r="CL52" s="48"/>
      <c r="CN52" s="48"/>
      <c r="CO52" s="48"/>
      <c r="CP52" s="48"/>
      <c r="CQ52" s="48"/>
      <c r="CR52" s="191">
        <f t="shared" si="1392"/>
        <v>0</v>
      </c>
      <c r="CS52" s="48"/>
      <c r="CT52" s="48"/>
      <c r="CU52" s="48"/>
      <c r="CV52" s="48"/>
      <c r="CW52" s="48"/>
      <c r="CX52" s="48"/>
      <c r="CY52" s="192">
        <f t="shared" si="1393"/>
        <v>0</v>
      </c>
      <c r="CZ52" s="48"/>
      <c r="DA52" s="48"/>
      <c r="DC52" s="48"/>
      <c r="DD52" s="48"/>
      <c r="DE52" s="48"/>
      <c r="DF52" s="48"/>
      <c r="DG52" s="191">
        <f t="shared" si="1394"/>
        <v>0</v>
      </c>
      <c r="DH52" s="48"/>
      <c r="DI52" s="48"/>
      <c r="DJ52" s="48"/>
      <c r="DK52" s="48"/>
      <c r="DL52" s="48"/>
      <c r="DM52" s="48"/>
      <c r="DN52" s="192">
        <f t="shared" si="1395"/>
        <v>0</v>
      </c>
      <c r="DO52" s="48"/>
      <c r="DP52" s="48"/>
      <c r="DR52" s="48"/>
      <c r="DS52" s="48"/>
      <c r="DT52" s="48"/>
      <c r="DU52" s="48"/>
      <c r="DV52" s="191">
        <f t="shared" si="1396"/>
        <v>0</v>
      </c>
      <c r="DW52" s="48"/>
      <c r="DX52" s="48"/>
      <c r="DY52" s="48"/>
      <c r="DZ52" s="48"/>
      <c r="EA52" s="48"/>
      <c r="EB52" s="48"/>
      <c r="EC52" s="192">
        <f t="shared" si="1397"/>
        <v>0</v>
      </c>
      <c r="ED52" s="48"/>
      <c r="EE52" s="48"/>
      <c r="EG52" s="48"/>
      <c r="EH52" s="48"/>
      <c r="EI52" s="48"/>
      <c r="EJ52" s="48"/>
      <c r="EK52" s="191">
        <f t="shared" si="1398"/>
        <v>0</v>
      </c>
      <c r="EL52" s="48"/>
      <c r="EM52" s="48"/>
      <c r="EN52" s="48"/>
      <c r="EO52" s="48"/>
      <c r="EP52" s="48"/>
      <c r="EQ52" s="48"/>
      <c r="ER52" s="192">
        <f t="shared" si="1399"/>
        <v>0</v>
      </c>
      <c r="ES52" s="48"/>
      <c r="ET52" s="48"/>
      <c r="EV52" s="48"/>
      <c r="EW52" s="48"/>
      <c r="EX52" s="48"/>
      <c r="EY52" s="48"/>
      <c r="EZ52" s="191">
        <f t="shared" si="1400"/>
        <v>0</v>
      </c>
      <c r="FA52" s="48"/>
      <c r="FB52" s="48"/>
      <c r="FC52" s="48"/>
      <c r="FD52" s="48"/>
      <c r="FE52" s="48"/>
      <c r="FF52" s="48"/>
      <c r="FG52" s="192">
        <f t="shared" si="1401"/>
        <v>0</v>
      </c>
      <c r="FH52" s="48"/>
      <c r="FI52" s="48"/>
      <c r="FK52" s="48"/>
      <c r="FL52" s="48"/>
      <c r="FM52" s="48"/>
      <c r="FN52" s="48"/>
      <c r="FO52" s="191">
        <f t="shared" si="1402"/>
        <v>0</v>
      </c>
      <c r="FP52" s="48"/>
      <c r="FQ52" s="48"/>
      <c r="FR52" s="48"/>
      <c r="FS52" s="48"/>
      <c r="FT52" s="48"/>
      <c r="FU52" s="48"/>
      <c r="FV52" s="192">
        <f t="shared" si="1403"/>
        <v>0</v>
      </c>
      <c r="FW52" s="48"/>
      <c r="FX52" s="48"/>
      <c r="FZ52" s="48"/>
      <c r="GA52" s="48"/>
      <c r="GB52" s="48"/>
      <c r="GC52" s="48"/>
      <c r="GD52" s="191">
        <f t="shared" si="1404"/>
        <v>0</v>
      </c>
      <c r="GE52" s="48"/>
      <c r="GF52" s="48"/>
      <c r="GG52" s="48"/>
      <c r="GH52" s="48"/>
      <c r="GI52" s="48"/>
      <c r="GJ52" s="48"/>
      <c r="GK52" s="192">
        <f t="shared" si="1405"/>
        <v>0</v>
      </c>
      <c r="GL52" s="48"/>
      <c r="GM52" s="48"/>
      <c r="GO52" s="48"/>
      <c r="GP52" s="48"/>
      <c r="GQ52" s="48"/>
      <c r="GR52" s="48"/>
      <c r="GS52" s="191">
        <f t="shared" si="1406"/>
        <v>0</v>
      </c>
      <c r="GT52" s="48"/>
      <c r="GU52" s="48"/>
      <c r="GV52" s="48"/>
      <c r="GW52" s="48"/>
      <c r="GX52" s="48"/>
      <c r="GY52" s="48"/>
      <c r="GZ52" s="192">
        <f t="shared" si="1407"/>
        <v>0</v>
      </c>
      <c r="HA52" s="48"/>
      <c r="HB52" s="48"/>
      <c r="HD52" s="48"/>
      <c r="HE52" s="48"/>
      <c r="HF52" s="48"/>
      <c r="HG52" s="48"/>
      <c r="HH52" s="191">
        <f t="shared" si="1408"/>
        <v>0</v>
      </c>
      <c r="HI52" s="48"/>
      <c r="HJ52" s="48"/>
      <c r="HK52" s="48"/>
      <c r="HL52" s="48"/>
      <c r="HM52" s="48"/>
      <c r="HN52" s="48"/>
      <c r="HO52" s="192">
        <f t="shared" si="1409"/>
        <v>0</v>
      </c>
      <c r="HP52" s="48"/>
      <c r="HQ52" s="48"/>
      <c r="HS52" s="48"/>
      <c r="HT52" s="48"/>
      <c r="HU52" s="48"/>
      <c r="HV52" s="48"/>
      <c r="HW52" s="191">
        <f t="shared" si="1410"/>
        <v>0</v>
      </c>
      <c r="HX52" s="48"/>
      <c r="HY52" s="48"/>
      <c r="HZ52" s="48"/>
      <c r="IA52" s="48"/>
      <c r="IB52" s="48"/>
      <c r="IC52" s="48"/>
      <c r="ID52" s="192">
        <f t="shared" si="1411"/>
        <v>0</v>
      </c>
      <c r="IE52" s="48"/>
      <c r="IF52" s="48"/>
      <c r="IH52" s="48"/>
      <c r="II52" s="48"/>
      <c r="IJ52" s="48"/>
      <c r="IK52" s="48"/>
      <c r="IL52" s="191">
        <f t="shared" si="1412"/>
        <v>0</v>
      </c>
      <c r="IM52" s="48"/>
      <c r="IN52" s="48"/>
      <c r="IO52" s="48"/>
      <c r="IP52" s="48"/>
      <c r="IQ52" s="48"/>
      <c r="IR52" s="48"/>
      <c r="IS52" s="192">
        <f t="shared" si="1413"/>
        <v>0</v>
      </c>
      <c r="IT52" s="48"/>
      <c r="IU52" s="48"/>
      <c r="IW52" s="48"/>
      <c r="IX52" s="48"/>
      <c r="IY52" s="48"/>
      <c r="IZ52" s="48"/>
      <c r="JA52" s="191">
        <f t="shared" si="1414"/>
        <v>0</v>
      </c>
      <c r="JB52" s="48"/>
      <c r="JC52" s="48"/>
      <c r="JD52" s="48"/>
      <c r="JE52" s="48"/>
      <c r="JF52" s="48"/>
      <c r="JG52" s="48"/>
      <c r="JH52" s="192">
        <f t="shared" si="1415"/>
        <v>0</v>
      </c>
      <c r="JI52" s="48"/>
      <c r="JJ52" s="48"/>
      <c r="JL52" s="48"/>
      <c r="JM52" s="48"/>
      <c r="JN52" s="48"/>
      <c r="JO52" s="48"/>
      <c r="JP52" s="191">
        <f t="shared" si="1416"/>
        <v>0</v>
      </c>
      <c r="JQ52" s="48"/>
      <c r="JR52" s="48"/>
      <c r="JS52" s="48"/>
      <c r="JT52" s="48"/>
      <c r="JU52" s="48"/>
      <c r="JV52" s="48"/>
      <c r="JW52" s="192">
        <f t="shared" si="1417"/>
        <v>0</v>
      </c>
      <c r="JX52" s="48"/>
      <c r="JY52" s="48"/>
      <c r="KA52" s="48"/>
      <c r="KB52" s="48"/>
      <c r="KC52" s="48"/>
      <c r="KD52" s="48"/>
      <c r="KE52" s="191">
        <f t="shared" si="1418"/>
        <v>0</v>
      </c>
      <c r="KF52" s="48"/>
      <c r="KG52" s="48"/>
      <c r="KH52" s="48"/>
      <c r="KI52" s="48"/>
      <c r="KJ52" s="48"/>
      <c r="KK52" s="48"/>
      <c r="KL52" s="192">
        <f t="shared" si="1419"/>
        <v>0</v>
      </c>
      <c r="KM52" s="48"/>
      <c r="KN52" s="48"/>
      <c r="KP52" s="48"/>
      <c r="KQ52" s="48"/>
      <c r="KR52" s="48"/>
      <c r="KS52" s="48"/>
      <c r="KT52" s="191">
        <f t="shared" si="1420"/>
        <v>0</v>
      </c>
      <c r="KU52" s="48"/>
      <c r="KV52" s="48"/>
      <c r="KW52" s="48"/>
      <c r="KX52" s="48"/>
      <c r="KY52" s="48"/>
      <c r="KZ52" s="48"/>
      <c r="LA52" s="192">
        <f t="shared" si="1421"/>
        <v>0</v>
      </c>
      <c r="LB52" s="48"/>
      <c r="LC52" s="48"/>
      <c r="LE52" s="48"/>
      <c r="LF52" s="48"/>
      <c r="LG52" s="48"/>
      <c r="LH52" s="48"/>
      <c r="LI52" s="191">
        <f t="shared" si="1422"/>
        <v>0</v>
      </c>
      <c r="LJ52" s="48"/>
      <c r="LK52" s="48"/>
      <c r="LL52" s="48"/>
      <c r="LM52" s="48"/>
      <c r="LN52" s="48"/>
      <c r="LO52" s="48"/>
      <c r="LP52" s="192">
        <f t="shared" si="1423"/>
        <v>0</v>
      </c>
      <c r="LQ52" s="48"/>
      <c r="LR52" s="48"/>
      <c r="LT52" s="48"/>
      <c r="LU52" s="48"/>
      <c r="LV52" s="48"/>
      <c r="LW52" s="48"/>
      <c r="LX52" s="191">
        <f t="shared" si="1424"/>
        <v>0</v>
      </c>
      <c r="LY52" s="48"/>
      <c r="LZ52" s="48"/>
      <c r="MA52" s="48"/>
      <c r="MB52" s="48"/>
      <c r="MC52" s="48"/>
      <c r="MD52" s="48"/>
      <c r="ME52" s="192">
        <f t="shared" si="1425"/>
        <v>0</v>
      </c>
      <c r="MF52" s="48"/>
      <c r="MG52" s="48"/>
      <c r="MI52" s="48"/>
      <c r="MJ52" s="48"/>
      <c r="MK52" s="48"/>
      <c r="ML52" s="48"/>
      <c r="MM52" s="191">
        <f t="shared" si="1426"/>
        <v>0</v>
      </c>
      <c r="MN52" s="48"/>
      <c r="MO52" s="48"/>
      <c r="MP52" s="48"/>
      <c r="MQ52" s="48"/>
      <c r="MR52" s="48"/>
      <c r="MS52" s="48"/>
      <c r="MT52" s="192">
        <f t="shared" si="1427"/>
        <v>0</v>
      </c>
      <c r="MU52" s="48"/>
      <c r="MV52" s="48"/>
      <c r="MX52" s="48"/>
      <c r="MY52" s="48"/>
      <c r="MZ52" s="48"/>
      <c r="NA52" s="48"/>
      <c r="NB52" s="191">
        <f t="shared" si="1428"/>
        <v>0</v>
      </c>
      <c r="NC52" s="48"/>
      <c r="ND52" s="48"/>
      <c r="NE52" s="48"/>
      <c r="NF52" s="48"/>
      <c r="NG52" s="48"/>
      <c r="NH52" s="48"/>
      <c r="NI52" s="192">
        <f t="shared" si="1429"/>
        <v>0</v>
      </c>
      <c r="NJ52" s="48"/>
      <c r="NK52" s="48"/>
      <c r="NM52" s="48"/>
      <c r="NN52" s="48"/>
      <c r="NO52" s="48"/>
      <c r="NP52" s="48"/>
      <c r="NQ52" s="191">
        <f t="shared" si="1430"/>
        <v>0</v>
      </c>
      <c r="NR52" s="48"/>
      <c r="NS52" s="48"/>
      <c r="NT52" s="48"/>
      <c r="NU52" s="48"/>
      <c r="NV52" s="48"/>
      <c r="NW52" s="48"/>
      <c r="NX52" s="192">
        <f t="shared" si="1431"/>
        <v>0</v>
      </c>
      <c r="NY52" s="48"/>
      <c r="NZ52" s="48"/>
      <c r="OB52" s="48"/>
      <c r="OC52" s="48"/>
      <c r="OD52" s="48"/>
      <c r="OE52" s="48"/>
      <c r="OF52" s="191">
        <f t="shared" si="1432"/>
        <v>0</v>
      </c>
      <c r="OG52" s="48"/>
      <c r="OH52" s="48"/>
      <c r="OI52" s="48"/>
      <c r="OJ52" s="48"/>
      <c r="OK52" s="48"/>
      <c r="OL52" s="48"/>
      <c r="OM52" s="192">
        <f t="shared" si="1433"/>
        <v>0</v>
      </c>
      <c r="ON52" s="48"/>
      <c r="OO52" s="48"/>
      <c r="OQ52" s="48"/>
      <c r="OR52" s="48"/>
      <c r="OS52" s="48"/>
      <c r="OT52" s="48"/>
      <c r="OU52" s="191">
        <f t="shared" si="1434"/>
        <v>0</v>
      </c>
      <c r="OV52" s="48"/>
      <c r="OW52" s="48"/>
      <c r="OX52" s="48"/>
      <c r="OY52" s="48"/>
      <c r="OZ52" s="48"/>
      <c r="PA52" s="48"/>
      <c r="PB52" s="192">
        <f t="shared" si="1435"/>
        <v>0</v>
      </c>
      <c r="PC52" s="48"/>
      <c r="PD52" s="48"/>
      <c r="PF52" s="48"/>
      <c r="PG52" s="48"/>
      <c r="PH52" s="48"/>
      <c r="PI52" s="48"/>
      <c r="PJ52" s="191">
        <f t="shared" si="1436"/>
        <v>0</v>
      </c>
      <c r="PK52" s="48"/>
      <c r="PL52" s="48"/>
      <c r="PM52" s="48"/>
      <c r="PN52" s="48"/>
      <c r="PO52" s="48"/>
      <c r="PP52" s="48"/>
      <c r="PQ52" s="192">
        <f t="shared" si="1437"/>
        <v>0</v>
      </c>
      <c r="PR52" s="48"/>
      <c r="PS52" s="48"/>
      <c r="PU52" s="48"/>
      <c r="PV52" s="48"/>
      <c r="PW52" s="48"/>
      <c r="PX52" s="48"/>
      <c r="PY52" s="191">
        <f t="shared" si="1438"/>
        <v>0</v>
      </c>
      <c r="PZ52" s="48"/>
      <c r="QA52" s="48"/>
      <c r="QB52" s="48"/>
      <c r="QC52" s="48"/>
      <c r="QD52" s="48"/>
      <c r="QE52" s="48"/>
      <c r="QF52" s="192">
        <f t="shared" si="1439"/>
        <v>0</v>
      </c>
      <c r="QG52" s="48"/>
      <c r="QH52" s="48"/>
      <c r="QJ52" s="48"/>
      <c r="QK52" s="48"/>
      <c r="QL52" s="48"/>
      <c r="QM52" s="48"/>
      <c r="QN52" s="191">
        <f t="shared" si="1440"/>
        <v>0</v>
      </c>
      <c r="QO52" s="48"/>
      <c r="QP52" s="48"/>
      <c r="QQ52" s="48"/>
      <c r="QR52" s="48"/>
      <c r="QS52" s="48"/>
      <c r="QT52" s="48"/>
      <c r="QU52" s="192">
        <f t="shared" si="1441"/>
        <v>0</v>
      </c>
      <c r="QV52" s="48"/>
      <c r="QW52" s="48"/>
      <c r="QY52" s="48"/>
      <c r="QZ52" s="48"/>
      <c r="RA52" s="48"/>
      <c r="RB52" s="48"/>
      <c r="RC52" s="191">
        <f t="shared" si="1442"/>
        <v>0</v>
      </c>
      <c r="RD52" s="48"/>
      <c r="RE52" s="48"/>
      <c r="RF52" s="48"/>
      <c r="RG52" s="48"/>
      <c r="RH52" s="48"/>
      <c r="RI52" s="48"/>
      <c r="RJ52" s="192">
        <f t="shared" si="1443"/>
        <v>0</v>
      </c>
      <c r="RK52" s="48"/>
      <c r="RL52" s="48"/>
      <c r="RN52" s="48"/>
      <c r="RO52" s="48"/>
      <c r="RP52" s="48"/>
      <c r="RQ52" s="48"/>
      <c r="RR52" s="191">
        <f t="shared" si="1444"/>
        <v>0</v>
      </c>
      <c r="RS52" s="48"/>
      <c r="RT52" s="48"/>
      <c r="RU52" s="48"/>
      <c r="RV52" s="48"/>
      <c r="RW52" s="48"/>
      <c r="RX52" s="48"/>
      <c r="RY52" s="192">
        <f t="shared" si="1445"/>
        <v>0</v>
      </c>
      <c r="RZ52" s="48"/>
      <c r="SA52" s="48"/>
      <c r="SC52" s="48"/>
      <c r="SD52" s="48"/>
      <c r="SE52" s="48"/>
      <c r="SF52" s="48"/>
      <c r="SG52" s="191">
        <f t="shared" si="1446"/>
        <v>0</v>
      </c>
      <c r="SH52" s="48"/>
      <c r="SI52" s="48"/>
      <c r="SJ52" s="48"/>
      <c r="SK52" s="48"/>
      <c r="SL52" s="48"/>
      <c r="SM52" s="48"/>
      <c r="SN52" s="192">
        <f t="shared" si="1447"/>
        <v>0</v>
      </c>
      <c r="SO52" s="48"/>
      <c r="SP52" s="48"/>
      <c r="SR52" s="48"/>
      <c r="SS52" s="48"/>
      <c r="ST52" s="48"/>
      <c r="SU52" s="48"/>
      <c r="SV52" s="191">
        <f t="shared" si="1448"/>
        <v>0</v>
      </c>
      <c r="SW52" s="48"/>
      <c r="SX52" s="48"/>
      <c r="SY52" s="48"/>
      <c r="SZ52" s="48"/>
      <c r="TA52" s="48"/>
      <c r="TB52" s="48"/>
      <c r="TC52" s="192">
        <f t="shared" si="1449"/>
        <v>0</v>
      </c>
      <c r="TD52" s="48"/>
      <c r="TE52" s="48"/>
      <c r="TG52" s="48"/>
      <c r="TH52" s="48"/>
      <c r="TI52" s="48"/>
      <c r="TJ52" s="48"/>
      <c r="TK52" s="191">
        <f t="shared" si="1450"/>
        <v>0</v>
      </c>
      <c r="TL52" s="48"/>
      <c r="TM52" s="48"/>
      <c r="TN52" s="48"/>
      <c r="TO52" s="48"/>
      <c r="TP52" s="48"/>
      <c r="TQ52" s="48"/>
      <c r="TR52" s="192">
        <f t="shared" si="1451"/>
        <v>0</v>
      </c>
      <c r="TS52" s="48"/>
      <c r="TT52" s="48"/>
      <c r="TV52" s="48"/>
      <c r="TW52" s="48"/>
      <c r="TX52" s="48"/>
      <c r="TY52" s="48"/>
      <c r="TZ52" s="191">
        <f t="shared" si="1452"/>
        <v>0</v>
      </c>
      <c r="UA52" s="48"/>
      <c r="UB52" s="48"/>
      <c r="UC52" s="48"/>
      <c r="UD52" s="48"/>
      <c r="UE52" s="48"/>
      <c r="UF52" s="48"/>
      <c r="UG52" s="192">
        <f t="shared" si="1453"/>
        <v>0</v>
      </c>
      <c r="UH52" s="48"/>
      <c r="UI52" s="48"/>
      <c r="UK52" s="48"/>
      <c r="UL52" s="48"/>
      <c r="UM52" s="48"/>
      <c r="UN52" s="48"/>
      <c r="UO52" s="191">
        <f t="shared" si="1454"/>
        <v>0</v>
      </c>
      <c r="UP52" s="48"/>
      <c r="UQ52" s="48"/>
      <c r="UR52" s="48"/>
      <c r="US52" s="48"/>
      <c r="UT52" s="48"/>
      <c r="UU52" s="48"/>
      <c r="UV52" s="192">
        <f t="shared" si="1455"/>
        <v>0</v>
      </c>
      <c r="UW52" s="48"/>
      <c r="UX52" s="48"/>
      <c r="UZ52" s="48"/>
      <c r="VA52" s="48"/>
      <c r="VB52" s="48"/>
      <c r="VC52" s="48"/>
      <c r="VD52" s="191">
        <f t="shared" si="1456"/>
        <v>0</v>
      </c>
      <c r="VE52" s="48"/>
      <c r="VF52" s="48"/>
      <c r="VG52" s="48"/>
      <c r="VH52" s="48"/>
      <c r="VI52" s="48"/>
      <c r="VJ52" s="48"/>
      <c r="VK52" s="192">
        <f t="shared" si="1457"/>
        <v>0</v>
      </c>
      <c r="VL52" s="48"/>
      <c r="VM52" s="48"/>
      <c r="VO52" s="48"/>
      <c r="VP52" s="48"/>
      <c r="VQ52" s="48"/>
      <c r="VR52" s="48"/>
      <c r="VS52" s="191">
        <f t="shared" si="1458"/>
        <v>0</v>
      </c>
      <c r="VT52" s="48"/>
      <c r="VU52" s="48"/>
      <c r="VV52" s="48"/>
      <c r="VW52" s="48"/>
      <c r="VX52" s="48"/>
      <c r="VY52" s="48"/>
      <c r="VZ52" s="192">
        <f t="shared" si="1459"/>
        <v>0</v>
      </c>
      <c r="WA52" s="48"/>
      <c r="WB52" s="48"/>
      <c r="WD52" s="48"/>
      <c r="WE52" s="48"/>
      <c r="WF52" s="48"/>
      <c r="WG52" s="48"/>
      <c r="WH52" s="191">
        <f t="shared" si="1460"/>
        <v>0</v>
      </c>
      <c r="WI52" s="48"/>
      <c r="WJ52" s="48"/>
      <c r="WK52" s="48"/>
      <c r="WL52" s="48"/>
      <c r="WM52" s="48"/>
      <c r="WN52" s="48"/>
      <c r="WO52" s="192">
        <f t="shared" si="1461"/>
        <v>0</v>
      </c>
      <c r="WP52" s="48"/>
      <c r="WQ52" s="48"/>
      <c r="WS52" s="48"/>
      <c r="WT52" s="48"/>
      <c r="WU52" s="48"/>
      <c r="WV52" s="48"/>
      <c r="WW52" s="191">
        <f t="shared" si="1462"/>
        <v>0</v>
      </c>
      <c r="WX52" s="48"/>
      <c r="WY52" s="48"/>
      <c r="WZ52" s="48"/>
      <c r="XA52" s="48"/>
      <c r="XB52" s="48"/>
      <c r="XC52" s="48"/>
      <c r="XD52" s="192">
        <f t="shared" si="1463"/>
        <v>0</v>
      </c>
      <c r="XE52" s="48"/>
      <c r="XF52" s="48"/>
      <c r="XH52" s="48"/>
      <c r="XI52" s="48"/>
      <c r="XJ52" s="48"/>
      <c r="XK52" s="48"/>
      <c r="XL52" s="191">
        <f t="shared" si="1464"/>
        <v>0</v>
      </c>
      <c r="XM52" s="48"/>
      <c r="XN52" s="48"/>
      <c r="XO52" s="48"/>
      <c r="XP52" s="48"/>
      <c r="XQ52" s="48"/>
      <c r="XR52" s="48"/>
      <c r="XS52" s="192">
        <f t="shared" si="1465"/>
        <v>0</v>
      </c>
      <c r="XT52" s="48"/>
      <c r="XU52" s="48"/>
      <c r="XW52" s="48"/>
      <c r="XX52" s="48"/>
      <c r="XY52" s="48"/>
      <c r="XZ52" s="48"/>
      <c r="YA52" s="191">
        <f t="shared" si="1466"/>
        <v>0</v>
      </c>
      <c r="YB52" s="48"/>
      <c r="YC52" s="48"/>
      <c r="YD52" s="48"/>
      <c r="YE52" s="48"/>
      <c r="YF52" s="48"/>
      <c r="YG52" s="48"/>
      <c r="YH52" s="192">
        <f t="shared" si="1467"/>
        <v>0</v>
      </c>
      <c r="YI52" s="48"/>
      <c r="YJ52" s="48"/>
      <c r="YL52" s="48"/>
      <c r="YM52" s="48"/>
      <c r="YN52" s="48"/>
      <c r="YO52" s="48"/>
      <c r="YP52" s="191">
        <f t="shared" si="1468"/>
        <v>0</v>
      </c>
      <c r="YQ52" s="48"/>
      <c r="YR52" s="48"/>
      <c r="YS52" s="48"/>
      <c r="YT52" s="48"/>
      <c r="YU52" s="48"/>
      <c r="YV52" s="48"/>
      <c r="YW52" s="192">
        <f t="shared" si="1469"/>
        <v>0</v>
      </c>
      <c r="YX52" s="48"/>
      <c r="YY52" s="48"/>
      <c r="ZA52" s="48"/>
      <c r="ZB52" s="48"/>
      <c r="ZC52" s="48"/>
      <c r="ZD52" s="48"/>
      <c r="ZE52" s="191">
        <f t="shared" si="1470"/>
        <v>0</v>
      </c>
      <c r="ZF52" s="48"/>
      <c r="ZG52" s="48"/>
      <c r="ZH52" s="48"/>
      <c r="ZI52" s="48"/>
      <c r="ZJ52" s="48"/>
      <c r="ZK52" s="48"/>
      <c r="ZL52" s="192">
        <f t="shared" si="1471"/>
        <v>0</v>
      </c>
      <c r="ZM52" s="48"/>
      <c r="ZN52" s="48"/>
      <c r="ZP52" s="48"/>
      <c r="ZQ52" s="48"/>
      <c r="ZR52" s="48"/>
      <c r="ZS52" s="48"/>
      <c r="ZT52" s="191">
        <f t="shared" si="1472"/>
        <v>0</v>
      </c>
      <c r="ZU52" s="48"/>
      <c r="ZV52" s="48"/>
      <c r="ZW52" s="48"/>
      <c r="ZX52" s="48"/>
      <c r="ZY52" s="48"/>
      <c r="ZZ52" s="48"/>
      <c r="AAA52" s="192">
        <f t="shared" si="1473"/>
        <v>0</v>
      </c>
      <c r="AAB52" s="48"/>
      <c r="AAC52" s="48"/>
      <c r="AAE52" s="48"/>
      <c r="AAF52" s="48"/>
      <c r="AAG52" s="48"/>
      <c r="AAH52" s="48"/>
      <c r="AAI52" s="191">
        <f t="shared" si="1474"/>
        <v>0</v>
      </c>
      <c r="AAJ52" s="48"/>
      <c r="AAK52" s="48"/>
      <c r="AAL52" s="48"/>
      <c r="AAM52" s="48"/>
      <c r="AAN52" s="48"/>
      <c r="AAO52" s="48"/>
      <c r="AAP52" s="192">
        <f t="shared" si="1475"/>
        <v>0</v>
      </c>
      <c r="AAQ52" s="48"/>
      <c r="AAR52" s="48"/>
      <c r="AAT52" s="48"/>
      <c r="AAU52" s="48"/>
      <c r="AAV52" s="48"/>
      <c r="AAW52" s="48"/>
      <c r="AAX52" s="191">
        <f t="shared" si="1476"/>
        <v>0</v>
      </c>
      <c r="AAY52" s="48"/>
      <c r="AAZ52" s="48"/>
      <c r="ABA52" s="48"/>
      <c r="ABB52" s="48"/>
      <c r="ABC52" s="48"/>
      <c r="ABD52" s="48"/>
      <c r="ABE52" s="192">
        <f t="shared" si="1477"/>
        <v>0</v>
      </c>
      <c r="ABF52" s="48"/>
      <c r="ABG52" s="48"/>
      <c r="ABI52" s="48"/>
      <c r="ABJ52" s="48"/>
      <c r="ABK52" s="48"/>
      <c r="ABL52" s="48"/>
      <c r="ABM52" s="191">
        <f t="shared" si="1478"/>
        <v>0</v>
      </c>
      <c r="ABN52" s="48"/>
      <c r="ABO52" s="48"/>
      <c r="ABP52" s="48"/>
      <c r="ABQ52" s="48"/>
      <c r="ABR52" s="48"/>
      <c r="ABS52" s="48"/>
      <c r="ABT52" s="192">
        <f t="shared" si="1479"/>
        <v>0</v>
      </c>
      <c r="ABU52" s="48"/>
      <c r="ABV52" s="48"/>
      <c r="ABX52" s="48"/>
      <c r="ABY52" s="48"/>
      <c r="ABZ52" s="48"/>
      <c r="ACA52" s="48"/>
      <c r="ACB52" s="191">
        <f t="shared" si="1480"/>
        <v>0</v>
      </c>
      <c r="ACC52" s="48"/>
      <c r="ACD52" s="48"/>
      <c r="ACE52" s="48"/>
      <c r="ACF52" s="48"/>
      <c r="ACG52" s="48"/>
      <c r="ACH52" s="48"/>
      <c r="ACI52" s="192">
        <f t="shared" si="1481"/>
        <v>0</v>
      </c>
      <c r="ACJ52" s="48"/>
      <c r="ACK52" s="48"/>
      <c r="ACM52" s="48"/>
      <c r="ACN52" s="48"/>
      <c r="ACO52" s="48"/>
      <c r="ACP52" s="48"/>
      <c r="ACQ52" s="191">
        <f t="shared" si="1482"/>
        <v>0</v>
      </c>
      <c r="ACR52" s="48"/>
      <c r="ACS52" s="48"/>
      <c r="ACT52" s="48"/>
      <c r="ACU52" s="48"/>
      <c r="ACV52" s="48"/>
      <c r="ACW52" s="48"/>
      <c r="ACX52" s="192">
        <f t="shared" si="1483"/>
        <v>0</v>
      </c>
      <c r="ACY52" s="48"/>
      <c r="ACZ52" s="48"/>
      <c r="ADC52" s="48"/>
      <c r="ADD52" s="48"/>
      <c r="ADE52" s="48"/>
      <c r="ADF52" s="48"/>
      <c r="ADG52" s="191">
        <f t="shared" si="1484"/>
        <v>0</v>
      </c>
      <c r="ADH52" s="48"/>
      <c r="ADI52" s="48"/>
      <c r="ADJ52" s="48"/>
      <c r="ADK52" s="48"/>
      <c r="ADL52" s="48"/>
      <c r="ADM52" s="48"/>
      <c r="ADN52" s="192">
        <f t="shared" si="1485"/>
        <v>0</v>
      </c>
      <c r="ADO52" s="48"/>
      <c r="ADP52" s="48"/>
      <c r="ADR52" s="48"/>
      <c r="ADS52" s="48"/>
      <c r="ADT52" s="48"/>
      <c r="ADU52" s="48"/>
      <c r="ADV52" s="191">
        <f t="shared" si="1486"/>
        <v>0</v>
      </c>
      <c r="ADW52" s="48"/>
      <c r="ADX52" s="48"/>
      <c r="ADY52" s="48"/>
      <c r="ADZ52" s="48"/>
      <c r="AEA52" s="48"/>
      <c r="AEB52" s="48"/>
      <c r="AEC52" s="192">
        <f t="shared" si="1487"/>
        <v>0</v>
      </c>
      <c r="AED52" s="48"/>
      <c r="AEE52" s="48"/>
      <c r="AEG52" s="48"/>
      <c r="AEH52" s="48"/>
      <c r="AEI52" s="48"/>
      <c r="AEJ52" s="48"/>
      <c r="AEK52" s="191">
        <f t="shared" si="1488"/>
        <v>0</v>
      </c>
      <c r="AEL52" s="48"/>
      <c r="AEM52" s="48"/>
      <c r="AEN52" s="48"/>
      <c r="AEO52" s="48"/>
      <c r="AEP52" s="48"/>
      <c r="AEQ52" s="48"/>
      <c r="AER52" s="192">
        <f t="shared" si="1489"/>
        <v>0</v>
      </c>
      <c r="AES52" s="48"/>
      <c r="AET52" s="48"/>
      <c r="AEV52" s="48"/>
      <c r="AEW52" s="48"/>
      <c r="AEX52" s="48"/>
      <c r="AEY52" s="48"/>
      <c r="AEZ52" s="191">
        <f t="shared" si="1490"/>
        <v>0</v>
      </c>
      <c r="AFA52" s="48"/>
      <c r="AFB52" s="48"/>
      <c r="AFC52" s="48"/>
      <c r="AFD52" s="48"/>
      <c r="AFE52" s="48"/>
      <c r="AFF52" s="48"/>
      <c r="AFG52" s="192">
        <f t="shared" si="1491"/>
        <v>0</v>
      </c>
      <c r="AFH52" s="48"/>
      <c r="AFI52" s="48"/>
      <c r="AFK52" s="48"/>
      <c r="AFL52" s="48"/>
      <c r="AFM52" s="48"/>
      <c r="AFN52" s="48"/>
      <c r="AFO52" s="191">
        <f t="shared" si="1492"/>
        <v>0</v>
      </c>
      <c r="AFP52" s="48"/>
      <c r="AFQ52" s="48"/>
      <c r="AFR52" s="48"/>
      <c r="AFS52" s="48"/>
      <c r="AFT52" s="48"/>
      <c r="AFU52" s="48"/>
      <c r="AFV52" s="192">
        <f t="shared" si="1493"/>
        <v>0</v>
      </c>
      <c r="AFW52" s="48"/>
      <c r="AFX52" s="48"/>
      <c r="AFZ52" s="48"/>
      <c r="AGA52" s="48"/>
      <c r="AGB52" s="48"/>
      <c r="AGC52" s="48"/>
      <c r="AGD52" s="191">
        <f t="shared" si="1494"/>
        <v>0</v>
      </c>
      <c r="AGE52" s="48"/>
      <c r="AGF52" s="48"/>
      <c r="AGG52" s="48"/>
      <c r="AGH52" s="48"/>
      <c r="AGI52" s="48"/>
      <c r="AGJ52" s="48"/>
      <c r="AGK52" s="192">
        <f t="shared" si="1495"/>
        <v>0</v>
      </c>
      <c r="AGL52" s="48"/>
      <c r="AGM52" s="48"/>
      <c r="AGO52" s="48"/>
      <c r="AGP52" s="48"/>
      <c r="AGQ52" s="48"/>
      <c r="AGR52" s="48"/>
      <c r="AGS52" s="191">
        <f t="shared" si="1496"/>
        <v>0</v>
      </c>
      <c r="AGT52" s="48"/>
      <c r="AGU52" s="48"/>
      <c r="AGV52" s="48"/>
      <c r="AGW52" s="48"/>
      <c r="AGX52" s="48"/>
      <c r="AGY52" s="48"/>
      <c r="AGZ52" s="192">
        <f t="shared" si="1497"/>
        <v>0</v>
      </c>
      <c r="AHA52" s="48"/>
      <c r="AHB52" s="48"/>
      <c r="AHD52" s="48"/>
      <c r="AHE52" s="48"/>
      <c r="AHF52" s="48"/>
      <c r="AHG52" s="48"/>
      <c r="AHH52" s="191">
        <f t="shared" si="1498"/>
        <v>0</v>
      </c>
      <c r="AHI52" s="48"/>
      <c r="AHJ52" s="48"/>
      <c r="AHK52" s="48"/>
      <c r="AHL52" s="48"/>
      <c r="AHM52" s="48"/>
      <c r="AHN52" s="48"/>
      <c r="AHO52" s="192">
        <f t="shared" si="1499"/>
        <v>0</v>
      </c>
      <c r="AHP52" s="48"/>
      <c r="AHQ52" s="48"/>
      <c r="AHS52" s="48"/>
      <c r="AHT52" s="48"/>
      <c r="AHU52" s="48"/>
      <c r="AHV52" s="48"/>
      <c r="AHW52" s="191">
        <f t="shared" si="1500"/>
        <v>0</v>
      </c>
      <c r="AHX52" s="48"/>
      <c r="AHY52" s="48"/>
      <c r="AHZ52" s="48"/>
      <c r="AIA52" s="48"/>
      <c r="AIB52" s="48"/>
      <c r="AIC52" s="48"/>
      <c r="AID52" s="192">
        <f t="shared" si="1501"/>
        <v>0</v>
      </c>
      <c r="AIE52" s="48"/>
      <c r="AIF52" s="48"/>
    </row>
    <row r="53" spans="1:916" x14ac:dyDescent="0.25">
      <c r="A53" s="46" t="s">
        <v>297</v>
      </c>
      <c r="B53" s="47" t="s">
        <v>298</v>
      </c>
      <c r="C53" s="53"/>
      <c r="D53" s="48"/>
      <c r="E53" s="48"/>
      <c r="F53" s="48"/>
      <c r="G53" s="191">
        <f t="shared" si="1380"/>
        <v>0</v>
      </c>
      <c r="H53" s="48"/>
      <c r="I53" s="48"/>
      <c r="J53" s="48"/>
      <c r="K53" s="48"/>
      <c r="L53" s="48"/>
      <c r="M53" s="48"/>
      <c r="N53" s="192">
        <f t="shared" si="1381"/>
        <v>0</v>
      </c>
      <c r="O53" s="48"/>
      <c r="P53" s="48"/>
      <c r="Q53" s="48"/>
      <c r="R53" s="48"/>
      <c r="S53" s="48"/>
      <c r="T53" s="48"/>
      <c r="U53" s="191">
        <f t="shared" si="1382"/>
        <v>0</v>
      </c>
      <c r="V53" s="48"/>
      <c r="W53" s="48"/>
      <c r="X53" s="48"/>
      <c r="Y53" s="48"/>
      <c r="Z53" s="48"/>
      <c r="AA53" s="48"/>
      <c r="AB53" s="192">
        <f t="shared" si="1383"/>
        <v>0</v>
      </c>
      <c r="AC53" s="48"/>
      <c r="AD53" s="48"/>
      <c r="AF53" s="48"/>
      <c r="AG53" s="48"/>
      <c r="AH53" s="48"/>
      <c r="AI53" s="48"/>
      <c r="AJ53" s="191">
        <f t="shared" si="1384"/>
        <v>0</v>
      </c>
      <c r="AK53" s="48"/>
      <c r="AL53" s="48"/>
      <c r="AM53" s="48"/>
      <c r="AN53" s="48"/>
      <c r="AO53" s="48"/>
      <c r="AP53" s="48"/>
      <c r="AQ53" s="192">
        <f t="shared" si="1385"/>
        <v>0</v>
      </c>
      <c r="AR53" s="48"/>
      <c r="AS53" s="48"/>
      <c r="AU53" s="48"/>
      <c r="AV53" s="48"/>
      <c r="AW53" s="48"/>
      <c r="AX53" s="48"/>
      <c r="AY53" s="191">
        <f t="shared" si="1386"/>
        <v>0</v>
      </c>
      <c r="AZ53" s="48"/>
      <c r="BA53" s="48"/>
      <c r="BB53" s="48"/>
      <c r="BC53" s="48"/>
      <c r="BD53" s="48"/>
      <c r="BE53" s="48"/>
      <c r="BF53" s="192">
        <f t="shared" si="1387"/>
        <v>0</v>
      </c>
      <c r="BG53" s="48"/>
      <c r="BH53" s="48"/>
      <c r="BJ53" s="48"/>
      <c r="BK53" s="48"/>
      <c r="BL53" s="48"/>
      <c r="BM53" s="48"/>
      <c r="BN53" s="191">
        <f t="shared" si="1388"/>
        <v>0</v>
      </c>
      <c r="BO53" s="48"/>
      <c r="BP53" s="48"/>
      <c r="BQ53" s="48"/>
      <c r="BR53" s="48"/>
      <c r="BS53" s="48"/>
      <c r="BT53" s="48"/>
      <c r="BU53" s="192">
        <f t="shared" si="1389"/>
        <v>0</v>
      </c>
      <c r="BV53" s="48"/>
      <c r="BW53" s="48"/>
      <c r="BY53" s="48"/>
      <c r="BZ53" s="48"/>
      <c r="CA53" s="48"/>
      <c r="CB53" s="48"/>
      <c r="CC53" s="191">
        <f t="shared" si="1390"/>
        <v>0</v>
      </c>
      <c r="CD53" s="48"/>
      <c r="CE53" s="48"/>
      <c r="CF53" s="48"/>
      <c r="CG53" s="48"/>
      <c r="CH53" s="48"/>
      <c r="CI53" s="48"/>
      <c r="CJ53" s="192">
        <f t="shared" si="1391"/>
        <v>0</v>
      </c>
      <c r="CK53" s="48"/>
      <c r="CL53" s="48"/>
      <c r="CN53" s="48"/>
      <c r="CO53" s="48"/>
      <c r="CP53" s="48"/>
      <c r="CQ53" s="48"/>
      <c r="CR53" s="191">
        <f t="shared" si="1392"/>
        <v>0</v>
      </c>
      <c r="CS53" s="48"/>
      <c r="CT53" s="48"/>
      <c r="CU53" s="48"/>
      <c r="CV53" s="48"/>
      <c r="CW53" s="48"/>
      <c r="CX53" s="48"/>
      <c r="CY53" s="192">
        <f t="shared" si="1393"/>
        <v>0</v>
      </c>
      <c r="CZ53" s="48"/>
      <c r="DA53" s="48"/>
      <c r="DC53" s="48"/>
      <c r="DD53" s="48"/>
      <c r="DE53" s="48"/>
      <c r="DF53" s="48"/>
      <c r="DG53" s="191">
        <f t="shared" si="1394"/>
        <v>0</v>
      </c>
      <c r="DH53" s="48"/>
      <c r="DI53" s="48"/>
      <c r="DJ53" s="48"/>
      <c r="DK53" s="48"/>
      <c r="DL53" s="48"/>
      <c r="DM53" s="48"/>
      <c r="DN53" s="192">
        <f t="shared" si="1395"/>
        <v>0</v>
      </c>
      <c r="DO53" s="48"/>
      <c r="DP53" s="48"/>
      <c r="DR53" s="48"/>
      <c r="DS53" s="48"/>
      <c r="DT53" s="48"/>
      <c r="DU53" s="48"/>
      <c r="DV53" s="191">
        <f t="shared" si="1396"/>
        <v>0</v>
      </c>
      <c r="DW53" s="48"/>
      <c r="DX53" s="48"/>
      <c r="DY53" s="48"/>
      <c r="DZ53" s="48"/>
      <c r="EA53" s="48"/>
      <c r="EB53" s="48"/>
      <c r="EC53" s="192">
        <f t="shared" si="1397"/>
        <v>0</v>
      </c>
      <c r="ED53" s="48"/>
      <c r="EE53" s="48"/>
      <c r="EG53" s="48"/>
      <c r="EH53" s="48"/>
      <c r="EI53" s="48"/>
      <c r="EJ53" s="48"/>
      <c r="EK53" s="191">
        <f t="shared" si="1398"/>
        <v>0</v>
      </c>
      <c r="EL53" s="48"/>
      <c r="EM53" s="48"/>
      <c r="EN53" s="48"/>
      <c r="EO53" s="48"/>
      <c r="EP53" s="48"/>
      <c r="EQ53" s="48"/>
      <c r="ER53" s="192">
        <f t="shared" si="1399"/>
        <v>0</v>
      </c>
      <c r="ES53" s="48"/>
      <c r="ET53" s="48"/>
      <c r="EV53" s="48"/>
      <c r="EW53" s="48"/>
      <c r="EX53" s="48"/>
      <c r="EY53" s="48"/>
      <c r="EZ53" s="191">
        <f t="shared" si="1400"/>
        <v>0</v>
      </c>
      <c r="FA53" s="48"/>
      <c r="FB53" s="48"/>
      <c r="FC53" s="48"/>
      <c r="FD53" s="48"/>
      <c r="FE53" s="48"/>
      <c r="FF53" s="48"/>
      <c r="FG53" s="192">
        <f t="shared" si="1401"/>
        <v>0</v>
      </c>
      <c r="FH53" s="48"/>
      <c r="FI53" s="48"/>
      <c r="FK53" s="48"/>
      <c r="FL53" s="48"/>
      <c r="FM53" s="48"/>
      <c r="FN53" s="48"/>
      <c r="FO53" s="191">
        <f t="shared" si="1402"/>
        <v>0</v>
      </c>
      <c r="FP53" s="48"/>
      <c r="FQ53" s="48"/>
      <c r="FR53" s="48"/>
      <c r="FS53" s="48"/>
      <c r="FT53" s="48"/>
      <c r="FU53" s="48"/>
      <c r="FV53" s="192">
        <f t="shared" si="1403"/>
        <v>0</v>
      </c>
      <c r="FW53" s="48"/>
      <c r="FX53" s="48"/>
      <c r="FZ53" s="48"/>
      <c r="GA53" s="48"/>
      <c r="GB53" s="48"/>
      <c r="GC53" s="48"/>
      <c r="GD53" s="191">
        <f t="shared" si="1404"/>
        <v>0</v>
      </c>
      <c r="GE53" s="48"/>
      <c r="GF53" s="48"/>
      <c r="GG53" s="48"/>
      <c r="GH53" s="48"/>
      <c r="GI53" s="48"/>
      <c r="GJ53" s="48"/>
      <c r="GK53" s="192">
        <f t="shared" si="1405"/>
        <v>0</v>
      </c>
      <c r="GL53" s="48"/>
      <c r="GM53" s="48"/>
      <c r="GO53" s="48"/>
      <c r="GP53" s="48"/>
      <c r="GQ53" s="48"/>
      <c r="GR53" s="48"/>
      <c r="GS53" s="191">
        <f t="shared" si="1406"/>
        <v>0</v>
      </c>
      <c r="GT53" s="48"/>
      <c r="GU53" s="48"/>
      <c r="GV53" s="48"/>
      <c r="GW53" s="48"/>
      <c r="GX53" s="48"/>
      <c r="GY53" s="48"/>
      <c r="GZ53" s="192">
        <f t="shared" si="1407"/>
        <v>0</v>
      </c>
      <c r="HA53" s="48"/>
      <c r="HB53" s="48"/>
      <c r="HD53" s="48"/>
      <c r="HE53" s="48"/>
      <c r="HF53" s="48"/>
      <c r="HG53" s="48"/>
      <c r="HH53" s="191">
        <f t="shared" si="1408"/>
        <v>0</v>
      </c>
      <c r="HI53" s="48"/>
      <c r="HJ53" s="48"/>
      <c r="HK53" s="48"/>
      <c r="HL53" s="48"/>
      <c r="HM53" s="48"/>
      <c r="HN53" s="48"/>
      <c r="HO53" s="192">
        <f t="shared" si="1409"/>
        <v>0</v>
      </c>
      <c r="HP53" s="48"/>
      <c r="HQ53" s="48"/>
      <c r="HS53" s="48"/>
      <c r="HT53" s="48"/>
      <c r="HU53" s="48"/>
      <c r="HV53" s="48"/>
      <c r="HW53" s="191">
        <f t="shared" si="1410"/>
        <v>0</v>
      </c>
      <c r="HX53" s="48"/>
      <c r="HY53" s="48"/>
      <c r="HZ53" s="48"/>
      <c r="IA53" s="48"/>
      <c r="IB53" s="48"/>
      <c r="IC53" s="48"/>
      <c r="ID53" s="192">
        <f t="shared" si="1411"/>
        <v>0</v>
      </c>
      <c r="IE53" s="48"/>
      <c r="IF53" s="48"/>
      <c r="IH53" s="48"/>
      <c r="II53" s="48"/>
      <c r="IJ53" s="48"/>
      <c r="IK53" s="48"/>
      <c r="IL53" s="191">
        <f t="shared" si="1412"/>
        <v>0</v>
      </c>
      <c r="IM53" s="48"/>
      <c r="IN53" s="48"/>
      <c r="IO53" s="48"/>
      <c r="IP53" s="48"/>
      <c r="IQ53" s="48"/>
      <c r="IR53" s="48"/>
      <c r="IS53" s="192">
        <f t="shared" si="1413"/>
        <v>0</v>
      </c>
      <c r="IT53" s="48"/>
      <c r="IU53" s="48"/>
      <c r="IW53" s="48"/>
      <c r="IX53" s="48"/>
      <c r="IY53" s="48"/>
      <c r="IZ53" s="48"/>
      <c r="JA53" s="191">
        <f t="shared" si="1414"/>
        <v>0</v>
      </c>
      <c r="JB53" s="48"/>
      <c r="JC53" s="48"/>
      <c r="JD53" s="48"/>
      <c r="JE53" s="48"/>
      <c r="JF53" s="48"/>
      <c r="JG53" s="48"/>
      <c r="JH53" s="192">
        <f t="shared" si="1415"/>
        <v>0</v>
      </c>
      <c r="JI53" s="48"/>
      <c r="JJ53" s="48"/>
      <c r="JL53" s="48"/>
      <c r="JM53" s="48"/>
      <c r="JN53" s="48"/>
      <c r="JO53" s="48"/>
      <c r="JP53" s="191">
        <f t="shared" si="1416"/>
        <v>0</v>
      </c>
      <c r="JQ53" s="48"/>
      <c r="JR53" s="48"/>
      <c r="JS53" s="48"/>
      <c r="JT53" s="48"/>
      <c r="JU53" s="48"/>
      <c r="JV53" s="48"/>
      <c r="JW53" s="192">
        <f t="shared" si="1417"/>
        <v>0</v>
      </c>
      <c r="JX53" s="48"/>
      <c r="JY53" s="48"/>
      <c r="KA53" s="48"/>
      <c r="KB53" s="48"/>
      <c r="KC53" s="48"/>
      <c r="KD53" s="48"/>
      <c r="KE53" s="191">
        <f t="shared" si="1418"/>
        <v>0</v>
      </c>
      <c r="KF53" s="48"/>
      <c r="KG53" s="48"/>
      <c r="KH53" s="48"/>
      <c r="KI53" s="48"/>
      <c r="KJ53" s="48"/>
      <c r="KK53" s="48"/>
      <c r="KL53" s="192">
        <f t="shared" si="1419"/>
        <v>0</v>
      </c>
      <c r="KM53" s="48"/>
      <c r="KN53" s="48"/>
      <c r="KP53" s="48"/>
      <c r="KQ53" s="48"/>
      <c r="KR53" s="48"/>
      <c r="KS53" s="48"/>
      <c r="KT53" s="191">
        <f t="shared" si="1420"/>
        <v>0</v>
      </c>
      <c r="KU53" s="48"/>
      <c r="KV53" s="48"/>
      <c r="KW53" s="48"/>
      <c r="KX53" s="48"/>
      <c r="KY53" s="48"/>
      <c r="KZ53" s="48"/>
      <c r="LA53" s="192">
        <f t="shared" si="1421"/>
        <v>0</v>
      </c>
      <c r="LB53" s="48"/>
      <c r="LC53" s="48"/>
      <c r="LE53" s="48"/>
      <c r="LF53" s="48"/>
      <c r="LG53" s="48"/>
      <c r="LH53" s="48"/>
      <c r="LI53" s="191">
        <f t="shared" si="1422"/>
        <v>0</v>
      </c>
      <c r="LJ53" s="48"/>
      <c r="LK53" s="48"/>
      <c r="LL53" s="48"/>
      <c r="LM53" s="48"/>
      <c r="LN53" s="48"/>
      <c r="LO53" s="48"/>
      <c r="LP53" s="192">
        <f t="shared" si="1423"/>
        <v>0</v>
      </c>
      <c r="LQ53" s="48"/>
      <c r="LR53" s="48"/>
      <c r="LT53" s="48"/>
      <c r="LU53" s="48"/>
      <c r="LV53" s="48"/>
      <c r="LW53" s="48"/>
      <c r="LX53" s="191">
        <f t="shared" si="1424"/>
        <v>0</v>
      </c>
      <c r="LY53" s="48"/>
      <c r="LZ53" s="48"/>
      <c r="MA53" s="48"/>
      <c r="MB53" s="48"/>
      <c r="MC53" s="48"/>
      <c r="MD53" s="48"/>
      <c r="ME53" s="192">
        <f t="shared" si="1425"/>
        <v>0</v>
      </c>
      <c r="MF53" s="48"/>
      <c r="MG53" s="48"/>
      <c r="MI53" s="48"/>
      <c r="MJ53" s="48"/>
      <c r="MK53" s="48"/>
      <c r="ML53" s="48"/>
      <c r="MM53" s="191">
        <f t="shared" si="1426"/>
        <v>0</v>
      </c>
      <c r="MN53" s="48"/>
      <c r="MO53" s="48"/>
      <c r="MP53" s="48"/>
      <c r="MQ53" s="48"/>
      <c r="MR53" s="48"/>
      <c r="MS53" s="48"/>
      <c r="MT53" s="192">
        <f t="shared" si="1427"/>
        <v>0</v>
      </c>
      <c r="MU53" s="48"/>
      <c r="MV53" s="48"/>
      <c r="MX53" s="48"/>
      <c r="MY53" s="48"/>
      <c r="MZ53" s="48"/>
      <c r="NA53" s="48"/>
      <c r="NB53" s="191">
        <f t="shared" si="1428"/>
        <v>0</v>
      </c>
      <c r="NC53" s="48"/>
      <c r="ND53" s="48"/>
      <c r="NE53" s="48"/>
      <c r="NF53" s="48"/>
      <c r="NG53" s="48"/>
      <c r="NH53" s="48"/>
      <c r="NI53" s="192">
        <f t="shared" si="1429"/>
        <v>0</v>
      </c>
      <c r="NJ53" s="48"/>
      <c r="NK53" s="48"/>
      <c r="NM53" s="48"/>
      <c r="NN53" s="48"/>
      <c r="NO53" s="48"/>
      <c r="NP53" s="48"/>
      <c r="NQ53" s="191">
        <f t="shared" si="1430"/>
        <v>0</v>
      </c>
      <c r="NR53" s="48"/>
      <c r="NS53" s="48"/>
      <c r="NT53" s="48"/>
      <c r="NU53" s="48"/>
      <c r="NV53" s="48"/>
      <c r="NW53" s="48"/>
      <c r="NX53" s="192">
        <f t="shared" si="1431"/>
        <v>0</v>
      </c>
      <c r="NY53" s="48"/>
      <c r="NZ53" s="48"/>
      <c r="OB53" s="48"/>
      <c r="OC53" s="48"/>
      <c r="OD53" s="48"/>
      <c r="OE53" s="48"/>
      <c r="OF53" s="191">
        <f t="shared" si="1432"/>
        <v>0</v>
      </c>
      <c r="OG53" s="48"/>
      <c r="OH53" s="48"/>
      <c r="OI53" s="48"/>
      <c r="OJ53" s="48"/>
      <c r="OK53" s="48"/>
      <c r="OL53" s="48"/>
      <c r="OM53" s="192">
        <f t="shared" si="1433"/>
        <v>0</v>
      </c>
      <c r="ON53" s="48"/>
      <c r="OO53" s="48"/>
      <c r="OQ53" s="48"/>
      <c r="OR53" s="48"/>
      <c r="OS53" s="48"/>
      <c r="OT53" s="48"/>
      <c r="OU53" s="191">
        <f t="shared" si="1434"/>
        <v>0</v>
      </c>
      <c r="OV53" s="48"/>
      <c r="OW53" s="48"/>
      <c r="OX53" s="48"/>
      <c r="OY53" s="48"/>
      <c r="OZ53" s="48"/>
      <c r="PA53" s="48"/>
      <c r="PB53" s="192">
        <f t="shared" si="1435"/>
        <v>0</v>
      </c>
      <c r="PC53" s="48"/>
      <c r="PD53" s="48"/>
      <c r="PF53" s="48"/>
      <c r="PG53" s="48"/>
      <c r="PH53" s="48"/>
      <c r="PI53" s="48"/>
      <c r="PJ53" s="191">
        <f t="shared" si="1436"/>
        <v>0</v>
      </c>
      <c r="PK53" s="48"/>
      <c r="PL53" s="48"/>
      <c r="PM53" s="48"/>
      <c r="PN53" s="48"/>
      <c r="PO53" s="48"/>
      <c r="PP53" s="48"/>
      <c r="PQ53" s="192">
        <f t="shared" si="1437"/>
        <v>0</v>
      </c>
      <c r="PR53" s="48"/>
      <c r="PS53" s="48"/>
      <c r="PU53" s="48"/>
      <c r="PV53" s="48"/>
      <c r="PW53" s="48"/>
      <c r="PX53" s="48"/>
      <c r="PY53" s="191">
        <f t="shared" si="1438"/>
        <v>0</v>
      </c>
      <c r="PZ53" s="48"/>
      <c r="QA53" s="48"/>
      <c r="QB53" s="48"/>
      <c r="QC53" s="48"/>
      <c r="QD53" s="48"/>
      <c r="QE53" s="48"/>
      <c r="QF53" s="192">
        <f t="shared" si="1439"/>
        <v>0</v>
      </c>
      <c r="QG53" s="48"/>
      <c r="QH53" s="48"/>
      <c r="QJ53" s="48"/>
      <c r="QK53" s="48"/>
      <c r="QL53" s="48"/>
      <c r="QM53" s="48"/>
      <c r="QN53" s="191">
        <f t="shared" si="1440"/>
        <v>0</v>
      </c>
      <c r="QO53" s="48"/>
      <c r="QP53" s="48"/>
      <c r="QQ53" s="48"/>
      <c r="QR53" s="48"/>
      <c r="QS53" s="48"/>
      <c r="QT53" s="48"/>
      <c r="QU53" s="192">
        <f t="shared" si="1441"/>
        <v>0</v>
      </c>
      <c r="QV53" s="48"/>
      <c r="QW53" s="48"/>
      <c r="QY53" s="48"/>
      <c r="QZ53" s="48"/>
      <c r="RA53" s="48"/>
      <c r="RB53" s="48"/>
      <c r="RC53" s="191">
        <f t="shared" si="1442"/>
        <v>0</v>
      </c>
      <c r="RD53" s="48"/>
      <c r="RE53" s="48"/>
      <c r="RF53" s="48"/>
      <c r="RG53" s="48"/>
      <c r="RH53" s="48"/>
      <c r="RI53" s="48"/>
      <c r="RJ53" s="192">
        <f t="shared" si="1443"/>
        <v>0</v>
      </c>
      <c r="RK53" s="48"/>
      <c r="RL53" s="48"/>
      <c r="RN53" s="48"/>
      <c r="RO53" s="48"/>
      <c r="RP53" s="48"/>
      <c r="RQ53" s="48"/>
      <c r="RR53" s="191">
        <f t="shared" si="1444"/>
        <v>0</v>
      </c>
      <c r="RS53" s="48"/>
      <c r="RT53" s="48"/>
      <c r="RU53" s="48"/>
      <c r="RV53" s="48"/>
      <c r="RW53" s="48"/>
      <c r="RX53" s="48"/>
      <c r="RY53" s="192">
        <f t="shared" si="1445"/>
        <v>0</v>
      </c>
      <c r="RZ53" s="48"/>
      <c r="SA53" s="48"/>
      <c r="SC53" s="48"/>
      <c r="SD53" s="48"/>
      <c r="SE53" s="48"/>
      <c r="SF53" s="48"/>
      <c r="SG53" s="191">
        <f t="shared" si="1446"/>
        <v>0</v>
      </c>
      <c r="SH53" s="48"/>
      <c r="SI53" s="48"/>
      <c r="SJ53" s="48"/>
      <c r="SK53" s="48"/>
      <c r="SL53" s="48"/>
      <c r="SM53" s="48"/>
      <c r="SN53" s="192">
        <f t="shared" si="1447"/>
        <v>0</v>
      </c>
      <c r="SO53" s="48"/>
      <c r="SP53" s="48"/>
      <c r="SR53" s="48"/>
      <c r="SS53" s="48"/>
      <c r="ST53" s="48"/>
      <c r="SU53" s="48"/>
      <c r="SV53" s="191">
        <f t="shared" si="1448"/>
        <v>0</v>
      </c>
      <c r="SW53" s="48"/>
      <c r="SX53" s="48"/>
      <c r="SY53" s="48"/>
      <c r="SZ53" s="48"/>
      <c r="TA53" s="48"/>
      <c r="TB53" s="48"/>
      <c r="TC53" s="192">
        <f t="shared" si="1449"/>
        <v>0</v>
      </c>
      <c r="TD53" s="48"/>
      <c r="TE53" s="48"/>
      <c r="TG53" s="48"/>
      <c r="TH53" s="48"/>
      <c r="TI53" s="48"/>
      <c r="TJ53" s="48"/>
      <c r="TK53" s="191">
        <f t="shared" si="1450"/>
        <v>0</v>
      </c>
      <c r="TL53" s="48"/>
      <c r="TM53" s="48"/>
      <c r="TN53" s="48"/>
      <c r="TO53" s="48"/>
      <c r="TP53" s="48"/>
      <c r="TQ53" s="48"/>
      <c r="TR53" s="192">
        <f t="shared" si="1451"/>
        <v>0</v>
      </c>
      <c r="TS53" s="48"/>
      <c r="TT53" s="48"/>
      <c r="TV53" s="48"/>
      <c r="TW53" s="48"/>
      <c r="TX53" s="48"/>
      <c r="TY53" s="48"/>
      <c r="TZ53" s="191">
        <f t="shared" si="1452"/>
        <v>0</v>
      </c>
      <c r="UA53" s="48"/>
      <c r="UB53" s="48"/>
      <c r="UC53" s="48"/>
      <c r="UD53" s="48"/>
      <c r="UE53" s="48"/>
      <c r="UF53" s="48"/>
      <c r="UG53" s="192">
        <f t="shared" si="1453"/>
        <v>0</v>
      </c>
      <c r="UH53" s="48"/>
      <c r="UI53" s="48"/>
      <c r="UK53" s="48"/>
      <c r="UL53" s="48"/>
      <c r="UM53" s="48"/>
      <c r="UN53" s="48"/>
      <c r="UO53" s="191">
        <f t="shared" si="1454"/>
        <v>0</v>
      </c>
      <c r="UP53" s="48"/>
      <c r="UQ53" s="48"/>
      <c r="UR53" s="48"/>
      <c r="US53" s="48"/>
      <c r="UT53" s="48"/>
      <c r="UU53" s="48"/>
      <c r="UV53" s="192">
        <f t="shared" si="1455"/>
        <v>0</v>
      </c>
      <c r="UW53" s="48"/>
      <c r="UX53" s="48"/>
      <c r="UZ53" s="48"/>
      <c r="VA53" s="48"/>
      <c r="VB53" s="48"/>
      <c r="VC53" s="48"/>
      <c r="VD53" s="191">
        <f t="shared" si="1456"/>
        <v>0</v>
      </c>
      <c r="VE53" s="48"/>
      <c r="VF53" s="48"/>
      <c r="VG53" s="48"/>
      <c r="VH53" s="48"/>
      <c r="VI53" s="48"/>
      <c r="VJ53" s="48"/>
      <c r="VK53" s="192">
        <f t="shared" si="1457"/>
        <v>0</v>
      </c>
      <c r="VL53" s="48"/>
      <c r="VM53" s="48"/>
      <c r="VO53" s="48"/>
      <c r="VP53" s="48"/>
      <c r="VQ53" s="48"/>
      <c r="VR53" s="48"/>
      <c r="VS53" s="191">
        <f t="shared" si="1458"/>
        <v>0</v>
      </c>
      <c r="VT53" s="48"/>
      <c r="VU53" s="48"/>
      <c r="VV53" s="48"/>
      <c r="VW53" s="48"/>
      <c r="VX53" s="48"/>
      <c r="VY53" s="48"/>
      <c r="VZ53" s="192">
        <f t="shared" si="1459"/>
        <v>0</v>
      </c>
      <c r="WA53" s="48"/>
      <c r="WB53" s="48"/>
      <c r="WD53" s="48"/>
      <c r="WE53" s="48"/>
      <c r="WF53" s="48"/>
      <c r="WG53" s="48"/>
      <c r="WH53" s="191">
        <f t="shared" si="1460"/>
        <v>0</v>
      </c>
      <c r="WI53" s="48"/>
      <c r="WJ53" s="48"/>
      <c r="WK53" s="48"/>
      <c r="WL53" s="48"/>
      <c r="WM53" s="48"/>
      <c r="WN53" s="48"/>
      <c r="WO53" s="192">
        <f t="shared" si="1461"/>
        <v>0</v>
      </c>
      <c r="WP53" s="48"/>
      <c r="WQ53" s="48"/>
      <c r="WS53" s="48"/>
      <c r="WT53" s="48"/>
      <c r="WU53" s="48"/>
      <c r="WV53" s="48"/>
      <c r="WW53" s="191">
        <f t="shared" si="1462"/>
        <v>0</v>
      </c>
      <c r="WX53" s="48"/>
      <c r="WY53" s="48"/>
      <c r="WZ53" s="48"/>
      <c r="XA53" s="48"/>
      <c r="XB53" s="48"/>
      <c r="XC53" s="48"/>
      <c r="XD53" s="192">
        <f t="shared" si="1463"/>
        <v>0</v>
      </c>
      <c r="XE53" s="48"/>
      <c r="XF53" s="48"/>
      <c r="XH53" s="48"/>
      <c r="XI53" s="48"/>
      <c r="XJ53" s="48"/>
      <c r="XK53" s="48"/>
      <c r="XL53" s="191">
        <f t="shared" si="1464"/>
        <v>0</v>
      </c>
      <c r="XM53" s="48"/>
      <c r="XN53" s="48"/>
      <c r="XO53" s="48"/>
      <c r="XP53" s="48"/>
      <c r="XQ53" s="48"/>
      <c r="XR53" s="48"/>
      <c r="XS53" s="192">
        <f t="shared" si="1465"/>
        <v>0</v>
      </c>
      <c r="XT53" s="48"/>
      <c r="XU53" s="48"/>
      <c r="XW53" s="48"/>
      <c r="XX53" s="48"/>
      <c r="XY53" s="48"/>
      <c r="XZ53" s="48"/>
      <c r="YA53" s="191">
        <f t="shared" si="1466"/>
        <v>0</v>
      </c>
      <c r="YB53" s="48"/>
      <c r="YC53" s="48"/>
      <c r="YD53" s="48"/>
      <c r="YE53" s="48"/>
      <c r="YF53" s="48"/>
      <c r="YG53" s="48"/>
      <c r="YH53" s="192">
        <f t="shared" si="1467"/>
        <v>0</v>
      </c>
      <c r="YI53" s="48"/>
      <c r="YJ53" s="48"/>
      <c r="YL53" s="48"/>
      <c r="YM53" s="48"/>
      <c r="YN53" s="48"/>
      <c r="YO53" s="48"/>
      <c r="YP53" s="191">
        <f t="shared" si="1468"/>
        <v>0</v>
      </c>
      <c r="YQ53" s="48"/>
      <c r="YR53" s="48"/>
      <c r="YS53" s="48"/>
      <c r="YT53" s="48"/>
      <c r="YU53" s="48"/>
      <c r="YV53" s="48"/>
      <c r="YW53" s="192">
        <f t="shared" si="1469"/>
        <v>0</v>
      </c>
      <c r="YX53" s="48"/>
      <c r="YY53" s="48"/>
      <c r="ZA53" s="48"/>
      <c r="ZB53" s="48"/>
      <c r="ZC53" s="48"/>
      <c r="ZD53" s="48"/>
      <c r="ZE53" s="191">
        <f t="shared" si="1470"/>
        <v>0</v>
      </c>
      <c r="ZF53" s="48"/>
      <c r="ZG53" s="48"/>
      <c r="ZH53" s="48"/>
      <c r="ZI53" s="48"/>
      <c r="ZJ53" s="48"/>
      <c r="ZK53" s="48"/>
      <c r="ZL53" s="192">
        <f t="shared" si="1471"/>
        <v>0</v>
      </c>
      <c r="ZM53" s="48"/>
      <c r="ZN53" s="48"/>
      <c r="ZP53" s="48"/>
      <c r="ZQ53" s="48"/>
      <c r="ZR53" s="48"/>
      <c r="ZS53" s="48"/>
      <c r="ZT53" s="191">
        <f t="shared" si="1472"/>
        <v>0</v>
      </c>
      <c r="ZU53" s="48"/>
      <c r="ZV53" s="48"/>
      <c r="ZW53" s="48"/>
      <c r="ZX53" s="48"/>
      <c r="ZY53" s="48"/>
      <c r="ZZ53" s="48"/>
      <c r="AAA53" s="192">
        <f t="shared" si="1473"/>
        <v>0</v>
      </c>
      <c r="AAB53" s="48"/>
      <c r="AAC53" s="48"/>
      <c r="AAE53" s="48"/>
      <c r="AAF53" s="48"/>
      <c r="AAG53" s="48"/>
      <c r="AAH53" s="48"/>
      <c r="AAI53" s="191">
        <f t="shared" si="1474"/>
        <v>0</v>
      </c>
      <c r="AAJ53" s="48"/>
      <c r="AAK53" s="48"/>
      <c r="AAL53" s="48"/>
      <c r="AAM53" s="48"/>
      <c r="AAN53" s="48"/>
      <c r="AAO53" s="48"/>
      <c r="AAP53" s="192">
        <f t="shared" si="1475"/>
        <v>0</v>
      </c>
      <c r="AAQ53" s="48"/>
      <c r="AAR53" s="48"/>
      <c r="AAT53" s="48"/>
      <c r="AAU53" s="48"/>
      <c r="AAV53" s="48"/>
      <c r="AAW53" s="48"/>
      <c r="AAX53" s="191">
        <f t="shared" si="1476"/>
        <v>0</v>
      </c>
      <c r="AAY53" s="48"/>
      <c r="AAZ53" s="48"/>
      <c r="ABA53" s="48"/>
      <c r="ABB53" s="48"/>
      <c r="ABC53" s="48"/>
      <c r="ABD53" s="48"/>
      <c r="ABE53" s="192">
        <f t="shared" si="1477"/>
        <v>0</v>
      </c>
      <c r="ABF53" s="48"/>
      <c r="ABG53" s="48"/>
      <c r="ABI53" s="48"/>
      <c r="ABJ53" s="48"/>
      <c r="ABK53" s="48"/>
      <c r="ABL53" s="48"/>
      <c r="ABM53" s="191">
        <f t="shared" si="1478"/>
        <v>0</v>
      </c>
      <c r="ABN53" s="48"/>
      <c r="ABO53" s="48"/>
      <c r="ABP53" s="48"/>
      <c r="ABQ53" s="48"/>
      <c r="ABR53" s="48"/>
      <c r="ABS53" s="48"/>
      <c r="ABT53" s="192">
        <f t="shared" si="1479"/>
        <v>0</v>
      </c>
      <c r="ABU53" s="48"/>
      <c r="ABV53" s="48"/>
      <c r="ABX53" s="48"/>
      <c r="ABY53" s="48"/>
      <c r="ABZ53" s="48"/>
      <c r="ACA53" s="48"/>
      <c r="ACB53" s="191">
        <f t="shared" si="1480"/>
        <v>0</v>
      </c>
      <c r="ACC53" s="48"/>
      <c r="ACD53" s="48"/>
      <c r="ACE53" s="48"/>
      <c r="ACF53" s="48"/>
      <c r="ACG53" s="48"/>
      <c r="ACH53" s="48"/>
      <c r="ACI53" s="192">
        <f t="shared" si="1481"/>
        <v>0</v>
      </c>
      <c r="ACJ53" s="48"/>
      <c r="ACK53" s="48"/>
      <c r="ACM53" s="48"/>
      <c r="ACN53" s="48"/>
      <c r="ACO53" s="48"/>
      <c r="ACP53" s="48"/>
      <c r="ACQ53" s="191">
        <f t="shared" si="1482"/>
        <v>0</v>
      </c>
      <c r="ACR53" s="48"/>
      <c r="ACS53" s="48"/>
      <c r="ACT53" s="48"/>
      <c r="ACU53" s="48"/>
      <c r="ACV53" s="48"/>
      <c r="ACW53" s="48"/>
      <c r="ACX53" s="192">
        <f t="shared" si="1483"/>
        <v>0</v>
      </c>
      <c r="ACY53" s="48"/>
      <c r="ACZ53" s="48"/>
      <c r="ADC53" s="48"/>
      <c r="ADD53" s="48"/>
      <c r="ADE53" s="48"/>
      <c r="ADF53" s="48"/>
      <c r="ADG53" s="191">
        <f t="shared" si="1484"/>
        <v>0</v>
      </c>
      <c r="ADH53" s="48"/>
      <c r="ADI53" s="48"/>
      <c r="ADJ53" s="48"/>
      <c r="ADK53" s="48"/>
      <c r="ADL53" s="48"/>
      <c r="ADM53" s="48"/>
      <c r="ADN53" s="192">
        <f t="shared" si="1485"/>
        <v>0</v>
      </c>
      <c r="ADO53" s="48"/>
      <c r="ADP53" s="48"/>
      <c r="ADR53" s="48"/>
      <c r="ADS53" s="48"/>
      <c r="ADT53" s="48"/>
      <c r="ADU53" s="48"/>
      <c r="ADV53" s="191">
        <f t="shared" si="1486"/>
        <v>0</v>
      </c>
      <c r="ADW53" s="48"/>
      <c r="ADX53" s="48"/>
      <c r="ADY53" s="48"/>
      <c r="ADZ53" s="48"/>
      <c r="AEA53" s="48"/>
      <c r="AEB53" s="48"/>
      <c r="AEC53" s="192">
        <f t="shared" si="1487"/>
        <v>0</v>
      </c>
      <c r="AED53" s="48"/>
      <c r="AEE53" s="48"/>
      <c r="AEG53" s="48"/>
      <c r="AEH53" s="48"/>
      <c r="AEI53" s="48"/>
      <c r="AEJ53" s="48"/>
      <c r="AEK53" s="191">
        <f t="shared" si="1488"/>
        <v>0</v>
      </c>
      <c r="AEL53" s="48"/>
      <c r="AEM53" s="48"/>
      <c r="AEN53" s="48"/>
      <c r="AEO53" s="48"/>
      <c r="AEP53" s="48"/>
      <c r="AEQ53" s="48"/>
      <c r="AER53" s="192">
        <f t="shared" si="1489"/>
        <v>0</v>
      </c>
      <c r="AES53" s="48"/>
      <c r="AET53" s="48"/>
      <c r="AEV53" s="48"/>
      <c r="AEW53" s="48"/>
      <c r="AEX53" s="48"/>
      <c r="AEY53" s="48"/>
      <c r="AEZ53" s="191">
        <f t="shared" si="1490"/>
        <v>0</v>
      </c>
      <c r="AFA53" s="48"/>
      <c r="AFB53" s="48"/>
      <c r="AFC53" s="48"/>
      <c r="AFD53" s="48"/>
      <c r="AFE53" s="48"/>
      <c r="AFF53" s="48"/>
      <c r="AFG53" s="192">
        <f t="shared" si="1491"/>
        <v>0</v>
      </c>
      <c r="AFH53" s="48"/>
      <c r="AFI53" s="48"/>
      <c r="AFK53" s="48"/>
      <c r="AFL53" s="48"/>
      <c r="AFM53" s="48"/>
      <c r="AFN53" s="48"/>
      <c r="AFO53" s="191">
        <f t="shared" si="1492"/>
        <v>0</v>
      </c>
      <c r="AFP53" s="48"/>
      <c r="AFQ53" s="48"/>
      <c r="AFR53" s="48"/>
      <c r="AFS53" s="48"/>
      <c r="AFT53" s="48"/>
      <c r="AFU53" s="48"/>
      <c r="AFV53" s="192">
        <f t="shared" si="1493"/>
        <v>0</v>
      </c>
      <c r="AFW53" s="48"/>
      <c r="AFX53" s="48"/>
      <c r="AFZ53" s="48"/>
      <c r="AGA53" s="48"/>
      <c r="AGB53" s="48"/>
      <c r="AGC53" s="48"/>
      <c r="AGD53" s="191">
        <f t="shared" si="1494"/>
        <v>0</v>
      </c>
      <c r="AGE53" s="48"/>
      <c r="AGF53" s="48"/>
      <c r="AGG53" s="48"/>
      <c r="AGH53" s="48"/>
      <c r="AGI53" s="48"/>
      <c r="AGJ53" s="48"/>
      <c r="AGK53" s="192">
        <f t="shared" si="1495"/>
        <v>0</v>
      </c>
      <c r="AGL53" s="48"/>
      <c r="AGM53" s="48"/>
      <c r="AGO53" s="48"/>
      <c r="AGP53" s="48"/>
      <c r="AGQ53" s="48"/>
      <c r="AGR53" s="48"/>
      <c r="AGS53" s="191">
        <f t="shared" si="1496"/>
        <v>0</v>
      </c>
      <c r="AGT53" s="48"/>
      <c r="AGU53" s="48"/>
      <c r="AGV53" s="48"/>
      <c r="AGW53" s="48"/>
      <c r="AGX53" s="48"/>
      <c r="AGY53" s="48"/>
      <c r="AGZ53" s="192">
        <f t="shared" si="1497"/>
        <v>0</v>
      </c>
      <c r="AHA53" s="48"/>
      <c r="AHB53" s="48"/>
      <c r="AHD53" s="48"/>
      <c r="AHE53" s="48"/>
      <c r="AHF53" s="48"/>
      <c r="AHG53" s="48"/>
      <c r="AHH53" s="191">
        <f t="shared" si="1498"/>
        <v>0</v>
      </c>
      <c r="AHI53" s="48"/>
      <c r="AHJ53" s="48"/>
      <c r="AHK53" s="48"/>
      <c r="AHL53" s="48"/>
      <c r="AHM53" s="48"/>
      <c r="AHN53" s="48"/>
      <c r="AHO53" s="192">
        <f t="shared" si="1499"/>
        <v>0</v>
      </c>
      <c r="AHP53" s="48"/>
      <c r="AHQ53" s="48"/>
      <c r="AHS53" s="48"/>
      <c r="AHT53" s="48"/>
      <c r="AHU53" s="48"/>
      <c r="AHV53" s="48"/>
      <c r="AHW53" s="191">
        <f t="shared" si="1500"/>
        <v>0</v>
      </c>
      <c r="AHX53" s="48"/>
      <c r="AHY53" s="48"/>
      <c r="AHZ53" s="48"/>
      <c r="AIA53" s="48"/>
      <c r="AIB53" s="48"/>
      <c r="AIC53" s="48"/>
      <c r="AID53" s="192">
        <f t="shared" si="1501"/>
        <v>0</v>
      </c>
      <c r="AIE53" s="48"/>
      <c r="AIF53" s="48"/>
    </row>
    <row r="54" spans="1:916" ht="30" x14ac:dyDescent="0.25">
      <c r="A54" s="41" t="s">
        <v>243</v>
      </c>
      <c r="B54" s="42" t="s">
        <v>299</v>
      </c>
      <c r="C54" s="191">
        <f>SUM(C55:C60)</f>
        <v>0</v>
      </c>
      <c r="D54" s="191">
        <f t="shared" ref="D54:AD54" si="1502">SUM(D55:D60)</f>
        <v>0</v>
      </c>
      <c r="E54" s="191">
        <f t="shared" si="1502"/>
        <v>0</v>
      </c>
      <c r="F54" s="191">
        <f t="shared" si="1502"/>
        <v>0</v>
      </c>
      <c r="G54" s="191">
        <f t="shared" si="1502"/>
        <v>0</v>
      </c>
      <c r="H54" s="191">
        <f t="shared" si="1502"/>
        <v>0</v>
      </c>
      <c r="I54" s="191">
        <f t="shared" si="1502"/>
        <v>0</v>
      </c>
      <c r="J54" s="191">
        <f t="shared" si="1502"/>
        <v>0</v>
      </c>
      <c r="K54" s="191">
        <f t="shared" si="1502"/>
        <v>0</v>
      </c>
      <c r="L54" s="191">
        <f t="shared" si="1502"/>
        <v>0</v>
      </c>
      <c r="M54" s="191">
        <f t="shared" si="1502"/>
        <v>0</v>
      </c>
      <c r="N54" s="191">
        <f t="shared" si="1502"/>
        <v>0</v>
      </c>
      <c r="O54" s="191">
        <f t="shared" si="1502"/>
        <v>0</v>
      </c>
      <c r="P54" s="191">
        <f t="shared" si="1502"/>
        <v>0</v>
      </c>
      <c r="Q54" s="191">
        <f t="shared" si="1502"/>
        <v>0</v>
      </c>
      <c r="R54" s="191">
        <f t="shared" si="1502"/>
        <v>0</v>
      </c>
      <c r="S54" s="191">
        <f t="shared" si="1502"/>
        <v>0</v>
      </c>
      <c r="T54" s="191">
        <f t="shared" si="1502"/>
        <v>0</v>
      </c>
      <c r="U54" s="191">
        <f t="shared" si="1502"/>
        <v>0</v>
      </c>
      <c r="V54" s="191">
        <f t="shared" si="1502"/>
        <v>0</v>
      </c>
      <c r="W54" s="191">
        <f t="shared" si="1502"/>
        <v>0</v>
      </c>
      <c r="X54" s="191">
        <f t="shared" si="1502"/>
        <v>0</v>
      </c>
      <c r="Y54" s="191">
        <f t="shared" si="1502"/>
        <v>0</v>
      </c>
      <c r="Z54" s="191">
        <f t="shared" si="1502"/>
        <v>0</v>
      </c>
      <c r="AA54" s="191">
        <f t="shared" si="1502"/>
        <v>0</v>
      </c>
      <c r="AB54" s="191">
        <f t="shared" si="1502"/>
        <v>0</v>
      </c>
      <c r="AC54" s="191">
        <f t="shared" si="1502"/>
        <v>0</v>
      </c>
      <c r="AD54" s="191">
        <f t="shared" si="1502"/>
        <v>0</v>
      </c>
      <c r="AF54" s="191">
        <f t="shared" ref="AF54:AS54" si="1503">SUM(AF55:AF60)</f>
        <v>0</v>
      </c>
      <c r="AG54" s="191">
        <f t="shared" si="1503"/>
        <v>0</v>
      </c>
      <c r="AH54" s="191">
        <f t="shared" si="1503"/>
        <v>0</v>
      </c>
      <c r="AI54" s="191">
        <f t="shared" si="1503"/>
        <v>0</v>
      </c>
      <c r="AJ54" s="191">
        <f t="shared" si="1503"/>
        <v>0</v>
      </c>
      <c r="AK54" s="191">
        <f t="shared" si="1503"/>
        <v>0</v>
      </c>
      <c r="AL54" s="191">
        <f t="shared" si="1503"/>
        <v>0</v>
      </c>
      <c r="AM54" s="191">
        <f t="shared" si="1503"/>
        <v>0</v>
      </c>
      <c r="AN54" s="191">
        <f t="shared" si="1503"/>
        <v>0</v>
      </c>
      <c r="AO54" s="191">
        <f t="shared" si="1503"/>
        <v>0</v>
      </c>
      <c r="AP54" s="191">
        <f t="shared" si="1503"/>
        <v>0</v>
      </c>
      <c r="AQ54" s="191">
        <f t="shared" si="1503"/>
        <v>0</v>
      </c>
      <c r="AR54" s="191">
        <f t="shared" si="1503"/>
        <v>0</v>
      </c>
      <c r="AS54" s="191">
        <f t="shared" si="1503"/>
        <v>0</v>
      </c>
      <c r="AU54" s="191">
        <f t="shared" ref="AU54:BH54" si="1504">SUM(AU55:AU60)</f>
        <v>0</v>
      </c>
      <c r="AV54" s="191">
        <f t="shared" si="1504"/>
        <v>0</v>
      </c>
      <c r="AW54" s="191">
        <f t="shared" si="1504"/>
        <v>0</v>
      </c>
      <c r="AX54" s="191">
        <f t="shared" si="1504"/>
        <v>0</v>
      </c>
      <c r="AY54" s="191">
        <f t="shared" si="1504"/>
        <v>0</v>
      </c>
      <c r="AZ54" s="191">
        <f t="shared" si="1504"/>
        <v>0</v>
      </c>
      <c r="BA54" s="191">
        <f t="shared" si="1504"/>
        <v>0</v>
      </c>
      <c r="BB54" s="191">
        <f t="shared" si="1504"/>
        <v>0</v>
      </c>
      <c r="BC54" s="191">
        <f t="shared" si="1504"/>
        <v>0</v>
      </c>
      <c r="BD54" s="191">
        <f t="shared" si="1504"/>
        <v>0</v>
      </c>
      <c r="BE54" s="191">
        <f t="shared" si="1504"/>
        <v>0</v>
      </c>
      <c r="BF54" s="191">
        <f t="shared" si="1504"/>
        <v>0</v>
      </c>
      <c r="BG54" s="191">
        <f t="shared" si="1504"/>
        <v>0</v>
      </c>
      <c r="BH54" s="191">
        <f t="shared" si="1504"/>
        <v>0</v>
      </c>
      <c r="BJ54" s="191">
        <f t="shared" ref="BJ54:BW54" si="1505">SUM(BJ55:BJ60)</f>
        <v>0</v>
      </c>
      <c r="BK54" s="191">
        <f t="shared" si="1505"/>
        <v>0</v>
      </c>
      <c r="BL54" s="191">
        <f t="shared" si="1505"/>
        <v>0</v>
      </c>
      <c r="BM54" s="191">
        <f t="shared" si="1505"/>
        <v>0</v>
      </c>
      <c r="BN54" s="191">
        <f t="shared" si="1505"/>
        <v>0</v>
      </c>
      <c r="BO54" s="191">
        <f t="shared" si="1505"/>
        <v>0</v>
      </c>
      <c r="BP54" s="191">
        <f t="shared" si="1505"/>
        <v>0</v>
      </c>
      <c r="BQ54" s="191">
        <f t="shared" si="1505"/>
        <v>0</v>
      </c>
      <c r="BR54" s="191">
        <f t="shared" si="1505"/>
        <v>0</v>
      </c>
      <c r="BS54" s="191">
        <f t="shared" si="1505"/>
        <v>0</v>
      </c>
      <c r="BT54" s="191">
        <f t="shared" si="1505"/>
        <v>0</v>
      </c>
      <c r="BU54" s="191">
        <f t="shared" si="1505"/>
        <v>0</v>
      </c>
      <c r="BV54" s="191">
        <f t="shared" si="1505"/>
        <v>0</v>
      </c>
      <c r="BW54" s="191">
        <f t="shared" si="1505"/>
        <v>0</v>
      </c>
      <c r="BY54" s="191">
        <f t="shared" ref="BY54:CL54" si="1506">SUM(BY55:BY60)</f>
        <v>0</v>
      </c>
      <c r="BZ54" s="191">
        <f t="shared" si="1506"/>
        <v>0</v>
      </c>
      <c r="CA54" s="191">
        <f t="shared" si="1506"/>
        <v>0</v>
      </c>
      <c r="CB54" s="191">
        <f t="shared" si="1506"/>
        <v>0</v>
      </c>
      <c r="CC54" s="191">
        <f t="shared" si="1506"/>
        <v>0</v>
      </c>
      <c r="CD54" s="191">
        <f t="shared" si="1506"/>
        <v>0</v>
      </c>
      <c r="CE54" s="191">
        <f t="shared" si="1506"/>
        <v>0</v>
      </c>
      <c r="CF54" s="191">
        <f t="shared" si="1506"/>
        <v>0</v>
      </c>
      <c r="CG54" s="191">
        <f t="shared" si="1506"/>
        <v>0</v>
      </c>
      <c r="CH54" s="191">
        <f t="shared" si="1506"/>
        <v>0</v>
      </c>
      <c r="CI54" s="191">
        <f t="shared" si="1506"/>
        <v>0</v>
      </c>
      <c r="CJ54" s="191">
        <f t="shared" si="1506"/>
        <v>0</v>
      </c>
      <c r="CK54" s="191">
        <f t="shared" si="1506"/>
        <v>0</v>
      </c>
      <c r="CL54" s="191">
        <f t="shared" si="1506"/>
        <v>0</v>
      </c>
      <c r="CN54" s="191">
        <f t="shared" ref="CN54:DA54" si="1507">SUM(CN55:CN60)</f>
        <v>0</v>
      </c>
      <c r="CO54" s="191">
        <f t="shared" si="1507"/>
        <v>0</v>
      </c>
      <c r="CP54" s="191">
        <f t="shared" si="1507"/>
        <v>0</v>
      </c>
      <c r="CQ54" s="191">
        <f t="shared" si="1507"/>
        <v>0</v>
      </c>
      <c r="CR54" s="191">
        <f t="shared" si="1507"/>
        <v>0</v>
      </c>
      <c r="CS54" s="191">
        <f t="shared" si="1507"/>
        <v>0</v>
      </c>
      <c r="CT54" s="191">
        <f t="shared" si="1507"/>
        <v>0</v>
      </c>
      <c r="CU54" s="191">
        <f t="shared" si="1507"/>
        <v>0</v>
      </c>
      <c r="CV54" s="191">
        <f t="shared" si="1507"/>
        <v>0</v>
      </c>
      <c r="CW54" s="191">
        <f t="shared" si="1507"/>
        <v>0</v>
      </c>
      <c r="CX54" s="191">
        <f t="shared" si="1507"/>
        <v>0</v>
      </c>
      <c r="CY54" s="191">
        <f t="shared" si="1507"/>
        <v>0</v>
      </c>
      <c r="CZ54" s="191">
        <f t="shared" si="1507"/>
        <v>0</v>
      </c>
      <c r="DA54" s="191">
        <f t="shared" si="1507"/>
        <v>0</v>
      </c>
      <c r="DC54" s="191">
        <f t="shared" ref="DC54:DP54" si="1508">SUM(DC55:DC60)</f>
        <v>0</v>
      </c>
      <c r="DD54" s="191">
        <f t="shared" si="1508"/>
        <v>0</v>
      </c>
      <c r="DE54" s="191">
        <f t="shared" si="1508"/>
        <v>0</v>
      </c>
      <c r="DF54" s="191">
        <f t="shared" si="1508"/>
        <v>0</v>
      </c>
      <c r="DG54" s="191">
        <f t="shared" si="1508"/>
        <v>0</v>
      </c>
      <c r="DH54" s="191">
        <f t="shared" si="1508"/>
        <v>0</v>
      </c>
      <c r="DI54" s="191">
        <f t="shared" si="1508"/>
        <v>0</v>
      </c>
      <c r="DJ54" s="191">
        <f t="shared" si="1508"/>
        <v>0</v>
      </c>
      <c r="DK54" s="191">
        <f t="shared" si="1508"/>
        <v>0</v>
      </c>
      <c r="DL54" s="191">
        <f t="shared" si="1508"/>
        <v>0</v>
      </c>
      <c r="DM54" s="191">
        <f t="shared" si="1508"/>
        <v>0</v>
      </c>
      <c r="DN54" s="191">
        <f t="shared" si="1508"/>
        <v>0</v>
      </c>
      <c r="DO54" s="191">
        <f t="shared" si="1508"/>
        <v>0</v>
      </c>
      <c r="DP54" s="191">
        <f t="shared" si="1508"/>
        <v>0</v>
      </c>
      <c r="DR54" s="191">
        <f t="shared" ref="DR54:EE54" si="1509">SUM(DR55:DR60)</f>
        <v>0</v>
      </c>
      <c r="DS54" s="191">
        <f t="shared" si="1509"/>
        <v>0</v>
      </c>
      <c r="DT54" s="191">
        <f t="shared" si="1509"/>
        <v>0</v>
      </c>
      <c r="DU54" s="191">
        <f t="shared" si="1509"/>
        <v>0</v>
      </c>
      <c r="DV54" s="191">
        <f t="shared" si="1509"/>
        <v>0</v>
      </c>
      <c r="DW54" s="191">
        <f t="shared" si="1509"/>
        <v>0</v>
      </c>
      <c r="DX54" s="191">
        <f t="shared" si="1509"/>
        <v>0</v>
      </c>
      <c r="DY54" s="191">
        <f t="shared" si="1509"/>
        <v>0</v>
      </c>
      <c r="DZ54" s="191">
        <f t="shared" si="1509"/>
        <v>0</v>
      </c>
      <c r="EA54" s="191">
        <f t="shared" si="1509"/>
        <v>0</v>
      </c>
      <c r="EB54" s="191">
        <f t="shared" si="1509"/>
        <v>0</v>
      </c>
      <c r="EC54" s="191">
        <f t="shared" si="1509"/>
        <v>0</v>
      </c>
      <c r="ED54" s="191">
        <f t="shared" si="1509"/>
        <v>0</v>
      </c>
      <c r="EE54" s="191">
        <f t="shared" si="1509"/>
        <v>0</v>
      </c>
      <c r="EG54" s="191">
        <f t="shared" ref="EG54:ET54" si="1510">SUM(EG55:EG60)</f>
        <v>0</v>
      </c>
      <c r="EH54" s="191">
        <f t="shared" si="1510"/>
        <v>0</v>
      </c>
      <c r="EI54" s="191">
        <f t="shared" si="1510"/>
        <v>0</v>
      </c>
      <c r="EJ54" s="191">
        <f t="shared" si="1510"/>
        <v>0</v>
      </c>
      <c r="EK54" s="191">
        <f t="shared" si="1510"/>
        <v>0</v>
      </c>
      <c r="EL54" s="191">
        <f t="shared" si="1510"/>
        <v>0</v>
      </c>
      <c r="EM54" s="191">
        <f t="shared" si="1510"/>
        <v>0</v>
      </c>
      <c r="EN54" s="191">
        <f t="shared" si="1510"/>
        <v>0</v>
      </c>
      <c r="EO54" s="191">
        <f t="shared" si="1510"/>
        <v>0</v>
      </c>
      <c r="EP54" s="191">
        <f t="shared" si="1510"/>
        <v>0</v>
      </c>
      <c r="EQ54" s="191">
        <f t="shared" si="1510"/>
        <v>0</v>
      </c>
      <c r="ER54" s="191">
        <f t="shared" si="1510"/>
        <v>0</v>
      </c>
      <c r="ES54" s="191">
        <f t="shared" si="1510"/>
        <v>0</v>
      </c>
      <c r="ET54" s="191">
        <f t="shared" si="1510"/>
        <v>0</v>
      </c>
      <c r="EV54" s="191">
        <f t="shared" ref="EV54:FI54" si="1511">SUM(EV55:EV60)</f>
        <v>0</v>
      </c>
      <c r="EW54" s="191">
        <f t="shared" si="1511"/>
        <v>0</v>
      </c>
      <c r="EX54" s="191">
        <f t="shared" si="1511"/>
        <v>0</v>
      </c>
      <c r="EY54" s="191">
        <f t="shared" si="1511"/>
        <v>0</v>
      </c>
      <c r="EZ54" s="191">
        <f t="shared" si="1511"/>
        <v>0</v>
      </c>
      <c r="FA54" s="191">
        <f t="shared" si="1511"/>
        <v>0</v>
      </c>
      <c r="FB54" s="191">
        <f t="shared" si="1511"/>
        <v>0</v>
      </c>
      <c r="FC54" s="191">
        <f t="shared" si="1511"/>
        <v>0</v>
      </c>
      <c r="FD54" s="191">
        <f t="shared" si="1511"/>
        <v>0</v>
      </c>
      <c r="FE54" s="191">
        <f t="shared" si="1511"/>
        <v>0</v>
      </c>
      <c r="FF54" s="191">
        <f t="shared" si="1511"/>
        <v>0</v>
      </c>
      <c r="FG54" s="191">
        <f t="shared" si="1511"/>
        <v>0</v>
      </c>
      <c r="FH54" s="191">
        <f t="shared" si="1511"/>
        <v>0</v>
      </c>
      <c r="FI54" s="191">
        <f t="shared" si="1511"/>
        <v>0</v>
      </c>
      <c r="FK54" s="191">
        <f t="shared" ref="FK54:FX54" si="1512">SUM(FK55:FK60)</f>
        <v>0</v>
      </c>
      <c r="FL54" s="191">
        <f t="shared" si="1512"/>
        <v>0</v>
      </c>
      <c r="FM54" s="191">
        <f t="shared" si="1512"/>
        <v>0</v>
      </c>
      <c r="FN54" s="191">
        <f t="shared" si="1512"/>
        <v>0</v>
      </c>
      <c r="FO54" s="191">
        <f t="shared" si="1512"/>
        <v>0</v>
      </c>
      <c r="FP54" s="191">
        <f t="shared" si="1512"/>
        <v>0</v>
      </c>
      <c r="FQ54" s="191">
        <f t="shared" si="1512"/>
        <v>0</v>
      </c>
      <c r="FR54" s="191">
        <f t="shared" si="1512"/>
        <v>0</v>
      </c>
      <c r="FS54" s="191">
        <f t="shared" si="1512"/>
        <v>0</v>
      </c>
      <c r="FT54" s="191">
        <f t="shared" si="1512"/>
        <v>0</v>
      </c>
      <c r="FU54" s="191">
        <f t="shared" si="1512"/>
        <v>0</v>
      </c>
      <c r="FV54" s="191">
        <f t="shared" si="1512"/>
        <v>0</v>
      </c>
      <c r="FW54" s="191">
        <f t="shared" si="1512"/>
        <v>0</v>
      </c>
      <c r="FX54" s="191">
        <f t="shared" si="1512"/>
        <v>0</v>
      </c>
      <c r="FZ54" s="191">
        <f t="shared" ref="FZ54:GM54" si="1513">SUM(FZ55:FZ60)</f>
        <v>0</v>
      </c>
      <c r="GA54" s="191">
        <f t="shared" si="1513"/>
        <v>0</v>
      </c>
      <c r="GB54" s="191">
        <f t="shared" si="1513"/>
        <v>0</v>
      </c>
      <c r="GC54" s="191">
        <f t="shared" si="1513"/>
        <v>0</v>
      </c>
      <c r="GD54" s="191">
        <f t="shared" si="1513"/>
        <v>0</v>
      </c>
      <c r="GE54" s="191">
        <f t="shared" si="1513"/>
        <v>0</v>
      </c>
      <c r="GF54" s="191">
        <f t="shared" si="1513"/>
        <v>0</v>
      </c>
      <c r="GG54" s="191">
        <f t="shared" si="1513"/>
        <v>0</v>
      </c>
      <c r="GH54" s="191">
        <f t="shared" si="1513"/>
        <v>0</v>
      </c>
      <c r="GI54" s="191">
        <f t="shared" si="1513"/>
        <v>0</v>
      </c>
      <c r="GJ54" s="191">
        <f t="shared" si="1513"/>
        <v>0</v>
      </c>
      <c r="GK54" s="191">
        <f t="shared" si="1513"/>
        <v>0</v>
      </c>
      <c r="GL54" s="191">
        <f t="shared" si="1513"/>
        <v>0</v>
      </c>
      <c r="GM54" s="191">
        <f t="shared" si="1513"/>
        <v>0</v>
      </c>
      <c r="GO54" s="191">
        <f t="shared" ref="GO54:HB54" si="1514">SUM(GO55:GO60)</f>
        <v>0</v>
      </c>
      <c r="GP54" s="191">
        <f t="shared" si="1514"/>
        <v>0</v>
      </c>
      <c r="GQ54" s="191">
        <f t="shared" si="1514"/>
        <v>0</v>
      </c>
      <c r="GR54" s="191">
        <f t="shared" si="1514"/>
        <v>0</v>
      </c>
      <c r="GS54" s="191">
        <f t="shared" si="1514"/>
        <v>0</v>
      </c>
      <c r="GT54" s="191">
        <f t="shared" si="1514"/>
        <v>0</v>
      </c>
      <c r="GU54" s="191">
        <f t="shared" si="1514"/>
        <v>0</v>
      </c>
      <c r="GV54" s="191">
        <f t="shared" si="1514"/>
        <v>0</v>
      </c>
      <c r="GW54" s="191">
        <f t="shared" si="1514"/>
        <v>0</v>
      </c>
      <c r="GX54" s="191">
        <f t="shared" si="1514"/>
        <v>0</v>
      </c>
      <c r="GY54" s="191">
        <f t="shared" si="1514"/>
        <v>0</v>
      </c>
      <c r="GZ54" s="191">
        <f t="shared" si="1514"/>
        <v>0</v>
      </c>
      <c r="HA54" s="191">
        <f t="shared" si="1514"/>
        <v>0</v>
      </c>
      <c r="HB54" s="191">
        <f t="shared" si="1514"/>
        <v>0</v>
      </c>
      <c r="HD54" s="191">
        <f t="shared" ref="HD54:HQ54" si="1515">SUM(HD55:HD60)</f>
        <v>0</v>
      </c>
      <c r="HE54" s="191">
        <f t="shared" si="1515"/>
        <v>0</v>
      </c>
      <c r="HF54" s="191">
        <f t="shared" si="1515"/>
        <v>0</v>
      </c>
      <c r="HG54" s="191">
        <f t="shared" si="1515"/>
        <v>0</v>
      </c>
      <c r="HH54" s="191">
        <f t="shared" si="1515"/>
        <v>0</v>
      </c>
      <c r="HI54" s="191">
        <f t="shared" si="1515"/>
        <v>0</v>
      </c>
      <c r="HJ54" s="191">
        <f t="shared" si="1515"/>
        <v>0</v>
      </c>
      <c r="HK54" s="191">
        <f t="shared" si="1515"/>
        <v>0</v>
      </c>
      <c r="HL54" s="191">
        <f t="shared" si="1515"/>
        <v>0</v>
      </c>
      <c r="HM54" s="191">
        <f t="shared" si="1515"/>
        <v>0</v>
      </c>
      <c r="HN54" s="191">
        <f t="shared" si="1515"/>
        <v>0</v>
      </c>
      <c r="HO54" s="191">
        <f t="shared" si="1515"/>
        <v>0</v>
      </c>
      <c r="HP54" s="191">
        <f t="shared" si="1515"/>
        <v>0</v>
      </c>
      <c r="HQ54" s="191">
        <f t="shared" si="1515"/>
        <v>0</v>
      </c>
      <c r="HS54" s="191">
        <f t="shared" ref="HS54:IF54" si="1516">SUM(HS55:HS60)</f>
        <v>0</v>
      </c>
      <c r="HT54" s="191">
        <f t="shared" si="1516"/>
        <v>0</v>
      </c>
      <c r="HU54" s="191">
        <f t="shared" si="1516"/>
        <v>0</v>
      </c>
      <c r="HV54" s="191">
        <f t="shared" si="1516"/>
        <v>0</v>
      </c>
      <c r="HW54" s="191">
        <f t="shared" si="1516"/>
        <v>0</v>
      </c>
      <c r="HX54" s="191">
        <f t="shared" si="1516"/>
        <v>0</v>
      </c>
      <c r="HY54" s="191">
        <f t="shared" si="1516"/>
        <v>0</v>
      </c>
      <c r="HZ54" s="191">
        <f t="shared" si="1516"/>
        <v>0</v>
      </c>
      <c r="IA54" s="191">
        <f t="shared" si="1516"/>
        <v>0</v>
      </c>
      <c r="IB54" s="191">
        <f t="shared" si="1516"/>
        <v>0</v>
      </c>
      <c r="IC54" s="191">
        <f t="shared" si="1516"/>
        <v>0</v>
      </c>
      <c r="ID54" s="191">
        <f t="shared" si="1516"/>
        <v>0</v>
      </c>
      <c r="IE54" s="191">
        <f t="shared" si="1516"/>
        <v>0</v>
      </c>
      <c r="IF54" s="191">
        <f t="shared" si="1516"/>
        <v>0</v>
      </c>
      <c r="IH54" s="191">
        <f t="shared" ref="IH54:IU54" si="1517">SUM(IH55:IH60)</f>
        <v>0</v>
      </c>
      <c r="II54" s="191">
        <f t="shared" si="1517"/>
        <v>0</v>
      </c>
      <c r="IJ54" s="191">
        <f t="shared" si="1517"/>
        <v>0</v>
      </c>
      <c r="IK54" s="191">
        <f t="shared" si="1517"/>
        <v>0</v>
      </c>
      <c r="IL54" s="191">
        <f t="shared" si="1517"/>
        <v>0</v>
      </c>
      <c r="IM54" s="191">
        <f t="shared" si="1517"/>
        <v>0</v>
      </c>
      <c r="IN54" s="191">
        <f t="shared" si="1517"/>
        <v>0</v>
      </c>
      <c r="IO54" s="191">
        <f t="shared" si="1517"/>
        <v>0</v>
      </c>
      <c r="IP54" s="191">
        <f t="shared" si="1517"/>
        <v>0</v>
      </c>
      <c r="IQ54" s="191">
        <f t="shared" si="1517"/>
        <v>0</v>
      </c>
      <c r="IR54" s="191">
        <f t="shared" si="1517"/>
        <v>0</v>
      </c>
      <c r="IS54" s="191">
        <f t="shared" si="1517"/>
        <v>0</v>
      </c>
      <c r="IT54" s="191">
        <f t="shared" si="1517"/>
        <v>0</v>
      </c>
      <c r="IU54" s="191">
        <f t="shared" si="1517"/>
        <v>0</v>
      </c>
      <c r="IW54" s="191">
        <f t="shared" ref="IW54:JJ54" si="1518">SUM(IW55:IW60)</f>
        <v>0</v>
      </c>
      <c r="IX54" s="191">
        <f t="shared" si="1518"/>
        <v>0</v>
      </c>
      <c r="IY54" s="191">
        <f t="shared" si="1518"/>
        <v>0</v>
      </c>
      <c r="IZ54" s="191">
        <f t="shared" si="1518"/>
        <v>0</v>
      </c>
      <c r="JA54" s="191">
        <f t="shared" si="1518"/>
        <v>0</v>
      </c>
      <c r="JB54" s="191">
        <f t="shared" si="1518"/>
        <v>0</v>
      </c>
      <c r="JC54" s="191">
        <f t="shared" si="1518"/>
        <v>0</v>
      </c>
      <c r="JD54" s="191">
        <f t="shared" si="1518"/>
        <v>0</v>
      </c>
      <c r="JE54" s="191">
        <f t="shared" si="1518"/>
        <v>0</v>
      </c>
      <c r="JF54" s="191">
        <f t="shared" si="1518"/>
        <v>0</v>
      </c>
      <c r="JG54" s="191">
        <f t="shared" si="1518"/>
        <v>0</v>
      </c>
      <c r="JH54" s="191">
        <f t="shared" si="1518"/>
        <v>0</v>
      </c>
      <c r="JI54" s="191">
        <f t="shared" si="1518"/>
        <v>0</v>
      </c>
      <c r="JJ54" s="191">
        <f t="shared" si="1518"/>
        <v>0</v>
      </c>
      <c r="JL54" s="191">
        <f t="shared" ref="JL54:JY54" si="1519">SUM(JL55:JL60)</f>
        <v>0</v>
      </c>
      <c r="JM54" s="191">
        <f t="shared" si="1519"/>
        <v>0</v>
      </c>
      <c r="JN54" s="191">
        <f t="shared" si="1519"/>
        <v>0</v>
      </c>
      <c r="JO54" s="191">
        <f t="shared" si="1519"/>
        <v>0</v>
      </c>
      <c r="JP54" s="191">
        <f t="shared" si="1519"/>
        <v>0</v>
      </c>
      <c r="JQ54" s="191">
        <f t="shared" si="1519"/>
        <v>0</v>
      </c>
      <c r="JR54" s="191">
        <f t="shared" si="1519"/>
        <v>0</v>
      </c>
      <c r="JS54" s="191">
        <f t="shared" si="1519"/>
        <v>0</v>
      </c>
      <c r="JT54" s="191">
        <f t="shared" si="1519"/>
        <v>0</v>
      </c>
      <c r="JU54" s="191">
        <f t="shared" si="1519"/>
        <v>0</v>
      </c>
      <c r="JV54" s="191">
        <f t="shared" si="1519"/>
        <v>0</v>
      </c>
      <c r="JW54" s="191">
        <f t="shared" si="1519"/>
        <v>0</v>
      </c>
      <c r="JX54" s="191">
        <f t="shared" si="1519"/>
        <v>0</v>
      </c>
      <c r="JY54" s="191">
        <f t="shared" si="1519"/>
        <v>0</v>
      </c>
      <c r="KA54" s="191">
        <f t="shared" ref="KA54:KN54" si="1520">SUM(KA55:KA60)</f>
        <v>0</v>
      </c>
      <c r="KB54" s="191">
        <f t="shared" si="1520"/>
        <v>0</v>
      </c>
      <c r="KC54" s="191">
        <f t="shared" si="1520"/>
        <v>0</v>
      </c>
      <c r="KD54" s="191">
        <f t="shared" si="1520"/>
        <v>0</v>
      </c>
      <c r="KE54" s="191">
        <f t="shared" si="1520"/>
        <v>0</v>
      </c>
      <c r="KF54" s="191">
        <f t="shared" si="1520"/>
        <v>0</v>
      </c>
      <c r="KG54" s="191">
        <f t="shared" si="1520"/>
        <v>0</v>
      </c>
      <c r="KH54" s="191">
        <f t="shared" si="1520"/>
        <v>0</v>
      </c>
      <c r="KI54" s="191">
        <f t="shared" si="1520"/>
        <v>0</v>
      </c>
      <c r="KJ54" s="191">
        <f t="shared" si="1520"/>
        <v>0</v>
      </c>
      <c r="KK54" s="191">
        <f t="shared" si="1520"/>
        <v>0</v>
      </c>
      <c r="KL54" s="191">
        <f t="shared" si="1520"/>
        <v>0</v>
      </c>
      <c r="KM54" s="191">
        <f t="shared" si="1520"/>
        <v>0</v>
      </c>
      <c r="KN54" s="191">
        <f t="shared" si="1520"/>
        <v>0</v>
      </c>
      <c r="KP54" s="191">
        <f t="shared" ref="KP54:LC54" si="1521">SUM(KP55:KP60)</f>
        <v>0</v>
      </c>
      <c r="KQ54" s="191">
        <f t="shared" si="1521"/>
        <v>0</v>
      </c>
      <c r="KR54" s="191">
        <f t="shared" si="1521"/>
        <v>0</v>
      </c>
      <c r="KS54" s="191">
        <f t="shared" si="1521"/>
        <v>0</v>
      </c>
      <c r="KT54" s="191">
        <f t="shared" si="1521"/>
        <v>0</v>
      </c>
      <c r="KU54" s="191">
        <f t="shared" si="1521"/>
        <v>0</v>
      </c>
      <c r="KV54" s="191">
        <f t="shared" si="1521"/>
        <v>0</v>
      </c>
      <c r="KW54" s="191">
        <f t="shared" si="1521"/>
        <v>0</v>
      </c>
      <c r="KX54" s="191">
        <f t="shared" si="1521"/>
        <v>0</v>
      </c>
      <c r="KY54" s="191">
        <f t="shared" si="1521"/>
        <v>0</v>
      </c>
      <c r="KZ54" s="191">
        <f t="shared" si="1521"/>
        <v>0</v>
      </c>
      <c r="LA54" s="191">
        <f t="shared" si="1521"/>
        <v>0</v>
      </c>
      <c r="LB54" s="191">
        <f t="shared" si="1521"/>
        <v>0</v>
      </c>
      <c r="LC54" s="191">
        <f t="shared" si="1521"/>
        <v>0</v>
      </c>
      <c r="LE54" s="191">
        <f t="shared" ref="LE54:LR54" si="1522">SUM(LE55:LE60)</f>
        <v>0</v>
      </c>
      <c r="LF54" s="191">
        <f t="shared" si="1522"/>
        <v>0</v>
      </c>
      <c r="LG54" s="191">
        <f t="shared" si="1522"/>
        <v>0</v>
      </c>
      <c r="LH54" s="191">
        <f t="shared" si="1522"/>
        <v>0</v>
      </c>
      <c r="LI54" s="191">
        <f t="shared" si="1522"/>
        <v>0</v>
      </c>
      <c r="LJ54" s="191">
        <f t="shared" si="1522"/>
        <v>0</v>
      </c>
      <c r="LK54" s="191">
        <f t="shared" si="1522"/>
        <v>0</v>
      </c>
      <c r="LL54" s="191">
        <f t="shared" si="1522"/>
        <v>0</v>
      </c>
      <c r="LM54" s="191">
        <f t="shared" si="1522"/>
        <v>0</v>
      </c>
      <c r="LN54" s="191">
        <f t="shared" si="1522"/>
        <v>0</v>
      </c>
      <c r="LO54" s="191">
        <f t="shared" si="1522"/>
        <v>0</v>
      </c>
      <c r="LP54" s="191">
        <f t="shared" si="1522"/>
        <v>0</v>
      </c>
      <c r="LQ54" s="191">
        <f t="shared" si="1522"/>
        <v>0</v>
      </c>
      <c r="LR54" s="191">
        <f t="shared" si="1522"/>
        <v>0</v>
      </c>
      <c r="LT54" s="191">
        <f t="shared" ref="LT54:MG54" si="1523">SUM(LT55:LT60)</f>
        <v>0</v>
      </c>
      <c r="LU54" s="191">
        <f t="shared" si="1523"/>
        <v>0</v>
      </c>
      <c r="LV54" s="191">
        <f t="shared" si="1523"/>
        <v>0</v>
      </c>
      <c r="LW54" s="191">
        <f t="shared" si="1523"/>
        <v>0</v>
      </c>
      <c r="LX54" s="191">
        <f t="shared" si="1523"/>
        <v>0</v>
      </c>
      <c r="LY54" s="191">
        <f t="shared" si="1523"/>
        <v>0</v>
      </c>
      <c r="LZ54" s="191">
        <f t="shared" si="1523"/>
        <v>0</v>
      </c>
      <c r="MA54" s="191">
        <f t="shared" si="1523"/>
        <v>0</v>
      </c>
      <c r="MB54" s="191">
        <f t="shared" si="1523"/>
        <v>0</v>
      </c>
      <c r="MC54" s="191">
        <f t="shared" si="1523"/>
        <v>0</v>
      </c>
      <c r="MD54" s="191">
        <f t="shared" si="1523"/>
        <v>0</v>
      </c>
      <c r="ME54" s="191">
        <f t="shared" si="1523"/>
        <v>0</v>
      </c>
      <c r="MF54" s="191">
        <f t="shared" si="1523"/>
        <v>0</v>
      </c>
      <c r="MG54" s="191">
        <f t="shared" si="1523"/>
        <v>0</v>
      </c>
      <c r="MI54" s="191">
        <f t="shared" ref="MI54:MV54" si="1524">SUM(MI55:MI60)</f>
        <v>0</v>
      </c>
      <c r="MJ54" s="191">
        <f t="shared" si="1524"/>
        <v>0</v>
      </c>
      <c r="MK54" s="191">
        <f t="shared" si="1524"/>
        <v>0</v>
      </c>
      <c r="ML54" s="191">
        <f t="shared" si="1524"/>
        <v>0</v>
      </c>
      <c r="MM54" s="191">
        <f t="shared" si="1524"/>
        <v>0</v>
      </c>
      <c r="MN54" s="191">
        <f t="shared" si="1524"/>
        <v>0</v>
      </c>
      <c r="MO54" s="191">
        <f t="shared" si="1524"/>
        <v>0</v>
      </c>
      <c r="MP54" s="191">
        <f t="shared" si="1524"/>
        <v>0</v>
      </c>
      <c r="MQ54" s="191">
        <f t="shared" si="1524"/>
        <v>0</v>
      </c>
      <c r="MR54" s="191">
        <f t="shared" si="1524"/>
        <v>0</v>
      </c>
      <c r="MS54" s="191">
        <f t="shared" si="1524"/>
        <v>0</v>
      </c>
      <c r="MT54" s="191">
        <f t="shared" si="1524"/>
        <v>0</v>
      </c>
      <c r="MU54" s="191">
        <f t="shared" si="1524"/>
        <v>0</v>
      </c>
      <c r="MV54" s="191">
        <f t="shared" si="1524"/>
        <v>0</v>
      </c>
      <c r="MX54" s="191">
        <f t="shared" ref="MX54:NK54" si="1525">SUM(MX55:MX60)</f>
        <v>0</v>
      </c>
      <c r="MY54" s="191">
        <f t="shared" si="1525"/>
        <v>0</v>
      </c>
      <c r="MZ54" s="191">
        <f t="shared" si="1525"/>
        <v>0</v>
      </c>
      <c r="NA54" s="191">
        <f t="shared" si="1525"/>
        <v>0</v>
      </c>
      <c r="NB54" s="191">
        <f t="shared" si="1525"/>
        <v>0</v>
      </c>
      <c r="NC54" s="191">
        <f t="shared" si="1525"/>
        <v>0</v>
      </c>
      <c r="ND54" s="191">
        <f t="shared" si="1525"/>
        <v>0</v>
      </c>
      <c r="NE54" s="191">
        <f t="shared" si="1525"/>
        <v>0</v>
      </c>
      <c r="NF54" s="191">
        <f t="shared" si="1525"/>
        <v>0</v>
      </c>
      <c r="NG54" s="191">
        <f t="shared" si="1525"/>
        <v>0</v>
      </c>
      <c r="NH54" s="191">
        <f t="shared" si="1525"/>
        <v>0</v>
      </c>
      <c r="NI54" s="191">
        <f t="shared" si="1525"/>
        <v>0</v>
      </c>
      <c r="NJ54" s="191">
        <f t="shared" si="1525"/>
        <v>0</v>
      </c>
      <c r="NK54" s="191">
        <f t="shared" si="1525"/>
        <v>0</v>
      </c>
      <c r="NM54" s="191">
        <f t="shared" ref="NM54:NZ54" si="1526">SUM(NM55:NM60)</f>
        <v>0</v>
      </c>
      <c r="NN54" s="191">
        <f t="shared" si="1526"/>
        <v>0</v>
      </c>
      <c r="NO54" s="191">
        <f t="shared" si="1526"/>
        <v>0</v>
      </c>
      <c r="NP54" s="191">
        <f t="shared" si="1526"/>
        <v>0</v>
      </c>
      <c r="NQ54" s="191">
        <f t="shared" si="1526"/>
        <v>0</v>
      </c>
      <c r="NR54" s="191">
        <f t="shared" si="1526"/>
        <v>0</v>
      </c>
      <c r="NS54" s="191">
        <f t="shared" si="1526"/>
        <v>0</v>
      </c>
      <c r="NT54" s="191">
        <f t="shared" si="1526"/>
        <v>0</v>
      </c>
      <c r="NU54" s="191">
        <f t="shared" si="1526"/>
        <v>0</v>
      </c>
      <c r="NV54" s="191">
        <f t="shared" si="1526"/>
        <v>0</v>
      </c>
      <c r="NW54" s="191">
        <f t="shared" si="1526"/>
        <v>0</v>
      </c>
      <c r="NX54" s="191">
        <f t="shared" si="1526"/>
        <v>0</v>
      </c>
      <c r="NY54" s="191">
        <f t="shared" si="1526"/>
        <v>0</v>
      </c>
      <c r="NZ54" s="191">
        <f t="shared" si="1526"/>
        <v>0</v>
      </c>
      <c r="OB54" s="191">
        <f t="shared" ref="OB54:OO54" si="1527">SUM(OB55:OB60)</f>
        <v>0</v>
      </c>
      <c r="OC54" s="191">
        <f t="shared" si="1527"/>
        <v>0</v>
      </c>
      <c r="OD54" s="191">
        <f t="shared" si="1527"/>
        <v>0</v>
      </c>
      <c r="OE54" s="191">
        <f t="shared" si="1527"/>
        <v>0</v>
      </c>
      <c r="OF54" s="191">
        <f t="shared" si="1527"/>
        <v>0</v>
      </c>
      <c r="OG54" s="191">
        <f t="shared" si="1527"/>
        <v>0</v>
      </c>
      <c r="OH54" s="191">
        <f t="shared" si="1527"/>
        <v>0</v>
      </c>
      <c r="OI54" s="191">
        <f t="shared" si="1527"/>
        <v>0</v>
      </c>
      <c r="OJ54" s="191">
        <f t="shared" si="1527"/>
        <v>0</v>
      </c>
      <c r="OK54" s="191">
        <f t="shared" si="1527"/>
        <v>0</v>
      </c>
      <c r="OL54" s="191">
        <f t="shared" si="1527"/>
        <v>0</v>
      </c>
      <c r="OM54" s="191">
        <f t="shared" si="1527"/>
        <v>0</v>
      </c>
      <c r="ON54" s="191">
        <f t="shared" si="1527"/>
        <v>0</v>
      </c>
      <c r="OO54" s="191">
        <f t="shared" si="1527"/>
        <v>0</v>
      </c>
      <c r="OQ54" s="191">
        <f t="shared" ref="OQ54:PD54" si="1528">SUM(OQ55:OQ60)</f>
        <v>0</v>
      </c>
      <c r="OR54" s="191">
        <f t="shared" si="1528"/>
        <v>0</v>
      </c>
      <c r="OS54" s="191">
        <f t="shared" si="1528"/>
        <v>0</v>
      </c>
      <c r="OT54" s="191">
        <f t="shared" si="1528"/>
        <v>0</v>
      </c>
      <c r="OU54" s="191">
        <f t="shared" si="1528"/>
        <v>0</v>
      </c>
      <c r="OV54" s="191">
        <f t="shared" si="1528"/>
        <v>0</v>
      </c>
      <c r="OW54" s="191">
        <f t="shared" si="1528"/>
        <v>0</v>
      </c>
      <c r="OX54" s="191">
        <f t="shared" si="1528"/>
        <v>0</v>
      </c>
      <c r="OY54" s="191">
        <f t="shared" si="1528"/>
        <v>0</v>
      </c>
      <c r="OZ54" s="191">
        <f t="shared" si="1528"/>
        <v>0</v>
      </c>
      <c r="PA54" s="191">
        <f t="shared" si="1528"/>
        <v>0</v>
      </c>
      <c r="PB54" s="191">
        <f t="shared" si="1528"/>
        <v>0</v>
      </c>
      <c r="PC54" s="191">
        <f t="shared" si="1528"/>
        <v>0</v>
      </c>
      <c r="PD54" s="191">
        <f t="shared" si="1528"/>
        <v>0</v>
      </c>
      <c r="PF54" s="191">
        <f t="shared" ref="PF54:PS54" si="1529">SUM(PF55:PF60)</f>
        <v>0</v>
      </c>
      <c r="PG54" s="191">
        <f t="shared" si="1529"/>
        <v>0</v>
      </c>
      <c r="PH54" s="191">
        <f t="shared" si="1529"/>
        <v>0</v>
      </c>
      <c r="PI54" s="191">
        <f t="shared" si="1529"/>
        <v>0</v>
      </c>
      <c r="PJ54" s="191">
        <f t="shared" si="1529"/>
        <v>0</v>
      </c>
      <c r="PK54" s="191">
        <f t="shared" si="1529"/>
        <v>0</v>
      </c>
      <c r="PL54" s="191">
        <f t="shared" si="1529"/>
        <v>0</v>
      </c>
      <c r="PM54" s="191">
        <f t="shared" si="1529"/>
        <v>0</v>
      </c>
      <c r="PN54" s="191">
        <f t="shared" si="1529"/>
        <v>0</v>
      </c>
      <c r="PO54" s="191">
        <f t="shared" si="1529"/>
        <v>0</v>
      </c>
      <c r="PP54" s="191">
        <f t="shared" si="1529"/>
        <v>0</v>
      </c>
      <c r="PQ54" s="191">
        <f t="shared" si="1529"/>
        <v>0</v>
      </c>
      <c r="PR54" s="191">
        <f t="shared" si="1529"/>
        <v>0</v>
      </c>
      <c r="PS54" s="191">
        <f t="shared" si="1529"/>
        <v>0</v>
      </c>
      <c r="PU54" s="191">
        <f t="shared" ref="PU54:QH54" si="1530">SUM(PU55:PU60)</f>
        <v>0</v>
      </c>
      <c r="PV54" s="191">
        <f t="shared" si="1530"/>
        <v>0</v>
      </c>
      <c r="PW54" s="191">
        <f t="shared" si="1530"/>
        <v>0</v>
      </c>
      <c r="PX54" s="191">
        <f t="shared" si="1530"/>
        <v>0</v>
      </c>
      <c r="PY54" s="191">
        <f t="shared" si="1530"/>
        <v>0</v>
      </c>
      <c r="PZ54" s="191">
        <f t="shared" si="1530"/>
        <v>0</v>
      </c>
      <c r="QA54" s="191">
        <f t="shared" si="1530"/>
        <v>0</v>
      </c>
      <c r="QB54" s="191">
        <f t="shared" si="1530"/>
        <v>0</v>
      </c>
      <c r="QC54" s="191">
        <f t="shared" si="1530"/>
        <v>0</v>
      </c>
      <c r="QD54" s="191">
        <f t="shared" si="1530"/>
        <v>0</v>
      </c>
      <c r="QE54" s="191">
        <f t="shared" si="1530"/>
        <v>0</v>
      </c>
      <c r="QF54" s="191">
        <f t="shared" si="1530"/>
        <v>0</v>
      </c>
      <c r="QG54" s="191">
        <f t="shared" si="1530"/>
        <v>0</v>
      </c>
      <c r="QH54" s="191">
        <f t="shared" si="1530"/>
        <v>0</v>
      </c>
      <c r="QJ54" s="191">
        <f t="shared" ref="QJ54:QW54" si="1531">SUM(QJ55:QJ60)</f>
        <v>0</v>
      </c>
      <c r="QK54" s="191">
        <f t="shared" si="1531"/>
        <v>0</v>
      </c>
      <c r="QL54" s="191">
        <f t="shared" si="1531"/>
        <v>0</v>
      </c>
      <c r="QM54" s="191">
        <f t="shared" si="1531"/>
        <v>0</v>
      </c>
      <c r="QN54" s="191">
        <f t="shared" si="1531"/>
        <v>0</v>
      </c>
      <c r="QO54" s="191">
        <f t="shared" si="1531"/>
        <v>0</v>
      </c>
      <c r="QP54" s="191">
        <f t="shared" si="1531"/>
        <v>0</v>
      </c>
      <c r="QQ54" s="191">
        <f t="shared" si="1531"/>
        <v>0</v>
      </c>
      <c r="QR54" s="191">
        <f t="shared" si="1531"/>
        <v>0</v>
      </c>
      <c r="QS54" s="191">
        <f t="shared" si="1531"/>
        <v>0</v>
      </c>
      <c r="QT54" s="191">
        <f t="shared" si="1531"/>
        <v>0</v>
      </c>
      <c r="QU54" s="191">
        <f t="shared" si="1531"/>
        <v>0</v>
      </c>
      <c r="QV54" s="191">
        <f t="shared" si="1531"/>
        <v>0</v>
      </c>
      <c r="QW54" s="191">
        <f t="shared" si="1531"/>
        <v>0</v>
      </c>
      <c r="QY54" s="191">
        <f t="shared" ref="QY54:RL54" si="1532">SUM(QY55:QY60)</f>
        <v>0</v>
      </c>
      <c r="QZ54" s="191">
        <f t="shared" si="1532"/>
        <v>0</v>
      </c>
      <c r="RA54" s="191">
        <f t="shared" si="1532"/>
        <v>0</v>
      </c>
      <c r="RB54" s="191">
        <f t="shared" si="1532"/>
        <v>0</v>
      </c>
      <c r="RC54" s="191">
        <f t="shared" si="1532"/>
        <v>0</v>
      </c>
      <c r="RD54" s="191">
        <f t="shared" si="1532"/>
        <v>0</v>
      </c>
      <c r="RE54" s="191">
        <f t="shared" si="1532"/>
        <v>0</v>
      </c>
      <c r="RF54" s="191">
        <f t="shared" si="1532"/>
        <v>0</v>
      </c>
      <c r="RG54" s="191">
        <f t="shared" si="1532"/>
        <v>0</v>
      </c>
      <c r="RH54" s="191">
        <f t="shared" si="1532"/>
        <v>0</v>
      </c>
      <c r="RI54" s="191">
        <f t="shared" si="1532"/>
        <v>0</v>
      </c>
      <c r="RJ54" s="191">
        <f t="shared" si="1532"/>
        <v>0</v>
      </c>
      <c r="RK54" s="191">
        <f t="shared" si="1532"/>
        <v>0</v>
      </c>
      <c r="RL54" s="191">
        <f t="shared" si="1532"/>
        <v>0</v>
      </c>
      <c r="RN54" s="191">
        <f t="shared" ref="RN54:SA54" si="1533">SUM(RN55:RN60)</f>
        <v>0</v>
      </c>
      <c r="RO54" s="191">
        <f t="shared" si="1533"/>
        <v>0</v>
      </c>
      <c r="RP54" s="191">
        <f t="shared" si="1533"/>
        <v>0</v>
      </c>
      <c r="RQ54" s="191">
        <f t="shared" si="1533"/>
        <v>0</v>
      </c>
      <c r="RR54" s="191">
        <f t="shared" si="1533"/>
        <v>0</v>
      </c>
      <c r="RS54" s="191">
        <f t="shared" si="1533"/>
        <v>0</v>
      </c>
      <c r="RT54" s="191">
        <f t="shared" si="1533"/>
        <v>0</v>
      </c>
      <c r="RU54" s="191">
        <f t="shared" si="1533"/>
        <v>0</v>
      </c>
      <c r="RV54" s="191">
        <f t="shared" si="1533"/>
        <v>0</v>
      </c>
      <c r="RW54" s="191">
        <f t="shared" si="1533"/>
        <v>0</v>
      </c>
      <c r="RX54" s="191">
        <f t="shared" si="1533"/>
        <v>0</v>
      </c>
      <c r="RY54" s="191">
        <f t="shared" si="1533"/>
        <v>0</v>
      </c>
      <c r="RZ54" s="191">
        <f t="shared" si="1533"/>
        <v>0</v>
      </c>
      <c r="SA54" s="191">
        <f t="shared" si="1533"/>
        <v>0</v>
      </c>
      <c r="SC54" s="191">
        <f t="shared" ref="SC54:SP54" si="1534">SUM(SC55:SC60)</f>
        <v>0</v>
      </c>
      <c r="SD54" s="191">
        <f t="shared" si="1534"/>
        <v>0</v>
      </c>
      <c r="SE54" s="191">
        <f t="shared" si="1534"/>
        <v>0</v>
      </c>
      <c r="SF54" s="191">
        <f t="shared" si="1534"/>
        <v>0</v>
      </c>
      <c r="SG54" s="191">
        <f t="shared" si="1534"/>
        <v>0</v>
      </c>
      <c r="SH54" s="191">
        <f t="shared" si="1534"/>
        <v>0</v>
      </c>
      <c r="SI54" s="191">
        <f t="shared" si="1534"/>
        <v>0</v>
      </c>
      <c r="SJ54" s="191">
        <f t="shared" si="1534"/>
        <v>0</v>
      </c>
      <c r="SK54" s="191">
        <f t="shared" si="1534"/>
        <v>0</v>
      </c>
      <c r="SL54" s="191">
        <f t="shared" si="1534"/>
        <v>0</v>
      </c>
      <c r="SM54" s="191">
        <f t="shared" si="1534"/>
        <v>0</v>
      </c>
      <c r="SN54" s="191">
        <f t="shared" si="1534"/>
        <v>0</v>
      </c>
      <c r="SO54" s="191">
        <f t="shared" si="1534"/>
        <v>0</v>
      </c>
      <c r="SP54" s="191">
        <f t="shared" si="1534"/>
        <v>0</v>
      </c>
      <c r="SR54" s="191">
        <f t="shared" ref="SR54:TE54" si="1535">SUM(SR55:SR60)</f>
        <v>0</v>
      </c>
      <c r="SS54" s="191">
        <f t="shared" si="1535"/>
        <v>0</v>
      </c>
      <c r="ST54" s="191">
        <f t="shared" si="1535"/>
        <v>0</v>
      </c>
      <c r="SU54" s="191">
        <f t="shared" si="1535"/>
        <v>0</v>
      </c>
      <c r="SV54" s="191">
        <f t="shared" si="1535"/>
        <v>0</v>
      </c>
      <c r="SW54" s="191">
        <f t="shared" si="1535"/>
        <v>0</v>
      </c>
      <c r="SX54" s="191">
        <f t="shared" si="1535"/>
        <v>0</v>
      </c>
      <c r="SY54" s="191">
        <f t="shared" si="1535"/>
        <v>0</v>
      </c>
      <c r="SZ54" s="191">
        <f t="shared" si="1535"/>
        <v>0</v>
      </c>
      <c r="TA54" s="191">
        <f t="shared" si="1535"/>
        <v>0</v>
      </c>
      <c r="TB54" s="191">
        <f t="shared" si="1535"/>
        <v>0</v>
      </c>
      <c r="TC54" s="191">
        <f t="shared" si="1535"/>
        <v>0</v>
      </c>
      <c r="TD54" s="191">
        <f t="shared" si="1535"/>
        <v>0</v>
      </c>
      <c r="TE54" s="191">
        <f t="shared" si="1535"/>
        <v>0</v>
      </c>
      <c r="TG54" s="191">
        <f t="shared" ref="TG54:TT54" si="1536">SUM(TG55:TG60)</f>
        <v>0</v>
      </c>
      <c r="TH54" s="191">
        <f t="shared" si="1536"/>
        <v>0</v>
      </c>
      <c r="TI54" s="191">
        <f t="shared" si="1536"/>
        <v>0</v>
      </c>
      <c r="TJ54" s="191">
        <f t="shared" si="1536"/>
        <v>0</v>
      </c>
      <c r="TK54" s="191">
        <f t="shared" si="1536"/>
        <v>0</v>
      </c>
      <c r="TL54" s="191">
        <f t="shared" si="1536"/>
        <v>0</v>
      </c>
      <c r="TM54" s="191">
        <f t="shared" si="1536"/>
        <v>0</v>
      </c>
      <c r="TN54" s="191">
        <f t="shared" si="1536"/>
        <v>0</v>
      </c>
      <c r="TO54" s="191">
        <f t="shared" si="1536"/>
        <v>0</v>
      </c>
      <c r="TP54" s="191">
        <f t="shared" si="1536"/>
        <v>0</v>
      </c>
      <c r="TQ54" s="191">
        <f t="shared" si="1536"/>
        <v>0</v>
      </c>
      <c r="TR54" s="191">
        <f t="shared" si="1536"/>
        <v>0</v>
      </c>
      <c r="TS54" s="191">
        <f t="shared" si="1536"/>
        <v>0</v>
      </c>
      <c r="TT54" s="191">
        <f t="shared" si="1536"/>
        <v>0</v>
      </c>
      <c r="TV54" s="191">
        <f t="shared" ref="TV54:UI54" si="1537">SUM(TV55:TV60)</f>
        <v>0</v>
      </c>
      <c r="TW54" s="191">
        <f t="shared" si="1537"/>
        <v>0</v>
      </c>
      <c r="TX54" s="191">
        <f t="shared" si="1537"/>
        <v>0</v>
      </c>
      <c r="TY54" s="191">
        <f t="shared" si="1537"/>
        <v>0</v>
      </c>
      <c r="TZ54" s="191">
        <f t="shared" si="1537"/>
        <v>0</v>
      </c>
      <c r="UA54" s="191">
        <f t="shared" si="1537"/>
        <v>0</v>
      </c>
      <c r="UB54" s="191">
        <f t="shared" si="1537"/>
        <v>0</v>
      </c>
      <c r="UC54" s="191">
        <f t="shared" si="1537"/>
        <v>0</v>
      </c>
      <c r="UD54" s="191">
        <f t="shared" si="1537"/>
        <v>0</v>
      </c>
      <c r="UE54" s="191">
        <f t="shared" si="1537"/>
        <v>0</v>
      </c>
      <c r="UF54" s="191">
        <f t="shared" si="1537"/>
        <v>0</v>
      </c>
      <c r="UG54" s="191">
        <f t="shared" si="1537"/>
        <v>0</v>
      </c>
      <c r="UH54" s="191">
        <f t="shared" si="1537"/>
        <v>0</v>
      </c>
      <c r="UI54" s="191">
        <f t="shared" si="1537"/>
        <v>0</v>
      </c>
      <c r="UK54" s="191">
        <f t="shared" ref="UK54:UX54" si="1538">SUM(UK55:UK60)</f>
        <v>0</v>
      </c>
      <c r="UL54" s="191">
        <f t="shared" si="1538"/>
        <v>0</v>
      </c>
      <c r="UM54" s="191">
        <f t="shared" si="1538"/>
        <v>0</v>
      </c>
      <c r="UN54" s="191">
        <f t="shared" si="1538"/>
        <v>0</v>
      </c>
      <c r="UO54" s="191">
        <f t="shared" si="1538"/>
        <v>0</v>
      </c>
      <c r="UP54" s="191">
        <f t="shared" si="1538"/>
        <v>0</v>
      </c>
      <c r="UQ54" s="191">
        <f t="shared" si="1538"/>
        <v>0</v>
      </c>
      <c r="UR54" s="191">
        <f t="shared" si="1538"/>
        <v>0</v>
      </c>
      <c r="US54" s="191">
        <f t="shared" si="1538"/>
        <v>0</v>
      </c>
      <c r="UT54" s="191">
        <f t="shared" si="1538"/>
        <v>0</v>
      </c>
      <c r="UU54" s="191">
        <f t="shared" si="1538"/>
        <v>0</v>
      </c>
      <c r="UV54" s="191">
        <f t="shared" si="1538"/>
        <v>0</v>
      </c>
      <c r="UW54" s="191">
        <f t="shared" si="1538"/>
        <v>0</v>
      </c>
      <c r="UX54" s="191">
        <f t="shared" si="1538"/>
        <v>0</v>
      </c>
      <c r="UZ54" s="191">
        <f t="shared" ref="UZ54:VM54" si="1539">SUM(UZ55:UZ60)</f>
        <v>0</v>
      </c>
      <c r="VA54" s="191">
        <f t="shared" si="1539"/>
        <v>0</v>
      </c>
      <c r="VB54" s="191">
        <f t="shared" si="1539"/>
        <v>0</v>
      </c>
      <c r="VC54" s="191">
        <f t="shared" si="1539"/>
        <v>0</v>
      </c>
      <c r="VD54" s="191">
        <f t="shared" si="1539"/>
        <v>0</v>
      </c>
      <c r="VE54" s="191">
        <f t="shared" si="1539"/>
        <v>0</v>
      </c>
      <c r="VF54" s="191">
        <f t="shared" si="1539"/>
        <v>0</v>
      </c>
      <c r="VG54" s="191">
        <f t="shared" si="1539"/>
        <v>0</v>
      </c>
      <c r="VH54" s="191">
        <f t="shared" si="1539"/>
        <v>0</v>
      </c>
      <c r="VI54" s="191">
        <f t="shared" si="1539"/>
        <v>0</v>
      </c>
      <c r="VJ54" s="191">
        <f t="shared" si="1539"/>
        <v>0</v>
      </c>
      <c r="VK54" s="191">
        <f t="shared" si="1539"/>
        <v>0</v>
      </c>
      <c r="VL54" s="191">
        <f t="shared" si="1539"/>
        <v>0</v>
      </c>
      <c r="VM54" s="191">
        <f t="shared" si="1539"/>
        <v>0</v>
      </c>
      <c r="VO54" s="191">
        <f t="shared" ref="VO54:WB54" si="1540">SUM(VO55:VO60)</f>
        <v>0</v>
      </c>
      <c r="VP54" s="191">
        <f t="shared" si="1540"/>
        <v>0</v>
      </c>
      <c r="VQ54" s="191">
        <f t="shared" si="1540"/>
        <v>0</v>
      </c>
      <c r="VR54" s="191">
        <f t="shared" si="1540"/>
        <v>0</v>
      </c>
      <c r="VS54" s="191">
        <f t="shared" si="1540"/>
        <v>0</v>
      </c>
      <c r="VT54" s="191">
        <f t="shared" si="1540"/>
        <v>0</v>
      </c>
      <c r="VU54" s="191">
        <f t="shared" si="1540"/>
        <v>0</v>
      </c>
      <c r="VV54" s="191">
        <f t="shared" si="1540"/>
        <v>0</v>
      </c>
      <c r="VW54" s="191">
        <f t="shared" si="1540"/>
        <v>0</v>
      </c>
      <c r="VX54" s="191">
        <f t="shared" si="1540"/>
        <v>0</v>
      </c>
      <c r="VY54" s="191">
        <f t="shared" si="1540"/>
        <v>0</v>
      </c>
      <c r="VZ54" s="191">
        <f t="shared" si="1540"/>
        <v>0</v>
      </c>
      <c r="WA54" s="191">
        <f t="shared" si="1540"/>
        <v>0</v>
      </c>
      <c r="WB54" s="191">
        <f t="shared" si="1540"/>
        <v>0</v>
      </c>
      <c r="WD54" s="191">
        <f t="shared" ref="WD54:WQ54" si="1541">SUM(WD55:WD60)</f>
        <v>0</v>
      </c>
      <c r="WE54" s="191">
        <f t="shared" si="1541"/>
        <v>0</v>
      </c>
      <c r="WF54" s="191">
        <f t="shared" si="1541"/>
        <v>0</v>
      </c>
      <c r="WG54" s="191">
        <f t="shared" si="1541"/>
        <v>0</v>
      </c>
      <c r="WH54" s="191">
        <f t="shared" si="1541"/>
        <v>0</v>
      </c>
      <c r="WI54" s="191">
        <f t="shared" si="1541"/>
        <v>0</v>
      </c>
      <c r="WJ54" s="191">
        <f t="shared" si="1541"/>
        <v>0</v>
      </c>
      <c r="WK54" s="191">
        <f t="shared" si="1541"/>
        <v>0</v>
      </c>
      <c r="WL54" s="191">
        <f t="shared" si="1541"/>
        <v>0</v>
      </c>
      <c r="WM54" s="191">
        <f t="shared" si="1541"/>
        <v>0</v>
      </c>
      <c r="WN54" s="191">
        <f t="shared" si="1541"/>
        <v>0</v>
      </c>
      <c r="WO54" s="191">
        <f t="shared" si="1541"/>
        <v>0</v>
      </c>
      <c r="WP54" s="191">
        <f t="shared" si="1541"/>
        <v>0</v>
      </c>
      <c r="WQ54" s="191">
        <f t="shared" si="1541"/>
        <v>0</v>
      </c>
      <c r="WS54" s="191">
        <f t="shared" ref="WS54:XF54" si="1542">SUM(WS55:WS60)</f>
        <v>0</v>
      </c>
      <c r="WT54" s="191">
        <f t="shared" si="1542"/>
        <v>0</v>
      </c>
      <c r="WU54" s="191">
        <f t="shared" si="1542"/>
        <v>0</v>
      </c>
      <c r="WV54" s="191">
        <f t="shared" si="1542"/>
        <v>0</v>
      </c>
      <c r="WW54" s="191">
        <f t="shared" si="1542"/>
        <v>0</v>
      </c>
      <c r="WX54" s="191">
        <f t="shared" si="1542"/>
        <v>0</v>
      </c>
      <c r="WY54" s="191">
        <f t="shared" si="1542"/>
        <v>0</v>
      </c>
      <c r="WZ54" s="191">
        <f t="shared" si="1542"/>
        <v>0</v>
      </c>
      <c r="XA54" s="191">
        <f t="shared" si="1542"/>
        <v>0</v>
      </c>
      <c r="XB54" s="191">
        <f t="shared" si="1542"/>
        <v>0</v>
      </c>
      <c r="XC54" s="191">
        <f t="shared" si="1542"/>
        <v>0</v>
      </c>
      <c r="XD54" s="191">
        <f t="shared" si="1542"/>
        <v>0</v>
      </c>
      <c r="XE54" s="191">
        <f t="shared" si="1542"/>
        <v>0</v>
      </c>
      <c r="XF54" s="191">
        <f t="shared" si="1542"/>
        <v>0</v>
      </c>
      <c r="XH54" s="191">
        <f t="shared" ref="XH54:XU54" si="1543">SUM(XH55:XH60)</f>
        <v>0</v>
      </c>
      <c r="XI54" s="191">
        <f t="shared" si="1543"/>
        <v>0</v>
      </c>
      <c r="XJ54" s="191">
        <f t="shared" si="1543"/>
        <v>0</v>
      </c>
      <c r="XK54" s="191">
        <f t="shared" si="1543"/>
        <v>0</v>
      </c>
      <c r="XL54" s="191">
        <f t="shared" si="1543"/>
        <v>0</v>
      </c>
      <c r="XM54" s="191">
        <f t="shared" si="1543"/>
        <v>0</v>
      </c>
      <c r="XN54" s="191">
        <f t="shared" si="1543"/>
        <v>0</v>
      </c>
      <c r="XO54" s="191">
        <f t="shared" si="1543"/>
        <v>0</v>
      </c>
      <c r="XP54" s="191">
        <f t="shared" si="1543"/>
        <v>0</v>
      </c>
      <c r="XQ54" s="191">
        <f t="shared" si="1543"/>
        <v>0</v>
      </c>
      <c r="XR54" s="191">
        <f t="shared" si="1543"/>
        <v>0</v>
      </c>
      <c r="XS54" s="191">
        <f t="shared" si="1543"/>
        <v>0</v>
      </c>
      <c r="XT54" s="191">
        <f t="shared" si="1543"/>
        <v>0</v>
      </c>
      <c r="XU54" s="191">
        <f t="shared" si="1543"/>
        <v>0</v>
      </c>
      <c r="XW54" s="191">
        <f t="shared" ref="XW54:YJ54" si="1544">SUM(XW55:XW60)</f>
        <v>0</v>
      </c>
      <c r="XX54" s="191">
        <f t="shared" si="1544"/>
        <v>0</v>
      </c>
      <c r="XY54" s="191">
        <f t="shared" si="1544"/>
        <v>0</v>
      </c>
      <c r="XZ54" s="191">
        <f t="shared" si="1544"/>
        <v>0</v>
      </c>
      <c r="YA54" s="191">
        <f t="shared" si="1544"/>
        <v>0</v>
      </c>
      <c r="YB54" s="191">
        <f t="shared" si="1544"/>
        <v>0</v>
      </c>
      <c r="YC54" s="191">
        <f t="shared" si="1544"/>
        <v>0</v>
      </c>
      <c r="YD54" s="191">
        <f t="shared" si="1544"/>
        <v>0</v>
      </c>
      <c r="YE54" s="191">
        <f t="shared" si="1544"/>
        <v>0</v>
      </c>
      <c r="YF54" s="191">
        <f t="shared" si="1544"/>
        <v>0</v>
      </c>
      <c r="YG54" s="191">
        <f t="shared" si="1544"/>
        <v>0</v>
      </c>
      <c r="YH54" s="191">
        <f t="shared" si="1544"/>
        <v>0</v>
      </c>
      <c r="YI54" s="191">
        <f t="shared" si="1544"/>
        <v>0</v>
      </c>
      <c r="YJ54" s="191">
        <f t="shared" si="1544"/>
        <v>0</v>
      </c>
      <c r="YL54" s="191">
        <f t="shared" ref="YL54:YY54" si="1545">SUM(YL55:YL60)</f>
        <v>0</v>
      </c>
      <c r="YM54" s="191">
        <f t="shared" si="1545"/>
        <v>0</v>
      </c>
      <c r="YN54" s="191">
        <f t="shared" si="1545"/>
        <v>0</v>
      </c>
      <c r="YO54" s="191">
        <f t="shared" si="1545"/>
        <v>0</v>
      </c>
      <c r="YP54" s="191">
        <f t="shared" si="1545"/>
        <v>0</v>
      </c>
      <c r="YQ54" s="191">
        <f t="shared" si="1545"/>
        <v>0</v>
      </c>
      <c r="YR54" s="191">
        <f t="shared" si="1545"/>
        <v>0</v>
      </c>
      <c r="YS54" s="191">
        <f t="shared" si="1545"/>
        <v>0</v>
      </c>
      <c r="YT54" s="191">
        <f t="shared" si="1545"/>
        <v>0</v>
      </c>
      <c r="YU54" s="191">
        <f t="shared" si="1545"/>
        <v>0</v>
      </c>
      <c r="YV54" s="191">
        <f t="shared" si="1545"/>
        <v>0</v>
      </c>
      <c r="YW54" s="191">
        <f t="shared" si="1545"/>
        <v>0</v>
      </c>
      <c r="YX54" s="191">
        <f t="shared" si="1545"/>
        <v>0</v>
      </c>
      <c r="YY54" s="191">
        <f t="shared" si="1545"/>
        <v>0</v>
      </c>
      <c r="ZA54" s="191">
        <f t="shared" ref="ZA54:ZN54" si="1546">SUM(ZA55:ZA60)</f>
        <v>0</v>
      </c>
      <c r="ZB54" s="191">
        <f t="shared" si="1546"/>
        <v>0</v>
      </c>
      <c r="ZC54" s="191">
        <f t="shared" si="1546"/>
        <v>0</v>
      </c>
      <c r="ZD54" s="191">
        <f t="shared" si="1546"/>
        <v>0</v>
      </c>
      <c r="ZE54" s="191">
        <f t="shared" si="1546"/>
        <v>0</v>
      </c>
      <c r="ZF54" s="191">
        <f t="shared" si="1546"/>
        <v>0</v>
      </c>
      <c r="ZG54" s="191">
        <f t="shared" si="1546"/>
        <v>0</v>
      </c>
      <c r="ZH54" s="191">
        <f t="shared" si="1546"/>
        <v>0</v>
      </c>
      <c r="ZI54" s="191">
        <f t="shared" si="1546"/>
        <v>0</v>
      </c>
      <c r="ZJ54" s="191">
        <f t="shared" si="1546"/>
        <v>0</v>
      </c>
      <c r="ZK54" s="191">
        <f t="shared" si="1546"/>
        <v>0</v>
      </c>
      <c r="ZL54" s="191">
        <f t="shared" si="1546"/>
        <v>0</v>
      </c>
      <c r="ZM54" s="191">
        <f t="shared" si="1546"/>
        <v>0</v>
      </c>
      <c r="ZN54" s="191">
        <f t="shared" si="1546"/>
        <v>0</v>
      </c>
      <c r="ZP54" s="191">
        <f t="shared" ref="ZP54:AAC54" si="1547">SUM(ZP55:ZP60)</f>
        <v>0</v>
      </c>
      <c r="ZQ54" s="191">
        <f t="shared" si="1547"/>
        <v>0</v>
      </c>
      <c r="ZR54" s="191">
        <f t="shared" si="1547"/>
        <v>0</v>
      </c>
      <c r="ZS54" s="191">
        <f t="shared" si="1547"/>
        <v>0</v>
      </c>
      <c r="ZT54" s="191">
        <f t="shared" si="1547"/>
        <v>0</v>
      </c>
      <c r="ZU54" s="191">
        <f t="shared" si="1547"/>
        <v>0</v>
      </c>
      <c r="ZV54" s="191">
        <f t="shared" si="1547"/>
        <v>0</v>
      </c>
      <c r="ZW54" s="191">
        <f t="shared" si="1547"/>
        <v>0</v>
      </c>
      <c r="ZX54" s="191">
        <f t="shared" si="1547"/>
        <v>0</v>
      </c>
      <c r="ZY54" s="191">
        <f t="shared" si="1547"/>
        <v>0</v>
      </c>
      <c r="ZZ54" s="191">
        <f t="shared" si="1547"/>
        <v>0</v>
      </c>
      <c r="AAA54" s="191">
        <f t="shared" si="1547"/>
        <v>0</v>
      </c>
      <c r="AAB54" s="191">
        <f t="shared" si="1547"/>
        <v>0</v>
      </c>
      <c r="AAC54" s="191">
        <f t="shared" si="1547"/>
        <v>0</v>
      </c>
      <c r="AAE54" s="191">
        <f t="shared" ref="AAE54:AAR54" si="1548">SUM(AAE55:AAE60)</f>
        <v>0</v>
      </c>
      <c r="AAF54" s="191">
        <f t="shared" si="1548"/>
        <v>0</v>
      </c>
      <c r="AAG54" s="191">
        <f t="shared" si="1548"/>
        <v>0</v>
      </c>
      <c r="AAH54" s="191">
        <f t="shared" si="1548"/>
        <v>0</v>
      </c>
      <c r="AAI54" s="191">
        <f t="shared" si="1548"/>
        <v>0</v>
      </c>
      <c r="AAJ54" s="191">
        <f t="shared" si="1548"/>
        <v>0</v>
      </c>
      <c r="AAK54" s="191">
        <f t="shared" si="1548"/>
        <v>0</v>
      </c>
      <c r="AAL54" s="191">
        <f t="shared" si="1548"/>
        <v>0</v>
      </c>
      <c r="AAM54" s="191">
        <f t="shared" si="1548"/>
        <v>0</v>
      </c>
      <c r="AAN54" s="191">
        <f t="shared" si="1548"/>
        <v>0</v>
      </c>
      <c r="AAO54" s="191">
        <f t="shared" si="1548"/>
        <v>0</v>
      </c>
      <c r="AAP54" s="191">
        <f t="shared" si="1548"/>
        <v>0</v>
      </c>
      <c r="AAQ54" s="191">
        <f t="shared" si="1548"/>
        <v>0</v>
      </c>
      <c r="AAR54" s="191">
        <f t="shared" si="1548"/>
        <v>0</v>
      </c>
      <c r="AAT54" s="191">
        <f t="shared" ref="AAT54:ABG54" si="1549">SUM(AAT55:AAT60)</f>
        <v>0</v>
      </c>
      <c r="AAU54" s="191">
        <f t="shared" si="1549"/>
        <v>0</v>
      </c>
      <c r="AAV54" s="191">
        <f t="shared" si="1549"/>
        <v>0</v>
      </c>
      <c r="AAW54" s="191">
        <f t="shared" si="1549"/>
        <v>0</v>
      </c>
      <c r="AAX54" s="191">
        <f t="shared" si="1549"/>
        <v>0</v>
      </c>
      <c r="AAY54" s="191">
        <f t="shared" si="1549"/>
        <v>0</v>
      </c>
      <c r="AAZ54" s="191">
        <f t="shared" si="1549"/>
        <v>0</v>
      </c>
      <c r="ABA54" s="191">
        <f t="shared" si="1549"/>
        <v>0</v>
      </c>
      <c r="ABB54" s="191">
        <f t="shared" si="1549"/>
        <v>0</v>
      </c>
      <c r="ABC54" s="191">
        <f t="shared" si="1549"/>
        <v>0</v>
      </c>
      <c r="ABD54" s="191">
        <f t="shared" si="1549"/>
        <v>0</v>
      </c>
      <c r="ABE54" s="191">
        <f t="shared" si="1549"/>
        <v>0</v>
      </c>
      <c r="ABF54" s="191">
        <f t="shared" si="1549"/>
        <v>0</v>
      </c>
      <c r="ABG54" s="191">
        <f t="shared" si="1549"/>
        <v>0</v>
      </c>
      <c r="ABI54" s="191">
        <f t="shared" ref="ABI54:ABV54" si="1550">SUM(ABI55:ABI60)</f>
        <v>0</v>
      </c>
      <c r="ABJ54" s="191">
        <f t="shared" si="1550"/>
        <v>0</v>
      </c>
      <c r="ABK54" s="191">
        <f t="shared" si="1550"/>
        <v>0</v>
      </c>
      <c r="ABL54" s="191">
        <f t="shared" si="1550"/>
        <v>0</v>
      </c>
      <c r="ABM54" s="191">
        <f t="shared" si="1550"/>
        <v>0</v>
      </c>
      <c r="ABN54" s="191">
        <f t="shared" si="1550"/>
        <v>0</v>
      </c>
      <c r="ABO54" s="191">
        <f t="shared" si="1550"/>
        <v>0</v>
      </c>
      <c r="ABP54" s="191">
        <f t="shared" si="1550"/>
        <v>0</v>
      </c>
      <c r="ABQ54" s="191">
        <f t="shared" si="1550"/>
        <v>0</v>
      </c>
      <c r="ABR54" s="191">
        <f t="shared" si="1550"/>
        <v>0</v>
      </c>
      <c r="ABS54" s="191">
        <f t="shared" si="1550"/>
        <v>0</v>
      </c>
      <c r="ABT54" s="191">
        <f t="shared" si="1550"/>
        <v>0</v>
      </c>
      <c r="ABU54" s="191">
        <f t="shared" si="1550"/>
        <v>0</v>
      </c>
      <c r="ABV54" s="191">
        <f t="shared" si="1550"/>
        <v>0</v>
      </c>
      <c r="ABX54" s="191">
        <f t="shared" ref="ABX54:ACK54" si="1551">SUM(ABX55:ABX60)</f>
        <v>0</v>
      </c>
      <c r="ABY54" s="191">
        <f t="shared" si="1551"/>
        <v>0</v>
      </c>
      <c r="ABZ54" s="191">
        <f t="shared" si="1551"/>
        <v>0</v>
      </c>
      <c r="ACA54" s="191">
        <f t="shared" si="1551"/>
        <v>0</v>
      </c>
      <c r="ACB54" s="191">
        <f t="shared" si="1551"/>
        <v>0</v>
      </c>
      <c r="ACC54" s="191">
        <f t="shared" si="1551"/>
        <v>0</v>
      </c>
      <c r="ACD54" s="191">
        <f t="shared" si="1551"/>
        <v>0</v>
      </c>
      <c r="ACE54" s="191">
        <f t="shared" si="1551"/>
        <v>0</v>
      </c>
      <c r="ACF54" s="191">
        <f t="shared" si="1551"/>
        <v>0</v>
      </c>
      <c r="ACG54" s="191">
        <f t="shared" si="1551"/>
        <v>0</v>
      </c>
      <c r="ACH54" s="191">
        <f t="shared" si="1551"/>
        <v>0</v>
      </c>
      <c r="ACI54" s="191">
        <f t="shared" si="1551"/>
        <v>0</v>
      </c>
      <c r="ACJ54" s="191">
        <f t="shared" si="1551"/>
        <v>0</v>
      </c>
      <c r="ACK54" s="191">
        <f t="shared" si="1551"/>
        <v>0</v>
      </c>
      <c r="ACM54" s="191">
        <f t="shared" ref="ACM54:ACZ54" si="1552">SUM(ACM55:ACM60)</f>
        <v>0</v>
      </c>
      <c r="ACN54" s="191">
        <f t="shared" si="1552"/>
        <v>0</v>
      </c>
      <c r="ACO54" s="191">
        <f t="shared" si="1552"/>
        <v>0</v>
      </c>
      <c r="ACP54" s="191">
        <f t="shared" si="1552"/>
        <v>0</v>
      </c>
      <c r="ACQ54" s="191">
        <f t="shared" si="1552"/>
        <v>0</v>
      </c>
      <c r="ACR54" s="191">
        <f t="shared" si="1552"/>
        <v>0</v>
      </c>
      <c r="ACS54" s="191">
        <f t="shared" si="1552"/>
        <v>0</v>
      </c>
      <c r="ACT54" s="191">
        <f t="shared" si="1552"/>
        <v>0</v>
      </c>
      <c r="ACU54" s="191">
        <f t="shared" si="1552"/>
        <v>0</v>
      </c>
      <c r="ACV54" s="191">
        <f t="shared" si="1552"/>
        <v>0</v>
      </c>
      <c r="ACW54" s="191">
        <f t="shared" si="1552"/>
        <v>0</v>
      </c>
      <c r="ACX54" s="191">
        <f t="shared" si="1552"/>
        <v>0</v>
      </c>
      <c r="ACY54" s="191">
        <f t="shared" si="1552"/>
        <v>0</v>
      </c>
      <c r="ACZ54" s="191">
        <f t="shared" si="1552"/>
        <v>0</v>
      </c>
      <c r="ADC54" s="191">
        <f t="shared" ref="ADC54:ADP54" si="1553">SUM(ADC55:ADC60)</f>
        <v>0</v>
      </c>
      <c r="ADD54" s="191">
        <f t="shared" si="1553"/>
        <v>0</v>
      </c>
      <c r="ADE54" s="191">
        <f t="shared" si="1553"/>
        <v>0</v>
      </c>
      <c r="ADF54" s="191">
        <f t="shared" si="1553"/>
        <v>0</v>
      </c>
      <c r="ADG54" s="191">
        <f t="shared" si="1553"/>
        <v>0</v>
      </c>
      <c r="ADH54" s="191">
        <f t="shared" si="1553"/>
        <v>0</v>
      </c>
      <c r="ADI54" s="191">
        <f t="shared" si="1553"/>
        <v>0</v>
      </c>
      <c r="ADJ54" s="191">
        <f t="shared" si="1553"/>
        <v>0</v>
      </c>
      <c r="ADK54" s="191">
        <f t="shared" si="1553"/>
        <v>0</v>
      </c>
      <c r="ADL54" s="191">
        <f t="shared" si="1553"/>
        <v>0</v>
      </c>
      <c r="ADM54" s="191">
        <f t="shared" si="1553"/>
        <v>0</v>
      </c>
      <c r="ADN54" s="191">
        <f t="shared" si="1553"/>
        <v>0</v>
      </c>
      <c r="ADO54" s="191">
        <f t="shared" si="1553"/>
        <v>0</v>
      </c>
      <c r="ADP54" s="191">
        <f t="shared" si="1553"/>
        <v>0</v>
      </c>
      <c r="ADR54" s="191">
        <f t="shared" ref="ADR54:AEE54" si="1554">SUM(ADR55:ADR60)</f>
        <v>0</v>
      </c>
      <c r="ADS54" s="191">
        <f t="shared" si="1554"/>
        <v>0</v>
      </c>
      <c r="ADT54" s="191">
        <f t="shared" si="1554"/>
        <v>0</v>
      </c>
      <c r="ADU54" s="191">
        <f t="shared" si="1554"/>
        <v>0</v>
      </c>
      <c r="ADV54" s="191">
        <f t="shared" si="1554"/>
        <v>0</v>
      </c>
      <c r="ADW54" s="191">
        <f t="shared" si="1554"/>
        <v>0</v>
      </c>
      <c r="ADX54" s="191">
        <f t="shared" si="1554"/>
        <v>0</v>
      </c>
      <c r="ADY54" s="191">
        <f t="shared" si="1554"/>
        <v>0</v>
      </c>
      <c r="ADZ54" s="191">
        <f t="shared" si="1554"/>
        <v>0</v>
      </c>
      <c r="AEA54" s="191">
        <f t="shared" si="1554"/>
        <v>0</v>
      </c>
      <c r="AEB54" s="191">
        <f t="shared" si="1554"/>
        <v>0</v>
      </c>
      <c r="AEC54" s="191">
        <f t="shared" si="1554"/>
        <v>0</v>
      </c>
      <c r="AED54" s="191">
        <f t="shared" si="1554"/>
        <v>0</v>
      </c>
      <c r="AEE54" s="191">
        <f t="shared" si="1554"/>
        <v>0</v>
      </c>
      <c r="AEG54" s="191">
        <f t="shared" ref="AEG54:AET54" si="1555">SUM(AEG55:AEG60)</f>
        <v>0</v>
      </c>
      <c r="AEH54" s="191">
        <f t="shared" si="1555"/>
        <v>0</v>
      </c>
      <c r="AEI54" s="191">
        <f t="shared" si="1555"/>
        <v>0</v>
      </c>
      <c r="AEJ54" s="191">
        <f t="shared" si="1555"/>
        <v>0</v>
      </c>
      <c r="AEK54" s="191">
        <f t="shared" si="1555"/>
        <v>0</v>
      </c>
      <c r="AEL54" s="191">
        <f t="shared" si="1555"/>
        <v>0</v>
      </c>
      <c r="AEM54" s="191">
        <f t="shared" si="1555"/>
        <v>0</v>
      </c>
      <c r="AEN54" s="191">
        <f t="shared" si="1555"/>
        <v>0</v>
      </c>
      <c r="AEO54" s="191">
        <f t="shared" si="1555"/>
        <v>0</v>
      </c>
      <c r="AEP54" s="191">
        <f t="shared" si="1555"/>
        <v>0</v>
      </c>
      <c r="AEQ54" s="191">
        <f t="shared" si="1555"/>
        <v>0</v>
      </c>
      <c r="AER54" s="191">
        <f t="shared" si="1555"/>
        <v>0</v>
      </c>
      <c r="AES54" s="191">
        <f t="shared" si="1555"/>
        <v>0</v>
      </c>
      <c r="AET54" s="191">
        <f t="shared" si="1555"/>
        <v>0</v>
      </c>
      <c r="AEV54" s="191">
        <f t="shared" ref="AEV54:AFI54" si="1556">SUM(AEV55:AEV60)</f>
        <v>0</v>
      </c>
      <c r="AEW54" s="191">
        <f t="shared" si="1556"/>
        <v>0</v>
      </c>
      <c r="AEX54" s="191">
        <f t="shared" si="1556"/>
        <v>0</v>
      </c>
      <c r="AEY54" s="191">
        <f t="shared" si="1556"/>
        <v>0</v>
      </c>
      <c r="AEZ54" s="191">
        <f t="shared" si="1556"/>
        <v>0</v>
      </c>
      <c r="AFA54" s="191">
        <f t="shared" si="1556"/>
        <v>0</v>
      </c>
      <c r="AFB54" s="191">
        <f t="shared" si="1556"/>
        <v>0</v>
      </c>
      <c r="AFC54" s="191">
        <f t="shared" si="1556"/>
        <v>0</v>
      </c>
      <c r="AFD54" s="191">
        <f t="shared" si="1556"/>
        <v>0</v>
      </c>
      <c r="AFE54" s="191">
        <f t="shared" si="1556"/>
        <v>0</v>
      </c>
      <c r="AFF54" s="191">
        <f t="shared" si="1556"/>
        <v>0</v>
      </c>
      <c r="AFG54" s="191">
        <f t="shared" si="1556"/>
        <v>0</v>
      </c>
      <c r="AFH54" s="191">
        <f t="shared" si="1556"/>
        <v>0</v>
      </c>
      <c r="AFI54" s="191">
        <f t="shared" si="1556"/>
        <v>0</v>
      </c>
      <c r="AFK54" s="191">
        <f t="shared" ref="AFK54:AFX54" si="1557">SUM(AFK55:AFK60)</f>
        <v>0</v>
      </c>
      <c r="AFL54" s="191">
        <f t="shared" si="1557"/>
        <v>0</v>
      </c>
      <c r="AFM54" s="191">
        <f t="shared" si="1557"/>
        <v>0</v>
      </c>
      <c r="AFN54" s="191">
        <f t="shared" si="1557"/>
        <v>0</v>
      </c>
      <c r="AFO54" s="191">
        <f t="shared" si="1557"/>
        <v>0</v>
      </c>
      <c r="AFP54" s="191">
        <f t="shared" si="1557"/>
        <v>0</v>
      </c>
      <c r="AFQ54" s="191">
        <f t="shared" si="1557"/>
        <v>0</v>
      </c>
      <c r="AFR54" s="191">
        <f t="shared" si="1557"/>
        <v>0</v>
      </c>
      <c r="AFS54" s="191">
        <f t="shared" si="1557"/>
        <v>0</v>
      </c>
      <c r="AFT54" s="191">
        <f t="shared" si="1557"/>
        <v>0</v>
      </c>
      <c r="AFU54" s="191">
        <f t="shared" si="1557"/>
        <v>0</v>
      </c>
      <c r="AFV54" s="191">
        <f t="shared" si="1557"/>
        <v>0</v>
      </c>
      <c r="AFW54" s="191">
        <f t="shared" si="1557"/>
        <v>0</v>
      </c>
      <c r="AFX54" s="191">
        <f t="shared" si="1557"/>
        <v>0</v>
      </c>
      <c r="AFZ54" s="191">
        <f t="shared" ref="AFZ54:AGM54" si="1558">SUM(AFZ55:AFZ60)</f>
        <v>0</v>
      </c>
      <c r="AGA54" s="191">
        <f t="shared" si="1558"/>
        <v>0</v>
      </c>
      <c r="AGB54" s="191">
        <f t="shared" si="1558"/>
        <v>0</v>
      </c>
      <c r="AGC54" s="191">
        <f t="shared" si="1558"/>
        <v>0</v>
      </c>
      <c r="AGD54" s="191">
        <f t="shared" si="1558"/>
        <v>0</v>
      </c>
      <c r="AGE54" s="191">
        <f t="shared" si="1558"/>
        <v>0</v>
      </c>
      <c r="AGF54" s="191">
        <f t="shared" si="1558"/>
        <v>0</v>
      </c>
      <c r="AGG54" s="191">
        <f t="shared" si="1558"/>
        <v>0</v>
      </c>
      <c r="AGH54" s="191">
        <f t="shared" si="1558"/>
        <v>0</v>
      </c>
      <c r="AGI54" s="191">
        <f t="shared" si="1558"/>
        <v>0</v>
      </c>
      <c r="AGJ54" s="191">
        <f t="shared" si="1558"/>
        <v>0</v>
      </c>
      <c r="AGK54" s="191">
        <f t="shared" si="1558"/>
        <v>0</v>
      </c>
      <c r="AGL54" s="191">
        <f t="shared" si="1558"/>
        <v>0</v>
      </c>
      <c r="AGM54" s="191">
        <f t="shared" si="1558"/>
        <v>0</v>
      </c>
      <c r="AGO54" s="191">
        <f t="shared" ref="AGO54:AHB54" si="1559">SUM(AGO55:AGO60)</f>
        <v>0</v>
      </c>
      <c r="AGP54" s="191">
        <f t="shared" si="1559"/>
        <v>0</v>
      </c>
      <c r="AGQ54" s="191">
        <f t="shared" si="1559"/>
        <v>0</v>
      </c>
      <c r="AGR54" s="191">
        <f t="shared" si="1559"/>
        <v>0</v>
      </c>
      <c r="AGS54" s="191">
        <f t="shared" si="1559"/>
        <v>0</v>
      </c>
      <c r="AGT54" s="191">
        <f t="shared" si="1559"/>
        <v>0</v>
      </c>
      <c r="AGU54" s="191">
        <f t="shared" si="1559"/>
        <v>0</v>
      </c>
      <c r="AGV54" s="191">
        <f t="shared" si="1559"/>
        <v>0</v>
      </c>
      <c r="AGW54" s="191">
        <f t="shared" si="1559"/>
        <v>0</v>
      </c>
      <c r="AGX54" s="191">
        <f t="shared" si="1559"/>
        <v>0</v>
      </c>
      <c r="AGY54" s="191">
        <f t="shared" si="1559"/>
        <v>0</v>
      </c>
      <c r="AGZ54" s="191">
        <f t="shared" si="1559"/>
        <v>0</v>
      </c>
      <c r="AHA54" s="191">
        <f t="shared" si="1559"/>
        <v>0</v>
      </c>
      <c r="AHB54" s="191">
        <f t="shared" si="1559"/>
        <v>0</v>
      </c>
      <c r="AHD54" s="191">
        <f t="shared" ref="AHD54:AHQ54" si="1560">SUM(AHD55:AHD60)</f>
        <v>0</v>
      </c>
      <c r="AHE54" s="191">
        <f t="shared" si="1560"/>
        <v>0</v>
      </c>
      <c r="AHF54" s="191">
        <f t="shared" si="1560"/>
        <v>0</v>
      </c>
      <c r="AHG54" s="191">
        <f t="shared" si="1560"/>
        <v>0</v>
      </c>
      <c r="AHH54" s="191">
        <f t="shared" si="1560"/>
        <v>0</v>
      </c>
      <c r="AHI54" s="191">
        <f t="shared" si="1560"/>
        <v>0</v>
      </c>
      <c r="AHJ54" s="191">
        <f t="shared" si="1560"/>
        <v>0</v>
      </c>
      <c r="AHK54" s="191">
        <f t="shared" si="1560"/>
        <v>0</v>
      </c>
      <c r="AHL54" s="191">
        <f t="shared" si="1560"/>
        <v>0</v>
      </c>
      <c r="AHM54" s="191">
        <f t="shared" si="1560"/>
        <v>0</v>
      </c>
      <c r="AHN54" s="191">
        <f t="shared" si="1560"/>
        <v>0</v>
      </c>
      <c r="AHO54" s="191">
        <f t="shared" si="1560"/>
        <v>0</v>
      </c>
      <c r="AHP54" s="191">
        <f t="shared" si="1560"/>
        <v>0</v>
      </c>
      <c r="AHQ54" s="191">
        <f t="shared" si="1560"/>
        <v>0</v>
      </c>
      <c r="AHS54" s="191">
        <f t="shared" ref="AHS54:AIF54" si="1561">SUM(AHS55:AHS60)</f>
        <v>0</v>
      </c>
      <c r="AHT54" s="191">
        <f t="shared" si="1561"/>
        <v>0</v>
      </c>
      <c r="AHU54" s="191">
        <f t="shared" si="1561"/>
        <v>0</v>
      </c>
      <c r="AHV54" s="191">
        <f t="shared" si="1561"/>
        <v>0</v>
      </c>
      <c r="AHW54" s="191">
        <f t="shared" si="1561"/>
        <v>0</v>
      </c>
      <c r="AHX54" s="191">
        <f t="shared" si="1561"/>
        <v>0</v>
      </c>
      <c r="AHY54" s="191">
        <f t="shared" si="1561"/>
        <v>0</v>
      </c>
      <c r="AHZ54" s="191">
        <f t="shared" si="1561"/>
        <v>0</v>
      </c>
      <c r="AIA54" s="191">
        <f t="shared" si="1561"/>
        <v>0</v>
      </c>
      <c r="AIB54" s="191">
        <f t="shared" si="1561"/>
        <v>0</v>
      </c>
      <c r="AIC54" s="191">
        <f t="shared" si="1561"/>
        <v>0</v>
      </c>
      <c r="AID54" s="191">
        <f t="shared" si="1561"/>
        <v>0</v>
      </c>
      <c r="AIE54" s="191">
        <f t="shared" si="1561"/>
        <v>0</v>
      </c>
      <c r="AIF54" s="191">
        <f t="shared" si="1561"/>
        <v>0</v>
      </c>
    </row>
    <row r="55" spans="1:916" x14ac:dyDescent="0.25">
      <c r="A55" s="46" t="s">
        <v>287</v>
      </c>
      <c r="B55" s="47" t="s">
        <v>300</v>
      </c>
      <c r="C55" s="53"/>
      <c r="D55" s="48"/>
      <c r="E55" s="48"/>
      <c r="F55" s="48"/>
      <c r="G55" s="191">
        <f t="shared" ref="G55:G60" si="1562">C55+D55-E55+F55</f>
        <v>0</v>
      </c>
      <c r="H55" s="48"/>
      <c r="I55" s="48"/>
      <c r="J55" s="48"/>
      <c r="K55" s="48"/>
      <c r="L55" s="48"/>
      <c r="M55" s="48"/>
      <c r="N55" s="192">
        <f t="shared" ref="N55:N60" si="1563">H55+I55-J55+K55-L55+M55</f>
        <v>0</v>
      </c>
      <c r="O55" s="48"/>
      <c r="P55" s="48"/>
      <c r="Q55" s="48"/>
      <c r="R55" s="48"/>
      <c r="S55" s="48"/>
      <c r="T55" s="48"/>
      <c r="U55" s="191">
        <f t="shared" ref="U55:U60" si="1564">Q55+R55-S55+T55</f>
        <v>0</v>
      </c>
      <c r="V55" s="48"/>
      <c r="W55" s="48"/>
      <c r="X55" s="48"/>
      <c r="Y55" s="48"/>
      <c r="Z55" s="48"/>
      <c r="AA55" s="48"/>
      <c r="AB55" s="192">
        <f t="shared" ref="AB55:AB60" si="1565">V55+W55-X55+Y55-Z55+AA55</f>
        <v>0</v>
      </c>
      <c r="AC55" s="48"/>
      <c r="AD55" s="48"/>
      <c r="AF55" s="48"/>
      <c r="AG55" s="48"/>
      <c r="AH55" s="48"/>
      <c r="AI55" s="48"/>
      <c r="AJ55" s="191">
        <f t="shared" ref="AJ55:AJ60" si="1566">AF55+AG55-AH55+AI55</f>
        <v>0</v>
      </c>
      <c r="AK55" s="48"/>
      <c r="AL55" s="48"/>
      <c r="AM55" s="48"/>
      <c r="AN55" s="48"/>
      <c r="AO55" s="48"/>
      <c r="AP55" s="48"/>
      <c r="AQ55" s="192">
        <f t="shared" ref="AQ55:AQ60" si="1567">AK55+AL55-AM55+AN55-AO55+AP55</f>
        <v>0</v>
      </c>
      <c r="AR55" s="48"/>
      <c r="AS55" s="48"/>
      <c r="AU55" s="48"/>
      <c r="AV55" s="48"/>
      <c r="AW55" s="48"/>
      <c r="AX55" s="48"/>
      <c r="AY55" s="191">
        <f t="shared" ref="AY55:AY60" si="1568">AU55+AV55-AW55+AX55</f>
        <v>0</v>
      </c>
      <c r="AZ55" s="48"/>
      <c r="BA55" s="48"/>
      <c r="BB55" s="48"/>
      <c r="BC55" s="48"/>
      <c r="BD55" s="48"/>
      <c r="BE55" s="48"/>
      <c r="BF55" s="192">
        <f t="shared" ref="BF55:BF60" si="1569">AZ55+BA55-BB55+BC55-BD55+BE55</f>
        <v>0</v>
      </c>
      <c r="BG55" s="48"/>
      <c r="BH55" s="48"/>
      <c r="BJ55" s="48"/>
      <c r="BK55" s="48"/>
      <c r="BL55" s="48"/>
      <c r="BM55" s="48"/>
      <c r="BN55" s="191">
        <f t="shared" ref="BN55:BN60" si="1570">BJ55+BK55-BL55+BM55</f>
        <v>0</v>
      </c>
      <c r="BO55" s="48"/>
      <c r="BP55" s="48"/>
      <c r="BQ55" s="48"/>
      <c r="BR55" s="48"/>
      <c r="BS55" s="48"/>
      <c r="BT55" s="48"/>
      <c r="BU55" s="192">
        <f t="shared" ref="BU55:BU60" si="1571">BO55+BP55-BQ55+BR55-BS55+BT55</f>
        <v>0</v>
      </c>
      <c r="BV55" s="48"/>
      <c r="BW55" s="48"/>
      <c r="BY55" s="48"/>
      <c r="BZ55" s="48"/>
      <c r="CA55" s="48"/>
      <c r="CB55" s="48"/>
      <c r="CC55" s="191">
        <f t="shared" ref="CC55:CC60" si="1572">BY55+BZ55-CA55+CB55</f>
        <v>0</v>
      </c>
      <c r="CD55" s="48"/>
      <c r="CE55" s="48"/>
      <c r="CF55" s="48"/>
      <c r="CG55" s="48"/>
      <c r="CH55" s="48"/>
      <c r="CI55" s="48"/>
      <c r="CJ55" s="192">
        <f t="shared" ref="CJ55:CJ60" si="1573">CD55+CE55-CF55+CG55-CH55+CI55</f>
        <v>0</v>
      </c>
      <c r="CK55" s="48"/>
      <c r="CL55" s="48"/>
      <c r="CN55" s="48"/>
      <c r="CO55" s="48"/>
      <c r="CP55" s="48"/>
      <c r="CQ55" s="48"/>
      <c r="CR55" s="191">
        <f t="shared" ref="CR55:CR60" si="1574">CN55+CO55-CP55+CQ55</f>
        <v>0</v>
      </c>
      <c r="CS55" s="48"/>
      <c r="CT55" s="48"/>
      <c r="CU55" s="48"/>
      <c r="CV55" s="48"/>
      <c r="CW55" s="48"/>
      <c r="CX55" s="48"/>
      <c r="CY55" s="192">
        <f t="shared" ref="CY55:CY60" si="1575">CS55+CT55-CU55+CV55-CW55+CX55</f>
        <v>0</v>
      </c>
      <c r="CZ55" s="48"/>
      <c r="DA55" s="48"/>
      <c r="DC55" s="48"/>
      <c r="DD55" s="48"/>
      <c r="DE55" s="48"/>
      <c r="DF55" s="48"/>
      <c r="DG55" s="191">
        <f t="shared" ref="DG55:DG60" si="1576">DC55+DD55-DE55+DF55</f>
        <v>0</v>
      </c>
      <c r="DH55" s="48"/>
      <c r="DI55" s="48"/>
      <c r="DJ55" s="48"/>
      <c r="DK55" s="48"/>
      <c r="DL55" s="48"/>
      <c r="DM55" s="48"/>
      <c r="DN55" s="192">
        <f t="shared" ref="DN55:DN60" si="1577">DH55+DI55-DJ55+DK55-DL55+DM55</f>
        <v>0</v>
      </c>
      <c r="DO55" s="48"/>
      <c r="DP55" s="48"/>
      <c r="DR55" s="48"/>
      <c r="DS55" s="48"/>
      <c r="DT55" s="48"/>
      <c r="DU55" s="48"/>
      <c r="DV55" s="191">
        <f t="shared" ref="DV55:DV60" si="1578">DR55+DS55-DT55+DU55</f>
        <v>0</v>
      </c>
      <c r="DW55" s="48"/>
      <c r="DX55" s="48"/>
      <c r="DY55" s="48"/>
      <c r="DZ55" s="48"/>
      <c r="EA55" s="48"/>
      <c r="EB55" s="48"/>
      <c r="EC55" s="192">
        <f t="shared" ref="EC55:EC60" si="1579">DW55+DX55-DY55+DZ55-EA55+EB55</f>
        <v>0</v>
      </c>
      <c r="ED55" s="48"/>
      <c r="EE55" s="48"/>
      <c r="EG55" s="48"/>
      <c r="EH55" s="48"/>
      <c r="EI55" s="48"/>
      <c r="EJ55" s="48"/>
      <c r="EK55" s="191">
        <f t="shared" ref="EK55:EK60" si="1580">EG55+EH55-EI55+EJ55</f>
        <v>0</v>
      </c>
      <c r="EL55" s="48"/>
      <c r="EM55" s="48"/>
      <c r="EN55" s="48"/>
      <c r="EO55" s="48"/>
      <c r="EP55" s="48"/>
      <c r="EQ55" s="48"/>
      <c r="ER55" s="192">
        <f t="shared" ref="ER55:ER60" si="1581">EL55+EM55-EN55+EO55-EP55+EQ55</f>
        <v>0</v>
      </c>
      <c r="ES55" s="48"/>
      <c r="ET55" s="48"/>
      <c r="EV55" s="48"/>
      <c r="EW55" s="48"/>
      <c r="EX55" s="48"/>
      <c r="EY55" s="48"/>
      <c r="EZ55" s="191">
        <f t="shared" ref="EZ55:EZ60" si="1582">EV55+EW55-EX55+EY55</f>
        <v>0</v>
      </c>
      <c r="FA55" s="48"/>
      <c r="FB55" s="48"/>
      <c r="FC55" s="48"/>
      <c r="FD55" s="48"/>
      <c r="FE55" s="48"/>
      <c r="FF55" s="48"/>
      <c r="FG55" s="192">
        <f t="shared" ref="FG55:FG60" si="1583">FA55+FB55-FC55+FD55-FE55+FF55</f>
        <v>0</v>
      </c>
      <c r="FH55" s="48"/>
      <c r="FI55" s="48"/>
      <c r="FK55" s="48"/>
      <c r="FL55" s="48"/>
      <c r="FM55" s="48"/>
      <c r="FN55" s="48"/>
      <c r="FO55" s="191">
        <f t="shared" ref="FO55:FO60" si="1584">FK55+FL55-FM55+FN55</f>
        <v>0</v>
      </c>
      <c r="FP55" s="48"/>
      <c r="FQ55" s="48"/>
      <c r="FR55" s="48"/>
      <c r="FS55" s="48"/>
      <c r="FT55" s="48"/>
      <c r="FU55" s="48"/>
      <c r="FV55" s="192">
        <f t="shared" ref="FV55:FV60" si="1585">FP55+FQ55-FR55+FS55-FT55+FU55</f>
        <v>0</v>
      </c>
      <c r="FW55" s="48"/>
      <c r="FX55" s="48"/>
      <c r="FZ55" s="48"/>
      <c r="GA55" s="48"/>
      <c r="GB55" s="48"/>
      <c r="GC55" s="48"/>
      <c r="GD55" s="191">
        <f t="shared" ref="GD55:GD60" si="1586">FZ55+GA55-GB55+GC55</f>
        <v>0</v>
      </c>
      <c r="GE55" s="48"/>
      <c r="GF55" s="48"/>
      <c r="GG55" s="48"/>
      <c r="GH55" s="48"/>
      <c r="GI55" s="48"/>
      <c r="GJ55" s="48"/>
      <c r="GK55" s="192">
        <f t="shared" ref="GK55:GK60" si="1587">GE55+GF55-GG55+GH55-GI55+GJ55</f>
        <v>0</v>
      </c>
      <c r="GL55" s="48"/>
      <c r="GM55" s="48"/>
      <c r="GO55" s="48"/>
      <c r="GP55" s="48"/>
      <c r="GQ55" s="48"/>
      <c r="GR55" s="48"/>
      <c r="GS55" s="191">
        <f t="shared" ref="GS55:GS60" si="1588">GO55+GP55-GQ55+GR55</f>
        <v>0</v>
      </c>
      <c r="GT55" s="48"/>
      <c r="GU55" s="48"/>
      <c r="GV55" s="48"/>
      <c r="GW55" s="48"/>
      <c r="GX55" s="48"/>
      <c r="GY55" s="48"/>
      <c r="GZ55" s="192">
        <f t="shared" ref="GZ55:GZ60" si="1589">GT55+GU55-GV55+GW55-GX55+GY55</f>
        <v>0</v>
      </c>
      <c r="HA55" s="48"/>
      <c r="HB55" s="48"/>
      <c r="HD55" s="48"/>
      <c r="HE55" s="48"/>
      <c r="HF55" s="48"/>
      <c r="HG55" s="48"/>
      <c r="HH55" s="191">
        <f t="shared" ref="HH55:HH60" si="1590">HD55+HE55-HF55+HG55</f>
        <v>0</v>
      </c>
      <c r="HI55" s="48"/>
      <c r="HJ55" s="48"/>
      <c r="HK55" s="48"/>
      <c r="HL55" s="48"/>
      <c r="HM55" s="48"/>
      <c r="HN55" s="48"/>
      <c r="HO55" s="192">
        <f t="shared" ref="HO55:HO60" si="1591">HI55+HJ55-HK55+HL55-HM55+HN55</f>
        <v>0</v>
      </c>
      <c r="HP55" s="48"/>
      <c r="HQ55" s="48"/>
      <c r="HS55" s="48"/>
      <c r="HT55" s="48"/>
      <c r="HU55" s="48"/>
      <c r="HV55" s="48"/>
      <c r="HW55" s="191">
        <f t="shared" ref="HW55:HW60" si="1592">HS55+HT55-HU55+HV55</f>
        <v>0</v>
      </c>
      <c r="HX55" s="48"/>
      <c r="HY55" s="48"/>
      <c r="HZ55" s="48"/>
      <c r="IA55" s="48"/>
      <c r="IB55" s="48"/>
      <c r="IC55" s="48"/>
      <c r="ID55" s="192">
        <f t="shared" ref="ID55:ID60" si="1593">HX55+HY55-HZ55+IA55-IB55+IC55</f>
        <v>0</v>
      </c>
      <c r="IE55" s="48"/>
      <c r="IF55" s="48"/>
      <c r="IH55" s="48"/>
      <c r="II55" s="48"/>
      <c r="IJ55" s="48"/>
      <c r="IK55" s="48"/>
      <c r="IL55" s="191">
        <f t="shared" ref="IL55:IL60" si="1594">IH55+II55-IJ55+IK55</f>
        <v>0</v>
      </c>
      <c r="IM55" s="48"/>
      <c r="IN55" s="48"/>
      <c r="IO55" s="48"/>
      <c r="IP55" s="48"/>
      <c r="IQ55" s="48"/>
      <c r="IR55" s="48"/>
      <c r="IS55" s="192">
        <f t="shared" ref="IS55:IS60" si="1595">IM55+IN55-IO55+IP55-IQ55+IR55</f>
        <v>0</v>
      </c>
      <c r="IT55" s="48"/>
      <c r="IU55" s="48"/>
      <c r="IW55" s="48"/>
      <c r="IX55" s="48"/>
      <c r="IY55" s="48"/>
      <c r="IZ55" s="48"/>
      <c r="JA55" s="191">
        <f t="shared" ref="JA55:JA60" si="1596">IW55+IX55-IY55+IZ55</f>
        <v>0</v>
      </c>
      <c r="JB55" s="48"/>
      <c r="JC55" s="48"/>
      <c r="JD55" s="48"/>
      <c r="JE55" s="48"/>
      <c r="JF55" s="48"/>
      <c r="JG55" s="48"/>
      <c r="JH55" s="192">
        <f t="shared" ref="JH55:JH60" si="1597">JB55+JC55-JD55+JE55-JF55+JG55</f>
        <v>0</v>
      </c>
      <c r="JI55" s="48"/>
      <c r="JJ55" s="48"/>
      <c r="JL55" s="48"/>
      <c r="JM55" s="48"/>
      <c r="JN55" s="48"/>
      <c r="JO55" s="48"/>
      <c r="JP55" s="191">
        <f t="shared" ref="JP55:JP60" si="1598">JL55+JM55-JN55+JO55</f>
        <v>0</v>
      </c>
      <c r="JQ55" s="48"/>
      <c r="JR55" s="48"/>
      <c r="JS55" s="48"/>
      <c r="JT55" s="48"/>
      <c r="JU55" s="48"/>
      <c r="JV55" s="48"/>
      <c r="JW55" s="192">
        <f t="shared" ref="JW55:JW60" si="1599">JQ55+JR55-JS55+JT55-JU55+JV55</f>
        <v>0</v>
      </c>
      <c r="JX55" s="48"/>
      <c r="JY55" s="48"/>
      <c r="KA55" s="48"/>
      <c r="KB55" s="48"/>
      <c r="KC55" s="48"/>
      <c r="KD55" s="48"/>
      <c r="KE55" s="191">
        <f t="shared" ref="KE55:KE60" si="1600">KA55+KB55-KC55+KD55</f>
        <v>0</v>
      </c>
      <c r="KF55" s="48"/>
      <c r="KG55" s="48"/>
      <c r="KH55" s="48"/>
      <c r="KI55" s="48"/>
      <c r="KJ55" s="48"/>
      <c r="KK55" s="48"/>
      <c r="KL55" s="192">
        <f t="shared" ref="KL55:KL60" si="1601">KF55+KG55-KH55+KI55-KJ55+KK55</f>
        <v>0</v>
      </c>
      <c r="KM55" s="48"/>
      <c r="KN55" s="48"/>
      <c r="KP55" s="48"/>
      <c r="KQ55" s="48"/>
      <c r="KR55" s="48"/>
      <c r="KS55" s="48"/>
      <c r="KT55" s="191">
        <f t="shared" ref="KT55:KT60" si="1602">KP55+KQ55-KR55+KS55</f>
        <v>0</v>
      </c>
      <c r="KU55" s="48"/>
      <c r="KV55" s="48"/>
      <c r="KW55" s="48"/>
      <c r="KX55" s="48"/>
      <c r="KY55" s="48"/>
      <c r="KZ55" s="48"/>
      <c r="LA55" s="192">
        <f t="shared" ref="LA55:LA60" si="1603">KU55+KV55-KW55+KX55-KY55+KZ55</f>
        <v>0</v>
      </c>
      <c r="LB55" s="48"/>
      <c r="LC55" s="48"/>
      <c r="LE55" s="48"/>
      <c r="LF55" s="48"/>
      <c r="LG55" s="48"/>
      <c r="LH55" s="48"/>
      <c r="LI55" s="191">
        <f t="shared" ref="LI55:LI60" si="1604">LE55+LF55-LG55+LH55</f>
        <v>0</v>
      </c>
      <c r="LJ55" s="48"/>
      <c r="LK55" s="48"/>
      <c r="LL55" s="48"/>
      <c r="LM55" s="48"/>
      <c r="LN55" s="48"/>
      <c r="LO55" s="48"/>
      <c r="LP55" s="192">
        <f t="shared" ref="LP55:LP60" si="1605">LJ55+LK55-LL55+LM55-LN55+LO55</f>
        <v>0</v>
      </c>
      <c r="LQ55" s="48"/>
      <c r="LR55" s="48"/>
      <c r="LT55" s="48"/>
      <c r="LU55" s="48"/>
      <c r="LV55" s="48"/>
      <c r="LW55" s="48"/>
      <c r="LX55" s="191">
        <f t="shared" ref="LX55:LX60" si="1606">LT55+LU55-LV55+LW55</f>
        <v>0</v>
      </c>
      <c r="LY55" s="48"/>
      <c r="LZ55" s="48"/>
      <c r="MA55" s="48"/>
      <c r="MB55" s="48"/>
      <c r="MC55" s="48"/>
      <c r="MD55" s="48"/>
      <c r="ME55" s="192">
        <f t="shared" ref="ME55:ME60" si="1607">LY55+LZ55-MA55+MB55-MC55+MD55</f>
        <v>0</v>
      </c>
      <c r="MF55" s="48"/>
      <c r="MG55" s="48"/>
      <c r="MI55" s="48"/>
      <c r="MJ55" s="48"/>
      <c r="MK55" s="48"/>
      <c r="ML55" s="48"/>
      <c r="MM55" s="191">
        <f t="shared" ref="MM55:MM60" si="1608">MI55+MJ55-MK55+ML55</f>
        <v>0</v>
      </c>
      <c r="MN55" s="48"/>
      <c r="MO55" s="48"/>
      <c r="MP55" s="48"/>
      <c r="MQ55" s="48"/>
      <c r="MR55" s="48"/>
      <c r="MS55" s="48"/>
      <c r="MT55" s="192">
        <f t="shared" ref="MT55:MT60" si="1609">MN55+MO55-MP55+MQ55-MR55+MS55</f>
        <v>0</v>
      </c>
      <c r="MU55" s="48"/>
      <c r="MV55" s="48"/>
      <c r="MX55" s="48"/>
      <c r="MY55" s="48"/>
      <c r="MZ55" s="48"/>
      <c r="NA55" s="48"/>
      <c r="NB55" s="191">
        <f t="shared" ref="NB55:NB60" si="1610">MX55+MY55-MZ55+NA55</f>
        <v>0</v>
      </c>
      <c r="NC55" s="48"/>
      <c r="ND55" s="48"/>
      <c r="NE55" s="48"/>
      <c r="NF55" s="48"/>
      <c r="NG55" s="48"/>
      <c r="NH55" s="48"/>
      <c r="NI55" s="192">
        <f t="shared" ref="NI55:NI60" si="1611">NC55+ND55-NE55+NF55-NG55+NH55</f>
        <v>0</v>
      </c>
      <c r="NJ55" s="48"/>
      <c r="NK55" s="48"/>
      <c r="NM55" s="48"/>
      <c r="NN55" s="48"/>
      <c r="NO55" s="48"/>
      <c r="NP55" s="48"/>
      <c r="NQ55" s="191">
        <f t="shared" ref="NQ55:NQ60" si="1612">NM55+NN55-NO55+NP55</f>
        <v>0</v>
      </c>
      <c r="NR55" s="48"/>
      <c r="NS55" s="48"/>
      <c r="NT55" s="48"/>
      <c r="NU55" s="48"/>
      <c r="NV55" s="48"/>
      <c r="NW55" s="48"/>
      <c r="NX55" s="192">
        <f t="shared" ref="NX55:NX60" si="1613">NR55+NS55-NT55+NU55-NV55+NW55</f>
        <v>0</v>
      </c>
      <c r="NY55" s="48"/>
      <c r="NZ55" s="48"/>
      <c r="OB55" s="48"/>
      <c r="OC55" s="48"/>
      <c r="OD55" s="48"/>
      <c r="OE55" s="48"/>
      <c r="OF55" s="191">
        <f t="shared" ref="OF55:OF60" si="1614">OB55+OC55-OD55+OE55</f>
        <v>0</v>
      </c>
      <c r="OG55" s="48"/>
      <c r="OH55" s="48"/>
      <c r="OI55" s="48"/>
      <c r="OJ55" s="48"/>
      <c r="OK55" s="48"/>
      <c r="OL55" s="48"/>
      <c r="OM55" s="192">
        <f t="shared" ref="OM55:OM60" si="1615">OG55+OH55-OI55+OJ55-OK55+OL55</f>
        <v>0</v>
      </c>
      <c r="ON55" s="48"/>
      <c r="OO55" s="48"/>
      <c r="OQ55" s="48"/>
      <c r="OR55" s="48"/>
      <c r="OS55" s="48"/>
      <c r="OT55" s="48"/>
      <c r="OU55" s="191">
        <f t="shared" ref="OU55:OU60" si="1616">OQ55+OR55-OS55+OT55</f>
        <v>0</v>
      </c>
      <c r="OV55" s="48"/>
      <c r="OW55" s="48"/>
      <c r="OX55" s="48"/>
      <c r="OY55" s="48"/>
      <c r="OZ55" s="48"/>
      <c r="PA55" s="48"/>
      <c r="PB55" s="192">
        <f t="shared" ref="PB55:PB60" si="1617">OV55+OW55-OX55+OY55-OZ55+PA55</f>
        <v>0</v>
      </c>
      <c r="PC55" s="48"/>
      <c r="PD55" s="48"/>
      <c r="PF55" s="48"/>
      <c r="PG55" s="48"/>
      <c r="PH55" s="48"/>
      <c r="PI55" s="48"/>
      <c r="PJ55" s="191">
        <f t="shared" ref="PJ55:PJ60" si="1618">PF55+PG55-PH55+PI55</f>
        <v>0</v>
      </c>
      <c r="PK55" s="48"/>
      <c r="PL55" s="48"/>
      <c r="PM55" s="48"/>
      <c r="PN55" s="48"/>
      <c r="PO55" s="48"/>
      <c r="PP55" s="48"/>
      <c r="PQ55" s="192">
        <f t="shared" ref="PQ55:PQ60" si="1619">PK55+PL55-PM55+PN55-PO55+PP55</f>
        <v>0</v>
      </c>
      <c r="PR55" s="48"/>
      <c r="PS55" s="48"/>
      <c r="PU55" s="48"/>
      <c r="PV55" s="48"/>
      <c r="PW55" s="48"/>
      <c r="PX55" s="48"/>
      <c r="PY55" s="191">
        <f t="shared" ref="PY55:PY60" si="1620">PU55+PV55-PW55+PX55</f>
        <v>0</v>
      </c>
      <c r="PZ55" s="48"/>
      <c r="QA55" s="48"/>
      <c r="QB55" s="48"/>
      <c r="QC55" s="48"/>
      <c r="QD55" s="48"/>
      <c r="QE55" s="48"/>
      <c r="QF55" s="192">
        <f t="shared" ref="QF55:QF60" si="1621">PZ55+QA55-QB55+QC55-QD55+QE55</f>
        <v>0</v>
      </c>
      <c r="QG55" s="48"/>
      <c r="QH55" s="48"/>
      <c r="QJ55" s="48"/>
      <c r="QK55" s="48"/>
      <c r="QL55" s="48"/>
      <c r="QM55" s="48"/>
      <c r="QN55" s="191">
        <f t="shared" ref="QN55:QN60" si="1622">QJ55+QK55-QL55+QM55</f>
        <v>0</v>
      </c>
      <c r="QO55" s="48"/>
      <c r="QP55" s="48"/>
      <c r="QQ55" s="48"/>
      <c r="QR55" s="48"/>
      <c r="QS55" s="48"/>
      <c r="QT55" s="48"/>
      <c r="QU55" s="192">
        <f t="shared" ref="QU55:QU60" si="1623">QO55+QP55-QQ55+QR55-QS55+QT55</f>
        <v>0</v>
      </c>
      <c r="QV55" s="48"/>
      <c r="QW55" s="48"/>
      <c r="QY55" s="48"/>
      <c r="QZ55" s="48"/>
      <c r="RA55" s="48"/>
      <c r="RB55" s="48"/>
      <c r="RC55" s="191">
        <f t="shared" ref="RC55:RC60" si="1624">QY55+QZ55-RA55+RB55</f>
        <v>0</v>
      </c>
      <c r="RD55" s="48"/>
      <c r="RE55" s="48"/>
      <c r="RF55" s="48"/>
      <c r="RG55" s="48"/>
      <c r="RH55" s="48"/>
      <c r="RI55" s="48"/>
      <c r="RJ55" s="192">
        <f t="shared" ref="RJ55:RJ60" si="1625">RD55+RE55-RF55+RG55-RH55+RI55</f>
        <v>0</v>
      </c>
      <c r="RK55" s="48"/>
      <c r="RL55" s="48"/>
      <c r="RN55" s="48"/>
      <c r="RO55" s="48"/>
      <c r="RP55" s="48"/>
      <c r="RQ55" s="48"/>
      <c r="RR55" s="191">
        <f t="shared" ref="RR55:RR60" si="1626">RN55+RO55-RP55+RQ55</f>
        <v>0</v>
      </c>
      <c r="RS55" s="48"/>
      <c r="RT55" s="48"/>
      <c r="RU55" s="48"/>
      <c r="RV55" s="48"/>
      <c r="RW55" s="48"/>
      <c r="RX55" s="48"/>
      <c r="RY55" s="192">
        <f t="shared" ref="RY55:RY60" si="1627">RS55+RT55-RU55+RV55-RW55+RX55</f>
        <v>0</v>
      </c>
      <c r="RZ55" s="48"/>
      <c r="SA55" s="48"/>
      <c r="SC55" s="48"/>
      <c r="SD55" s="48"/>
      <c r="SE55" s="48"/>
      <c r="SF55" s="48"/>
      <c r="SG55" s="191">
        <f t="shared" ref="SG55:SG60" si="1628">SC55+SD55-SE55+SF55</f>
        <v>0</v>
      </c>
      <c r="SH55" s="48"/>
      <c r="SI55" s="48"/>
      <c r="SJ55" s="48"/>
      <c r="SK55" s="48"/>
      <c r="SL55" s="48"/>
      <c r="SM55" s="48"/>
      <c r="SN55" s="192">
        <f t="shared" ref="SN55:SN60" si="1629">SH55+SI55-SJ55+SK55-SL55+SM55</f>
        <v>0</v>
      </c>
      <c r="SO55" s="48"/>
      <c r="SP55" s="48"/>
      <c r="SR55" s="48"/>
      <c r="SS55" s="48"/>
      <c r="ST55" s="48"/>
      <c r="SU55" s="48"/>
      <c r="SV55" s="191">
        <f t="shared" ref="SV55:SV60" si="1630">SR55+SS55-ST55+SU55</f>
        <v>0</v>
      </c>
      <c r="SW55" s="48"/>
      <c r="SX55" s="48"/>
      <c r="SY55" s="48"/>
      <c r="SZ55" s="48"/>
      <c r="TA55" s="48"/>
      <c r="TB55" s="48"/>
      <c r="TC55" s="192">
        <f t="shared" ref="TC55:TC60" si="1631">SW55+SX55-SY55+SZ55-TA55+TB55</f>
        <v>0</v>
      </c>
      <c r="TD55" s="48"/>
      <c r="TE55" s="48"/>
      <c r="TG55" s="48"/>
      <c r="TH55" s="48"/>
      <c r="TI55" s="48"/>
      <c r="TJ55" s="48"/>
      <c r="TK55" s="191">
        <f t="shared" ref="TK55:TK60" si="1632">TG55+TH55-TI55+TJ55</f>
        <v>0</v>
      </c>
      <c r="TL55" s="48"/>
      <c r="TM55" s="48"/>
      <c r="TN55" s="48"/>
      <c r="TO55" s="48"/>
      <c r="TP55" s="48"/>
      <c r="TQ55" s="48"/>
      <c r="TR55" s="192">
        <f t="shared" ref="TR55:TR60" si="1633">TL55+TM55-TN55+TO55-TP55+TQ55</f>
        <v>0</v>
      </c>
      <c r="TS55" s="48"/>
      <c r="TT55" s="48"/>
      <c r="TV55" s="48"/>
      <c r="TW55" s="48"/>
      <c r="TX55" s="48"/>
      <c r="TY55" s="48"/>
      <c r="TZ55" s="191">
        <f t="shared" ref="TZ55:TZ60" si="1634">TV55+TW55-TX55+TY55</f>
        <v>0</v>
      </c>
      <c r="UA55" s="48"/>
      <c r="UB55" s="48"/>
      <c r="UC55" s="48"/>
      <c r="UD55" s="48"/>
      <c r="UE55" s="48"/>
      <c r="UF55" s="48"/>
      <c r="UG55" s="192">
        <f t="shared" ref="UG55:UG60" si="1635">UA55+UB55-UC55+UD55-UE55+UF55</f>
        <v>0</v>
      </c>
      <c r="UH55" s="48"/>
      <c r="UI55" s="48"/>
      <c r="UK55" s="48"/>
      <c r="UL55" s="48"/>
      <c r="UM55" s="48"/>
      <c r="UN55" s="48"/>
      <c r="UO55" s="191">
        <f t="shared" ref="UO55:UO60" si="1636">UK55+UL55-UM55+UN55</f>
        <v>0</v>
      </c>
      <c r="UP55" s="48"/>
      <c r="UQ55" s="48"/>
      <c r="UR55" s="48"/>
      <c r="US55" s="48"/>
      <c r="UT55" s="48"/>
      <c r="UU55" s="48"/>
      <c r="UV55" s="192">
        <f t="shared" ref="UV55:UV60" si="1637">UP55+UQ55-UR55+US55-UT55+UU55</f>
        <v>0</v>
      </c>
      <c r="UW55" s="48"/>
      <c r="UX55" s="48"/>
      <c r="UZ55" s="48"/>
      <c r="VA55" s="48"/>
      <c r="VB55" s="48"/>
      <c r="VC55" s="48"/>
      <c r="VD55" s="191">
        <f t="shared" ref="VD55:VD60" si="1638">UZ55+VA55-VB55+VC55</f>
        <v>0</v>
      </c>
      <c r="VE55" s="48"/>
      <c r="VF55" s="48"/>
      <c r="VG55" s="48"/>
      <c r="VH55" s="48"/>
      <c r="VI55" s="48"/>
      <c r="VJ55" s="48"/>
      <c r="VK55" s="192">
        <f t="shared" ref="VK55:VK60" si="1639">VE55+VF55-VG55+VH55-VI55+VJ55</f>
        <v>0</v>
      </c>
      <c r="VL55" s="48"/>
      <c r="VM55" s="48"/>
      <c r="VO55" s="48"/>
      <c r="VP55" s="48"/>
      <c r="VQ55" s="48"/>
      <c r="VR55" s="48"/>
      <c r="VS55" s="191">
        <f t="shared" ref="VS55:VS60" si="1640">VO55+VP55-VQ55+VR55</f>
        <v>0</v>
      </c>
      <c r="VT55" s="48"/>
      <c r="VU55" s="48"/>
      <c r="VV55" s="48"/>
      <c r="VW55" s="48"/>
      <c r="VX55" s="48"/>
      <c r="VY55" s="48"/>
      <c r="VZ55" s="192">
        <f t="shared" ref="VZ55:VZ60" si="1641">VT55+VU55-VV55+VW55-VX55+VY55</f>
        <v>0</v>
      </c>
      <c r="WA55" s="48"/>
      <c r="WB55" s="48"/>
      <c r="WD55" s="48"/>
      <c r="WE55" s="48"/>
      <c r="WF55" s="48"/>
      <c r="WG55" s="48"/>
      <c r="WH55" s="191">
        <f t="shared" ref="WH55:WH60" si="1642">WD55+WE55-WF55+WG55</f>
        <v>0</v>
      </c>
      <c r="WI55" s="48"/>
      <c r="WJ55" s="48"/>
      <c r="WK55" s="48"/>
      <c r="WL55" s="48"/>
      <c r="WM55" s="48"/>
      <c r="WN55" s="48"/>
      <c r="WO55" s="192">
        <f t="shared" ref="WO55:WO60" si="1643">WI55+WJ55-WK55+WL55-WM55+WN55</f>
        <v>0</v>
      </c>
      <c r="WP55" s="48"/>
      <c r="WQ55" s="48"/>
      <c r="WS55" s="48"/>
      <c r="WT55" s="48"/>
      <c r="WU55" s="48"/>
      <c r="WV55" s="48"/>
      <c r="WW55" s="191">
        <f t="shared" ref="WW55:WW60" si="1644">WS55+WT55-WU55+WV55</f>
        <v>0</v>
      </c>
      <c r="WX55" s="48"/>
      <c r="WY55" s="48"/>
      <c r="WZ55" s="48"/>
      <c r="XA55" s="48"/>
      <c r="XB55" s="48"/>
      <c r="XC55" s="48"/>
      <c r="XD55" s="192">
        <f t="shared" ref="XD55:XD60" si="1645">WX55+WY55-WZ55+XA55-XB55+XC55</f>
        <v>0</v>
      </c>
      <c r="XE55" s="48"/>
      <c r="XF55" s="48"/>
      <c r="XH55" s="48"/>
      <c r="XI55" s="48"/>
      <c r="XJ55" s="48"/>
      <c r="XK55" s="48"/>
      <c r="XL55" s="191">
        <f t="shared" ref="XL55:XL60" si="1646">XH55+XI55-XJ55+XK55</f>
        <v>0</v>
      </c>
      <c r="XM55" s="48"/>
      <c r="XN55" s="48"/>
      <c r="XO55" s="48"/>
      <c r="XP55" s="48"/>
      <c r="XQ55" s="48"/>
      <c r="XR55" s="48"/>
      <c r="XS55" s="192">
        <f t="shared" ref="XS55:XS60" si="1647">XM55+XN55-XO55+XP55-XQ55+XR55</f>
        <v>0</v>
      </c>
      <c r="XT55" s="48"/>
      <c r="XU55" s="48"/>
      <c r="XW55" s="48"/>
      <c r="XX55" s="48"/>
      <c r="XY55" s="48"/>
      <c r="XZ55" s="48"/>
      <c r="YA55" s="191">
        <f t="shared" ref="YA55:YA60" si="1648">XW55+XX55-XY55+XZ55</f>
        <v>0</v>
      </c>
      <c r="YB55" s="48"/>
      <c r="YC55" s="48"/>
      <c r="YD55" s="48"/>
      <c r="YE55" s="48"/>
      <c r="YF55" s="48"/>
      <c r="YG55" s="48"/>
      <c r="YH55" s="192">
        <f t="shared" ref="YH55:YH60" si="1649">YB55+YC55-YD55+YE55-YF55+YG55</f>
        <v>0</v>
      </c>
      <c r="YI55" s="48"/>
      <c r="YJ55" s="48"/>
      <c r="YL55" s="48"/>
      <c r="YM55" s="48"/>
      <c r="YN55" s="48"/>
      <c r="YO55" s="48"/>
      <c r="YP55" s="191">
        <f t="shared" ref="YP55:YP60" si="1650">YL55+YM55-YN55+YO55</f>
        <v>0</v>
      </c>
      <c r="YQ55" s="48"/>
      <c r="YR55" s="48"/>
      <c r="YS55" s="48"/>
      <c r="YT55" s="48"/>
      <c r="YU55" s="48"/>
      <c r="YV55" s="48"/>
      <c r="YW55" s="192">
        <f t="shared" ref="YW55:YW60" si="1651">YQ55+YR55-YS55+YT55-YU55+YV55</f>
        <v>0</v>
      </c>
      <c r="YX55" s="48"/>
      <c r="YY55" s="48"/>
      <c r="ZA55" s="48"/>
      <c r="ZB55" s="48"/>
      <c r="ZC55" s="48"/>
      <c r="ZD55" s="48"/>
      <c r="ZE55" s="191">
        <f t="shared" ref="ZE55:ZE60" si="1652">ZA55+ZB55-ZC55+ZD55</f>
        <v>0</v>
      </c>
      <c r="ZF55" s="48"/>
      <c r="ZG55" s="48"/>
      <c r="ZH55" s="48"/>
      <c r="ZI55" s="48"/>
      <c r="ZJ55" s="48"/>
      <c r="ZK55" s="48"/>
      <c r="ZL55" s="192">
        <f t="shared" ref="ZL55:ZL60" si="1653">ZF55+ZG55-ZH55+ZI55-ZJ55+ZK55</f>
        <v>0</v>
      </c>
      <c r="ZM55" s="48"/>
      <c r="ZN55" s="48"/>
      <c r="ZP55" s="48"/>
      <c r="ZQ55" s="48"/>
      <c r="ZR55" s="48"/>
      <c r="ZS55" s="48"/>
      <c r="ZT55" s="191">
        <f t="shared" ref="ZT55:ZT60" si="1654">ZP55+ZQ55-ZR55+ZS55</f>
        <v>0</v>
      </c>
      <c r="ZU55" s="48"/>
      <c r="ZV55" s="48"/>
      <c r="ZW55" s="48"/>
      <c r="ZX55" s="48"/>
      <c r="ZY55" s="48"/>
      <c r="ZZ55" s="48"/>
      <c r="AAA55" s="192">
        <f t="shared" ref="AAA55:AAA60" si="1655">ZU55+ZV55-ZW55+ZX55-ZY55+ZZ55</f>
        <v>0</v>
      </c>
      <c r="AAB55" s="48"/>
      <c r="AAC55" s="48"/>
      <c r="AAE55" s="48"/>
      <c r="AAF55" s="48"/>
      <c r="AAG55" s="48"/>
      <c r="AAH55" s="48"/>
      <c r="AAI55" s="191">
        <f t="shared" ref="AAI55:AAI60" si="1656">AAE55+AAF55-AAG55+AAH55</f>
        <v>0</v>
      </c>
      <c r="AAJ55" s="48"/>
      <c r="AAK55" s="48"/>
      <c r="AAL55" s="48"/>
      <c r="AAM55" s="48"/>
      <c r="AAN55" s="48"/>
      <c r="AAO55" s="48"/>
      <c r="AAP55" s="192">
        <f t="shared" ref="AAP55:AAP60" si="1657">AAJ55+AAK55-AAL55+AAM55-AAN55+AAO55</f>
        <v>0</v>
      </c>
      <c r="AAQ55" s="48"/>
      <c r="AAR55" s="48"/>
      <c r="AAT55" s="48"/>
      <c r="AAU55" s="48"/>
      <c r="AAV55" s="48"/>
      <c r="AAW55" s="48"/>
      <c r="AAX55" s="191">
        <f t="shared" ref="AAX55:AAX60" si="1658">AAT55+AAU55-AAV55+AAW55</f>
        <v>0</v>
      </c>
      <c r="AAY55" s="48"/>
      <c r="AAZ55" s="48"/>
      <c r="ABA55" s="48"/>
      <c r="ABB55" s="48"/>
      <c r="ABC55" s="48"/>
      <c r="ABD55" s="48"/>
      <c r="ABE55" s="192">
        <f t="shared" ref="ABE55:ABE60" si="1659">AAY55+AAZ55-ABA55+ABB55-ABC55+ABD55</f>
        <v>0</v>
      </c>
      <c r="ABF55" s="48"/>
      <c r="ABG55" s="48"/>
      <c r="ABI55" s="48"/>
      <c r="ABJ55" s="48"/>
      <c r="ABK55" s="48"/>
      <c r="ABL55" s="48"/>
      <c r="ABM55" s="191">
        <f t="shared" ref="ABM55:ABM60" si="1660">ABI55+ABJ55-ABK55+ABL55</f>
        <v>0</v>
      </c>
      <c r="ABN55" s="48"/>
      <c r="ABO55" s="48"/>
      <c r="ABP55" s="48"/>
      <c r="ABQ55" s="48"/>
      <c r="ABR55" s="48"/>
      <c r="ABS55" s="48"/>
      <c r="ABT55" s="192">
        <f t="shared" ref="ABT55:ABT60" si="1661">ABN55+ABO55-ABP55+ABQ55-ABR55+ABS55</f>
        <v>0</v>
      </c>
      <c r="ABU55" s="48"/>
      <c r="ABV55" s="48"/>
      <c r="ABX55" s="48"/>
      <c r="ABY55" s="48"/>
      <c r="ABZ55" s="48"/>
      <c r="ACA55" s="48"/>
      <c r="ACB55" s="191">
        <f t="shared" ref="ACB55:ACB60" si="1662">ABX55+ABY55-ABZ55+ACA55</f>
        <v>0</v>
      </c>
      <c r="ACC55" s="48"/>
      <c r="ACD55" s="48"/>
      <c r="ACE55" s="48"/>
      <c r="ACF55" s="48"/>
      <c r="ACG55" s="48"/>
      <c r="ACH55" s="48"/>
      <c r="ACI55" s="192">
        <f t="shared" ref="ACI55:ACI60" si="1663">ACC55+ACD55-ACE55+ACF55-ACG55+ACH55</f>
        <v>0</v>
      </c>
      <c r="ACJ55" s="48"/>
      <c r="ACK55" s="48"/>
      <c r="ACM55" s="48"/>
      <c r="ACN55" s="48"/>
      <c r="ACO55" s="48"/>
      <c r="ACP55" s="48"/>
      <c r="ACQ55" s="191">
        <f t="shared" ref="ACQ55:ACQ60" si="1664">ACM55+ACN55-ACO55+ACP55</f>
        <v>0</v>
      </c>
      <c r="ACR55" s="48"/>
      <c r="ACS55" s="48"/>
      <c r="ACT55" s="48"/>
      <c r="ACU55" s="48"/>
      <c r="ACV55" s="48"/>
      <c r="ACW55" s="48"/>
      <c r="ACX55" s="192">
        <f t="shared" ref="ACX55:ACX60" si="1665">ACR55+ACS55-ACT55+ACU55-ACV55+ACW55</f>
        <v>0</v>
      </c>
      <c r="ACY55" s="48"/>
      <c r="ACZ55" s="48"/>
      <c r="ADC55" s="48"/>
      <c r="ADD55" s="48"/>
      <c r="ADE55" s="48"/>
      <c r="ADF55" s="48"/>
      <c r="ADG55" s="191">
        <f t="shared" ref="ADG55:ADG60" si="1666">ADC55+ADD55-ADE55+ADF55</f>
        <v>0</v>
      </c>
      <c r="ADH55" s="48"/>
      <c r="ADI55" s="48"/>
      <c r="ADJ55" s="48"/>
      <c r="ADK55" s="48"/>
      <c r="ADL55" s="48"/>
      <c r="ADM55" s="48"/>
      <c r="ADN55" s="192">
        <f t="shared" ref="ADN55:ADN60" si="1667">ADH55+ADI55-ADJ55+ADK55-ADL55+ADM55</f>
        <v>0</v>
      </c>
      <c r="ADO55" s="48"/>
      <c r="ADP55" s="48"/>
      <c r="ADR55" s="48"/>
      <c r="ADS55" s="48"/>
      <c r="ADT55" s="48"/>
      <c r="ADU55" s="48"/>
      <c r="ADV55" s="191">
        <f t="shared" ref="ADV55:ADV60" si="1668">ADR55+ADS55-ADT55+ADU55</f>
        <v>0</v>
      </c>
      <c r="ADW55" s="48"/>
      <c r="ADX55" s="48"/>
      <c r="ADY55" s="48"/>
      <c r="ADZ55" s="48"/>
      <c r="AEA55" s="48"/>
      <c r="AEB55" s="48"/>
      <c r="AEC55" s="192">
        <f t="shared" ref="AEC55:AEC60" si="1669">ADW55+ADX55-ADY55+ADZ55-AEA55+AEB55</f>
        <v>0</v>
      </c>
      <c r="AED55" s="48"/>
      <c r="AEE55" s="48"/>
      <c r="AEG55" s="48"/>
      <c r="AEH55" s="48"/>
      <c r="AEI55" s="48"/>
      <c r="AEJ55" s="48"/>
      <c r="AEK55" s="191">
        <f t="shared" ref="AEK55:AEK60" si="1670">AEG55+AEH55-AEI55+AEJ55</f>
        <v>0</v>
      </c>
      <c r="AEL55" s="48"/>
      <c r="AEM55" s="48"/>
      <c r="AEN55" s="48"/>
      <c r="AEO55" s="48"/>
      <c r="AEP55" s="48"/>
      <c r="AEQ55" s="48"/>
      <c r="AER55" s="192">
        <f t="shared" ref="AER55:AER60" si="1671">AEL55+AEM55-AEN55+AEO55-AEP55+AEQ55</f>
        <v>0</v>
      </c>
      <c r="AES55" s="48"/>
      <c r="AET55" s="48"/>
      <c r="AEV55" s="48"/>
      <c r="AEW55" s="48"/>
      <c r="AEX55" s="48"/>
      <c r="AEY55" s="48"/>
      <c r="AEZ55" s="191">
        <f t="shared" ref="AEZ55:AEZ60" si="1672">AEV55+AEW55-AEX55+AEY55</f>
        <v>0</v>
      </c>
      <c r="AFA55" s="48"/>
      <c r="AFB55" s="48"/>
      <c r="AFC55" s="48"/>
      <c r="AFD55" s="48"/>
      <c r="AFE55" s="48"/>
      <c r="AFF55" s="48"/>
      <c r="AFG55" s="192">
        <f t="shared" ref="AFG55:AFG60" si="1673">AFA55+AFB55-AFC55+AFD55-AFE55+AFF55</f>
        <v>0</v>
      </c>
      <c r="AFH55" s="48"/>
      <c r="AFI55" s="48"/>
      <c r="AFK55" s="48"/>
      <c r="AFL55" s="48"/>
      <c r="AFM55" s="48"/>
      <c r="AFN55" s="48"/>
      <c r="AFO55" s="191">
        <f t="shared" ref="AFO55:AFO60" si="1674">AFK55+AFL55-AFM55+AFN55</f>
        <v>0</v>
      </c>
      <c r="AFP55" s="48"/>
      <c r="AFQ55" s="48"/>
      <c r="AFR55" s="48"/>
      <c r="AFS55" s="48"/>
      <c r="AFT55" s="48"/>
      <c r="AFU55" s="48"/>
      <c r="AFV55" s="192">
        <f t="shared" ref="AFV55:AFV60" si="1675">AFP55+AFQ55-AFR55+AFS55-AFT55+AFU55</f>
        <v>0</v>
      </c>
      <c r="AFW55" s="48"/>
      <c r="AFX55" s="48"/>
      <c r="AFZ55" s="48"/>
      <c r="AGA55" s="48"/>
      <c r="AGB55" s="48"/>
      <c r="AGC55" s="48"/>
      <c r="AGD55" s="191">
        <f t="shared" ref="AGD55:AGD60" si="1676">AFZ55+AGA55-AGB55+AGC55</f>
        <v>0</v>
      </c>
      <c r="AGE55" s="48"/>
      <c r="AGF55" s="48"/>
      <c r="AGG55" s="48"/>
      <c r="AGH55" s="48"/>
      <c r="AGI55" s="48"/>
      <c r="AGJ55" s="48"/>
      <c r="AGK55" s="192">
        <f t="shared" ref="AGK55:AGK60" si="1677">AGE55+AGF55-AGG55+AGH55-AGI55+AGJ55</f>
        <v>0</v>
      </c>
      <c r="AGL55" s="48"/>
      <c r="AGM55" s="48"/>
      <c r="AGO55" s="48"/>
      <c r="AGP55" s="48"/>
      <c r="AGQ55" s="48"/>
      <c r="AGR55" s="48"/>
      <c r="AGS55" s="191">
        <f t="shared" ref="AGS55:AGS60" si="1678">AGO55+AGP55-AGQ55+AGR55</f>
        <v>0</v>
      </c>
      <c r="AGT55" s="48"/>
      <c r="AGU55" s="48"/>
      <c r="AGV55" s="48"/>
      <c r="AGW55" s="48"/>
      <c r="AGX55" s="48"/>
      <c r="AGY55" s="48"/>
      <c r="AGZ55" s="192">
        <f t="shared" ref="AGZ55:AGZ60" si="1679">AGT55+AGU55-AGV55+AGW55-AGX55+AGY55</f>
        <v>0</v>
      </c>
      <c r="AHA55" s="48"/>
      <c r="AHB55" s="48"/>
      <c r="AHD55" s="48"/>
      <c r="AHE55" s="48"/>
      <c r="AHF55" s="48"/>
      <c r="AHG55" s="48"/>
      <c r="AHH55" s="191">
        <f t="shared" ref="AHH55:AHH60" si="1680">AHD55+AHE55-AHF55+AHG55</f>
        <v>0</v>
      </c>
      <c r="AHI55" s="48"/>
      <c r="AHJ55" s="48"/>
      <c r="AHK55" s="48"/>
      <c r="AHL55" s="48"/>
      <c r="AHM55" s="48"/>
      <c r="AHN55" s="48"/>
      <c r="AHO55" s="192">
        <f t="shared" ref="AHO55:AHO60" si="1681">AHI55+AHJ55-AHK55+AHL55-AHM55+AHN55</f>
        <v>0</v>
      </c>
      <c r="AHP55" s="48"/>
      <c r="AHQ55" s="48"/>
      <c r="AHS55" s="48"/>
      <c r="AHT55" s="48"/>
      <c r="AHU55" s="48"/>
      <c r="AHV55" s="48"/>
      <c r="AHW55" s="191">
        <f t="shared" ref="AHW55:AHW60" si="1682">AHS55+AHT55-AHU55+AHV55</f>
        <v>0</v>
      </c>
      <c r="AHX55" s="48"/>
      <c r="AHY55" s="48"/>
      <c r="AHZ55" s="48"/>
      <c r="AIA55" s="48"/>
      <c r="AIB55" s="48"/>
      <c r="AIC55" s="48"/>
      <c r="AID55" s="192">
        <f t="shared" ref="AID55:AID60" si="1683">AHX55+AHY55-AHZ55+AIA55-AIB55+AIC55</f>
        <v>0</v>
      </c>
      <c r="AIE55" s="48"/>
      <c r="AIF55" s="48"/>
    </row>
    <row r="56" spans="1:916" x14ac:dyDescent="0.25">
      <c r="A56" s="46" t="s">
        <v>289</v>
      </c>
      <c r="B56" s="47" t="s">
        <v>301</v>
      </c>
      <c r="C56" s="53"/>
      <c r="D56" s="48"/>
      <c r="E56" s="48"/>
      <c r="F56" s="48"/>
      <c r="G56" s="191">
        <f t="shared" si="1562"/>
        <v>0</v>
      </c>
      <c r="H56" s="48"/>
      <c r="I56" s="48"/>
      <c r="J56" s="48"/>
      <c r="K56" s="48"/>
      <c r="L56" s="48"/>
      <c r="M56" s="48"/>
      <c r="N56" s="192">
        <f t="shared" si="1563"/>
        <v>0</v>
      </c>
      <c r="O56" s="48"/>
      <c r="P56" s="48"/>
      <c r="Q56" s="48"/>
      <c r="R56" s="48"/>
      <c r="S56" s="48"/>
      <c r="T56" s="48"/>
      <c r="U56" s="191">
        <f t="shared" si="1564"/>
        <v>0</v>
      </c>
      <c r="V56" s="48"/>
      <c r="W56" s="48"/>
      <c r="X56" s="48"/>
      <c r="Y56" s="48"/>
      <c r="Z56" s="48"/>
      <c r="AA56" s="48"/>
      <c r="AB56" s="192">
        <f t="shared" si="1565"/>
        <v>0</v>
      </c>
      <c r="AC56" s="48"/>
      <c r="AD56" s="48"/>
      <c r="AF56" s="48"/>
      <c r="AG56" s="48"/>
      <c r="AH56" s="48"/>
      <c r="AI56" s="48"/>
      <c r="AJ56" s="191">
        <f t="shared" si="1566"/>
        <v>0</v>
      </c>
      <c r="AK56" s="48"/>
      <c r="AL56" s="48"/>
      <c r="AM56" s="48"/>
      <c r="AN56" s="48"/>
      <c r="AO56" s="48"/>
      <c r="AP56" s="48"/>
      <c r="AQ56" s="192">
        <f t="shared" si="1567"/>
        <v>0</v>
      </c>
      <c r="AR56" s="48"/>
      <c r="AS56" s="48"/>
      <c r="AU56" s="48"/>
      <c r="AV56" s="48"/>
      <c r="AW56" s="48"/>
      <c r="AX56" s="48"/>
      <c r="AY56" s="191">
        <f t="shared" si="1568"/>
        <v>0</v>
      </c>
      <c r="AZ56" s="48"/>
      <c r="BA56" s="48"/>
      <c r="BB56" s="48"/>
      <c r="BC56" s="48"/>
      <c r="BD56" s="48"/>
      <c r="BE56" s="48"/>
      <c r="BF56" s="192">
        <f t="shared" si="1569"/>
        <v>0</v>
      </c>
      <c r="BG56" s="48"/>
      <c r="BH56" s="48"/>
      <c r="BJ56" s="48"/>
      <c r="BK56" s="48"/>
      <c r="BL56" s="48"/>
      <c r="BM56" s="48"/>
      <c r="BN56" s="191">
        <f t="shared" si="1570"/>
        <v>0</v>
      </c>
      <c r="BO56" s="48"/>
      <c r="BP56" s="48"/>
      <c r="BQ56" s="48"/>
      <c r="BR56" s="48"/>
      <c r="BS56" s="48"/>
      <c r="BT56" s="48"/>
      <c r="BU56" s="192">
        <f t="shared" si="1571"/>
        <v>0</v>
      </c>
      <c r="BV56" s="48"/>
      <c r="BW56" s="48"/>
      <c r="BY56" s="48"/>
      <c r="BZ56" s="48"/>
      <c r="CA56" s="48"/>
      <c r="CB56" s="48"/>
      <c r="CC56" s="191">
        <f t="shared" si="1572"/>
        <v>0</v>
      </c>
      <c r="CD56" s="48"/>
      <c r="CE56" s="48"/>
      <c r="CF56" s="48"/>
      <c r="CG56" s="48"/>
      <c r="CH56" s="48"/>
      <c r="CI56" s="48"/>
      <c r="CJ56" s="192">
        <f t="shared" si="1573"/>
        <v>0</v>
      </c>
      <c r="CK56" s="48"/>
      <c r="CL56" s="48"/>
      <c r="CN56" s="48"/>
      <c r="CO56" s="48"/>
      <c r="CP56" s="48"/>
      <c r="CQ56" s="48"/>
      <c r="CR56" s="191">
        <f t="shared" si="1574"/>
        <v>0</v>
      </c>
      <c r="CS56" s="48"/>
      <c r="CT56" s="48"/>
      <c r="CU56" s="48"/>
      <c r="CV56" s="48"/>
      <c r="CW56" s="48"/>
      <c r="CX56" s="48"/>
      <c r="CY56" s="192">
        <f t="shared" si="1575"/>
        <v>0</v>
      </c>
      <c r="CZ56" s="48"/>
      <c r="DA56" s="48"/>
      <c r="DC56" s="48"/>
      <c r="DD56" s="48"/>
      <c r="DE56" s="48"/>
      <c r="DF56" s="48"/>
      <c r="DG56" s="191">
        <f t="shared" si="1576"/>
        <v>0</v>
      </c>
      <c r="DH56" s="48"/>
      <c r="DI56" s="48"/>
      <c r="DJ56" s="48"/>
      <c r="DK56" s="48"/>
      <c r="DL56" s="48"/>
      <c r="DM56" s="48"/>
      <c r="DN56" s="192">
        <f t="shared" si="1577"/>
        <v>0</v>
      </c>
      <c r="DO56" s="48"/>
      <c r="DP56" s="48"/>
      <c r="DR56" s="48"/>
      <c r="DS56" s="48"/>
      <c r="DT56" s="48"/>
      <c r="DU56" s="48"/>
      <c r="DV56" s="191">
        <f t="shared" si="1578"/>
        <v>0</v>
      </c>
      <c r="DW56" s="48"/>
      <c r="DX56" s="48"/>
      <c r="DY56" s="48"/>
      <c r="DZ56" s="48"/>
      <c r="EA56" s="48"/>
      <c r="EB56" s="48"/>
      <c r="EC56" s="192">
        <f t="shared" si="1579"/>
        <v>0</v>
      </c>
      <c r="ED56" s="48"/>
      <c r="EE56" s="48"/>
      <c r="EG56" s="48"/>
      <c r="EH56" s="48"/>
      <c r="EI56" s="48"/>
      <c r="EJ56" s="48"/>
      <c r="EK56" s="191">
        <f t="shared" si="1580"/>
        <v>0</v>
      </c>
      <c r="EL56" s="48"/>
      <c r="EM56" s="48"/>
      <c r="EN56" s="48"/>
      <c r="EO56" s="48"/>
      <c r="EP56" s="48"/>
      <c r="EQ56" s="48"/>
      <c r="ER56" s="192">
        <f t="shared" si="1581"/>
        <v>0</v>
      </c>
      <c r="ES56" s="48"/>
      <c r="ET56" s="48"/>
      <c r="EV56" s="48"/>
      <c r="EW56" s="48"/>
      <c r="EX56" s="48"/>
      <c r="EY56" s="48"/>
      <c r="EZ56" s="191">
        <f t="shared" si="1582"/>
        <v>0</v>
      </c>
      <c r="FA56" s="48"/>
      <c r="FB56" s="48"/>
      <c r="FC56" s="48"/>
      <c r="FD56" s="48"/>
      <c r="FE56" s="48"/>
      <c r="FF56" s="48"/>
      <c r="FG56" s="192">
        <f t="shared" si="1583"/>
        <v>0</v>
      </c>
      <c r="FH56" s="48"/>
      <c r="FI56" s="48"/>
      <c r="FK56" s="48"/>
      <c r="FL56" s="48"/>
      <c r="FM56" s="48"/>
      <c r="FN56" s="48"/>
      <c r="FO56" s="191">
        <f t="shared" si="1584"/>
        <v>0</v>
      </c>
      <c r="FP56" s="48"/>
      <c r="FQ56" s="48"/>
      <c r="FR56" s="48"/>
      <c r="FS56" s="48"/>
      <c r="FT56" s="48"/>
      <c r="FU56" s="48"/>
      <c r="FV56" s="192">
        <f t="shared" si="1585"/>
        <v>0</v>
      </c>
      <c r="FW56" s="48"/>
      <c r="FX56" s="48"/>
      <c r="FZ56" s="48"/>
      <c r="GA56" s="48"/>
      <c r="GB56" s="48"/>
      <c r="GC56" s="48"/>
      <c r="GD56" s="191">
        <f t="shared" si="1586"/>
        <v>0</v>
      </c>
      <c r="GE56" s="48"/>
      <c r="GF56" s="48"/>
      <c r="GG56" s="48"/>
      <c r="GH56" s="48"/>
      <c r="GI56" s="48"/>
      <c r="GJ56" s="48"/>
      <c r="GK56" s="192">
        <f t="shared" si="1587"/>
        <v>0</v>
      </c>
      <c r="GL56" s="48"/>
      <c r="GM56" s="48"/>
      <c r="GO56" s="48"/>
      <c r="GP56" s="48"/>
      <c r="GQ56" s="48"/>
      <c r="GR56" s="48"/>
      <c r="GS56" s="191">
        <f t="shared" si="1588"/>
        <v>0</v>
      </c>
      <c r="GT56" s="48"/>
      <c r="GU56" s="48"/>
      <c r="GV56" s="48"/>
      <c r="GW56" s="48"/>
      <c r="GX56" s="48"/>
      <c r="GY56" s="48"/>
      <c r="GZ56" s="192">
        <f t="shared" si="1589"/>
        <v>0</v>
      </c>
      <c r="HA56" s="48"/>
      <c r="HB56" s="48"/>
      <c r="HD56" s="48"/>
      <c r="HE56" s="48"/>
      <c r="HF56" s="48"/>
      <c r="HG56" s="48"/>
      <c r="HH56" s="191">
        <f t="shared" si="1590"/>
        <v>0</v>
      </c>
      <c r="HI56" s="48"/>
      <c r="HJ56" s="48"/>
      <c r="HK56" s="48"/>
      <c r="HL56" s="48"/>
      <c r="HM56" s="48"/>
      <c r="HN56" s="48"/>
      <c r="HO56" s="192">
        <f t="shared" si="1591"/>
        <v>0</v>
      </c>
      <c r="HP56" s="48"/>
      <c r="HQ56" s="48"/>
      <c r="HS56" s="48"/>
      <c r="HT56" s="48"/>
      <c r="HU56" s="48"/>
      <c r="HV56" s="48"/>
      <c r="HW56" s="191">
        <f t="shared" si="1592"/>
        <v>0</v>
      </c>
      <c r="HX56" s="48"/>
      <c r="HY56" s="48"/>
      <c r="HZ56" s="48"/>
      <c r="IA56" s="48"/>
      <c r="IB56" s="48"/>
      <c r="IC56" s="48"/>
      <c r="ID56" s="192">
        <f t="shared" si="1593"/>
        <v>0</v>
      </c>
      <c r="IE56" s="48"/>
      <c r="IF56" s="48"/>
      <c r="IH56" s="48"/>
      <c r="II56" s="48"/>
      <c r="IJ56" s="48"/>
      <c r="IK56" s="48"/>
      <c r="IL56" s="191">
        <f t="shared" si="1594"/>
        <v>0</v>
      </c>
      <c r="IM56" s="48"/>
      <c r="IN56" s="48"/>
      <c r="IO56" s="48"/>
      <c r="IP56" s="48"/>
      <c r="IQ56" s="48"/>
      <c r="IR56" s="48"/>
      <c r="IS56" s="192">
        <f t="shared" si="1595"/>
        <v>0</v>
      </c>
      <c r="IT56" s="48"/>
      <c r="IU56" s="48"/>
      <c r="IW56" s="48"/>
      <c r="IX56" s="48"/>
      <c r="IY56" s="48"/>
      <c r="IZ56" s="48"/>
      <c r="JA56" s="191">
        <f t="shared" si="1596"/>
        <v>0</v>
      </c>
      <c r="JB56" s="48"/>
      <c r="JC56" s="48"/>
      <c r="JD56" s="48"/>
      <c r="JE56" s="48"/>
      <c r="JF56" s="48"/>
      <c r="JG56" s="48"/>
      <c r="JH56" s="192">
        <f t="shared" si="1597"/>
        <v>0</v>
      </c>
      <c r="JI56" s="48"/>
      <c r="JJ56" s="48"/>
      <c r="JL56" s="48"/>
      <c r="JM56" s="48"/>
      <c r="JN56" s="48"/>
      <c r="JO56" s="48"/>
      <c r="JP56" s="191">
        <f t="shared" si="1598"/>
        <v>0</v>
      </c>
      <c r="JQ56" s="48"/>
      <c r="JR56" s="48"/>
      <c r="JS56" s="48"/>
      <c r="JT56" s="48"/>
      <c r="JU56" s="48"/>
      <c r="JV56" s="48"/>
      <c r="JW56" s="192">
        <f t="shared" si="1599"/>
        <v>0</v>
      </c>
      <c r="JX56" s="48"/>
      <c r="JY56" s="48"/>
      <c r="KA56" s="48"/>
      <c r="KB56" s="48"/>
      <c r="KC56" s="48"/>
      <c r="KD56" s="48"/>
      <c r="KE56" s="191">
        <f t="shared" si="1600"/>
        <v>0</v>
      </c>
      <c r="KF56" s="48"/>
      <c r="KG56" s="48"/>
      <c r="KH56" s="48"/>
      <c r="KI56" s="48"/>
      <c r="KJ56" s="48"/>
      <c r="KK56" s="48"/>
      <c r="KL56" s="192">
        <f t="shared" si="1601"/>
        <v>0</v>
      </c>
      <c r="KM56" s="48"/>
      <c r="KN56" s="48"/>
      <c r="KP56" s="48"/>
      <c r="KQ56" s="48"/>
      <c r="KR56" s="48"/>
      <c r="KS56" s="48"/>
      <c r="KT56" s="191">
        <f t="shared" si="1602"/>
        <v>0</v>
      </c>
      <c r="KU56" s="48"/>
      <c r="KV56" s="48"/>
      <c r="KW56" s="48"/>
      <c r="KX56" s="48"/>
      <c r="KY56" s="48"/>
      <c r="KZ56" s="48"/>
      <c r="LA56" s="192">
        <f t="shared" si="1603"/>
        <v>0</v>
      </c>
      <c r="LB56" s="48"/>
      <c r="LC56" s="48"/>
      <c r="LE56" s="48"/>
      <c r="LF56" s="48"/>
      <c r="LG56" s="48"/>
      <c r="LH56" s="48"/>
      <c r="LI56" s="191">
        <f t="shared" si="1604"/>
        <v>0</v>
      </c>
      <c r="LJ56" s="48"/>
      <c r="LK56" s="48"/>
      <c r="LL56" s="48"/>
      <c r="LM56" s="48"/>
      <c r="LN56" s="48"/>
      <c r="LO56" s="48"/>
      <c r="LP56" s="192">
        <f t="shared" si="1605"/>
        <v>0</v>
      </c>
      <c r="LQ56" s="48"/>
      <c r="LR56" s="48"/>
      <c r="LT56" s="48"/>
      <c r="LU56" s="48"/>
      <c r="LV56" s="48"/>
      <c r="LW56" s="48"/>
      <c r="LX56" s="191">
        <f t="shared" si="1606"/>
        <v>0</v>
      </c>
      <c r="LY56" s="48"/>
      <c r="LZ56" s="48"/>
      <c r="MA56" s="48"/>
      <c r="MB56" s="48"/>
      <c r="MC56" s="48"/>
      <c r="MD56" s="48"/>
      <c r="ME56" s="192">
        <f t="shared" si="1607"/>
        <v>0</v>
      </c>
      <c r="MF56" s="48"/>
      <c r="MG56" s="48"/>
      <c r="MI56" s="48"/>
      <c r="MJ56" s="48"/>
      <c r="MK56" s="48"/>
      <c r="ML56" s="48"/>
      <c r="MM56" s="191">
        <f t="shared" si="1608"/>
        <v>0</v>
      </c>
      <c r="MN56" s="48"/>
      <c r="MO56" s="48"/>
      <c r="MP56" s="48"/>
      <c r="MQ56" s="48"/>
      <c r="MR56" s="48"/>
      <c r="MS56" s="48"/>
      <c r="MT56" s="192">
        <f t="shared" si="1609"/>
        <v>0</v>
      </c>
      <c r="MU56" s="48"/>
      <c r="MV56" s="48"/>
      <c r="MX56" s="48"/>
      <c r="MY56" s="48"/>
      <c r="MZ56" s="48"/>
      <c r="NA56" s="48"/>
      <c r="NB56" s="191">
        <f t="shared" si="1610"/>
        <v>0</v>
      </c>
      <c r="NC56" s="48"/>
      <c r="ND56" s="48"/>
      <c r="NE56" s="48"/>
      <c r="NF56" s="48"/>
      <c r="NG56" s="48"/>
      <c r="NH56" s="48"/>
      <c r="NI56" s="192">
        <f t="shared" si="1611"/>
        <v>0</v>
      </c>
      <c r="NJ56" s="48"/>
      <c r="NK56" s="48"/>
      <c r="NM56" s="48"/>
      <c r="NN56" s="48"/>
      <c r="NO56" s="48"/>
      <c r="NP56" s="48"/>
      <c r="NQ56" s="191">
        <f t="shared" si="1612"/>
        <v>0</v>
      </c>
      <c r="NR56" s="48"/>
      <c r="NS56" s="48"/>
      <c r="NT56" s="48"/>
      <c r="NU56" s="48"/>
      <c r="NV56" s="48"/>
      <c r="NW56" s="48"/>
      <c r="NX56" s="192">
        <f t="shared" si="1613"/>
        <v>0</v>
      </c>
      <c r="NY56" s="48"/>
      <c r="NZ56" s="48"/>
      <c r="OB56" s="48"/>
      <c r="OC56" s="48"/>
      <c r="OD56" s="48"/>
      <c r="OE56" s="48"/>
      <c r="OF56" s="191">
        <f t="shared" si="1614"/>
        <v>0</v>
      </c>
      <c r="OG56" s="48"/>
      <c r="OH56" s="48"/>
      <c r="OI56" s="48"/>
      <c r="OJ56" s="48"/>
      <c r="OK56" s="48"/>
      <c r="OL56" s="48"/>
      <c r="OM56" s="192">
        <f t="shared" si="1615"/>
        <v>0</v>
      </c>
      <c r="ON56" s="48"/>
      <c r="OO56" s="48"/>
      <c r="OQ56" s="48"/>
      <c r="OR56" s="48"/>
      <c r="OS56" s="48"/>
      <c r="OT56" s="48"/>
      <c r="OU56" s="191">
        <f t="shared" si="1616"/>
        <v>0</v>
      </c>
      <c r="OV56" s="48"/>
      <c r="OW56" s="48"/>
      <c r="OX56" s="48"/>
      <c r="OY56" s="48"/>
      <c r="OZ56" s="48"/>
      <c r="PA56" s="48"/>
      <c r="PB56" s="192">
        <f t="shared" si="1617"/>
        <v>0</v>
      </c>
      <c r="PC56" s="48"/>
      <c r="PD56" s="48"/>
      <c r="PF56" s="48"/>
      <c r="PG56" s="48"/>
      <c r="PH56" s="48"/>
      <c r="PI56" s="48"/>
      <c r="PJ56" s="191">
        <f t="shared" si="1618"/>
        <v>0</v>
      </c>
      <c r="PK56" s="48"/>
      <c r="PL56" s="48"/>
      <c r="PM56" s="48"/>
      <c r="PN56" s="48"/>
      <c r="PO56" s="48"/>
      <c r="PP56" s="48"/>
      <c r="PQ56" s="192">
        <f t="shared" si="1619"/>
        <v>0</v>
      </c>
      <c r="PR56" s="48"/>
      <c r="PS56" s="48"/>
      <c r="PU56" s="48"/>
      <c r="PV56" s="48"/>
      <c r="PW56" s="48"/>
      <c r="PX56" s="48"/>
      <c r="PY56" s="191">
        <f t="shared" si="1620"/>
        <v>0</v>
      </c>
      <c r="PZ56" s="48"/>
      <c r="QA56" s="48"/>
      <c r="QB56" s="48"/>
      <c r="QC56" s="48"/>
      <c r="QD56" s="48"/>
      <c r="QE56" s="48"/>
      <c r="QF56" s="192">
        <f t="shared" si="1621"/>
        <v>0</v>
      </c>
      <c r="QG56" s="48"/>
      <c r="QH56" s="48"/>
      <c r="QJ56" s="48"/>
      <c r="QK56" s="48"/>
      <c r="QL56" s="48"/>
      <c r="QM56" s="48"/>
      <c r="QN56" s="191">
        <f t="shared" si="1622"/>
        <v>0</v>
      </c>
      <c r="QO56" s="48"/>
      <c r="QP56" s="48"/>
      <c r="QQ56" s="48"/>
      <c r="QR56" s="48"/>
      <c r="QS56" s="48"/>
      <c r="QT56" s="48"/>
      <c r="QU56" s="192">
        <f t="shared" si="1623"/>
        <v>0</v>
      </c>
      <c r="QV56" s="48"/>
      <c r="QW56" s="48"/>
      <c r="QY56" s="48"/>
      <c r="QZ56" s="48"/>
      <c r="RA56" s="48"/>
      <c r="RB56" s="48"/>
      <c r="RC56" s="191">
        <f t="shared" si="1624"/>
        <v>0</v>
      </c>
      <c r="RD56" s="48"/>
      <c r="RE56" s="48"/>
      <c r="RF56" s="48"/>
      <c r="RG56" s="48"/>
      <c r="RH56" s="48"/>
      <c r="RI56" s="48"/>
      <c r="RJ56" s="192">
        <f t="shared" si="1625"/>
        <v>0</v>
      </c>
      <c r="RK56" s="48"/>
      <c r="RL56" s="48"/>
      <c r="RN56" s="48"/>
      <c r="RO56" s="48"/>
      <c r="RP56" s="48"/>
      <c r="RQ56" s="48"/>
      <c r="RR56" s="191">
        <f t="shared" si="1626"/>
        <v>0</v>
      </c>
      <c r="RS56" s="48"/>
      <c r="RT56" s="48"/>
      <c r="RU56" s="48"/>
      <c r="RV56" s="48"/>
      <c r="RW56" s="48"/>
      <c r="RX56" s="48"/>
      <c r="RY56" s="192">
        <f t="shared" si="1627"/>
        <v>0</v>
      </c>
      <c r="RZ56" s="48"/>
      <c r="SA56" s="48"/>
      <c r="SC56" s="48"/>
      <c r="SD56" s="48"/>
      <c r="SE56" s="48"/>
      <c r="SF56" s="48"/>
      <c r="SG56" s="191">
        <f t="shared" si="1628"/>
        <v>0</v>
      </c>
      <c r="SH56" s="48"/>
      <c r="SI56" s="48"/>
      <c r="SJ56" s="48"/>
      <c r="SK56" s="48"/>
      <c r="SL56" s="48"/>
      <c r="SM56" s="48"/>
      <c r="SN56" s="192">
        <f t="shared" si="1629"/>
        <v>0</v>
      </c>
      <c r="SO56" s="48"/>
      <c r="SP56" s="48"/>
      <c r="SR56" s="48"/>
      <c r="SS56" s="48"/>
      <c r="ST56" s="48"/>
      <c r="SU56" s="48"/>
      <c r="SV56" s="191">
        <f t="shared" si="1630"/>
        <v>0</v>
      </c>
      <c r="SW56" s="48"/>
      <c r="SX56" s="48"/>
      <c r="SY56" s="48"/>
      <c r="SZ56" s="48"/>
      <c r="TA56" s="48"/>
      <c r="TB56" s="48"/>
      <c r="TC56" s="192">
        <f t="shared" si="1631"/>
        <v>0</v>
      </c>
      <c r="TD56" s="48"/>
      <c r="TE56" s="48"/>
      <c r="TG56" s="48"/>
      <c r="TH56" s="48"/>
      <c r="TI56" s="48"/>
      <c r="TJ56" s="48"/>
      <c r="TK56" s="191">
        <f t="shared" si="1632"/>
        <v>0</v>
      </c>
      <c r="TL56" s="48"/>
      <c r="TM56" s="48"/>
      <c r="TN56" s="48"/>
      <c r="TO56" s="48"/>
      <c r="TP56" s="48"/>
      <c r="TQ56" s="48"/>
      <c r="TR56" s="192">
        <f t="shared" si="1633"/>
        <v>0</v>
      </c>
      <c r="TS56" s="48"/>
      <c r="TT56" s="48"/>
      <c r="TV56" s="48"/>
      <c r="TW56" s="48"/>
      <c r="TX56" s="48"/>
      <c r="TY56" s="48"/>
      <c r="TZ56" s="191">
        <f t="shared" si="1634"/>
        <v>0</v>
      </c>
      <c r="UA56" s="48"/>
      <c r="UB56" s="48"/>
      <c r="UC56" s="48"/>
      <c r="UD56" s="48"/>
      <c r="UE56" s="48"/>
      <c r="UF56" s="48"/>
      <c r="UG56" s="192">
        <f t="shared" si="1635"/>
        <v>0</v>
      </c>
      <c r="UH56" s="48"/>
      <c r="UI56" s="48"/>
      <c r="UK56" s="48"/>
      <c r="UL56" s="48"/>
      <c r="UM56" s="48"/>
      <c r="UN56" s="48"/>
      <c r="UO56" s="191">
        <f t="shared" si="1636"/>
        <v>0</v>
      </c>
      <c r="UP56" s="48"/>
      <c r="UQ56" s="48"/>
      <c r="UR56" s="48"/>
      <c r="US56" s="48"/>
      <c r="UT56" s="48"/>
      <c r="UU56" s="48"/>
      <c r="UV56" s="192">
        <f t="shared" si="1637"/>
        <v>0</v>
      </c>
      <c r="UW56" s="48"/>
      <c r="UX56" s="48"/>
      <c r="UZ56" s="48"/>
      <c r="VA56" s="48"/>
      <c r="VB56" s="48"/>
      <c r="VC56" s="48"/>
      <c r="VD56" s="191">
        <f t="shared" si="1638"/>
        <v>0</v>
      </c>
      <c r="VE56" s="48"/>
      <c r="VF56" s="48"/>
      <c r="VG56" s="48"/>
      <c r="VH56" s="48"/>
      <c r="VI56" s="48"/>
      <c r="VJ56" s="48"/>
      <c r="VK56" s="192">
        <f t="shared" si="1639"/>
        <v>0</v>
      </c>
      <c r="VL56" s="48"/>
      <c r="VM56" s="48"/>
      <c r="VO56" s="48"/>
      <c r="VP56" s="48"/>
      <c r="VQ56" s="48"/>
      <c r="VR56" s="48"/>
      <c r="VS56" s="191">
        <f t="shared" si="1640"/>
        <v>0</v>
      </c>
      <c r="VT56" s="48"/>
      <c r="VU56" s="48"/>
      <c r="VV56" s="48"/>
      <c r="VW56" s="48"/>
      <c r="VX56" s="48"/>
      <c r="VY56" s="48"/>
      <c r="VZ56" s="192">
        <f t="shared" si="1641"/>
        <v>0</v>
      </c>
      <c r="WA56" s="48"/>
      <c r="WB56" s="48"/>
      <c r="WD56" s="48"/>
      <c r="WE56" s="48"/>
      <c r="WF56" s="48"/>
      <c r="WG56" s="48"/>
      <c r="WH56" s="191">
        <f t="shared" si="1642"/>
        <v>0</v>
      </c>
      <c r="WI56" s="48"/>
      <c r="WJ56" s="48"/>
      <c r="WK56" s="48"/>
      <c r="WL56" s="48"/>
      <c r="WM56" s="48"/>
      <c r="WN56" s="48"/>
      <c r="WO56" s="192">
        <f t="shared" si="1643"/>
        <v>0</v>
      </c>
      <c r="WP56" s="48"/>
      <c r="WQ56" s="48"/>
      <c r="WS56" s="48"/>
      <c r="WT56" s="48"/>
      <c r="WU56" s="48"/>
      <c r="WV56" s="48"/>
      <c r="WW56" s="191">
        <f t="shared" si="1644"/>
        <v>0</v>
      </c>
      <c r="WX56" s="48"/>
      <c r="WY56" s="48"/>
      <c r="WZ56" s="48"/>
      <c r="XA56" s="48"/>
      <c r="XB56" s="48"/>
      <c r="XC56" s="48"/>
      <c r="XD56" s="192">
        <f t="shared" si="1645"/>
        <v>0</v>
      </c>
      <c r="XE56" s="48"/>
      <c r="XF56" s="48"/>
      <c r="XH56" s="48"/>
      <c r="XI56" s="48"/>
      <c r="XJ56" s="48"/>
      <c r="XK56" s="48"/>
      <c r="XL56" s="191">
        <f t="shared" si="1646"/>
        <v>0</v>
      </c>
      <c r="XM56" s="48"/>
      <c r="XN56" s="48"/>
      <c r="XO56" s="48"/>
      <c r="XP56" s="48"/>
      <c r="XQ56" s="48"/>
      <c r="XR56" s="48"/>
      <c r="XS56" s="192">
        <f t="shared" si="1647"/>
        <v>0</v>
      </c>
      <c r="XT56" s="48"/>
      <c r="XU56" s="48"/>
      <c r="XW56" s="48"/>
      <c r="XX56" s="48"/>
      <c r="XY56" s="48"/>
      <c r="XZ56" s="48"/>
      <c r="YA56" s="191">
        <f t="shared" si="1648"/>
        <v>0</v>
      </c>
      <c r="YB56" s="48"/>
      <c r="YC56" s="48"/>
      <c r="YD56" s="48"/>
      <c r="YE56" s="48"/>
      <c r="YF56" s="48"/>
      <c r="YG56" s="48"/>
      <c r="YH56" s="192">
        <f t="shared" si="1649"/>
        <v>0</v>
      </c>
      <c r="YI56" s="48"/>
      <c r="YJ56" s="48"/>
      <c r="YL56" s="48"/>
      <c r="YM56" s="48"/>
      <c r="YN56" s="48"/>
      <c r="YO56" s="48"/>
      <c r="YP56" s="191">
        <f t="shared" si="1650"/>
        <v>0</v>
      </c>
      <c r="YQ56" s="48"/>
      <c r="YR56" s="48"/>
      <c r="YS56" s="48"/>
      <c r="YT56" s="48"/>
      <c r="YU56" s="48"/>
      <c r="YV56" s="48"/>
      <c r="YW56" s="192">
        <f t="shared" si="1651"/>
        <v>0</v>
      </c>
      <c r="YX56" s="48"/>
      <c r="YY56" s="48"/>
      <c r="ZA56" s="48"/>
      <c r="ZB56" s="48"/>
      <c r="ZC56" s="48"/>
      <c r="ZD56" s="48"/>
      <c r="ZE56" s="191">
        <f t="shared" si="1652"/>
        <v>0</v>
      </c>
      <c r="ZF56" s="48"/>
      <c r="ZG56" s="48"/>
      <c r="ZH56" s="48"/>
      <c r="ZI56" s="48"/>
      <c r="ZJ56" s="48"/>
      <c r="ZK56" s="48"/>
      <c r="ZL56" s="192">
        <f t="shared" si="1653"/>
        <v>0</v>
      </c>
      <c r="ZM56" s="48"/>
      <c r="ZN56" s="48"/>
      <c r="ZP56" s="48"/>
      <c r="ZQ56" s="48"/>
      <c r="ZR56" s="48"/>
      <c r="ZS56" s="48"/>
      <c r="ZT56" s="191">
        <f t="shared" si="1654"/>
        <v>0</v>
      </c>
      <c r="ZU56" s="48"/>
      <c r="ZV56" s="48"/>
      <c r="ZW56" s="48"/>
      <c r="ZX56" s="48"/>
      <c r="ZY56" s="48"/>
      <c r="ZZ56" s="48"/>
      <c r="AAA56" s="192">
        <f t="shared" si="1655"/>
        <v>0</v>
      </c>
      <c r="AAB56" s="48"/>
      <c r="AAC56" s="48"/>
      <c r="AAE56" s="48"/>
      <c r="AAF56" s="48"/>
      <c r="AAG56" s="48"/>
      <c r="AAH56" s="48"/>
      <c r="AAI56" s="191">
        <f t="shared" si="1656"/>
        <v>0</v>
      </c>
      <c r="AAJ56" s="48"/>
      <c r="AAK56" s="48"/>
      <c r="AAL56" s="48"/>
      <c r="AAM56" s="48"/>
      <c r="AAN56" s="48"/>
      <c r="AAO56" s="48"/>
      <c r="AAP56" s="192">
        <f t="shared" si="1657"/>
        <v>0</v>
      </c>
      <c r="AAQ56" s="48"/>
      <c r="AAR56" s="48"/>
      <c r="AAT56" s="48"/>
      <c r="AAU56" s="48"/>
      <c r="AAV56" s="48"/>
      <c r="AAW56" s="48"/>
      <c r="AAX56" s="191">
        <f t="shared" si="1658"/>
        <v>0</v>
      </c>
      <c r="AAY56" s="48"/>
      <c r="AAZ56" s="48"/>
      <c r="ABA56" s="48"/>
      <c r="ABB56" s="48"/>
      <c r="ABC56" s="48"/>
      <c r="ABD56" s="48"/>
      <c r="ABE56" s="192">
        <f t="shared" si="1659"/>
        <v>0</v>
      </c>
      <c r="ABF56" s="48"/>
      <c r="ABG56" s="48"/>
      <c r="ABI56" s="48"/>
      <c r="ABJ56" s="48"/>
      <c r="ABK56" s="48"/>
      <c r="ABL56" s="48"/>
      <c r="ABM56" s="191">
        <f t="shared" si="1660"/>
        <v>0</v>
      </c>
      <c r="ABN56" s="48"/>
      <c r="ABO56" s="48"/>
      <c r="ABP56" s="48"/>
      <c r="ABQ56" s="48"/>
      <c r="ABR56" s="48"/>
      <c r="ABS56" s="48"/>
      <c r="ABT56" s="192">
        <f t="shared" si="1661"/>
        <v>0</v>
      </c>
      <c r="ABU56" s="48"/>
      <c r="ABV56" s="48"/>
      <c r="ABX56" s="48"/>
      <c r="ABY56" s="48"/>
      <c r="ABZ56" s="48"/>
      <c r="ACA56" s="48"/>
      <c r="ACB56" s="191">
        <f t="shared" si="1662"/>
        <v>0</v>
      </c>
      <c r="ACC56" s="48"/>
      <c r="ACD56" s="48"/>
      <c r="ACE56" s="48"/>
      <c r="ACF56" s="48"/>
      <c r="ACG56" s="48"/>
      <c r="ACH56" s="48"/>
      <c r="ACI56" s="192">
        <f t="shared" si="1663"/>
        <v>0</v>
      </c>
      <c r="ACJ56" s="48"/>
      <c r="ACK56" s="48"/>
      <c r="ACM56" s="48"/>
      <c r="ACN56" s="48"/>
      <c r="ACO56" s="48"/>
      <c r="ACP56" s="48"/>
      <c r="ACQ56" s="191">
        <f t="shared" si="1664"/>
        <v>0</v>
      </c>
      <c r="ACR56" s="48"/>
      <c r="ACS56" s="48"/>
      <c r="ACT56" s="48"/>
      <c r="ACU56" s="48"/>
      <c r="ACV56" s="48"/>
      <c r="ACW56" s="48"/>
      <c r="ACX56" s="192">
        <f t="shared" si="1665"/>
        <v>0</v>
      </c>
      <c r="ACY56" s="48"/>
      <c r="ACZ56" s="48"/>
      <c r="ADC56" s="48"/>
      <c r="ADD56" s="48"/>
      <c r="ADE56" s="48"/>
      <c r="ADF56" s="48"/>
      <c r="ADG56" s="191">
        <f t="shared" si="1666"/>
        <v>0</v>
      </c>
      <c r="ADH56" s="48"/>
      <c r="ADI56" s="48"/>
      <c r="ADJ56" s="48"/>
      <c r="ADK56" s="48"/>
      <c r="ADL56" s="48"/>
      <c r="ADM56" s="48"/>
      <c r="ADN56" s="192">
        <f t="shared" si="1667"/>
        <v>0</v>
      </c>
      <c r="ADO56" s="48"/>
      <c r="ADP56" s="48"/>
      <c r="ADR56" s="48"/>
      <c r="ADS56" s="48"/>
      <c r="ADT56" s="48"/>
      <c r="ADU56" s="48"/>
      <c r="ADV56" s="191">
        <f t="shared" si="1668"/>
        <v>0</v>
      </c>
      <c r="ADW56" s="48"/>
      <c r="ADX56" s="48"/>
      <c r="ADY56" s="48"/>
      <c r="ADZ56" s="48"/>
      <c r="AEA56" s="48"/>
      <c r="AEB56" s="48"/>
      <c r="AEC56" s="192">
        <f t="shared" si="1669"/>
        <v>0</v>
      </c>
      <c r="AED56" s="48"/>
      <c r="AEE56" s="48"/>
      <c r="AEG56" s="48"/>
      <c r="AEH56" s="48"/>
      <c r="AEI56" s="48"/>
      <c r="AEJ56" s="48"/>
      <c r="AEK56" s="191">
        <f t="shared" si="1670"/>
        <v>0</v>
      </c>
      <c r="AEL56" s="48"/>
      <c r="AEM56" s="48"/>
      <c r="AEN56" s="48"/>
      <c r="AEO56" s="48"/>
      <c r="AEP56" s="48"/>
      <c r="AEQ56" s="48"/>
      <c r="AER56" s="192">
        <f t="shared" si="1671"/>
        <v>0</v>
      </c>
      <c r="AES56" s="48"/>
      <c r="AET56" s="48"/>
      <c r="AEV56" s="48"/>
      <c r="AEW56" s="48"/>
      <c r="AEX56" s="48"/>
      <c r="AEY56" s="48"/>
      <c r="AEZ56" s="191">
        <f t="shared" si="1672"/>
        <v>0</v>
      </c>
      <c r="AFA56" s="48"/>
      <c r="AFB56" s="48"/>
      <c r="AFC56" s="48"/>
      <c r="AFD56" s="48"/>
      <c r="AFE56" s="48"/>
      <c r="AFF56" s="48"/>
      <c r="AFG56" s="192">
        <f t="shared" si="1673"/>
        <v>0</v>
      </c>
      <c r="AFH56" s="48"/>
      <c r="AFI56" s="48"/>
      <c r="AFK56" s="48"/>
      <c r="AFL56" s="48"/>
      <c r="AFM56" s="48"/>
      <c r="AFN56" s="48"/>
      <c r="AFO56" s="191">
        <f t="shared" si="1674"/>
        <v>0</v>
      </c>
      <c r="AFP56" s="48"/>
      <c r="AFQ56" s="48"/>
      <c r="AFR56" s="48"/>
      <c r="AFS56" s="48"/>
      <c r="AFT56" s="48"/>
      <c r="AFU56" s="48"/>
      <c r="AFV56" s="192">
        <f t="shared" si="1675"/>
        <v>0</v>
      </c>
      <c r="AFW56" s="48"/>
      <c r="AFX56" s="48"/>
      <c r="AFZ56" s="48"/>
      <c r="AGA56" s="48"/>
      <c r="AGB56" s="48"/>
      <c r="AGC56" s="48"/>
      <c r="AGD56" s="191">
        <f t="shared" si="1676"/>
        <v>0</v>
      </c>
      <c r="AGE56" s="48"/>
      <c r="AGF56" s="48"/>
      <c r="AGG56" s="48"/>
      <c r="AGH56" s="48"/>
      <c r="AGI56" s="48"/>
      <c r="AGJ56" s="48"/>
      <c r="AGK56" s="192">
        <f t="shared" si="1677"/>
        <v>0</v>
      </c>
      <c r="AGL56" s="48"/>
      <c r="AGM56" s="48"/>
      <c r="AGO56" s="48"/>
      <c r="AGP56" s="48"/>
      <c r="AGQ56" s="48"/>
      <c r="AGR56" s="48"/>
      <c r="AGS56" s="191">
        <f t="shared" si="1678"/>
        <v>0</v>
      </c>
      <c r="AGT56" s="48"/>
      <c r="AGU56" s="48"/>
      <c r="AGV56" s="48"/>
      <c r="AGW56" s="48"/>
      <c r="AGX56" s="48"/>
      <c r="AGY56" s="48"/>
      <c r="AGZ56" s="192">
        <f t="shared" si="1679"/>
        <v>0</v>
      </c>
      <c r="AHA56" s="48"/>
      <c r="AHB56" s="48"/>
      <c r="AHD56" s="48"/>
      <c r="AHE56" s="48"/>
      <c r="AHF56" s="48"/>
      <c r="AHG56" s="48"/>
      <c r="AHH56" s="191">
        <f t="shared" si="1680"/>
        <v>0</v>
      </c>
      <c r="AHI56" s="48"/>
      <c r="AHJ56" s="48"/>
      <c r="AHK56" s="48"/>
      <c r="AHL56" s="48"/>
      <c r="AHM56" s="48"/>
      <c r="AHN56" s="48"/>
      <c r="AHO56" s="192">
        <f t="shared" si="1681"/>
        <v>0</v>
      </c>
      <c r="AHP56" s="48"/>
      <c r="AHQ56" s="48"/>
      <c r="AHS56" s="48"/>
      <c r="AHT56" s="48"/>
      <c r="AHU56" s="48"/>
      <c r="AHV56" s="48"/>
      <c r="AHW56" s="191">
        <f t="shared" si="1682"/>
        <v>0</v>
      </c>
      <c r="AHX56" s="48"/>
      <c r="AHY56" s="48"/>
      <c r="AHZ56" s="48"/>
      <c r="AIA56" s="48"/>
      <c r="AIB56" s="48"/>
      <c r="AIC56" s="48"/>
      <c r="AID56" s="192">
        <f t="shared" si="1683"/>
        <v>0</v>
      </c>
      <c r="AIE56" s="48"/>
      <c r="AIF56" s="48"/>
    </row>
    <row r="57" spans="1:916" x14ac:dyDescent="0.25">
      <c r="A57" s="46" t="s">
        <v>291</v>
      </c>
      <c r="B57" s="47" t="s">
        <v>302</v>
      </c>
      <c r="C57" s="53"/>
      <c r="D57" s="48"/>
      <c r="E57" s="48"/>
      <c r="F57" s="48"/>
      <c r="G57" s="191">
        <f t="shared" si="1562"/>
        <v>0</v>
      </c>
      <c r="H57" s="48"/>
      <c r="I57" s="48"/>
      <c r="J57" s="48"/>
      <c r="K57" s="48"/>
      <c r="L57" s="48"/>
      <c r="M57" s="48"/>
      <c r="N57" s="192">
        <f t="shared" si="1563"/>
        <v>0</v>
      </c>
      <c r="O57" s="48"/>
      <c r="P57" s="48"/>
      <c r="Q57" s="48"/>
      <c r="R57" s="48"/>
      <c r="S57" s="48"/>
      <c r="T57" s="48"/>
      <c r="U57" s="191">
        <f t="shared" si="1564"/>
        <v>0</v>
      </c>
      <c r="V57" s="48"/>
      <c r="W57" s="48"/>
      <c r="X57" s="48"/>
      <c r="Y57" s="48"/>
      <c r="Z57" s="48"/>
      <c r="AA57" s="48"/>
      <c r="AB57" s="192">
        <f t="shared" si="1565"/>
        <v>0</v>
      </c>
      <c r="AC57" s="48"/>
      <c r="AD57" s="48"/>
      <c r="AF57" s="48"/>
      <c r="AG57" s="48"/>
      <c r="AH57" s="48"/>
      <c r="AI57" s="48"/>
      <c r="AJ57" s="191">
        <f t="shared" si="1566"/>
        <v>0</v>
      </c>
      <c r="AK57" s="48"/>
      <c r="AL57" s="48"/>
      <c r="AM57" s="48"/>
      <c r="AN57" s="48"/>
      <c r="AO57" s="48"/>
      <c r="AP57" s="48"/>
      <c r="AQ57" s="192">
        <f t="shared" si="1567"/>
        <v>0</v>
      </c>
      <c r="AR57" s="48"/>
      <c r="AS57" s="48"/>
      <c r="AU57" s="48"/>
      <c r="AV57" s="48"/>
      <c r="AW57" s="48"/>
      <c r="AX57" s="48"/>
      <c r="AY57" s="191">
        <f t="shared" si="1568"/>
        <v>0</v>
      </c>
      <c r="AZ57" s="48"/>
      <c r="BA57" s="48"/>
      <c r="BB57" s="48"/>
      <c r="BC57" s="48"/>
      <c r="BD57" s="48"/>
      <c r="BE57" s="48"/>
      <c r="BF57" s="192">
        <f t="shared" si="1569"/>
        <v>0</v>
      </c>
      <c r="BG57" s="48"/>
      <c r="BH57" s="48"/>
      <c r="BJ57" s="48"/>
      <c r="BK57" s="48"/>
      <c r="BL57" s="48"/>
      <c r="BM57" s="48"/>
      <c r="BN57" s="191">
        <f t="shared" si="1570"/>
        <v>0</v>
      </c>
      <c r="BO57" s="48"/>
      <c r="BP57" s="48"/>
      <c r="BQ57" s="48"/>
      <c r="BR57" s="48"/>
      <c r="BS57" s="48"/>
      <c r="BT57" s="48"/>
      <c r="BU57" s="192">
        <f t="shared" si="1571"/>
        <v>0</v>
      </c>
      <c r="BV57" s="48"/>
      <c r="BW57" s="48"/>
      <c r="BY57" s="48"/>
      <c r="BZ57" s="48"/>
      <c r="CA57" s="48"/>
      <c r="CB57" s="48"/>
      <c r="CC57" s="191">
        <f t="shared" si="1572"/>
        <v>0</v>
      </c>
      <c r="CD57" s="48"/>
      <c r="CE57" s="48"/>
      <c r="CF57" s="48"/>
      <c r="CG57" s="48"/>
      <c r="CH57" s="48"/>
      <c r="CI57" s="48"/>
      <c r="CJ57" s="192">
        <f t="shared" si="1573"/>
        <v>0</v>
      </c>
      <c r="CK57" s="48"/>
      <c r="CL57" s="48"/>
      <c r="CN57" s="48"/>
      <c r="CO57" s="48"/>
      <c r="CP57" s="48"/>
      <c r="CQ57" s="48"/>
      <c r="CR57" s="191">
        <f t="shared" si="1574"/>
        <v>0</v>
      </c>
      <c r="CS57" s="48"/>
      <c r="CT57" s="48"/>
      <c r="CU57" s="48"/>
      <c r="CV57" s="48"/>
      <c r="CW57" s="48"/>
      <c r="CX57" s="48"/>
      <c r="CY57" s="192">
        <f t="shared" si="1575"/>
        <v>0</v>
      </c>
      <c r="CZ57" s="48"/>
      <c r="DA57" s="48"/>
      <c r="DC57" s="48"/>
      <c r="DD57" s="48"/>
      <c r="DE57" s="48"/>
      <c r="DF57" s="48"/>
      <c r="DG57" s="191">
        <f t="shared" si="1576"/>
        <v>0</v>
      </c>
      <c r="DH57" s="48"/>
      <c r="DI57" s="48"/>
      <c r="DJ57" s="48"/>
      <c r="DK57" s="48"/>
      <c r="DL57" s="48"/>
      <c r="DM57" s="48"/>
      <c r="DN57" s="192">
        <f t="shared" si="1577"/>
        <v>0</v>
      </c>
      <c r="DO57" s="48"/>
      <c r="DP57" s="48"/>
      <c r="DR57" s="48"/>
      <c r="DS57" s="48"/>
      <c r="DT57" s="48"/>
      <c r="DU57" s="48"/>
      <c r="DV57" s="191">
        <f t="shared" si="1578"/>
        <v>0</v>
      </c>
      <c r="DW57" s="48"/>
      <c r="DX57" s="48"/>
      <c r="DY57" s="48"/>
      <c r="DZ57" s="48"/>
      <c r="EA57" s="48"/>
      <c r="EB57" s="48"/>
      <c r="EC57" s="192">
        <f t="shared" si="1579"/>
        <v>0</v>
      </c>
      <c r="ED57" s="48"/>
      <c r="EE57" s="48"/>
      <c r="EG57" s="48"/>
      <c r="EH57" s="48"/>
      <c r="EI57" s="48"/>
      <c r="EJ57" s="48"/>
      <c r="EK57" s="191">
        <f t="shared" si="1580"/>
        <v>0</v>
      </c>
      <c r="EL57" s="48"/>
      <c r="EM57" s="48"/>
      <c r="EN57" s="48"/>
      <c r="EO57" s="48"/>
      <c r="EP57" s="48"/>
      <c r="EQ57" s="48"/>
      <c r="ER57" s="192">
        <f t="shared" si="1581"/>
        <v>0</v>
      </c>
      <c r="ES57" s="48"/>
      <c r="ET57" s="48"/>
      <c r="EV57" s="48"/>
      <c r="EW57" s="48"/>
      <c r="EX57" s="48"/>
      <c r="EY57" s="48"/>
      <c r="EZ57" s="191">
        <f t="shared" si="1582"/>
        <v>0</v>
      </c>
      <c r="FA57" s="48"/>
      <c r="FB57" s="48"/>
      <c r="FC57" s="48"/>
      <c r="FD57" s="48"/>
      <c r="FE57" s="48"/>
      <c r="FF57" s="48"/>
      <c r="FG57" s="192">
        <f t="shared" si="1583"/>
        <v>0</v>
      </c>
      <c r="FH57" s="48"/>
      <c r="FI57" s="48"/>
      <c r="FK57" s="48"/>
      <c r="FL57" s="48"/>
      <c r="FM57" s="48"/>
      <c r="FN57" s="48"/>
      <c r="FO57" s="191">
        <f t="shared" si="1584"/>
        <v>0</v>
      </c>
      <c r="FP57" s="48"/>
      <c r="FQ57" s="48"/>
      <c r="FR57" s="48"/>
      <c r="FS57" s="48"/>
      <c r="FT57" s="48"/>
      <c r="FU57" s="48"/>
      <c r="FV57" s="192">
        <f t="shared" si="1585"/>
        <v>0</v>
      </c>
      <c r="FW57" s="48"/>
      <c r="FX57" s="48"/>
      <c r="FZ57" s="48"/>
      <c r="GA57" s="48"/>
      <c r="GB57" s="48"/>
      <c r="GC57" s="48"/>
      <c r="GD57" s="191">
        <f t="shared" si="1586"/>
        <v>0</v>
      </c>
      <c r="GE57" s="48"/>
      <c r="GF57" s="48"/>
      <c r="GG57" s="48"/>
      <c r="GH57" s="48"/>
      <c r="GI57" s="48"/>
      <c r="GJ57" s="48"/>
      <c r="GK57" s="192">
        <f t="shared" si="1587"/>
        <v>0</v>
      </c>
      <c r="GL57" s="48"/>
      <c r="GM57" s="48"/>
      <c r="GO57" s="48"/>
      <c r="GP57" s="48"/>
      <c r="GQ57" s="48"/>
      <c r="GR57" s="48"/>
      <c r="GS57" s="191">
        <f t="shared" si="1588"/>
        <v>0</v>
      </c>
      <c r="GT57" s="48"/>
      <c r="GU57" s="48"/>
      <c r="GV57" s="48"/>
      <c r="GW57" s="48"/>
      <c r="GX57" s="48"/>
      <c r="GY57" s="48"/>
      <c r="GZ57" s="192">
        <f t="shared" si="1589"/>
        <v>0</v>
      </c>
      <c r="HA57" s="48"/>
      <c r="HB57" s="48"/>
      <c r="HD57" s="48"/>
      <c r="HE57" s="48"/>
      <c r="HF57" s="48"/>
      <c r="HG57" s="48"/>
      <c r="HH57" s="191">
        <f t="shared" si="1590"/>
        <v>0</v>
      </c>
      <c r="HI57" s="48"/>
      <c r="HJ57" s="48"/>
      <c r="HK57" s="48"/>
      <c r="HL57" s="48"/>
      <c r="HM57" s="48"/>
      <c r="HN57" s="48"/>
      <c r="HO57" s="192">
        <f t="shared" si="1591"/>
        <v>0</v>
      </c>
      <c r="HP57" s="48"/>
      <c r="HQ57" s="48"/>
      <c r="HS57" s="48"/>
      <c r="HT57" s="48"/>
      <c r="HU57" s="48"/>
      <c r="HV57" s="48"/>
      <c r="HW57" s="191">
        <f t="shared" si="1592"/>
        <v>0</v>
      </c>
      <c r="HX57" s="48"/>
      <c r="HY57" s="48"/>
      <c r="HZ57" s="48"/>
      <c r="IA57" s="48"/>
      <c r="IB57" s="48"/>
      <c r="IC57" s="48"/>
      <c r="ID57" s="192">
        <f t="shared" si="1593"/>
        <v>0</v>
      </c>
      <c r="IE57" s="48"/>
      <c r="IF57" s="48"/>
      <c r="IH57" s="48"/>
      <c r="II57" s="48"/>
      <c r="IJ57" s="48"/>
      <c r="IK57" s="48"/>
      <c r="IL57" s="191">
        <f t="shared" si="1594"/>
        <v>0</v>
      </c>
      <c r="IM57" s="48"/>
      <c r="IN57" s="48"/>
      <c r="IO57" s="48"/>
      <c r="IP57" s="48"/>
      <c r="IQ57" s="48"/>
      <c r="IR57" s="48"/>
      <c r="IS57" s="192">
        <f t="shared" si="1595"/>
        <v>0</v>
      </c>
      <c r="IT57" s="48"/>
      <c r="IU57" s="48"/>
      <c r="IW57" s="48"/>
      <c r="IX57" s="48"/>
      <c r="IY57" s="48"/>
      <c r="IZ57" s="48"/>
      <c r="JA57" s="191">
        <f t="shared" si="1596"/>
        <v>0</v>
      </c>
      <c r="JB57" s="48"/>
      <c r="JC57" s="48"/>
      <c r="JD57" s="48"/>
      <c r="JE57" s="48"/>
      <c r="JF57" s="48"/>
      <c r="JG57" s="48"/>
      <c r="JH57" s="192">
        <f t="shared" si="1597"/>
        <v>0</v>
      </c>
      <c r="JI57" s="48"/>
      <c r="JJ57" s="48"/>
      <c r="JL57" s="48"/>
      <c r="JM57" s="48"/>
      <c r="JN57" s="48"/>
      <c r="JO57" s="48"/>
      <c r="JP57" s="191">
        <f t="shared" si="1598"/>
        <v>0</v>
      </c>
      <c r="JQ57" s="48"/>
      <c r="JR57" s="48"/>
      <c r="JS57" s="48"/>
      <c r="JT57" s="48"/>
      <c r="JU57" s="48"/>
      <c r="JV57" s="48"/>
      <c r="JW57" s="192">
        <f t="shared" si="1599"/>
        <v>0</v>
      </c>
      <c r="JX57" s="48"/>
      <c r="JY57" s="48"/>
      <c r="KA57" s="48"/>
      <c r="KB57" s="48"/>
      <c r="KC57" s="48"/>
      <c r="KD57" s="48"/>
      <c r="KE57" s="191">
        <f t="shared" si="1600"/>
        <v>0</v>
      </c>
      <c r="KF57" s="48"/>
      <c r="KG57" s="48"/>
      <c r="KH57" s="48"/>
      <c r="KI57" s="48"/>
      <c r="KJ57" s="48"/>
      <c r="KK57" s="48"/>
      <c r="KL57" s="192">
        <f t="shared" si="1601"/>
        <v>0</v>
      </c>
      <c r="KM57" s="48"/>
      <c r="KN57" s="48"/>
      <c r="KP57" s="48"/>
      <c r="KQ57" s="48"/>
      <c r="KR57" s="48"/>
      <c r="KS57" s="48"/>
      <c r="KT57" s="191">
        <f t="shared" si="1602"/>
        <v>0</v>
      </c>
      <c r="KU57" s="48"/>
      <c r="KV57" s="48"/>
      <c r="KW57" s="48"/>
      <c r="KX57" s="48"/>
      <c r="KY57" s="48"/>
      <c r="KZ57" s="48"/>
      <c r="LA57" s="192">
        <f t="shared" si="1603"/>
        <v>0</v>
      </c>
      <c r="LB57" s="48"/>
      <c r="LC57" s="48"/>
      <c r="LE57" s="48"/>
      <c r="LF57" s="48"/>
      <c r="LG57" s="48"/>
      <c r="LH57" s="48"/>
      <c r="LI57" s="191">
        <f t="shared" si="1604"/>
        <v>0</v>
      </c>
      <c r="LJ57" s="48"/>
      <c r="LK57" s="48"/>
      <c r="LL57" s="48"/>
      <c r="LM57" s="48"/>
      <c r="LN57" s="48"/>
      <c r="LO57" s="48"/>
      <c r="LP57" s="192">
        <f t="shared" si="1605"/>
        <v>0</v>
      </c>
      <c r="LQ57" s="48"/>
      <c r="LR57" s="48"/>
      <c r="LT57" s="48"/>
      <c r="LU57" s="48"/>
      <c r="LV57" s="48"/>
      <c r="LW57" s="48"/>
      <c r="LX57" s="191">
        <f t="shared" si="1606"/>
        <v>0</v>
      </c>
      <c r="LY57" s="48"/>
      <c r="LZ57" s="48"/>
      <c r="MA57" s="48"/>
      <c r="MB57" s="48"/>
      <c r="MC57" s="48"/>
      <c r="MD57" s="48"/>
      <c r="ME57" s="192">
        <f t="shared" si="1607"/>
        <v>0</v>
      </c>
      <c r="MF57" s="48"/>
      <c r="MG57" s="48"/>
      <c r="MI57" s="48"/>
      <c r="MJ57" s="48"/>
      <c r="MK57" s="48"/>
      <c r="ML57" s="48"/>
      <c r="MM57" s="191">
        <f t="shared" si="1608"/>
        <v>0</v>
      </c>
      <c r="MN57" s="48"/>
      <c r="MO57" s="48"/>
      <c r="MP57" s="48"/>
      <c r="MQ57" s="48"/>
      <c r="MR57" s="48"/>
      <c r="MS57" s="48"/>
      <c r="MT57" s="192">
        <f t="shared" si="1609"/>
        <v>0</v>
      </c>
      <c r="MU57" s="48"/>
      <c r="MV57" s="48"/>
      <c r="MX57" s="48"/>
      <c r="MY57" s="48"/>
      <c r="MZ57" s="48"/>
      <c r="NA57" s="48"/>
      <c r="NB57" s="191">
        <f t="shared" si="1610"/>
        <v>0</v>
      </c>
      <c r="NC57" s="48"/>
      <c r="ND57" s="48"/>
      <c r="NE57" s="48"/>
      <c r="NF57" s="48"/>
      <c r="NG57" s="48"/>
      <c r="NH57" s="48"/>
      <c r="NI57" s="192">
        <f t="shared" si="1611"/>
        <v>0</v>
      </c>
      <c r="NJ57" s="48"/>
      <c r="NK57" s="48"/>
      <c r="NM57" s="48"/>
      <c r="NN57" s="48"/>
      <c r="NO57" s="48"/>
      <c r="NP57" s="48"/>
      <c r="NQ57" s="191">
        <f t="shared" si="1612"/>
        <v>0</v>
      </c>
      <c r="NR57" s="48"/>
      <c r="NS57" s="48"/>
      <c r="NT57" s="48"/>
      <c r="NU57" s="48"/>
      <c r="NV57" s="48"/>
      <c r="NW57" s="48"/>
      <c r="NX57" s="192">
        <f t="shared" si="1613"/>
        <v>0</v>
      </c>
      <c r="NY57" s="48"/>
      <c r="NZ57" s="48"/>
      <c r="OB57" s="48"/>
      <c r="OC57" s="48"/>
      <c r="OD57" s="48"/>
      <c r="OE57" s="48"/>
      <c r="OF57" s="191">
        <f t="shared" si="1614"/>
        <v>0</v>
      </c>
      <c r="OG57" s="48"/>
      <c r="OH57" s="48"/>
      <c r="OI57" s="48"/>
      <c r="OJ57" s="48"/>
      <c r="OK57" s="48"/>
      <c r="OL57" s="48"/>
      <c r="OM57" s="192">
        <f t="shared" si="1615"/>
        <v>0</v>
      </c>
      <c r="ON57" s="48"/>
      <c r="OO57" s="48"/>
      <c r="OQ57" s="48"/>
      <c r="OR57" s="48"/>
      <c r="OS57" s="48"/>
      <c r="OT57" s="48"/>
      <c r="OU57" s="191">
        <f t="shared" si="1616"/>
        <v>0</v>
      </c>
      <c r="OV57" s="48"/>
      <c r="OW57" s="48"/>
      <c r="OX57" s="48"/>
      <c r="OY57" s="48"/>
      <c r="OZ57" s="48"/>
      <c r="PA57" s="48"/>
      <c r="PB57" s="192">
        <f t="shared" si="1617"/>
        <v>0</v>
      </c>
      <c r="PC57" s="48"/>
      <c r="PD57" s="48"/>
      <c r="PF57" s="48"/>
      <c r="PG57" s="48"/>
      <c r="PH57" s="48"/>
      <c r="PI57" s="48"/>
      <c r="PJ57" s="191">
        <f t="shared" si="1618"/>
        <v>0</v>
      </c>
      <c r="PK57" s="48"/>
      <c r="PL57" s="48"/>
      <c r="PM57" s="48"/>
      <c r="PN57" s="48"/>
      <c r="PO57" s="48"/>
      <c r="PP57" s="48"/>
      <c r="PQ57" s="192">
        <f t="shared" si="1619"/>
        <v>0</v>
      </c>
      <c r="PR57" s="48"/>
      <c r="PS57" s="48"/>
      <c r="PU57" s="48"/>
      <c r="PV57" s="48"/>
      <c r="PW57" s="48"/>
      <c r="PX57" s="48"/>
      <c r="PY57" s="191">
        <f t="shared" si="1620"/>
        <v>0</v>
      </c>
      <c r="PZ57" s="48"/>
      <c r="QA57" s="48"/>
      <c r="QB57" s="48"/>
      <c r="QC57" s="48"/>
      <c r="QD57" s="48"/>
      <c r="QE57" s="48"/>
      <c r="QF57" s="192">
        <f t="shared" si="1621"/>
        <v>0</v>
      </c>
      <c r="QG57" s="48"/>
      <c r="QH57" s="48"/>
      <c r="QJ57" s="48"/>
      <c r="QK57" s="48"/>
      <c r="QL57" s="48"/>
      <c r="QM57" s="48"/>
      <c r="QN57" s="191">
        <f t="shared" si="1622"/>
        <v>0</v>
      </c>
      <c r="QO57" s="48"/>
      <c r="QP57" s="48"/>
      <c r="QQ57" s="48"/>
      <c r="QR57" s="48"/>
      <c r="QS57" s="48"/>
      <c r="QT57" s="48"/>
      <c r="QU57" s="192">
        <f t="shared" si="1623"/>
        <v>0</v>
      </c>
      <c r="QV57" s="48"/>
      <c r="QW57" s="48"/>
      <c r="QY57" s="48"/>
      <c r="QZ57" s="48"/>
      <c r="RA57" s="48"/>
      <c r="RB57" s="48"/>
      <c r="RC57" s="191">
        <f t="shared" si="1624"/>
        <v>0</v>
      </c>
      <c r="RD57" s="48"/>
      <c r="RE57" s="48"/>
      <c r="RF57" s="48"/>
      <c r="RG57" s="48"/>
      <c r="RH57" s="48"/>
      <c r="RI57" s="48"/>
      <c r="RJ57" s="192">
        <f t="shared" si="1625"/>
        <v>0</v>
      </c>
      <c r="RK57" s="48"/>
      <c r="RL57" s="48"/>
      <c r="RN57" s="48"/>
      <c r="RO57" s="48"/>
      <c r="RP57" s="48"/>
      <c r="RQ57" s="48"/>
      <c r="RR57" s="191">
        <f t="shared" si="1626"/>
        <v>0</v>
      </c>
      <c r="RS57" s="48"/>
      <c r="RT57" s="48"/>
      <c r="RU57" s="48"/>
      <c r="RV57" s="48"/>
      <c r="RW57" s="48"/>
      <c r="RX57" s="48"/>
      <c r="RY57" s="192">
        <f t="shared" si="1627"/>
        <v>0</v>
      </c>
      <c r="RZ57" s="48"/>
      <c r="SA57" s="48"/>
      <c r="SC57" s="48"/>
      <c r="SD57" s="48"/>
      <c r="SE57" s="48"/>
      <c r="SF57" s="48"/>
      <c r="SG57" s="191">
        <f t="shared" si="1628"/>
        <v>0</v>
      </c>
      <c r="SH57" s="48"/>
      <c r="SI57" s="48"/>
      <c r="SJ57" s="48"/>
      <c r="SK57" s="48"/>
      <c r="SL57" s="48"/>
      <c r="SM57" s="48"/>
      <c r="SN57" s="192">
        <f t="shared" si="1629"/>
        <v>0</v>
      </c>
      <c r="SO57" s="48"/>
      <c r="SP57" s="48"/>
      <c r="SR57" s="48"/>
      <c r="SS57" s="48"/>
      <c r="ST57" s="48"/>
      <c r="SU57" s="48"/>
      <c r="SV57" s="191">
        <f t="shared" si="1630"/>
        <v>0</v>
      </c>
      <c r="SW57" s="48"/>
      <c r="SX57" s="48"/>
      <c r="SY57" s="48"/>
      <c r="SZ57" s="48"/>
      <c r="TA57" s="48"/>
      <c r="TB57" s="48"/>
      <c r="TC57" s="192">
        <f t="shared" si="1631"/>
        <v>0</v>
      </c>
      <c r="TD57" s="48"/>
      <c r="TE57" s="48"/>
      <c r="TG57" s="48"/>
      <c r="TH57" s="48"/>
      <c r="TI57" s="48"/>
      <c r="TJ57" s="48"/>
      <c r="TK57" s="191">
        <f t="shared" si="1632"/>
        <v>0</v>
      </c>
      <c r="TL57" s="48"/>
      <c r="TM57" s="48"/>
      <c r="TN57" s="48"/>
      <c r="TO57" s="48"/>
      <c r="TP57" s="48"/>
      <c r="TQ57" s="48"/>
      <c r="TR57" s="192">
        <f t="shared" si="1633"/>
        <v>0</v>
      </c>
      <c r="TS57" s="48"/>
      <c r="TT57" s="48"/>
      <c r="TV57" s="48"/>
      <c r="TW57" s="48"/>
      <c r="TX57" s="48"/>
      <c r="TY57" s="48"/>
      <c r="TZ57" s="191">
        <f t="shared" si="1634"/>
        <v>0</v>
      </c>
      <c r="UA57" s="48"/>
      <c r="UB57" s="48"/>
      <c r="UC57" s="48"/>
      <c r="UD57" s="48"/>
      <c r="UE57" s="48"/>
      <c r="UF57" s="48"/>
      <c r="UG57" s="192">
        <f t="shared" si="1635"/>
        <v>0</v>
      </c>
      <c r="UH57" s="48"/>
      <c r="UI57" s="48"/>
      <c r="UK57" s="48"/>
      <c r="UL57" s="48"/>
      <c r="UM57" s="48"/>
      <c r="UN57" s="48"/>
      <c r="UO57" s="191">
        <f t="shared" si="1636"/>
        <v>0</v>
      </c>
      <c r="UP57" s="48"/>
      <c r="UQ57" s="48"/>
      <c r="UR57" s="48"/>
      <c r="US57" s="48"/>
      <c r="UT57" s="48"/>
      <c r="UU57" s="48"/>
      <c r="UV57" s="192">
        <f t="shared" si="1637"/>
        <v>0</v>
      </c>
      <c r="UW57" s="48"/>
      <c r="UX57" s="48"/>
      <c r="UZ57" s="48"/>
      <c r="VA57" s="48"/>
      <c r="VB57" s="48"/>
      <c r="VC57" s="48"/>
      <c r="VD57" s="191">
        <f t="shared" si="1638"/>
        <v>0</v>
      </c>
      <c r="VE57" s="48"/>
      <c r="VF57" s="48"/>
      <c r="VG57" s="48"/>
      <c r="VH57" s="48"/>
      <c r="VI57" s="48"/>
      <c r="VJ57" s="48"/>
      <c r="VK57" s="192">
        <f t="shared" si="1639"/>
        <v>0</v>
      </c>
      <c r="VL57" s="48"/>
      <c r="VM57" s="48"/>
      <c r="VO57" s="48"/>
      <c r="VP57" s="48"/>
      <c r="VQ57" s="48"/>
      <c r="VR57" s="48"/>
      <c r="VS57" s="191">
        <f t="shared" si="1640"/>
        <v>0</v>
      </c>
      <c r="VT57" s="48"/>
      <c r="VU57" s="48"/>
      <c r="VV57" s="48"/>
      <c r="VW57" s="48"/>
      <c r="VX57" s="48"/>
      <c r="VY57" s="48"/>
      <c r="VZ57" s="192">
        <f t="shared" si="1641"/>
        <v>0</v>
      </c>
      <c r="WA57" s="48"/>
      <c r="WB57" s="48"/>
      <c r="WD57" s="48"/>
      <c r="WE57" s="48"/>
      <c r="WF57" s="48"/>
      <c r="WG57" s="48"/>
      <c r="WH57" s="191">
        <f t="shared" si="1642"/>
        <v>0</v>
      </c>
      <c r="WI57" s="48"/>
      <c r="WJ57" s="48"/>
      <c r="WK57" s="48"/>
      <c r="WL57" s="48"/>
      <c r="WM57" s="48"/>
      <c r="WN57" s="48"/>
      <c r="WO57" s="192">
        <f t="shared" si="1643"/>
        <v>0</v>
      </c>
      <c r="WP57" s="48"/>
      <c r="WQ57" s="48"/>
      <c r="WS57" s="48"/>
      <c r="WT57" s="48"/>
      <c r="WU57" s="48"/>
      <c r="WV57" s="48"/>
      <c r="WW57" s="191">
        <f t="shared" si="1644"/>
        <v>0</v>
      </c>
      <c r="WX57" s="48"/>
      <c r="WY57" s="48"/>
      <c r="WZ57" s="48"/>
      <c r="XA57" s="48"/>
      <c r="XB57" s="48"/>
      <c r="XC57" s="48"/>
      <c r="XD57" s="192">
        <f t="shared" si="1645"/>
        <v>0</v>
      </c>
      <c r="XE57" s="48"/>
      <c r="XF57" s="48"/>
      <c r="XH57" s="48"/>
      <c r="XI57" s="48"/>
      <c r="XJ57" s="48"/>
      <c r="XK57" s="48"/>
      <c r="XL57" s="191">
        <f t="shared" si="1646"/>
        <v>0</v>
      </c>
      <c r="XM57" s="48"/>
      <c r="XN57" s="48"/>
      <c r="XO57" s="48"/>
      <c r="XP57" s="48"/>
      <c r="XQ57" s="48"/>
      <c r="XR57" s="48"/>
      <c r="XS57" s="192">
        <f t="shared" si="1647"/>
        <v>0</v>
      </c>
      <c r="XT57" s="48"/>
      <c r="XU57" s="48"/>
      <c r="XW57" s="48"/>
      <c r="XX57" s="48"/>
      <c r="XY57" s="48"/>
      <c r="XZ57" s="48"/>
      <c r="YA57" s="191">
        <f t="shared" si="1648"/>
        <v>0</v>
      </c>
      <c r="YB57" s="48"/>
      <c r="YC57" s="48"/>
      <c r="YD57" s="48"/>
      <c r="YE57" s="48"/>
      <c r="YF57" s="48"/>
      <c r="YG57" s="48"/>
      <c r="YH57" s="192">
        <f t="shared" si="1649"/>
        <v>0</v>
      </c>
      <c r="YI57" s="48"/>
      <c r="YJ57" s="48"/>
      <c r="YL57" s="48"/>
      <c r="YM57" s="48"/>
      <c r="YN57" s="48"/>
      <c r="YO57" s="48"/>
      <c r="YP57" s="191">
        <f t="shared" si="1650"/>
        <v>0</v>
      </c>
      <c r="YQ57" s="48"/>
      <c r="YR57" s="48"/>
      <c r="YS57" s="48"/>
      <c r="YT57" s="48"/>
      <c r="YU57" s="48"/>
      <c r="YV57" s="48"/>
      <c r="YW57" s="192">
        <f t="shared" si="1651"/>
        <v>0</v>
      </c>
      <c r="YX57" s="48"/>
      <c r="YY57" s="48"/>
      <c r="ZA57" s="48"/>
      <c r="ZB57" s="48"/>
      <c r="ZC57" s="48"/>
      <c r="ZD57" s="48"/>
      <c r="ZE57" s="191">
        <f t="shared" si="1652"/>
        <v>0</v>
      </c>
      <c r="ZF57" s="48"/>
      <c r="ZG57" s="48"/>
      <c r="ZH57" s="48"/>
      <c r="ZI57" s="48"/>
      <c r="ZJ57" s="48"/>
      <c r="ZK57" s="48"/>
      <c r="ZL57" s="192">
        <f t="shared" si="1653"/>
        <v>0</v>
      </c>
      <c r="ZM57" s="48"/>
      <c r="ZN57" s="48"/>
      <c r="ZP57" s="48"/>
      <c r="ZQ57" s="48"/>
      <c r="ZR57" s="48"/>
      <c r="ZS57" s="48"/>
      <c r="ZT57" s="191">
        <f t="shared" si="1654"/>
        <v>0</v>
      </c>
      <c r="ZU57" s="48"/>
      <c r="ZV57" s="48"/>
      <c r="ZW57" s="48"/>
      <c r="ZX57" s="48"/>
      <c r="ZY57" s="48"/>
      <c r="ZZ57" s="48"/>
      <c r="AAA57" s="192">
        <f t="shared" si="1655"/>
        <v>0</v>
      </c>
      <c r="AAB57" s="48"/>
      <c r="AAC57" s="48"/>
      <c r="AAE57" s="48"/>
      <c r="AAF57" s="48"/>
      <c r="AAG57" s="48"/>
      <c r="AAH57" s="48"/>
      <c r="AAI57" s="191">
        <f t="shared" si="1656"/>
        <v>0</v>
      </c>
      <c r="AAJ57" s="48"/>
      <c r="AAK57" s="48"/>
      <c r="AAL57" s="48"/>
      <c r="AAM57" s="48"/>
      <c r="AAN57" s="48"/>
      <c r="AAO57" s="48"/>
      <c r="AAP57" s="192">
        <f t="shared" si="1657"/>
        <v>0</v>
      </c>
      <c r="AAQ57" s="48"/>
      <c r="AAR57" s="48"/>
      <c r="AAT57" s="48"/>
      <c r="AAU57" s="48"/>
      <c r="AAV57" s="48"/>
      <c r="AAW57" s="48"/>
      <c r="AAX57" s="191">
        <f t="shared" si="1658"/>
        <v>0</v>
      </c>
      <c r="AAY57" s="48"/>
      <c r="AAZ57" s="48"/>
      <c r="ABA57" s="48"/>
      <c r="ABB57" s="48"/>
      <c r="ABC57" s="48"/>
      <c r="ABD57" s="48"/>
      <c r="ABE57" s="192">
        <f t="shared" si="1659"/>
        <v>0</v>
      </c>
      <c r="ABF57" s="48"/>
      <c r="ABG57" s="48"/>
      <c r="ABI57" s="48"/>
      <c r="ABJ57" s="48"/>
      <c r="ABK57" s="48"/>
      <c r="ABL57" s="48"/>
      <c r="ABM57" s="191">
        <f t="shared" si="1660"/>
        <v>0</v>
      </c>
      <c r="ABN57" s="48"/>
      <c r="ABO57" s="48"/>
      <c r="ABP57" s="48"/>
      <c r="ABQ57" s="48"/>
      <c r="ABR57" s="48"/>
      <c r="ABS57" s="48"/>
      <c r="ABT57" s="192">
        <f t="shared" si="1661"/>
        <v>0</v>
      </c>
      <c r="ABU57" s="48"/>
      <c r="ABV57" s="48"/>
      <c r="ABX57" s="48"/>
      <c r="ABY57" s="48"/>
      <c r="ABZ57" s="48"/>
      <c r="ACA57" s="48"/>
      <c r="ACB57" s="191">
        <f t="shared" si="1662"/>
        <v>0</v>
      </c>
      <c r="ACC57" s="48"/>
      <c r="ACD57" s="48"/>
      <c r="ACE57" s="48"/>
      <c r="ACF57" s="48"/>
      <c r="ACG57" s="48"/>
      <c r="ACH57" s="48"/>
      <c r="ACI57" s="192">
        <f t="shared" si="1663"/>
        <v>0</v>
      </c>
      <c r="ACJ57" s="48"/>
      <c r="ACK57" s="48"/>
      <c r="ACM57" s="48"/>
      <c r="ACN57" s="48"/>
      <c r="ACO57" s="48"/>
      <c r="ACP57" s="48"/>
      <c r="ACQ57" s="191">
        <f t="shared" si="1664"/>
        <v>0</v>
      </c>
      <c r="ACR57" s="48"/>
      <c r="ACS57" s="48"/>
      <c r="ACT57" s="48"/>
      <c r="ACU57" s="48"/>
      <c r="ACV57" s="48"/>
      <c r="ACW57" s="48"/>
      <c r="ACX57" s="192">
        <f t="shared" si="1665"/>
        <v>0</v>
      </c>
      <c r="ACY57" s="48"/>
      <c r="ACZ57" s="48"/>
      <c r="ADC57" s="48"/>
      <c r="ADD57" s="48"/>
      <c r="ADE57" s="48"/>
      <c r="ADF57" s="48"/>
      <c r="ADG57" s="191">
        <f t="shared" si="1666"/>
        <v>0</v>
      </c>
      <c r="ADH57" s="48"/>
      <c r="ADI57" s="48"/>
      <c r="ADJ57" s="48"/>
      <c r="ADK57" s="48"/>
      <c r="ADL57" s="48"/>
      <c r="ADM57" s="48"/>
      <c r="ADN57" s="192">
        <f t="shared" si="1667"/>
        <v>0</v>
      </c>
      <c r="ADO57" s="48"/>
      <c r="ADP57" s="48"/>
      <c r="ADR57" s="48"/>
      <c r="ADS57" s="48"/>
      <c r="ADT57" s="48"/>
      <c r="ADU57" s="48"/>
      <c r="ADV57" s="191">
        <f t="shared" si="1668"/>
        <v>0</v>
      </c>
      <c r="ADW57" s="48"/>
      <c r="ADX57" s="48"/>
      <c r="ADY57" s="48"/>
      <c r="ADZ57" s="48"/>
      <c r="AEA57" s="48"/>
      <c r="AEB57" s="48"/>
      <c r="AEC57" s="192">
        <f t="shared" si="1669"/>
        <v>0</v>
      </c>
      <c r="AED57" s="48"/>
      <c r="AEE57" s="48"/>
      <c r="AEG57" s="48"/>
      <c r="AEH57" s="48"/>
      <c r="AEI57" s="48"/>
      <c r="AEJ57" s="48"/>
      <c r="AEK57" s="191">
        <f t="shared" si="1670"/>
        <v>0</v>
      </c>
      <c r="AEL57" s="48"/>
      <c r="AEM57" s="48"/>
      <c r="AEN57" s="48"/>
      <c r="AEO57" s="48"/>
      <c r="AEP57" s="48"/>
      <c r="AEQ57" s="48"/>
      <c r="AER57" s="192">
        <f t="shared" si="1671"/>
        <v>0</v>
      </c>
      <c r="AES57" s="48"/>
      <c r="AET57" s="48"/>
      <c r="AEV57" s="48"/>
      <c r="AEW57" s="48"/>
      <c r="AEX57" s="48"/>
      <c r="AEY57" s="48"/>
      <c r="AEZ57" s="191">
        <f t="shared" si="1672"/>
        <v>0</v>
      </c>
      <c r="AFA57" s="48"/>
      <c r="AFB57" s="48"/>
      <c r="AFC57" s="48"/>
      <c r="AFD57" s="48"/>
      <c r="AFE57" s="48"/>
      <c r="AFF57" s="48"/>
      <c r="AFG57" s="192">
        <f t="shared" si="1673"/>
        <v>0</v>
      </c>
      <c r="AFH57" s="48"/>
      <c r="AFI57" s="48"/>
      <c r="AFK57" s="48"/>
      <c r="AFL57" s="48"/>
      <c r="AFM57" s="48"/>
      <c r="AFN57" s="48"/>
      <c r="AFO57" s="191">
        <f t="shared" si="1674"/>
        <v>0</v>
      </c>
      <c r="AFP57" s="48"/>
      <c r="AFQ57" s="48"/>
      <c r="AFR57" s="48"/>
      <c r="AFS57" s="48"/>
      <c r="AFT57" s="48"/>
      <c r="AFU57" s="48"/>
      <c r="AFV57" s="192">
        <f t="shared" si="1675"/>
        <v>0</v>
      </c>
      <c r="AFW57" s="48"/>
      <c r="AFX57" s="48"/>
      <c r="AFZ57" s="48"/>
      <c r="AGA57" s="48"/>
      <c r="AGB57" s="48"/>
      <c r="AGC57" s="48"/>
      <c r="AGD57" s="191">
        <f t="shared" si="1676"/>
        <v>0</v>
      </c>
      <c r="AGE57" s="48"/>
      <c r="AGF57" s="48"/>
      <c r="AGG57" s="48"/>
      <c r="AGH57" s="48"/>
      <c r="AGI57" s="48"/>
      <c r="AGJ57" s="48"/>
      <c r="AGK57" s="192">
        <f t="shared" si="1677"/>
        <v>0</v>
      </c>
      <c r="AGL57" s="48"/>
      <c r="AGM57" s="48"/>
      <c r="AGO57" s="48"/>
      <c r="AGP57" s="48"/>
      <c r="AGQ57" s="48"/>
      <c r="AGR57" s="48"/>
      <c r="AGS57" s="191">
        <f t="shared" si="1678"/>
        <v>0</v>
      </c>
      <c r="AGT57" s="48"/>
      <c r="AGU57" s="48"/>
      <c r="AGV57" s="48"/>
      <c r="AGW57" s="48"/>
      <c r="AGX57" s="48"/>
      <c r="AGY57" s="48"/>
      <c r="AGZ57" s="192">
        <f t="shared" si="1679"/>
        <v>0</v>
      </c>
      <c r="AHA57" s="48"/>
      <c r="AHB57" s="48"/>
      <c r="AHD57" s="48"/>
      <c r="AHE57" s="48"/>
      <c r="AHF57" s="48"/>
      <c r="AHG57" s="48"/>
      <c r="AHH57" s="191">
        <f t="shared" si="1680"/>
        <v>0</v>
      </c>
      <c r="AHI57" s="48"/>
      <c r="AHJ57" s="48"/>
      <c r="AHK57" s="48"/>
      <c r="AHL57" s="48"/>
      <c r="AHM57" s="48"/>
      <c r="AHN57" s="48"/>
      <c r="AHO57" s="192">
        <f t="shared" si="1681"/>
        <v>0</v>
      </c>
      <c r="AHP57" s="48"/>
      <c r="AHQ57" s="48"/>
      <c r="AHS57" s="48"/>
      <c r="AHT57" s="48"/>
      <c r="AHU57" s="48"/>
      <c r="AHV57" s="48"/>
      <c r="AHW57" s="191">
        <f t="shared" si="1682"/>
        <v>0</v>
      </c>
      <c r="AHX57" s="48"/>
      <c r="AHY57" s="48"/>
      <c r="AHZ57" s="48"/>
      <c r="AIA57" s="48"/>
      <c r="AIB57" s="48"/>
      <c r="AIC57" s="48"/>
      <c r="AID57" s="192">
        <f t="shared" si="1683"/>
        <v>0</v>
      </c>
      <c r="AIE57" s="48"/>
      <c r="AIF57" s="48"/>
    </row>
    <row r="58" spans="1:916" ht="30" x14ac:dyDescent="0.25">
      <c r="A58" s="46" t="s">
        <v>297</v>
      </c>
      <c r="B58" s="47" t="s">
        <v>303</v>
      </c>
      <c r="C58" s="53"/>
      <c r="D58" s="48"/>
      <c r="E58" s="48"/>
      <c r="F58" s="48"/>
      <c r="G58" s="191">
        <f t="shared" si="1562"/>
        <v>0</v>
      </c>
      <c r="H58" s="48"/>
      <c r="I58" s="48"/>
      <c r="J58" s="48"/>
      <c r="K58" s="48"/>
      <c r="L58" s="48"/>
      <c r="M58" s="48"/>
      <c r="N58" s="192">
        <f t="shared" si="1563"/>
        <v>0</v>
      </c>
      <c r="O58" s="48"/>
      <c r="P58" s="48"/>
      <c r="Q58" s="48"/>
      <c r="R58" s="48"/>
      <c r="S58" s="48"/>
      <c r="T58" s="48"/>
      <c r="U58" s="191">
        <f t="shared" si="1564"/>
        <v>0</v>
      </c>
      <c r="V58" s="48"/>
      <c r="W58" s="48"/>
      <c r="X58" s="48"/>
      <c r="Y58" s="48"/>
      <c r="Z58" s="48"/>
      <c r="AA58" s="48"/>
      <c r="AB58" s="192">
        <f t="shared" si="1565"/>
        <v>0</v>
      </c>
      <c r="AC58" s="48"/>
      <c r="AD58" s="48"/>
      <c r="AF58" s="48"/>
      <c r="AG58" s="48"/>
      <c r="AH58" s="48"/>
      <c r="AI58" s="48"/>
      <c r="AJ58" s="191">
        <f t="shared" si="1566"/>
        <v>0</v>
      </c>
      <c r="AK58" s="48"/>
      <c r="AL58" s="48"/>
      <c r="AM58" s="48"/>
      <c r="AN58" s="48"/>
      <c r="AO58" s="48"/>
      <c r="AP58" s="48"/>
      <c r="AQ58" s="192">
        <f t="shared" si="1567"/>
        <v>0</v>
      </c>
      <c r="AR58" s="48"/>
      <c r="AS58" s="48"/>
      <c r="AU58" s="48"/>
      <c r="AV58" s="48"/>
      <c r="AW58" s="48"/>
      <c r="AX58" s="48"/>
      <c r="AY58" s="191">
        <f t="shared" si="1568"/>
        <v>0</v>
      </c>
      <c r="AZ58" s="48"/>
      <c r="BA58" s="48"/>
      <c r="BB58" s="48"/>
      <c r="BC58" s="48"/>
      <c r="BD58" s="48"/>
      <c r="BE58" s="48"/>
      <c r="BF58" s="192">
        <f t="shared" si="1569"/>
        <v>0</v>
      </c>
      <c r="BG58" s="48"/>
      <c r="BH58" s="48"/>
      <c r="BJ58" s="48"/>
      <c r="BK58" s="48"/>
      <c r="BL58" s="48"/>
      <c r="BM58" s="48"/>
      <c r="BN58" s="191">
        <f t="shared" si="1570"/>
        <v>0</v>
      </c>
      <c r="BO58" s="48"/>
      <c r="BP58" s="48"/>
      <c r="BQ58" s="48"/>
      <c r="BR58" s="48"/>
      <c r="BS58" s="48"/>
      <c r="BT58" s="48"/>
      <c r="BU58" s="192">
        <f t="shared" si="1571"/>
        <v>0</v>
      </c>
      <c r="BV58" s="48"/>
      <c r="BW58" s="48"/>
      <c r="BY58" s="48"/>
      <c r="BZ58" s="48"/>
      <c r="CA58" s="48"/>
      <c r="CB58" s="48"/>
      <c r="CC58" s="191">
        <f t="shared" si="1572"/>
        <v>0</v>
      </c>
      <c r="CD58" s="48"/>
      <c r="CE58" s="48"/>
      <c r="CF58" s="48"/>
      <c r="CG58" s="48"/>
      <c r="CH58" s="48"/>
      <c r="CI58" s="48"/>
      <c r="CJ58" s="192">
        <f t="shared" si="1573"/>
        <v>0</v>
      </c>
      <c r="CK58" s="48"/>
      <c r="CL58" s="48"/>
      <c r="CN58" s="48"/>
      <c r="CO58" s="48"/>
      <c r="CP58" s="48"/>
      <c r="CQ58" s="48"/>
      <c r="CR58" s="191">
        <f t="shared" si="1574"/>
        <v>0</v>
      </c>
      <c r="CS58" s="48"/>
      <c r="CT58" s="48"/>
      <c r="CU58" s="48"/>
      <c r="CV58" s="48"/>
      <c r="CW58" s="48"/>
      <c r="CX58" s="48"/>
      <c r="CY58" s="192">
        <f t="shared" si="1575"/>
        <v>0</v>
      </c>
      <c r="CZ58" s="48"/>
      <c r="DA58" s="48"/>
      <c r="DC58" s="48"/>
      <c r="DD58" s="48"/>
      <c r="DE58" s="48"/>
      <c r="DF58" s="48"/>
      <c r="DG58" s="191">
        <f t="shared" si="1576"/>
        <v>0</v>
      </c>
      <c r="DH58" s="48"/>
      <c r="DI58" s="48"/>
      <c r="DJ58" s="48"/>
      <c r="DK58" s="48"/>
      <c r="DL58" s="48"/>
      <c r="DM58" s="48"/>
      <c r="DN58" s="192">
        <f t="shared" si="1577"/>
        <v>0</v>
      </c>
      <c r="DO58" s="48"/>
      <c r="DP58" s="48"/>
      <c r="DR58" s="48"/>
      <c r="DS58" s="48"/>
      <c r="DT58" s="48"/>
      <c r="DU58" s="48"/>
      <c r="DV58" s="191">
        <f t="shared" si="1578"/>
        <v>0</v>
      </c>
      <c r="DW58" s="48"/>
      <c r="DX58" s="48"/>
      <c r="DY58" s="48"/>
      <c r="DZ58" s="48"/>
      <c r="EA58" s="48"/>
      <c r="EB58" s="48"/>
      <c r="EC58" s="192">
        <f t="shared" si="1579"/>
        <v>0</v>
      </c>
      <c r="ED58" s="48"/>
      <c r="EE58" s="48"/>
      <c r="EG58" s="48"/>
      <c r="EH58" s="48"/>
      <c r="EI58" s="48"/>
      <c r="EJ58" s="48"/>
      <c r="EK58" s="191">
        <f t="shared" si="1580"/>
        <v>0</v>
      </c>
      <c r="EL58" s="48"/>
      <c r="EM58" s="48"/>
      <c r="EN58" s="48"/>
      <c r="EO58" s="48"/>
      <c r="EP58" s="48"/>
      <c r="EQ58" s="48"/>
      <c r="ER58" s="192">
        <f t="shared" si="1581"/>
        <v>0</v>
      </c>
      <c r="ES58" s="48"/>
      <c r="ET58" s="48"/>
      <c r="EV58" s="48"/>
      <c r="EW58" s="48"/>
      <c r="EX58" s="48"/>
      <c r="EY58" s="48"/>
      <c r="EZ58" s="191">
        <f t="shared" si="1582"/>
        <v>0</v>
      </c>
      <c r="FA58" s="48"/>
      <c r="FB58" s="48"/>
      <c r="FC58" s="48"/>
      <c r="FD58" s="48"/>
      <c r="FE58" s="48"/>
      <c r="FF58" s="48"/>
      <c r="FG58" s="192">
        <f t="shared" si="1583"/>
        <v>0</v>
      </c>
      <c r="FH58" s="48"/>
      <c r="FI58" s="48"/>
      <c r="FK58" s="48"/>
      <c r="FL58" s="48"/>
      <c r="FM58" s="48"/>
      <c r="FN58" s="48"/>
      <c r="FO58" s="191">
        <f t="shared" si="1584"/>
        <v>0</v>
      </c>
      <c r="FP58" s="48"/>
      <c r="FQ58" s="48"/>
      <c r="FR58" s="48"/>
      <c r="FS58" s="48"/>
      <c r="FT58" s="48"/>
      <c r="FU58" s="48"/>
      <c r="FV58" s="192">
        <f t="shared" si="1585"/>
        <v>0</v>
      </c>
      <c r="FW58" s="48"/>
      <c r="FX58" s="48"/>
      <c r="FZ58" s="48"/>
      <c r="GA58" s="48"/>
      <c r="GB58" s="48"/>
      <c r="GC58" s="48"/>
      <c r="GD58" s="191">
        <f t="shared" si="1586"/>
        <v>0</v>
      </c>
      <c r="GE58" s="48"/>
      <c r="GF58" s="48"/>
      <c r="GG58" s="48"/>
      <c r="GH58" s="48"/>
      <c r="GI58" s="48"/>
      <c r="GJ58" s="48"/>
      <c r="GK58" s="192">
        <f t="shared" si="1587"/>
        <v>0</v>
      </c>
      <c r="GL58" s="48"/>
      <c r="GM58" s="48"/>
      <c r="GO58" s="48"/>
      <c r="GP58" s="48"/>
      <c r="GQ58" s="48"/>
      <c r="GR58" s="48"/>
      <c r="GS58" s="191">
        <f t="shared" si="1588"/>
        <v>0</v>
      </c>
      <c r="GT58" s="48"/>
      <c r="GU58" s="48"/>
      <c r="GV58" s="48"/>
      <c r="GW58" s="48"/>
      <c r="GX58" s="48"/>
      <c r="GY58" s="48"/>
      <c r="GZ58" s="192">
        <f t="shared" si="1589"/>
        <v>0</v>
      </c>
      <c r="HA58" s="48"/>
      <c r="HB58" s="48"/>
      <c r="HD58" s="48"/>
      <c r="HE58" s="48"/>
      <c r="HF58" s="48"/>
      <c r="HG58" s="48"/>
      <c r="HH58" s="191">
        <f t="shared" si="1590"/>
        <v>0</v>
      </c>
      <c r="HI58" s="48"/>
      <c r="HJ58" s="48"/>
      <c r="HK58" s="48"/>
      <c r="HL58" s="48"/>
      <c r="HM58" s="48"/>
      <c r="HN58" s="48"/>
      <c r="HO58" s="192">
        <f t="shared" si="1591"/>
        <v>0</v>
      </c>
      <c r="HP58" s="48"/>
      <c r="HQ58" s="48"/>
      <c r="HS58" s="48"/>
      <c r="HT58" s="48"/>
      <c r="HU58" s="48"/>
      <c r="HV58" s="48"/>
      <c r="HW58" s="191">
        <f t="shared" si="1592"/>
        <v>0</v>
      </c>
      <c r="HX58" s="48"/>
      <c r="HY58" s="48"/>
      <c r="HZ58" s="48"/>
      <c r="IA58" s="48"/>
      <c r="IB58" s="48"/>
      <c r="IC58" s="48"/>
      <c r="ID58" s="192">
        <f t="shared" si="1593"/>
        <v>0</v>
      </c>
      <c r="IE58" s="48"/>
      <c r="IF58" s="48"/>
      <c r="IH58" s="48"/>
      <c r="II58" s="48"/>
      <c r="IJ58" s="48"/>
      <c r="IK58" s="48"/>
      <c r="IL58" s="191">
        <f t="shared" si="1594"/>
        <v>0</v>
      </c>
      <c r="IM58" s="48"/>
      <c r="IN58" s="48"/>
      <c r="IO58" s="48"/>
      <c r="IP58" s="48"/>
      <c r="IQ58" s="48"/>
      <c r="IR58" s="48"/>
      <c r="IS58" s="192">
        <f t="shared" si="1595"/>
        <v>0</v>
      </c>
      <c r="IT58" s="48"/>
      <c r="IU58" s="48"/>
      <c r="IW58" s="48"/>
      <c r="IX58" s="48"/>
      <c r="IY58" s="48"/>
      <c r="IZ58" s="48"/>
      <c r="JA58" s="191">
        <f t="shared" si="1596"/>
        <v>0</v>
      </c>
      <c r="JB58" s="48"/>
      <c r="JC58" s="48"/>
      <c r="JD58" s="48"/>
      <c r="JE58" s="48"/>
      <c r="JF58" s="48"/>
      <c r="JG58" s="48"/>
      <c r="JH58" s="192">
        <f t="shared" si="1597"/>
        <v>0</v>
      </c>
      <c r="JI58" s="48"/>
      <c r="JJ58" s="48"/>
      <c r="JL58" s="48"/>
      <c r="JM58" s="48"/>
      <c r="JN58" s="48"/>
      <c r="JO58" s="48"/>
      <c r="JP58" s="191">
        <f t="shared" si="1598"/>
        <v>0</v>
      </c>
      <c r="JQ58" s="48"/>
      <c r="JR58" s="48"/>
      <c r="JS58" s="48"/>
      <c r="JT58" s="48"/>
      <c r="JU58" s="48"/>
      <c r="JV58" s="48"/>
      <c r="JW58" s="192">
        <f t="shared" si="1599"/>
        <v>0</v>
      </c>
      <c r="JX58" s="48"/>
      <c r="JY58" s="48"/>
      <c r="KA58" s="48"/>
      <c r="KB58" s="48"/>
      <c r="KC58" s="48"/>
      <c r="KD58" s="48"/>
      <c r="KE58" s="191">
        <f t="shared" si="1600"/>
        <v>0</v>
      </c>
      <c r="KF58" s="48"/>
      <c r="KG58" s="48"/>
      <c r="KH58" s="48"/>
      <c r="KI58" s="48"/>
      <c r="KJ58" s="48"/>
      <c r="KK58" s="48"/>
      <c r="KL58" s="192">
        <f t="shared" si="1601"/>
        <v>0</v>
      </c>
      <c r="KM58" s="48"/>
      <c r="KN58" s="48"/>
      <c r="KP58" s="48"/>
      <c r="KQ58" s="48"/>
      <c r="KR58" s="48"/>
      <c r="KS58" s="48"/>
      <c r="KT58" s="191">
        <f t="shared" si="1602"/>
        <v>0</v>
      </c>
      <c r="KU58" s="48"/>
      <c r="KV58" s="48"/>
      <c r="KW58" s="48"/>
      <c r="KX58" s="48"/>
      <c r="KY58" s="48"/>
      <c r="KZ58" s="48"/>
      <c r="LA58" s="192">
        <f t="shared" si="1603"/>
        <v>0</v>
      </c>
      <c r="LB58" s="48"/>
      <c r="LC58" s="48"/>
      <c r="LE58" s="48"/>
      <c r="LF58" s="48"/>
      <c r="LG58" s="48"/>
      <c r="LH58" s="48"/>
      <c r="LI58" s="191">
        <f t="shared" si="1604"/>
        <v>0</v>
      </c>
      <c r="LJ58" s="48"/>
      <c r="LK58" s="48"/>
      <c r="LL58" s="48"/>
      <c r="LM58" s="48"/>
      <c r="LN58" s="48"/>
      <c r="LO58" s="48"/>
      <c r="LP58" s="192">
        <f t="shared" si="1605"/>
        <v>0</v>
      </c>
      <c r="LQ58" s="48"/>
      <c r="LR58" s="48"/>
      <c r="LT58" s="48"/>
      <c r="LU58" s="48"/>
      <c r="LV58" s="48"/>
      <c r="LW58" s="48"/>
      <c r="LX58" s="191">
        <f t="shared" si="1606"/>
        <v>0</v>
      </c>
      <c r="LY58" s="48"/>
      <c r="LZ58" s="48"/>
      <c r="MA58" s="48"/>
      <c r="MB58" s="48"/>
      <c r="MC58" s="48"/>
      <c r="MD58" s="48"/>
      <c r="ME58" s="192">
        <f t="shared" si="1607"/>
        <v>0</v>
      </c>
      <c r="MF58" s="48"/>
      <c r="MG58" s="48"/>
      <c r="MI58" s="48"/>
      <c r="MJ58" s="48"/>
      <c r="MK58" s="48"/>
      <c r="ML58" s="48"/>
      <c r="MM58" s="191">
        <f t="shared" si="1608"/>
        <v>0</v>
      </c>
      <c r="MN58" s="48"/>
      <c r="MO58" s="48"/>
      <c r="MP58" s="48"/>
      <c r="MQ58" s="48"/>
      <c r="MR58" s="48"/>
      <c r="MS58" s="48"/>
      <c r="MT58" s="192">
        <f t="shared" si="1609"/>
        <v>0</v>
      </c>
      <c r="MU58" s="48"/>
      <c r="MV58" s="48"/>
      <c r="MX58" s="48"/>
      <c r="MY58" s="48"/>
      <c r="MZ58" s="48"/>
      <c r="NA58" s="48"/>
      <c r="NB58" s="191">
        <f t="shared" si="1610"/>
        <v>0</v>
      </c>
      <c r="NC58" s="48"/>
      <c r="ND58" s="48"/>
      <c r="NE58" s="48"/>
      <c r="NF58" s="48"/>
      <c r="NG58" s="48"/>
      <c r="NH58" s="48"/>
      <c r="NI58" s="192">
        <f t="shared" si="1611"/>
        <v>0</v>
      </c>
      <c r="NJ58" s="48"/>
      <c r="NK58" s="48"/>
      <c r="NM58" s="48"/>
      <c r="NN58" s="48"/>
      <c r="NO58" s="48"/>
      <c r="NP58" s="48"/>
      <c r="NQ58" s="191">
        <f t="shared" si="1612"/>
        <v>0</v>
      </c>
      <c r="NR58" s="48"/>
      <c r="NS58" s="48"/>
      <c r="NT58" s="48"/>
      <c r="NU58" s="48"/>
      <c r="NV58" s="48"/>
      <c r="NW58" s="48"/>
      <c r="NX58" s="192">
        <f t="shared" si="1613"/>
        <v>0</v>
      </c>
      <c r="NY58" s="48"/>
      <c r="NZ58" s="48"/>
      <c r="OB58" s="48"/>
      <c r="OC58" s="48"/>
      <c r="OD58" s="48"/>
      <c r="OE58" s="48"/>
      <c r="OF58" s="191">
        <f t="shared" si="1614"/>
        <v>0</v>
      </c>
      <c r="OG58" s="48"/>
      <c r="OH58" s="48"/>
      <c r="OI58" s="48"/>
      <c r="OJ58" s="48"/>
      <c r="OK58" s="48"/>
      <c r="OL58" s="48"/>
      <c r="OM58" s="192">
        <f t="shared" si="1615"/>
        <v>0</v>
      </c>
      <c r="ON58" s="48"/>
      <c r="OO58" s="48"/>
      <c r="OQ58" s="48"/>
      <c r="OR58" s="48"/>
      <c r="OS58" s="48"/>
      <c r="OT58" s="48"/>
      <c r="OU58" s="191">
        <f t="shared" si="1616"/>
        <v>0</v>
      </c>
      <c r="OV58" s="48"/>
      <c r="OW58" s="48"/>
      <c r="OX58" s="48"/>
      <c r="OY58" s="48"/>
      <c r="OZ58" s="48"/>
      <c r="PA58" s="48"/>
      <c r="PB58" s="192">
        <f t="shared" si="1617"/>
        <v>0</v>
      </c>
      <c r="PC58" s="48"/>
      <c r="PD58" s="48"/>
      <c r="PF58" s="48"/>
      <c r="PG58" s="48"/>
      <c r="PH58" s="48"/>
      <c r="PI58" s="48"/>
      <c r="PJ58" s="191">
        <f t="shared" si="1618"/>
        <v>0</v>
      </c>
      <c r="PK58" s="48"/>
      <c r="PL58" s="48"/>
      <c r="PM58" s="48"/>
      <c r="PN58" s="48"/>
      <c r="PO58" s="48"/>
      <c r="PP58" s="48"/>
      <c r="PQ58" s="192">
        <f t="shared" si="1619"/>
        <v>0</v>
      </c>
      <c r="PR58" s="48"/>
      <c r="PS58" s="48"/>
      <c r="PU58" s="48"/>
      <c r="PV58" s="48"/>
      <c r="PW58" s="48"/>
      <c r="PX58" s="48"/>
      <c r="PY58" s="191">
        <f t="shared" si="1620"/>
        <v>0</v>
      </c>
      <c r="PZ58" s="48"/>
      <c r="QA58" s="48"/>
      <c r="QB58" s="48"/>
      <c r="QC58" s="48"/>
      <c r="QD58" s="48"/>
      <c r="QE58" s="48"/>
      <c r="QF58" s="192">
        <f t="shared" si="1621"/>
        <v>0</v>
      </c>
      <c r="QG58" s="48"/>
      <c r="QH58" s="48"/>
      <c r="QJ58" s="48"/>
      <c r="QK58" s="48"/>
      <c r="QL58" s="48"/>
      <c r="QM58" s="48"/>
      <c r="QN58" s="191">
        <f t="shared" si="1622"/>
        <v>0</v>
      </c>
      <c r="QO58" s="48"/>
      <c r="QP58" s="48"/>
      <c r="QQ58" s="48"/>
      <c r="QR58" s="48"/>
      <c r="QS58" s="48"/>
      <c r="QT58" s="48"/>
      <c r="QU58" s="192">
        <f t="shared" si="1623"/>
        <v>0</v>
      </c>
      <c r="QV58" s="48"/>
      <c r="QW58" s="48"/>
      <c r="QY58" s="48"/>
      <c r="QZ58" s="48"/>
      <c r="RA58" s="48"/>
      <c r="RB58" s="48"/>
      <c r="RC58" s="191">
        <f t="shared" si="1624"/>
        <v>0</v>
      </c>
      <c r="RD58" s="48"/>
      <c r="RE58" s="48"/>
      <c r="RF58" s="48"/>
      <c r="RG58" s="48"/>
      <c r="RH58" s="48"/>
      <c r="RI58" s="48"/>
      <c r="RJ58" s="192">
        <f t="shared" si="1625"/>
        <v>0</v>
      </c>
      <c r="RK58" s="48"/>
      <c r="RL58" s="48"/>
      <c r="RN58" s="48"/>
      <c r="RO58" s="48"/>
      <c r="RP58" s="48"/>
      <c r="RQ58" s="48"/>
      <c r="RR58" s="191">
        <f t="shared" si="1626"/>
        <v>0</v>
      </c>
      <c r="RS58" s="48"/>
      <c r="RT58" s="48"/>
      <c r="RU58" s="48"/>
      <c r="RV58" s="48"/>
      <c r="RW58" s="48"/>
      <c r="RX58" s="48"/>
      <c r="RY58" s="192">
        <f t="shared" si="1627"/>
        <v>0</v>
      </c>
      <c r="RZ58" s="48"/>
      <c r="SA58" s="48"/>
      <c r="SC58" s="48"/>
      <c r="SD58" s="48"/>
      <c r="SE58" s="48"/>
      <c r="SF58" s="48"/>
      <c r="SG58" s="191">
        <f t="shared" si="1628"/>
        <v>0</v>
      </c>
      <c r="SH58" s="48"/>
      <c r="SI58" s="48"/>
      <c r="SJ58" s="48"/>
      <c r="SK58" s="48"/>
      <c r="SL58" s="48"/>
      <c r="SM58" s="48"/>
      <c r="SN58" s="192">
        <f t="shared" si="1629"/>
        <v>0</v>
      </c>
      <c r="SO58" s="48"/>
      <c r="SP58" s="48"/>
      <c r="SR58" s="48"/>
      <c r="SS58" s="48"/>
      <c r="ST58" s="48"/>
      <c r="SU58" s="48"/>
      <c r="SV58" s="191">
        <f t="shared" si="1630"/>
        <v>0</v>
      </c>
      <c r="SW58" s="48"/>
      <c r="SX58" s="48"/>
      <c r="SY58" s="48"/>
      <c r="SZ58" s="48"/>
      <c r="TA58" s="48"/>
      <c r="TB58" s="48"/>
      <c r="TC58" s="192">
        <f t="shared" si="1631"/>
        <v>0</v>
      </c>
      <c r="TD58" s="48"/>
      <c r="TE58" s="48"/>
      <c r="TG58" s="48"/>
      <c r="TH58" s="48"/>
      <c r="TI58" s="48"/>
      <c r="TJ58" s="48"/>
      <c r="TK58" s="191">
        <f t="shared" si="1632"/>
        <v>0</v>
      </c>
      <c r="TL58" s="48"/>
      <c r="TM58" s="48"/>
      <c r="TN58" s="48"/>
      <c r="TO58" s="48"/>
      <c r="TP58" s="48"/>
      <c r="TQ58" s="48"/>
      <c r="TR58" s="192">
        <f t="shared" si="1633"/>
        <v>0</v>
      </c>
      <c r="TS58" s="48"/>
      <c r="TT58" s="48"/>
      <c r="TV58" s="48"/>
      <c r="TW58" s="48"/>
      <c r="TX58" s="48"/>
      <c r="TY58" s="48"/>
      <c r="TZ58" s="191">
        <f t="shared" si="1634"/>
        <v>0</v>
      </c>
      <c r="UA58" s="48"/>
      <c r="UB58" s="48"/>
      <c r="UC58" s="48"/>
      <c r="UD58" s="48"/>
      <c r="UE58" s="48"/>
      <c r="UF58" s="48"/>
      <c r="UG58" s="192">
        <f t="shared" si="1635"/>
        <v>0</v>
      </c>
      <c r="UH58" s="48"/>
      <c r="UI58" s="48"/>
      <c r="UK58" s="48"/>
      <c r="UL58" s="48"/>
      <c r="UM58" s="48"/>
      <c r="UN58" s="48"/>
      <c r="UO58" s="191">
        <f t="shared" si="1636"/>
        <v>0</v>
      </c>
      <c r="UP58" s="48"/>
      <c r="UQ58" s="48"/>
      <c r="UR58" s="48"/>
      <c r="US58" s="48"/>
      <c r="UT58" s="48"/>
      <c r="UU58" s="48"/>
      <c r="UV58" s="192">
        <f t="shared" si="1637"/>
        <v>0</v>
      </c>
      <c r="UW58" s="48"/>
      <c r="UX58" s="48"/>
      <c r="UZ58" s="48"/>
      <c r="VA58" s="48"/>
      <c r="VB58" s="48"/>
      <c r="VC58" s="48"/>
      <c r="VD58" s="191">
        <f t="shared" si="1638"/>
        <v>0</v>
      </c>
      <c r="VE58" s="48"/>
      <c r="VF58" s="48"/>
      <c r="VG58" s="48"/>
      <c r="VH58" s="48"/>
      <c r="VI58" s="48"/>
      <c r="VJ58" s="48"/>
      <c r="VK58" s="192">
        <f t="shared" si="1639"/>
        <v>0</v>
      </c>
      <c r="VL58" s="48"/>
      <c r="VM58" s="48"/>
      <c r="VO58" s="48"/>
      <c r="VP58" s="48"/>
      <c r="VQ58" s="48"/>
      <c r="VR58" s="48"/>
      <c r="VS58" s="191">
        <f t="shared" si="1640"/>
        <v>0</v>
      </c>
      <c r="VT58" s="48"/>
      <c r="VU58" s="48"/>
      <c r="VV58" s="48"/>
      <c r="VW58" s="48"/>
      <c r="VX58" s="48"/>
      <c r="VY58" s="48"/>
      <c r="VZ58" s="192">
        <f t="shared" si="1641"/>
        <v>0</v>
      </c>
      <c r="WA58" s="48"/>
      <c r="WB58" s="48"/>
      <c r="WD58" s="48"/>
      <c r="WE58" s="48"/>
      <c r="WF58" s="48"/>
      <c r="WG58" s="48"/>
      <c r="WH58" s="191">
        <f t="shared" si="1642"/>
        <v>0</v>
      </c>
      <c r="WI58" s="48"/>
      <c r="WJ58" s="48"/>
      <c r="WK58" s="48"/>
      <c r="WL58" s="48"/>
      <c r="WM58" s="48"/>
      <c r="WN58" s="48"/>
      <c r="WO58" s="192">
        <f t="shared" si="1643"/>
        <v>0</v>
      </c>
      <c r="WP58" s="48"/>
      <c r="WQ58" s="48"/>
      <c r="WS58" s="48"/>
      <c r="WT58" s="48"/>
      <c r="WU58" s="48"/>
      <c r="WV58" s="48"/>
      <c r="WW58" s="191">
        <f t="shared" si="1644"/>
        <v>0</v>
      </c>
      <c r="WX58" s="48"/>
      <c r="WY58" s="48"/>
      <c r="WZ58" s="48"/>
      <c r="XA58" s="48"/>
      <c r="XB58" s="48"/>
      <c r="XC58" s="48"/>
      <c r="XD58" s="192">
        <f t="shared" si="1645"/>
        <v>0</v>
      </c>
      <c r="XE58" s="48"/>
      <c r="XF58" s="48"/>
      <c r="XH58" s="48"/>
      <c r="XI58" s="48"/>
      <c r="XJ58" s="48"/>
      <c r="XK58" s="48"/>
      <c r="XL58" s="191">
        <f t="shared" si="1646"/>
        <v>0</v>
      </c>
      <c r="XM58" s="48"/>
      <c r="XN58" s="48"/>
      <c r="XO58" s="48"/>
      <c r="XP58" s="48"/>
      <c r="XQ58" s="48"/>
      <c r="XR58" s="48"/>
      <c r="XS58" s="192">
        <f t="shared" si="1647"/>
        <v>0</v>
      </c>
      <c r="XT58" s="48"/>
      <c r="XU58" s="48"/>
      <c r="XW58" s="48"/>
      <c r="XX58" s="48"/>
      <c r="XY58" s="48"/>
      <c r="XZ58" s="48"/>
      <c r="YA58" s="191">
        <f t="shared" si="1648"/>
        <v>0</v>
      </c>
      <c r="YB58" s="48"/>
      <c r="YC58" s="48"/>
      <c r="YD58" s="48"/>
      <c r="YE58" s="48"/>
      <c r="YF58" s="48"/>
      <c r="YG58" s="48"/>
      <c r="YH58" s="192">
        <f t="shared" si="1649"/>
        <v>0</v>
      </c>
      <c r="YI58" s="48"/>
      <c r="YJ58" s="48"/>
      <c r="YL58" s="48"/>
      <c r="YM58" s="48"/>
      <c r="YN58" s="48"/>
      <c r="YO58" s="48"/>
      <c r="YP58" s="191">
        <f t="shared" si="1650"/>
        <v>0</v>
      </c>
      <c r="YQ58" s="48"/>
      <c r="YR58" s="48"/>
      <c r="YS58" s="48"/>
      <c r="YT58" s="48"/>
      <c r="YU58" s="48"/>
      <c r="YV58" s="48"/>
      <c r="YW58" s="192">
        <f t="shared" si="1651"/>
        <v>0</v>
      </c>
      <c r="YX58" s="48"/>
      <c r="YY58" s="48"/>
      <c r="ZA58" s="48"/>
      <c r="ZB58" s="48"/>
      <c r="ZC58" s="48"/>
      <c r="ZD58" s="48"/>
      <c r="ZE58" s="191">
        <f t="shared" si="1652"/>
        <v>0</v>
      </c>
      <c r="ZF58" s="48"/>
      <c r="ZG58" s="48"/>
      <c r="ZH58" s="48"/>
      <c r="ZI58" s="48"/>
      <c r="ZJ58" s="48"/>
      <c r="ZK58" s="48"/>
      <c r="ZL58" s="192">
        <f t="shared" si="1653"/>
        <v>0</v>
      </c>
      <c r="ZM58" s="48"/>
      <c r="ZN58" s="48"/>
      <c r="ZP58" s="48"/>
      <c r="ZQ58" s="48"/>
      <c r="ZR58" s="48"/>
      <c r="ZS58" s="48"/>
      <c r="ZT58" s="191">
        <f t="shared" si="1654"/>
        <v>0</v>
      </c>
      <c r="ZU58" s="48"/>
      <c r="ZV58" s="48"/>
      <c r="ZW58" s="48"/>
      <c r="ZX58" s="48"/>
      <c r="ZY58" s="48"/>
      <c r="ZZ58" s="48"/>
      <c r="AAA58" s="192">
        <f t="shared" si="1655"/>
        <v>0</v>
      </c>
      <c r="AAB58" s="48"/>
      <c r="AAC58" s="48"/>
      <c r="AAE58" s="48"/>
      <c r="AAF58" s="48"/>
      <c r="AAG58" s="48"/>
      <c r="AAH58" s="48"/>
      <c r="AAI58" s="191">
        <f t="shared" si="1656"/>
        <v>0</v>
      </c>
      <c r="AAJ58" s="48"/>
      <c r="AAK58" s="48"/>
      <c r="AAL58" s="48"/>
      <c r="AAM58" s="48"/>
      <c r="AAN58" s="48"/>
      <c r="AAO58" s="48"/>
      <c r="AAP58" s="192">
        <f t="shared" si="1657"/>
        <v>0</v>
      </c>
      <c r="AAQ58" s="48"/>
      <c r="AAR58" s="48"/>
      <c r="AAT58" s="48"/>
      <c r="AAU58" s="48"/>
      <c r="AAV58" s="48"/>
      <c r="AAW58" s="48"/>
      <c r="AAX58" s="191">
        <f t="shared" si="1658"/>
        <v>0</v>
      </c>
      <c r="AAY58" s="48"/>
      <c r="AAZ58" s="48"/>
      <c r="ABA58" s="48"/>
      <c r="ABB58" s="48"/>
      <c r="ABC58" s="48"/>
      <c r="ABD58" s="48"/>
      <c r="ABE58" s="192">
        <f t="shared" si="1659"/>
        <v>0</v>
      </c>
      <c r="ABF58" s="48"/>
      <c r="ABG58" s="48"/>
      <c r="ABI58" s="48"/>
      <c r="ABJ58" s="48"/>
      <c r="ABK58" s="48"/>
      <c r="ABL58" s="48"/>
      <c r="ABM58" s="191">
        <f t="shared" si="1660"/>
        <v>0</v>
      </c>
      <c r="ABN58" s="48"/>
      <c r="ABO58" s="48"/>
      <c r="ABP58" s="48"/>
      <c r="ABQ58" s="48"/>
      <c r="ABR58" s="48"/>
      <c r="ABS58" s="48"/>
      <c r="ABT58" s="192">
        <f t="shared" si="1661"/>
        <v>0</v>
      </c>
      <c r="ABU58" s="48"/>
      <c r="ABV58" s="48"/>
      <c r="ABX58" s="48"/>
      <c r="ABY58" s="48"/>
      <c r="ABZ58" s="48"/>
      <c r="ACA58" s="48"/>
      <c r="ACB58" s="191">
        <f t="shared" si="1662"/>
        <v>0</v>
      </c>
      <c r="ACC58" s="48"/>
      <c r="ACD58" s="48"/>
      <c r="ACE58" s="48"/>
      <c r="ACF58" s="48"/>
      <c r="ACG58" s="48"/>
      <c r="ACH58" s="48"/>
      <c r="ACI58" s="192">
        <f t="shared" si="1663"/>
        <v>0</v>
      </c>
      <c r="ACJ58" s="48"/>
      <c r="ACK58" s="48"/>
      <c r="ACM58" s="48"/>
      <c r="ACN58" s="48"/>
      <c r="ACO58" s="48"/>
      <c r="ACP58" s="48"/>
      <c r="ACQ58" s="191">
        <f t="shared" si="1664"/>
        <v>0</v>
      </c>
      <c r="ACR58" s="48"/>
      <c r="ACS58" s="48"/>
      <c r="ACT58" s="48"/>
      <c r="ACU58" s="48"/>
      <c r="ACV58" s="48"/>
      <c r="ACW58" s="48"/>
      <c r="ACX58" s="192">
        <f t="shared" si="1665"/>
        <v>0</v>
      </c>
      <c r="ACY58" s="48"/>
      <c r="ACZ58" s="48"/>
      <c r="ADC58" s="48"/>
      <c r="ADD58" s="48"/>
      <c r="ADE58" s="48"/>
      <c r="ADF58" s="48"/>
      <c r="ADG58" s="191">
        <f t="shared" si="1666"/>
        <v>0</v>
      </c>
      <c r="ADH58" s="48"/>
      <c r="ADI58" s="48"/>
      <c r="ADJ58" s="48"/>
      <c r="ADK58" s="48"/>
      <c r="ADL58" s="48"/>
      <c r="ADM58" s="48"/>
      <c r="ADN58" s="192">
        <f t="shared" si="1667"/>
        <v>0</v>
      </c>
      <c r="ADO58" s="48"/>
      <c r="ADP58" s="48"/>
      <c r="ADR58" s="48"/>
      <c r="ADS58" s="48"/>
      <c r="ADT58" s="48"/>
      <c r="ADU58" s="48"/>
      <c r="ADV58" s="191">
        <f t="shared" si="1668"/>
        <v>0</v>
      </c>
      <c r="ADW58" s="48"/>
      <c r="ADX58" s="48"/>
      <c r="ADY58" s="48"/>
      <c r="ADZ58" s="48"/>
      <c r="AEA58" s="48"/>
      <c r="AEB58" s="48"/>
      <c r="AEC58" s="192">
        <f t="shared" si="1669"/>
        <v>0</v>
      </c>
      <c r="AED58" s="48"/>
      <c r="AEE58" s="48"/>
      <c r="AEG58" s="48"/>
      <c r="AEH58" s="48"/>
      <c r="AEI58" s="48"/>
      <c r="AEJ58" s="48"/>
      <c r="AEK58" s="191">
        <f t="shared" si="1670"/>
        <v>0</v>
      </c>
      <c r="AEL58" s="48"/>
      <c r="AEM58" s="48"/>
      <c r="AEN58" s="48"/>
      <c r="AEO58" s="48"/>
      <c r="AEP58" s="48"/>
      <c r="AEQ58" s="48"/>
      <c r="AER58" s="192">
        <f t="shared" si="1671"/>
        <v>0</v>
      </c>
      <c r="AES58" s="48"/>
      <c r="AET58" s="48"/>
      <c r="AEV58" s="48"/>
      <c r="AEW58" s="48"/>
      <c r="AEX58" s="48"/>
      <c r="AEY58" s="48"/>
      <c r="AEZ58" s="191">
        <f t="shared" si="1672"/>
        <v>0</v>
      </c>
      <c r="AFA58" s="48"/>
      <c r="AFB58" s="48"/>
      <c r="AFC58" s="48"/>
      <c r="AFD58" s="48"/>
      <c r="AFE58" s="48"/>
      <c r="AFF58" s="48"/>
      <c r="AFG58" s="192">
        <f t="shared" si="1673"/>
        <v>0</v>
      </c>
      <c r="AFH58" s="48"/>
      <c r="AFI58" s="48"/>
      <c r="AFK58" s="48"/>
      <c r="AFL58" s="48"/>
      <c r="AFM58" s="48"/>
      <c r="AFN58" s="48"/>
      <c r="AFO58" s="191">
        <f t="shared" si="1674"/>
        <v>0</v>
      </c>
      <c r="AFP58" s="48"/>
      <c r="AFQ58" s="48"/>
      <c r="AFR58" s="48"/>
      <c r="AFS58" s="48"/>
      <c r="AFT58" s="48"/>
      <c r="AFU58" s="48"/>
      <c r="AFV58" s="192">
        <f t="shared" si="1675"/>
        <v>0</v>
      </c>
      <c r="AFW58" s="48"/>
      <c r="AFX58" s="48"/>
      <c r="AFZ58" s="48"/>
      <c r="AGA58" s="48"/>
      <c r="AGB58" s="48"/>
      <c r="AGC58" s="48"/>
      <c r="AGD58" s="191">
        <f t="shared" si="1676"/>
        <v>0</v>
      </c>
      <c r="AGE58" s="48"/>
      <c r="AGF58" s="48"/>
      <c r="AGG58" s="48"/>
      <c r="AGH58" s="48"/>
      <c r="AGI58" s="48"/>
      <c r="AGJ58" s="48"/>
      <c r="AGK58" s="192">
        <f t="shared" si="1677"/>
        <v>0</v>
      </c>
      <c r="AGL58" s="48"/>
      <c r="AGM58" s="48"/>
      <c r="AGO58" s="48"/>
      <c r="AGP58" s="48"/>
      <c r="AGQ58" s="48"/>
      <c r="AGR58" s="48"/>
      <c r="AGS58" s="191">
        <f t="shared" si="1678"/>
        <v>0</v>
      </c>
      <c r="AGT58" s="48"/>
      <c r="AGU58" s="48"/>
      <c r="AGV58" s="48"/>
      <c r="AGW58" s="48"/>
      <c r="AGX58" s="48"/>
      <c r="AGY58" s="48"/>
      <c r="AGZ58" s="192">
        <f t="shared" si="1679"/>
        <v>0</v>
      </c>
      <c r="AHA58" s="48"/>
      <c r="AHB58" s="48"/>
      <c r="AHD58" s="48"/>
      <c r="AHE58" s="48"/>
      <c r="AHF58" s="48"/>
      <c r="AHG58" s="48"/>
      <c r="AHH58" s="191">
        <f t="shared" si="1680"/>
        <v>0</v>
      </c>
      <c r="AHI58" s="48"/>
      <c r="AHJ58" s="48"/>
      <c r="AHK58" s="48"/>
      <c r="AHL58" s="48"/>
      <c r="AHM58" s="48"/>
      <c r="AHN58" s="48"/>
      <c r="AHO58" s="192">
        <f t="shared" si="1681"/>
        <v>0</v>
      </c>
      <c r="AHP58" s="48"/>
      <c r="AHQ58" s="48"/>
      <c r="AHS58" s="48"/>
      <c r="AHT58" s="48"/>
      <c r="AHU58" s="48"/>
      <c r="AHV58" s="48"/>
      <c r="AHW58" s="191">
        <f t="shared" si="1682"/>
        <v>0</v>
      </c>
      <c r="AHX58" s="48"/>
      <c r="AHY58" s="48"/>
      <c r="AHZ58" s="48"/>
      <c r="AIA58" s="48"/>
      <c r="AIB58" s="48"/>
      <c r="AIC58" s="48"/>
      <c r="AID58" s="192">
        <f t="shared" si="1683"/>
        <v>0</v>
      </c>
      <c r="AIE58" s="48"/>
      <c r="AIF58" s="48"/>
    </row>
    <row r="59" spans="1:916" x14ac:dyDescent="0.25">
      <c r="A59" s="46" t="s">
        <v>304</v>
      </c>
      <c r="B59" s="47" t="s">
        <v>305</v>
      </c>
      <c r="C59" s="53"/>
      <c r="D59" s="48"/>
      <c r="E59" s="48"/>
      <c r="F59" s="48"/>
      <c r="G59" s="191">
        <f t="shared" si="1562"/>
        <v>0</v>
      </c>
      <c r="H59" s="48"/>
      <c r="I59" s="48"/>
      <c r="J59" s="48"/>
      <c r="K59" s="48"/>
      <c r="L59" s="48"/>
      <c r="M59" s="48"/>
      <c r="N59" s="192">
        <f t="shared" si="1563"/>
        <v>0</v>
      </c>
      <c r="O59" s="48"/>
      <c r="P59" s="48"/>
      <c r="Q59" s="48"/>
      <c r="R59" s="48"/>
      <c r="S59" s="48"/>
      <c r="T59" s="48"/>
      <c r="U59" s="191">
        <f t="shared" si="1564"/>
        <v>0</v>
      </c>
      <c r="V59" s="48"/>
      <c r="W59" s="48"/>
      <c r="X59" s="48"/>
      <c r="Y59" s="48"/>
      <c r="Z59" s="48"/>
      <c r="AA59" s="48"/>
      <c r="AB59" s="192">
        <f t="shared" si="1565"/>
        <v>0</v>
      </c>
      <c r="AC59" s="48"/>
      <c r="AD59" s="48"/>
      <c r="AF59" s="48"/>
      <c r="AG59" s="48"/>
      <c r="AH59" s="48"/>
      <c r="AI59" s="48"/>
      <c r="AJ59" s="191">
        <f t="shared" si="1566"/>
        <v>0</v>
      </c>
      <c r="AK59" s="48"/>
      <c r="AL59" s="48"/>
      <c r="AM59" s="48"/>
      <c r="AN59" s="48"/>
      <c r="AO59" s="48"/>
      <c r="AP59" s="48"/>
      <c r="AQ59" s="192">
        <f t="shared" si="1567"/>
        <v>0</v>
      </c>
      <c r="AR59" s="48"/>
      <c r="AS59" s="48"/>
      <c r="AU59" s="48"/>
      <c r="AV59" s="48"/>
      <c r="AW59" s="48"/>
      <c r="AX59" s="48"/>
      <c r="AY59" s="191">
        <f t="shared" si="1568"/>
        <v>0</v>
      </c>
      <c r="AZ59" s="48"/>
      <c r="BA59" s="48"/>
      <c r="BB59" s="48"/>
      <c r="BC59" s="48"/>
      <c r="BD59" s="48"/>
      <c r="BE59" s="48"/>
      <c r="BF59" s="192">
        <f t="shared" si="1569"/>
        <v>0</v>
      </c>
      <c r="BG59" s="48"/>
      <c r="BH59" s="48"/>
      <c r="BJ59" s="48"/>
      <c r="BK59" s="48"/>
      <c r="BL59" s="48"/>
      <c r="BM59" s="48"/>
      <c r="BN59" s="191">
        <f t="shared" si="1570"/>
        <v>0</v>
      </c>
      <c r="BO59" s="48"/>
      <c r="BP59" s="48"/>
      <c r="BQ59" s="48"/>
      <c r="BR59" s="48"/>
      <c r="BS59" s="48"/>
      <c r="BT59" s="48"/>
      <c r="BU59" s="192">
        <f t="shared" si="1571"/>
        <v>0</v>
      </c>
      <c r="BV59" s="48"/>
      <c r="BW59" s="48"/>
      <c r="BY59" s="48"/>
      <c r="BZ59" s="48"/>
      <c r="CA59" s="48"/>
      <c r="CB59" s="48"/>
      <c r="CC59" s="191">
        <f t="shared" si="1572"/>
        <v>0</v>
      </c>
      <c r="CD59" s="48"/>
      <c r="CE59" s="48"/>
      <c r="CF59" s="48"/>
      <c r="CG59" s="48"/>
      <c r="CH59" s="48"/>
      <c r="CI59" s="48"/>
      <c r="CJ59" s="192">
        <f t="shared" si="1573"/>
        <v>0</v>
      </c>
      <c r="CK59" s="48"/>
      <c r="CL59" s="48"/>
      <c r="CN59" s="48"/>
      <c r="CO59" s="48"/>
      <c r="CP59" s="48"/>
      <c r="CQ59" s="48"/>
      <c r="CR59" s="191">
        <f t="shared" si="1574"/>
        <v>0</v>
      </c>
      <c r="CS59" s="48"/>
      <c r="CT59" s="48"/>
      <c r="CU59" s="48"/>
      <c r="CV59" s="48"/>
      <c r="CW59" s="48"/>
      <c r="CX59" s="48"/>
      <c r="CY59" s="192">
        <f t="shared" si="1575"/>
        <v>0</v>
      </c>
      <c r="CZ59" s="48"/>
      <c r="DA59" s="48"/>
      <c r="DC59" s="48"/>
      <c r="DD59" s="48"/>
      <c r="DE59" s="48"/>
      <c r="DF59" s="48"/>
      <c r="DG59" s="191">
        <f t="shared" si="1576"/>
        <v>0</v>
      </c>
      <c r="DH59" s="48"/>
      <c r="DI59" s="48"/>
      <c r="DJ59" s="48"/>
      <c r="DK59" s="48"/>
      <c r="DL59" s="48"/>
      <c r="DM59" s="48"/>
      <c r="DN59" s="192">
        <f t="shared" si="1577"/>
        <v>0</v>
      </c>
      <c r="DO59" s="48"/>
      <c r="DP59" s="48"/>
      <c r="DR59" s="48"/>
      <c r="DS59" s="48"/>
      <c r="DT59" s="48"/>
      <c r="DU59" s="48"/>
      <c r="DV59" s="191">
        <f t="shared" si="1578"/>
        <v>0</v>
      </c>
      <c r="DW59" s="48"/>
      <c r="DX59" s="48"/>
      <c r="DY59" s="48"/>
      <c r="DZ59" s="48"/>
      <c r="EA59" s="48"/>
      <c r="EB59" s="48"/>
      <c r="EC59" s="192">
        <f t="shared" si="1579"/>
        <v>0</v>
      </c>
      <c r="ED59" s="48"/>
      <c r="EE59" s="48"/>
      <c r="EG59" s="48"/>
      <c r="EH59" s="48"/>
      <c r="EI59" s="48"/>
      <c r="EJ59" s="48"/>
      <c r="EK59" s="191">
        <f t="shared" si="1580"/>
        <v>0</v>
      </c>
      <c r="EL59" s="48"/>
      <c r="EM59" s="48"/>
      <c r="EN59" s="48"/>
      <c r="EO59" s="48"/>
      <c r="EP59" s="48"/>
      <c r="EQ59" s="48"/>
      <c r="ER59" s="192">
        <f t="shared" si="1581"/>
        <v>0</v>
      </c>
      <c r="ES59" s="48"/>
      <c r="ET59" s="48"/>
      <c r="EV59" s="48"/>
      <c r="EW59" s="48"/>
      <c r="EX59" s="48"/>
      <c r="EY59" s="48"/>
      <c r="EZ59" s="191">
        <f t="shared" si="1582"/>
        <v>0</v>
      </c>
      <c r="FA59" s="48"/>
      <c r="FB59" s="48"/>
      <c r="FC59" s="48"/>
      <c r="FD59" s="48"/>
      <c r="FE59" s="48"/>
      <c r="FF59" s="48"/>
      <c r="FG59" s="192">
        <f t="shared" si="1583"/>
        <v>0</v>
      </c>
      <c r="FH59" s="48"/>
      <c r="FI59" s="48"/>
      <c r="FK59" s="48"/>
      <c r="FL59" s="48"/>
      <c r="FM59" s="48"/>
      <c r="FN59" s="48"/>
      <c r="FO59" s="191">
        <f t="shared" si="1584"/>
        <v>0</v>
      </c>
      <c r="FP59" s="48"/>
      <c r="FQ59" s="48"/>
      <c r="FR59" s="48"/>
      <c r="FS59" s="48"/>
      <c r="FT59" s="48"/>
      <c r="FU59" s="48"/>
      <c r="FV59" s="192">
        <f t="shared" si="1585"/>
        <v>0</v>
      </c>
      <c r="FW59" s="48"/>
      <c r="FX59" s="48"/>
      <c r="FZ59" s="48"/>
      <c r="GA59" s="48"/>
      <c r="GB59" s="48"/>
      <c r="GC59" s="48"/>
      <c r="GD59" s="191">
        <f t="shared" si="1586"/>
        <v>0</v>
      </c>
      <c r="GE59" s="48"/>
      <c r="GF59" s="48"/>
      <c r="GG59" s="48"/>
      <c r="GH59" s="48"/>
      <c r="GI59" s="48"/>
      <c r="GJ59" s="48"/>
      <c r="GK59" s="192">
        <f t="shared" si="1587"/>
        <v>0</v>
      </c>
      <c r="GL59" s="48"/>
      <c r="GM59" s="48"/>
      <c r="GO59" s="48"/>
      <c r="GP59" s="48"/>
      <c r="GQ59" s="48"/>
      <c r="GR59" s="48"/>
      <c r="GS59" s="191">
        <f t="shared" si="1588"/>
        <v>0</v>
      </c>
      <c r="GT59" s="48"/>
      <c r="GU59" s="48"/>
      <c r="GV59" s="48"/>
      <c r="GW59" s="48"/>
      <c r="GX59" s="48"/>
      <c r="GY59" s="48"/>
      <c r="GZ59" s="192">
        <f t="shared" si="1589"/>
        <v>0</v>
      </c>
      <c r="HA59" s="48"/>
      <c r="HB59" s="48"/>
      <c r="HD59" s="48"/>
      <c r="HE59" s="48"/>
      <c r="HF59" s="48"/>
      <c r="HG59" s="48"/>
      <c r="HH59" s="191">
        <f t="shared" si="1590"/>
        <v>0</v>
      </c>
      <c r="HI59" s="48"/>
      <c r="HJ59" s="48"/>
      <c r="HK59" s="48"/>
      <c r="HL59" s="48"/>
      <c r="HM59" s="48"/>
      <c r="HN59" s="48"/>
      <c r="HO59" s="192">
        <f t="shared" si="1591"/>
        <v>0</v>
      </c>
      <c r="HP59" s="48"/>
      <c r="HQ59" s="48"/>
      <c r="HS59" s="48"/>
      <c r="HT59" s="48"/>
      <c r="HU59" s="48"/>
      <c r="HV59" s="48"/>
      <c r="HW59" s="191">
        <f t="shared" si="1592"/>
        <v>0</v>
      </c>
      <c r="HX59" s="48"/>
      <c r="HY59" s="48"/>
      <c r="HZ59" s="48"/>
      <c r="IA59" s="48"/>
      <c r="IB59" s="48"/>
      <c r="IC59" s="48"/>
      <c r="ID59" s="192">
        <f t="shared" si="1593"/>
        <v>0</v>
      </c>
      <c r="IE59" s="48"/>
      <c r="IF59" s="48"/>
      <c r="IH59" s="48"/>
      <c r="II59" s="48"/>
      <c r="IJ59" s="48"/>
      <c r="IK59" s="48"/>
      <c r="IL59" s="191">
        <f t="shared" si="1594"/>
        <v>0</v>
      </c>
      <c r="IM59" s="48"/>
      <c r="IN59" s="48"/>
      <c r="IO59" s="48"/>
      <c r="IP59" s="48"/>
      <c r="IQ59" s="48"/>
      <c r="IR59" s="48"/>
      <c r="IS59" s="192">
        <f t="shared" si="1595"/>
        <v>0</v>
      </c>
      <c r="IT59" s="48"/>
      <c r="IU59" s="48"/>
      <c r="IW59" s="48"/>
      <c r="IX59" s="48"/>
      <c r="IY59" s="48"/>
      <c r="IZ59" s="48"/>
      <c r="JA59" s="191">
        <f t="shared" si="1596"/>
        <v>0</v>
      </c>
      <c r="JB59" s="48"/>
      <c r="JC59" s="48"/>
      <c r="JD59" s="48"/>
      <c r="JE59" s="48"/>
      <c r="JF59" s="48"/>
      <c r="JG59" s="48"/>
      <c r="JH59" s="192">
        <f t="shared" si="1597"/>
        <v>0</v>
      </c>
      <c r="JI59" s="48"/>
      <c r="JJ59" s="48"/>
      <c r="JL59" s="48"/>
      <c r="JM59" s="48"/>
      <c r="JN59" s="48"/>
      <c r="JO59" s="48"/>
      <c r="JP59" s="191">
        <f t="shared" si="1598"/>
        <v>0</v>
      </c>
      <c r="JQ59" s="48"/>
      <c r="JR59" s="48"/>
      <c r="JS59" s="48"/>
      <c r="JT59" s="48"/>
      <c r="JU59" s="48"/>
      <c r="JV59" s="48"/>
      <c r="JW59" s="192">
        <f t="shared" si="1599"/>
        <v>0</v>
      </c>
      <c r="JX59" s="48"/>
      <c r="JY59" s="48"/>
      <c r="KA59" s="48"/>
      <c r="KB59" s="48"/>
      <c r="KC59" s="48"/>
      <c r="KD59" s="48"/>
      <c r="KE59" s="191">
        <f t="shared" si="1600"/>
        <v>0</v>
      </c>
      <c r="KF59" s="48"/>
      <c r="KG59" s="48"/>
      <c r="KH59" s="48"/>
      <c r="KI59" s="48"/>
      <c r="KJ59" s="48"/>
      <c r="KK59" s="48"/>
      <c r="KL59" s="192">
        <f t="shared" si="1601"/>
        <v>0</v>
      </c>
      <c r="KM59" s="48"/>
      <c r="KN59" s="48"/>
      <c r="KP59" s="48"/>
      <c r="KQ59" s="48"/>
      <c r="KR59" s="48"/>
      <c r="KS59" s="48"/>
      <c r="KT59" s="191">
        <f t="shared" si="1602"/>
        <v>0</v>
      </c>
      <c r="KU59" s="48"/>
      <c r="KV59" s="48"/>
      <c r="KW59" s="48"/>
      <c r="KX59" s="48"/>
      <c r="KY59" s="48"/>
      <c r="KZ59" s="48"/>
      <c r="LA59" s="192">
        <f t="shared" si="1603"/>
        <v>0</v>
      </c>
      <c r="LB59" s="48"/>
      <c r="LC59" s="48"/>
      <c r="LE59" s="48"/>
      <c r="LF59" s="48"/>
      <c r="LG59" s="48"/>
      <c r="LH59" s="48"/>
      <c r="LI59" s="191">
        <f t="shared" si="1604"/>
        <v>0</v>
      </c>
      <c r="LJ59" s="48"/>
      <c r="LK59" s="48"/>
      <c r="LL59" s="48"/>
      <c r="LM59" s="48"/>
      <c r="LN59" s="48"/>
      <c r="LO59" s="48"/>
      <c r="LP59" s="192">
        <f t="shared" si="1605"/>
        <v>0</v>
      </c>
      <c r="LQ59" s="48"/>
      <c r="LR59" s="48"/>
      <c r="LT59" s="48"/>
      <c r="LU59" s="48"/>
      <c r="LV59" s="48"/>
      <c r="LW59" s="48"/>
      <c r="LX59" s="191">
        <f t="shared" si="1606"/>
        <v>0</v>
      </c>
      <c r="LY59" s="48"/>
      <c r="LZ59" s="48"/>
      <c r="MA59" s="48"/>
      <c r="MB59" s="48"/>
      <c r="MC59" s="48"/>
      <c r="MD59" s="48"/>
      <c r="ME59" s="192">
        <f t="shared" si="1607"/>
        <v>0</v>
      </c>
      <c r="MF59" s="48"/>
      <c r="MG59" s="48"/>
      <c r="MI59" s="48"/>
      <c r="MJ59" s="48"/>
      <c r="MK59" s="48"/>
      <c r="ML59" s="48"/>
      <c r="MM59" s="191">
        <f t="shared" si="1608"/>
        <v>0</v>
      </c>
      <c r="MN59" s="48"/>
      <c r="MO59" s="48"/>
      <c r="MP59" s="48"/>
      <c r="MQ59" s="48"/>
      <c r="MR59" s="48"/>
      <c r="MS59" s="48"/>
      <c r="MT59" s="192">
        <f t="shared" si="1609"/>
        <v>0</v>
      </c>
      <c r="MU59" s="48"/>
      <c r="MV59" s="48"/>
      <c r="MX59" s="48"/>
      <c r="MY59" s="48"/>
      <c r="MZ59" s="48"/>
      <c r="NA59" s="48"/>
      <c r="NB59" s="191">
        <f t="shared" si="1610"/>
        <v>0</v>
      </c>
      <c r="NC59" s="48"/>
      <c r="ND59" s="48"/>
      <c r="NE59" s="48"/>
      <c r="NF59" s="48"/>
      <c r="NG59" s="48"/>
      <c r="NH59" s="48"/>
      <c r="NI59" s="192">
        <f t="shared" si="1611"/>
        <v>0</v>
      </c>
      <c r="NJ59" s="48"/>
      <c r="NK59" s="48"/>
      <c r="NM59" s="48"/>
      <c r="NN59" s="48"/>
      <c r="NO59" s="48"/>
      <c r="NP59" s="48"/>
      <c r="NQ59" s="191">
        <f t="shared" si="1612"/>
        <v>0</v>
      </c>
      <c r="NR59" s="48"/>
      <c r="NS59" s="48"/>
      <c r="NT59" s="48"/>
      <c r="NU59" s="48"/>
      <c r="NV59" s="48"/>
      <c r="NW59" s="48"/>
      <c r="NX59" s="192">
        <f t="shared" si="1613"/>
        <v>0</v>
      </c>
      <c r="NY59" s="48"/>
      <c r="NZ59" s="48"/>
      <c r="OB59" s="48"/>
      <c r="OC59" s="48"/>
      <c r="OD59" s="48"/>
      <c r="OE59" s="48"/>
      <c r="OF59" s="191">
        <f t="shared" si="1614"/>
        <v>0</v>
      </c>
      <c r="OG59" s="48"/>
      <c r="OH59" s="48"/>
      <c r="OI59" s="48"/>
      <c r="OJ59" s="48"/>
      <c r="OK59" s="48"/>
      <c r="OL59" s="48"/>
      <c r="OM59" s="192">
        <f t="shared" si="1615"/>
        <v>0</v>
      </c>
      <c r="ON59" s="48"/>
      <c r="OO59" s="48"/>
      <c r="OQ59" s="48"/>
      <c r="OR59" s="48"/>
      <c r="OS59" s="48"/>
      <c r="OT59" s="48"/>
      <c r="OU59" s="191">
        <f t="shared" si="1616"/>
        <v>0</v>
      </c>
      <c r="OV59" s="48"/>
      <c r="OW59" s="48"/>
      <c r="OX59" s="48"/>
      <c r="OY59" s="48"/>
      <c r="OZ59" s="48"/>
      <c r="PA59" s="48"/>
      <c r="PB59" s="192">
        <f t="shared" si="1617"/>
        <v>0</v>
      </c>
      <c r="PC59" s="48"/>
      <c r="PD59" s="48"/>
      <c r="PF59" s="48"/>
      <c r="PG59" s="48"/>
      <c r="PH59" s="48"/>
      <c r="PI59" s="48"/>
      <c r="PJ59" s="191">
        <f t="shared" si="1618"/>
        <v>0</v>
      </c>
      <c r="PK59" s="48"/>
      <c r="PL59" s="48"/>
      <c r="PM59" s="48"/>
      <c r="PN59" s="48"/>
      <c r="PO59" s="48"/>
      <c r="PP59" s="48"/>
      <c r="PQ59" s="192">
        <f t="shared" si="1619"/>
        <v>0</v>
      </c>
      <c r="PR59" s="48"/>
      <c r="PS59" s="48"/>
      <c r="PU59" s="48"/>
      <c r="PV59" s="48"/>
      <c r="PW59" s="48"/>
      <c r="PX59" s="48"/>
      <c r="PY59" s="191">
        <f t="shared" si="1620"/>
        <v>0</v>
      </c>
      <c r="PZ59" s="48"/>
      <c r="QA59" s="48"/>
      <c r="QB59" s="48"/>
      <c r="QC59" s="48"/>
      <c r="QD59" s="48"/>
      <c r="QE59" s="48"/>
      <c r="QF59" s="192">
        <f t="shared" si="1621"/>
        <v>0</v>
      </c>
      <c r="QG59" s="48"/>
      <c r="QH59" s="48"/>
      <c r="QJ59" s="48"/>
      <c r="QK59" s="48"/>
      <c r="QL59" s="48"/>
      <c r="QM59" s="48"/>
      <c r="QN59" s="191">
        <f t="shared" si="1622"/>
        <v>0</v>
      </c>
      <c r="QO59" s="48"/>
      <c r="QP59" s="48"/>
      <c r="QQ59" s="48"/>
      <c r="QR59" s="48"/>
      <c r="QS59" s="48"/>
      <c r="QT59" s="48"/>
      <c r="QU59" s="192">
        <f t="shared" si="1623"/>
        <v>0</v>
      </c>
      <c r="QV59" s="48"/>
      <c r="QW59" s="48"/>
      <c r="QY59" s="48"/>
      <c r="QZ59" s="48"/>
      <c r="RA59" s="48"/>
      <c r="RB59" s="48"/>
      <c r="RC59" s="191">
        <f t="shared" si="1624"/>
        <v>0</v>
      </c>
      <c r="RD59" s="48"/>
      <c r="RE59" s="48"/>
      <c r="RF59" s="48"/>
      <c r="RG59" s="48"/>
      <c r="RH59" s="48"/>
      <c r="RI59" s="48"/>
      <c r="RJ59" s="192">
        <f t="shared" si="1625"/>
        <v>0</v>
      </c>
      <c r="RK59" s="48"/>
      <c r="RL59" s="48"/>
      <c r="RN59" s="48"/>
      <c r="RO59" s="48"/>
      <c r="RP59" s="48"/>
      <c r="RQ59" s="48"/>
      <c r="RR59" s="191">
        <f t="shared" si="1626"/>
        <v>0</v>
      </c>
      <c r="RS59" s="48"/>
      <c r="RT59" s="48"/>
      <c r="RU59" s="48"/>
      <c r="RV59" s="48"/>
      <c r="RW59" s="48"/>
      <c r="RX59" s="48"/>
      <c r="RY59" s="192">
        <f t="shared" si="1627"/>
        <v>0</v>
      </c>
      <c r="RZ59" s="48"/>
      <c r="SA59" s="48"/>
      <c r="SC59" s="48"/>
      <c r="SD59" s="48"/>
      <c r="SE59" s="48"/>
      <c r="SF59" s="48"/>
      <c r="SG59" s="191">
        <f t="shared" si="1628"/>
        <v>0</v>
      </c>
      <c r="SH59" s="48"/>
      <c r="SI59" s="48"/>
      <c r="SJ59" s="48"/>
      <c r="SK59" s="48"/>
      <c r="SL59" s="48"/>
      <c r="SM59" s="48"/>
      <c r="SN59" s="192">
        <f t="shared" si="1629"/>
        <v>0</v>
      </c>
      <c r="SO59" s="48"/>
      <c r="SP59" s="48"/>
      <c r="SR59" s="48"/>
      <c r="SS59" s="48"/>
      <c r="ST59" s="48"/>
      <c r="SU59" s="48"/>
      <c r="SV59" s="191">
        <f t="shared" si="1630"/>
        <v>0</v>
      </c>
      <c r="SW59" s="48"/>
      <c r="SX59" s="48"/>
      <c r="SY59" s="48"/>
      <c r="SZ59" s="48"/>
      <c r="TA59" s="48"/>
      <c r="TB59" s="48"/>
      <c r="TC59" s="192">
        <f t="shared" si="1631"/>
        <v>0</v>
      </c>
      <c r="TD59" s="48"/>
      <c r="TE59" s="48"/>
      <c r="TG59" s="48"/>
      <c r="TH59" s="48"/>
      <c r="TI59" s="48"/>
      <c r="TJ59" s="48"/>
      <c r="TK59" s="191">
        <f t="shared" si="1632"/>
        <v>0</v>
      </c>
      <c r="TL59" s="48"/>
      <c r="TM59" s="48"/>
      <c r="TN59" s="48"/>
      <c r="TO59" s="48"/>
      <c r="TP59" s="48"/>
      <c r="TQ59" s="48"/>
      <c r="TR59" s="192">
        <f t="shared" si="1633"/>
        <v>0</v>
      </c>
      <c r="TS59" s="48"/>
      <c r="TT59" s="48"/>
      <c r="TV59" s="48"/>
      <c r="TW59" s="48"/>
      <c r="TX59" s="48"/>
      <c r="TY59" s="48"/>
      <c r="TZ59" s="191">
        <f t="shared" si="1634"/>
        <v>0</v>
      </c>
      <c r="UA59" s="48"/>
      <c r="UB59" s="48"/>
      <c r="UC59" s="48"/>
      <c r="UD59" s="48"/>
      <c r="UE59" s="48"/>
      <c r="UF59" s="48"/>
      <c r="UG59" s="192">
        <f t="shared" si="1635"/>
        <v>0</v>
      </c>
      <c r="UH59" s="48"/>
      <c r="UI59" s="48"/>
      <c r="UK59" s="48"/>
      <c r="UL59" s="48"/>
      <c r="UM59" s="48"/>
      <c r="UN59" s="48"/>
      <c r="UO59" s="191">
        <f t="shared" si="1636"/>
        <v>0</v>
      </c>
      <c r="UP59" s="48"/>
      <c r="UQ59" s="48"/>
      <c r="UR59" s="48"/>
      <c r="US59" s="48"/>
      <c r="UT59" s="48"/>
      <c r="UU59" s="48"/>
      <c r="UV59" s="192">
        <f t="shared" si="1637"/>
        <v>0</v>
      </c>
      <c r="UW59" s="48"/>
      <c r="UX59" s="48"/>
      <c r="UZ59" s="48"/>
      <c r="VA59" s="48"/>
      <c r="VB59" s="48"/>
      <c r="VC59" s="48"/>
      <c r="VD59" s="191">
        <f t="shared" si="1638"/>
        <v>0</v>
      </c>
      <c r="VE59" s="48"/>
      <c r="VF59" s="48"/>
      <c r="VG59" s="48"/>
      <c r="VH59" s="48"/>
      <c r="VI59" s="48"/>
      <c r="VJ59" s="48"/>
      <c r="VK59" s="192">
        <f t="shared" si="1639"/>
        <v>0</v>
      </c>
      <c r="VL59" s="48"/>
      <c r="VM59" s="48"/>
      <c r="VO59" s="48"/>
      <c r="VP59" s="48"/>
      <c r="VQ59" s="48"/>
      <c r="VR59" s="48"/>
      <c r="VS59" s="191">
        <f t="shared" si="1640"/>
        <v>0</v>
      </c>
      <c r="VT59" s="48"/>
      <c r="VU59" s="48"/>
      <c r="VV59" s="48"/>
      <c r="VW59" s="48"/>
      <c r="VX59" s="48"/>
      <c r="VY59" s="48"/>
      <c r="VZ59" s="192">
        <f t="shared" si="1641"/>
        <v>0</v>
      </c>
      <c r="WA59" s="48"/>
      <c r="WB59" s="48"/>
      <c r="WD59" s="48"/>
      <c r="WE59" s="48"/>
      <c r="WF59" s="48"/>
      <c r="WG59" s="48"/>
      <c r="WH59" s="191">
        <f t="shared" si="1642"/>
        <v>0</v>
      </c>
      <c r="WI59" s="48"/>
      <c r="WJ59" s="48"/>
      <c r="WK59" s="48"/>
      <c r="WL59" s="48"/>
      <c r="WM59" s="48"/>
      <c r="WN59" s="48"/>
      <c r="WO59" s="192">
        <f t="shared" si="1643"/>
        <v>0</v>
      </c>
      <c r="WP59" s="48"/>
      <c r="WQ59" s="48"/>
      <c r="WS59" s="48"/>
      <c r="WT59" s="48"/>
      <c r="WU59" s="48"/>
      <c r="WV59" s="48"/>
      <c r="WW59" s="191">
        <f t="shared" si="1644"/>
        <v>0</v>
      </c>
      <c r="WX59" s="48"/>
      <c r="WY59" s="48"/>
      <c r="WZ59" s="48"/>
      <c r="XA59" s="48"/>
      <c r="XB59" s="48"/>
      <c r="XC59" s="48"/>
      <c r="XD59" s="192">
        <f t="shared" si="1645"/>
        <v>0</v>
      </c>
      <c r="XE59" s="48"/>
      <c r="XF59" s="48"/>
      <c r="XH59" s="48"/>
      <c r="XI59" s="48"/>
      <c r="XJ59" s="48"/>
      <c r="XK59" s="48"/>
      <c r="XL59" s="191">
        <f t="shared" si="1646"/>
        <v>0</v>
      </c>
      <c r="XM59" s="48"/>
      <c r="XN59" s="48"/>
      <c r="XO59" s="48"/>
      <c r="XP59" s="48"/>
      <c r="XQ59" s="48"/>
      <c r="XR59" s="48"/>
      <c r="XS59" s="192">
        <f t="shared" si="1647"/>
        <v>0</v>
      </c>
      <c r="XT59" s="48"/>
      <c r="XU59" s="48"/>
      <c r="XW59" s="48"/>
      <c r="XX59" s="48"/>
      <c r="XY59" s="48"/>
      <c r="XZ59" s="48"/>
      <c r="YA59" s="191">
        <f t="shared" si="1648"/>
        <v>0</v>
      </c>
      <c r="YB59" s="48"/>
      <c r="YC59" s="48"/>
      <c r="YD59" s="48"/>
      <c r="YE59" s="48"/>
      <c r="YF59" s="48"/>
      <c r="YG59" s="48"/>
      <c r="YH59" s="192">
        <f t="shared" si="1649"/>
        <v>0</v>
      </c>
      <c r="YI59" s="48"/>
      <c r="YJ59" s="48"/>
      <c r="YL59" s="48"/>
      <c r="YM59" s="48"/>
      <c r="YN59" s="48"/>
      <c r="YO59" s="48"/>
      <c r="YP59" s="191">
        <f t="shared" si="1650"/>
        <v>0</v>
      </c>
      <c r="YQ59" s="48"/>
      <c r="YR59" s="48"/>
      <c r="YS59" s="48"/>
      <c r="YT59" s="48"/>
      <c r="YU59" s="48"/>
      <c r="YV59" s="48"/>
      <c r="YW59" s="192">
        <f t="shared" si="1651"/>
        <v>0</v>
      </c>
      <c r="YX59" s="48"/>
      <c r="YY59" s="48"/>
      <c r="ZA59" s="48"/>
      <c r="ZB59" s="48"/>
      <c r="ZC59" s="48"/>
      <c r="ZD59" s="48"/>
      <c r="ZE59" s="191">
        <f t="shared" si="1652"/>
        <v>0</v>
      </c>
      <c r="ZF59" s="48"/>
      <c r="ZG59" s="48"/>
      <c r="ZH59" s="48"/>
      <c r="ZI59" s="48"/>
      <c r="ZJ59" s="48"/>
      <c r="ZK59" s="48"/>
      <c r="ZL59" s="192">
        <f t="shared" si="1653"/>
        <v>0</v>
      </c>
      <c r="ZM59" s="48"/>
      <c r="ZN59" s="48"/>
      <c r="ZP59" s="48"/>
      <c r="ZQ59" s="48"/>
      <c r="ZR59" s="48"/>
      <c r="ZS59" s="48"/>
      <c r="ZT59" s="191">
        <f t="shared" si="1654"/>
        <v>0</v>
      </c>
      <c r="ZU59" s="48"/>
      <c r="ZV59" s="48"/>
      <c r="ZW59" s="48"/>
      <c r="ZX59" s="48"/>
      <c r="ZY59" s="48"/>
      <c r="ZZ59" s="48"/>
      <c r="AAA59" s="192">
        <f t="shared" si="1655"/>
        <v>0</v>
      </c>
      <c r="AAB59" s="48"/>
      <c r="AAC59" s="48"/>
      <c r="AAE59" s="48"/>
      <c r="AAF59" s="48"/>
      <c r="AAG59" s="48"/>
      <c r="AAH59" s="48"/>
      <c r="AAI59" s="191">
        <f t="shared" si="1656"/>
        <v>0</v>
      </c>
      <c r="AAJ59" s="48"/>
      <c r="AAK59" s="48"/>
      <c r="AAL59" s="48"/>
      <c r="AAM59" s="48"/>
      <c r="AAN59" s="48"/>
      <c r="AAO59" s="48"/>
      <c r="AAP59" s="192">
        <f t="shared" si="1657"/>
        <v>0</v>
      </c>
      <c r="AAQ59" s="48"/>
      <c r="AAR59" s="48"/>
      <c r="AAT59" s="48"/>
      <c r="AAU59" s="48"/>
      <c r="AAV59" s="48"/>
      <c r="AAW59" s="48"/>
      <c r="AAX59" s="191">
        <f t="shared" si="1658"/>
        <v>0</v>
      </c>
      <c r="AAY59" s="48"/>
      <c r="AAZ59" s="48"/>
      <c r="ABA59" s="48"/>
      <c r="ABB59" s="48"/>
      <c r="ABC59" s="48"/>
      <c r="ABD59" s="48"/>
      <c r="ABE59" s="192">
        <f t="shared" si="1659"/>
        <v>0</v>
      </c>
      <c r="ABF59" s="48"/>
      <c r="ABG59" s="48"/>
      <c r="ABI59" s="48"/>
      <c r="ABJ59" s="48"/>
      <c r="ABK59" s="48"/>
      <c r="ABL59" s="48"/>
      <c r="ABM59" s="191">
        <f t="shared" si="1660"/>
        <v>0</v>
      </c>
      <c r="ABN59" s="48"/>
      <c r="ABO59" s="48"/>
      <c r="ABP59" s="48"/>
      <c r="ABQ59" s="48"/>
      <c r="ABR59" s="48"/>
      <c r="ABS59" s="48"/>
      <c r="ABT59" s="192">
        <f t="shared" si="1661"/>
        <v>0</v>
      </c>
      <c r="ABU59" s="48"/>
      <c r="ABV59" s="48"/>
      <c r="ABX59" s="48"/>
      <c r="ABY59" s="48"/>
      <c r="ABZ59" s="48"/>
      <c r="ACA59" s="48"/>
      <c r="ACB59" s="191">
        <f t="shared" si="1662"/>
        <v>0</v>
      </c>
      <c r="ACC59" s="48"/>
      <c r="ACD59" s="48"/>
      <c r="ACE59" s="48"/>
      <c r="ACF59" s="48"/>
      <c r="ACG59" s="48"/>
      <c r="ACH59" s="48"/>
      <c r="ACI59" s="192">
        <f t="shared" si="1663"/>
        <v>0</v>
      </c>
      <c r="ACJ59" s="48"/>
      <c r="ACK59" s="48"/>
      <c r="ACM59" s="48"/>
      <c r="ACN59" s="48"/>
      <c r="ACO59" s="48"/>
      <c r="ACP59" s="48"/>
      <c r="ACQ59" s="191">
        <f t="shared" si="1664"/>
        <v>0</v>
      </c>
      <c r="ACR59" s="48"/>
      <c r="ACS59" s="48"/>
      <c r="ACT59" s="48"/>
      <c r="ACU59" s="48"/>
      <c r="ACV59" s="48"/>
      <c r="ACW59" s="48"/>
      <c r="ACX59" s="192">
        <f t="shared" si="1665"/>
        <v>0</v>
      </c>
      <c r="ACY59" s="48"/>
      <c r="ACZ59" s="48"/>
      <c r="ADC59" s="48"/>
      <c r="ADD59" s="48"/>
      <c r="ADE59" s="48"/>
      <c r="ADF59" s="48"/>
      <c r="ADG59" s="191">
        <f t="shared" si="1666"/>
        <v>0</v>
      </c>
      <c r="ADH59" s="48"/>
      <c r="ADI59" s="48"/>
      <c r="ADJ59" s="48"/>
      <c r="ADK59" s="48"/>
      <c r="ADL59" s="48"/>
      <c r="ADM59" s="48"/>
      <c r="ADN59" s="192">
        <f t="shared" si="1667"/>
        <v>0</v>
      </c>
      <c r="ADO59" s="48"/>
      <c r="ADP59" s="48"/>
      <c r="ADR59" s="48"/>
      <c r="ADS59" s="48"/>
      <c r="ADT59" s="48"/>
      <c r="ADU59" s="48"/>
      <c r="ADV59" s="191">
        <f t="shared" si="1668"/>
        <v>0</v>
      </c>
      <c r="ADW59" s="48"/>
      <c r="ADX59" s="48"/>
      <c r="ADY59" s="48"/>
      <c r="ADZ59" s="48"/>
      <c r="AEA59" s="48"/>
      <c r="AEB59" s="48"/>
      <c r="AEC59" s="192">
        <f t="shared" si="1669"/>
        <v>0</v>
      </c>
      <c r="AED59" s="48"/>
      <c r="AEE59" s="48"/>
      <c r="AEG59" s="48"/>
      <c r="AEH59" s="48"/>
      <c r="AEI59" s="48"/>
      <c r="AEJ59" s="48"/>
      <c r="AEK59" s="191">
        <f t="shared" si="1670"/>
        <v>0</v>
      </c>
      <c r="AEL59" s="48"/>
      <c r="AEM59" s="48"/>
      <c r="AEN59" s="48"/>
      <c r="AEO59" s="48"/>
      <c r="AEP59" s="48"/>
      <c r="AEQ59" s="48"/>
      <c r="AER59" s="192">
        <f t="shared" si="1671"/>
        <v>0</v>
      </c>
      <c r="AES59" s="48"/>
      <c r="AET59" s="48"/>
      <c r="AEV59" s="48"/>
      <c r="AEW59" s="48"/>
      <c r="AEX59" s="48"/>
      <c r="AEY59" s="48"/>
      <c r="AEZ59" s="191">
        <f t="shared" si="1672"/>
        <v>0</v>
      </c>
      <c r="AFA59" s="48"/>
      <c r="AFB59" s="48"/>
      <c r="AFC59" s="48"/>
      <c r="AFD59" s="48"/>
      <c r="AFE59" s="48"/>
      <c r="AFF59" s="48"/>
      <c r="AFG59" s="192">
        <f t="shared" si="1673"/>
        <v>0</v>
      </c>
      <c r="AFH59" s="48"/>
      <c r="AFI59" s="48"/>
      <c r="AFK59" s="48"/>
      <c r="AFL59" s="48"/>
      <c r="AFM59" s="48"/>
      <c r="AFN59" s="48"/>
      <c r="AFO59" s="191">
        <f t="shared" si="1674"/>
        <v>0</v>
      </c>
      <c r="AFP59" s="48"/>
      <c r="AFQ59" s="48"/>
      <c r="AFR59" s="48"/>
      <c r="AFS59" s="48"/>
      <c r="AFT59" s="48"/>
      <c r="AFU59" s="48"/>
      <c r="AFV59" s="192">
        <f t="shared" si="1675"/>
        <v>0</v>
      </c>
      <c r="AFW59" s="48"/>
      <c r="AFX59" s="48"/>
      <c r="AFZ59" s="48"/>
      <c r="AGA59" s="48"/>
      <c r="AGB59" s="48"/>
      <c r="AGC59" s="48"/>
      <c r="AGD59" s="191">
        <f t="shared" si="1676"/>
        <v>0</v>
      </c>
      <c r="AGE59" s="48"/>
      <c r="AGF59" s="48"/>
      <c r="AGG59" s="48"/>
      <c r="AGH59" s="48"/>
      <c r="AGI59" s="48"/>
      <c r="AGJ59" s="48"/>
      <c r="AGK59" s="192">
        <f t="shared" si="1677"/>
        <v>0</v>
      </c>
      <c r="AGL59" s="48"/>
      <c r="AGM59" s="48"/>
      <c r="AGO59" s="48"/>
      <c r="AGP59" s="48"/>
      <c r="AGQ59" s="48"/>
      <c r="AGR59" s="48"/>
      <c r="AGS59" s="191">
        <f t="shared" si="1678"/>
        <v>0</v>
      </c>
      <c r="AGT59" s="48"/>
      <c r="AGU59" s="48"/>
      <c r="AGV59" s="48"/>
      <c r="AGW59" s="48"/>
      <c r="AGX59" s="48"/>
      <c r="AGY59" s="48"/>
      <c r="AGZ59" s="192">
        <f t="shared" si="1679"/>
        <v>0</v>
      </c>
      <c r="AHA59" s="48"/>
      <c r="AHB59" s="48"/>
      <c r="AHD59" s="48"/>
      <c r="AHE59" s="48"/>
      <c r="AHF59" s="48"/>
      <c r="AHG59" s="48"/>
      <c r="AHH59" s="191">
        <f t="shared" si="1680"/>
        <v>0</v>
      </c>
      <c r="AHI59" s="48"/>
      <c r="AHJ59" s="48"/>
      <c r="AHK59" s="48"/>
      <c r="AHL59" s="48"/>
      <c r="AHM59" s="48"/>
      <c r="AHN59" s="48"/>
      <c r="AHO59" s="192">
        <f t="shared" si="1681"/>
        <v>0</v>
      </c>
      <c r="AHP59" s="48"/>
      <c r="AHQ59" s="48"/>
      <c r="AHS59" s="48"/>
      <c r="AHT59" s="48"/>
      <c r="AHU59" s="48"/>
      <c r="AHV59" s="48"/>
      <c r="AHW59" s="191">
        <f t="shared" si="1682"/>
        <v>0</v>
      </c>
      <c r="AHX59" s="48"/>
      <c r="AHY59" s="48"/>
      <c r="AHZ59" s="48"/>
      <c r="AIA59" s="48"/>
      <c r="AIB59" s="48"/>
      <c r="AIC59" s="48"/>
      <c r="AID59" s="192">
        <f t="shared" si="1683"/>
        <v>0</v>
      </c>
      <c r="AIE59" s="48"/>
      <c r="AIF59" s="48"/>
    </row>
    <row r="60" spans="1:916" x14ac:dyDescent="0.25">
      <c r="A60" s="46" t="s">
        <v>306</v>
      </c>
      <c r="B60" s="47" t="s">
        <v>307</v>
      </c>
      <c r="C60" s="53"/>
      <c r="D60" s="48"/>
      <c r="E60" s="48"/>
      <c r="F60" s="48"/>
      <c r="G60" s="191">
        <f t="shared" si="1562"/>
        <v>0</v>
      </c>
      <c r="H60" s="48"/>
      <c r="I60" s="48"/>
      <c r="J60" s="48"/>
      <c r="K60" s="48"/>
      <c r="L60" s="48"/>
      <c r="M60" s="48"/>
      <c r="N60" s="192">
        <f t="shared" si="1563"/>
        <v>0</v>
      </c>
      <c r="O60" s="48"/>
      <c r="P60" s="48"/>
      <c r="Q60" s="48"/>
      <c r="R60" s="48"/>
      <c r="S60" s="48"/>
      <c r="T60" s="48"/>
      <c r="U60" s="191">
        <f t="shared" si="1564"/>
        <v>0</v>
      </c>
      <c r="V60" s="48"/>
      <c r="W60" s="48"/>
      <c r="X60" s="48"/>
      <c r="Y60" s="48"/>
      <c r="Z60" s="48"/>
      <c r="AA60" s="48"/>
      <c r="AB60" s="192">
        <f t="shared" si="1565"/>
        <v>0</v>
      </c>
      <c r="AC60" s="48"/>
      <c r="AD60" s="48"/>
      <c r="AF60" s="48"/>
      <c r="AG60" s="48"/>
      <c r="AH60" s="48"/>
      <c r="AI60" s="48"/>
      <c r="AJ60" s="191">
        <f t="shared" si="1566"/>
        <v>0</v>
      </c>
      <c r="AK60" s="48"/>
      <c r="AL60" s="48"/>
      <c r="AM60" s="48"/>
      <c r="AN60" s="48"/>
      <c r="AO60" s="48"/>
      <c r="AP60" s="48"/>
      <c r="AQ60" s="192">
        <f t="shared" si="1567"/>
        <v>0</v>
      </c>
      <c r="AR60" s="48"/>
      <c r="AS60" s="48"/>
      <c r="AU60" s="48"/>
      <c r="AV60" s="48"/>
      <c r="AW60" s="48"/>
      <c r="AX60" s="48"/>
      <c r="AY60" s="191">
        <f t="shared" si="1568"/>
        <v>0</v>
      </c>
      <c r="AZ60" s="48"/>
      <c r="BA60" s="48"/>
      <c r="BB60" s="48"/>
      <c r="BC60" s="48"/>
      <c r="BD60" s="48"/>
      <c r="BE60" s="48"/>
      <c r="BF60" s="192">
        <f t="shared" si="1569"/>
        <v>0</v>
      </c>
      <c r="BG60" s="48"/>
      <c r="BH60" s="48"/>
      <c r="BJ60" s="48"/>
      <c r="BK60" s="48"/>
      <c r="BL60" s="48"/>
      <c r="BM60" s="48"/>
      <c r="BN60" s="191">
        <f t="shared" si="1570"/>
        <v>0</v>
      </c>
      <c r="BO60" s="48"/>
      <c r="BP60" s="48"/>
      <c r="BQ60" s="48"/>
      <c r="BR60" s="48"/>
      <c r="BS60" s="48"/>
      <c r="BT60" s="48"/>
      <c r="BU60" s="192">
        <f t="shared" si="1571"/>
        <v>0</v>
      </c>
      <c r="BV60" s="48"/>
      <c r="BW60" s="48"/>
      <c r="BY60" s="48"/>
      <c r="BZ60" s="48"/>
      <c r="CA60" s="48"/>
      <c r="CB60" s="48"/>
      <c r="CC60" s="191">
        <f t="shared" si="1572"/>
        <v>0</v>
      </c>
      <c r="CD60" s="48"/>
      <c r="CE60" s="48"/>
      <c r="CF60" s="48"/>
      <c r="CG60" s="48"/>
      <c r="CH60" s="48"/>
      <c r="CI60" s="48"/>
      <c r="CJ60" s="192">
        <f t="shared" si="1573"/>
        <v>0</v>
      </c>
      <c r="CK60" s="48"/>
      <c r="CL60" s="48"/>
      <c r="CN60" s="48"/>
      <c r="CO60" s="48"/>
      <c r="CP60" s="48"/>
      <c r="CQ60" s="48"/>
      <c r="CR60" s="191">
        <f t="shared" si="1574"/>
        <v>0</v>
      </c>
      <c r="CS60" s="48"/>
      <c r="CT60" s="48"/>
      <c r="CU60" s="48"/>
      <c r="CV60" s="48"/>
      <c r="CW60" s="48"/>
      <c r="CX60" s="48"/>
      <c r="CY60" s="192">
        <f t="shared" si="1575"/>
        <v>0</v>
      </c>
      <c r="CZ60" s="48"/>
      <c r="DA60" s="48"/>
      <c r="DC60" s="48"/>
      <c r="DD60" s="48"/>
      <c r="DE60" s="48"/>
      <c r="DF60" s="48"/>
      <c r="DG60" s="191">
        <f t="shared" si="1576"/>
        <v>0</v>
      </c>
      <c r="DH60" s="48"/>
      <c r="DI60" s="48"/>
      <c r="DJ60" s="48"/>
      <c r="DK60" s="48"/>
      <c r="DL60" s="48"/>
      <c r="DM60" s="48"/>
      <c r="DN60" s="192">
        <f t="shared" si="1577"/>
        <v>0</v>
      </c>
      <c r="DO60" s="48"/>
      <c r="DP60" s="48"/>
      <c r="DR60" s="48"/>
      <c r="DS60" s="48"/>
      <c r="DT60" s="48"/>
      <c r="DU60" s="48"/>
      <c r="DV60" s="191">
        <f t="shared" si="1578"/>
        <v>0</v>
      </c>
      <c r="DW60" s="48"/>
      <c r="DX60" s="48"/>
      <c r="DY60" s="48"/>
      <c r="DZ60" s="48"/>
      <c r="EA60" s="48"/>
      <c r="EB60" s="48"/>
      <c r="EC60" s="192">
        <f t="shared" si="1579"/>
        <v>0</v>
      </c>
      <c r="ED60" s="48"/>
      <c r="EE60" s="48"/>
      <c r="EG60" s="48"/>
      <c r="EH60" s="48"/>
      <c r="EI60" s="48"/>
      <c r="EJ60" s="48"/>
      <c r="EK60" s="191">
        <f t="shared" si="1580"/>
        <v>0</v>
      </c>
      <c r="EL60" s="48"/>
      <c r="EM60" s="48"/>
      <c r="EN60" s="48"/>
      <c r="EO60" s="48"/>
      <c r="EP60" s="48"/>
      <c r="EQ60" s="48"/>
      <c r="ER60" s="192">
        <f t="shared" si="1581"/>
        <v>0</v>
      </c>
      <c r="ES60" s="48"/>
      <c r="ET60" s="48"/>
      <c r="EV60" s="48"/>
      <c r="EW60" s="48"/>
      <c r="EX60" s="48"/>
      <c r="EY60" s="48"/>
      <c r="EZ60" s="191">
        <f t="shared" si="1582"/>
        <v>0</v>
      </c>
      <c r="FA60" s="48"/>
      <c r="FB60" s="48"/>
      <c r="FC60" s="48"/>
      <c r="FD60" s="48"/>
      <c r="FE60" s="48"/>
      <c r="FF60" s="48"/>
      <c r="FG60" s="192">
        <f t="shared" si="1583"/>
        <v>0</v>
      </c>
      <c r="FH60" s="48"/>
      <c r="FI60" s="48"/>
      <c r="FK60" s="48"/>
      <c r="FL60" s="48"/>
      <c r="FM60" s="48"/>
      <c r="FN60" s="48"/>
      <c r="FO60" s="191">
        <f t="shared" si="1584"/>
        <v>0</v>
      </c>
      <c r="FP60" s="48"/>
      <c r="FQ60" s="48"/>
      <c r="FR60" s="48"/>
      <c r="FS60" s="48"/>
      <c r="FT60" s="48"/>
      <c r="FU60" s="48"/>
      <c r="FV60" s="192">
        <f t="shared" si="1585"/>
        <v>0</v>
      </c>
      <c r="FW60" s="48"/>
      <c r="FX60" s="48"/>
      <c r="FZ60" s="48"/>
      <c r="GA60" s="48"/>
      <c r="GB60" s="48"/>
      <c r="GC60" s="48"/>
      <c r="GD60" s="191">
        <f t="shared" si="1586"/>
        <v>0</v>
      </c>
      <c r="GE60" s="48"/>
      <c r="GF60" s="48"/>
      <c r="GG60" s="48"/>
      <c r="GH60" s="48"/>
      <c r="GI60" s="48"/>
      <c r="GJ60" s="48"/>
      <c r="GK60" s="192">
        <f t="shared" si="1587"/>
        <v>0</v>
      </c>
      <c r="GL60" s="48"/>
      <c r="GM60" s="48"/>
      <c r="GO60" s="48"/>
      <c r="GP60" s="48"/>
      <c r="GQ60" s="48"/>
      <c r="GR60" s="48"/>
      <c r="GS60" s="191">
        <f t="shared" si="1588"/>
        <v>0</v>
      </c>
      <c r="GT60" s="48"/>
      <c r="GU60" s="48"/>
      <c r="GV60" s="48"/>
      <c r="GW60" s="48"/>
      <c r="GX60" s="48"/>
      <c r="GY60" s="48"/>
      <c r="GZ60" s="192">
        <f t="shared" si="1589"/>
        <v>0</v>
      </c>
      <c r="HA60" s="48"/>
      <c r="HB60" s="48"/>
      <c r="HD60" s="48"/>
      <c r="HE60" s="48"/>
      <c r="HF60" s="48"/>
      <c r="HG60" s="48"/>
      <c r="HH60" s="191">
        <f t="shared" si="1590"/>
        <v>0</v>
      </c>
      <c r="HI60" s="48"/>
      <c r="HJ60" s="48"/>
      <c r="HK60" s="48"/>
      <c r="HL60" s="48"/>
      <c r="HM60" s="48"/>
      <c r="HN60" s="48"/>
      <c r="HO60" s="192">
        <f t="shared" si="1591"/>
        <v>0</v>
      </c>
      <c r="HP60" s="48"/>
      <c r="HQ60" s="48"/>
      <c r="HS60" s="48"/>
      <c r="HT60" s="48"/>
      <c r="HU60" s="48"/>
      <c r="HV60" s="48"/>
      <c r="HW60" s="191">
        <f t="shared" si="1592"/>
        <v>0</v>
      </c>
      <c r="HX60" s="48"/>
      <c r="HY60" s="48"/>
      <c r="HZ60" s="48"/>
      <c r="IA60" s="48"/>
      <c r="IB60" s="48"/>
      <c r="IC60" s="48"/>
      <c r="ID60" s="192">
        <f t="shared" si="1593"/>
        <v>0</v>
      </c>
      <c r="IE60" s="48"/>
      <c r="IF60" s="48"/>
      <c r="IH60" s="48"/>
      <c r="II60" s="48"/>
      <c r="IJ60" s="48"/>
      <c r="IK60" s="48"/>
      <c r="IL60" s="191">
        <f t="shared" si="1594"/>
        <v>0</v>
      </c>
      <c r="IM60" s="48"/>
      <c r="IN60" s="48"/>
      <c r="IO60" s="48"/>
      <c r="IP60" s="48"/>
      <c r="IQ60" s="48"/>
      <c r="IR60" s="48"/>
      <c r="IS60" s="192">
        <f t="shared" si="1595"/>
        <v>0</v>
      </c>
      <c r="IT60" s="48"/>
      <c r="IU60" s="48"/>
      <c r="IW60" s="48"/>
      <c r="IX60" s="48"/>
      <c r="IY60" s="48"/>
      <c r="IZ60" s="48"/>
      <c r="JA60" s="191">
        <f t="shared" si="1596"/>
        <v>0</v>
      </c>
      <c r="JB60" s="48"/>
      <c r="JC60" s="48"/>
      <c r="JD60" s="48"/>
      <c r="JE60" s="48"/>
      <c r="JF60" s="48"/>
      <c r="JG60" s="48"/>
      <c r="JH60" s="192">
        <f t="shared" si="1597"/>
        <v>0</v>
      </c>
      <c r="JI60" s="48"/>
      <c r="JJ60" s="48"/>
      <c r="JL60" s="48"/>
      <c r="JM60" s="48"/>
      <c r="JN60" s="48"/>
      <c r="JO60" s="48"/>
      <c r="JP60" s="191">
        <f t="shared" si="1598"/>
        <v>0</v>
      </c>
      <c r="JQ60" s="48"/>
      <c r="JR60" s="48"/>
      <c r="JS60" s="48"/>
      <c r="JT60" s="48"/>
      <c r="JU60" s="48"/>
      <c r="JV60" s="48"/>
      <c r="JW60" s="192">
        <f t="shared" si="1599"/>
        <v>0</v>
      </c>
      <c r="JX60" s="48"/>
      <c r="JY60" s="48"/>
      <c r="KA60" s="48"/>
      <c r="KB60" s="48"/>
      <c r="KC60" s="48"/>
      <c r="KD60" s="48"/>
      <c r="KE60" s="191">
        <f t="shared" si="1600"/>
        <v>0</v>
      </c>
      <c r="KF60" s="48"/>
      <c r="KG60" s="48"/>
      <c r="KH60" s="48"/>
      <c r="KI60" s="48"/>
      <c r="KJ60" s="48"/>
      <c r="KK60" s="48"/>
      <c r="KL60" s="192">
        <f t="shared" si="1601"/>
        <v>0</v>
      </c>
      <c r="KM60" s="48"/>
      <c r="KN60" s="48"/>
      <c r="KP60" s="48"/>
      <c r="KQ60" s="48"/>
      <c r="KR60" s="48"/>
      <c r="KS60" s="48"/>
      <c r="KT60" s="191">
        <f t="shared" si="1602"/>
        <v>0</v>
      </c>
      <c r="KU60" s="48"/>
      <c r="KV60" s="48"/>
      <c r="KW60" s="48"/>
      <c r="KX60" s="48"/>
      <c r="KY60" s="48"/>
      <c r="KZ60" s="48"/>
      <c r="LA60" s="192">
        <f t="shared" si="1603"/>
        <v>0</v>
      </c>
      <c r="LB60" s="48"/>
      <c r="LC60" s="48"/>
      <c r="LE60" s="48"/>
      <c r="LF60" s="48"/>
      <c r="LG60" s="48"/>
      <c r="LH60" s="48"/>
      <c r="LI60" s="191">
        <f t="shared" si="1604"/>
        <v>0</v>
      </c>
      <c r="LJ60" s="48"/>
      <c r="LK60" s="48"/>
      <c r="LL60" s="48"/>
      <c r="LM60" s="48"/>
      <c r="LN60" s="48"/>
      <c r="LO60" s="48"/>
      <c r="LP60" s="192">
        <f t="shared" si="1605"/>
        <v>0</v>
      </c>
      <c r="LQ60" s="48"/>
      <c r="LR60" s="48"/>
      <c r="LT60" s="48"/>
      <c r="LU60" s="48"/>
      <c r="LV60" s="48"/>
      <c r="LW60" s="48"/>
      <c r="LX60" s="191">
        <f t="shared" si="1606"/>
        <v>0</v>
      </c>
      <c r="LY60" s="48"/>
      <c r="LZ60" s="48"/>
      <c r="MA60" s="48"/>
      <c r="MB60" s="48"/>
      <c r="MC60" s="48"/>
      <c r="MD60" s="48"/>
      <c r="ME60" s="192">
        <f t="shared" si="1607"/>
        <v>0</v>
      </c>
      <c r="MF60" s="48"/>
      <c r="MG60" s="48"/>
      <c r="MI60" s="48"/>
      <c r="MJ60" s="48"/>
      <c r="MK60" s="48"/>
      <c r="ML60" s="48"/>
      <c r="MM60" s="191">
        <f t="shared" si="1608"/>
        <v>0</v>
      </c>
      <c r="MN60" s="48"/>
      <c r="MO60" s="48"/>
      <c r="MP60" s="48"/>
      <c r="MQ60" s="48"/>
      <c r="MR60" s="48"/>
      <c r="MS60" s="48"/>
      <c r="MT60" s="192">
        <f t="shared" si="1609"/>
        <v>0</v>
      </c>
      <c r="MU60" s="48"/>
      <c r="MV60" s="48"/>
      <c r="MX60" s="48"/>
      <c r="MY60" s="48"/>
      <c r="MZ60" s="48"/>
      <c r="NA60" s="48"/>
      <c r="NB60" s="191">
        <f t="shared" si="1610"/>
        <v>0</v>
      </c>
      <c r="NC60" s="48"/>
      <c r="ND60" s="48"/>
      <c r="NE60" s="48"/>
      <c r="NF60" s="48"/>
      <c r="NG60" s="48"/>
      <c r="NH60" s="48"/>
      <c r="NI60" s="192">
        <f t="shared" si="1611"/>
        <v>0</v>
      </c>
      <c r="NJ60" s="48"/>
      <c r="NK60" s="48"/>
      <c r="NM60" s="48"/>
      <c r="NN60" s="48"/>
      <c r="NO60" s="48"/>
      <c r="NP60" s="48"/>
      <c r="NQ60" s="191">
        <f t="shared" si="1612"/>
        <v>0</v>
      </c>
      <c r="NR60" s="48"/>
      <c r="NS60" s="48"/>
      <c r="NT60" s="48"/>
      <c r="NU60" s="48"/>
      <c r="NV60" s="48"/>
      <c r="NW60" s="48"/>
      <c r="NX60" s="192">
        <f t="shared" si="1613"/>
        <v>0</v>
      </c>
      <c r="NY60" s="48"/>
      <c r="NZ60" s="48"/>
      <c r="OB60" s="48"/>
      <c r="OC60" s="48"/>
      <c r="OD60" s="48"/>
      <c r="OE60" s="48"/>
      <c r="OF60" s="191">
        <f t="shared" si="1614"/>
        <v>0</v>
      </c>
      <c r="OG60" s="48"/>
      <c r="OH60" s="48"/>
      <c r="OI60" s="48"/>
      <c r="OJ60" s="48"/>
      <c r="OK60" s="48"/>
      <c r="OL60" s="48"/>
      <c r="OM60" s="192">
        <f t="shared" si="1615"/>
        <v>0</v>
      </c>
      <c r="ON60" s="48"/>
      <c r="OO60" s="48"/>
      <c r="OQ60" s="48"/>
      <c r="OR60" s="48"/>
      <c r="OS60" s="48"/>
      <c r="OT60" s="48"/>
      <c r="OU60" s="191">
        <f t="shared" si="1616"/>
        <v>0</v>
      </c>
      <c r="OV60" s="48"/>
      <c r="OW60" s="48"/>
      <c r="OX60" s="48"/>
      <c r="OY60" s="48"/>
      <c r="OZ60" s="48"/>
      <c r="PA60" s="48"/>
      <c r="PB60" s="192">
        <f t="shared" si="1617"/>
        <v>0</v>
      </c>
      <c r="PC60" s="48"/>
      <c r="PD60" s="48"/>
      <c r="PF60" s="48"/>
      <c r="PG60" s="48"/>
      <c r="PH60" s="48"/>
      <c r="PI60" s="48"/>
      <c r="PJ60" s="191">
        <f t="shared" si="1618"/>
        <v>0</v>
      </c>
      <c r="PK60" s="48"/>
      <c r="PL60" s="48"/>
      <c r="PM60" s="48"/>
      <c r="PN60" s="48"/>
      <c r="PO60" s="48"/>
      <c r="PP60" s="48"/>
      <c r="PQ60" s="192">
        <f t="shared" si="1619"/>
        <v>0</v>
      </c>
      <c r="PR60" s="48"/>
      <c r="PS60" s="48"/>
      <c r="PU60" s="48"/>
      <c r="PV60" s="48"/>
      <c r="PW60" s="48"/>
      <c r="PX60" s="48"/>
      <c r="PY60" s="191">
        <f t="shared" si="1620"/>
        <v>0</v>
      </c>
      <c r="PZ60" s="48"/>
      <c r="QA60" s="48"/>
      <c r="QB60" s="48"/>
      <c r="QC60" s="48"/>
      <c r="QD60" s="48"/>
      <c r="QE60" s="48"/>
      <c r="QF60" s="192">
        <f t="shared" si="1621"/>
        <v>0</v>
      </c>
      <c r="QG60" s="48"/>
      <c r="QH60" s="48"/>
      <c r="QJ60" s="48"/>
      <c r="QK60" s="48"/>
      <c r="QL60" s="48"/>
      <c r="QM60" s="48"/>
      <c r="QN60" s="191">
        <f t="shared" si="1622"/>
        <v>0</v>
      </c>
      <c r="QO60" s="48"/>
      <c r="QP60" s="48"/>
      <c r="QQ60" s="48"/>
      <c r="QR60" s="48"/>
      <c r="QS60" s="48"/>
      <c r="QT60" s="48"/>
      <c r="QU60" s="192">
        <f t="shared" si="1623"/>
        <v>0</v>
      </c>
      <c r="QV60" s="48"/>
      <c r="QW60" s="48"/>
      <c r="QY60" s="48"/>
      <c r="QZ60" s="48"/>
      <c r="RA60" s="48"/>
      <c r="RB60" s="48"/>
      <c r="RC60" s="191">
        <f t="shared" si="1624"/>
        <v>0</v>
      </c>
      <c r="RD60" s="48"/>
      <c r="RE60" s="48"/>
      <c r="RF60" s="48"/>
      <c r="RG60" s="48"/>
      <c r="RH60" s="48"/>
      <c r="RI60" s="48"/>
      <c r="RJ60" s="192">
        <f t="shared" si="1625"/>
        <v>0</v>
      </c>
      <c r="RK60" s="48"/>
      <c r="RL60" s="48"/>
      <c r="RN60" s="48"/>
      <c r="RO60" s="48"/>
      <c r="RP60" s="48"/>
      <c r="RQ60" s="48"/>
      <c r="RR60" s="191">
        <f t="shared" si="1626"/>
        <v>0</v>
      </c>
      <c r="RS60" s="48"/>
      <c r="RT60" s="48"/>
      <c r="RU60" s="48"/>
      <c r="RV60" s="48"/>
      <c r="RW60" s="48"/>
      <c r="RX60" s="48"/>
      <c r="RY60" s="192">
        <f t="shared" si="1627"/>
        <v>0</v>
      </c>
      <c r="RZ60" s="48"/>
      <c r="SA60" s="48"/>
      <c r="SC60" s="48"/>
      <c r="SD60" s="48"/>
      <c r="SE60" s="48"/>
      <c r="SF60" s="48"/>
      <c r="SG60" s="191">
        <f t="shared" si="1628"/>
        <v>0</v>
      </c>
      <c r="SH60" s="48"/>
      <c r="SI60" s="48"/>
      <c r="SJ60" s="48"/>
      <c r="SK60" s="48"/>
      <c r="SL60" s="48"/>
      <c r="SM60" s="48"/>
      <c r="SN60" s="192">
        <f t="shared" si="1629"/>
        <v>0</v>
      </c>
      <c r="SO60" s="48"/>
      <c r="SP60" s="48"/>
      <c r="SR60" s="48"/>
      <c r="SS60" s="48"/>
      <c r="ST60" s="48"/>
      <c r="SU60" s="48"/>
      <c r="SV60" s="191">
        <f t="shared" si="1630"/>
        <v>0</v>
      </c>
      <c r="SW60" s="48"/>
      <c r="SX60" s="48"/>
      <c r="SY60" s="48"/>
      <c r="SZ60" s="48"/>
      <c r="TA60" s="48"/>
      <c r="TB60" s="48"/>
      <c r="TC60" s="192">
        <f t="shared" si="1631"/>
        <v>0</v>
      </c>
      <c r="TD60" s="48"/>
      <c r="TE60" s="48"/>
      <c r="TG60" s="48"/>
      <c r="TH60" s="48"/>
      <c r="TI60" s="48"/>
      <c r="TJ60" s="48"/>
      <c r="TK60" s="191">
        <f t="shared" si="1632"/>
        <v>0</v>
      </c>
      <c r="TL60" s="48"/>
      <c r="TM60" s="48"/>
      <c r="TN60" s="48"/>
      <c r="TO60" s="48"/>
      <c r="TP60" s="48"/>
      <c r="TQ60" s="48"/>
      <c r="TR60" s="192">
        <f t="shared" si="1633"/>
        <v>0</v>
      </c>
      <c r="TS60" s="48"/>
      <c r="TT60" s="48"/>
      <c r="TV60" s="48"/>
      <c r="TW60" s="48"/>
      <c r="TX60" s="48"/>
      <c r="TY60" s="48"/>
      <c r="TZ60" s="191">
        <f t="shared" si="1634"/>
        <v>0</v>
      </c>
      <c r="UA60" s="48"/>
      <c r="UB60" s="48"/>
      <c r="UC60" s="48"/>
      <c r="UD60" s="48"/>
      <c r="UE60" s="48"/>
      <c r="UF60" s="48"/>
      <c r="UG60" s="192">
        <f t="shared" si="1635"/>
        <v>0</v>
      </c>
      <c r="UH60" s="48"/>
      <c r="UI60" s="48"/>
      <c r="UK60" s="48"/>
      <c r="UL60" s="48"/>
      <c r="UM60" s="48"/>
      <c r="UN60" s="48"/>
      <c r="UO60" s="191">
        <f t="shared" si="1636"/>
        <v>0</v>
      </c>
      <c r="UP60" s="48"/>
      <c r="UQ60" s="48"/>
      <c r="UR60" s="48"/>
      <c r="US60" s="48"/>
      <c r="UT60" s="48"/>
      <c r="UU60" s="48"/>
      <c r="UV60" s="192">
        <f t="shared" si="1637"/>
        <v>0</v>
      </c>
      <c r="UW60" s="48"/>
      <c r="UX60" s="48"/>
      <c r="UZ60" s="48"/>
      <c r="VA60" s="48"/>
      <c r="VB60" s="48"/>
      <c r="VC60" s="48"/>
      <c r="VD60" s="191">
        <f t="shared" si="1638"/>
        <v>0</v>
      </c>
      <c r="VE60" s="48"/>
      <c r="VF60" s="48"/>
      <c r="VG60" s="48"/>
      <c r="VH60" s="48"/>
      <c r="VI60" s="48"/>
      <c r="VJ60" s="48"/>
      <c r="VK60" s="192">
        <f t="shared" si="1639"/>
        <v>0</v>
      </c>
      <c r="VL60" s="48"/>
      <c r="VM60" s="48"/>
      <c r="VO60" s="48"/>
      <c r="VP60" s="48"/>
      <c r="VQ60" s="48"/>
      <c r="VR60" s="48"/>
      <c r="VS60" s="191">
        <f t="shared" si="1640"/>
        <v>0</v>
      </c>
      <c r="VT60" s="48"/>
      <c r="VU60" s="48"/>
      <c r="VV60" s="48"/>
      <c r="VW60" s="48"/>
      <c r="VX60" s="48"/>
      <c r="VY60" s="48"/>
      <c r="VZ60" s="192">
        <f t="shared" si="1641"/>
        <v>0</v>
      </c>
      <c r="WA60" s="48"/>
      <c r="WB60" s="48"/>
      <c r="WD60" s="48"/>
      <c r="WE60" s="48"/>
      <c r="WF60" s="48"/>
      <c r="WG60" s="48"/>
      <c r="WH60" s="191">
        <f t="shared" si="1642"/>
        <v>0</v>
      </c>
      <c r="WI60" s="48"/>
      <c r="WJ60" s="48"/>
      <c r="WK60" s="48"/>
      <c r="WL60" s="48"/>
      <c r="WM60" s="48"/>
      <c r="WN60" s="48"/>
      <c r="WO60" s="192">
        <f t="shared" si="1643"/>
        <v>0</v>
      </c>
      <c r="WP60" s="48"/>
      <c r="WQ60" s="48"/>
      <c r="WS60" s="48"/>
      <c r="WT60" s="48"/>
      <c r="WU60" s="48"/>
      <c r="WV60" s="48"/>
      <c r="WW60" s="191">
        <f t="shared" si="1644"/>
        <v>0</v>
      </c>
      <c r="WX60" s="48"/>
      <c r="WY60" s="48"/>
      <c r="WZ60" s="48"/>
      <c r="XA60" s="48"/>
      <c r="XB60" s="48"/>
      <c r="XC60" s="48"/>
      <c r="XD60" s="192">
        <f t="shared" si="1645"/>
        <v>0</v>
      </c>
      <c r="XE60" s="48"/>
      <c r="XF60" s="48"/>
      <c r="XH60" s="48"/>
      <c r="XI60" s="48"/>
      <c r="XJ60" s="48"/>
      <c r="XK60" s="48"/>
      <c r="XL60" s="191">
        <f t="shared" si="1646"/>
        <v>0</v>
      </c>
      <c r="XM60" s="48"/>
      <c r="XN60" s="48"/>
      <c r="XO60" s="48"/>
      <c r="XP60" s="48"/>
      <c r="XQ60" s="48"/>
      <c r="XR60" s="48"/>
      <c r="XS60" s="192">
        <f t="shared" si="1647"/>
        <v>0</v>
      </c>
      <c r="XT60" s="48"/>
      <c r="XU60" s="48"/>
      <c r="XW60" s="48"/>
      <c r="XX60" s="48"/>
      <c r="XY60" s="48"/>
      <c r="XZ60" s="48"/>
      <c r="YA60" s="191">
        <f t="shared" si="1648"/>
        <v>0</v>
      </c>
      <c r="YB60" s="48"/>
      <c r="YC60" s="48"/>
      <c r="YD60" s="48"/>
      <c r="YE60" s="48"/>
      <c r="YF60" s="48"/>
      <c r="YG60" s="48"/>
      <c r="YH60" s="192">
        <f t="shared" si="1649"/>
        <v>0</v>
      </c>
      <c r="YI60" s="48"/>
      <c r="YJ60" s="48"/>
      <c r="YL60" s="48"/>
      <c r="YM60" s="48"/>
      <c r="YN60" s="48"/>
      <c r="YO60" s="48"/>
      <c r="YP60" s="191">
        <f t="shared" si="1650"/>
        <v>0</v>
      </c>
      <c r="YQ60" s="48"/>
      <c r="YR60" s="48"/>
      <c r="YS60" s="48"/>
      <c r="YT60" s="48"/>
      <c r="YU60" s="48"/>
      <c r="YV60" s="48"/>
      <c r="YW60" s="192">
        <f t="shared" si="1651"/>
        <v>0</v>
      </c>
      <c r="YX60" s="48"/>
      <c r="YY60" s="48"/>
      <c r="ZA60" s="48"/>
      <c r="ZB60" s="48"/>
      <c r="ZC60" s="48"/>
      <c r="ZD60" s="48"/>
      <c r="ZE60" s="191">
        <f t="shared" si="1652"/>
        <v>0</v>
      </c>
      <c r="ZF60" s="48"/>
      <c r="ZG60" s="48"/>
      <c r="ZH60" s="48"/>
      <c r="ZI60" s="48"/>
      <c r="ZJ60" s="48"/>
      <c r="ZK60" s="48"/>
      <c r="ZL60" s="192">
        <f t="shared" si="1653"/>
        <v>0</v>
      </c>
      <c r="ZM60" s="48"/>
      <c r="ZN60" s="48"/>
      <c r="ZP60" s="48"/>
      <c r="ZQ60" s="48"/>
      <c r="ZR60" s="48"/>
      <c r="ZS60" s="48"/>
      <c r="ZT60" s="191">
        <f t="shared" si="1654"/>
        <v>0</v>
      </c>
      <c r="ZU60" s="48"/>
      <c r="ZV60" s="48"/>
      <c r="ZW60" s="48"/>
      <c r="ZX60" s="48"/>
      <c r="ZY60" s="48"/>
      <c r="ZZ60" s="48"/>
      <c r="AAA60" s="192">
        <f t="shared" si="1655"/>
        <v>0</v>
      </c>
      <c r="AAB60" s="48"/>
      <c r="AAC60" s="48"/>
      <c r="AAE60" s="48"/>
      <c r="AAF60" s="48"/>
      <c r="AAG60" s="48"/>
      <c r="AAH60" s="48"/>
      <c r="AAI60" s="191">
        <f t="shared" si="1656"/>
        <v>0</v>
      </c>
      <c r="AAJ60" s="48"/>
      <c r="AAK60" s="48"/>
      <c r="AAL60" s="48"/>
      <c r="AAM60" s="48"/>
      <c r="AAN60" s="48"/>
      <c r="AAO60" s="48"/>
      <c r="AAP60" s="192">
        <f t="shared" si="1657"/>
        <v>0</v>
      </c>
      <c r="AAQ60" s="48"/>
      <c r="AAR60" s="48"/>
      <c r="AAT60" s="48"/>
      <c r="AAU60" s="48"/>
      <c r="AAV60" s="48"/>
      <c r="AAW60" s="48"/>
      <c r="AAX60" s="191">
        <f t="shared" si="1658"/>
        <v>0</v>
      </c>
      <c r="AAY60" s="48"/>
      <c r="AAZ60" s="48"/>
      <c r="ABA60" s="48"/>
      <c r="ABB60" s="48"/>
      <c r="ABC60" s="48"/>
      <c r="ABD60" s="48"/>
      <c r="ABE60" s="192">
        <f t="shared" si="1659"/>
        <v>0</v>
      </c>
      <c r="ABF60" s="48"/>
      <c r="ABG60" s="48"/>
      <c r="ABI60" s="48"/>
      <c r="ABJ60" s="48"/>
      <c r="ABK60" s="48"/>
      <c r="ABL60" s="48"/>
      <c r="ABM60" s="191">
        <f t="shared" si="1660"/>
        <v>0</v>
      </c>
      <c r="ABN60" s="48"/>
      <c r="ABO60" s="48"/>
      <c r="ABP60" s="48"/>
      <c r="ABQ60" s="48"/>
      <c r="ABR60" s="48"/>
      <c r="ABS60" s="48"/>
      <c r="ABT60" s="192">
        <f t="shared" si="1661"/>
        <v>0</v>
      </c>
      <c r="ABU60" s="48"/>
      <c r="ABV60" s="48"/>
      <c r="ABX60" s="48"/>
      <c r="ABY60" s="48"/>
      <c r="ABZ60" s="48"/>
      <c r="ACA60" s="48"/>
      <c r="ACB60" s="191">
        <f t="shared" si="1662"/>
        <v>0</v>
      </c>
      <c r="ACC60" s="48"/>
      <c r="ACD60" s="48"/>
      <c r="ACE60" s="48"/>
      <c r="ACF60" s="48"/>
      <c r="ACG60" s="48"/>
      <c r="ACH60" s="48"/>
      <c r="ACI60" s="192">
        <f t="shared" si="1663"/>
        <v>0</v>
      </c>
      <c r="ACJ60" s="48"/>
      <c r="ACK60" s="48"/>
      <c r="ACM60" s="48"/>
      <c r="ACN60" s="48"/>
      <c r="ACO60" s="48"/>
      <c r="ACP60" s="48"/>
      <c r="ACQ60" s="191">
        <f t="shared" si="1664"/>
        <v>0</v>
      </c>
      <c r="ACR60" s="48"/>
      <c r="ACS60" s="48"/>
      <c r="ACT60" s="48"/>
      <c r="ACU60" s="48"/>
      <c r="ACV60" s="48"/>
      <c r="ACW60" s="48"/>
      <c r="ACX60" s="192">
        <f t="shared" si="1665"/>
        <v>0</v>
      </c>
      <c r="ACY60" s="48"/>
      <c r="ACZ60" s="48"/>
      <c r="ADC60" s="48"/>
      <c r="ADD60" s="48"/>
      <c r="ADE60" s="48"/>
      <c r="ADF60" s="48"/>
      <c r="ADG60" s="191">
        <f t="shared" si="1666"/>
        <v>0</v>
      </c>
      <c r="ADH60" s="48"/>
      <c r="ADI60" s="48"/>
      <c r="ADJ60" s="48"/>
      <c r="ADK60" s="48"/>
      <c r="ADL60" s="48"/>
      <c r="ADM60" s="48"/>
      <c r="ADN60" s="192">
        <f t="shared" si="1667"/>
        <v>0</v>
      </c>
      <c r="ADO60" s="48"/>
      <c r="ADP60" s="48"/>
      <c r="ADR60" s="48"/>
      <c r="ADS60" s="48"/>
      <c r="ADT60" s="48"/>
      <c r="ADU60" s="48"/>
      <c r="ADV60" s="191">
        <f t="shared" si="1668"/>
        <v>0</v>
      </c>
      <c r="ADW60" s="48"/>
      <c r="ADX60" s="48"/>
      <c r="ADY60" s="48"/>
      <c r="ADZ60" s="48"/>
      <c r="AEA60" s="48"/>
      <c r="AEB60" s="48"/>
      <c r="AEC60" s="192">
        <f t="shared" si="1669"/>
        <v>0</v>
      </c>
      <c r="AED60" s="48"/>
      <c r="AEE60" s="48"/>
      <c r="AEG60" s="48"/>
      <c r="AEH60" s="48"/>
      <c r="AEI60" s="48"/>
      <c r="AEJ60" s="48"/>
      <c r="AEK60" s="191">
        <f t="shared" si="1670"/>
        <v>0</v>
      </c>
      <c r="AEL60" s="48"/>
      <c r="AEM60" s="48"/>
      <c r="AEN60" s="48"/>
      <c r="AEO60" s="48"/>
      <c r="AEP60" s="48"/>
      <c r="AEQ60" s="48"/>
      <c r="AER60" s="192">
        <f t="shared" si="1671"/>
        <v>0</v>
      </c>
      <c r="AES60" s="48"/>
      <c r="AET60" s="48"/>
      <c r="AEV60" s="48"/>
      <c r="AEW60" s="48"/>
      <c r="AEX60" s="48"/>
      <c r="AEY60" s="48"/>
      <c r="AEZ60" s="191">
        <f t="shared" si="1672"/>
        <v>0</v>
      </c>
      <c r="AFA60" s="48"/>
      <c r="AFB60" s="48"/>
      <c r="AFC60" s="48"/>
      <c r="AFD60" s="48"/>
      <c r="AFE60" s="48"/>
      <c r="AFF60" s="48"/>
      <c r="AFG60" s="192">
        <f t="shared" si="1673"/>
        <v>0</v>
      </c>
      <c r="AFH60" s="48"/>
      <c r="AFI60" s="48"/>
      <c r="AFK60" s="48"/>
      <c r="AFL60" s="48"/>
      <c r="AFM60" s="48"/>
      <c r="AFN60" s="48"/>
      <c r="AFO60" s="191">
        <f t="shared" si="1674"/>
        <v>0</v>
      </c>
      <c r="AFP60" s="48"/>
      <c r="AFQ60" s="48"/>
      <c r="AFR60" s="48"/>
      <c r="AFS60" s="48"/>
      <c r="AFT60" s="48"/>
      <c r="AFU60" s="48"/>
      <c r="AFV60" s="192">
        <f t="shared" si="1675"/>
        <v>0</v>
      </c>
      <c r="AFW60" s="48"/>
      <c r="AFX60" s="48"/>
      <c r="AFZ60" s="48"/>
      <c r="AGA60" s="48"/>
      <c r="AGB60" s="48"/>
      <c r="AGC60" s="48"/>
      <c r="AGD60" s="191">
        <f t="shared" si="1676"/>
        <v>0</v>
      </c>
      <c r="AGE60" s="48"/>
      <c r="AGF60" s="48"/>
      <c r="AGG60" s="48"/>
      <c r="AGH60" s="48"/>
      <c r="AGI60" s="48"/>
      <c r="AGJ60" s="48"/>
      <c r="AGK60" s="192">
        <f t="shared" si="1677"/>
        <v>0</v>
      </c>
      <c r="AGL60" s="48"/>
      <c r="AGM60" s="48"/>
      <c r="AGO60" s="48"/>
      <c r="AGP60" s="48"/>
      <c r="AGQ60" s="48"/>
      <c r="AGR60" s="48"/>
      <c r="AGS60" s="191">
        <f t="shared" si="1678"/>
        <v>0</v>
      </c>
      <c r="AGT60" s="48"/>
      <c r="AGU60" s="48"/>
      <c r="AGV60" s="48"/>
      <c r="AGW60" s="48"/>
      <c r="AGX60" s="48"/>
      <c r="AGY60" s="48"/>
      <c r="AGZ60" s="192">
        <f t="shared" si="1679"/>
        <v>0</v>
      </c>
      <c r="AHA60" s="48"/>
      <c r="AHB60" s="48"/>
      <c r="AHD60" s="48"/>
      <c r="AHE60" s="48"/>
      <c r="AHF60" s="48"/>
      <c r="AHG60" s="48"/>
      <c r="AHH60" s="191">
        <f t="shared" si="1680"/>
        <v>0</v>
      </c>
      <c r="AHI60" s="48"/>
      <c r="AHJ60" s="48"/>
      <c r="AHK60" s="48"/>
      <c r="AHL60" s="48"/>
      <c r="AHM60" s="48"/>
      <c r="AHN60" s="48"/>
      <c r="AHO60" s="192">
        <f t="shared" si="1681"/>
        <v>0</v>
      </c>
      <c r="AHP60" s="48"/>
      <c r="AHQ60" s="48"/>
      <c r="AHS60" s="48"/>
      <c r="AHT60" s="48"/>
      <c r="AHU60" s="48"/>
      <c r="AHV60" s="48"/>
      <c r="AHW60" s="191">
        <f t="shared" si="1682"/>
        <v>0</v>
      </c>
      <c r="AHX60" s="48"/>
      <c r="AHY60" s="48"/>
      <c r="AHZ60" s="48"/>
      <c r="AIA60" s="48"/>
      <c r="AIB60" s="48"/>
      <c r="AIC60" s="48"/>
      <c r="AID60" s="192">
        <f t="shared" si="1683"/>
        <v>0</v>
      </c>
      <c r="AIE60" s="48"/>
      <c r="AIF60" s="48"/>
    </row>
    <row r="61" spans="1:916" x14ac:dyDescent="0.25">
      <c r="A61" s="40"/>
      <c r="B61" s="49" t="s">
        <v>308</v>
      </c>
      <c r="C61" s="51"/>
      <c r="D61" s="51"/>
      <c r="E61" s="51"/>
      <c r="F61" s="51"/>
      <c r="G61" s="52"/>
      <c r="H61" s="48"/>
      <c r="I61" s="48"/>
      <c r="J61" s="50"/>
      <c r="K61" s="51"/>
      <c r="L61" s="51"/>
      <c r="M61" s="51"/>
      <c r="N61" s="51"/>
      <c r="O61" s="51"/>
      <c r="P61" s="51"/>
      <c r="Q61" s="51"/>
      <c r="R61" s="51"/>
      <c r="S61" s="51"/>
      <c r="T61" s="51"/>
      <c r="U61" s="52"/>
      <c r="V61" s="48"/>
      <c r="W61" s="54"/>
      <c r="X61" s="50"/>
      <c r="Y61" s="51"/>
      <c r="Z61" s="51"/>
      <c r="AA61" s="51"/>
      <c r="AB61" s="51"/>
      <c r="AC61" s="51"/>
      <c r="AD61" s="52"/>
      <c r="AF61" s="51"/>
      <c r="AG61" s="51"/>
      <c r="AH61" s="51"/>
      <c r="AI61" s="51"/>
      <c r="AJ61" s="52"/>
      <c r="AK61" s="48"/>
      <c r="AL61" s="54"/>
      <c r="AM61" s="50"/>
      <c r="AN61" s="51"/>
      <c r="AO61" s="51"/>
      <c r="AP61" s="51"/>
      <c r="AQ61" s="51"/>
      <c r="AR61" s="51"/>
      <c r="AS61" s="52"/>
      <c r="AU61" s="51"/>
      <c r="AV61" s="51"/>
      <c r="AW61" s="51"/>
      <c r="AX61" s="51"/>
      <c r="AY61" s="52"/>
      <c r="AZ61" s="48"/>
      <c r="BA61" s="54"/>
      <c r="BB61" s="50"/>
      <c r="BC61" s="51"/>
      <c r="BD61" s="51"/>
      <c r="BE61" s="51"/>
      <c r="BF61" s="51"/>
      <c r="BG61" s="51"/>
      <c r="BH61" s="52"/>
      <c r="BJ61" s="51"/>
      <c r="BK61" s="51"/>
      <c r="BL61" s="51"/>
      <c r="BM61" s="51"/>
      <c r="BN61" s="52"/>
      <c r="BO61" s="48"/>
      <c r="BP61" s="54"/>
      <c r="BQ61" s="50"/>
      <c r="BR61" s="51"/>
      <c r="BS61" s="51"/>
      <c r="BT61" s="51"/>
      <c r="BU61" s="51"/>
      <c r="BV61" s="51"/>
      <c r="BW61" s="52"/>
      <c r="BY61" s="51"/>
      <c r="BZ61" s="51"/>
      <c r="CA61" s="51"/>
      <c r="CB61" s="51"/>
      <c r="CC61" s="52"/>
      <c r="CD61" s="48"/>
      <c r="CE61" s="54"/>
      <c r="CF61" s="50"/>
      <c r="CG61" s="51"/>
      <c r="CH61" s="51"/>
      <c r="CI61" s="51"/>
      <c r="CJ61" s="51"/>
      <c r="CK61" s="51"/>
      <c r="CL61" s="52"/>
      <c r="CN61" s="51"/>
      <c r="CO61" s="51"/>
      <c r="CP61" s="51"/>
      <c r="CQ61" s="51"/>
      <c r="CR61" s="52"/>
      <c r="CS61" s="48"/>
      <c r="CT61" s="54"/>
      <c r="CU61" s="50"/>
      <c r="CV61" s="51"/>
      <c r="CW61" s="51"/>
      <c r="CX61" s="51"/>
      <c r="CY61" s="51"/>
      <c r="CZ61" s="51"/>
      <c r="DA61" s="52"/>
      <c r="DC61" s="51"/>
      <c r="DD61" s="51"/>
      <c r="DE61" s="51"/>
      <c r="DF61" s="51"/>
      <c r="DG61" s="52"/>
      <c r="DH61" s="48"/>
      <c r="DI61" s="54"/>
      <c r="DJ61" s="50"/>
      <c r="DK61" s="51"/>
      <c r="DL61" s="51"/>
      <c r="DM61" s="51"/>
      <c r="DN61" s="51"/>
      <c r="DO61" s="51"/>
      <c r="DP61" s="52"/>
      <c r="DR61" s="51"/>
      <c r="DS61" s="51"/>
      <c r="DT61" s="51"/>
      <c r="DU61" s="51"/>
      <c r="DV61" s="52"/>
      <c r="DW61" s="48"/>
      <c r="DX61" s="54"/>
      <c r="DY61" s="50"/>
      <c r="DZ61" s="51"/>
      <c r="EA61" s="51"/>
      <c r="EB61" s="51"/>
      <c r="EC61" s="51"/>
      <c r="ED61" s="51"/>
      <c r="EE61" s="52"/>
      <c r="EG61" s="51"/>
      <c r="EH61" s="51"/>
      <c r="EI61" s="51"/>
      <c r="EJ61" s="51"/>
      <c r="EK61" s="52"/>
      <c r="EL61" s="48"/>
      <c r="EM61" s="54"/>
      <c r="EN61" s="50"/>
      <c r="EO61" s="51"/>
      <c r="EP61" s="51"/>
      <c r="EQ61" s="51"/>
      <c r="ER61" s="51"/>
      <c r="ES61" s="51"/>
      <c r="ET61" s="52"/>
      <c r="EV61" s="51"/>
      <c r="EW61" s="51"/>
      <c r="EX61" s="51"/>
      <c r="EY61" s="51"/>
      <c r="EZ61" s="52"/>
      <c r="FA61" s="48"/>
      <c r="FB61" s="54"/>
      <c r="FC61" s="50"/>
      <c r="FD61" s="51"/>
      <c r="FE61" s="51"/>
      <c r="FF61" s="51"/>
      <c r="FG61" s="51"/>
      <c r="FH61" s="51"/>
      <c r="FI61" s="52"/>
      <c r="FK61" s="51"/>
      <c r="FL61" s="51"/>
      <c r="FM61" s="51"/>
      <c r="FN61" s="51"/>
      <c r="FO61" s="52"/>
      <c r="FP61" s="48"/>
      <c r="FQ61" s="54"/>
      <c r="FR61" s="50"/>
      <c r="FS61" s="51"/>
      <c r="FT61" s="51"/>
      <c r="FU61" s="51"/>
      <c r="FV61" s="51"/>
      <c r="FW61" s="51"/>
      <c r="FX61" s="52"/>
      <c r="FZ61" s="51"/>
      <c r="GA61" s="51"/>
      <c r="GB61" s="51"/>
      <c r="GC61" s="51"/>
      <c r="GD61" s="52"/>
      <c r="GE61" s="48"/>
      <c r="GF61" s="54"/>
      <c r="GG61" s="50"/>
      <c r="GH61" s="51"/>
      <c r="GI61" s="51"/>
      <c r="GJ61" s="51"/>
      <c r="GK61" s="51"/>
      <c r="GL61" s="51"/>
      <c r="GM61" s="52"/>
      <c r="GO61" s="51"/>
      <c r="GP61" s="51"/>
      <c r="GQ61" s="51"/>
      <c r="GR61" s="51"/>
      <c r="GS61" s="52"/>
      <c r="GT61" s="48"/>
      <c r="GU61" s="54"/>
      <c r="GV61" s="50"/>
      <c r="GW61" s="51"/>
      <c r="GX61" s="51"/>
      <c r="GY61" s="51"/>
      <c r="GZ61" s="51"/>
      <c r="HA61" s="51"/>
      <c r="HB61" s="52"/>
      <c r="HD61" s="51"/>
      <c r="HE61" s="51"/>
      <c r="HF61" s="51"/>
      <c r="HG61" s="51"/>
      <c r="HH61" s="52"/>
      <c r="HI61" s="48"/>
      <c r="HJ61" s="54"/>
      <c r="HK61" s="50"/>
      <c r="HL61" s="51"/>
      <c r="HM61" s="51"/>
      <c r="HN61" s="51"/>
      <c r="HO61" s="51"/>
      <c r="HP61" s="51"/>
      <c r="HQ61" s="52"/>
      <c r="HS61" s="51"/>
      <c r="HT61" s="51"/>
      <c r="HU61" s="51"/>
      <c r="HV61" s="51"/>
      <c r="HW61" s="52"/>
      <c r="HX61" s="48"/>
      <c r="HY61" s="54"/>
      <c r="HZ61" s="50"/>
      <c r="IA61" s="51"/>
      <c r="IB61" s="51"/>
      <c r="IC61" s="51"/>
      <c r="ID61" s="51"/>
      <c r="IE61" s="51"/>
      <c r="IF61" s="52"/>
      <c r="IH61" s="51"/>
      <c r="II61" s="51"/>
      <c r="IJ61" s="51"/>
      <c r="IK61" s="51"/>
      <c r="IL61" s="52"/>
      <c r="IM61" s="48"/>
      <c r="IN61" s="54"/>
      <c r="IO61" s="50"/>
      <c r="IP61" s="51"/>
      <c r="IQ61" s="51"/>
      <c r="IR61" s="51"/>
      <c r="IS61" s="51"/>
      <c r="IT61" s="51"/>
      <c r="IU61" s="52"/>
      <c r="IW61" s="51"/>
      <c r="IX61" s="51"/>
      <c r="IY61" s="51"/>
      <c r="IZ61" s="51"/>
      <c r="JA61" s="52"/>
      <c r="JB61" s="48"/>
      <c r="JC61" s="54"/>
      <c r="JD61" s="50"/>
      <c r="JE61" s="51"/>
      <c r="JF61" s="51"/>
      <c r="JG61" s="51"/>
      <c r="JH61" s="51"/>
      <c r="JI61" s="51"/>
      <c r="JJ61" s="52"/>
      <c r="JL61" s="51"/>
      <c r="JM61" s="51"/>
      <c r="JN61" s="51"/>
      <c r="JO61" s="51"/>
      <c r="JP61" s="52"/>
      <c r="JQ61" s="48"/>
      <c r="JR61" s="54"/>
      <c r="JS61" s="50"/>
      <c r="JT61" s="51"/>
      <c r="JU61" s="51"/>
      <c r="JV61" s="51"/>
      <c r="JW61" s="51"/>
      <c r="JX61" s="51"/>
      <c r="JY61" s="52"/>
      <c r="KA61" s="51"/>
      <c r="KB61" s="51"/>
      <c r="KC61" s="51"/>
      <c r="KD61" s="51"/>
      <c r="KE61" s="52"/>
      <c r="KF61" s="48"/>
      <c r="KG61" s="54"/>
      <c r="KH61" s="50"/>
      <c r="KI61" s="51"/>
      <c r="KJ61" s="51"/>
      <c r="KK61" s="51"/>
      <c r="KL61" s="51"/>
      <c r="KM61" s="51"/>
      <c r="KN61" s="52"/>
      <c r="KP61" s="51"/>
      <c r="KQ61" s="51"/>
      <c r="KR61" s="51"/>
      <c r="KS61" s="51"/>
      <c r="KT61" s="52"/>
      <c r="KU61" s="48"/>
      <c r="KV61" s="54"/>
      <c r="KW61" s="50"/>
      <c r="KX61" s="51"/>
      <c r="KY61" s="51"/>
      <c r="KZ61" s="51"/>
      <c r="LA61" s="51"/>
      <c r="LB61" s="51"/>
      <c r="LC61" s="52"/>
      <c r="LE61" s="51"/>
      <c r="LF61" s="51"/>
      <c r="LG61" s="51"/>
      <c r="LH61" s="51"/>
      <c r="LI61" s="52"/>
      <c r="LJ61" s="48"/>
      <c r="LK61" s="54"/>
      <c r="LL61" s="50"/>
      <c r="LM61" s="51"/>
      <c r="LN61" s="51"/>
      <c r="LO61" s="51"/>
      <c r="LP61" s="51"/>
      <c r="LQ61" s="51"/>
      <c r="LR61" s="52"/>
      <c r="LT61" s="51"/>
      <c r="LU61" s="51"/>
      <c r="LV61" s="51"/>
      <c r="LW61" s="51"/>
      <c r="LX61" s="52"/>
      <c r="LY61" s="48"/>
      <c r="LZ61" s="54"/>
      <c r="MA61" s="50"/>
      <c r="MB61" s="51"/>
      <c r="MC61" s="51"/>
      <c r="MD61" s="51"/>
      <c r="ME61" s="51"/>
      <c r="MF61" s="51"/>
      <c r="MG61" s="52"/>
      <c r="MI61" s="51"/>
      <c r="MJ61" s="51"/>
      <c r="MK61" s="51"/>
      <c r="ML61" s="51"/>
      <c r="MM61" s="52"/>
      <c r="MN61" s="48"/>
      <c r="MO61" s="54"/>
      <c r="MP61" s="50"/>
      <c r="MQ61" s="51"/>
      <c r="MR61" s="51"/>
      <c r="MS61" s="51"/>
      <c r="MT61" s="51"/>
      <c r="MU61" s="51"/>
      <c r="MV61" s="52"/>
      <c r="MX61" s="51"/>
      <c r="MY61" s="51"/>
      <c r="MZ61" s="51"/>
      <c r="NA61" s="51"/>
      <c r="NB61" s="52"/>
      <c r="NC61" s="48"/>
      <c r="ND61" s="54"/>
      <c r="NE61" s="50"/>
      <c r="NF61" s="51"/>
      <c r="NG61" s="51"/>
      <c r="NH61" s="51"/>
      <c r="NI61" s="51"/>
      <c r="NJ61" s="51"/>
      <c r="NK61" s="52"/>
      <c r="NM61" s="51"/>
      <c r="NN61" s="51"/>
      <c r="NO61" s="51"/>
      <c r="NP61" s="51"/>
      <c r="NQ61" s="52"/>
      <c r="NR61" s="48"/>
      <c r="NS61" s="54"/>
      <c r="NT61" s="50"/>
      <c r="NU61" s="51"/>
      <c r="NV61" s="51"/>
      <c r="NW61" s="51"/>
      <c r="NX61" s="51"/>
      <c r="NY61" s="51"/>
      <c r="NZ61" s="52"/>
      <c r="OB61" s="51"/>
      <c r="OC61" s="51"/>
      <c r="OD61" s="51"/>
      <c r="OE61" s="51"/>
      <c r="OF61" s="52"/>
      <c r="OG61" s="48"/>
      <c r="OH61" s="54"/>
      <c r="OI61" s="50"/>
      <c r="OJ61" s="51"/>
      <c r="OK61" s="51"/>
      <c r="OL61" s="51"/>
      <c r="OM61" s="51"/>
      <c r="ON61" s="51"/>
      <c r="OO61" s="52"/>
      <c r="OQ61" s="51"/>
      <c r="OR61" s="51"/>
      <c r="OS61" s="51"/>
      <c r="OT61" s="51"/>
      <c r="OU61" s="52"/>
      <c r="OV61" s="48"/>
      <c r="OW61" s="54"/>
      <c r="OX61" s="50"/>
      <c r="OY61" s="51"/>
      <c r="OZ61" s="51"/>
      <c r="PA61" s="51"/>
      <c r="PB61" s="51"/>
      <c r="PC61" s="51"/>
      <c r="PD61" s="52"/>
      <c r="PF61" s="51"/>
      <c r="PG61" s="51"/>
      <c r="PH61" s="51"/>
      <c r="PI61" s="51"/>
      <c r="PJ61" s="52"/>
      <c r="PK61" s="48"/>
      <c r="PL61" s="54"/>
      <c r="PM61" s="50"/>
      <c r="PN61" s="51"/>
      <c r="PO61" s="51"/>
      <c r="PP61" s="51"/>
      <c r="PQ61" s="51"/>
      <c r="PR61" s="51"/>
      <c r="PS61" s="52"/>
      <c r="PU61" s="51"/>
      <c r="PV61" s="51"/>
      <c r="PW61" s="51"/>
      <c r="PX61" s="51"/>
      <c r="PY61" s="52"/>
      <c r="PZ61" s="48"/>
      <c r="QA61" s="54"/>
      <c r="QB61" s="50"/>
      <c r="QC61" s="51"/>
      <c r="QD61" s="51"/>
      <c r="QE61" s="51"/>
      <c r="QF61" s="51"/>
      <c r="QG61" s="51"/>
      <c r="QH61" s="52"/>
      <c r="QJ61" s="51"/>
      <c r="QK61" s="51"/>
      <c r="QL61" s="51"/>
      <c r="QM61" s="51"/>
      <c r="QN61" s="52"/>
      <c r="QO61" s="48"/>
      <c r="QP61" s="54"/>
      <c r="QQ61" s="50"/>
      <c r="QR61" s="51"/>
      <c r="QS61" s="51"/>
      <c r="QT61" s="51"/>
      <c r="QU61" s="51"/>
      <c r="QV61" s="51"/>
      <c r="QW61" s="52"/>
      <c r="QY61" s="51"/>
      <c r="QZ61" s="51"/>
      <c r="RA61" s="51"/>
      <c r="RB61" s="51"/>
      <c r="RC61" s="52"/>
      <c r="RD61" s="48"/>
      <c r="RE61" s="54"/>
      <c r="RF61" s="50"/>
      <c r="RG61" s="51"/>
      <c r="RH61" s="51"/>
      <c r="RI61" s="51"/>
      <c r="RJ61" s="51"/>
      <c r="RK61" s="51"/>
      <c r="RL61" s="52"/>
      <c r="RN61" s="51"/>
      <c r="RO61" s="51"/>
      <c r="RP61" s="51"/>
      <c r="RQ61" s="51"/>
      <c r="RR61" s="52"/>
      <c r="RS61" s="48"/>
      <c r="RT61" s="54"/>
      <c r="RU61" s="50"/>
      <c r="RV61" s="51"/>
      <c r="RW61" s="51"/>
      <c r="RX61" s="51"/>
      <c r="RY61" s="51"/>
      <c r="RZ61" s="51"/>
      <c r="SA61" s="52"/>
      <c r="SC61" s="51"/>
      <c r="SD61" s="51"/>
      <c r="SE61" s="51"/>
      <c r="SF61" s="51"/>
      <c r="SG61" s="52"/>
      <c r="SH61" s="48"/>
      <c r="SI61" s="54"/>
      <c r="SJ61" s="50"/>
      <c r="SK61" s="51"/>
      <c r="SL61" s="51"/>
      <c r="SM61" s="51"/>
      <c r="SN61" s="51"/>
      <c r="SO61" s="51"/>
      <c r="SP61" s="52"/>
      <c r="SR61" s="51"/>
      <c r="SS61" s="51"/>
      <c r="ST61" s="51"/>
      <c r="SU61" s="51"/>
      <c r="SV61" s="52"/>
      <c r="SW61" s="48"/>
      <c r="SX61" s="54"/>
      <c r="SY61" s="50"/>
      <c r="SZ61" s="51"/>
      <c r="TA61" s="51"/>
      <c r="TB61" s="51"/>
      <c r="TC61" s="51"/>
      <c r="TD61" s="51"/>
      <c r="TE61" s="52"/>
      <c r="TG61" s="51"/>
      <c r="TH61" s="51"/>
      <c r="TI61" s="51"/>
      <c r="TJ61" s="51"/>
      <c r="TK61" s="52"/>
      <c r="TL61" s="48"/>
      <c r="TM61" s="54"/>
      <c r="TN61" s="50"/>
      <c r="TO61" s="51"/>
      <c r="TP61" s="51"/>
      <c r="TQ61" s="51"/>
      <c r="TR61" s="51"/>
      <c r="TS61" s="51"/>
      <c r="TT61" s="52"/>
      <c r="TV61" s="51"/>
      <c r="TW61" s="51"/>
      <c r="TX61" s="51"/>
      <c r="TY61" s="51"/>
      <c r="TZ61" s="52"/>
      <c r="UA61" s="48"/>
      <c r="UB61" s="54"/>
      <c r="UC61" s="50"/>
      <c r="UD61" s="51"/>
      <c r="UE61" s="51"/>
      <c r="UF61" s="51"/>
      <c r="UG61" s="51"/>
      <c r="UH61" s="51"/>
      <c r="UI61" s="52"/>
      <c r="UK61" s="51"/>
      <c r="UL61" s="51"/>
      <c r="UM61" s="51"/>
      <c r="UN61" s="51"/>
      <c r="UO61" s="52"/>
      <c r="UP61" s="48"/>
      <c r="UQ61" s="54"/>
      <c r="UR61" s="50"/>
      <c r="US61" s="51"/>
      <c r="UT61" s="51"/>
      <c r="UU61" s="51"/>
      <c r="UV61" s="51"/>
      <c r="UW61" s="51"/>
      <c r="UX61" s="52"/>
      <c r="UZ61" s="51"/>
      <c r="VA61" s="51"/>
      <c r="VB61" s="51"/>
      <c r="VC61" s="51"/>
      <c r="VD61" s="52"/>
      <c r="VE61" s="48"/>
      <c r="VF61" s="54"/>
      <c r="VG61" s="50"/>
      <c r="VH61" s="51"/>
      <c r="VI61" s="51"/>
      <c r="VJ61" s="51"/>
      <c r="VK61" s="51"/>
      <c r="VL61" s="51"/>
      <c r="VM61" s="52"/>
      <c r="VO61" s="51"/>
      <c r="VP61" s="51"/>
      <c r="VQ61" s="51"/>
      <c r="VR61" s="51"/>
      <c r="VS61" s="52"/>
      <c r="VT61" s="48"/>
      <c r="VU61" s="54"/>
      <c r="VV61" s="50"/>
      <c r="VW61" s="51"/>
      <c r="VX61" s="51"/>
      <c r="VY61" s="51"/>
      <c r="VZ61" s="51"/>
      <c r="WA61" s="51"/>
      <c r="WB61" s="52"/>
      <c r="WD61" s="51"/>
      <c r="WE61" s="51"/>
      <c r="WF61" s="51"/>
      <c r="WG61" s="51"/>
      <c r="WH61" s="52"/>
      <c r="WI61" s="48"/>
      <c r="WJ61" s="54"/>
      <c r="WK61" s="50"/>
      <c r="WL61" s="51"/>
      <c r="WM61" s="51"/>
      <c r="WN61" s="51"/>
      <c r="WO61" s="51"/>
      <c r="WP61" s="51"/>
      <c r="WQ61" s="52"/>
      <c r="WS61" s="51"/>
      <c r="WT61" s="51"/>
      <c r="WU61" s="51"/>
      <c r="WV61" s="51"/>
      <c r="WW61" s="52"/>
      <c r="WX61" s="48"/>
      <c r="WY61" s="54"/>
      <c r="WZ61" s="50"/>
      <c r="XA61" s="51"/>
      <c r="XB61" s="51"/>
      <c r="XC61" s="51"/>
      <c r="XD61" s="51"/>
      <c r="XE61" s="51"/>
      <c r="XF61" s="52"/>
      <c r="XH61" s="51"/>
      <c r="XI61" s="51"/>
      <c r="XJ61" s="51"/>
      <c r="XK61" s="51"/>
      <c r="XL61" s="52"/>
      <c r="XM61" s="48"/>
      <c r="XN61" s="54"/>
      <c r="XO61" s="50"/>
      <c r="XP61" s="51"/>
      <c r="XQ61" s="51"/>
      <c r="XR61" s="51"/>
      <c r="XS61" s="51"/>
      <c r="XT61" s="51"/>
      <c r="XU61" s="52"/>
      <c r="XW61" s="51"/>
      <c r="XX61" s="51"/>
      <c r="XY61" s="51"/>
      <c r="XZ61" s="51"/>
      <c r="YA61" s="52"/>
      <c r="YB61" s="48"/>
      <c r="YC61" s="54"/>
      <c r="YD61" s="50"/>
      <c r="YE61" s="51"/>
      <c r="YF61" s="51"/>
      <c r="YG61" s="51"/>
      <c r="YH61" s="51"/>
      <c r="YI61" s="51"/>
      <c r="YJ61" s="52"/>
      <c r="YL61" s="51"/>
      <c r="YM61" s="51"/>
      <c r="YN61" s="51"/>
      <c r="YO61" s="51"/>
      <c r="YP61" s="52"/>
      <c r="YQ61" s="48"/>
      <c r="YR61" s="54"/>
      <c r="YS61" s="50"/>
      <c r="YT61" s="51"/>
      <c r="YU61" s="51"/>
      <c r="YV61" s="51"/>
      <c r="YW61" s="51"/>
      <c r="YX61" s="51"/>
      <c r="YY61" s="52"/>
      <c r="ZA61" s="51"/>
      <c r="ZB61" s="51"/>
      <c r="ZC61" s="51"/>
      <c r="ZD61" s="51"/>
      <c r="ZE61" s="52"/>
      <c r="ZF61" s="48"/>
      <c r="ZG61" s="54"/>
      <c r="ZH61" s="50"/>
      <c r="ZI61" s="51"/>
      <c r="ZJ61" s="51"/>
      <c r="ZK61" s="51"/>
      <c r="ZL61" s="51"/>
      <c r="ZM61" s="51"/>
      <c r="ZN61" s="52"/>
      <c r="ZP61" s="51"/>
      <c r="ZQ61" s="51"/>
      <c r="ZR61" s="51"/>
      <c r="ZS61" s="51"/>
      <c r="ZT61" s="52"/>
      <c r="ZU61" s="48"/>
      <c r="ZV61" s="54"/>
      <c r="ZW61" s="50"/>
      <c r="ZX61" s="51"/>
      <c r="ZY61" s="51"/>
      <c r="ZZ61" s="51"/>
      <c r="AAA61" s="51"/>
      <c r="AAB61" s="51"/>
      <c r="AAC61" s="52"/>
      <c r="AAE61" s="51"/>
      <c r="AAF61" s="51"/>
      <c r="AAG61" s="51"/>
      <c r="AAH61" s="51"/>
      <c r="AAI61" s="52"/>
      <c r="AAJ61" s="48"/>
      <c r="AAK61" s="54"/>
      <c r="AAL61" s="50"/>
      <c r="AAM61" s="51"/>
      <c r="AAN61" s="51"/>
      <c r="AAO61" s="51"/>
      <c r="AAP61" s="51"/>
      <c r="AAQ61" s="51"/>
      <c r="AAR61" s="52"/>
      <c r="AAT61" s="51"/>
      <c r="AAU61" s="51"/>
      <c r="AAV61" s="51"/>
      <c r="AAW61" s="51"/>
      <c r="AAX61" s="52"/>
      <c r="AAY61" s="48"/>
      <c r="AAZ61" s="54"/>
      <c r="ABA61" s="50"/>
      <c r="ABB61" s="51"/>
      <c r="ABC61" s="51"/>
      <c r="ABD61" s="51"/>
      <c r="ABE61" s="51"/>
      <c r="ABF61" s="51"/>
      <c r="ABG61" s="52"/>
      <c r="ABI61" s="51"/>
      <c r="ABJ61" s="51"/>
      <c r="ABK61" s="51"/>
      <c r="ABL61" s="51"/>
      <c r="ABM61" s="52"/>
      <c r="ABN61" s="48"/>
      <c r="ABO61" s="54"/>
      <c r="ABP61" s="50"/>
      <c r="ABQ61" s="51"/>
      <c r="ABR61" s="51"/>
      <c r="ABS61" s="51"/>
      <c r="ABT61" s="51"/>
      <c r="ABU61" s="51"/>
      <c r="ABV61" s="52"/>
      <c r="ABX61" s="51"/>
      <c r="ABY61" s="51"/>
      <c r="ABZ61" s="51"/>
      <c r="ACA61" s="51"/>
      <c r="ACB61" s="52"/>
      <c r="ACC61" s="48"/>
      <c r="ACD61" s="54"/>
      <c r="ACE61" s="50"/>
      <c r="ACF61" s="51"/>
      <c r="ACG61" s="51"/>
      <c r="ACH61" s="51"/>
      <c r="ACI61" s="51"/>
      <c r="ACJ61" s="51"/>
      <c r="ACK61" s="52"/>
      <c r="ACM61" s="51"/>
      <c r="ACN61" s="51"/>
      <c r="ACO61" s="51"/>
      <c r="ACP61" s="51"/>
      <c r="ACQ61" s="52"/>
      <c r="ACR61" s="48"/>
      <c r="ACS61" s="54"/>
      <c r="ACT61" s="50"/>
      <c r="ACU61" s="51"/>
      <c r="ACV61" s="51"/>
      <c r="ACW61" s="51"/>
      <c r="ACX61" s="51"/>
      <c r="ACY61" s="51"/>
      <c r="ACZ61" s="52"/>
      <c r="ADC61" s="51"/>
      <c r="ADD61" s="51"/>
      <c r="ADE61" s="51"/>
      <c r="ADF61" s="51"/>
      <c r="ADG61" s="52"/>
      <c r="ADH61" s="48"/>
      <c r="ADI61" s="54"/>
      <c r="ADJ61" s="50"/>
      <c r="ADK61" s="51"/>
      <c r="ADL61" s="51"/>
      <c r="ADM61" s="51"/>
      <c r="ADN61" s="51"/>
      <c r="ADO61" s="51"/>
      <c r="ADP61" s="52"/>
      <c r="ADR61" s="51"/>
      <c r="ADS61" s="51"/>
      <c r="ADT61" s="51"/>
      <c r="ADU61" s="51"/>
      <c r="ADV61" s="52"/>
      <c r="ADW61" s="48"/>
      <c r="ADX61" s="54"/>
      <c r="ADY61" s="50"/>
      <c r="ADZ61" s="51"/>
      <c r="AEA61" s="51"/>
      <c r="AEB61" s="51"/>
      <c r="AEC61" s="51"/>
      <c r="AED61" s="51"/>
      <c r="AEE61" s="52"/>
      <c r="AEG61" s="51"/>
      <c r="AEH61" s="51"/>
      <c r="AEI61" s="51"/>
      <c r="AEJ61" s="51"/>
      <c r="AEK61" s="52"/>
      <c r="AEL61" s="48"/>
      <c r="AEM61" s="54"/>
      <c r="AEN61" s="50"/>
      <c r="AEO61" s="51"/>
      <c r="AEP61" s="51"/>
      <c r="AEQ61" s="51"/>
      <c r="AER61" s="51"/>
      <c r="AES61" s="51"/>
      <c r="AET61" s="52"/>
      <c r="AEV61" s="51"/>
      <c r="AEW61" s="51"/>
      <c r="AEX61" s="51"/>
      <c r="AEY61" s="51"/>
      <c r="AEZ61" s="52"/>
      <c r="AFA61" s="48"/>
      <c r="AFB61" s="54"/>
      <c r="AFC61" s="50"/>
      <c r="AFD61" s="51"/>
      <c r="AFE61" s="51"/>
      <c r="AFF61" s="51"/>
      <c r="AFG61" s="51"/>
      <c r="AFH61" s="51"/>
      <c r="AFI61" s="52"/>
      <c r="AFK61" s="51"/>
      <c r="AFL61" s="51"/>
      <c r="AFM61" s="51"/>
      <c r="AFN61" s="51"/>
      <c r="AFO61" s="52"/>
      <c r="AFP61" s="48"/>
      <c r="AFQ61" s="54"/>
      <c r="AFR61" s="50"/>
      <c r="AFS61" s="51"/>
      <c r="AFT61" s="51"/>
      <c r="AFU61" s="51"/>
      <c r="AFV61" s="51"/>
      <c r="AFW61" s="51"/>
      <c r="AFX61" s="52"/>
      <c r="AFZ61" s="51"/>
      <c r="AGA61" s="51"/>
      <c r="AGB61" s="51"/>
      <c r="AGC61" s="51"/>
      <c r="AGD61" s="52"/>
      <c r="AGE61" s="48"/>
      <c r="AGF61" s="54"/>
      <c r="AGG61" s="50"/>
      <c r="AGH61" s="51"/>
      <c r="AGI61" s="51"/>
      <c r="AGJ61" s="51"/>
      <c r="AGK61" s="51"/>
      <c r="AGL61" s="51"/>
      <c r="AGM61" s="52"/>
      <c r="AGO61" s="51"/>
      <c r="AGP61" s="51"/>
      <c r="AGQ61" s="51"/>
      <c r="AGR61" s="51"/>
      <c r="AGS61" s="52"/>
      <c r="AGT61" s="48"/>
      <c r="AGU61" s="54"/>
      <c r="AGV61" s="50"/>
      <c r="AGW61" s="51"/>
      <c r="AGX61" s="51"/>
      <c r="AGY61" s="51"/>
      <c r="AGZ61" s="51"/>
      <c r="AHA61" s="51"/>
      <c r="AHB61" s="52"/>
      <c r="AHD61" s="51"/>
      <c r="AHE61" s="51"/>
      <c r="AHF61" s="51"/>
      <c r="AHG61" s="51"/>
      <c r="AHH61" s="52"/>
      <c r="AHI61" s="48"/>
      <c r="AHJ61" s="54"/>
      <c r="AHK61" s="50"/>
      <c r="AHL61" s="51"/>
      <c r="AHM61" s="51"/>
      <c r="AHN61" s="51"/>
      <c r="AHO61" s="51"/>
      <c r="AHP61" s="51"/>
      <c r="AHQ61" s="52"/>
      <c r="AHS61" s="51"/>
      <c r="AHT61" s="51"/>
      <c r="AHU61" s="51"/>
      <c r="AHV61" s="51"/>
      <c r="AHW61" s="52"/>
      <c r="AHX61" s="48"/>
      <c r="AHY61" s="54"/>
      <c r="AHZ61" s="50"/>
      <c r="AIA61" s="51"/>
      <c r="AIB61" s="51"/>
      <c r="AIC61" s="51"/>
      <c r="AID61" s="51"/>
      <c r="AIE61" s="51"/>
      <c r="AIF61" s="52"/>
    </row>
    <row r="62" spans="1:916" s="164" customFormat="1" ht="18.75" x14ac:dyDescent="0.3">
      <c r="A62" s="328">
        <v>2019</v>
      </c>
      <c r="B62" s="161" t="str">
        <f>CONCATENATE("Anlagenspiegel des Jahres ",A62)</f>
        <v>Anlagenspiegel des Jahres 2019</v>
      </c>
      <c r="C62" s="165"/>
      <c r="D62" s="165"/>
      <c r="E62" s="165"/>
      <c r="F62" s="165"/>
      <c r="G62" s="165"/>
      <c r="H62" s="165"/>
      <c r="I62" s="165"/>
      <c r="J62" s="165"/>
      <c r="K62" s="165"/>
      <c r="L62" s="165"/>
      <c r="M62" s="165"/>
      <c r="N62" s="165"/>
      <c r="O62" s="165"/>
      <c r="P62" s="165"/>
      <c r="Q62" s="165"/>
      <c r="R62" s="165"/>
      <c r="S62" s="165"/>
      <c r="T62" s="329"/>
      <c r="U62" s="329"/>
      <c r="V62" s="329"/>
      <c r="W62" s="329"/>
      <c r="X62" s="329"/>
      <c r="Y62" s="329"/>
      <c r="Z62" s="329"/>
      <c r="AA62" s="329"/>
      <c r="AB62" s="329"/>
      <c r="AC62" s="329"/>
      <c r="AD62" s="329"/>
      <c r="AE62" s="83"/>
      <c r="AF62" s="165"/>
      <c r="AG62" s="165"/>
      <c r="AH62" s="165"/>
      <c r="AI62" s="329"/>
      <c r="AJ62" s="329"/>
      <c r="AK62" s="329"/>
      <c r="AL62" s="329"/>
      <c r="AM62" s="329"/>
      <c r="AN62" s="329"/>
      <c r="AO62" s="329"/>
      <c r="AP62" s="329"/>
      <c r="AQ62" s="329"/>
      <c r="AR62" s="329"/>
      <c r="AS62" s="329"/>
      <c r="AU62" s="165"/>
      <c r="AV62" s="165"/>
      <c r="AW62" s="165"/>
      <c r="AX62" s="329"/>
      <c r="AY62" s="329"/>
      <c r="AZ62" s="329"/>
      <c r="BA62" s="329"/>
      <c r="BB62" s="329"/>
      <c r="BC62" s="329"/>
      <c r="BD62" s="329"/>
      <c r="BE62" s="329"/>
      <c r="BF62" s="329"/>
      <c r="BG62" s="329"/>
      <c r="BH62" s="329"/>
      <c r="BJ62" s="165"/>
      <c r="BK62" s="165"/>
      <c r="BL62" s="165"/>
      <c r="BM62" s="329"/>
      <c r="BN62" s="329"/>
      <c r="BO62" s="329"/>
      <c r="BP62" s="329"/>
      <c r="BQ62" s="329"/>
      <c r="BR62" s="329"/>
      <c r="BS62" s="329"/>
      <c r="BT62" s="329"/>
      <c r="BU62" s="329"/>
      <c r="BV62" s="329"/>
      <c r="BW62" s="329"/>
      <c r="BY62" s="165"/>
      <c r="BZ62" s="165"/>
      <c r="CA62" s="165"/>
      <c r="CB62" s="329"/>
      <c r="CC62" s="329"/>
      <c r="CD62" s="329"/>
      <c r="CE62" s="329"/>
      <c r="CF62" s="329"/>
      <c r="CG62" s="329"/>
      <c r="CH62" s="329"/>
      <c r="CI62" s="329"/>
      <c r="CJ62" s="329"/>
      <c r="CK62" s="329"/>
      <c r="CL62" s="329"/>
      <c r="CN62" s="165"/>
      <c r="CO62" s="165"/>
      <c r="CP62" s="165"/>
      <c r="CQ62" s="329"/>
      <c r="CR62" s="329"/>
      <c r="CS62" s="329"/>
      <c r="CT62" s="329"/>
      <c r="CU62" s="329"/>
      <c r="CV62" s="329"/>
      <c r="CW62" s="329"/>
      <c r="CX62" s="329"/>
      <c r="CY62" s="329"/>
      <c r="CZ62" s="329"/>
      <c r="DA62" s="329"/>
      <c r="DC62" s="165"/>
      <c r="DD62" s="165"/>
      <c r="DE62" s="165"/>
      <c r="DF62" s="329"/>
      <c r="DG62" s="329"/>
      <c r="DH62" s="329"/>
      <c r="DI62" s="329"/>
      <c r="DJ62" s="329"/>
      <c r="DK62" s="329"/>
      <c r="DL62" s="329"/>
      <c r="DM62" s="329"/>
      <c r="DN62" s="329"/>
      <c r="DO62" s="329"/>
      <c r="DP62" s="329"/>
      <c r="DR62" s="165"/>
      <c r="DS62" s="165"/>
      <c r="DT62" s="165"/>
      <c r="DU62" s="329"/>
      <c r="DV62" s="329"/>
      <c r="DW62" s="329"/>
      <c r="DX62" s="329"/>
      <c r="DY62" s="329"/>
      <c r="DZ62" s="329"/>
      <c r="EA62" s="329"/>
      <c r="EB62" s="329"/>
      <c r="EC62" s="329"/>
      <c r="ED62" s="329"/>
      <c r="EE62" s="329"/>
      <c r="EG62" s="165"/>
      <c r="EH62" s="165"/>
      <c r="EI62" s="165"/>
      <c r="EJ62" s="329"/>
      <c r="EK62" s="329"/>
      <c r="EL62" s="329"/>
      <c r="EM62" s="329"/>
      <c r="EN62" s="329"/>
      <c r="EO62" s="329"/>
      <c r="EP62" s="329"/>
      <c r="EQ62" s="329"/>
      <c r="ER62" s="329"/>
      <c r="ES62" s="329"/>
      <c r="ET62" s="329"/>
      <c r="EV62" s="165"/>
      <c r="EW62" s="165"/>
      <c r="EX62" s="165"/>
      <c r="EY62" s="329"/>
      <c r="EZ62" s="329"/>
      <c r="FA62" s="329"/>
      <c r="FB62" s="329"/>
      <c r="FC62" s="329"/>
      <c r="FD62" s="329"/>
      <c r="FE62" s="329"/>
      <c r="FF62" s="329"/>
      <c r="FG62" s="329"/>
      <c r="FH62" s="329"/>
      <c r="FI62" s="329"/>
      <c r="FK62" s="165"/>
      <c r="FL62" s="165"/>
      <c r="FM62" s="165"/>
      <c r="FN62" s="329"/>
      <c r="FO62" s="329"/>
      <c r="FP62" s="329"/>
      <c r="FQ62" s="329"/>
      <c r="FR62" s="329"/>
      <c r="FS62" s="329"/>
      <c r="FT62" s="329"/>
      <c r="FU62" s="329"/>
      <c r="FV62" s="329"/>
      <c r="FW62" s="329"/>
      <c r="FX62" s="329"/>
      <c r="FZ62" s="165"/>
      <c r="GA62" s="165"/>
      <c r="GB62" s="165"/>
      <c r="GC62" s="329"/>
      <c r="GD62" s="329"/>
      <c r="GE62" s="329"/>
      <c r="GF62" s="329"/>
      <c r="GG62" s="329"/>
      <c r="GH62" s="329"/>
      <c r="GI62" s="329"/>
      <c r="GJ62" s="329"/>
      <c r="GK62" s="329"/>
      <c r="GL62" s="329"/>
      <c r="GM62" s="329"/>
      <c r="GO62" s="165"/>
      <c r="GP62" s="165"/>
      <c r="GQ62" s="165"/>
      <c r="GR62" s="329"/>
      <c r="GS62" s="329"/>
      <c r="GT62" s="329"/>
      <c r="GU62" s="329"/>
      <c r="GV62" s="329"/>
      <c r="GW62" s="329"/>
      <c r="GX62" s="329"/>
      <c r="GY62" s="329"/>
      <c r="GZ62" s="329"/>
      <c r="HA62" s="329"/>
      <c r="HB62" s="329"/>
      <c r="HD62" s="165"/>
      <c r="HE62" s="165"/>
      <c r="HF62" s="165"/>
      <c r="HG62" s="329"/>
      <c r="HH62" s="329"/>
      <c r="HI62" s="329"/>
      <c r="HJ62" s="329"/>
      <c r="HK62" s="329"/>
      <c r="HL62" s="329"/>
      <c r="HM62" s="329"/>
      <c r="HN62" s="329"/>
      <c r="HO62" s="329"/>
      <c r="HP62" s="329"/>
      <c r="HQ62" s="329"/>
      <c r="HS62" s="165"/>
      <c r="HT62" s="165"/>
      <c r="HU62" s="165"/>
      <c r="HV62" s="329"/>
      <c r="HW62" s="329"/>
      <c r="HX62" s="329"/>
      <c r="HY62" s="329"/>
      <c r="HZ62" s="329"/>
      <c r="IA62" s="329"/>
      <c r="IB62" s="329"/>
      <c r="IC62" s="329"/>
      <c r="ID62" s="329"/>
      <c r="IE62" s="329"/>
      <c r="IF62" s="329"/>
      <c r="IH62" s="165"/>
      <c r="II62" s="165"/>
      <c r="IJ62" s="165"/>
      <c r="IK62" s="329"/>
      <c r="IL62" s="329"/>
      <c r="IM62" s="329"/>
      <c r="IN62" s="329"/>
      <c r="IO62" s="329"/>
      <c r="IP62" s="329"/>
      <c r="IQ62" s="329"/>
      <c r="IR62" s="329"/>
      <c r="IS62" s="329"/>
      <c r="IT62" s="329"/>
      <c r="IU62" s="329"/>
      <c r="IW62" s="165"/>
      <c r="IX62" s="165"/>
      <c r="IY62" s="165"/>
      <c r="IZ62" s="329"/>
      <c r="JA62" s="329"/>
      <c r="JB62" s="329"/>
      <c r="JC62" s="329"/>
      <c r="JD62" s="329"/>
      <c r="JE62" s="329"/>
      <c r="JF62" s="329"/>
      <c r="JG62" s="329"/>
      <c r="JH62" s="329"/>
      <c r="JI62" s="329"/>
      <c r="JJ62" s="329"/>
      <c r="JL62" s="165"/>
      <c r="JM62" s="165"/>
      <c r="JN62" s="165"/>
      <c r="JO62" s="329"/>
      <c r="JP62" s="329"/>
      <c r="JQ62" s="329"/>
      <c r="JR62" s="329"/>
      <c r="JS62" s="329"/>
      <c r="JT62" s="329"/>
      <c r="JU62" s="329"/>
      <c r="JV62" s="329"/>
      <c r="JW62" s="329"/>
      <c r="JX62" s="329"/>
      <c r="JY62" s="329"/>
      <c r="KA62" s="165"/>
      <c r="KB62" s="165"/>
      <c r="KC62" s="165"/>
      <c r="KD62" s="329"/>
      <c r="KE62" s="329"/>
      <c r="KF62" s="329"/>
      <c r="KG62" s="329"/>
      <c r="KH62" s="329"/>
      <c r="KI62" s="329"/>
      <c r="KJ62" s="329"/>
      <c r="KK62" s="329"/>
      <c r="KL62" s="329"/>
      <c r="KM62" s="329"/>
      <c r="KN62" s="329"/>
      <c r="KP62" s="165"/>
      <c r="KQ62" s="165"/>
      <c r="KR62" s="165"/>
      <c r="KS62" s="329"/>
      <c r="KT62" s="329"/>
      <c r="KU62" s="329"/>
      <c r="KV62" s="329"/>
      <c r="KW62" s="329"/>
      <c r="KX62" s="329"/>
      <c r="KY62" s="329"/>
      <c r="KZ62" s="329"/>
      <c r="LA62" s="329"/>
      <c r="LB62" s="329"/>
      <c r="LC62" s="329"/>
      <c r="LE62" s="165"/>
      <c r="LF62" s="165"/>
      <c r="LG62" s="165"/>
      <c r="LH62" s="329"/>
      <c r="LI62" s="329"/>
      <c r="LJ62" s="329"/>
      <c r="LK62" s="329"/>
      <c r="LL62" s="329"/>
      <c r="LM62" s="329"/>
      <c r="LN62" s="329"/>
      <c r="LO62" s="329"/>
      <c r="LP62" s="329"/>
      <c r="LQ62" s="329"/>
      <c r="LR62" s="329"/>
      <c r="LT62" s="165"/>
      <c r="LU62" s="165"/>
      <c r="LV62" s="165"/>
      <c r="LW62" s="329"/>
      <c r="LX62" s="329"/>
      <c r="LY62" s="329"/>
      <c r="LZ62" s="329"/>
      <c r="MA62" s="329"/>
      <c r="MB62" s="329"/>
      <c r="MC62" s="329"/>
      <c r="MD62" s="329"/>
      <c r="ME62" s="329"/>
      <c r="MF62" s="329"/>
      <c r="MG62" s="329"/>
      <c r="MI62" s="165"/>
      <c r="MJ62" s="165"/>
      <c r="MK62" s="165"/>
      <c r="ML62" s="329"/>
      <c r="MM62" s="329"/>
      <c r="MN62" s="329"/>
      <c r="MO62" s="329"/>
      <c r="MP62" s="329"/>
      <c r="MQ62" s="329"/>
      <c r="MR62" s="329"/>
      <c r="MS62" s="329"/>
      <c r="MT62" s="329"/>
      <c r="MU62" s="329"/>
      <c r="MV62" s="329"/>
      <c r="MX62" s="165"/>
      <c r="MY62" s="165"/>
      <c r="MZ62" s="165"/>
      <c r="NA62" s="329"/>
      <c r="NB62" s="329"/>
      <c r="NC62" s="329"/>
      <c r="ND62" s="329"/>
      <c r="NE62" s="329"/>
      <c r="NF62" s="329"/>
      <c r="NG62" s="329"/>
      <c r="NH62" s="329"/>
      <c r="NI62" s="329"/>
      <c r="NJ62" s="329"/>
      <c r="NK62" s="329"/>
      <c r="NM62" s="165"/>
      <c r="NN62" s="165"/>
      <c r="NO62" s="165"/>
      <c r="NP62" s="329"/>
      <c r="NQ62" s="329"/>
      <c r="NR62" s="329"/>
      <c r="NS62" s="329"/>
      <c r="NT62" s="329"/>
      <c r="NU62" s="329"/>
      <c r="NV62" s="329"/>
      <c r="NW62" s="329"/>
      <c r="NX62" s="329"/>
      <c r="NY62" s="329"/>
      <c r="NZ62" s="329"/>
      <c r="OB62" s="165"/>
      <c r="OC62" s="165"/>
      <c r="OD62" s="165"/>
      <c r="OE62" s="329"/>
      <c r="OF62" s="329"/>
      <c r="OG62" s="329"/>
      <c r="OH62" s="329"/>
      <c r="OI62" s="329"/>
      <c r="OJ62" s="329"/>
      <c r="OK62" s="329"/>
      <c r="OL62" s="329"/>
      <c r="OM62" s="329"/>
      <c r="ON62" s="329"/>
      <c r="OO62" s="329"/>
      <c r="OQ62" s="165"/>
      <c r="OR62" s="165"/>
      <c r="OS62" s="165"/>
      <c r="OT62" s="329"/>
      <c r="OU62" s="329"/>
      <c r="OV62" s="329"/>
      <c r="OW62" s="329"/>
      <c r="OX62" s="329"/>
      <c r="OY62" s="329"/>
      <c r="OZ62" s="329"/>
      <c r="PA62" s="329"/>
      <c r="PB62" s="329"/>
      <c r="PC62" s="329"/>
      <c r="PD62" s="329"/>
      <c r="PF62" s="165"/>
      <c r="PG62" s="165"/>
      <c r="PH62" s="165"/>
      <c r="PI62" s="329"/>
      <c r="PJ62" s="329"/>
      <c r="PK62" s="329"/>
      <c r="PL62" s="329"/>
      <c r="PM62" s="329"/>
      <c r="PN62" s="329"/>
      <c r="PO62" s="329"/>
      <c r="PP62" s="329"/>
      <c r="PQ62" s="329"/>
      <c r="PR62" s="329"/>
      <c r="PS62" s="329"/>
      <c r="PU62" s="165"/>
      <c r="PV62" s="165"/>
      <c r="PW62" s="165"/>
      <c r="PX62" s="329"/>
      <c r="PY62" s="329"/>
      <c r="PZ62" s="329"/>
      <c r="QA62" s="329"/>
      <c r="QB62" s="329"/>
      <c r="QC62" s="329"/>
      <c r="QD62" s="329"/>
      <c r="QE62" s="329"/>
      <c r="QF62" s="329"/>
      <c r="QG62" s="329"/>
      <c r="QH62" s="329"/>
      <c r="QJ62" s="165"/>
      <c r="QK62" s="165"/>
      <c r="QL62" s="165"/>
      <c r="QM62" s="329"/>
      <c r="QN62" s="329"/>
      <c r="QO62" s="329"/>
      <c r="QP62" s="329"/>
      <c r="QQ62" s="329"/>
      <c r="QR62" s="329"/>
      <c r="QS62" s="329"/>
      <c r="QT62" s="329"/>
      <c r="QU62" s="329"/>
      <c r="QV62" s="329"/>
      <c r="QW62" s="329"/>
      <c r="QY62" s="165"/>
      <c r="QZ62" s="165"/>
      <c r="RA62" s="165"/>
      <c r="RB62" s="329"/>
      <c r="RC62" s="329"/>
      <c r="RD62" s="329"/>
      <c r="RE62" s="329"/>
      <c r="RF62" s="329"/>
      <c r="RG62" s="329"/>
      <c r="RH62" s="329"/>
      <c r="RI62" s="329"/>
      <c r="RJ62" s="329"/>
      <c r="RK62" s="329"/>
      <c r="RL62" s="329"/>
      <c r="RN62" s="165"/>
      <c r="RO62" s="165"/>
      <c r="RP62" s="165"/>
      <c r="RQ62" s="329"/>
      <c r="RR62" s="329"/>
      <c r="RS62" s="329"/>
      <c r="RT62" s="329"/>
      <c r="RU62" s="329"/>
      <c r="RV62" s="329"/>
      <c r="RW62" s="329"/>
      <c r="RX62" s="329"/>
      <c r="RY62" s="329"/>
      <c r="RZ62" s="329"/>
      <c r="SA62" s="329"/>
      <c r="SC62" s="165"/>
      <c r="SD62" s="165"/>
      <c r="SE62" s="165"/>
      <c r="SF62" s="329"/>
      <c r="SG62" s="329"/>
      <c r="SH62" s="329"/>
      <c r="SI62" s="329"/>
      <c r="SJ62" s="329"/>
      <c r="SK62" s="329"/>
      <c r="SL62" s="329"/>
      <c r="SM62" s="329"/>
      <c r="SN62" s="329"/>
      <c r="SO62" s="329"/>
      <c r="SP62" s="329"/>
      <c r="SR62" s="165"/>
      <c r="SS62" s="165"/>
      <c r="ST62" s="165"/>
      <c r="SU62" s="329"/>
      <c r="SV62" s="329"/>
      <c r="SW62" s="329"/>
      <c r="SX62" s="329"/>
      <c r="SY62" s="329"/>
      <c r="SZ62" s="329"/>
      <c r="TA62" s="329"/>
      <c r="TB62" s="329"/>
      <c r="TC62" s="329"/>
      <c r="TD62" s="329"/>
      <c r="TE62" s="329"/>
      <c r="TG62" s="165"/>
      <c r="TH62" s="165"/>
      <c r="TI62" s="165"/>
      <c r="TJ62" s="329"/>
      <c r="TK62" s="329"/>
      <c r="TL62" s="329"/>
      <c r="TM62" s="329"/>
      <c r="TN62" s="329"/>
      <c r="TO62" s="329"/>
      <c r="TP62" s="329"/>
      <c r="TQ62" s="329"/>
      <c r="TR62" s="329"/>
      <c r="TS62" s="329"/>
      <c r="TT62" s="329"/>
      <c r="TV62" s="165"/>
      <c r="TW62" s="165"/>
      <c r="TX62" s="165"/>
      <c r="TY62" s="329"/>
      <c r="TZ62" s="329"/>
      <c r="UA62" s="329"/>
      <c r="UB62" s="329"/>
      <c r="UC62" s="329"/>
      <c r="UD62" s="329"/>
      <c r="UE62" s="329"/>
      <c r="UF62" s="329"/>
      <c r="UG62" s="329"/>
      <c r="UH62" s="329"/>
      <c r="UI62" s="329"/>
      <c r="UK62" s="165"/>
      <c r="UL62" s="165"/>
      <c r="UM62" s="165"/>
      <c r="UN62" s="329"/>
      <c r="UO62" s="329"/>
      <c r="UP62" s="329"/>
      <c r="UQ62" s="329"/>
      <c r="UR62" s="329"/>
      <c r="US62" s="329"/>
      <c r="UT62" s="329"/>
      <c r="UU62" s="329"/>
      <c r="UV62" s="329"/>
      <c r="UW62" s="329"/>
      <c r="UX62" s="329"/>
      <c r="UZ62" s="165"/>
      <c r="VA62" s="165"/>
      <c r="VB62" s="165"/>
      <c r="VC62" s="329"/>
      <c r="VD62" s="329"/>
      <c r="VE62" s="329"/>
      <c r="VF62" s="329"/>
      <c r="VG62" s="329"/>
      <c r="VH62" s="329"/>
      <c r="VI62" s="329"/>
      <c r="VJ62" s="329"/>
      <c r="VK62" s="329"/>
      <c r="VL62" s="329"/>
      <c r="VM62" s="329"/>
      <c r="VO62" s="165"/>
      <c r="VP62" s="165"/>
      <c r="VQ62" s="165"/>
      <c r="VR62" s="329"/>
      <c r="VS62" s="329"/>
      <c r="VT62" s="329"/>
      <c r="VU62" s="329"/>
      <c r="VV62" s="329"/>
      <c r="VW62" s="329"/>
      <c r="VX62" s="329"/>
      <c r="VY62" s="329"/>
      <c r="VZ62" s="329"/>
      <c r="WA62" s="329"/>
      <c r="WB62" s="329"/>
      <c r="WD62" s="165"/>
      <c r="WE62" s="165"/>
      <c r="WF62" s="165"/>
      <c r="WG62" s="329"/>
      <c r="WH62" s="329"/>
      <c r="WI62" s="329"/>
      <c r="WJ62" s="329"/>
      <c r="WK62" s="329"/>
      <c r="WL62" s="329"/>
      <c r="WM62" s="329"/>
      <c r="WN62" s="329"/>
      <c r="WO62" s="329"/>
      <c r="WP62" s="329"/>
      <c r="WQ62" s="329"/>
      <c r="WS62" s="165"/>
      <c r="WT62" s="165"/>
      <c r="WU62" s="165"/>
      <c r="WV62" s="329"/>
      <c r="WW62" s="329"/>
      <c r="WX62" s="329"/>
      <c r="WY62" s="329"/>
      <c r="WZ62" s="329"/>
      <c r="XA62" s="329"/>
      <c r="XB62" s="329"/>
      <c r="XC62" s="329"/>
      <c r="XD62" s="329"/>
      <c r="XE62" s="329"/>
      <c r="XF62" s="329"/>
      <c r="XH62" s="165"/>
      <c r="XI62" s="165"/>
      <c r="XJ62" s="165"/>
      <c r="XK62" s="329"/>
      <c r="XL62" s="329"/>
      <c r="XM62" s="329"/>
      <c r="XN62" s="329"/>
      <c r="XO62" s="329"/>
      <c r="XP62" s="329"/>
      <c r="XQ62" s="329"/>
      <c r="XR62" s="329"/>
      <c r="XS62" s="329"/>
      <c r="XT62" s="329"/>
      <c r="XU62" s="329"/>
      <c r="XW62" s="165"/>
      <c r="XX62" s="165"/>
      <c r="XY62" s="165"/>
      <c r="XZ62" s="329"/>
      <c r="YA62" s="329"/>
      <c r="YB62" s="329"/>
      <c r="YC62" s="329"/>
      <c r="YD62" s="329"/>
      <c r="YE62" s="329"/>
      <c r="YF62" s="329"/>
      <c r="YG62" s="329"/>
      <c r="YH62" s="329"/>
      <c r="YI62" s="329"/>
      <c r="YJ62" s="329"/>
      <c r="YL62" s="165"/>
      <c r="YM62" s="165"/>
      <c r="YN62" s="165"/>
      <c r="YO62" s="329"/>
      <c r="YP62" s="329"/>
      <c r="YQ62" s="329"/>
      <c r="YR62" s="329"/>
      <c r="YS62" s="329"/>
      <c r="YT62" s="329"/>
      <c r="YU62" s="329"/>
      <c r="YV62" s="329"/>
      <c r="YW62" s="329"/>
      <c r="YX62" s="329"/>
      <c r="YY62" s="329"/>
      <c r="ZA62" s="165"/>
      <c r="ZB62" s="165"/>
      <c r="ZC62" s="165"/>
      <c r="ZD62" s="329"/>
      <c r="ZE62" s="329"/>
      <c r="ZF62" s="329"/>
      <c r="ZG62" s="329"/>
      <c r="ZH62" s="329"/>
      <c r="ZI62" s="329"/>
      <c r="ZJ62" s="329"/>
      <c r="ZK62" s="329"/>
      <c r="ZL62" s="329"/>
      <c r="ZM62" s="329"/>
      <c r="ZN62" s="329"/>
      <c r="ZP62" s="165"/>
      <c r="ZQ62" s="165"/>
      <c r="ZR62" s="165"/>
      <c r="ZS62" s="329"/>
      <c r="ZT62" s="329"/>
      <c r="ZU62" s="329"/>
      <c r="ZV62" s="329"/>
      <c r="ZW62" s="329"/>
      <c r="ZX62" s="329"/>
      <c r="ZY62" s="329"/>
      <c r="ZZ62" s="329"/>
      <c r="AAA62" s="329"/>
      <c r="AAB62" s="329"/>
      <c r="AAC62" s="329"/>
      <c r="AAE62" s="165"/>
      <c r="AAF62" s="165"/>
      <c r="AAG62" s="165"/>
      <c r="AAH62" s="329"/>
      <c r="AAI62" s="329"/>
      <c r="AAJ62" s="329"/>
      <c r="AAK62" s="329"/>
      <c r="AAL62" s="329"/>
      <c r="AAM62" s="329"/>
      <c r="AAN62" s="329"/>
      <c r="AAO62" s="329"/>
      <c r="AAP62" s="329"/>
      <c r="AAQ62" s="329"/>
      <c r="AAR62" s="329"/>
      <c r="AAT62" s="165"/>
      <c r="AAU62" s="165"/>
      <c r="AAV62" s="165"/>
      <c r="AAW62" s="329"/>
      <c r="AAX62" s="329"/>
      <c r="AAY62" s="329"/>
      <c r="AAZ62" s="329"/>
      <c r="ABA62" s="329"/>
      <c r="ABB62" s="329"/>
      <c r="ABC62" s="329"/>
      <c r="ABD62" s="329"/>
      <c r="ABE62" s="329"/>
      <c r="ABF62" s="329"/>
      <c r="ABG62" s="329"/>
      <c r="ABI62" s="165"/>
      <c r="ABJ62" s="165"/>
      <c r="ABK62" s="165"/>
      <c r="ABL62" s="329"/>
      <c r="ABM62" s="329"/>
      <c r="ABN62" s="329"/>
      <c r="ABO62" s="329"/>
      <c r="ABP62" s="329"/>
      <c r="ABQ62" s="329"/>
      <c r="ABR62" s="329"/>
      <c r="ABS62" s="329"/>
      <c r="ABT62" s="329"/>
      <c r="ABU62" s="329"/>
      <c r="ABV62" s="329"/>
      <c r="ABX62" s="165"/>
      <c r="ABY62" s="165"/>
      <c r="ABZ62" s="165"/>
      <c r="ACA62" s="329"/>
      <c r="ACB62" s="329"/>
      <c r="ACC62" s="329"/>
      <c r="ACD62" s="329"/>
      <c r="ACE62" s="329"/>
      <c r="ACF62" s="329"/>
      <c r="ACG62" s="329"/>
      <c r="ACH62" s="329"/>
      <c r="ACI62" s="329"/>
      <c r="ACJ62" s="329"/>
      <c r="ACK62" s="329"/>
      <c r="ACM62" s="165"/>
      <c r="ACN62" s="165"/>
      <c r="ACO62" s="165"/>
      <c r="ACP62" s="329"/>
      <c r="ACQ62" s="329"/>
      <c r="ACR62" s="329"/>
      <c r="ACS62" s="329"/>
      <c r="ACT62" s="329"/>
      <c r="ACU62" s="329"/>
      <c r="ACV62" s="329"/>
      <c r="ACW62" s="329"/>
      <c r="ACX62" s="329"/>
      <c r="ACY62" s="329"/>
      <c r="ACZ62" s="329"/>
      <c r="ADC62" s="165"/>
      <c r="ADD62" s="165"/>
      <c r="ADE62" s="165"/>
      <c r="ADF62" s="329"/>
      <c r="ADG62" s="329"/>
      <c r="ADH62" s="329"/>
      <c r="ADI62" s="329"/>
      <c r="ADJ62" s="329"/>
      <c r="ADK62" s="329"/>
      <c r="ADL62" s="329"/>
      <c r="ADM62" s="329"/>
      <c r="ADN62" s="329"/>
      <c r="ADO62" s="329"/>
      <c r="ADP62" s="329"/>
      <c r="ADR62" s="165"/>
      <c r="ADS62" s="165"/>
      <c r="ADT62" s="165"/>
      <c r="ADU62" s="329"/>
      <c r="ADV62" s="329"/>
      <c r="ADW62" s="329"/>
      <c r="ADX62" s="329"/>
      <c r="ADY62" s="329"/>
      <c r="ADZ62" s="329"/>
      <c r="AEA62" s="329"/>
      <c r="AEB62" s="329"/>
      <c r="AEC62" s="329"/>
      <c r="AED62" s="329"/>
      <c r="AEE62" s="329"/>
      <c r="AEG62" s="165"/>
      <c r="AEH62" s="165"/>
      <c r="AEI62" s="165"/>
      <c r="AEJ62" s="329"/>
      <c r="AEK62" s="329"/>
      <c r="AEL62" s="329"/>
      <c r="AEM62" s="329"/>
      <c r="AEN62" s="329"/>
      <c r="AEO62" s="329"/>
      <c r="AEP62" s="329"/>
      <c r="AEQ62" s="329"/>
      <c r="AER62" s="329"/>
      <c r="AES62" s="329"/>
      <c r="AET62" s="329"/>
      <c r="AEV62" s="165"/>
      <c r="AEW62" s="165"/>
      <c r="AEX62" s="165"/>
      <c r="AEY62" s="329"/>
      <c r="AEZ62" s="329"/>
      <c r="AFA62" s="329"/>
      <c r="AFB62" s="329"/>
      <c r="AFC62" s="329"/>
      <c r="AFD62" s="329"/>
      <c r="AFE62" s="329"/>
      <c r="AFF62" s="329"/>
      <c r="AFG62" s="329"/>
      <c r="AFH62" s="329"/>
      <c r="AFI62" s="329"/>
      <c r="AFK62" s="165"/>
      <c r="AFL62" s="165"/>
      <c r="AFM62" s="165"/>
      <c r="AFN62" s="329"/>
      <c r="AFO62" s="329"/>
      <c r="AFP62" s="329"/>
      <c r="AFQ62" s="329"/>
      <c r="AFR62" s="329"/>
      <c r="AFS62" s="329"/>
      <c r="AFT62" s="329"/>
      <c r="AFU62" s="329"/>
      <c r="AFV62" s="329"/>
      <c r="AFW62" s="329"/>
      <c r="AFX62" s="329"/>
      <c r="AFZ62" s="165"/>
      <c r="AGA62" s="165"/>
      <c r="AGB62" s="165"/>
      <c r="AGC62" s="329"/>
      <c r="AGD62" s="329"/>
      <c r="AGE62" s="329"/>
      <c r="AGF62" s="329"/>
      <c r="AGG62" s="329"/>
      <c r="AGH62" s="329"/>
      <c r="AGI62" s="329"/>
      <c r="AGJ62" s="329"/>
      <c r="AGK62" s="329"/>
      <c r="AGL62" s="329"/>
      <c r="AGM62" s="329"/>
      <c r="AGO62" s="165"/>
      <c r="AGP62" s="165"/>
      <c r="AGQ62" s="165"/>
      <c r="AGR62" s="329"/>
      <c r="AGS62" s="329"/>
      <c r="AGT62" s="329"/>
      <c r="AGU62" s="329"/>
      <c r="AGV62" s="329"/>
      <c r="AGW62" s="329"/>
      <c r="AGX62" s="329"/>
      <c r="AGY62" s="329"/>
      <c r="AGZ62" s="329"/>
      <c r="AHA62" s="329"/>
      <c r="AHB62" s="329"/>
      <c r="AHD62" s="165"/>
      <c r="AHE62" s="165"/>
      <c r="AHF62" s="165"/>
      <c r="AHG62" s="329"/>
      <c r="AHH62" s="329"/>
      <c r="AHI62" s="329"/>
      <c r="AHJ62" s="329"/>
      <c r="AHK62" s="329"/>
      <c r="AHL62" s="329"/>
      <c r="AHM62" s="329"/>
      <c r="AHN62" s="329"/>
      <c r="AHO62" s="329"/>
      <c r="AHP62" s="329"/>
      <c r="AHQ62" s="329"/>
      <c r="AHS62" s="165"/>
      <c r="AHT62" s="165"/>
      <c r="AHU62" s="165"/>
      <c r="AHV62" s="329"/>
      <c r="AHW62" s="329"/>
      <c r="AHX62" s="329"/>
      <c r="AHY62" s="329"/>
      <c r="AHZ62" s="329"/>
      <c r="AIA62" s="329"/>
      <c r="AIB62" s="329"/>
      <c r="AIC62" s="329"/>
      <c r="AID62" s="329"/>
      <c r="AIE62" s="329"/>
      <c r="AIF62" s="329"/>
    </row>
    <row r="63" spans="1:916" x14ac:dyDescent="0.25">
      <c r="A63" s="41" t="s">
        <v>284</v>
      </c>
      <c r="B63" s="42" t="s">
        <v>285</v>
      </c>
      <c r="C63" s="191">
        <f t="shared" ref="C63:AC63" si="1684">SUM(C64+C68+C73)</f>
        <v>0</v>
      </c>
      <c r="D63" s="191">
        <f t="shared" si="1684"/>
        <v>0</v>
      </c>
      <c r="E63" s="191">
        <f t="shared" si="1684"/>
        <v>0</v>
      </c>
      <c r="F63" s="191">
        <f t="shared" si="1684"/>
        <v>0</v>
      </c>
      <c r="G63" s="191">
        <f t="shared" si="1684"/>
        <v>0</v>
      </c>
      <c r="H63" s="191">
        <f t="shared" si="1684"/>
        <v>0</v>
      </c>
      <c r="I63" s="191">
        <f t="shared" si="1684"/>
        <v>0</v>
      </c>
      <c r="J63" s="191">
        <f t="shared" si="1684"/>
        <v>0</v>
      </c>
      <c r="K63" s="191">
        <f t="shared" si="1684"/>
        <v>0</v>
      </c>
      <c r="L63" s="191">
        <f t="shared" si="1684"/>
        <v>0</v>
      </c>
      <c r="M63" s="191">
        <f t="shared" si="1684"/>
        <v>0</v>
      </c>
      <c r="N63" s="191">
        <f t="shared" si="1684"/>
        <v>0</v>
      </c>
      <c r="O63" s="191">
        <f t="shared" si="1684"/>
        <v>0</v>
      </c>
      <c r="P63" s="191">
        <f t="shared" si="1684"/>
        <v>0</v>
      </c>
      <c r="Q63" s="191">
        <f t="shared" si="1684"/>
        <v>0</v>
      </c>
      <c r="R63" s="191">
        <f t="shared" si="1684"/>
        <v>0</v>
      </c>
      <c r="S63" s="191">
        <f t="shared" si="1684"/>
        <v>0</v>
      </c>
      <c r="T63" s="191">
        <f t="shared" si="1684"/>
        <v>0</v>
      </c>
      <c r="U63" s="191">
        <f t="shared" si="1684"/>
        <v>0</v>
      </c>
      <c r="V63" s="191">
        <f t="shared" si="1684"/>
        <v>0</v>
      </c>
      <c r="W63" s="191">
        <f t="shared" si="1684"/>
        <v>0</v>
      </c>
      <c r="X63" s="191">
        <f t="shared" si="1684"/>
        <v>0</v>
      </c>
      <c r="Y63" s="191">
        <f t="shared" si="1684"/>
        <v>0</v>
      </c>
      <c r="Z63" s="191">
        <f t="shared" si="1684"/>
        <v>0</v>
      </c>
      <c r="AA63" s="191">
        <f t="shared" si="1684"/>
        <v>0</v>
      </c>
      <c r="AB63" s="191">
        <f t="shared" si="1684"/>
        <v>0</v>
      </c>
      <c r="AC63" s="191">
        <f t="shared" si="1684"/>
        <v>0</v>
      </c>
      <c r="AD63" s="191">
        <f>SUM(AD64+AD68+AD73)</f>
        <v>0</v>
      </c>
      <c r="AF63" s="191">
        <f t="shared" ref="AF63:AR63" si="1685">SUM(AF64+AF68+AF73)</f>
        <v>0</v>
      </c>
      <c r="AG63" s="191">
        <f t="shared" si="1685"/>
        <v>0</v>
      </c>
      <c r="AH63" s="191">
        <f t="shared" si="1685"/>
        <v>0</v>
      </c>
      <c r="AI63" s="191">
        <f t="shared" si="1685"/>
        <v>0</v>
      </c>
      <c r="AJ63" s="191">
        <f t="shared" si="1685"/>
        <v>0</v>
      </c>
      <c r="AK63" s="191">
        <f t="shared" si="1685"/>
        <v>0</v>
      </c>
      <c r="AL63" s="191">
        <f t="shared" si="1685"/>
        <v>0</v>
      </c>
      <c r="AM63" s="191">
        <f t="shared" si="1685"/>
        <v>0</v>
      </c>
      <c r="AN63" s="191">
        <f t="shared" si="1685"/>
        <v>0</v>
      </c>
      <c r="AO63" s="191">
        <f t="shared" si="1685"/>
        <v>0</v>
      </c>
      <c r="AP63" s="191">
        <f t="shared" si="1685"/>
        <v>0</v>
      </c>
      <c r="AQ63" s="191">
        <f t="shared" si="1685"/>
        <v>0</v>
      </c>
      <c r="AR63" s="191">
        <f t="shared" si="1685"/>
        <v>0</v>
      </c>
      <c r="AS63" s="191">
        <f>SUM(AS64+AS68+AS73)</f>
        <v>0</v>
      </c>
      <c r="AU63" s="191">
        <f t="shared" ref="AU63:BG63" si="1686">SUM(AU64+AU68+AU73)</f>
        <v>0</v>
      </c>
      <c r="AV63" s="191">
        <f t="shared" si="1686"/>
        <v>0</v>
      </c>
      <c r="AW63" s="191">
        <f t="shared" si="1686"/>
        <v>0</v>
      </c>
      <c r="AX63" s="191">
        <f t="shared" si="1686"/>
        <v>0</v>
      </c>
      <c r="AY63" s="191">
        <f t="shared" si="1686"/>
        <v>0</v>
      </c>
      <c r="AZ63" s="191">
        <f t="shared" si="1686"/>
        <v>0</v>
      </c>
      <c r="BA63" s="191">
        <f t="shared" si="1686"/>
        <v>0</v>
      </c>
      <c r="BB63" s="191">
        <f t="shared" si="1686"/>
        <v>0</v>
      </c>
      <c r="BC63" s="191">
        <f t="shared" si="1686"/>
        <v>0</v>
      </c>
      <c r="BD63" s="191">
        <f t="shared" si="1686"/>
        <v>0</v>
      </c>
      <c r="BE63" s="191">
        <f t="shared" si="1686"/>
        <v>0</v>
      </c>
      <c r="BF63" s="191">
        <f t="shared" si="1686"/>
        <v>0</v>
      </c>
      <c r="BG63" s="191">
        <f t="shared" si="1686"/>
        <v>0</v>
      </c>
      <c r="BH63" s="191">
        <f>SUM(BH64+BH68+BH73)</f>
        <v>0</v>
      </c>
      <c r="BJ63" s="191">
        <f t="shared" ref="BJ63:BV63" si="1687">SUM(BJ64+BJ68+BJ73)</f>
        <v>0</v>
      </c>
      <c r="BK63" s="191">
        <f t="shared" si="1687"/>
        <v>0</v>
      </c>
      <c r="BL63" s="191">
        <f t="shared" si="1687"/>
        <v>0</v>
      </c>
      <c r="BM63" s="191">
        <f t="shared" si="1687"/>
        <v>0</v>
      </c>
      <c r="BN63" s="191">
        <f t="shared" si="1687"/>
        <v>0</v>
      </c>
      <c r="BO63" s="191">
        <f t="shared" si="1687"/>
        <v>0</v>
      </c>
      <c r="BP63" s="191">
        <f t="shared" si="1687"/>
        <v>0</v>
      </c>
      <c r="BQ63" s="191">
        <f t="shared" si="1687"/>
        <v>0</v>
      </c>
      <c r="BR63" s="191">
        <f t="shared" si="1687"/>
        <v>0</v>
      </c>
      <c r="BS63" s="191">
        <f t="shared" si="1687"/>
        <v>0</v>
      </c>
      <c r="BT63" s="191">
        <f t="shared" si="1687"/>
        <v>0</v>
      </c>
      <c r="BU63" s="191">
        <f t="shared" si="1687"/>
        <v>0</v>
      </c>
      <c r="BV63" s="191">
        <f t="shared" si="1687"/>
        <v>0</v>
      </c>
      <c r="BW63" s="191">
        <f>SUM(BW64+BW68+BW73)</f>
        <v>0</v>
      </c>
      <c r="BY63" s="191">
        <f t="shared" ref="BY63:CK63" si="1688">SUM(BY64+BY68+BY73)</f>
        <v>0</v>
      </c>
      <c r="BZ63" s="191">
        <f t="shared" si="1688"/>
        <v>0</v>
      </c>
      <c r="CA63" s="191">
        <f t="shared" si="1688"/>
        <v>0</v>
      </c>
      <c r="CB63" s="191">
        <f t="shared" si="1688"/>
        <v>0</v>
      </c>
      <c r="CC63" s="191">
        <f t="shared" si="1688"/>
        <v>0</v>
      </c>
      <c r="CD63" s="191">
        <f t="shared" si="1688"/>
        <v>0</v>
      </c>
      <c r="CE63" s="191">
        <f t="shared" si="1688"/>
        <v>0</v>
      </c>
      <c r="CF63" s="191">
        <f t="shared" si="1688"/>
        <v>0</v>
      </c>
      <c r="CG63" s="191">
        <f t="shared" si="1688"/>
        <v>0</v>
      </c>
      <c r="CH63" s="191">
        <f t="shared" si="1688"/>
        <v>0</v>
      </c>
      <c r="CI63" s="191">
        <f t="shared" si="1688"/>
        <v>0</v>
      </c>
      <c r="CJ63" s="191">
        <f t="shared" si="1688"/>
        <v>0</v>
      </c>
      <c r="CK63" s="191">
        <f t="shared" si="1688"/>
        <v>0</v>
      </c>
      <c r="CL63" s="191">
        <f>SUM(CL64+CL68+CL73)</f>
        <v>0</v>
      </c>
      <c r="CN63" s="191">
        <f t="shared" ref="CN63:CZ63" si="1689">SUM(CN64+CN68+CN73)</f>
        <v>0</v>
      </c>
      <c r="CO63" s="191">
        <f t="shared" si="1689"/>
        <v>0</v>
      </c>
      <c r="CP63" s="191">
        <f t="shared" si="1689"/>
        <v>0</v>
      </c>
      <c r="CQ63" s="191">
        <f t="shared" si="1689"/>
        <v>0</v>
      </c>
      <c r="CR63" s="191">
        <f t="shared" si="1689"/>
        <v>0</v>
      </c>
      <c r="CS63" s="191">
        <f t="shared" si="1689"/>
        <v>0</v>
      </c>
      <c r="CT63" s="191">
        <f t="shared" si="1689"/>
        <v>0</v>
      </c>
      <c r="CU63" s="191">
        <f t="shared" si="1689"/>
        <v>0</v>
      </c>
      <c r="CV63" s="191">
        <f t="shared" si="1689"/>
        <v>0</v>
      </c>
      <c r="CW63" s="191">
        <f t="shared" si="1689"/>
        <v>0</v>
      </c>
      <c r="CX63" s="191">
        <f t="shared" si="1689"/>
        <v>0</v>
      </c>
      <c r="CY63" s="191">
        <f t="shared" si="1689"/>
        <v>0</v>
      </c>
      <c r="CZ63" s="191">
        <f t="shared" si="1689"/>
        <v>0</v>
      </c>
      <c r="DA63" s="191">
        <f>SUM(DA64+DA68+DA73)</f>
        <v>0</v>
      </c>
      <c r="DC63" s="191">
        <f t="shared" ref="DC63:DO63" si="1690">SUM(DC64+DC68+DC73)</f>
        <v>0</v>
      </c>
      <c r="DD63" s="191">
        <f t="shared" si="1690"/>
        <v>0</v>
      </c>
      <c r="DE63" s="191">
        <f t="shared" si="1690"/>
        <v>0</v>
      </c>
      <c r="DF63" s="191">
        <f t="shared" si="1690"/>
        <v>0</v>
      </c>
      <c r="DG63" s="191">
        <f t="shared" si="1690"/>
        <v>0</v>
      </c>
      <c r="DH63" s="191">
        <f t="shared" si="1690"/>
        <v>0</v>
      </c>
      <c r="DI63" s="191">
        <f t="shared" si="1690"/>
        <v>0</v>
      </c>
      <c r="DJ63" s="191">
        <f t="shared" si="1690"/>
        <v>0</v>
      </c>
      <c r="DK63" s="191">
        <f t="shared" si="1690"/>
        <v>0</v>
      </c>
      <c r="DL63" s="191">
        <f t="shared" si="1690"/>
        <v>0</v>
      </c>
      <c r="DM63" s="191">
        <f t="shared" si="1690"/>
        <v>0</v>
      </c>
      <c r="DN63" s="191">
        <f t="shared" si="1690"/>
        <v>0</v>
      </c>
      <c r="DO63" s="191">
        <f t="shared" si="1690"/>
        <v>0</v>
      </c>
      <c r="DP63" s="191">
        <f>SUM(DP64+DP68+DP73)</f>
        <v>0</v>
      </c>
      <c r="DR63" s="191">
        <f t="shared" ref="DR63:ED63" si="1691">SUM(DR64+DR68+DR73)</f>
        <v>0</v>
      </c>
      <c r="DS63" s="191">
        <f t="shared" si="1691"/>
        <v>0</v>
      </c>
      <c r="DT63" s="191">
        <f t="shared" si="1691"/>
        <v>0</v>
      </c>
      <c r="DU63" s="191">
        <f t="shared" si="1691"/>
        <v>0</v>
      </c>
      <c r="DV63" s="191">
        <f t="shared" si="1691"/>
        <v>0</v>
      </c>
      <c r="DW63" s="191">
        <f t="shared" si="1691"/>
        <v>0</v>
      </c>
      <c r="DX63" s="191">
        <f t="shared" si="1691"/>
        <v>0</v>
      </c>
      <c r="DY63" s="191">
        <f t="shared" si="1691"/>
        <v>0</v>
      </c>
      <c r="DZ63" s="191">
        <f t="shared" si="1691"/>
        <v>0</v>
      </c>
      <c r="EA63" s="191">
        <f t="shared" si="1691"/>
        <v>0</v>
      </c>
      <c r="EB63" s="191">
        <f t="shared" si="1691"/>
        <v>0</v>
      </c>
      <c r="EC63" s="191">
        <f t="shared" si="1691"/>
        <v>0</v>
      </c>
      <c r="ED63" s="191">
        <f t="shared" si="1691"/>
        <v>0</v>
      </c>
      <c r="EE63" s="191">
        <f>SUM(EE64+EE68+EE73)</f>
        <v>0</v>
      </c>
      <c r="EG63" s="191">
        <f t="shared" ref="EG63:ES63" si="1692">SUM(EG64+EG68+EG73)</f>
        <v>0</v>
      </c>
      <c r="EH63" s="191">
        <f t="shared" si="1692"/>
        <v>0</v>
      </c>
      <c r="EI63" s="191">
        <f t="shared" si="1692"/>
        <v>0</v>
      </c>
      <c r="EJ63" s="191">
        <f t="shared" si="1692"/>
        <v>0</v>
      </c>
      <c r="EK63" s="191">
        <f t="shared" si="1692"/>
        <v>0</v>
      </c>
      <c r="EL63" s="191">
        <f t="shared" si="1692"/>
        <v>0</v>
      </c>
      <c r="EM63" s="191">
        <f t="shared" si="1692"/>
        <v>0</v>
      </c>
      <c r="EN63" s="191">
        <f t="shared" si="1692"/>
        <v>0</v>
      </c>
      <c r="EO63" s="191">
        <f t="shared" si="1692"/>
        <v>0</v>
      </c>
      <c r="EP63" s="191">
        <f t="shared" si="1692"/>
        <v>0</v>
      </c>
      <c r="EQ63" s="191">
        <f t="shared" si="1692"/>
        <v>0</v>
      </c>
      <c r="ER63" s="191">
        <f t="shared" si="1692"/>
        <v>0</v>
      </c>
      <c r="ES63" s="191">
        <f t="shared" si="1692"/>
        <v>0</v>
      </c>
      <c r="ET63" s="191">
        <f>SUM(ET64+ET68+ET73)</f>
        <v>0</v>
      </c>
      <c r="EV63" s="191">
        <f t="shared" ref="EV63:FH63" si="1693">SUM(EV64+EV68+EV73)</f>
        <v>0</v>
      </c>
      <c r="EW63" s="191">
        <f t="shared" si="1693"/>
        <v>0</v>
      </c>
      <c r="EX63" s="191">
        <f t="shared" si="1693"/>
        <v>0</v>
      </c>
      <c r="EY63" s="191">
        <f t="shared" si="1693"/>
        <v>0</v>
      </c>
      <c r="EZ63" s="191">
        <f t="shared" si="1693"/>
        <v>0</v>
      </c>
      <c r="FA63" s="191">
        <f t="shared" si="1693"/>
        <v>0</v>
      </c>
      <c r="FB63" s="191">
        <f t="shared" si="1693"/>
        <v>0</v>
      </c>
      <c r="FC63" s="191">
        <f t="shared" si="1693"/>
        <v>0</v>
      </c>
      <c r="FD63" s="191">
        <f t="shared" si="1693"/>
        <v>0</v>
      </c>
      <c r="FE63" s="191">
        <f t="shared" si="1693"/>
        <v>0</v>
      </c>
      <c r="FF63" s="191">
        <f t="shared" si="1693"/>
        <v>0</v>
      </c>
      <c r="FG63" s="191">
        <f t="shared" si="1693"/>
        <v>0</v>
      </c>
      <c r="FH63" s="191">
        <f t="shared" si="1693"/>
        <v>0</v>
      </c>
      <c r="FI63" s="191">
        <f>SUM(FI64+FI68+FI73)</f>
        <v>0</v>
      </c>
      <c r="FK63" s="191">
        <f t="shared" ref="FK63:FW63" si="1694">SUM(FK64+FK68+FK73)</f>
        <v>0</v>
      </c>
      <c r="FL63" s="191">
        <f t="shared" si="1694"/>
        <v>0</v>
      </c>
      <c r="FM63" s="191">
        <f t="shared" si="1694"/>
        <v>0</v>
      </c>
      <c r="FN63" s="191">
        <f t="shared" si="1694"/>
        <v>0</v>
      </c>
      <c r="FO63" s="191">
        <f t="shared" si="1694"/>
        <v>0</v>
      </c>
      <c r="FP63" s="191">
        <f t="shared" si="1694"/>
        <v>0</v>
      </c>
      <c r="FQ63" s="191">
        <f t="shared" si="1694"/>
        <v>0</v>
      </c>
      <c r="FR63" s="191">
        <f t="shared" si="1694"/>
        <v>0</v>
      </c>
      <c r="FS63" s="191">
        <f t="shared" si="1694"/>
        <v>0</v>
      </c>
      <c r="FT63" s="191">
        <f t="shared" si="1694"/>
        <v>0</v>
      </c>
      <c r="FU63" s="191">
        <f t="shared" si="1694"/>
        <v>0</v>
      </c>
      <c r="FV63" s="191">
        <f t="shared" si="1694"/>
        <v>0</v>
      </c>
      <c r="FW63" s="191">
        <f t="shared" si="1694"/>
        <v>0</v>
      </c>
      <c r="FX63" s="191">
        <f>SUM(FX64+FX68+FX73)</f>
        <v>0</v>
      </c>
      <c r="FZ63" s="191">
        <f t="shared" ref="FZ63:GL63" si="1695">SUM(FZ64+FZ68+FZ73)</f>
        <v>0</v>
      </c>
      <c r="GA63" s="191">
        <f t="shared" si="1695"/>
        <v>0</v>
      </c>
      <c r="GB63" s="191">
        <f t="shared" si="1695"/>
        <v>0</v>
      </c>
      <c r="GC63" s="191">
        <f t="shared" si="1695"/>
        <v>0</v>
      </c>
      <c r="GD63" s="191">
        <f t="shared" si="1695"/>
        <v>0</v>
      </c>
      <c r="GE63" s="191">
        <f t="shared" si="1695"/>
        <v>0</v>
      </c>
      <c r="GF63" s="191">
        <f t="shared" si="1695"/>
        <v>0</v>
      </c>
      <c r="GG63" s="191">
        <f t="shared" si="1695"/>
        <v>0</v>
      </c>
      <c r="GH63" s="191">
        <f t="shared" si="1695"/>
        <v>0</v>
      </c>
      <c r="GI63" s="191">
        <f t="shared" si="1695"/>
        <v>0</v>
      </c>
      <c r="GJ63" s="191">
        <f t="shared" si="1695"/>
        <v>0</v>
      </c>
      <c r="GK63" s="191">
        <f t="shared" si="1695"/>
        <v>0</v>
      </c>
      <c r="GL63" s="191">
        <f t="shared" si="1695"/>
        <v>0</v>
      </c>
      <c r="GM63" s="191">
        <f>SUM(GM64+GM68+GM73)</f>
        <v>0</v>
      </c>
      <c r="GO63" s="191">
        <f t="shared" ref="GO63:HA63" si="1696">SUM(GO64+GO68+GO73)</f>
        <v>0</v>
      </c>
      <c r="GP63" s="191">
        <f t="shared" si="1696"/>
        <v>0</v>
      </c>
      <c r="GQ63" s="191">
        <f t="shared" si="1696"/>
        <v>0</v>
      </c>
      <c r="GR63" s="191">
        <f t="shared" si="1696"/>
        <v>0</v>
      </c>
      <c r="GS63" s="191">
        <f t="shared" si="1696"/>
        <v>0</v>
      </c>
      <c r="GT63" s="191">
        <f t="shared" si="1696"/>
        <v>0</v>
      </c>
      <c r="GU63" s="191">
        <f t="shared" si="1696"/>
        <v>0</v>
      </c>
      <c r="GV63" s="191">
        <f t="shared" si="1696"/>
        <v>0</v>
      </c>
      <c r="GW63" s="191">
        <f t="shared" si="1696"/>
        <v>0</v>
      </c>
      <c r="GX63" s="191">
        <f t="shared" si="1696"/>
        <v>0</v>
      </c>
      <c r="GY63" s="191">
        <f t="shared" si="1696"/>
        <v>0</v>
      </c>
      <c r="GZ63" s="191">
        <f t="shared" si="1696"/>
        <v>0</v>
      </c>
      <c r="HA63" s="191">
        <f t="shared" si="1696"/>
        <v>0</v>
      </c>
      <c r="HB63" s="191">
        <f>SUM(HB64+HB68+HB73)</f>
        <v>0</v>
      </c>
      <c r="HD63" s="191">
        <f t="shared" ref="HD63:HP63" si="1697">SUM(HD64+HD68+HD73)</f>
        <v>0</v>
      </c>
      <c r="HE63" s="191">
        <f t="shared" si="1697"/>
        <v>0</v>
      </c>
      <c r="HF63" s="191">
        <f t="shared" si="1697"/>
        <v>0</v>
      </c>
      <c r="HG63" s="191">
        <f t="shared" si="1697"/>
        <v>0</v>
      </c>
      <c r="HH63" s="191">
        <f t="shared" si="1697"/>
        <v>0</v>
      </c>
      <c r="HI63" s="191">
        <f t="shared" si="1697"/>
        <v>0</v>
      </c>
      <c r="HJ63" s="191">
        <f t="shared" si="1697"/>
        <v>0</v>
      </c>
      <c r="HK63" s="191">
        <f t="shared" si="1697"/>
        <v>0</v>
      </c>
      <c r="HL63" s="191">
        <f t="shared" si="1697"/>
        <v>0</v>
      </c>
      <c r="HM63" s="191">
        <f t="shared" si="1697"/>
        <v>0</v>
      </c>
      <c r="HN63" s="191">
        <f t="shared" si="1697"/>
        <v>0</v>
      </c>
      <c r="HO63" s="191">
        <f t="shared" si="1697"/>
        <v>0</v>
      </c>
      <c r="HP63" s="191">
        <f t="shared" si="1697"/>
        <v>0</v>
      </c>
      <c r="HQ63" s="191">
        <f>SUM(HQ64+HQ68+HQ73)</f>
        <v>0</v>
      </c>
      <c r="HS63" s="191">
        <f t="shared" ref="HS63:IE63" si="1698">SUM(HS64+HS68+HS73)</f>
        <v>0</v>
      </c>
      <c r="HT63" s="191">
        <f t="shared" si="1698"/>
        <v>0</v>
      </c>
      <c r="HU63" s="191">
        <f t="shared" si="1698"/>
        <v>0</v>
      </c>
      <c r="HV63" s="191">
        <f t="shared" si="1698"/>
        <v>0</v>
      </c>
      <c r="HW63" s="191">
        <f t="shared" si="1698"/>
        <v>0</v>
      </c>
      <c r="HX63" s="191">
        <f t="shared" si="1698"/>
        <v>0</v>
      </c>
      <c r="HY63" s="191">
        <f t="shared" si="1698"/>
        <v>0</v>
      </c>
      <c r="HZ63" s="191">
        <f t="shared" si="1698"/>
        <v>0</v>
      </c>
      <c r="IA63" s="191">
        <f t="shared" si="1698"/>
        <v>0</v>
      </c>
      <c r="IB63" s="191">
        <f t="shared" si="1698"/>
        <v>0</v>
      </c>
      <c r="IC63" s="191">
        <f t="shared" si="1698"/>
        <v>0</v>
      </c>
      <c r="ID63" s="191">
        <f t="shared" si="1698"/>
        <v>0</v>
      </c>
      <c r="IE63" s="191">
        <f t="shared" si="1698"/>
        <v>0</v>
      </c>
      <c r="IF63" s="191">
        <f>SUM(IF64+IF68+IF73)</f>
        <v>0</v>
      </c>
      <c r="IH63" s="191">
        <f t="shared" ref="IH63:IT63" si="1699">SUM(IH64+IH68+IH73)</f>
        <v>0</v>
      </c>
      <c r="II63" s="191">
        <f t="shared" si="1699"/>
        <v>0</v>
      </c>
      <c r="IJ63" s="191">
        <f t="shared" si="1699"/>
        <v>0</v>
      </c>
      <c r="IK63" s="191">
        <f t="shared" si="1699"/>
        <v>0</v>
      </c>
      <c r="IL63" s="191">
        <f t="shared" si="1699"/>
        <v>0</v>
      </c>
      <c r="IM63" s="191">
        <f t="shared" si="1699"/>
        <v>0</v>
      </c>
      <c r="IN63" s="191">
        <f t="shared" si="1699"/>
        <v>0</v>
      </c>
      <c r="IO63" s="191">
        <f t="shared" si="1699"/>
        <v>0</v>
      </c>
      <c r="IP63" s="191">
        <f t="shared" si="1699"/>
        <v>0</v>
      </c>
      <c r="IQ63" s="191">
        <f t="shared" si="1699"/>
        <v>0</v>
      </c>
      <c r="IR63" s="191">
        <f t="shared" si="1699"/>
        <v>0</v>
      </c>
      <c r="IS63" s="191">
        <f t="shared" si="1699"/>
        <v>0</v>
      </c>
      <c r="IT63" s="191">
        <f t="shared" si="1699"/>
        <v>0</v>
      </c>
      <c r="IU63" s="191">
        <f>SUM(IU64+IU68+IU73)</f>
        <v>0</v>
      </c>
      <c r="IW63" s="191">
        <f t="shared" ref="IW63:JI63" si="1700">SUM(IW64+IW68+IW73)</f>
        <v>0</v>
      </c>
      <c r="IX63" s="191">
        <f t="shared" si="1700"/>
        <v>0</v>
      </c>
      <c r="IY63" s="191">
        <f t="shared" si="1700"/>
        <v>0</v>
      </c>
      <c r="IZ63" s="191">
        <f t="shared" si="1700"/>
        <v>0</v>
      </c>
      <c r="JA63" s="191">
        <f t="shared" si="1700"/>
        <v>0</v>
      </c>
      <c r="JB63" s="191">
        <f t="shared" si="1700"/>
        <v>0</v>
      </c>
      <c r="JC63" s="191">
        <f t="shared" si="1700"/>
        <v>0</v>
      </c>
      <c r="JD63" s="191">
        <f t="shared" si="1700"/>
        <v>0</v>
      </c>
      <c r="JE63" s="191">
        <f t="shared" si="1700"/>
        <v>0</v>
      </c>
      <c r="JF63" s="191">
        <f t="shared" si="1700"/>
        <v>0</v>
      </c>
      <c r="JG63" s="191">
        <f t="shared" si="1700"/>
        <v>0</v>
      </c>
      <c r="JH63" s="191">
        <f t="shared" si="1700"/>
        <v>0</v>
      </c>
      <c r="JI63" s="191">
        <f t="shared" si="1700"/>
        <v>0</v>
      </c>
      <c r="JJ63" s="191">
        <f>SUM(JJ64+JJ68+JJ73)</f>
        <v>0</v>
      </c>
      <c r="JL63" s="191">
        <f t="shared" ref="JL63:JX63" si="1701">SUM(JL64+JL68+JL73)</f>
        <v>0</v>
      </c>
      <c r="JM63" s="191">
        <f t="shared" si="1701"/>
        <v>0</v>
      </c>
      <c r="JN63" s="191">
        <f t="shared" si="1701"/>
        <v>0</v>
      </c>
      <c r="JO63" s="191">
        <f t="shared" si="1701"/>
        <v>0</v>
      </c>
      <c r="JP63" s="191">
        <f t="shared" si="1701"/>
        <v>0</v>
      </c>
      <c r="JQ63" s="191">
        <f t="shared" si="1701"/>
        <v>0</v>
      </c>
      <c r="JR63" s="191">
        <f t="shared" si="1701"/>
        <v>0</v>
      </c>
      <c r="JS63" s="191">
        <f t="shared" si="1701"/>
        <v>0</v>
      </c>
      <c r="JT63" s="191">
        <f t="shared" si="1701"/>
        <v>0</v>
      </c>
      <c r="JU63" s="191">
        <f t="shared" si="1701"/>
        <v>0</v>
      </c>
      <c r="JV63" s="191">
        <f t="shared" si="1701"/>
        <v>0</v>
      </c>
      <c r="JW63" s="191">
        <f t="shared" si="1701"/>
        <v>0</v>
      </c>
      <c r="JX63" s="191">
        <f t="shared" si="1701"/>
        <v>0</v>
      </c>
      <c r="JY63" s="191">
        <f>SUM(JY64+JY68+JY73)</f>
        <v>0</v>
      </c>
      <c r="KA63" s="191">
        <f t="shared" ref="KA63:KM63" si="1702">SUM(KA64+KA68+KA73)</f>
        <v>0</v>
      </c>
      <c r="KB63" s="191">
        <f t="shared" si="1702"/>
        <v>0</v>
      </c>
      <c r="KC63" s="191">
        <f t="shared" si="1702"/>
        <v>0</v>
      </c>
      <c r="KD63" s="191">
        <f t="shared" si="1702"/>
        <v>0</v>
      </c>
      <c r="KE63" s="191">
        <f t="shared" si="1702"/>
        <v>0</v>
      </c>
      <c r="KF63" s="191">
        <f t="shared" si="1702"/>
        <v>0</v>
      </c>
      <c r="KG63" s="191">
        <f t="shared" si="1702"/>
        <v>0</v>
      </c>
      <c r="KH63" s="191">
        <f t="shared" si="1702"/>
        <v>0</v>
      </c>
      <c r="KI63" s="191">
        <f t="shared" si="1702"/>
        <v>0</v>
      </c>
      <c r="KJ63" s="191">
        <f t="shared" si="1702"/>
        <v>0</v>
      </c>
      <c r="KK63" s="191">
        <f t="shared" si="1702"/>
        <v>0</v>
      </c>
      <c r="KL63" s="191">
        <f t="shared" si="1702"/>
        <v>0</v>
      </c>
      <c r="KM63" s="191">
        <f t="shared" si="1702"/>
        <v>0</v>
      </c>
      <c r="KN63" s="191">
        <f>SUM(KN64+KN68+KN73)</f>
        <v>0</v>
      </c>
      <c r="KP63" s="191">
        <f t="shared" ref="KP63:LB63" si="1703">SUM(KP64+KP68+KP73)</f>
        <v>0</v>
      </c>
      <c r="KQ63" s="191">
        <f t="shared" si="1703"/>
        <v>0</v>
      </c>
      <c r="KR63" s="191">
        <f t="shared" si="1703"/>
        <v>0</v>
      </c>
      <c r="KS63" s="191">
        <f t="shared" si="1703"/>
        <v>0</v>
      </c>
      <c r="KT63" s="191">
        <f t="shared" si="1703"/>
        <v>0</v>
      </c>
      <c r="KU63" s="191">
        <f t="shared" si="1703"/>
        <v>0</v>
      </c>
      <c r="KV63" s="191">
        <f t="shared" si="1703"/>
        <v>0</v>
      </c>
      <c r="KW63" s="191">
        <f t="shared" si="1703"/>
        <v>0</v>
      </c>
      <c r="KX63" s="191">
        <f t="shared" si="1703"/>
        <v>0</v>
      </c>
      <c r="KY63" s="191">
        <f t="shared" si="1703"/>
        <v>0</v>
      </c>
      <c r="KZ63" s="191">
        <f t="shared" si="1703"/>
        <v>0</v>
      </c>
      <c r="LA63" s="191">
        <f t="shared" si="1703"/>
        <v>0</v>
      </c>
      <c r="LB63" s="191">
        <f t="shared" si="1703"/>
        <v>0</v>
      </c>
      <c r="LC63" s="191">
        <f>SUM(LC64+LC68+LC73)</f>
        <v>0</v>
      </c>
      <c r="LE63" s="191">
        <f t="shared" ref="LE63:LQ63" si="1704">SUM(LE64+LE68+LE73)</f>
        <v>0</v>
      </c>
      <c r="LF63" s="191">
        <f t="shared" si="1704"/>
        <v>0</v>
      </c>
      <c r="LG63" s="191">
        <f t="shared" si="1704"/>
        <v>0</v>
      </c>
      <c r="LH63" s="191">
        <f t="shared" si="1704"/>
        <v>0</v>
      </c>
      <c r="LI63" s="191">
        <f t="shared" si="1704"/>
        <v>0</v>
      </c>
      <c r="LJ63" s="191">
        <f t="shared" si="1704"/>
        <v>0</v>
      </c>
      <c r="LK63" s="191">
        <f t="shared" si="1704"/>
        <v>0</v>
      </c>
      <c r="LL63" s="191">
        <f t="shared" si="1704"/>
        <v>0</v>
      </c>
      <c r="LM63" s="191">
        <f t="shared" si="1704"/>
        <v>0</v>
      </c>
      <c r="LN63" s="191">
        <f t="shared" si="1704"/>
        <v>0</v>
      </c>
      <c r="LO63" s="191">
        <f t="shared" si="1704"/>
        <v>0</v>
      </c>
      <c r="LP63" s="191">
        <f t="shared" si="1704"/>
        <v>0</v>
      </c>
      <c r="LQ63" s="191">
        <f t="shared" si="1704"/>
        <v>0</v>
      </c>
      <c r="LR63" s="191">
        <f>SUM(LR64+LR68+LR73)</f>
        <v>0</v>
      </c>
      <c r="LT63" s="191">
        <f t="shared" ref="LT63:MF63" si="1705">SUM(LT64+LT68+LT73)</f>
        <v>0</v>
      </c>
      <c r="LU63" s="191">
        <f t="shared" si="1705"/>
        <v>0</v>
      </c>
      <c r="LV63" s="191">
        <f t="shared" si="1705"/>
        <v>0</v>
      </c>
      <c r="LW63" s="191">
        <f t="shared" si="1705"/>
        <v>0</v>
      </c>
      <c r="LX63" s="191">
        <f t="shared" si="1705"/>
        <v>0</v>
      </c>
      <c r="LY63" s="191">
        <f t="shared" si="1705"/>
        <v>0</v>
      </c>
      <c r="LZ63" s="191">
        <f t="shared" si="1705"/>
        <v>0</v>
      </c>
      <c r="MA63" s="191">
        <f t="shared" si="1705"/>
        <v>0</v>
      </c>
      <c r="MB63" s="191">
        <f t="shared" si="1705"/>
        <v>0</v>
      </c>
      <c r="MC63" s="191">
        <f t="shared" si="1705"/>
        <v>0</v>
      </c>
      <c r="MD63" s="191">
        <f t="shared" si="1705"/>
        <v>0</v>
      </c>
      <c r="ME63" s="191">
        <f t="shared" si="1705"/>
        <v>0</v>
      </c>
      <c r="MF63" s="191">
        <f t="shared" si="1705"/>
        <v>0</v>
      </c>
      <c r="MG63" s="191">
        <f>SUM(MG64+MG68+MG73)</f>
        <v>0</v>
      </c>
      <c r="MI63" s="191">
        <f t="shared" ref="MI63:MU63" si="1706">SUM(MI64+MI68+MI73)</f>
        <v>0</v>
      </c>
      <c r="MJ63" s="191">
        <f t="shared" si="1706"/>
        <v>0</v>
      </c>
      <c r="MK63" s="191">
        <f t="shared" si="1706"/>
        <v>0</v>
      </c>
      <c r="ML63" s="191">
        <f t="shared" si="1706"/>
        <v>0</v>
      </c>
      <c r="MM63" s="191">
        <f t="shared" si="1706"/>
        <v>0</v>
      </c>
      <c r="MN63" s="191">
        <f t="shared" si="1706"/>
        <v>0</v>
      </c>
      <c r="MO63" s="191">
        <f t="shared" si="1706"/>
        <v>0</v>
      </c>
      <c r="MP63" s="191">
        <f t="shared" si="1706"/>
        <v>0</v>
      </c>
      <c r="MQ63" s="191">
        <f t="shared" si="1706"/>
        <v>0</v>
      </c>
      <c r="MR63" s="191">
        <f t="shared" si="1706"/>
        <v>0</v>
      </c>
      <c r="MS63" s="191">
        <f t="shared" si="1706"/>
        <v>0</v>
      </c>
      <c r="MT63" s="191">
        <f t="shared" si="1706"/>
        <v>0</v>
      </c>
      <c r="MU63" s="191">
        <f t="shared" si="1706"/>
        <v>0</v>
      </c>
      <c r="MV63" s="191">
        <f>SUM(MV64+MV68+MV73)</f>
        <v>0</v>
      </c>
      <c r="MX63" s="191">
        <f t="shared" ref="MX63:NJ63" si="1707">SUM(MX64+MX68+MX73)</f>
        <v>0</v>
      </c>
      <c r="MY63" s="191">
        <f t="shared" si="1707"/>
        <v>0</v>
      </c>
      <c r="MZ63" s="191">
        <f t="shared" si="1707"/>
        <v>0</v>
      </c>
      <c r="NA63" s="191">
        <f t="shared" si="1707"/>
        <v>0</v>
      </c>
      <c r="NB63" s="191">
        <f t="shared" si="1707"/>
        <v>0</v>
      </c>
      <c r="NC63" s="191">
        <f t="shared" si="1707"/>
        <v>0</v>
      </c>
      <c r="ND63" s="191">
        <f t="shared" si="1707"/>
        <v>0</v>
      </c>
      <c r="NE63" s="191">
        <f t="shared" si="1707"/>
        <v>0</v>
      </c>
      <c r="NF63" s="191">
        <f t="shared" si="1707"/>
        <v>0</v>
      </c>
      <c r="NG63" s="191">
        <f t="shared" si="1707"/>
        <v>0</v>
      </c>
      <c r="NH63" s="191">
        <f t="shared" si="1707"/>
        <v>0</v>
      </c>
      <c r="NI63" s="191">
        <f t="shared" si="1707"/>
        <v>0</v>
      </c>
      <c r="NJ63" s="191">
        <f t="shared" si="1707"/>
        <v>0</v>
      </c>
      <c r="NK63" s="191">
        <f>SUM(NK64+NK68+NK73)</f>
        <v>0</v>
      </c>
      <c r="NM63" s="191">
        <f t="shared" ref="NM63:NY63" si="1708">SUM(NM64+NM68+NM73)</f>
        <v>0</v>
      </c>
      <c r="NN63" s="191">
        <f t="shared" si="1708"/>
        <v>0</v>
      </c>
      <c r="NO63" s="191">
        <f t="shared" si="1708"/>
        <v>0</v>
      </c>
      <c r="NP63" s="191">
        <f t="shared" si="1708"/>
        <v>0</v>
      </c>
      <c r="NQ63" s="191">
        <f t="shared" si="1708"/>
        <v>0</v>
      </c>
      <c r="NR63" s="191">
        <f t="shared" si="1708"/>
        <v>0</v>
      </c>
      <c r="NS63" s="191">
        <f t="shared" si="1708"/>
        <v>0</v>
      </c>
      <c r="NT63" s="191">
        <f t="shared" si="1708"/>
        <v>0</v>
      </c>
      <c r="NU63" s="191">
        <f t="shared" si="1708"/>
        <v>0</v>
      </c>
      <c r="NV63" s="191">
        <f t="shared" si="1708"/>
        <v>0</v>
      </c>
      <c r="NW63" s="191">
        <f t="shared" si="1708"/>
        <v>0</v>
      </c>
      <c r="NX63" s="191">
        <f t="shared" si="1708"/>
        <v>0</v>
      </c>
      <c r="NY63" s="191">
        <f t="shared" si="1708"/>
        <v>0</v>
      </c>
      <c r="NZ63" s="191">
        <f>SUM(NZ64+NZ68+NZ73)</f>
        <v>0</v>
      </c>
      <c r="OB63" s="191">
        <f t="shared" ref="OB63:ON63" si="1709">SUM(OB64+OB68+OB73)</f>
        <v>0</v>
      </c>
      <c r="OC63" s="191">
        <f t="shared" si="1709"/>
        <v>0</v>
      </c>
      <c r="OD63" s="191">
        <f t="shared" si="1709"/>
        <v>0</v>
      </c>
      <c r="OE63" s="191">
        <f t="shared" si="1709"/>
        <v>0</v>
      </c>
      <c r="OF63" s="191">
        <f t="shared" si="1709"/>
        <v>0</v>
      </c>
      <c r="OG63" s="191">
        <f t="shared" si="1709"/>
        <v>0</v>
      </c>
      <c r="OH63" s="191">
        <f t="shared" si="1709"/>
        <v>0</v>
      </c>
      <c r="OI63" s="191">
        <f t="shared" si="1709"/>
        <v>0</v>
      </c>
      <c r="OJ63" s="191">
        <f t="shared" si="1709"/>
        <v>0</v>
      </c>
      <c r="OK63" s="191">
        <f t="shared" si="1709"/>
        <v>0</v>
      </c>
      <c r="OL63" s="191">
        <f t="shared" si="1709"/>
        <v>0</v>
      </c>
      <c r="OM63" s="191">
        <f t="shared" si="1709"/>
        <v>0</v>
      </c>
      <c r="ON63" s="191">
        <f t="shared" si="1709"/>
        <v>0</v>
      </c>
      <c r="OO63" s="191">
        <f>SUM(OO64+OO68+OO73)</f>
        <v>0</v>
      </c>
      <c r="OQ63" s="191">
        <f t="shared" ref="OQ63:PC63" si="1710">SUM(OQ64+OQ68+OQ73)</f>
        <v>0</v>
      </c>
      <c r="OR63" s="191">
        <f t="shared" si="1710"/>
        <v>0</v>
      </c>
      <c r="OS63" s="191">
        <f t="shared" si="1710"/>
        <v>0</v>
      </c>
      <c r="OT63" s="191">
        <f t="shared" si="1710"/>
        <v>0</v>
      </c>
      <c r="OU63" s="191">
        <f t="shared" si="1710"/>
        <v>0</v>
      </c>
      <c r="OV63" s="191">
        <f t="shared" si="1710"/>
        <v>0</v>
      </c>
      <c r="OW63" s="191">
        <f t="shared" si="1710"/>
        <v>0</v>
      </c>
      <c r="OX63" s="191">
        <f t="shared" si="1710"/>
        <v>0</v>
      </c>
      <c r="OY63" s="191">
        <f t="shared" si="1710"/>
        <v>0</v>
      </c>
      <c r="OZ63" s="191">
        <f t="shared" si="1710"/>
        <v>0</v>
      </c>
      <c r="PA63" s="191">
        <f t="shared" si="1710"/>
        <v>0</v>
      </c>
      <c r="PB63" s="191">
        <f t="shared" si="1710"/>
        <v>0</v>
      </c>
      <c r="PC63" s="191">
        <f t="shared" si="1710"/>
        <v>0</v>
      </c>
      <c r="PD63" s="191">
        <f>SUM(PD64+PD68+PD73)</f>
        <v>0</v>
      </c>
      <c r="PF63" s="191">
        <f t="shared" ref="PF63:PR63" si="1711">SUM(PF64+PF68+PF73)</f>
        <v>0</v>
      </c>
      <c r="PG63" s="191">
        <f t="shared" si="1711"/>
        <v>0</v>
      </c>
      <c r="PH63" s="191">
        <f t="shared" si="1711"/>
        <v>0</v>
      </c>
      <c r="PI63" s="191">
        <f t="shared" si="1711"/>
        <v>0</v>
      </c>
      <c r="PJ63" s="191">
        <f t="shared" si="1711"/>
        <v>0</v>
      </c>
      <c r="PK63" s="191">
        <f t="shared" si="1711"/>
        <v>0</v>
      </c>
      <c r="PL63" s="191">
        <f t="shared" si="1711"/>
        <v>0</v>
      </c>
      <c r="PM63" s="191">
        <f t="shared" si="1711"/>
        <v>0</v>
      </c>
      <c r="PN63" s="191">
        <f t="shared" si="1711"/>
        <v>0</v>
      </c>
      <c r="PO63" s="191">
        <f t="shared" si="1711"/>
        <v>0</v>
      </c>
      <c r="PP63" s="191">
        <f t="shared" si="1711"/>
        <v>0</v>
      </c>
      <c r="PQ63" s="191">
        <f t="shared" si="1711"/>
        <v>0</v>
      </c>
      <c r="PR63" s="191">
        <f t="shared" si="1711"/>
        <v>0</v>
      </c>
      <c r="PS63" s="191">
        <f>SUM(PS64+PS68+PS73)</f>
        <v>0</v>
      </c>
      <c r="PU63" s="191">
        <f t="shared" ref="PU63:QG63" si="1712">SUM(PU64+PU68+PU73)</f>
        <v>0</v>
      </c>
      <c r="PV63" s="191">
        <f t="shared" si="1712"/>
        <v>0</v>
      </c>
      <c r="PW63" s="191">
        <f t="shared" si="1712"/>
        <v>0</v>
      </c>
      <c r="PX63" s="191">
        <f t="shared" si="1712"/>
        <v>0</v>
      </c>
      <c r="PY63" s="191">
        <f t="shared" si="1712"/>
        <v>0</v>
      </c>
      <c r="PZ63" s="191">
        <f t="shared" si="1712"/>
        <v>0</v>
      </c>
      <c r="QA63" s="191">
        <f t="shared" si="1712"/>
        <v>0</v>
      </c>
      <c r="QB63" s="191">
        <f t="shared" si="1712"/>
        <v>0</v>
      </c>
      <c r="QC63" s="191">
        <f t="shared" si="1712"/>
        <v>0</v>
      </c>
      <c r="QD63" s="191">
        <f t="shared" si="1712"/>
        <v>0</v>
      </c>
      <c r="QE63" s="191">
        <f t="shared" si="1712"/>
        <v>0</v>
      </c>
      <c r="QF63" s="191">
        <f t="shared" si="1712"/>
        <v>0</v>
      </c>
      <c r="QG63" s="191">
        <f t="shared" si="1712"/>
        <v>0</v>
      </c>
      <c r="QH63" s="191">
        <f>SUM(QH64+QH68+QH73)</f>
        <v>0</v>
      </c>
      <c r="QJ63" s="191">
        <f t="shared" ref="QJ63:QV63" si="1713">SUM(QJ64+QJ68+QJ73)</f>
        <v>0</v>
      </c>
      <c r="QK63" s="191">
        <f t="shared" si="1713"/>
        <v>0</v>
      </c>
      <c r="QL63" s="191">
        <f t="shared" si="1713"/>
        <v>0</v>
      </c>
      <c r="QM63" s="191">
        <f t="shared" si="1713"/>
        <v>0</v>
      </c>
      <c r="QN63" s="191">
        <f t="shared" si="1713"/>
        <v>0</v>
      </c>
      <c r="QO63" s="191">
        <f t="shared" si="1713"/>
        <v>0</v>
      </c>
      <c r="QP63" s="191">
        <f t="shared" si="1713"/>
        <v>0</v>
      </c>
      <c r="QQ63" s="191">
        <f t="shared" si="1713"/>
        <v>0</v>
      </c>
      <c r="QR63" s="191">
        <f t="shared" si="1713"/>
        <v>0</v>
      </c>
      <c r="QS63" s="191">
        <f t="shared" si="1713"/>
        <v>0</v>
      </c>
      <c r="QT63" s="191">
        <f t="shared" si="1713"/>
        <v>0</v>
      </c>
      <c r="QU63" s="191">
        <f t="shared" si="1713"/>
        <v>0</v>
      </c>
      <c r="QV63" s="191">
        <f t="shared" si="1713"/>
        <v>0</v>
      </c>
      <c r="QW63" s="191">
        <f>SUM(QW64+QW68+QW73)</f>
        <v>0</v>
      </c>
      <c r="QY63" s="191">
        <f t="shared" ref="QY63:RK63" si="1714">SUM(QY64+QY68+QY73)</f>
        <v>0</v>
      </c>
      <c r="QZ63" s="191">
        <f t="shared" si="1714"/>
        <v>0</v>
      </c>
      <c r="RA63" s="191">
        <f t="shared" si="1714"/>
        <v>0</v>
      </c>
      <c r="RB63" s="191">
        <f t="shared" si="1714"/>
        <v>0</v>
      </c>
      <c r="RC63" s="191">
        <f t="shared" si="1714"/>
        <v>0</v>
      </c>
      <c r="RD63" s="191">
        <f t="shared" si="1714"/>
        <v>0</v>
      </c>
      <c r="RE63" s="191">
        <f t="shared" si="1714"/>
        <v>0</v>
      </c>
      <c r="RF63" s="191">
        <f t="shared" si="1714"/>
        <v>0</v>
      </c>
      <c r="RG63" s="191">
        <f t="shared" si="1714"/>
        <v>0</v>
      </c>
      <c r="RH63" s="191">
        <f t="shared" si="1714"/>
        <v>0</v>
      </c>
      <c r="RI63" s="191">
        <f t="shared" si="1714"/>
        <v>0</v>
      </c>
      <c r="RJ63" s="191">
        <f t="shared" si="1714"/>
        <v>0</v>
      </c>
      <c r="RK63" s="191">
        <f t="shared" si="1714"/>
        <v>0</v>
      </c>
      <c r="RL63" s="191">
        <f>SUM(RL64+RL68+RL73)</f>
        <v>0</v>
      </c>
      <c r="RN63" s="191">
        <f t="shared" ref="RN63:RZ63" si="1715">SUM(RN64+RN68+RN73)</f>
        <v>0</v>
      </c>
      <c r="RO63" s="191">
        <f t="shared" si="1715"/>
        <v>0</v>
      </c>
      <c r="RP63" s="191">
        <f t="shared" si="1715"/>
        <v>0</v>
      </c>
      <c r="RQ63" s="191">
        <f t="shared" si="1715"/>
        <v>0</v>
      </c>
      <c r="RR63" s="191">
        <f t="shared" si="1715"/>
        <v>0</v>
      </c>
      <c r="RS63" s="191">
        <f t="shared" si="1715"/>
        <v>0</v>
      </c>
      <c r="RT63" s="191">
        <f t="shared" si="1715"/>
        <v>0</v>
      </c>
      <c r="RU63" s="191">
        <f t="shared" si="1715"/>
        <v>0</v>
      </c>
      <c r="RV63" s="191">
        <f t="shared" si="1715"/>
        <v>0</v>
      </c>
      <c r="RW63" s="191">
        <f t="shared" si="1715"/>
        <v>0</v>
      </c>
      <c r="RX63" s="191">
        <f t="shared" si="1715"/>
        <v>0</v>
      </c>
      <c r="RY63" s="191">
        <f t="shared" si="1715"/>
        <v>0</v>
      </c>
      <c r="RZ63" s="191">
        <f t="shared" si="1715"/>
        <v>0</v>
      </c>
      <c r="SA63" s="191">
        <f>SUM(SA64+SA68+SA73)</f>
        <v>0</v>
      </c>
      <c r="SC63" s="191">
        <f t="shared" ref="SC63:SO63" si="1716">SUM(SC64+SC68+SC73)</f>
        <v>0</v>
      </c>
      <c r="SD63" s="191">
        <f t="shared" si="1716"/>
        <v>0</v>
      </c>
      <c r="SE63" s="191">
        <f t="shared" si="1716"/>
        <v>0</v>
      </c>
      <c r="SF63" s="191">
        <f t="shared" si="1716"/>
        <v>0</v>
      </c>
      <c r="SG63" s="191">
        <f t="shared" si="1716"/>
        <v>0</v>
      </c>
      <c r="SH63" s="191">
        <f t="shared" si="1716"/>
        <v>0</v>
      </c>
      <c r="SI63" s="191">
        <f t="shared" si="1716"/>
        <v>0</v>
      </c>
      <c r="SJ63" s="191">
        <f t="shared" si="1716"/>
        <v>0</v>
      </c>
      <c r="SK63" s="191">
        <f t="shared" si="1716"/>
        <v>0</v>
      </c>
      <c r="SL63" s="191">
        <f t="shared" si="1716"/>
        <v>0</v>
      </c>
      <c r="SM63" s="191">
        <f t="shared" si="1716"/>
        <v>0</v>
      </c>
      <c r="SN63" s="191">
        <f t="shared" si="1716"/>
        <v>0</v>
      </c>
      <c r="SO63" s="191">
        <f t="shared" si="1716"/>
        <v>0</v>
      </c>
      <c r="SP63" s="191">
        <f>SUM(SP64+SP68+SP73)</f>
        <v>0</v>
      </c>
      <c r="SR63" s="191">
        <f t="shared" ref="SR63:TD63" si="1717">SUM(SR64+SR68+SR73)</f>
        <v>0</v>
      </c>
      <c r="SS63" s="191">
        <f t="shared" si="1717"/>
        <v>0</v>
      </c>
      <c r="ST63" s="191">
        <f t="shared" si="1717"/>
        <v>0</v>
      </c>
      <c r="SU63" s="191">
        <f t="shared" si="1717"/>
        <v>0</v>
      </c>
      <c r="SV63" s="191">
        <f t="shared" si="1717"/>
        <v>0</v>
      </c>
      <c r="SW63" s="191">
        <f t="shared" si="1717"/>
        <v>0</v>
      </c>
      <c r="SX63" s="191">
        <f t="shared" si="1717"/>
        <v>0</v>
      </c>
      <c r="SY63" s="191">
        <f t="shared" si="1717"/>
        <v>0</v>
      </c>
      <c r="SZ63" s="191">
        <f t="shared" si="1717"/>
        <v>0</v>
      </c>
      <c r="TA63" s="191">
        <f t="shared" si="1717"/>
        <v>0</v>
      </c>
      <c r="TB63" s="191">
        <f t="shared" si="1717"/>
        <v>0</v>
      </c>
      <c r="TC63" s="191">
        <f t="shared" si="1717"/>
        <v>0</v>
      </c>
      <c r="TD63" s="191">
        <f t="shared" si="1717"/>
        <v>0</v>
      </c>
      <c r="TE63" s="191">
        <f>SUM(TE64+TE68+TE73)</f>
        <v>0</v>
      </c>
      <c r="TG63" s="191">
        <f t="shared" ref="TG63:TS63" si="1718">SUM(TG64+TG68+TG73)</f>
        <v>0</v>
      </c>
      <c r="TH63" s="191">
        <f t="shared" si="1718"/>
        <v>0</v>
      </c>
      <c r="TI63" s="191">
        <f t="shared" si="1718"/>
        <v>0</v>
      </c>
      <c r="TJ63" s="191">
        <f t="shared" si="1718"/>
        <v>0</v>
      </c>
      <c r="TK63" s="191">
        <f t="shared" si="1718"/>
        <v>0</v>
      </c>
      <c r="TL63" s="191">
        <f t="shared" si="1718"/>
        <v>0</v>
      </c>
      <c r="TM63" s="191">
        <f t="shared" si="1718"/>
        <v>0</v>
      </c>
      <c r="TN63" s="191">
        <f t="shared" si="1718"/>
        <v>0</v>
      </c>
      <c r="TO63" s="191">
        <f t="shared" si="1718"/>
        <v>0</v>
      </c>
      <c r="TP63" s="191">
        <f t="shared" si="1718"/>
        <v>0</v>
      </c>
      <c r="TQ63" s="191">
        <f t="shared" si="1718"/>
        <v>0</v>
      </c>
      <c r="TR63" s="191">
        <f t="shared" si="1718"/>
        <v>0</v>
      </c>
      <c r="TS63" s="191">
        <f t="shared" si="1718"/>
        <v>0</v>
      </c>
      <c r="TT63" s="191">
        <f>SUM(TT64+TT68+TT73)</f>
        <v>0</v>
      </c>
      <c r="TV63" s="191">
        <f t="shared" ref="TV63:UH63" si="1719">SUM(TV64+TV68+TV73)</f>
        <v>0</v>
      </c>
      <c r="TW63" s="191">
        <f t="shared" si="1719"/>
        <v>0</v>
      </c>
      <c r="TX63" s="191">
        <f t="shared" si="1719"/>
        <v>0</v>
      </c>
      <c r="TY63" s="191">
        <f t="shared" si="1719"/>
        <v>0</v>
      </c>
      <c r="TZ63" s="191">
        <f t="shared" si="1719"/>
        <v>0</v>
      </c>
      <c r="UA63" s="191">
        <f t="shared" si="1719"/>
        <v>0</v>
      </c>
      <c r="UB63" s="191">
        <f t="shared" si="1719"/>
        <v>0</v>
      </c>
      <c r="UC63" s="191">
        <f t="shared" si="1719"/>
        <v>0</v>
      </c>
      <c r="UD63" s="191">
        <f t="shared" si="1719"/>
        <v>0</v>
      </c>
      <c r="UE63" s="191">
        <f t="shared" si="1719"/>
        <v>0</v>
      </c>
      <c r="UF63" s="191">
        <f t="shared" si="1719"/>
        <v>0</v>
      </c>
      <c r="UG63" s="191">
        <f t="shared" si="1719"/>
        <v>0</v>
      </c>
      <c r="UH63" s="191">
        <f t="shared" si="1719"/>
        <v>0</v>
      </c>
      <c r="UI63" s="191">
        <f>SUM(UI64+UI68+UI73)</f>
        <v>0</v>
      </c>
      <c r="UK63" s="191">
        <f t="shared" ref="UK63:UW63" si="1720">SUM(UK64+UK68+UK73)</f>
        <v>0</v>
      </c>
      <c r="UL63" s="191">
        <f t="shared" si="1720"/>
        <v>0</v>
      </c>
      <c r="UM63" s="191">
        <f t="shared" si="1720"/>
        <v>0</v>
      </c>
      <c r="UN63" s="191">
        <f t="shared" si="1720"/>
        <v>0</v>
      </c>
      <c r="UO63" s="191">
        <f t="shared" si="1720"/>
        <v>0</v>
      </c>
      <c r="UP63" s="191">
        <f t="shared" si="1720"/>
        <v>0</v>
      </c>
      <c r="UQ63" s="191">
        <f t="shared" si="1720"/>
        <v>0</v>
      </c>
      <c r="UR63" s="191">
        <f t="shared" si="1720"/>
        <v>0</v>
      </c>
      <c r="US63" s="191">
        <f t="shared" si="1720"/>
        <v>0</v>
      </c>
      <c r="UT63" s="191">
        <f t="shared" si="1720"/>
        <v>0</v>
      </c>
      <c r="UU63" s="191">
        <f t="shared" si="1720"/>
        <v>0</v>
      </c>
      <c r="UV63" s="191">
        <f t="shared" si="1720"/>
        <v>0</v>
      </c>
      <c r="UW63" s="191">
        <f t="shared" si="1720"/>
        <v>0</v>
      </c>
      <c r="UX63" s="191">
        <f>SUM(UX64+UX68+UX73)</f>
        <v>0</v>
      </c>
      <c r="UZ63" s="191">
        <f t="shared" ref="UZ63:VL63" si="1721">SUM(UZ64+UZ68+UZ73)</f>
        <v>0</v>
      </c>
      <c r="VA63" s="191">
        <f t="shared" si="1721"/>
        <v>0</v>
      </c>
      <c r="VB63" s="191">
        <f t="shared" si="1721"/>
        <v>0</v>
      </c>
      <c r="VC63" s="191">
        <f t="shared" si="1721"/>
        <v>0</v>
      </c>
      <c r="VD63" s="191">
        <f t="shared" si="1721"/>
        <v>0</v>
      </c>
      <c r="VE63" s="191">
        <f t="shared" si="1721"/>
        <v>0</v>
      </c>
      <c r="VF63" s="191">
        <f t="shared" si="1721"/>
        <v>0</v>
      </c>
      <c r="VG63" s="191">
        <f t="shared" si="1721"/>
        <v>0</v>
      </c>
      <c r="VH63" s="191">
        <f t="shared" si="1721"/>
        <v>0</v>
      </c>
      <c r="VI63" s="191">
        <f t="shared" si="1721"/>
        <v>0</v>
      </c>
      <c r="VJ63" s="191">
        <f t="shared" si="1721"/>
        <v>0</v>
      </c>
      <c r="VK63" s="191">
        <f t="shared" si="1721"/>
        <v>0</v>
      </c>
      <c r="VL63" s="191">
        <f t="shared" si="1721"/>
        <v>0</v>
      </c>
      <c r="VM63" s="191">
        <f>SUM(VM64+VM68+VM73)</f>
        <v>0</v>
      </c>
      <c r="VO63" s="191">
        <f t="shared" ref="VO63:WA63" si="1722">SUM(VO64+VO68+VO73)</f>
        <v>0</v>
      </c>
      <c r="VP63" s="191">
        <f t="shared" si="1722"/>
        <v>0</v>
      </c>
      <c r="VQ63" s="191">
        <f t="shared" si="1722"/>
        <v>0</v>
      </c>
      <c r="VR63" s="191">
        <f t="shared" si="1722"/>
        <v>0</v>
      </c>
      <c r="VS63" s="191">
        <f t="shared" si="1722"/>
        <v>0</v>
      </c>
      <c r="VT63" s="191">
        <f t="shared" si="1722"/>
        <v>0</v>
      </c>
      <c r="VU63" s="191">
        <f t="shared" si="1722"/>
        <v>0</v>
      </c>
      <c r="VV63" s="191">
        <f t="shared" si="1722"/>
        <v>0</v>
      </c>
      <c r="VW63" s="191">
        <f t="shared" si="1722"/>
        <v>0</v>
      </c>
      <c r="VX63" s="191">
        <f t="shared" si="1722"/>
        <v>0</v>
      </c>
      <c r="VY63" s="191">
        <f t="shared" si="1722"/>
        <v>0</v>
      </c>
      <c r="VZ63" s="191">
        <f t="shared" si="1722"/>
        <v>0</v>
      </c>
      <c r="WA63" s="191">
        <f t="shared" si="1722"/>
        <v>0</v>
      </c>
      <c r="WB63" s="191">
        <f>SUM(WB64+WB68+WB73)</f>
        <v>0</v>
      </c>
      <c r="WD63" s="191">
        <f t="shared" ref="WD63:WP63" si="1723">SUM(WD64+WD68+WD73)</f>
        <v>0</v>
      </c>
      <c r="WE63" s="191">
        <f t="shared" si="1723"/>
        <v>0</v>
      </c>
      <c r="WF63" s="191">
        <f t="shared" si="1723"/>
        <v>0</v>
      </c>
      <c r="WG63" s="191">
        <f t="shared" si="1723"/>
        <v>0</v>
      </c>
      <c r="WH63" s="191">
        <f t="shared" si="1723"/>
        <v>0</v>
      </c>
      <c r="WI63" s="191">
        <f t="shared" si="1723"/>
        <v>0</v>
      </c>
      <c r="WJ63" s="191">
        <f t="shared" si="1723"/>
        <v>0</v>
      </c>
      <c r="WK63" s="191">
        <f t="shared" si="1723"/>
        <v>0</v>
      </c>
      <c r="WL63" s="191">
        <f t="shared" si="1723"/>
        <v>0</v>
      </c>
      <c r="WM63" s="191">
        <f t="shared" si="1723"/>
        <v>0</v>
      </c>
      <c r="WN63" s="191">
        <f t="shared" si="1723"/>
        <v>0</v>
      </c>
      <c r="WO63" s="191">
        <f t="shared" si="1723"/>
        <v>0</v>
      </c>
      <c r="WP63" s="191">
        <f t="shared" si="1723"/>
        <v>0</v>
      </c>
      <c r="WQ63" s="191">
        <f>SUM(WQ64+WQ68+WQ73)</f>
        <v>0</v>
      </c>
      <c r="WS63" s="191">
        <f t="shared" ref="WS63:XE63" si="1724">SUM(WS64+WS68+WS73)</f>
        <v>0</v>
      </c>
      <c r="WT63" s="191">
        <f t="shared" si="1724"/>
        <v>0</v>
      </c>
      <c r="WU63" s="191">
        <f t="shared" si="1724"/>
        <v>0</v>
      </c>
      <c r="WV63" s="191">
        <f t="shared" si="1724"/>
        <v>0</v>
      </c>
      <c r="WW63" s="191">
        <f t="shared" si="1724"/>
        <v>0</v>
      </c>
      <c r="WX63" s="191">
        <f t="shared" si="1724"/>
        <v>0</v>
      </c>
      <c r="WY63" s="191">
        <f t="shared" si="1724"/>
        <v>0</v>
      </c>
      <c r="WZ63" s="191">
        <f t="shared" si="1724"/>
        <v>0</v>
      </c>
      <c r="XA63" s="191">
        <f t="shared" si="1724"/>
        <v>0</v>
      </c>
      <c r="XB63" s="191">
        <f t="shared" si="1724"/>
        <v>0</v>
      </c>
      <c r="XC63" s="191">
        <f t="shared" si="1724"/>
        <v>0</v>
      </c>
      <c r="XD63" s="191">
        <f t="shared" si="1724"/>
        <v>0</v>
      </c>
      <c r="XE63" s="191">
        <f t="shared" si="1724"/>
        <v>0</v>
      </c>
      <c r="XF63" s="191">
        <f>SUM(XF64+XF68+XF73)</f>
        <v>0</v>
      </c>
      <c r="XH63" s="191">
        <f t="shared" ref="XH63:XT63" si="1725">SUM(XH64+XH68+XH73)</f>
        <v>0</v>
      </c>
      <c r="XI63" s="191">
        <f t="shared" si="1725"/>
        <v>0</v>
      </c>
      <c r="XJ63" s="191">
        <f t="shared" si="1725"/>
        <v>0</v>
      </c>
      <c r="XK63" s="191">
        <f t="shared" si="1725"/>
        <v>0</v>
      </c>
      <c r="XL63" s="191">
        <f t="shared" si="1725"/>
        <v>0</v>
      </c>
      <c r="XM63" s="191">
        <f t="shared" si="1725"/>
        <v>0</v>
      </c>
      <c r="XN63" s="191">
        <f t="shared" si="1725"/>
        <v>0</v>
      </c>
      <c r="XO63" s="191">
        <f t="shared" si="1725"/>
        <v>0</v>
      </c>
      <c r="XP63" s="191">
        <f t="shared" si="1725"/>
        <v>0</v>
      </c>
      <c r="XQ63" s="191">
        <f t="shared" si="1725"/>
        <v>0</v>
      </c>
      <c r="XR63" s="191">
        <f t="shared" si="1725"/>
        <v>0</v>
      </c>
      <c r="XS63" s="191">
        <f t="shared" si="1725"/>
        <v>0</v>
      </c>
      <c r="XT63" s="191">
        <f t="shared" si="1725"/>
        <v>0</v>
      </c>
      <c r="XU63" s="191">
        <f>SUM(XU64+XU68+XU73)</f>
        <v>0</v>
      </c>
      <c r="XW63" s="191">
        <f t="shared" ref="XW63:YI63" si="1726">SUM(XW64+XW68+XW73)</f>
        <v>0</v>
      </c>
      <c r="XX63" s="191">
        <f t="shared" si="1726"/>
        <v>0</v>
      </c>
      <c r="XY63" s="191">
        <f t="shared" si="1726"/>
        <v>0</v>
      </c>
      <c r="XZ63" s="191">
        <f t="shared" si="1726"/>
        <v>0</v>
      </c>
      <c r="YA63" s="191">
        <f t="shared" si="1726"/>
        <v>0</v>
      </c>
      <c r="YB63" s="191">
        <f t="shared" si="1726"/>
        <v>0</v>
      </c>
      <c r="YC63" s="191">
        <f t="shared" si="1726"/>
        <v>0</v>
      </c>
      <c r="YD63" s="191">
        <f t="shared" si="1726"/>
        <v>0</v>
      </c>
      <c r="YE63" s="191">
        <f t="shared" si="1726"/>
        <v>0</v>
      </c>
      <c r="YF63" s="191">
        <f t="shared" si="1726"/>
        <v>0</v>
      </c>
      <c r="YG63" s="191">
        <f t="shared" si="1726"/>
        <v>0</v>
      </c>
      <c r="YH63" s="191">
        <f t="shared" si="1726"/>
        <v>0</v>
      </c>
      <c r="YI63" s="191">
        <f t="shared" si="1726"/>
        <v>0</v>
      </c>
      <c r="YJ63" s="191">
        <f>SUM(YJ64+YJ68+YJ73)</f>
        <v>0</v>
      </c>
      <c r="YL63" s="191">
        <f t="shared" ref="YL63:YX63" si="1727">SUM(YL64+YL68+YL73)</f>
        <v>0</v>
      </c>
      <c r="YM63" s="191">
        <f t="shared" si="1727"/>
        <v>0</v>
      </c>
      <c r="YN63" s="191">
        <f t="shared" si="1727"/>
        <v>0</v>
      </c>
      <c r="YO63" s="191">
        <f t="shared" si="1727"/>
        <v>0</v>
      </c>
      <c r="YP63" s="191">
        <f t="shared" si="1727"/>
        <v>0</v>
      </c>
      <c r="YQ63" s="191">
        <f t="shared" si="1727"/>
        <v>0</v>
      </c>
      <c r="YR63" s="191">
        <f t="shared" si="1727"/>
        <v>0</v>
      </c>
      <c r="YS63" s="191">
        <f t="shared" si="1727"/>
        <v>0</v>
      </c>
      <c r="YT63" s="191">
        <f t="shared" si="1727"/>
        <v>0</v>
      </c>
      <c r="YU63" s="191">
        <f t="shared" si="1727"/>
        <v>0</v>
      </c>
      <c r="YV63" s="191">
        <f t="shared" si="1727"/>
        <v>0</v>
      </c>
      <c r="YW63" s="191">
        <f t="shared" si="1727"/>
        <v>0</v>
      </c>
      <c r="YX63" s="191">
        <f t="shared" si="1727"/>
        <v>0</v>
      </c>
      <c r="YY63" s="191">
        <f>SUM(YY64+YY68+YY73)</f>
        <v>0</v>
      </c>
      <c r="ZA63" s="191">
        <f t="shared" ref="ZA63:ZM63" si="1728">SUM(ZA64+ZA68+ZA73)</f>
        <v>0</v>
      </c>
      <c r="ZB63" s="191">
        <f t="shared" si="1728"/>
        <v>0</v>
      </c>
      <c r="ZC63" s="191">
        <f t="shared" si="1728"/>
        <v>0</v>
      </c>
      <c r="ZD63" s="191">
        <f t="shared" si="1728"/>
        <v>0</v>
      </c>
      <c r="ZE63" s="191">
        <f t="shared" si="1728"/>
        <v>0</v>
      </c>
      <c r="ZF63" s="191">
        <f t="shared" si="1728"/>
        <v>0</v>
      </c>
      <c r="ZG63" s="191">
        <f t="shared" si="1728"/>
        <v>0</v>
      </c>
      <c r="ZH63" s="191">
        <f t="shared" si="1728"/>
        <v>0</v>
      </c>
      <c r="ZI63" s="191">
        <f t="shared" si="1728"/>
        <v>0</v>
      </c>
      <c r="ZJ63" s="191">
        <f t="shared" si="1728"/>
        <v>0</v>
      </c>
      <c r="ZK63" s="191">
        <f t="shared" si="1728"/>
        <v>0</v>
      </c>
      <c r="ZL63" s="191">
        <f t="shared" si="1728"/>
        <v>0</v>
      </c>
      <c r="ZM63" s="191">
        <f t="shared" si="1728"/>
        <v>0</v>
      </c>
      <c r="ZN63" s="191">
        <f>SUM(ZN64+ZN68+ZN73)</f>
        <v>0</v>
      </c>
      <c r="ZP63" s="191">
        <f t="shared" ref="ZP63:AAB63" si="1729">SUM(ZP64+ZP68+ZP73)</f>
        <v>0</v>
      </c>
      <c r="ZQ63" s="191">
        <f t="shared" si="1729"/>
        <v>0</v>
      </c>
      <c r="ZR63" s="191">
        <f t="shared" si="1729"/>
        <v>0</v>
      </c>
      <c r="ZS63" s="191">
        <f t="shared" si="1729"/>
        <v>0</v>
      </c>
      <c r="ZT63" s="191">
        <f t="shared" si="1729"/>
        <v>0</v>
      </c>
      <c r="ZU63" s="191">
        <f t="shared" si="1729"/>
        <v>0</v>
      </c>
      <c r="ZV63" s="191">
        <f t="shared" si="1729"/>
        <v>0</v>
      </c>
      <c r="ZW63" s="191">
        <f t="shared" si="1729"/>
        <v>0</v>
      </c>
      <c r="ZX63" s="191">
        <f t="shared" si="1729"/>
        <v>0</v>
      </c>
      <c r="ZY63" s="191">
        <f t="shared" si="1729"/>
        <v>0</v>
      </c>
      <c r="ZZ63" s="191">
        <f t="shared" si="1729"/>
        <v>0</v>
      </c>
      <c r="AAA63" s="191">
        <f t="shared" si="1729"/>
        <v>0</v>
      </c>
      <c r="AAB63" s="191">
        <f t="shared" si="1729"/>
        <v>0</v>
      </c>
      <c r="AAC63" s="191">
        <f>SUM(AAC64+AAC68+AAC73)</f>
        <v>0</v>
      </c>
      <c r="AAE63" s="191">
        <f t="shared" ref="AAE63:AAQ63" si="1730">SUM(AAE64+AAE68+AAE73)</f>
        <v>0</v>
      </c>
      <c r="AAF63" s="191">
        <f t="shared" si="1730"/>
        <v>0</v>
      </c>
      <c r="AAG63" s="191">
        <f t="shared" si="1730"/>
        <v>0</v>
      </c>
      <c r="AAH63" s="191">
        <f t="shared" si="1730"/>
        <v>0</v>
      </c>
      <c r="AAI63" s="191">
        <f t="shared" si="1730"/>
        <v>0</v>
      </c>
      <c r="AAJ63" s="191">
        <f t="shared" si="1730"/>
        <v>0</v>
      </c>
      <c r="AAK63" s="191">
        <f t="shared" si="1730"/>
        <v>0</v>
      </c>
      <c r="AAL63" s="191">
        <f t="shared" si="1730"/>
        <v>0</v>
      </c>
      <c r="AAM63" s="191">
        <f t="shared" si="1730"/>
        <v>0</v>
      </c>
      <c r="AAN63" s="191">
        <f t="shared" si="1730"/>
        <v>0</v>
      </c>
      <c r="AAO63" s="191">
        <f t="shared" si="1730"/>
        <v>0</v>
      </c>
      <c r="AAP63" s="191">
        <f t="shared" si="1730"/>
        <v>0</v>
      </c>
      <c r="AAQ63" s="191">
        <f t="shared" si="1730"/>
        <v>0</v>
      </c>
      <c r="AAR63" s="191">
        <f>SUM(AAR64+AAR68+AAR73)</f>
        <v>0</v>
      </c>
      <c r="AAT63" s="191">
        <f t="shared" ref="AAT63:ABF63" si="1731">SUM(AAT64+AAT68+AAT73)</f>
        <v>0</v>
      </c>
      <c r="AAU63" s="191">
        <f t="shared" si="1731"/>
        <v>0</v>
      </c>
      <c r="AAV63" s="191">
        <f t="shared" si="1731"/>
        <v>0</v>
      </c>
      <c r="AAW63" s="191">
        <f t="shared" si="1731"/>
        <v>0</v>
      </c>
      <c r="AAX63" s="191">
        <f t="shared" si="1731"/>
        <v>0</v>
      </c>
      <c r="AAY63" s="191">
        <f t="shared" si="1731"/>
        <v>0</v>
      </c>
      <c r="AAZ63" s="191">
        <f t="shared" si="1731"/>
        <v>0</v>
      </c>
      <c r="ABA63" s="191">
        <f t="shared" si="1731"/>
        <v>0</v>
      </c>
      <c r="ABB63" s="191">
        <f t="shared" si="1731"/>
        <v>0</v>
      </c>
      <c r="ABC63" s="191">
        <f t="shared" si="1731"/>
        <v>0</v>
      </c>
      <c r="ABD63" s="191">
        <f t="shared" si="1731"/>
        <v>0</v>
      </c>
      <c r="ABE63" s="191">
        <f t="shared" si="1731"/>
        <v>0</v>
      </c>
      <c r="ABF63" s="191">
        <f t="shared" si="1731"/>
        <v>0</v>
      </c>
      <c r="ABG63" s="191">
        <f>SUM(ABG64+ABG68+ABG73)</f>
        <v>0</v>
      </c>
      <c r="ABI63" s="191">
        <f t="shared" ref="ABI63:ABU63" si="1732">SUM(ABI64+ABI68+ABI73)</f>
        <v>0</v>
      </c>
      <c r="ABJ63" s="191">
        <f t="shared" si="1732"/>
        <v>0</v>
      </c>
      <c r="ABK63" s="191">
        <f t="shared" si="1732"/>
        <v>0</v>
      </c>
      <c r="ABL63" s="191">
        <f t="shared" si="1732"/>
        <v>0</v>
      </c>
      <c r="ABM63" s="191">
        <f t="shared" si="1732"/>
        <v>0</v>
      </c>
      <c r="ABN63" s="191">
        <f t="shared" si="1732"/>
        <v>0</v>
      </c>
      <c r="ABO63" s="191">
        <f t="shared" si="1732"/>
        <v>0</v>
      </c>
      <c r="ABP63" s="191">
        <f t="shared" si="1732"/>
        <v>0</v>
      </c>
      <c r="ABQ63" s="191">
        <f t="shared" si="1732"/>
        <v>0</v>
      </c>
      <c r="ABR63" s="191">
        <f t="shared" si="1732"/>
        <v>0</v>
      </c>
      <c r="ABS63" s="191">
        <f t="shared" si="1732"/>
        <v>0</v>
      </c>
      <c r="ABT63" s="191">
        <f t="shared" si="1732"/>
        <v>0</v>
      </c>
      <c r="ABU63" s="191">
        <f t="shared" si="1732"/>
        <v>0</v>
      </c>
      <c r="ABV63" s="191">
        <f>SUM(ABV64+ABV68+ABV73)</f>
        <v>0</v>
      </c>
      <c r="ABX63" s="191">
        <f t="shared" ref="ABX63:ACJ63" si="1733">SUM(ABX64+ABX68+ABX73)</f>
        <v>0</v>
      </c>
      <c r="ABY63" s="191">
        <f t="shared" si="1733"/>
        <v>0</v>
      </c>
      <c r="ABZ63" s="191">
        <f t="shared" si="1733"/>
        <v>0</v>
      </c>
      <c r="ACA63" s="191">
        <f t="shared" si="1733"/>
        <v>0</v>
      </c>
      <c r="ACB63" s="191">
        <f t="shared" si="1733"/>
        <v>0</v>
      </c>
      <c r="ACC63" s="191">
        <f t="shared" si="1733"/>
        <v>0</v>
      </c>
      <c r="ACD63" s="191">
        <f t="shared" si="1733"/>
        <v>0</v>
      </c>
      <c r="ACE63" s="191">
        <f t="shared" si="1733"/>
        <v>0</v>
      </c>
      <c r="ACF63" s="191">
        <f t="shared" si="1733"/>
        <v>0</v>
      </c>
      <c r="ACG63" s="191">
        <f t="shared" si="1733"/>
        <v>0</v>
      </c>
      <c r="ACH63" s="191">
        <f t="shared" si="1733"/>
        <v>0</v>
      </c>
      <c r="ACI63" s="191">
        <f t="shared" si="1733"/>
        <v>0</v>
      </c>
      <c r="ACJ63" s="191">
        <f t="shared" si="1733"/>
        <v>0</v>
      </c>
      <c r="ACK63" s="191">
        <f>SUM(ACK64+ACK68+ACK73)</f>
        <v>0</v>
      </c>
      <c r="ACM63" s="191">
        <f t="shared" ref="ACM63:ACY63" si="1734">SUM(ACM64+ACM68+ACM73)</f>
        <v>0</v>
      </c>
      <c r="ACN63" s="191">
        <f t="shared" si="1734"/>
        <v>0</v>
      </c>
      <c r="ACO63" s="191">
        <f t="shared" si="1734"/>
        <v>0</v>
      </c>
      <c r="ACP63" s="191">
        <f t="shared" si="1734"/>
        <v>0</v>
      </c>
      <c r="ACQ63" s="191">
        <f t="shared" si="1734"/>
        <v>0</v>
      </c>
      <c r="ACR63" s="191">
        <f t="shared" si="1734"/>
        <v>0</v>
      </c>
      <c r="ACS63" s="191">
        <f t="shared" si="1734"/>
        <v>0</v>
      </c>
      <c r="ACT63" s="191">
        <f t="shared" si="1734"/>
        <v>0</v>
      </c>
      <c r="ACU63" s="191">
        <f t="shared" si="1734"/>
        <v>0</v>
      </c>
      <c r="ACV63" s="191">
        <f t="shared" si="1734"/>
        <v>0</v>
      </c>
      <c r="ACW63" s="191">
        <f t="shared" si="1734"/>
        <v>0</v>
      </c>
      <c r="ACX63" s="191">
        <f t="shared" si="1734"/>
        <v>0</v>
      </c>
      <c r="ACY63" s="191">
        <f t="shared" si="1734"/>
        <v>0</v>
      </c>
      <c r="ACZ63" s="191">
        <f>SUM(ACZ64+ACZ68+ACZ73)</f>
        <v>0</v>
      </c>
      <c r="ADC63" s="191">
        <f t="shared" ref="ADC63:ADO63" si="1735">SUM(ADC64+ADC68+ADC73)</f>
        <v>0</v>
      </c>
      <c r="ADD63" s="191">
        <f t="shared" si="1735"/>
        <v>0</v>
      </c>
      <c r="ADE63" s="191">
        <f t="shared" si="1735"/>
        <v>0</v>
      </c>
      <c r="ADF63" s="191">
        <f t="shared" si="1735"/>
        <v>0</v>
      </c>
      <c r="ADG63" s="191">
        <f t="shared" si="1735"/>
        <v>0</v>
      </c>
      <c r="ADH63" s="191">
        <f t="shared" si="1735"/>
        <v>0</v>
      </c>
      <c r="ADI63" s="191">
        <f t="shared" si="1735"/>
        <v>0</v>
      </c>
      <c r="ADJ63" s="191">
        <f t="shared" si="1735"/>
        <v>0</v>
      </c>
      <c r="ADK63" s="191">
        <f t="shared" si="1735"/>
        <v>0</v>
      </c>
      <c r="ADL63" s="191">
        <f t="shared" si="1735"/>
        <v>0</v>
      </c>
      <c r="ADM63" s="191">
        <f t="shared" si="1735"/>
        <v>0</v>
      </c>
      <c r="ADN63" s="191">
        <f t="shared" si="1735"/>
        <v>0</v>
      </c>
      <c r="ADO63" s="191">
        <f t="shared" si="1735"/>
        <v>0</v>
      </c>
      <c r="ADP63" s="191">
        <f>SUM(ADP64+ADP68+ADP73)</f>
        <v>0</v>
      </c>
      <c r="ADR63" s="191">
        <f t="shared" ref="ADR63:AED63" si="1736">SUM(ADR64+ADR68+ADR73)</f>
        <v>0</v>
      </c>
      <c r="ADS63" s="191">
        <f t="shared" si="1736"/>
        <v>0</v>
      </c>
      <c r="ADT63" s="191">
        <f t="shared" si="1736"/>
        <v>0</v>
      </c>
      <c r="ADU63" s="191">
        <f t="shared" si="1736"/>
        <v>0</v>
      </c>
      <c r="ADV63" s="191">
        <f t="shared" si="1736"/>
        <v>0</v>
      </c>
      <c r="ADW63" s="191">
        <f t="shared" si="1736"/>
        <v>0</v>
      </c>
      <c r="ADX63" s="191">
        <f t="shared" si="1736"/>
        <v>0</v>
      </c>
      <c r="ADY63" s="191">
        <f t="shared" si="1736"/>
        <v>0</v>
      </c>
      <c r="ADZ63" s="191">
        <f t="shared" si="1736"/>
        <v>0</v>
      </c>
      <c r="AEA63" s="191">
        <f t="shared" si="1736"/>
        <v>0</v>
      </c>
      <c r="AEB63" s="191">
        <f t="shared" si="1736"/>
        <v>0</v>
      </c>
      <c r="AEC63" s="191">
        <f t="shared" si="1736"/>
        <v>0</v>
      </c>
      <c r="AED63" s="191">
        <f t="shared" si="1736"/>
        <v>0</v>
      </c>
      <c r="AEE63" s="191">
        <f>SUM(AEE64+AEE68+AEE73)</f>
        <v>0</v>
      </c>
      <c r="AEG63" s="191">
        <f t="shared" ref="AEG63:AES63" si="1737">SUM(AEG64+AEG68+AEG73)</f>
        <v>0</v>
      </c>
      <c r="AEH63" s="191">
        <f t="shared" si="1737"/>
        <v>0</v>
      </c>
      <c r="AEI63" s="191">
        <f t="shared" si="1737"/>
        <v>0</v>
      </c>
      <c r="AEJ63" s="191">
        <f t="shared" si="1737"/>
        <v>0</v>
      </c>
      <c r="AEK63" s="191">
        <f t="shared" si="1737"/>
        <v>0</v>
      </c>
      <c r="AEL63" s="191">
        <f t="shared" si="1737"/>
        <v>0</v>
      </c>
      <c r="AEM63" s="191">
        <f t="shared" si="1737"/>
        <v>0</v>
      </c>
      <c r="AEN63" s="191">
        <f t="shared" si="1737"/>
        <v>0</v>
      </c>
      <c r="AEO63" s="191">
        <f t="shared" si="1737"/>
        <v>0</v>
      </c>
      <c r="AEP63" s="191">
        <f t="shared" si="1737"/>
        <v>0</v>
      </c>
      <c r="AEQ63" s="191">
        <f t="shared" si="1737"/>
        <v>0</v>
      </c>
      <c r="AER63" s="191">
        <f t="shared" si="1737"/>
        <v>0</v>
      </c>
      <c r="AES63" s="191">
        <f t="shared" si="1737"/>
        <v>0</v>
      </c>
      <c r="AET63" s="191">
        <f>SUM(AET64+AET68+AET73)</f>
        <v>0</v>
      </c>
      <c r="AEV63" s="191">
        <f t="shared" ref="AEV63:AFH63" si="1738">SUM(AEV64+AEV68+AEV73)</f>
        <v>0</v>
      </c>
      <c r="AEW63" s="191">
        <f t="shared" si="1738"/>
        <v>0</v>
      </c>
      <c r="AEX63" s="191">
        <f t="shared" si="1738"/>
        <v>0</v>
      </c>
      <c r="AEY63" s="191">
        <f t="shared" si="1738"/>
        <v>0</v>
      </c>
      <c r="AEZ63" s="191">
        <f t="shared" si="1738"/>
        <v>0</v>
      </c>
      <c r="AFA63" s="191">
        <f t="shared" si="1738"/>
        <v>0</v>
      </c>
      <c r="AFB63" s="191">
        <f t="shared" si="1738"/>
        <v>0</v>
      </c>
      <c r="AFC63" s="191">
        <f t="shared" si="1738"/>
        <v>0</v>
      </c>
      <c r="AFD63" s="191">
        <f t="shared" si="1738"/>
        <v>0</v>
      </c>
      <c r="AFE63" s="191">
        <f t="shared" si="1738"/>
        <v>0</v>
      </c>
      <c r="AFF63" s="191">
        <f t="shared" si="1738"/>
        <v>0</v>
      </c>
      <c r="AFG63" s="191">
        <f t="shared" si="1738"/>
        <v>0</v>
      </c>
      <c r="AFH63" s="191">
        <f t="shared" si="1738"/>
        <v>0</v>
      </c>
      <c r="AFI63" s="191">
        <f>SUM(AFI64+AFI68+AFI73)</f>
        <v>0</v>
      </c>
      <c r="AFK63" s="191">
        <f t="shared" ref="AFK63:AFW63" si="1739">SUM(AFK64+AFK68+AFK73)</f>
        <v>0</v>
      </c>
      <c r="AFL63" s="191">
        <f t="shared" si="1739"/>
        <v>0</v>
      </c>
      <c r="AFM63" s="191">
        <f t="shared" si="1739"/>
        <v>0</v>
      </c>
      <c r="AFN63" s="191">
        <f t="shared" si="1739"/>
        <v>0</v>
      </c>
      <c r="AFO63" s="191">
        <f t="shared" si="1739"/>
        <v>0</v>
      </c>
      <c r="AFP63" s="191">
        <f t="shared" si="1739"/>
        <v>0</v>
      </c>
      <c r="AFQ63" s="191">
        <f t="shared" si="1739"/>
        <v>0</v>
      </c>
      <c r="AFR63" s="191">
        <f t="shared" si="1739"/>
        <v>0</v>
      </c>
      <c r="AFS63" s="191">
        <f t="shared" si="1739"/>
        <v>0</v>
      </c>
      <c r="AFT63" s="191">
        <f t="shared" si="1739"/>
        <v>0</v>
      </c>
      <c r="AFU63" s="191">
        <f t="shared" si="1739"/>
        <v>0</v>
      </c>
      <c r="AFV63" s="191">
        <f t="shared" si="1739"/>
        <v>0</v>
      </c>
      <c r="AFW63" s="191">
        <f t="shared" si="1739"/>
        <v>0</v>
      </c>
      <c r="AFX63" s="191">
        <f>SUM(AFX64+AFX68+AFX73)</f>
        <v>0</v>
      </c>
      <c r="AFZ63" s="191">
        <f t="shared" ref="AFZ63:AGL63" si="1740">SUM(AFZ64+AFZ68+AFZ73)</f>
        <v>0</v>
      </c>
      <c r="AGA63" s="191">
        <f t="shared" si="1740"/>
        <v>0</v>
      </c>
      <c r="AGB63" s="191">
        <f t="shared" si="1740"/>
        <v>0</v>
      </c>
      <c r="AGC63" s="191">
        <f t="shared" si="1740"/>
        <v>0</v>
      </c>
      <c r="AGD63" s="191">
        <f t="shared" si="1740"/>
        <v>0</v>
      </c>
      <c r="AGE63" s="191">
        <f t="shared" si="1740"/>
        <v>0</v>
      </c>
      <c r="AGF63" s="191">
        <f t="shared" si="1740"/>
        <v>0</v>
      </c>
      <c r="AGG63" s="191">
        <f t="shared" si="1740"/>
        <v>0</v>
      </c>
      <c r="AGH63" s="191">
        <f t="shared" si="1740"/>
        <v>0</v>
      </c>
      <c r="AGI63" s="191">
        <f t="shared" si="1740"/>
        <v>0</v>
      </c>
      <c r="AGJ63" s="191">
        <f t="shared" si="1740"/>
        <v>0</v>
      </c>
      <c r="AGK63" s="191">
        <f t="shared" si="1740"/>
        <v>0</v>
      </c>
      <c r="AGL63" s="191">
        <f t="shared" si="1740"/>
        <v>0</v>
      </c>
      <c r="AGM63" s="191">
        <f>SUM(AGM64+AGM68+AGM73)</f>
        <v>0</v>
      </c>
      <c r="AGO63" s="191">
        <f t="shared" ref="AGO63:AHA63" si="1741">SUM(AGO64+AGO68+AGO73)</f>
        <v>0</v>
      </c>
      <c r="AGP63" s="191">
        <f t="shared" si="1741"/>
        <v>0</v>
      </c>
      <c r="AGQ63" s="191">
        <f t="shared" si="1741"/>
        <v>0</v>
      </c>
      <c r="AGR63" s="191">
        <f t="shared" si="1741"/>
        <v>0</v>
      </c>
      <c r="AGS63" s="191">
        <f t="shared" si="1741"/>
        <v>0</v>
      </c>
      <c r="AGT63" s="191">
        <f t="shared" si="1741"/>
        <v>0</v>
      </c>
      <c r="AGU63" s="191">
        <f t="shared" si="1741"/>
        <v>0</v>
      </c>
      <c r="AGV63" s="191">
        <f t="shared" si="1741"/>
        <v>0</v>
      </c>
      <c r="AGW63" s="191">
        <f t="shared" si="1741"/>
        <v>0</v>
      </c>
      <c r="AGX63" s="191">
        <f t="shared" si="1741"/>
        <v>0</v>
      </c>
      <c r="AGY63" s="191">
        <f t="shared" si="1741"/>
        <v>0</v>
      </c>
      <c r="AGZ63" s="191">
        <f t="shared" si="1741"/>
        <v>0</v>
      </c>
      <c r="AHA63" s="191">
        <f t="shared" si="1741"/>
        <v>0</v>
      </c>
      <c r="AHB63" s="191">
        <f>SUM(AHB64+AHB68+AHB73)</f>
        <v>0</v>
      </c>
      <c r="AHD63" s="191">
        <f t="shared" ref="AHD63:AHP63" si="1742">SUM(AHD64+AHD68+AHD73)</f>
        <v>0</v>
      </c>
      <c r="AHE63" s="191">
        <f t="shared" si="1742"/>
        <v>0</v>
      </c>
      <c r="AHF63" s="191">
        <f t="shared" si="1742"/>
        <v>0</v>
      </c>
      <c r="AHG63" s="191">
        <f t="shared" si="1742"/>
        <v>0</v>
      </c>
      <c r="AHH63" s="191">
        <f t="shared" si="1742"/>
        <v>0</v>
      </c>
      <c r="AHI63" s="191">
        <f t="shared" si="1742"/>
        <v>0</v>
      </c>
      <c r="AHJ63" s="191">
        <f t="shared" si="1742"/>
        <v>0</v>
      </c>
      <c r="AHK63" s="191">
        <f t="shared" si="1742"/>
        <v>0</v>
      </c>
      <c r="AHL63" s="191">
        <f t="shared" si="1742"/>
        <v>0</v>
      </c>
      <c r="AHM63" s="191">
        <f t="shared" si="1742"/>
        <v>0</v>
      </c>
      <c r="AHN63" s="191">
        <f t="shared" si="1742"/>
        <v>0</v>
      </c>
      <c r="AHO63" s="191">
        <f t="shared" si="1742"/>
        <v>0</v>
      </c>
      <c r="AHP63" s="191">
        <f t="shared" si="1742"/>
        <v>0</v>
      </c>
      <c r="AHQ63" s="191">
        <f>SUM(AHQ64+AHQ68+AHQ73)</f>
        <v>0</v>
      </c>
      <c r="AHS63" s="191">
        <f t="shared" ref="AHS63:AIE63" si="1743">SUM(AHS64+AHS68+AHS73)</f>
        <v>0</v>
      </c>
      <c r="AHT63" s="191">
        <f t="shared" si="1743"/>
        <v>0</v>
      </c>
      <c r="AHU63" s="191">
        <f t="shared" si="1743"/>
        <v>0</v>
      </c>
      <c r="AHV63" s="191">
        <f t="shared" si="1743"/>
        <v>0</v>
      </c>
      <c r="AHW63" s="191">
        <f t="shared" si="1743"/>
        <v>0</v>
      </c>
      <c r="AHX63" s="191">
        <f t="shared" si="1743"/>
        <v>0</v>
      </c>
      <c r="AHY63" s="191">
        <f t="shared" si="1743"/>
        <v>0</v>
      </c>
      <c r="AHZ63" s="191">
        <f t="shared" si="1743"/>
        <v>0</v>
      </c>
      <c r="AIA63" s="191">
        <f t="shared" si="1743"/>
        <v>0</v>
      </c>
      <c r="AIB63" s="191">
        <f t="shared" si="1743"/>
        <v>0</v>
      </c>
      <c r="AIC63" s="191">
        <f t="shared" si="1743"/>
        <v>0</v>
      </c>
      <c r="AID63" s="191">
        <f t="shared" si="1743"/>
        <v>0</v>
      </c>
      <c r="AIE63" s="191">
        <f t="shared" si="1743"/>
        <v>0</v>
      </c>
      <c r="AIF63" s="191">
        <f>SUM(AIF64+AIF68+AIF73)</f>
        <v>0</v>
      </c>
    </row>
    <row r="64" spans="1:916" x14ac:dyDescent="0.25">
      <c r="A64" s="41" t="s">
        <v>232</v>
      </c>
      <c r="B64" s="42" t="s">
        <v>286</v>
      </c>
      <c r="C64" s="191">
        <f t="shared" ref="C64:AC64" si="1744">SUM(C65:C67)</f>
        <v>0</v>
      </c>
      <c r="D64" s="191">
        <f t="shared" si="1744"/>
        <v>0</v>
      </c>
      <c r="E64" s="191">
        <f t="shared" si="1744"/>
        <v>0</v>
      </c>
      <c r="F64" s="191">
        <f t="shared" si="1744"/>
        <v>0</v>
      </c>
      <c r="G64" s="191">
        <f t="shared" si="1744"/>
        <v>0</v>
      </c>
      <c r="H64" s="191">
        <f t="shared" si="1744"/>
        <v>0</v>
      </c>
      <c r="I64" s="191">
        <f t="shared" si="1744"/>
        <v>0</v>
      </c>
      <c r="J64" s="191">
        <f t="shared" si="1744"/>
        <v>0</v>
      </c>
      <c r="K64" s="191">
        <f t="shared" si="1744"/>
        <v>0</v>
      </c>
      <c r="L64" s="191">
        <f t="shared" si="1744"/>
        <v>0</v>
      </c>
      <c r="M64" s="191">
        <f t="shared" si="1744"/>
        <v>0</v>
      </c>
      <c r="N64" s="191">
        <f t="shared" si="1744"/>
        <v>0</v>
      </c>
      <c r="O64" s="191">
        <f t="shared" si="1744"/>
        <v>0</v>
      </c>
      <c r="P64" s="191">
        <f t="shared" si="1744"/>
        <v>0</v>
      </c>
      <c r="Q64" s="191">
        <f t="shared" si="1744"/>
        <v>0</v>
      </c>
      <c r="R64" s="191">
        <f t="shared" si="1744"/>
        <v>0</v>
      </c>
      <c r="S64" s="191">
        <f t="shared" si="1744"/>
        <v>0</v>
      </c>
      <c r="T64" s="191">
        <f t="shared" si="1744"/>
        <v>0</v>
      </c>
      <c r="U64" s="191">
        <f t="shared" si="1744"/>
        <v>0</v>
      </c>
      <c r="V64" s="191">
        <f t="shared" si="1744"/>
        <v>0</v>
      </c>
      <c r="W64" s="191">
        <f t="shared" si="1744"/>
        <v>0</v>
      </c>
      <c r="X64" s="191">
        <f t="shared" si="1744"/>
        <v>0</v>
      </c>
      <c r="Y64" s="191">
        <f t="shared" si="1744"/>
        <v>0</v>
      </c>
      <c r="Z64" s="191">
        <f t="shared" si="1744"/>
        <v>0</v>
      </c>
      <c r="AA64" s="191">
        <f t="shared" si="1744"/>
        <v>0</v>
      </c>
      <c r="AB64" s="191">
        <f t="shared" si="1744"/>
        <v>0</v>
      </c>
      <c r="AC64" s="191">
        <f t="shared" si="1744"/>
        <v>0</v>
      </c>
      <c r="AD64" s="191">
        <f>SUM(AD65:AD67)</f>
        <v>0</v>
      </c>
      <c r="AF64" s="191">
        <f t="shared" ref="AF64:AR64" si="1745">SUM(AF65:AF67)</f>
        <v>0</v>
      </c>
      <c r="AG64" s="191">
        <f t="shared" si="1745"/>
        <v>0</v>
      </c>
      <c r="AH64" s="191">
        <f t="shared" si="1745"/>
        <v>0</v>
      </c>
      <c r="AI64" s="191">
        <f t="shared" si="1745"/>
        <v>0</v>
      </c>
      <c r="AJ64" s="191">
        <f t="shared" si="1745"/>
        <v>0</v>
      </c>
      <c r="AK64" s="191">
        <f t="shared" si="1745"/>
        <v>0</v>
      </c>
      <c r="AL64" s="191">
        <f t="shared" si="1745"/>
        <v>0</v>
      </c>
      <c r="AM64" s="191">
        <f t="shared" si="1745"/>
        <v>0</v>
      </c>
      <c r="AN64" s="191">
        <f t="shared" si="1745"/>
        <v>0</v>
      </c>
      <c r="AO64" s="191">
        <f t="shared" si="1745"/>
        <v>0</v>
      </c>
      <c r="AP64" s="191">
        <f t="shared" si="1745"/>
        <v>0</v>
      </c>
      <c r="AQ64" s="191">
        <f t="shared" si="1745"/>
        <v>0</v>
      </c>
      <c r="AR64" s="191">
        <f t="shared" si="1745"/>
        <v>0</v>
      </c>
      <c r="AS64" s="191">
        <f>SUM(AS65:AS67)</f>
        <v>0</v>
      </c>
      <c r="AU64" s="191">
        <f t="shared" ref="AU64:BG64" si="1746">SUM(AU65:AU67)</f>
        <v>0</v>
      </c>
      <c r="AV64" s="191">
        <f t="shared" si="1746"/>
        <v>0</v>
      </c>
      <c r="AW64" s="191">
        <f t="shared" si="1746"/>
        <v>0</v>
      </c>
      <c r="AX64" s="191">
        <f t="shared" si="1746"/>
        <v>0</v>
      </c>
      <c r="AY64" s="191">
        <f t="shared" si="1746"/>
        <v>0</v>
      </c>
      <c r="AZ64" s="191">
        <f t="shared" si="1746"/>
        <v>0</v>
      </c>
      <c r="BA64" s="191">
        <f t="shared" si="1746"/>
        <v>0</v>
      </c>
      <c r="BB64" s="191">
        <f t="shared" si="1746"/>
        <v>0</v>
      </c>
      <c r="BC64" s="191">
        <f t="shared" si="1746"/>
        <v>0</v>
      </c>
      <c r="BD64" s="191">
        <f t="shared" si="1746"/>
        <v>0</v>
      </c>
      <c r="BE64" s="191">
        <f t="shared" si="1746"/>
        <v>0</v>
      </c>
      <c r="BF64" s="191">
        <f t="shared" si="1746"/>
        <v>0</v>
      </c>
      <c r="BG64" s="191">
        <f t="shared" si="1746"/>
        <v>0</v>
      </c>
      <c r="BH64" s="191">
        <f>SUM(BH65:BH67)</f>
        <v>0</v>
      </c>
      <c r="BJ64" s="191">
        <f t="shared" ref="BJ64:BV64" si="1747">SUM(BJ65:BJ67)</f>
        <v>0</v>
      </c>
      <c r="BK64" s="191">
        <f t="shared" si="1747"/>
        <v>0</v>
      </c>
      <c r="BL64" s="191">
        <f t="shared" si="1747"/>
        <v>0</v>
      </c>
      <c r="BM64" s="191">
        <f t="shared" si="1747"/>
        <v>0</v>
      </c>
      <c r="BN64" s="191">
        <f t="shared" si="1747"/>
        <v>0</v>
      </c>
      <c r="BO64" s="191">
        <f t="shared" si="1747"/>
        <v>0</v>
      </c>
      <c r="BP64" s="191">
        <f t="shared" si="1747"/>
        <v>0</v>
      </c>
      <c r="BQ64" s="191">
        <f t="shared" si="1747"/>
        <v>0</v>
      </c>
      <c r="BR64" s="191">
        <f t="shared" si="1747"/>
        <v>0</v>
      </c>
      <c r="BS64" s="191">
        <f t="shared" si="1747"/>
        <v>0</v>
      </c>
      <c r="BT64" s="191">
        <f t="shared" si="1747"/>
        <v>0</v>
      </c>
      <c r="BU64" s="191">
        <f t="shared" si="1747"/>
        <v>0</v>
      </c>
      <c r="BV64" s="191">
        <f t="shared" si="1747"/>
        <v>0</v>
      </c>
      <c r="BW64" s="191">
        <f>SUM(BW65:BW67)</f>
        <v>0</v>
      </c>
      <c r="BY64" s="191">
        <f t="shared" ref="BY64:CK64" si="1748">SUM(BY65:BY67)</f>
        <v>0</v>
      </c>
      <c r="BZ64" s="191">
        <f t="shared" si="1748"/>
        <v>0</v>
      </c>
      <c r="CA64" s="191">
        <f t="shared" si="1748"/>
        <v>0</v>
      </c>
      <c r="CB64" s="191">
        <f t="shared" si="1748"/>
        <v>0</v>
      </c>
      <c r="CC64" s="191">
        <f t="shared" si="1748"/>
        <v>0</v>
      </c>
      <c r="CD64" s="191">
        <f t="shared" si="1748"/>
        <v>0</v>
      </c>
      <c r="CE64" s="191">
        <f t="shared" si="1748"/>
        <v>0</v>
      </c>
      <c r="CF64" s="191">
        <f t="shared" si="1748"/>
        <v>0</v>
      </c>
      <c r="CG64" s="191">
        <f t="shared" si="1748"/>
        <v>0</v>
      </c>
      <c r="CH64" s="191">
        <f t="shared" si="1748"/>
        <v>0</v>
      </c>
      <c r="CI64" s="191">
        <f t="shared" si="1748"/>
        <v>0</v>
      </c>
      <c r="CJ64" s="191">
        <f t="shared" si="1748"/>
        <v>0</v>
      </c>
      <c r="CK64" s="191">
        <f t="shared" si="1748"/>
        <v>0</v>
      </c>
      <c r="CL64" s="191">
        <f>SUM(CL65:CL67)</f>
        <v>0</v>
      </c>
      <c r="CN64" s="191">
        <f t="shared" ref="CN64:CZ64" si="1749">SUM(CN65:CN67)</f>
        <v>0</v>
      </c>
      <c r="CO64" s="191">
        <f t="shared" si="1749"/>
        <v>0</v>
      </c>
      <c r="CP64" s="191">
        <f t="shared" si="1749"/>
        <v>0</v>
      </c>
      <c r="CQ64" s="191">
        <f t="shared" si="1749"/>
        <v>0</v>
      </c>
      <c r="CR64" s="191">
        <f t="shared" si="1749"/>
        <v>0</v>
      </c>
      <c r="CS64" s="191">
        <f t="shared" si="1749"/>
        <v>0</v>
      </c>
      <c r="CT64" s="191">
        <f t="shared" si="1749"/>
        <v>0</v>
      </c>
      <c r="CU64" s="191">
        <f t="shared" si="1749"/>
        <v>0</v>
      </c>
      <c r="CV64" s="191">
        <f t="shared" si="1749"/>
        <v>0</v>
      </c>
      <c r="CW64" s="191">
        <f t="shared" si="1749"/>
        <v>0</v>
      </c>
      <c r="CX64" s="191">
        <f t="shared" si="1749"/>
        <v>0</v>
      </c>
      <c r="CY64" s="191">
        <f t="shared" si="1749"/>
        <v>0</v>
      </c>
      <c r="CZ64" s="191">
        <f t="shared" si="1749"/>
        <v>0</v>
      </c>
      <c r="DA64" s="191">
        <f>SUM(DA65:DA67)</f>
        <v>0</v>
      </c>
      <c r="DC64" s="191">
        <f t="shared" ref="DC64:DO64" si="1750">SUM(DC65:DC67)</f>
        <v>0</v>
      </c>
      <c r="DD64" s="191">
        <f t="shared" si="1750"/>
        <v>0</v>
      </c>
      <c r="DE64" s="191">
        <f t="shared" si="1750"/>
        <v>0</v>
      </c>
      <c r="DF64" s="191">
        <f t="shared" si="1750"/>
        <v>0</v>
      </c>
      <c r="DG64" s="191">
        <f t="shared" si="1750"/>
        <v>0</v>
      </c>
      <c r="DH64" s="191">
        <f t="shared" si="1750"/>
        <v>0</v>
      </c>
      <c r="DI64" s="191">
        <f t="shared" si="1750"/>
        <v>0</v>
      </c>
      <c r="DJ64" s="191">
        <f t="shared" si="1750"/>
        <v>0</v>
      </c>
      <c r="DK64" s="191">
        <f t="shared" si="1750"/>
        <v>0</v>
      </c>
      <c r="DL64" s="191">
        <f t="shared" si="1750"/>
        <v>0</v>
      </c>
      <c r="DM64" s="191">
        <f t="shared" si="1750"/>
        <v>0</v>
      </c>
      <c r="DN64" s="191">
        <f t="shared" si="1750"/>
        <v>0</v>
      </c>
      <c r="DO64" s="191">
        <f t="shared" si="1750"/>
        <v>0</v>
      </c>
      <c r="DP64" s="191">
        <f>SUM(DP65:DP67)</f>
        <v>0</v>
      </c>
      <c r="DR64" s="191">
        <f t="shared" ref="DR64:ED64" si="1751">SUM(DR65:DR67)</f>
        <v>0</v>
      </c>
      <c r="DS64" s="191">
        <f t="shared" si="1751"/>
        <v>0</v>
      </c>
      <c r="DT64" s="191">
        <f t="shared" si="1751"/>
        <v>0</v>
      </c>
      <c r="DU64" s="191">
        <f t="shared" si="1751"/>
        <v>0</v>
      </c>
      <c r="DV64" s="191">
        <f t="shared" si="1751"/>
        <v>0</v>
      </c>
      <c r="DW64" s="191">
        <f t="shared" si="1751"/>
        <v>0</v>
      </c>
      <c r="DX64" s="191">
        <f t="shared" si="1751"/>
        <v>0</v>
      </c>
      <c r="DY64" s="191">
        <f t="shared" si="1751"/>
        <v>0</v>
      </c>
      <c r="DZ64" s="191">
        <f t="shared" si="1751"/>
        <v>0</v>
      </c>
      <c r="EA64" s="191">
        <f t="shared" si="1751"/>
        <v>0</v>
      </c>
      <c r="EB64" s="191">
        <f t="shared" si="1751"/>
        <v>0</v>
      </c>
      <c r="EC64" s="191">
        <f t="shared" si="1751"/>
        <v>0</v>
      </c>
      <c r="ED64" s="191">
        <f t="shared" si="1751"/>
        <v>0</v>
      </c>
      <c r="EE64" s="191">
        <f>SUM(EE65:EE67)</f>
        <v>0</v>
      </c>
      <c r="EG64" s="191">
        <f t="shared" ref="EG64:ES64" si="1752">SUM(EG65:EG67)</f>
        <v>0</v>
      </c>
      <c r="EH64" s="191">
        <f t="shared" si="1752"/>
        <v>0</v>
      </c>
      <c r="EI64" s="191">
        <f t="shared" si="1752"/>
        <v>0</v>
      </c>
      <c r="EJ64" s="191">
        <f t="shared" si="1752"/>
        <v>0</v>
      </c>
      <c r="EK64" s="191">
        <f t="shared" si="1752"/>
        <v>0</v>
      </c>
      <c r="EL64" s="191">
        <f t="shared" si="1752"/>
        <v>0</v>
      </c>
      <c r="EM64" s="191">
        <f t="shared" si="1752"/>
        <v>0</v>
      </c>
      <c r="EN64" s="191">
        <f t="shared" si="1752"/>
        <v>0</v>
      </c>
      <c r="EO64" s="191">
        <f t="shared" si="1752"/>
        <v>0</v>
      </c>
      <c r="EP64" s="191">
        <f t="shared" si="1752"/>
        <v>0</v>
      </c>
      <c r="EQ64" s="191">
        <f t="shared" si="1752"/>
        <v>0</v>
      </c>
      <c r="ER64" s="191">
        <f t="shared" si="1752"/>
        <v>0</v>
      </c>
      <c r="ES64" s="191">
        <f t="shared" si="1752"/>
        <v>0</v>
      </c>
      <c r="ET64" s="191">
        <f>SUM(ET65:ET67)</f>
        <v>0</v>
      </c>
      <c r="EV64" s="191">
        <f t="shared" ref="EV64:FH64" si="1753">SUM(EV65:EV67)</f>
        <v>0</v>
      </c>
      <c r="EW64" s="191">
        <f t="shared" si="1753"/>
        <v>0</v>
      </c>
      <c r="EX64" s="191">
        <f t="shared" si="1753"/>
        <v>0</v>
      </c>
      <c r="EY64" s="191">
        <f t="shared" si="1753"/>
        <v>0</v>
      </c>
      <c r="EZ64" s="191">
        <f t="shared" si="1753"/>
        <v>0</v>
      </c>
      <c r="FA64" s="191">
        <f t="shared" si="1753"/>
        <v>0</v>
      </c>
      <c r="FB64" s="191">
        <f t="shared" si="1753"/>
        <v>0</v>
      </c>
      <c r="FC64" s="191">
        <f t="shared" si="1753"/>
        <v>0</v>
      </c>
      <c r="FD64" s="191">
        <f t="shared" si="1753"/>
        <v>0</v>
      </c>
      <c r="FE64" s="191">
        <f t="shared" si="1753"/>
        <v>0</v>
      </c>
      <c r="FF64" s="191">
        <f t="shared" si="1753"/>
        <v>0</v>
      </c>
      <c r="FG64" s="191">
        <f t="shared" si="1753"/>
        <v>0</v>
      </c>
      <c r="FH64" s="191">
        <f t="shared" si="1753"/>
        <v>0</v>
      </c>
      <c r="FI64" s="191">
        <f>SUM(FI65:FI67)</f>
        <v>0</v>
      </c>
      <c r="FK64" s="191">
        <f t="shared" ref="FK64:FW64" si="1754">SUM(FK65:FK67)</f>
        <v>0</v>
      </c>
      <c r="FL64" s="191">
        <f t="shared" si="1754"/>
        <v>0</v>
      </c>
      <c r="FM64" s="191">
        <f t="shared" si="1754"/>
        <v>0</v>
      </c>
      <c r="FN64" s="191">
        <f t="shared" si="1754"/>
        <v>0</v>
      </c>
      <c r="FO64" s="191">
        <f t="shared" si="1754"/>
        <v>0</v>
      </c>
      <c r="FP64" s="191">
        <f t="shared" si="1754"/>
        <v>0</v>
      </c>
      <c r="FQ64" s="191">
        <f t="shared" si="1754"/>
        <v>0</v>
      </c>
      <c r="FR64" s="191">
        <f t="shared" si="1754"/>
        <v>0</v>
      </c>
      <c r="FS64" s="191">
        <f t="shared" si="1754"/>
        <v>0</v>
      </c>
      <c r="FT64" s="191">
        <f t="shared" si="1754"/>
        <v>0</v>
      </c>
      <c r="FU64" s="191">
        <f t="shared" si="1754"/>
        <v>0</v>
      </c>
      <c r="FV64" s="191">
        <f t="shared" si="1754"/>
        <v>0</v>
      </c>
      <c r="FW64" s="191">
        <f t="shared" si="1754"/>
        <v>0</v>
      </c>
      <c r="FX64" s="191">
        <f>SUM(FX65:FX67)</f>
        <v>0</v>
      </c>
      <c r="FZ64" s="191">
        <f t="shared" ref="FZ64:GL64" si="1755">SUM(FZ65:FZ67)</f>
        <v>0</v>
      </c>
      <c r="GA64" s="191">
        <f t="shared" si="1755"/>
        <v>0</v>
      </c>
      <c r="GB64" s="191">
        <f t="shared" si="1755"/>
        <v>0</v>
      </c>
      <c r="GC64" s="191">
        <f t="shared" si="1755"/>
        <v>0</v>
      </c>
      <c r="GD64" s="191">
        <f t="shared" si="1755"/>
        <v>0</v>
      </c>
      <c r="GE64" s="191">
        <f t="shared" si="1755"/>
        <v>0</v>
      </c>
      <c r="GF64" s="191">
        <f t="shared" si="1755"/>
        <v>0</v>
      </c>
      <c r="GG64" s="191">
        <f t="shared" si="1755"/>
        <v>0</v>
      </c>
      <c r="GH64" s="191">
        <f t="shared" si="1755"/>
        <v>0</v>
      </c>
      <c r="GI64" s="191">
        <f t="shared" si="1755"/>
        <v>0</v>
      </c>
      <c r="GJ64" s="191">
        <f t="shared" si="1755"/>
        <v>0</v>
      </c>
      <c r="GK64" s="191">
        <f t="shared" si="1755"/>
        <v>0</v>
      </c>
      <c r="GL64" s="191">
        <f t="shared" si="1755"/>
        <v>0</v>
      </c>
      <c r="GM64" s="191">
        <f>SUM(GM65:GM67)</f>
        <v>0</v>
      </c>
      <c r="GO64" s="191">
        <f t="shared" ref="GO64:HA64" si="1756">SUM(GO65:GO67)</f>
        <v>0</v>
      </c>
      <c r="GP64" s="191">
        <f t="shared" si="1756"/>
        <v>0</v>
      </c>
      <c r="GQ64" s="191">
        <f t="shared" si="1756"/>
        <v>0</v>
      </c>
      <c r="GR64" s="191">
        <f t="shared" si="1756"/>
        <v>0</v>
      </c>
      <c r="GS64" s="191">
        <f t="shared" si="1756"/>
        <v>0</v>
      </c>
      <c r="GT64" s="191">
        <f t="shared" si="1756"/>
        <v>0</v>
      </c>
      <c r="GU64" s="191">
        <f t="shared" si="1756"/>
        <v>0</v>
      </c>
      <c r="GV64" s="191">
        <f t="shared" si="1756"/>
        <v>0</v>
      </c>
      <c r="GW64" s="191">
        <f t="shared" si="1756"/>
        <v>0</v>
      </c>
      <c r="GX64" s="191">
        <f t="shared" si="1756"/>
        <v>0</v>
      </c>
      <c r="GY64" s="191">
        <f t="shared" si="1756"/>
        <v>0</v>
      </c>
      <c r="GZ64" s="191">
        <f t="shared" si="1756"/>
        <v>0</v>
      </c>
      <c r="HA64" s="191">
        <f t="shared" si="1756"/>
        <v>0</v>
      </c>
      <c r="HB64" s="191">
        <f>SUM(HB65:HB67)</f>
        <v>0</v>
      </c>
      <c r="HD64" s="191">
        <f t="shared" ref="HD64:HP64" si="1757">SUM(HD65:HD67)</f>
        <v>0</v>
      </c>
      <c r="HE64" s="191">
        <f t="shared" si="1757"/>
        <v>0</v>
      </c>
      <c r="HF64" s="191">
        <f t="shared" si="1757"/>
        <v>0</v>
      </c>
      <c r="HG64" s="191">
        <f t="shared" si="1757"/>
        <v>0</v>
      </c>
      <c r="HH64" s="191">
        <f t="shared" si="1757"/>
        <v>0</v>
      </c>
      <c r="HI64" s="191">
        <f t="shared" si="1757"/>
        <v>0</v>
      </c>
      <c r="HJ64" s="191">
        <f t="shared" si="1757"/>
        <v>0</v>
      </c>
      <c r="HK64" s="191">
        <f t="shared" si="1757"/>
        <v>0</v>
      </c>
      <c r="HL64" s="191">
        <f t="shared" si="1757"/>
        <v>0</v>
      </c>
      <c r="HM64" s="191">
        <f t="shared" si="1757"/>
        <v>0</v>
      </c>
      <c r="HN64" s="191">
        <f t="shared" si="1757"/>
        <v>0</v>
      </c>
      <c r="HO64" s="191">
        <f t="shared" si="1757"/>
        <v>0</v>
      </c>
      <c r="HP64" s="191">
        <f t="shared" si="1757"/>
        <v>0</v>
      </c>
      <c r="HQ64" s="191">
        <f>SUM(HQ65:HQ67)</f>
        <v>0</v>
      </c>
      <c r="HS64" s="191">
        <f t="shared" ref="HS64:IE64" si="1758">SUM(HS65:HS67)</f>
        <v>0</v>
      </c>
      <c r="HT64" s="191">
        <f t="shared" si="1758"/>
        <v>0</v>
      </c>
      <c r="HU64" s="191">
        <f t="shared" si="1758"/>
        <v>0</v>
      </c>
      <c r="HV64" s="191">
        <f t="shared" si="1758"/>
        <v>0</v>
      </c>
      <c r="HW64" s="191">
        <f t="shared" si="1758"/>
        <v>0</v>
      </c>
      <c r="HX64" s="191">
        <f t="shared" si="1758"/>
        <v>0</v>
      </c>
      <c r="HY64" s="191">
        <f t="shared" si="1758"/>
        <v>0</v>
      </c>
      <c r="HZ64" s="191">
        <f t="shared" si="1758"/>
        <v>0</v>
      </c>
      <c r="IA64" s="191">
        <f t="shared" si="1758"/>
        <v>0</v>
      </c>
      <c r="IB64" s="191">
        <f t="shared" si="1758"/>
        <v>0</v>
      </c>
      <c r="IC64" s="191">
        <f t="shared" si="1758"/>
        <v>0</v>
      </c>
      <c r="ID64" s="191">
        <f t="shared" si="1758"/>
        <v>0</v>
      </c>
      <c r="IE64" s="191">
        <f t="shared" si="1758"/>
        <v>0</v>
      </c>
      <c r="IF64" s="191">
        <f>SUM(IF65:IF67)</f>
        <v>0</v>
      </c>
      <c r="IH64" s="191">
        <f t="shared" ref="IH64:IT64" si="1759">SUM(IH65:IH67)</f>
        <v>0</v>
      </c>
      <c r="II64" s="191">
        <f t="shared" si="1759"/>
        <v>0</v>
      </c>
      <c r="IJ64" s="191">
        <f t="shared" si="1759"/>
        <v>0</v>
      </c>
      <c r="IK64" s="191">
        <f t="shared" si="1759"/>
        <v>0</v>
      </c>
      <c r="IL64" s="191">
        <f t="shared" si="1759"/>
        <v>0</v>
      </c>
      <c r="IM64" s="191">
        <f t="shared" si="1759"/>
        <v>0</v>
      </c>
      <c r="IN64" s="191">
        <f t="shared" si="1759"/>
        <v>0</v>
      </c>
      <c r="IO64" s="191">
        <f t="shared" si="1759"/>
        <v>0</v>
      </c>
      <c r="IP64" s="191">
        <f t="shared" si="1759"/>
        <v>0</v>
      </c>
      <c r="IQ64" s="191">
        <f t="shared" si="1759"/>
        <v>0</v>
      </c>
      <c r="IR64" s="191">
        <f t="shared" si="1759"/>
        <v>0</v>
      </c>
      <c r="IS64" s="191">
        <f t="shared" si="1759"/>
        <v>0</v>
      </c>
      <c r="IT64" s="191">
        <f t="shared" si="1759"/>
        <v>0</v>
      </c>
      <c r="IU64" s="191">
        <f>SUM(IU65:IU67)</f>
        <v>0</v>
      </c>
      <c r="IW64" s="191">
        <f t="shared" ref="IW64:JI64" si="1760">SUM(IW65:IW67)</f>
        <v>0</v>
      </c>
      <c r="IX64" s="191">
        <f t="shared" si="1760"/>
        <v>0</v>
      </c>
      <c r="IY64" s="191">
        <f t="shared" si="1760"/>
        <v>0</v>
      </c>
      <c r="IZ64" s="191">
        <f t="shared" si="1760"/>
        <v>0</v>
      </c>
      <c r="JA64" s="191">
        <f t="shared" si="1760"/>
        <v>0</v>
      </c>
      <c r="JB64" s="191">
        <f t="shared" si="1760"/>
        <v>0</v>
      </c>
      <c r="JC64" s="191">
        <f t="shared" si="1760"/>
        <v>0</v>
      </c>
      <c r="JD64" s="191">
        <f t="shared" si="1760"/>
        <v>0</v>
      </c>
      <c r="JE64" s="191">
        <f t="shared" si="1760"/>
        <v>0</v>
      </c>
      <c r="JF64" s="191">
        <f t="shared" si="1760"/>
        <v>0</v>
      </c>
      <c r="JG64" s="191">
        <f t="shared" si="1760"/>
        <v>0</v>
      </c>
      <c r="JH64" s="191">
        <f t="shared" si="1760"/>
        <v>0</v>
      </c>
      <c r="JI64" s="191">
        <f t="shared" si="1760"/>
        <v>0</v>
      </c>
      <c r="JJ64" s="191">
        <f>SUM(JJ65:JJ67)</f>
        <v>0</v>
      </c>
      <c r="JL64" s="191">
        <f t="shared" ref="JL64:JX64" si="1761">SUM(JL65:JL67)</f>
        <v>0</v>
      </c>
      <c r="JM64" s="191">
        <f t="shared" si="1761"/>
        <v>0</v>
      </c>
      <c r="JN64" s="191">
        <f t="shared" si="1761"/>
        <v>0</v>
      </c>
      <c r="JO64" s="191">
        <f t="shared" si="1761"/>
        <v>0</v>
      </c>
      <c r="JP64" s="191">
        <f t="shared" si="1761"/>
        <v>0</v>
      </c>
      <c r="JQ64" s="191">
        <f t="shared" si="1761"/>
        <v>0</v>
      </c>
      <c r="JR64" s="191">
        <f t="shared" si="1761"/>
        <v>0</v>
      </c>
      <c r="JS64" s="191">
        <f t="shared" si="1761"/>
        <v>0</v>
      </c>
      <c r="JT64" s="191">
        <f t="shared" si="1761"/>
        <v>0</v>
      </c>
      <c r="JU64" s="191">
        <f t="shared" si="1761"/>
        <v>0</v>
      </c>
      <c r="JV64" s="191">
        <f t="shared" si="1761"/>
        <v>0</v>
      </c>
      <c r="JW64" s="191">
        <f t="shared" si="1761"/>
        <v>0</v>
      </c>
      <c r="JX64" s="191">
        <f t="shared" si="1761"/>
        <v>0</v>
      </c>
      <c r="JY64" s="191">
        <f>SUM(JY65:JY67)</f>
        <v>0</v>
      </c>
      <c r="KA64" s="191">
        <f t="shared" ref="KA64:KM64" si="1762">SUM(KA65:KA67)</f>
        <v>0</v>
      </c>
      <c r="KB64" s="191">
        <f t="shared" si="1762"/>
        <v>0</v>
      </c>
      <c r="KC64" s="191">
        <f t="shared" si="1762"/>
        <v>0</v>
      </c>
      <c r="KD64" s="191">
        <f t="shared" si="1762"/>
        <v>0</v>
      </c>
      <c r="KE64" s="191">
        <f t="shared" si="1762"/>
        <v>0</v>
      </c>
      <c r="KF64" s="191">
        <f t="shared" si="1762"/>
        <v>0</v>
      </c>
      <c r="KG64" s="191">
        <f t="shared" si="1762"/>
        <v>0</v>
      </c>
      <c r="KH64" s="191">
        <f t="shared" si="1762"/>
        <v>0</v>
      </c>
      <c r="KI64" s="191">
        <f t="shared" si="1762"/>
        <v>0</v>
      </c>
      <c r="KJ64" s="191">
        <f t="shared" si="1762"/>
        <v>0</v>
      </c>
      <c r="KK64" s="191">
        <f t="shared" si="1762"/>
        <v>0</v>
      </c>
      <c r="KL64" s="191">
        <f t="shared" si="1762"/>
        <v>0</v>
      </c>
      <c r="KM64" s="191">
        <f t="shared" si="1762"/>
        <v>0</v>
      </c>
      <c r="KN64" s="191">
        <f>SUM(KN65:KN67)</f>
        <v>0</v>
      </c>
      <c r="KP64" s="191">
        <f t="shared" ref="KP64:LB64" si="1763">SUM(KP65:KP67)</f>
        <v>0</v>
      </c>
      <c r="KQ64" s="191">
        <f t="shared" si="1763"/>
        <v>0</v>
      </c>
      <c r="KR64" s="191">
        <f t="shared" si="1763"/>
        <v>0</v>
      </c>
      <c r="KS64" s="191">
        <f t="shared" si="1763"/>
        <v>0</v>
      </c>
      <c r="KT64" s="191">
        <f t="shared" si="1763"/>
        <v>0</v>
      </c>
      <c r="KU64" s="191">
        <f t="shared" si="1763"/>
        <v>0</v>
      </c>
      <c r="KV64" s="191">
        <f t="shared" si="1763"/>
        <v>0</v>
      </c>
      <c r="KW64" s="191">
        <f t="shared" si="1763"/>
        <v>0</v>
      </c>
      <c r="KX64" s="191">
        <f t="shared" si="1763"/>
        <v>0</v>
      </c>
      <c r="KY64" s="191">
        <f t="shared" si="1763"/>
        <v>0</v>
      </c>
      <c r="KZ64" s="191">
        <f t="shared" si="1763"/>
        <v>0</v>
      </c>
      <c r="LA64" s="191">
        <f t="shared" si="1763"/>
        <v>0</v>
      </c>
      <c r="LB64" s="191">
        <f t="shared" si="1763"/>
        <v>0</v>
      </c>
      <c r="LC64" s="191">
        <f>SUM(LC65:LC67)</f>
        <v>0</v>
      </c>
      <c r="LE64" s="191">
        <f t="shared" ref="LE64:LQ64" si="1764">SUM(LE65:LE67)</f>
        <v>0</v>
      </c>
      <c r="LF64" s="191">
        <f t="shared" si="1764"/>
        <v>0</v>
      </c>
      <c r="LG64" s="191">
        <f t="shared" si="1764"/>
        <v>0</v>
      </c>
      <c r="LH64" s="191">
        <f t="shared" si="1764"/>
        <v>0</v>
      </c>
      <c r="LI64" s="191">
        <f t="shared" si="1764"/>
        <v>0</v>
      </c>
      <c r="LJ64" s="191">
        <f t="shared" si="1764"/>
        <v>0</v>
      </c>
      <c r="LK64" s="191">
        <f t="shared" si="1764"/>
        <v>0</v>
      </c>
      <c r="LL64" s="191">
        <f t="shared" si="1764"/>
        <v>0</v>
      </c>
      <c r="LM64" s="191">
        <f t="shared" si="1764"/>
        <v>0</v>
      </c>
      <c r="LN64" s="191">
        <f t="shared" si="1764"/>
        <v>0</v>
      </c>
      <c r="LO64" s="191">
        <f t="shared" si="1764"/>
        <v>0</v>
      </c>
      <c r="LP64" s="191">
        <f t="shared" si="1764"/>
        <v>0</v>
      </c>
      <c r="LQ64" s="191">
        <f t="shared" si="1764"/>
        <v>0</v>
      </c>
      <c r="LR64" s="191">
        <f>SUM(LR65:LR67)</f>
        <v>0</v>
      </c>
      <c r="LT64" s="191">
        <f t="shared" ref="LT64:MF64" si="1765">SUM(LT65:LT67)</f>
        <v>0</v>
      </c>
      <c r="LU64" s="191">
        <f t="shared" si="1765"/>
        <v>0</v>
      </c>
      <c r="LV64" s="191">
        <f t="shared" si="1765"/>
        <v>0</v>
      </c>
      <c r="LW64" s="191">
        <f t="shared" si="1765"/>
        <v>0</v>
      </c>
      <c r="LX64" s="191">
        <f t="shared" si="1765"/>
        <v>0</v>
      </c>
      <c r="LY64" s="191">
        <f t="shared" si="1765"/>
        <v>0</v>
      </c>
      <c r="LZ64" s="191">
        <f t="shared" si="1765"/>
        <v>0</v>
      </c>
      <c r="MA64" s="191">
        <f t="shared" si="1765"/>
        <v>0</v>
      </c>
      <c r="MB64" s="191">
        <f t="shared" si="1765"/>
        <v>0</v>
      </c>
      <c r="MC64" s="191">
        <f t="shared" si="1765"/>
        <v>0</v>
      </c>
      <c r="MD64" s="191">
        <f t="shared" si="1765"/>
        <v>0</v>
      </c>
      <c r="ME64" s="191">
        <f t="shared" si="1765"/>
        <v>0</v>
      </c>
      <c r="MF64" s="191">
        <f t="shared" si="1765"/>
        <v>0</v>
      </c>
      <c r="MG64" s="191">
        <f>SUM(MG65:MG67)</f>
        <v>0</v>
      </c>
      <c r="MI64" s="191">
        <f t="shared" ref="MI64:MU64" si="1766">SUM(MI65:MI67)</f>
        <v>0</v>
      </c>
      <c r="MJ64" s="191">
        <f t="shared" si="1766"/>
        <v>0</v>
      </c>
      <c r="MK64" s="191">
        <f t="shared" si="1766"/>
        <v>0</v>
      </c>
      <c r="ML64" s="191">
        <f t="shared" si="1766"/>
        <v>0</v>
      </c>
      <c r="MM64" s="191">
        <f t="shared" si="1766"/>
        <v>0</v>
      </c>
      <c r="MN64" s="191">
        <f t="shared" si="1766"/>
        <v>0</v>
      </c>
      <c r="MO64" s="191">
        <f t="shared" si="1766"/>
        <v>0</v>
      </c>
      <c r="MP64" s="191">
        <f t="shared" si="1766"/>
        <v>0</v>
      </c>
      <c r="MQ64" s="191">
        <f t="shared" si="1766"/>
        <v>0</v>
      </c>
      <c r="MR64" s="191">
        <f t="shared" si="1766"/>
        <v>0</v>
      </c>
      <c r="MS64" s="191">
        <f t="shared" si="1766"/>
        <v>0</v>
      </c>
      <c r="MT64" s="191">
        <f t="shared" si="1766"/>
        <v>0</v>
      </c>
      <c r="MU64" s="191">
        <f t="shared" si="1766"/>
        <v>0</v>
      </c>
      <c r="MV64" s="191">
        <f>SUM(MV65:MV67)</f>
        <v>0</v>
      </c>
      <c r="MX64" s="191">
        <f t="shared" ref="MX64:NJ64" si="1767">SUM(MX65:MX67)</f>
        <v>0</v>
      </c>
      <c r="MY64" s="191">
        <f t="shared" si="1767"/>
        <v>0</v>
      </c>
      <c r="MZ64" s="191">
        <f t="shared" si="1767"/>
        <v>0</v>
      </c>
      <c r="NA64" s="191">
        <f t="shared" si="1767"/>
        <v>0</v>
      </c>
      <c r="NB64" s="191">
        <f t="shared" si="1767"/>
        <v>0</v>
      </c>
      <c r="NC64" s="191">
        <f t="shared" si="1767"/>
        <v>0</v>
      </c>
      <c r="ND64" s="191">
        <f t="shared" si="1767"/>
        <v>0</v>
      </c>
      <c r="NE64" s="191">
        <f t="shared" si="1767"/>
        <v>0</v>
      </c>
      <c r="NF64" s="191">
        <f t="shared" si="1767"/>
        <v>0</v>
      </c>
      <c r="NG64" s="191">
        <f t="shared" si="1767"/>
        <v>0</v>
      </c>
      <c r="NH64" s="191">
        <f t="shared" si="1767"/>
        <v>0</v>
      </c>
      <c r="NI64" s="191">
        <f t="shared" si="1767"/>
        <v>0</v>
      </c>
      <c r="NJ64" s="191">
        <f t="shared" si="1767"/>
        <v>0</v>
      </c>
      <c r="NK64" s="191">
        <f>SUM(NK65:NK67)</f>
        <v>0</v>
      </c>
      <c r="NM64" s="191">
        <f t="shared" ref="NM64:NY64" si="1768">SUM(NM65:NM67)</f>
        <v>0</v>
      </c>
      <c r="NN64" s="191">
        <f t="shared" si="1768"/>
        <v>0</v>
      </c>
      <c r="NO64" s="191">
        <f t="shared" si="1768"/>
        <v>0</v>
      </c>
      <c r="NP64" s="191">
        <f t="shared" si="1768"/>
        <v>0</v>
      </c>
      <c r="NQ64" s="191">
        <f t="shared" si="1768"/>
        <v>0</v>
      </c>
      <c r="NR64" s="191">
        <f t="shared" si="1768"/>
        <v>0</v>
      </c>
      <c r="NS64" s="191">
        <f t="shared" si="1768"/>
        <v>0</v>
      </c>
      <c r="NT64" s="191">
        <f t="shared" si="1768"/>
        <v>0</v>
      </c>
      <c r="NU64" s="191">
        <f t="shared" si="1768"/>
        <v>0</v>
      </c>
      <c r="NV64" s="191">
        <f t="shared" si="1768"/>
        <v>0</v>
      </c>
      <c r="NW64" s="191">
        <f t="shared" si="1768"/>
        <v>0</v>
      </c>
      <c r="NX64" s="191">
        <f t="shared" si="1768"/>
        <v>0</v>
      </c>
      <c r="NY64" s="191">
        <f t="shared" si="1768"/>
        <v>0</v>
      </c>
      <c r="NZ64" s="191">
        <f>SUM(NZ65:NZ67)</f>
        <v>0</v>
      </c>
      <c r="OB64" s="191">
        <f t="shared" ref="OB64:ON64" si="1769">SUM(OB65:OB67)</f>
        <v>0</v>
      </c>
      <c r="OC64" s="191">
        <f t="shared" si="1769"/>
        <v>0</v>
      </c>
      <c r="OD64" s="191">
        <f t="shared" si="1769"/>
        <v>0</v>
      </c>
      <c r="OE64" s="191">
        <f t="shared" si="1769"/>
        <v>0</v>
      </c>
      <c r="OF64" s="191">
        <f t="shared" si="1769"/>
        <v>0</v>
      </c>
      <c r="OG64" s="191">
        <f t="shared" si="1769"/>
        <v>0</v>
      </c>
      <c r="OH64" s="191">
        <f t="shared" si="1769"/>
        <v>0</v>
      </c>
      <c r="OI64" s="191">
        <f t="shared" si="1769"/>
        <v>0</v>
      </c>
      <c r="OJ64" s="191">
        <f t="shared" si="1769"/>
        <v>0</v>
      </c>
      <c r="OK64" s="191">
        <f t="shared" si="1769"/>
        <v>0</v>
      </c>
      <c r="OL64" s="191">
        <f t="shared" si="1769"/>
        <v>0</v>
      </c>
      <c r="OM64" s="191">
        <f t="shared" si="1769"/>
        <v>0</v>
      </c>
      <c r="ON64" s="191">
        <f t="shared" si="1769"/>
        <v>0</v>
      </c>
      <c r="OO64" s="191">
        <f>SUM(OO65:OO67)</f>
        <v>0</v>
      </c>
      <c r="OQ64" s="191">
        <f t="shared" ref="OQ64:PC64" si="1770">SUM(OQ65:OQ67)</f>
        <v>0</v>
      </c>
      <c r="OR64" s="191">
        <f t="shared" si="1770"/>
        <v>0</v>
      </c>
      <c r="OS64" s="191">
        <f t="shared" si="1770"/>
        <v>0</v>
      </c>
      <c r="OT64" s="191">
        <f t="shared" si="1770"/>
        <v>0</v>
      </c>
      <c r="OU64" s="191">
        <f t="shared" si="1770"/>
        <v>0</v>
      </c>
      <c r="OV64" s="191">
        <f t="shared" si="1770"/>
        <v>0</v>
      </c>
      <c r="OW64" s="191">
        <f t="shared" si="1770"/>
        <v>0</v>
      </c>
      <c r="OX64" s="191">
        <f t="shared" si="1770"/>
        <v>0</v>
      </c>
      <c r="OY64" s="191">
        <f t="shared" si="1770"/>
        <v>0</v>
      </c>
      <c r="OZ64" s="191">
        <f t="shared" si="1770"/>
        <v>0</v>
      </c>
      <c r="PA64" s="191">
        <f t="shared" si="1770"/>
        <v>0</v>
      </c>
      <c r="PB64" s="191">
        <f t="shared" si="1770"/>
        <v>0</v>
      </c>
      <c r="PC64" s="191">
        <f t="shared" si="1770"/>
        <v>0</v>
      </c>
      <c r="PD64" s="191">
        <f>SUM(PD65:PD67)</f>
        <v>0</v>
      </c>
      <c r="PF64" s="191">
        <f t="shared" ref="PF64:PR64" si="1771">SUM(PF65:PF67)</f>
        <v>0</v>
      </c>
      <c r="PG64" s="191">
        <f t="shared" si="1771"/>
        <v>0</v>
      </c>
      <c r="PH64" s="191">
        <f t="shared" si="1771"/>
        <v>0</v>
      </c>
      <c r="PI64" s="191">
        <f t="shared" si="1771"/>
        <v>0</v>
      </c>
      <c r="PJ64" s="191">
        <f t="shared" si="1771"/>
        <v>0</v>
      </c>
      <c r="PK64" s="191">
        <f t="shared" si="1771"/>
        <v>0</v>
      </c>
      <c r="PL64" s="191">
        <f t="shared" si="1771"/>
        <v>0</v>
      </c>
      <c r="PM64" s="191">
        <f t="shared" si="1771"/>
        <v>0</v>
      </c>
      <c r="PN64" s="191">
        <f t="shared" si="1771"/>
        <v>0</v>
      </c>
      <c r="PO64" s="191">
        <f t="shared" si="1771"/>
        <v>0</v>
      </c>
      <c r="PP64" s="191">
        <f t="shared" si="1771"/>
        <v>0</v>
      </c>
      <c r="PQ64" s="191">
        <f t="shared" si="1771"/>
        <v>0</v>
      </c>
      <c r="PR64" s="191">
        <f t="shared" si="1771"/>
        <v>0</v>
      </c>
      <c r="PS64" s="191">
        <f>SUM(PS65:PS67)</f>
        <v>0</v>
      </c>
      <c r="PU64" s="191">
        <f t="shared" ref="PU64:QG64" si="1772">SUM(PU65:PU67)</f>
        <v>0</v>
      </c>
      <c r="PV64" s="191">
        <f t="shared" si="1772"/>
        <v>0</v>
      </c>
      <c r="PW64" s="191">
        <f t="shared" si="1772"/>
        <v>0</v>
      </c>
      <c r="PX64" s="191">
        <f t="shared" si="1772"/>
        <v>0</v>
      </c>
      <c r="PY64" s="191">
        <f t="shared" si="1772"/>
        <v>0</v>
      </c>
      <c r="PZ64" s="191">
        <f t="shared" si="1772"/>
        <v>0</v>
      </c>
      <c r="QA64" s="191">
        <f t="shared" si="1772"/>
        <v>0</v>
      </c>
      <c r="QB64" s="191">
        <f t="shared" si="1772"/>
        <v>0</v>
      </c>
      <c r="QC64" s="191">
        <f t="shared" si="1772"/>
        <v>0</v>
      </c>
      <c r="QD64" s="191">
        <f t="shared" si="1772"/>
        <v>0</v>
      </c>
      <c r="QE64" s="191">
        <f t="shared" si="1772"/>
        <v>0</v>
      </c>
      <c r="QF64" s="191">
        <f t="shared" si="1772"/>
        <v>0</v>
      </c>
      <c r="QG64" s="191">
        <f t="shared" si="1772"/>
        <v>0</v>
      </c>
      <c r="QH64" s="191">
        <f>SUM(QH65:QH67)</f>
        <v>0</v>
      </c>
      <c r="QJ64" s="191">
        <f t="shared" ref="QJ64:QV64" si="1773">SUM(QJ65:QJ67)</f>
        <v>0</v>
      </c>
      <c r="QK64" s="191">
        <f t="shared" si="1773"/>
        <v>0</v>
      </c>
      <c r="QL64" s="191">
        <f t="shared" si="1773"/>
        <v>0</v>
      </c>
      <c r="QM64" s="191">
        <f t="shared" si="1773"/>
        <v>0</v>
      </c>
      <c r="QN64" s="191">
        <f t="shared" si="1773"/>
        <v>0</v>
      </c>
      <c r="QO64" s="191">
        <f t="shared" si="1773"/>
        <v>0</v>
      </c>
      <c r="QP64" s="191">
        <f t="shared" si="1773"/>
        <v>0</v>
      </c>
      <c r="QQ64" s="191">
        <f t="shared" si="1773"/>
        <v>0</v>
      </c>
      <c r="QR64" s="191">
        <f t="shared" si="1773"/>
        <v>0</v>
      </c>
      <c r="QS64" s="191">
        <f t="shared" si="1773"/>
        <v>0</v>
      </c>
      <c r="QT64" s="191">
        <f t="shared" si="1773"/>
        <v>0</v>
      </c>
      <c r="QU64" s="191">
        <f t="shared" si="1773"/>
        <v>0</v>
      </c>
      <c r="QV64" s="191">
        <f t="shared" si="1773"/>
        <v>0</v>
      </c>
      <c r="QW64" s="191">
        <f>SUM(QW65:QW67)</f>
        <v>0</v>
      </c>
      <c r="QY64" s="191">
        <f t="shared" ref="QY64:RK64" si="1774">SUM(QY65:QY67)</f>
        <v>0</v>
      </c>
      <c r="QZ64" s="191">
        <f t="shared" si="1774"/>
        <v>0</v>
      </c>
      <c r="RA64" s="191">
        <f t="shared" si="1774"/>
        <v>0</v>
      </c>
      <c r="RB64" s="191">
        <f t="shared" si="1774"/>
        <v>0</v>
      </c>
      <c r="RC64" s="191">
        <f t="shared" si="1774"/>
        <v>0</v>
      </c>
      <c r="RD64" s="191">
        <f t="shared" si="1774"/>
        <v>0</v>
      </c>
      <c r="RE64" s="191">
        <f t="shared" si="1774"/>
        <v>0</v>
      </c>
      <c r="RF64" s="191">
        <f t="shared" si="1774"/>
        <v>0</v>
      </c>
      <c r="RG64" s="191">
        <f t="shared" si="1774"/>
        <v>0</v>
      </c>
      <c r="RH64" s="191">
        <f t="shared" si="1774"/>
        <v>0</v>
      </c>
      <c r="RI64" s="191">
        <f t="shared" si="1774"/>
        <v>0</v>
      </c>
      <c r="RJ64" s="191">
        <f t="shared" si="1774"/>
        <v>0</v>
      </c>
      <c r="RK64" s="191">
        <f t="shared" si="1774"/>
        <v>0</v>
      </c>
      <c r="RL64" s="191">
        <f>SUM(RL65:RL67)</f>
        <v>0</v>
      </c>
      <c r="RN64" s="191">
        <f t="shared" ref="RN64:RZ64" si="1775">SUM(RN65:RN67)</f>
        <v>0</v>
      </c>
      <c r="RO64" s="191">
        <f t="shared" si="1775"/>
        <v>0</v>
      </c>
      <c r="RP64" s="191">
        <f t="shared" si="1775"/>
        <v>0</v>
      </c>
      <c r="RQ64" s="191">
        <f t="shared" si="1775"/>
        <v>0</v>
      </c>
      <c r="RR64" s="191">
        <f t="shared" si="1775"/>
        <v>0</v>
      </c>
      <c r="RS64" s="191">
        <f t="shared" si="1775"/>
        <v>0</v>
      </c>
      <c r="RT64" s="191">
        <f t="shared" si="1775"/>
        <v>0</v>
      </c>
      <c r="RU64" s="191">
        <f t="shared" si="1775"/>
        <v>0</v>
      </c>
      <c r="RV64" s="191">
        <f t="shared" si="1775"/>
        <v>0</v>
      </c>
      <c r="RW64" s="191">
        <f t="shared" si="1775"/>
        <v>0</v>
      </c>
      <c r="RX64" s="191">
        <f t="shared" si="1775"/>
        <v>0</v>
      </c>
      <c r="RY64" s="191">
        <f t="shared" si="1775"/>
        <v>0</v>
      </c>
      <c r="RZ64" s="191">
        <f t="shared" si="1775"/>
        <v>0</v>
      </c>
      <c r="SA64" s="191">
        <f>SUM(SA65:SA67)</f>
        <v>0</v>
      </c>
      <c r="SC64" s="191">
        <f t="shared" ref="SC64:SO64" si="1776">SUM(SC65:SC67)</f>
        <v>0</v>
      </c>
      <c r="SD64" s="191">
        <f t="shared" si="1776"/>
        <v>0</v>
      </c>
      <c r="SE64" s="191">
        <f t="shared" si="1776"/>
        <v>0</v>
      </c>
      <c r="SF64" s="191">
        <f t="shared" si="1776"/>
        <v>0</v>
      </c>
      <c r="SG64" s="191">
        <f t="shared" si="1776"/>
        <v>0</v>
      </c>
      <c r="SH64" s="191">
        <f t="shared" si="1776"/>
        <v>0</v>
      </c>
      <c r="SI64" s="191">
        <f t="shared" si="1776"/>
        <v>0</v>
      </c>
      <c r="SJ64" s="191">
        <f t="shared" si="1776"/>
        <v>0</v>
      </c>
      <c r="SK64" s="191">
        <f t="shared" si="1776"/>
        <v>0</v>
      </c>
      <c r="SL64" s="191">
        <f t="shared" si="1776"/>
        <v>0</v>
      </c>
      <c r="SM64" s="191">
        <f t="shared" si="1776"/>
        <v>0</v>
      </c>
      <c r="SN64" s="191">
        <f t="shared" si="1776"/>
        <v>0</v>
      </c>
      <c r="SO64" s="191">
        <f t="shared" si="1776"/>
        <v>0</v>
      </c>
      <c r="SP64" s="191">
        <f>SUM(SP65:SP67)</f>
        <v>0</v>
      </c>
      <c r="SR64" s="191">
        <f t="shared" ref="SR64:TD64" si="1777">SUM(SR65:SR67)</f>
        <v>0</v>
      </c>
      <c r="SS64" s="191">
        <f t="shared" si="1777"/>
        <v>0</v>
      </c>
      <c r="ST64" s="191">
        <f t="shared" si="1777"/>
        <v>0</v>
      </c>
      <c r="SU64" s="191">
        <f t="shared" si="1777"/>
        <v>0</v>
      </c>
      <c r="SV64" s="191">
        <f t="shared" si="1777"/>
        <v>0</v>
      </c>
      <c r="SW64" s="191">
        <f t="shared" si="1777"/>
        <v>0</v>
      </c>
      <c r="SX64" s="191">
        <f t="shared" si="1777"/>
        <v>0</v>
      </c>
      <c r="SY64" s="191">
        <f t="shared" si="1777"/>
        <v>0</v>
      </c>
      <c r="SZ64" s="191">
        <f t="shared" si="1777"/>
        <v>0</v>
      </c>
      <c r="TA64" s="191">
        <f t="shared" si="1777"/>
        <v>0</v>
      </c>
      <c r="TB64" s="191">
        <f t="shared" si="1777"/>
        <v>0</v>
      </c>
      <c r="TC64" s="191">
        <f t="shared" si="1777"/>
        <v>0</v>
      </c>
      <c r="TD64" s="191">
        <f t="shared" si="1777"/>
        <v>0</v>
      </c>
      <c r="TE64" s="191">
        <f>SUM(TE65:TE67)</f>
        <v>0</v>
      </c>
      <c r="TG64" s="191">
        <f t="shared" ref="TG64:TS64" si="1778">SUM(TG65:TG67)</f>
        <v>0</v>
      </c>
      <c r="TH64" s="191">
        <f t="shared" si="1778"/>
        <v>0</v>
      </c>
      <c r="TI64" s="191">
        <f t="shared" si="1778"/>
        <v>0</v>
      </c>
      <c r="TJ64" s="191">
        <f t="shared" si="1778"/>
        <v>0</v>
      </c>
      <c r="TK64" s="191">
        <f t="shared" si="1778"/>
        <v>0</v>
      </c>
      <c r="TL64" s="191">
        <f t="shared" si="1778"/>
        <v>0</v>
      </c>
      <c r="TM64" s="191">
        <f t="shared" si="1778"/>
        <v>0</v>
      </c>
      <c r="TN64" s="191">
        <f t="shared" si="1778"/>
        <v>0</v>
      </c>
      <c r="TO64" s="191">
        <f t="shared" si="1778"/>
        <v>0</v>
      </c>
      <c r="TP64" s="191">
        <f t="shared" si="1778"/>
        <v>0</v>
      </c>
      <c r="TQ64" s="191">
        <f t="shared" si="1778"/>
        <v>0</v>
      </c>
      <c r="TR64" s="191">
        <f t="shared" si="1778"/>
        <v>0</v>
      </c>
      <c r="TS64" s="191">
        <f t="shared" si="1778"/>
        <v>0</v>
      </c>
      <c r="TT64" s="191">
        <f>SUM(TT65:TT67)</f>
        <v>0</v>
      </c>
      <c r="TV64" s="191">
        <f t="shared" ref="TV64:UH64" si="1779">SUM(TV65:TV67)</f>
        <v>0</v>
      </c>
      <c r="TW64" s="191">
        <f t="shared" si="1779"/>
        <v>0</v>
      </c>
      <c r="TX64" s="191">
        <f t="shared" si="1779"/>
        <v>0</v>
      </c>
      <c r="TY64" s="191">
        <f t="shared" si="1779"/>
        <v>0</v>
      </c>
      <c r="TZ64" s="191">
        <f t="shared" si="1779"/>
        <v>0</v>
      </c>
      <c r="UA64" s="191">
        <f t="shared" si="1779"/>
        <v>0</v>
      </c>
      <c r="UB64" s="191">
        <f t="shared" si="1779"/>
        <v>0</v>
      </c>
      <c r="UC64" s="191">
        <f t="shared" si="1779"/>
        <v>0</v>
      </c>
      <c r="UD64" s="191">
        <f t="shared" si="1779"/>
        <v>0</v>
      </c>
      <c r="UE64" s="191">
        <f t="shared" si="1779"/>
        <v>0</v>
      </c>
      <c r="UF64" s="191">
        <f t="shared" si="1779"/>
        <v>0</v>
      </c>
      <c r="UG64" s="191">
        <f t="shared" si="1779"/>
        <v>0</v>
      </c>
      <c r="UH64" s="191">
        <f t="shared" si="1779"/>
        <v>0</v>
      </c>
      <c r="UI64" s="191">
        <f>SUM(UI65:UI67)</f>
        <v>0</v>
      </c>
      <c r="UK64" s="191">
        <f t="shared" ref="UK64:UW64" si="1780">SUM(UK65:UK67)</f>
        <v>0</v>
      </c>
      <c r="UL64" s="191">
        <f t="shared" si="1780"/>
        <v>0</v>
      </c>
      <c r="UM64" s="191">
        <f t="shared" si="1780"/>
        <v>0</v>
      </c>
      <c r="UN64" s="191">
        <f t="shared" si="1780"/>
        <v>0</v>
      </c>
      <c r="UO64" s="191">
        <f t="shared" si="1780"/>
        <v>0</v>
      </c>
      <c r="UP64" s="191">
        <f t="shared" si="1780"/>
        <v>0</v>
      </c>
      <c r="UQ64" s="191">
        <f t="shared" si="1780"/>
        <v>0</v>
      </c>
      <c r="UR64" s="191">
        <f t="shared" si="1780"/>
        <v>0</v>
      </c>
      <c r="US64" s="191">
        <f t="shared" si="1780"/>
        <v>0</v>
      </c>
      <c r="UT64" s="191">
        <f t="shared" si="1780"/>
        <v>0</v>
      </c>
      <c r="UU64" s="191">
        <f t="shared" si="1780"/>
        <v>0</v>
      </c>
      <c r="UV64" s="191">
        <f t="shared" si="1780"/>
        <v>0</v>
      </c>
      <c r="UW64" s="191">
        <f t="shared" si="1780"/>
        <v>0</v>
      </c>
      <c r="UX64" s="191">
        <f>SUM(UX65:UX67)</f>
        <v>0</v>
      </c>
      <c r="UZ64" s="191">
        <f t="shared" ref="UZ64:VL64" si="1781">SUM(UZ65:UZ67)</f>
        <v>0</v>
      </c>
      <c r="VA64" s="191">
        <f t="shared" si="1781"/>
        <v>0</v>
      </c>
      <c r="VB64" s="191">
        <f t="shared" si="1781"/>
        <v>0</v>
      </c>
      <c r="VC64" s="191">
        <f t="shared" si="1781"/>
        <v>0</v>
      </c>
      <c r="VD64" s="191">
        <f t="shared" si="1781"/>
        <v>0</v>
      </c>
      <c r="VE64" s="191">
        <f t="shared" si="1781"/>
        <v>0</v>
      </c>
      <c r="VF64" s="191">
        <f t="shared" si="1781"/>
        <v>0</v>
      </c>
      <c r="VG64" s="191">
        <f t="shared" si="1781"/>
        <v>0</v>
      </c>
      <c r="VH64" s="191">
        <f t="shared" si="1781"/>
        <v>0</v>
      </c>
      <c r="VI64" s="191">
        <f t="shared" si="1781"/>
        <v>0</v>
      </c>
      <c r="VJ64" s="191">
        <f t="shared" si="1781"/>
        <v>0</v>
      </c>
      <c r="VK64" s="191">
        <f t="shared" si="1781"/>
        <v>0</v>
      </c>
      <c r="VL64" s="191">
        <f t="shared" si="1781"/>
        <v>0</v>
      </c>
      <c r="VM64" s="191">
        <f>SUM(VM65:VM67)</f>
        <v>0</v>
      </c>
      <c r="VO64" s="191">
        <f t="shared" ref="VO64:WA64" si="1782">SUM(VO65:VO67)</f>
        <v>0</v>
      </c>
      <c r="VP64" s="191">
        <f t="shared" si="1782"/>
        <v>0</v>
      </c>
      <c r="VQ64" s="191">
        <f t="shared" si="1782"/>
        <v>0</v>
      </c>
      <c r="VR64" s="191">
        <f t="shared" si="1782"/>
        <v>0</v>
      </c>
      <c r="VS64" s="191">
        <f t="shared" si="1782"/>
        <v>0</v>
      </c>
      <c r="VT64" s="191">
        <f t="shared" si="1782"/>
        <v>0</v>
      </c>
      <c r="VU64" s="191">
        <f t="shared" si="1782"/>
        <v>0</v>
      </c>
      <c r="VV64" s="191">
        <f t="shared" si="1782"/>
        <v>0</v>
      </c>
      <c r="VW64" s="191">
        <f t="shared" si="1782"/>
        <v>0</v>
      </c>
      <c r="VX64" s="191">
        <f t="shared" si="1782"/>
        <v>0</v>
      </c>
      <c r="VY64" s="191">
        <f t="shared" si="1782"/>
        <v>0</v>
      </c>
      <c r="VZ64" s="191">
        <f t="shared" si="1782"/>
        <v>0</v>
      </c>
      <c r="WA64" s="191">
        <f t="shared" si="1782"/>
        <v>0</v>
      </c>
      <c r="WB64" s="191">
        <f>SUM(WB65:WB67)</f>
        <v>0</v>
      </c>
      <c r="WD64" s="191">
        <f t="shared" ref="WD64:WP64" si="1783">SUM(WD65:WD67)</f>
        <v>0</v>
      </c>
      <c r="WE64" s="191">
        <f t="shared" si="1783"/>
        <v>0</v>
      </c>
      <c r="WF64" s="191">
        <f t="shared" si="1783"/>
        <v>0</v>
      </c>
      <c r="WG64" s="191">
        <f t="shared" si="1783"/>
        <v>0</v>
      </c>
      <c r="WH64" s="191">
        <f t="shared" si="1783"/>
        <v>0</v>
      </c>
      <c r="WI64" s="191">
        <f t="shared" si="1783"/>
        <v>0</v>
      </c>
      <c r="WJ64" s="191">
        <f t="shared" si="1783"/>
        <v>0</v>
      </c>
      <c r="WK64" s="191">
        <f t="shared" si="1783"/>
        <v>0</v>
      </c>
      <c r="WL64" s="191">
        <f t="shared" si="1783"/>
        <v>0</v>
      </c>
      <c r="WM64" s="191">
        <f t="shared" si="1783"/>
        <v>0</v>
      </c>
      <c r="WN64" s="191">
        <f t="shared" si="1783"/>
        <v>0</v>
      </c>
      <c r="WO64" s="191">
        <f t="shared" si="1783"/>
        <v>0</v>
      </c>
      <c r="WP64" s="191">
        <f t="shared" si="1783"/>
        <v>0</v>
      </c>
      <c r="WQ64" s="191">
        <f>SUM(WQ65:WQ67)</f>
        <v>0</v>
      </c>
      <c r="WS64" s="191">
        <f t="shared" ref="WS64:XE64" si="1784">SUM(WS65:WS67)</f>
        <v>0</v>
      </c>
      <c r="WT64" s="191">
        <f t="shared" si="1784"/>
        <v>0</v>
      </c>
      <c r="WU64" s="191">
        <f t="shared" si="1784"/>
        <v>0</v>
      </c>
      <c r="WV64" s="191">
        <f t="shared" si="1784"/>
        <v>0</v>
      </c>
      <c r="WW64" s="191">
        <f t="shared" si="1784"/>
        <v>0</v>
      </c>
      <c r="WX64" s="191">
        <f t="shared" si="1784"/>
        <v>0</v>
      </c>
      <c r="WY64" s="191">
        <f t="shared" si="1784"/>
        <v>0</v>
      </c>
      <c r="WZ64" s="191">
        <f t="shared" si="1784"/>
        <v>0</v>
      </c>
      <c r="XA64" s="191">
        <f t="shared" si="1784"/>
        <v>0</v>
      </c>
      <c r="XB64" s="191">
        <f t="shared" si="1784"/>
        <v>0</v>
      </c>
      <c r="XC64" s="191">
        <f t="shared" si="1784"/>
        <v>0</v>
      </c>
      <c r="XD64" s="191">
        <f t="shared" si="1784"/>
        <v>0</v>
      </c>
      <c r="XE64" s="191">
        <f t="shared" si="1784"/>
        <v>0</v>
      </c>
      <c r="XF64" s="191">
        <f>SUM(XF65:XF67)</f>
        <v>0</v>
      </c>
      <c r="XH64" s="191">
        <f t="shared" ref="XH64:XT64" si="1785">SUM(XH65:XH67)</f>
        <v>0</v>
      </c>
      <c r="XI64" s="191">
        <f t="shared" si="1785"/>
        <v>0</v>
      </c>
      <c r="XJ64" s="191">
        <f t="shared" si="1785"/>
        <v>0</v>
      </c>
      <c r="XK64" s="191">
        <f t="shared" si="1785"/>
        <v>0</v>
      </c>
      <c r="XL64" s="191">
        <f t="shared" si="1785"/>
        <v>0</v>
      </c>
      <c r="XM64" s="191">
        <f t="shared" si="1785"/>
        <v>0</v>
      </c>
      <c r="XN64" s="191">
        <f t="shared" si="1785"/>
        <v>0</v>
      </c>
      <c r="XO64" s="191">
        <f t="shared" si="1785"/>
        <v>0</v>
      </c>
      <c r="XP64" s="191">
        <f t="shared" si="1785"/>
        <v>0</v>
      </c>
      <c r="XQ64" s="191">
        <f t="shared" si="1785"/>
        <v>0</v>
      </c>
      <c r="XR64" s="191">
        <f t="shared" si="1785"/>
        <v>0</v>
      </c>
      <c r="XS64" s="191">
        <f t="shared" si="1785"/>
        <v>0</v>
      </c>
      <c r="XT64" s="191">
        <f t="shared" si="1785"/>
        <v>0</v>
      </c>
      <c r="XU64" s="191">
        <f>SUM(XU65:XU67)</f>
        <v>0</v>
      </c>
      <c r="XW64" s="191">
        <f t="shared" ref="XW64:YI64" si="1786">SUM(XW65:XW67)</f>
        <v>0</v>
      </c>
      <c r="XX64" s="191">
        <f t="shared" si="1786"/>
        <v>0</v>
      </c>
      <c r="XY64" s="191">
        <f t="shared" si="1786"/>
        <v>0</v>
      </c>
      <c r="XZ64" s="191">
        <f t="shared" si="1786"/>
        <v>0</v>
      </c>
      <c r="YA64" s="191">
        <f t="shared" si="1786"/>
        <v>0</v>
      </c>
      <c r="YB64" s="191">
        <f t="shared" si="1786"/>
        <v>0</v>
      </c>
      <c r="YC64" s="191">
        <f t="shared" si="1786"/>
        <v>0</v>
      </c>
      <c r="YD64" s="191">
        <f t="shared" si="1786"/>
        <v>0</v>
      </c>
      <c r="YE64" s="191">
        <f t="shared" si="1786"/>
        <v>0</v>
      </c>
      <c r="YF64" s="191">
        <f t="shared" si="1786"/>
        <v>0</v>
      </c>
      <c r="YG64" s="191">
        <f t="shared" si="1786"/>
        <v>0</v>
      </c>
      <c r="YH64" s="191">
        <f t="shared" si="1786"/>
        <v>0</v>
      </c>
      <c r="YI64" s="191">
        <f t="shared" si="1786"/>
        <v>0</v>
      </c>
      <c r="YJ64" s="191">
        <f>SUM(YJ65:YJ67)</f>
        <v>0</v>
      </c>
      <c r="YL64" s="191">
        <f t="shared" ref="YL64:YX64" si="1787">SUM(YL65:YL67)</f>
        <v>0</v>
      </c>
      <c r="YM64" s="191">
        <f t="shared" si="1787"/>
        <v>0</v>
      </c>
      <c r="YN64" s="191">
        <f t="shared" si="1787"/>
        <v>0</v>
      </c>
      <c r="YO64" s="191">
        <f t="shared" si="1787"/>
        <v>0</v>
      </c>
      <c r="YP64" s="191">
        <f t="shared" si="1787"/>
        <v>0</v>
      </c>
      <c r="YQ64" s="191">
        <f t="shared" si="1787"/>
        <v>0</v>
      </c>
      <c r="YR64" s="191">
        <f t="shared" si="1787"/>
        <v>0</v>
      </c>
      <c r="YS64" s="191">
        <f t="shared" si="1787"/>
        <v>0</v>
      </c>
      <c r="YT64" s="191">
        <f t="shared" si="1787"/>
        <v>0</v>
      </c>
      <c r="YU64" s="191">
        <f t="shared" si="1787"/>
        <v>0</v>
      </c>
      <c r="YV64" s="191">
        <f t="shared" si="1787"/>
        <v>0</v>
      </c>
      <c r="YW64" s="191">
        <f t="shared" si="1787"/>
        <v>0</v>
      </c>
      <c r="YX64" s="191">
        <f t="shared" si="1787"/>
        <v>0</v>
      </c>
      <c r="YY64" s="191">
        <f>SUM(YY65:YY67)</f>
        <v>0</v>
      </c>
      <c r="ZA64" s="191">
        <f t="shared" ref="ZA64:ZM64" si="1788">SUM(ZA65:ZA67)</f>
        <v>0</v>
      </c>
      <c r="ZB64" s="191">
        <f t="shared" si="1788"/>
        <v>0</v>
      </c>
      <c r="ZC64" s="191">
        <f t="shared" si="1788"/>
        <v>0</v>
      </c>
      <c r="ZD64" s="191">
        <f t="shared" si="1788"/>
        <v>0</v>
      </c>
      <c r="ZE64" s="191">
        <f t="shared" si="1788"/>
        <v>0</v>
      </c>
      <c r="ZF64" s="191">
        <f t="shared" si="1788"/>
        <v>0</v>
      </c>
      <c r="ZG64" s="191">
        <f t="shared" si="1788"/>
        <v>0</v>
      </c>
      <c r="ZH64" s="191">
        <f t="shared" si="1788"/>
        <v>0</v>
      </c>
      <c r="ZI64" s="191">
        <f t="shared" si="1788"/>
        <v>0</v>
      </c>
      <c r="ZJ64" s="191">
        <f t="shared" si="1788"/>
        <v>0</v>
      </c>
      <c r="ZK64" s="191">
        <f t="shared" si="1788"/>
        <v>0</v>
      </c>
      <c r="ZL64" s="191">
        <f t="shared" si="1788"/>
        <v>0</v>
      </c>
      <c r="ZM64" s="191">
        <f t="shared" si="1788"/>
        <v>0</v>
      </c>
      <c r="ZN64" s="191">
        <f>SUM(ZN65:ZN67)</f>
        <v>0</v>
      </c>
      <c r="ZP64" s="191">
        <f t="shared" ref="ZP64:AAB64" si="1789">SUM(ZP65:ZP67)</f>
        <v>0</v>
      </c>
      <c r="ZQ64" s="191">
        <f t="shared" si="1789"/>
        <v>0</v>
      </c>
      <c r="ZR64" s="191">
        <f t="shared" si="1789"/>
        <v>0</v>
      </c>
      <c r="ZS64" s="191">
        <f t="shared" si="1789"/>
        <v>0</v>
      </c>
      <c r="ZT64" s="191">
        <f t="shared" si="1789"/>
        <v>0</v>
      </c>
      <c r="ZU64" s="191">
        <f t="shared" si="1789"/>
        <v>0</v>
      </c>
      <c r="ZV64" s="191">
        <f t="shared" si="1789"/>
        <v>0</v>
      </c>
      <c r="ZW64" s="191">
        <f t="shared" si="1789"/>
        <v>0</v>
      </c>
      <c r="ZX64" s="191">
        <f t="shared" si="1789"/>
        <v>0</v>
      </c>
      <c r="ZY64" s="191">
        <f t="shared" si="1789"/>
        <v>0</v>
      </c>
      <c r="ZZ64" s="191">
        <f t="shared" si="1789"/>
        <v>0</v>
      </c>
      <c r="AAA64" s="191">
        <f t="shared" si="1789"/>
        <v>0</v>
      </c>
      <c r="AAB64" s="191">
        <f t="shared" si="1789"/>
        <v>0</v>
      </c>
      <c r="AAC64" s="191">
        <f>SUM(AAC65:AAC67)</f>
        <v>0</v>
      </c>
      <c r="AAE64" s="191">
        <f t="shared" ref="AAE64:AAQ64" si="1790">SUM(AAE65:AAE67)</f>
        <v>0</v>
      </c>
      <c r="AAF64" s="191">
        <f t="shared" si="1790"/>
        <v>0</v>
      </c>
      <c r="AAG64" s="191">
        <f t="shared" si="1790"/>
        <v>0</v>
      </c>
      <c r="AAH64" s="191">
        <f t="shared" si="1790"/>
        <v>0</v>
      </c>
      <c r="AAI64" s="191">
        <f t="shared" si="1790"/>
        <v>0</v>
      </c>
      <c r="AAJ64" s="191">
        <f t="shared" si="1790"/>
        <v>0</v>
      </c>
      <c r="AAK64" s="191">
        <f t="shared" si="1790"/>
        <v>0</v>
      </c>
      <c r="AAL64" s="191">
        <f t="shared" si="1790"/>
        <v>0</v>
      </c>
      <c r="AAM64" s="191">
        <f t="shared" si="1790"/>
        <v>0</v>
      </c>
      <c r="AAN64" s="191">
        <f t="shared" si="1790"/>
        <v>0</v>
      </c>
      <c r="AAO64" s="191">
        <f t="shared" si="1790"/>
        <v>0</v>
      </c>
      <c r="AAP64" s="191">
        <f t="shared" si="1790"/>
        <v>0</v>
      </c>
      <c r="AAQ64" s="191">
        <f t="shared" si="1790"/>
        <v>0</v>
      </c>
      <c r="AAR64" s="191">
        <f>SUM(AAR65:AAR67)</f>
        <v>0</v>
      </c>
      <c r="AAT64" s="191">
        <f t="shared" ref="AAT64:ABF64" si="1791">SUM(AAT65:AAT67)</f>
        <v>0</v>
      </c>
      <c r="AAU64" s="191">
        <f t="shared" si="1791"/>
        <v>0</v>
      </c>
      <c r="AAV64" s="191">
        <f t="shared" si="1791"/>
        <v>0</v>
      </c>
      <c r="AAW64" s="191">
        <f t="shared" si="1791"/>
        <v>0</v>
      </c>
      <c r="AAX64" s="191">
        <f t="shared" si="1791"/>
        <v>0</v>
      </c>
      <c r="AAY64" s="191">
        <f t="shared" si="1791"/>
        <v>0</v>
      </c>
      <c r="AAZ64" s="191">
        <f t="shared" si="1791"/>
        <v>0</v>
      </c>
      <c r="ABA64" s="191">
        <f t="shared" si="1791"/>
        <v>0</v>
      </c>
      <c r="ABB64" s="191">
        <f t="shared" si="1791"/>
        <v>0</v>
      </c>
      <c r="ABC64" s="191">
        <f t="shared" si="1791"/>
        <v>0</v>
      </c>
      <c r="ABD64" s="191">
        <f t="shared" si="1791"/>
        <v>0</v>
      </c>
      <c r="ABE64" s="191">
        <f t="shared" si="1791"/>
        <v>0</v>
      </c>
      <c r="ABF64" s="191">
        <f t="shared" si="1791"/>
        <v>0</v>
      </c>
      <c r="ABG64" s="191">
        <f>SUM(ABG65:ABG67)</f>
        <v>0</v>
      </c>
      <c r="ABI64" s="191">
        <f t="shared" ref="ABI64:ABU64" si="1792">SUM(ABI65:ABI67)</f>
        <v>0</v>
      </c>
      <c r="ABJ64" s="191">
        <f t="shared" si="1792"/>
        <v>0</v>
      </c>
      <c r="ABK64" s="191">
        <f t="shared" si="1792"/>
        <v>0</v>
      </c>
      <c r="ABL64" s="191">
        <f t="shared" si="1792"/>
        <v>0</v>
      </c>
      <c r="ABM64" s="191">
        <f t="shared" si="1792"/>
        <v>0</v>
      </c>
      <c r="ABN64" s="191">
        <f t="shared" si="1792"/>
        <v>0</v>
      </c>
      <c r="ABO64" s="191">
        <f t="shared" si="1792"/>
        <v>0</v>
      </c>
      <c r="ABP64" s="191">
        <f t="shared" si="1792"/>
        <v>0</v>
      </c>
      <c r="ABQ64" s="191">
        <f t="shared" si="1792"/>
        <v>0</v>
      </c>
      <c r="ABR64" s="191">
        <f t="shared" si="1792"/>
        <v>0</v>
      </c>
      <c r="ABS64" s="191">
        <f t="shared" si="1792"/>
        <v>0</v>
      </c>
      <c r="ABT64" s="191">
        <f t="shared" si="1792"/>
        <v>0</v>
      </c>
      <c r="ABU64" s="191">
        <f t="shared" si="1792"/>
        <v>0</v>
      </c>
      <c r="ABV64" s="191">
        <f>SUM(ABV65:ABV67)</f>
        <v>0</v>
      </c>
      <c r="ABX64" s="191">
        <f t="shared" ref="ABX64:ACJ64" si="1793">SUM(ABX65:ABX67)</f>
        <v>0</v>
      </c>
      <c r="ABY64" s="191">
        <f t="shared" si="1793"/>
        <v>0</v>
      </c>
      <c r="ABZ64" s="191">
        <f t="shared" si="1793"/>
        <v>0</v>
      </c>
      <c r="ACA64" s="191">
        <f t="shared" si="1793"/>
        <v>0</v>
      </c>
      <c r="ACB64" s="191">
        <f t="shared" si="1793"/>
        <v>0</v>
      </c>
      <c r="ACC64" s="191">
        <f t="shared" si="1793"/>
        <v>0</v>
      </c>
      <c r="ACD64" s="191">
        <f t="shared" si="1793"/>
        <v>0</v>
      </c>
      <c r="ACE64" s="191">
        <f t="shared" si="1793"/>
        <v>0</v>
      </c>
      <c r="ACF64" s="191">
        <f t="shared" si="1793"/>
        <v>0</v>
      </c>
      <c r="ACG64" s="191">
        <f t="shared" si="1793"/>
        <v>0</v>
      </c>
      <c r="ACH64" s="191">
        <f t="shared" si="1793"/>
        <v>0</v>
      </c>
      <c r="ACI64" s="191">
        <f t="shared" si="1793"/>
        <v>0</v>
      </c>
      <c r="ACJ64" s="191">
        <f t="shared" si="1793"/>
        <v>0</v>
      </c>
      <c r="ACK64" s="191">
        <f>SUM(ACK65:ACK67)</f>
        <v>0</v>
      </c>
      <c r="ACM64" s="191">
        <f t="shared" ref="ACM64:ACY64" si="1794">SUM(ACM65:ACM67)</f>
        <v>0</v>
      </c>
      <c r="ACN64" s="191">
        <f t="shared" si="1794"/>
        <v>0</v>
      </c>
      <c r="ACO64" s="191">
        <f t="shared" si="1794"/>
        <v>0</v>
      </c>
      <c r="ACP64" s="191">
        <f t="shared" si="1794"/>
        <v>0</v>
      </c>
      <c r="ACQ64" s="191">
        <f t="shared" si="1794"/>
        <v>0</v>
      </c>
      <c r="ACR64" s="191">
        <f t="shared" si="1794"/>
        <v>0</v>
      </c>
      <c r="ACS64" s="191">
        <f t="shared" si="1794"/>
        <v>0</v>
      </c>
      <c r="ACT64" s="191">
        <f t="shared" si="1794"/>
        <v>0</v>
      </c>
      <c r="ACU64" s="191">
        <f t="shared" si="1794"/>
        <v>0</v>
      </c>
      <c r="ACV64" s="191">
        <f t="shared" si="1794"/>
        <v>0</v>
      </c>
      <c r="ACW64" s="191">
        <f t="shared" si="1794"/>
        <v>0</v>
      </c>
      <c r="ACX64" s="191">
        <f t="shared" si="1794"/>
        <v>0</v>
      </c>
      <c r="ACY64" s="191">
        <f t="shared" si="1794"/>
        <v>0</v>
      </c>
      <c r="ACZ64" s="191">
        <f>SUM(ACZ65:ACZ67)</f>
        <v>0</v>
      </c>
      <c r="ADC64" s="191">
        <f t="shared" ref="ADC64:ADO64" si="1795">SUM(ADC65:ADC67)</f>
        <v>0</v>
      </c>
      <c r="ADD64" s="191">
        <f t="shared" si="1795"/>
        <v>0</v>
      </c>
      <c r="ADE64" s="191">
        <f t="shared" si="1795"/>
        <v>0</v>
      </c>
      <c r="ADF64" s="191">
        <f t="shared" si="1795"/>
        <v>0</v>
      </c>
      <c r="ADG64" s="191">
        <f t="shared" si="1795"/>
        <v>0</v>
      </c>
      <c r="ADH64" s="191">
        <f t="shared" si="1795"/>
        <v>0</v>
      </c>
      <c r="ADI64" s="191">
        <f t="shared" si="1795"/>
        <v>0</v>
      </c>
      <c r="ADJ64" s="191">
        <f t="shared" si="1795"/>
        <v>0</v>
      </c>
      <c r="ADK64" s="191">
        <f t="shared" si="1795"/>
        <v>0</v>
      </c>
      <c r="ADL64" s="191">
        <f t="shared" si="1795"/>
        <v>0</v>
      </c>
      <c r="ADM64" s="191">
        <f t="shared" si="1795"/>
        <v>0</v>
      </c>
      <c r="ADN64" s="191">
        <f t="shared" si="1795"/>
        <v>0</v>
      </c>
      <c r="ADO64" s="191">
        <f t="shared" si="1795"/>
        <v>0</v>
      </c>
      <c r="ADP64" s="191">
        <f>SUM(ADP65:ADP67)</f>
        <v>0</v>
      </c>
      <c r="ADR64" s="191">
        <f t="shared" ref="ADR64:AED64" si="1796">SUM(ADR65:ADR67)</f>
        <v>0</v>
      </c>
      <c r="ADS64" s="191">
        <f t="shared" si="1796"/>
        <v>0</v>
      </c>
      <c r="ADT64" s="191">
        <f t="shared" si="1796"/>
        <v>0</v>
      </c>
      <c r="ADU64" s="191">
        <f t="shared" si="1796"/>
        <v>0</v>
      </c>
      <c r="ADV64" s="191">
        <f t="shared" si="1796"/>
        <v>0</v>
      </c>
      <c r="ADW64" s="191">
        <f t="shared" si="1796"/>
        <v>0</v>
      </c>
      <c r="ADX64" s="191">
        <f t="shared" si="1796"/>
        <v>0</v>
      </c>
      <c r="ADY64" s="191">
        <f t="shared" si="1796"/>
        <v>0</v>
      </c>
      <c r="ADZ64" s="191">
        <f t="shared" si="1796"/>
        <v>0</v>
      </c>
      <c r="AEA64" s="191">
        <f t="shared" si="1796"/>
        <v>0</v>
      </c>
      <c r="AEB64" s="191">
        <f t="shared" si="1796"/>
        <v>0</v>
      </c>
      <c r="AEC64" s="191">
        <f t="shared" si="1796"/>
        <v>0</v>
      </c>
      <c r="AED64" s="191">
        <f t="shared" si="1796"/>
        <v>0</v>
      </c>
      <c r="AEE64" s="191">
        <f>SUM(AEE65:AEE67)</f>
        <v>0</v>
      </c>
      <c r="AEG64" s="191">
        <f t="shared" ref="AEG64:AES64" si="1797">SUM(AEG65:AEG67)</f>
        <v>0</v>
      </c>
      <c r="AEH64" s="191">
        <f t="shared" si="1797"/>
        <v>0</v>
      </c>
      <c r="AEI64" s="191">
        <f t="shared" si="1797"/>
        <v>0</v>
      </c>
      <c r="AEJ64" s="191">
        <f t="shared" si="1797"/>
        <v>0</v>
      </c>
      <c r="AEK64" s="191">
        <f t="shared" si="1797"/>
        <v>0</v>
      </c>
      <c r="AEL64" s="191">
        <f t="shared" si="1797"/>
        <v>0</v>
      </c>
      <c r="AEM64" s="191">
        <f t="shared" si="1797"/>
        <v>0</v>
      </c>
      <c r="AEN64" s="191">
        <f t="shared" si="1797"/>
        <v>0</v>
      </c>
      <c r="AEO64" s="191">
        <f t="shared" si="1797"/>
        <v>0</v>
      </c>
      <c r="AEP64" s="191">
        <f t="shared" si="1797"/>
        <v>0</v>
      </c>
      <c r="AEQ64" s="191">
        <f t="shared" si="1797"/>
        <v>0</v>
      </c>
      <c r="AER64" s="191">
        <f t="shared" si="1797"/>
        <v>0</v>
      </c>
      <c r="AES64" s="191">
        <f t="shared" si="1797"/>
        <v>0</v>
      </c>
      <c r="AET64" s="191">
        <f>SUM(AET65:AET67)</f>
        <v>0</v>
      </c>
      <c r="AEV64" s="191">
        <f t="shared" ref="AEV64:AFH64" si="1798">SUM(AEV65:AEV67)</f>
        <v>0</v>
      </c>
      <c r="AEW64" s="191">
        <f t="shared" si="1798"/>
        <v>0</v>
      </c>
      <c r="AEX64" s="191">
        <f t="shared" si="1798"/>
        <v>0</v>
      </c>
      <c r="AEY64" s="191">
        <f t="shared" si="1798"/>
        <v>0</v>
      </c>
      <c r="AEZ64" s="191">
        <f t="shared" si="1798"/>
        <v>0</v>
      </c>
      <c r="AFA64" s="191">
        <f t="shared" si="1798"/>
        <v>0</v>
      </c>
      <c r="AFB64" s="191">
        <f t="shared" si="1798"/>
        <v>0</v>
      </c>
      <c r="AFC64" s="191">
        <f t="shared" si="1798"/>
        <v>0</v>
      </c>
      <c r="AFD64" s="191">
        <f t="shared" si="1798"/>
        <v>0</v>
      </c>
      <c r="AFE64" s="191">
        <f t="shared" si="1798"/>
        <v>0</v>
      </c>
      <c r="AFF64" s="191">
        <f t="shared" si="1798"/>
        <v>0</v>
      </c>
      <c r="AFG64" s="191">
        <f t="shared" si="1798"/>
        <v>0</v>
      </c>
      <c r="AFH64" s="191">
        <f t="shared" si="1798"/>
        <v>0</v>
      </c>
      <c r="AFI64" s="191">
        <f>SUM(AFI65:AFI67)</f>
        <v>0</v>
      </c>
      <c r="AFK64" s="191">
        <f t="shared" ref="AFK64:AFW64" si="1799">SUM(AFK65:AFK67)</f>
        <v>0</v>
      </c>
      <c r="AFL64" s="191">
        <f t="shared" si="1799"/>
        <v>0</v>
      </c>
      <c r="AFM64" s="191">
        <f t="shared" si="1799"/>
        <v>0</v>
      </c>
      <c r="AFN64" s="191">
        <f t="shared" si="1799"/>
        <v>0</v>
      </c>
      <c r="AFO64" s="191">
        <f t="shared" si="1799"/>
        <v>0</v>
      </c>
      <c r="AFP64" s="191">
        <f t="shared" si="1799"/>
        <v>0</v>
      </c>
      <c r="AFQ64" s="191">
        <f t="shared" si="1799"/>
        <v>0</v>
      </c>
      <c r="AFR64" s="191">
        <f t="shared" si="1799"/>
        <v>0</v>
      </c>
      <c r="AFS64" s="191">
        <f t="shared" si="1799"/>
        <v>0</v>
      </c>
      <c r="AFT64" s="191">
        <f t="shared" si="1799"/>
        <v>0</v>
      </c>
      <c r="AFU64" s="191">
        <f t="shared" si="1799"/>
        <v>0</v>
      </c>
      <c r="AFV64" s="191">
        <f t="shared" si="1799"/>
        <v>0</v>
      </c>
      <c r="AFW64" s="191">
        <f t="shared" si="1799"/>
        <v>0</v>
      </c>
      <c r="AFX64" s="191">
        <f>SUM(AFX65:AFX67)</f>
        <v>0</v>
      </c>
      <c r="AFZ64" s="191">
        <f t="shared" ref="AFZ64:AGL64" si="1800">SUM(AFZ65:AFZ67)</f>
        <v>0</v>
      </c>
      <c r="AGA64" s="191">
        <f t="shared" si="1800"/>
        <v>0</v>
      </c>
      <c r="AGB64" s="191">
        <f t="shared" si="1800"/>
        <v>0</v>
      </c>
      <c r="AGC64" s="191">
        <f t="shared" si="1800"/>
        <v>0</v>
      </c>
      <c r="AGD64" s="191">
        <f t="shared" si="1800"/>
        <v>0</v>
      </c>
      <c r="AGE64" s="191">
        <f t="shared" si="1800"/>
        <v>0</v>
      </c>
      <c r="AGF64" s="191">
        <f t="shared" si="1800"/>
        <v>0</v>
      </c>
      <c r="AGG64" s="191">
        <f t="shared" si="1800"/>
        <v>0</v>
      </c>
      <c r="AGH64" s="191">
        <f t="shared" si="1800"/>
        <v>0</v>
      </c>
      <c r="AGI64" s="191">
        <f t="shared" si="1800"/>
        <v>0</v>
      </c>
      <c r="AGJ64" s="191">
        <f t="shared" si="1800"/>
        <v>0</v>
      </c>
      <c r="AGK64" s="191">
        <f t="shared" si="1800"/>
        <v>0</v>
      </c>
      <c r="AGL64" s="191">
        <f t="shared" si="1800"/>
        <v>0</v>
      </c>
      <c r="AGM64" s="191">
        <f>SUM(AGM65:AGM67)</f>
        <v>0</v>
      </c>
      <c r="AGO64" s="191">
        <f t="shared" ref="AGO64:AHA64" si="1801">SUM(AGO65:AGO67)</f>
        <v>0</v>
      </c>
      <c r="AGP64" s="191">
        <f t="shared" si="1801"/>
        <v>0</v>
      </c>
      <c r="AGQ64" s="191">
        <f t="shared" si="1801"/>
        <v>0</v>
      </c>
      <c r="AGR64" s="191">
        <f t="shared" si="1801"/>
        <v>0</v>
      </c>
      <c r="AGS64" s="191">
        <f t="shared" si="1801"/>
        <v>0</v>
      </c>
      <c r="AGT64" s="191">
        <f t="shared" si="1801"/>
        <v>0</v>
      </c>
      <c r="AGU64" s="191">
        <f t="shared" si="1801"/>
        <v>0</v>
      </c>
      <c r="AGV64" s="191">
        <f t="shared" si="1801"/>
        <v>0</v>
      </c>
      <c r="AGW64" s="191">
        <f t="shared" si="1801"/>
        <v>0</v>
      </c>
      <c r="AGX64" s="191">
        <f t="shared" si="1801"/>
        <v>0</v>
      </c>
      <c r="AGY64" s="191">
        <f t="shared" si="1801"/>
        <v>0</v>
      </c>
      <c r="AGZ64" s="191">
        <f t="shared" si="1801"/>
        <v>0</v>
      </c>
      <c r="AHA64" s="191">
        <f t="shared" si="1801"/>
        <v>0</v>
      </c>
      <c r="AHB64" s="191">
        <f>SUM(AHB65:AHB67)</f>
        <v>0</v>
      </c>
      <c r="AHD64" s="191">
        <f t="shared" ref="AHD64:AHP64" si="1802">SUM(AHD65:AHD67)</f>
        <v>0</v>
      </c>
      <c r="AHE64" s="191">
        <f t="shared" si="1802"/>
        <v>0</v>
      </c>
      <c r="AHF64" s="191">
        <f t="shared" si="1802"/>
        <v>0</v>
      </c>
      <c r="AHG64" s="191">
        <f t="shared" si="1802"/>
        <v>0</v>
      </c>
      <c r="AHH64" s="191">
        <f t="shared" si="1802"/>
        <v>0</v>
      </c>
      <c r="AHI64" s="191">
        <f t="shared" si="1802"/>
        <v>0</v>
      </c>
      <c r="AHJ64" s="191">
        <f t="shared" si="1802"/>
        <v>0</v>
      </c>
      <c r="AHK64" s="191">
        <f t="shared" si="1802"/>
        <v>0</v>
      </c>
      <c r="AHL64" s="191">
        <f t="shared" si="1802"/>
        <v>0</v>
      </c>
      <c r="AHM64" s="191">
        <f t="shared" si="1802"/>
        <v>0</v>
      </c>
      <c r="AHN64" s="191">
        <f t="shared" si="1802"/>
        <v>0</v>
      </c>
      <c r="AHO64" s="191">
        <f t="shared" si="1802"/>
        <v>0</v>
      </c>
      <c r="AHP64" s="191">
        <f t="shared" si="1802"/>
        <v>0</v>
      </c>
      <c r="AHQ64" s="191">
        <f>SUM(AHQ65:AHQ67)</f>
        <v>0</v>
      </c>
      <c r="AHS64" s="191">
        <f t="shared" ref="AHS64:AIE64" si="1803">SUM(AHS65:AHS67)</f>
        <v>0</v>
      </c>
      <c r="AHT64" s="191">
        <f t="shared" si="1803"/>
        <v>0</v>
      </c>
      <c r="AHU64" s="191">
        <f t="shared" si="1803"/>
        <v>0</v>
      </c>
      <c r="AHV64" s="191">
        <f t="shared" si="1803"/>
        <v>0</v>
      </c>
      <c r="AHW64" s="191">
        <f t="shared" si="1803"/>
        <v>0</v>
      </c>
      <c r="AHX64" s="191">
        <f t="shared" si="1803"/>
        <v>0</v>
      </c>
      <c r="AHY64" s="191">
        <f t="shared" si="1803"/>
        <v>0</v>
      </c>
      <c r="AHZ64" s="191">
        <f t="shared" si="1803"/>
        <v>0</v>
      </c>
      <c r="AIA64" s="191">
        <f t="shared" si="1803"/>
        <v>0</v>
      </c>
      <c r="AIB64" s="191">
        <f t="shared" si="1803"/>
        <v>0</v>
      </c>
      <c r="AIC64" s="191">
        <f t="shared" si="1803"/>
        <v>0</v>
      </c>
      <c r="AID64" s="191">
        <f t="shared" si="1803"/>
        <v>0</v>
      </c>
      <c r="AIE64" s="191">
        <f t="shared" si="1803"/>
        <v>0</v>
      </c>
      <c r="AIF64" s="191">
        <f>SUM(AIF65:AIF67)</f>
        <v>0</v>
      </c>
    </row>
    <row r="65" spans="1:916" ht="30" x14ac:dyDescent="0.25">
      <c r="A65" s="162" t="s">
        <v>287</v>
      </c>
      <c r="B65" s="163" t="s">
        <v>288</v>
      </c>
      <c r="C65" s="160"/>
      <c r="D65" s="44"/>
      <c r="E65" s="44"/>
      <c r="F65" s="44"/>
      <c r="G65" s="192">
        <f t="shared" ref="G65:G67" si="1804">C65+D65-E65+F65</f>
        <v>0</v>
      </c>
      <c r="H65" s="44"/>
      <c r="I65" s="44"/>
      <c r="J65" s="44"/>
      <c r="K65" s="44"/>
      <c r="L65" s="44"/>
      <c r="M65" s="44"/>
      <c r="N65" s="192">
        <f>H65+I65-J65+K65-L65+M65</f>
        <v>0</v>
      </c>
      <c r="O65" s="44"/>
      <c r="P65" s="44"/>
      <c r="Q65" s="44"/>
      <c r="R65" s="44"/>
      <c r="S65" s="44"/>
      <c r="T65" s="44"/>
      <c r="U65" s="192">
        <f t="shared" ref="U65:U67" si="1805">Q65+R65-S65+T65</f>
        <v>0</v>
      </c>
      <c r="V65" s="44"/>
      <c r="W65" s="44"/>
      <c r="X65" s="44"/>
      <c r="Y65" s="44"/>
      <c r="Z65" s="44"/>
      <c r="AA65" s="44"/>
      <c r="AB65" s="192">
        <f>V65+W65-X65+Y65-Z65+AA65</f>
        <v>0</v>
      </c>
      <c r="AC65" s="44"/>
      <c r="AD65" s="44"/>
      <c r="AF65" s="44"/>
      <c r="AG65" s="44"/>
      <c r="AH65" s="44"/>
      <c r="AI65" s="44"/>
      <c r="AJ65" s="192">
        <f t="shared" ref="AJ65:AJ67" si="1806">AF65+AG65-AH65+AI65</f>
        <v>0</v>
      </c>
      <c r="AK65" s="44"/>
      <c r="AL65" s="44"/>
      <c r="AM65" s="44"/>
      <c r="AN65" s="44"/>
      <c r="AO65" s="44"/>
      <c r="AP65" s="44"/>
      <c r="AQ65" s="192">
        <f>AK65+AL65-AM65+AN65-AO65+AP65</f>
        <v>0</v>
      </c>
      <c r="AR65" s="44"/>
      <c r="AS65" s="44"/>
      <c r="AU65" s="44"/>
      <c r="AV65" s="44"/>
      <c r="AW65" s="44"/>
      <c r="AX65" s="44"/>
      <c r="AY65" s="192">
        <f t="shared" ref="AY65:AY67" si="1807">AU65+AV65-AW65+AX65</f>
        <v>0</v>
      </c>
      <c r="AZ65" s="44"/>
      <c r="BA65" s="44"/>
      <c r="BB65" s="44"/>
      <c r="BC65" s="44"/>
      <c r="BD65" s="44"/>
      <c r="BE65" s="44"/>
      <c r="BF65" s="192">
        <f>AZ65+BA65-BB65+BC65-BD65+BE65</f>
        <v>0</v>
      </c>
      <c r="BG65" s="44"/>
      <c r="BH65" s="44"/>
      <c r="BJ65" s="44"/>
      <c r="BK65" s="44"/>
      <c r="BL65" s="44"/>
      <c r="BM65" s="44"/>
      <c r="BN65" s="192">
        <f t="shared" ref="BN65:BN67" si="1808">BJ65+BK65-BL65+BM65</f>
        <v>0</v>
      </c>
      <c r="BO65" s="44"/>
      <c r="BP65" s="44"/>
      <c r="BQ65" s="44"/>
      <c r="BR65" s="44"/>
      <c r="BS65" s="44"/>
      <c r="BT65" s="44"/>
      <c r="BU65" s="192">
        <f>BO65+BP65-BQ65+BR65-BS65+BT65</f>
        <v>0</v>
      </c>
      <c r="BV65" s="44"/>
      <c r="BW65" s="44"/>
      <c r="BY65" s="44"/>
      <c r="BZ65" s="44"/>
      <c r="CA65" s="44"/>
      <c r="CB65" s="44"/>
      <c r="CC65" s="192">
        <f t="shared" ref="CC65:CC67" si="1809">BY65+BZ65-CA65+CB65</f>
        <v>0</v>
      </c>
      <c r="CD65" s="44"/>
      <c r="CE65" s="44"/>
      <c r="CF65" s="44"/>
      <c r="CG65" s="44"/>
      <c r="CH65" s="44"/>
      <c r="CI65" s="44"/>
      <c r="CJ65" s="192">
        <f>CD65+CE65-CF65+CG65-CH65+CI65</f>
        <v>0</v>
      </c>
      <c r="CK65" s="44"/>
      <c r="CL65" s="44"/>
      <c r="CN65" s="44"/>
      <c r="CO65" s="44"/>
      <c r="CP65" s="44"/>
      <c r="CQ65" s="44"/>
      <c r="CR65" s="192">
        <f t="shared" ref="CR65:CR67" si="1810">CN65+CO65-CP65+CQ65</f>
        <v>0</v>
      </c>
      <c r="CS65" s="44"/>
      <c r="CT65" s="44"/>
      <c r="CU65" s="44"/>
      <c r="CV65" s="44"/>
      <c r="CW65" s="44"/>
      <c r="CX65" s="44"/>
      <c r="CY65" s="192">
        <f>CS65+CT65-CU65+CV65-CW65+CX65</f>
        <v>0</v>
      </c>
      <c r="CZ65" s="44"/>
      <c r="DA65" s="44"/>
      <c r="DC65" s="44"/>
      <c r="DD65" s="44"/>
      <c r="DE65" s="44"/>
      <c r="DF65" s="44"/>
      <c r="DG65" s="192">
        <f t="shared" ref="DG65:DG67" si="1811">DC65+DD65-DE65+DF65</f>
        <v>0</v>
      </c>
      <c r="DH65" s="44"/>
      <c r="DI65" s="44"/>
      <c r="DJ65" s="44"/>
      <c r="DK65" s="44"/>
      <c r="DL65" s="44"/>
      <c r="DM65" s="44"/>
      <c r="DN65" s="192">
        <f>DH65+DI65-DJ65+DK65-DL65+DM65</f>
        <v>0</v>
      </c>
      <c r="DO65" s="44"/>
      <c r="DP65" s="44"/>
      <c r="DR65" s="44"/>
      <c r="DS65" s="44"/>
      <c r="DT65" s="44"/>
      <c r="DU65" s="44"/>
      <c r="DV65" s="192">
        <f t="shared" ref="DV65:DV67" si="1812">DR65+DS65-DT65+DU65</f>
        <v>0</v>
      </c>
      <c r="DW65" s="44"/>
      <c r="DX65" s="44"/>
      <c r="DY65" s="44"/>
      <c r="DZ65" s="44"/>
      <c r="EA65" s="44"/>
      <c r="EB65" s="44"/>
      <c r="EC65" s="192">
        <f>DW65+DX65-DY65+DZ65-EA65+EB65</f>
        <v>0</v>
      </c>
      <c r="ED65" s="44"/>
      <c r="EE65" s="44"/>
      <c r="EG65" s="44"/>
      <c r="EH65" s="44"/>
      <c r="EI65" s="44"/>
      <c r="EJ65" s="44"/>
      <c r="EK65" s="192">
        <f t="shared" ref="EK65:EK67" si="1813">EG65+EH65-EI65+EJ65</f>
        <v>0</v>
      </c>
      <c r="EL65" s="44"/>
      <c r="EM65" s="44"/>
      <c r="EN65" s="44"/>
      <c r="EO65" s="44"/>
      <c r="EP65" s="44"/>
      <c r="EQ65" s="44"/>
      <c r="ER65" s="192">
        <f>EL65+EM65-EN65+EO65-EP65+EQ65</f>
        <v>0</v>
      </c>
      <c r="ES65" s="44"/>
      <c r="ET65" s="44"/>
      <c r="EV65" s="44"/>
      <c r="EW65" s="44"/>
      <c r="EX65" s="44"/>
      <c r="EY65" s="44"/>
      <c r="EZ65" s="192">
        <f t="shared" ref="EZ65:EZ67" si="1814">EV65+EW65-EX65+EY65</f>
        <v>0</v>
      </c>
      <c r="FA65" s="44"/>
      <c r="FB65" s="44"/>
      <c r="FC65" s="44"/>
      <c r="FD65" s="44"/>
      <c r="FE65" s="44"/>
      <c r="FF65" s="44"/>
      <c r="FG65" s="192">
        <f>FA65+FB65-FC65+FD65-FE65+FF65</f>
        <v>0</v>
      </c>
      <c r="FH65" s="44"/>
      <c r="FI65" s="44"/>
      <c r="FK65" s="44"/>
      <c r="FL65" s="44"/>
      <c r="FM65" s="44"/>
      <c r="FN65" s="44"/>
      <c r="FO65" s="192">
        <f t="shared" ref="FO65:FO67" si="1815">FK65+FL65-FM65+FN65</f>
        <v>0</v>
      </c>
      <c r="FP65" s="44"/>
      <c r="FQ65" s="44"/>
      <c r="FR65" s="44"/>
      <c r="FS65" s="44"/>
      <c r="FT65" s="44"/>
      <c r="FU65" s="44"/>
      <c r="FV65" s="192">
        <f>FP65+FQ65-FR65+FS65-FT65+FU65</f>
        <v>0</v>
      </c>
      <c r="FW65" s="44"/>
      <c r="FX65" s="44"/>
      <c r="FZ65" s="44"/>
      <c r="GA65" s="44"/>
      <c r="GB65" s="44"/>
      <c r="GC65" s="44"/>
      <c r="GD65" s="192">
        <f t="shared" ref="GD65:GD67" si="1816">FZ65+GA65-GB65+GC65</f>
        <v>0</v>
      </c>
      <c r="GE65" s="44"/>
      <c r="GF65" s="44"/>
      <c r="GG65" s="44"/>
      <c r="GH65" s="44"/>
      <c r="GI65" s="44"/>
      <c r="GJ65" s="44"/>
      <c r="GK65" s="192">
        <f>GE65+GF65-GG65+GH65-GI65+GJ65</f>
        <v>0</v>
      </c>
      <c r="GL65" s="44"/>
      <c r="GM65" s="44"/>
      <c r="GO65" s="44"/>
      <c r="GP65" s="44"/>
      <c r="GQ65" s="44"/>
      <c r="GR65" s="44"/>
      <c r="GS65" s="192">
        <f t="shared" ref="GS65:GS67" si="1817">GO65+GP65-GQ65+GR65</f>
        <v>0</v>
      </c>
      <c r="GT65" s="44"/>
      <c r="GU65" s="44"/>
      <c r="GV65" s="44"/>
      <c r="GW65" s="44"/>
      <c r="GX65" s="44"/>
      <c r="GY65" s="44"/>
      <c r="GZ65" s="192">
        <f>GT65+GU65-GV65+GW65-GX65+GY65</f>
        <v>0</v>
      </c>
      <c r="HA65" s="44"/>
      <c r="HB65" s="44"/>
      <c r="HD65" s="44"/>
      <c r="HE65" s="44"/>
      <c r="HF65" s="44"/>
      <c r="HG65" s="44"/>
      <c r="HH65" s="192">
        <f t="shared" ref="HH65:HH67" si="1818">HD65+HE65-HF65+HG65</f>
        <v>0</v>
      </c>
      <c r="HI65" s="44"/>
      <c r="HJ65" s="44"/>
      <c r="HK65" s="44"/>
      <c r="HL65" s="44"/>
      <c r="HM65" s="44"/>
      <c r="HN65" s="44"/>
      <c r="HO65" s="192">
        <f>HI65+HJ65-HK65+HL65-HM65+HN65</f>
        <v>0</v>
      </c>
      <c r="HP65" s="44"/>
      <c r="HQ65" s="44"/>
      <c r="HS65" s="44"/>
      <c r="HT65" s="44"/>
      <c r="HU65" s="44"/>
      <c r="HV65" s="44"/>
      <c r="HW65" s="192">
        <f t="shared" ref="HW65:HW67" si="1819">HS65+HT65-HU65+HV65</f>
        <v>0</v>
      </c>
      <c r="HX65" s="44"/>
      <c r="HY65" s="44"/>
      <c r="HZ65" s="44"/>
      <c r="IA65" s="44"/>
      <c r="IB65" s="44"/>
      <c r="IC65" s="44"/>
      <c r="ID65" s="192">
        <f>HX65+HY65-HZ65+IA65-IB65+IC65</f>
        <v>0</v>
      </c>
      <c r="IE65" s="44"/>
      <c r="IF65" s="44"/>
      <c r="IH65" s="44"/>
      <c r="II65" s="44"/>
      <c r="IJ65" s="44"/>
      <c r="IK65" s="44"/>
      <c r="IL65" s="192">
        <f t="shared" ref="IL65:IL67" si="1820">IH65+II65-IJ65+IK65</f>
        <v>0</v>
      </c>
      <c r="IM65" s="44"/>
      <c r="IN65" s="44"/>
      <c r="IO65" s="44"/>
      <c r="IP65" s="44"/>
      <c r="IQ65" s="44"/>
      <c r="IR65" s="44"/>
      <c r="IS65" s="192">
        <f>IM65+IN65-IO65+IP65-IQ65+IR65</f>
        <v>0</v>
      </c>
      <c r="IT65" s="44"/>
      <c r="IU65" s="44"/>
      <c r="IW65" s="44"/>
      <c r="IX65" s="44"/>
      <c r="IY65" s="44"/>
      <c r="IZ65" s="44"/>
      <c r="JA65" s="192">
        <f t="shared" ref="JA65:JA67" si="1821">IW65+IX65-IY65+IZ65</f>
        <v>0</v>
      </c>
      <c r="JB65" s="44"/>
      <c r="JC65" s="44"/>
      <c r="JD65" s="44"/>
      <c r="JE65" s="44"/>
      <c r="JF65" s="44"/>
      <c r="JG65" s="44"/>
      <c r="JH65" s="192">
        <f>JB65+JC65-JD65+JE65-JF65+JG65</f>
        <v>0</v>
      </c>
      <c r="JI65" s="44"/>
      <c r="JJ65" s="44"/>
      <c r="JL65" s="44"/>
      <c r="JM65" s="44"/>
      <c r="JN65" s="44"/>
      <c r="JO65" s="44"/>
      <c r="JP65" s="192">
        <f t="shared" ref="JP65:JP67" si="1822">JL65+JM65-JN65+JO65</f>
        <v>0</v>
      </c>
      <c r="JQ65" s="44"/>
      <c r="JR65" s="44"/>
      <c r="JS65" s="44"/>
      <c r="JT65" s="44"/>
      <c r="JU65" s="44"/>
      <c r="JV65" s="44"/>
      <c r="JW65" s="192">
        <f>JQ65+JR65-JS65+JT65-JU65+JV65</f>
        <v>0</v>
      </c>
      <c r="JX65" s="44"/>
      <c r="JY65" s="44"/>
      <c r="KA65" s="44"/>
      <c r="KB65" s="44"/>
      <c r="KC65" s="44"/>
      <c r="KD65" s="44"/>
      <c r="KE65" s="192">
        <f t="shared" ref="KE65:KE67" si="1823">KA65+KB65-KC65+KD65</f>
        <v>0</v>
      </c>
      <c r="KF65" s="44"/>
      <c r="KG65" s="44"/>
      <c r="KH65" s="44"/>
      <c r="KI65" s="44"/>
      <c r="KJ65" s="44"/>
      <c r="KK65" s="44"/>
      <c r="KL65" s="192">
        <f>KF65+KG65-KH65+KI65-KJ65+KK65</f>
        <v>0</v>
      </c>
      <c r="KM65" s="44"/>
      <c r="KN65" s="44"/>
      <c r="KP65" s="44"/>
      <c r="KQ65" s="44"/>
      <c r="KR65" s="44"/>
      <c r="KS65" s="44"/>
      <c r="KT65" s="192">
        <f t="shared" ref="KT65:KT67" si="1824">KP65+KQ65-KR65+KS65</f>
        <v>0</v>
      </c>
      <c r="KU65" s="44"/>
      <c r="KV65" s="44"/>
      <c r="KW65" s="44"/>
      <c r="KX65" s="44"/>
      <c r="KY65" s="44"/>
      <c r="KZ65" s="44"/>
      <c r="LA65" s="192">
        <f>KU65+KV65-KW65+KX65-KY65+KZ65</f>
        <v>0</v>
      </c>
      <c r="LB65" s="44"/>
      <c r="LC65" s="44"/>
      <c r="LE65" s="44"/>
      <c r="LF65" s="44"/>
      <c r="LG65" s="44"/>
      <c r="LH65" s="44"/>
      <c r="LI65" s="192">
        <f t="shared" ref="LI65:LI67" si="1825">LE65+LF65-LG65+LH65</f>
        <v>0</v>
      </c>
      <c r="LJ65" s="44"/>
      <c r="LK65" s="44"/>
      <c r="LL65" s="44"/>
      <c r="LM65" s="44"/>
      <c r="LN65" s="44"/>
      <c r="LO65" s="44"/>
      <c r="LP65" s="192">
        <f>LJ65+LK65-LL65+LM65-LN65+LO65</f>
        <v>0</v>
      </c>
      <c r="LQ65" s="44"/>
      <c r="LR65" s="44"/>
      <c r="LT65" s="44"/>
      <c r="LU65" s="44"/>
      <c r="LV65" s="44"/>
      <c r="LW65" s="44"/>
      <c r="LX65" s="192">
        <f t="shared" ref="LX65:LX67" si="1826">LT65+LU65-LV65+LW65</f>
        <v>0</v>
      </c>
      <c r="LY65" s="44"/>
      <c r="LZ65" s="44"/>
      <c r="MA65" s="44"/>
      <c r="MB65" s="44"/>
      <c r="MC65" s="44"/>
      <c r="MD65" s="44"/>
      <c r="ME65" s="192">
        <f>LY65+LZ65-MA65+MB65-MC65+MD65</f>
        <v>0</v>
      </c>
      <c r="MF65" s="44"/>
      <c r="MG65" s="44"/>
      <c r="MI65" s="44"/>
      <c r="MJ65" s="44"/>
      <c r="MK65" s="44"/>
      <c r="ML65" s="44"/>
      <c r="MM65" s="192">
        <f t="shared" ref="MM65:MM67" si="1827">MI65+MJ65-MK65+ML65</f>
        <v>0</v>
      </c>
      <c r="MN65" s="44"/>
      <c r="MO65" s="44"/>
      <c r="MP65" s="44"/>
      <c r="MQ65" s="44"/>
      <c r="MR65" s="44"/>
      <c r="MS65" s="44"/>
      <c r="MT65" s="192">
        <f>MN65+MO65-MP65+MQ65-MR65+MS65</f>
        <v>0</v>
      </c>
      <c r="MU65" s="44"/>
      <c r="MV65" s="44"/>
      <c r="MX65" s="44"/>
      <c r="MY65" s="44"/>
      <c r="MZ65" s="44"/>
      <c r="NA65" s="44"/>
      <c r="NB65" s="192">
        <f t="shared" ref="NB65:NB67" si="1828">MX65+MY65-MZ65+NA65</f>
        <v>0</v>
      </c>
      <c r="NC65" s="44"/>
      <c r="ND65" s="44"/>
      <c r="NE65" s="44"/>
      <c r="NF65" s="44"/>
      <c r="NG65" s="44"/>
      <c r="NH65" s="44"/>
      <c r="NI65" s="192">
        <f>NC65+ND65-NE65+NF65-NG65+NH65</f>
        <v>0</v>
      </c>
      <c r="NJ65" s="44"/>
      <c r="NK65" s="44"/>
      <c r="NM65" s="44"/>
      <c r="NN65" s="44"/>
      <c r="NO65" s="44"/>
      <c r="NP65" s="44"/>
      <c r="NQ65" s="192">
        <f t="shared" ref="NQ65:NQ67" si="1829">NM65+NN65-NO65+NP65</f>
        <v>0</v>
      </c>
      <c r="NR65" s="44"/>
      <c r="NS65" s="44"/>
      <c r="NT65" s="44"/>
      <c r="NU65" s="44"/>
      <c r="NV65" s="44"/>
      <c r="NW65" s="44"/>
      <c r="NX65" s="192">
        <f>NR65+NS65-NT65+NU65-NV65+NW65</f>
        <v>0</v>
      </c>
      <c r="NY65" s="44"/>
      <c r="NZ65" s="44"/>
      <c r="OB65" s="44"/>
      <c r="OC65" s="44"/>
      <c r="OD65" s="44"/>
      <c r="OE65" s="44"/>
      <c r="OF65" s="192">
        <f t="shared" ref="OF65:OF67" si="1830">OB65+OC65-OD65+OE65</f>
        <v>0</v>
      </c>
      <c r="OG65" s="44"/>
      <c r="OH65" s="44"/>
      <c r="OI65" s="44"/>
      <c r="OJ65" s="44"/>
      <c r="OK65" s="44"/>
      <c r="OL65" s="44"/>
      <c r="OM65" s="192">
        <f>OG65+OH65-OI65+OJ65-OK65+OL65</f>
        <v>0</v>
      </c>
      <c r="ON65" s="44"/>
      <c r="OO65" s="44"/>
      <c r="OQ65" s="44"/>
      <c r="OR65" s="44"/>
      <c r="OS65" s="44"/>
      <c r="OT65" s="44"/>
      <c r="OU65" s="192">
        <f t="shared" ref="OU65:OU67" si="1831">OQ65+OR65-OS65+OT65</f>
        <v>0</v>
      </c>
      <c r="OV65" s="44"/>
      <c r="OW65" s="44"/>
      <c r="OX65" s="44"/>
      <c r="OY65" s="44"/>
      <c r="OZ65" s="44"/>
      <c r="PA65" s="44"/>
      <c r="PB65" s="192">
        <f>OV65+OW65-OX65+OY65-OZ65+PA65</f>
        <v>0</v>
      </c>
      <c r="PC65" s="44"/>
      <c r="PD65" s="44"/>
      <c r="PF65" s="44"/>
      <c r="PG65" s="44"/>
      <c r="PH65" s="44"/>
      <c r="PI65" s="44"/>
      <c r="PJ65" s="192">
        <f t="shared" ref="PJ65:PJ67" si="1832">PF65+PG65-PH65+PI65</f>
        <v>0</v>
      </c>
      <c r="PK65" s="44"/>
      <c r="PL65" s="44"/>
      <c r="PM65" s="44"/>
      <c r="PN65" s="44"/>
      <c r="PO65" s="44"/>
      <c r="PP65" s="44"/>
      <c r="PQ65" s="192">
        <f>PK65+PL65-PM65+PN65-PO65+PP65</f>
        <v>0</v>
      </c>
      <c r="PR65" s="44"/>
      <c r="PS65" s="44"/>
      <c r="PU65" s="44"/>
      <c r="PV65" s="44"/>
      <c r="PW65" s="44"/>
      <c r="PX65" s="44"/>
      <c r="PY65" s="192">
        <f t="shared" ref="PY65:PY67" si="1833">PU65+PV65-PW65+PX65</f>
        <v>0</v>
      </c>
      <c r="PZ65" s="44"/>
      <c r="QA65" s="44"/>
      <c r="QB65" s="44"/>
      <c r="QC65" s="44"/>
      <c r="QD65" s="44"/>
      <c r="QE65" s="44"/>
      <c r="QF65" s="192">
        <f>PZ65+QA65-QB65+QC65-QD65+QE65</f>
        <v>0</v>
      </c>
      <c r="QG65" s="44"/>
      <c r="QH65" s="44"/>
      <c r="QJ65" s="44"/>
      <c r="QK65" s="44"/>
      <c r="QL65" s="44"/>
      <c r="QM65" s="44"/>
      <c r="QN65" s="192">
        <f t="shared" ref="QN65:QN67" si="1834">QJ65+QK65-QL65+QM65</f>
        <v>0</v>
      </c>
      <c r="QO65" s="44"/>
      <c r="QP65" s="44"/>
      <c r="QQ65" s="44"/>
      <c r="QR65" s="44"/>
      <c r="QS65" s="44"/>
      <c r="QT65" s="44"/>
      <c r="QU65" s="192">
        <f>QO65+QP65-QQ65+QR65-QS65+QT65</f>
        <v>0</v>
      </c>
      <c r="QV65" s="44"/>
      <c r="QW65" s="44"/>
      <c r="QY65" s="44"/>
      <c r="QZ65" s="44"/>
      <c r="RA65" s="44"/>
      <c r="RB65" s="44"/>
      <c r="RC65" s="192">
        <f t="shared" ref="RC65:RC67" si="1835">QY65+QZ65-RA65+RB65</f>
        <v>0</v>
      </c>
      <c r="RD65" s="44"/>
      <c r="RE65" s="44"/>
      <c r="RF65" s="44"/>
      <c r="RG65" s="44"/>
      <c r="RH65" s="44"/>
      <c r="RI65" s="44"/>
      <c r="RJ65" s="192">
        <f>RD65+RE65-RF65+RG65-RH65+RI65</f>
        <v>0</v>
      </c>
      <c r="RK65" s="44"/>
      <c r="RL65" s="44"/>
      <c r="RN65" s="44"/>
      <c r="RO65" s="44"/>
      <c r="RP65" s="44"/>
      <c r="RQ65" s="44"/>
      <c r="RR65" s="192">
        <f t="shared" ref="RR65:RR67" si="1836">RN65+RO65-RP65+RQ65</f>
        <v>0</v>
      </c>
      <c r="RS65" s="44"/>
      <c r="RT65" s="44"/>
      <c r="RU65" s="44"/>
      <c r="RV65" s="44"/>
      <c r="RW65" s="44"/>
      <c r="RX65" s="44"/>
      <c r="RY65" s="192">
        <f>RS65+RT65-RU65+RV65-RW65+RX65</f>
        <v>0</v>
      </c>
      <c r="RZ65" s="44"/>
      <c r="SA65" s="44"/>
      <c r="SC65" s="44"/>
      <c r="SD65" s="44"/>
      <c r="SE65" s="44"/>
      <c r="SF65" s="44"/>
      <c r="SG65" s="192">
        <f t="shared" ref="SG65:SG67" si="1837">SC65+SD65-SE65+SF65</f>
        <v>0</v>
      </c>
      <c r="SH65" s="44"/>
      <c r="SI65" s="44"/>
      <c r="SJ65" s="44"/>
      <c r="SK65" s="44"/>
      <c r="SL65" s="44"/>
      <c r="SM65" s="44"/>
      <c r="SN65" s="192">
        <f>SH65+SI65-SJ65+SK65-SL65+SM65</f>
        <v>0</v>
      </c>
      <c r="SO65" s="44"/>
      <c r="SP65" s="44"/>
      <c r="SR65" s="44"/>
      <c r="SS65" s="44"/>
      <c r="ST65" s="44"/>
      <c r="SU65" s="44"/>
      <c r="SV65" s="192">
        <f t="shared" ref="SV65:SV67" si="1838">SR65+SS65-ST65+SU65</f>
        <v>0</v>
      </c>
      <c r="SW65" s="44"/>
      <c r="SX65" s="44"/>
      <c r="SY65" s="44"/>
      <c r="SZ65" s="44"/>
      <c r="TA65" s="44"/>
      <c r="TB65" s="44"/>
      <c r="TC65" s="192">
        <f>SW65+SX65-SY65+SZ65-TA65+TB65</f>
        <v>0</v>
      </c>
      <c r="TD65" s="44"/>
      <c r="TE65" s="44"/>
      <c r="TG65" s="44"/>
      <c r="TH65" s="44"/>
      <c r="TI65" s="44"/>
      <c r="TJ65" s="44"/>
      <c r="TK65" s="192">
        <f t="shared" ref="TK65:TK67" si="1839">TG65+TH65-TI65+TJ65</f>
        <v>0</v>
      </c>
      <c r="TL65" s="44"/>
      <c r="TM65" s="44"/>
      <c r="TN65" s="44"/>
      <c r="TO65" s="44"/>
      <c r="TP65" s="44"/>
      <c r="TQ65" s="44"/>
      <c r="TR65" s="192">
        <f>TL65+TM65-TN65+TO65-TP65+TQ65</f>
        <v>0</v>
      </c>
      <c r="TS65" s="44"/>
      <c r="TT65" s="44"/>
      <c r="TV65" s="44"/>
      <c r="TW65" s="44"/>
      <c r="TX65" s="44"/>
      <c r="TY65" s="44"/>
      <c r="TZ65" s="192">
        <f t="shared" ref="TZ65:TZ67" si="1840">TV65+TW65-TX65+TY65</f>
        <v>0</v>
      </c>
      <c r="UA65" s="44"/>
      <c r="UB65" s="44"/>
      <c r="UC65" s="44"/>
      <c r="UD65" s="44"/>
      <c r="UE65" s="44"/>
      <c r="UF65" s="44"/>
      <c r="UG65" s="192">
        <f>UA65+UB65-UC65+UD65-UE65+UF65</f>
        <v>0</v>
      </c>
      <c r="UH65" s="44"/>
      <c r="UI65" s="44"/>
      <c r="UK65" s="44"/>
      <c r="UL65" s="44"/>
      <c r="UM65" s="44"/>
      <c r="UN65" s="44"/>
      <c r="UO65" s="192">
        <f t="shared" ref="UO65:UO67" si="1841">UK65+UL65-UM65+UN65</f>
        <v>0</v>
      </c>
      <c r="UP65" s="44"/>
      <c r="UQ65" s="44"/>
      <c r="UR65" s="44"/>
      <c r="US65" s="44"/>
      <c r="UT65" s="44"/>
      <c r="UU65" s="44"/>
      <c r="UV65" s="192">
        <f>UP65+UQ65-UR65+US65-UT65+UU65</f>
        <v>0</v>
      </c>
      <c r="UW65" s="44"/>
      <c r="UX65" s="44"/>
      <c r="UZ65" s="44"/>
      <c r="VA65" s="44"/>
      <c r="VB65" s="44"/>
      <c r="VC65" s="44"/>
      <c r="VD65" s="192">
        <f t="shared" ref="VD65:VD67" si="1842">UZ65+VA65-VB65+VC65</f>
        <v>0</v>
      </c>
      <c r="VE65" s="44"/>
      <c r="VF65" s="44"/>
      <c r="VG65" s="44"/>
      <c r="VH65" s="44"/>
      <c r="VI65" s="44"/>
      <c r="VJ65" s="44"/>
      <c r="VK65" s="192">
        <f>VE65+VF65-VG65+VH65-VI65+VJ65</f>
        <v>0</v>
      </c>
      <c r="VL65" s="44"/>
      <c r="VM65" s="44"/>
      <c r="VO65" s="44"/>
      <c r="VP65" s="44"/>
      <c r="VQ65" s="44"/>
      <c r="VR65" s="44"/>
      <c r="VS65" s="192">
        <f t="shared" ref="VS65:VS67" si="1843">VO65+VP65-VQ65+VR65</f>
        <v>0</v>
      </c>
      <c r="VT65" s="44"/>
      <c r="VU65" s="44"/>
      <c r="VV65" s="44"/>
      <c r="VW65" s="44"/>
      <c r="VX65" s="44"/>
      <c r="VY65" s="44"/>
      <c r="VZ65" s="192">
        <f>VT65+VU65-VV65+VW65-VX65+VY65</f>
        <v>0</v>
      </c>
      <c r="WA65" s="44"/>
      <c r="WB65" s="44"/>
      <c r="WD65" s="44"/>
      <c r="WE65" s="44"/>
      <c r="WF65" s="44"/>
      <c r="WG65" s="44"/>
      <c r="WH65" s="192">
        <f t="shared" ref="WH65:WH67" si="1844">WD65+WE65-WF65+WG65</f>
        <v>0</v>
      </c>
      <c r="WI65" s="44"/>
      <c r="WJ65" s="44"/>
      <c r="WK65" s="44"/>
      <c r="WL65" s="44"/>
      <c r="WM65" s="44"/>
      <c r="WN65" s="44"/>
      <c r="WO65" s="192">
        <f>WI65+WJ65-WK65+WL65-WM65+WN65</f>
        <v>0</v>
      </c>
      <c r="WP65" s="44"/>
      <c r="WQ65" s="44"/>
      <c r="WS65" s="44"/>
      <c r="WT65" s="44"/>
      <c r="WU65" s="44"/>
      <c r="WV65" s="44"/>
      <c r="WW65" s="192">
        <f t="shared" ref="WW65:WW67" si="1845">WS65+WT65-WU65+WV65</f>
        <v>0</v>
      </c>
      <c r="WX65" s="44"/>
      <c r="WY65" s="44"/>
      <c r="WZ65" s="44"/>
      <c r="XA65" s="44"/>
      <c r="XB65" s="44"/>
      <c r="XC65" s="44"/>
      <c r="XD65" s="192">
        <f>WX65+WY65-WZ65+XA65-XB65+XC65</f>
        <v>0</v>
      </c>
      <c r="XE65" s="44"/>
      <c r="XF65" s="44"/>
      <c r="XH65" s="44"/>
      <c r="XI65" s="44"/>
      <c r="XJ65" s="44"/>
      <c r="XK65" s="44"/>
      <c r="XL65" s="192">
        <f t="shared" ref="XL65:XL67" si="1846">XH65+XI65-XJ65+XK65</f>
        <v>0</v>
      </c>
      <c r="XM65" s="44"/>
      <c r="XN65" s="44"/>
      <c r="XO65" s="44"/>
      <c r="XP65" s="44"/>
      <c r="XQ65" s="44"/>
      <c r="XR65" s="44"/>
      <c r="XS65" s="192">
        <f>XM65+XN65-XO65+XP65-XQ65+XR65</f>
        <v>0</v>
      </c>
      <c r="XT65" s="44"/>
      <c r="XU65" s="44"/>
      <c r="XW65" s="44"/>
      <c r="XX65" s="44"/>
      <c r="XY65" s="44"/>
      <c r="XZ65" s="44"/>
      <c r="YA65" s="192">
        <f t="shared" ref="YA65:YA67" si="1847">XW65+XX65-XY65+XZ65</f>
        <v>0</v>
      </c>
      <c r="YB65" s="44"/>
      <c r="YC65" s="44"/>
      <c r="YD65" s="44"/>
      <c r="YE65" s="44"/>
      <c r="YF65" s="44"/>
      <c r="YG65" s="44"/>
      <c r="YH65" s="192">
        <f>YB65+YC65-YD65+YE65-YF65+YG65</f>
        <v>0</v>
      </c>
      <c r="YI65" s="44"/>
      <c r="YJ65" s="44"/>
      <c r="YL65" s="44"/>
      <c r="YM65" s="44"/>
      <c r="YN65" s="44"/>
      <c r="YO65" s="44"/>
      <c r="YP65" s="192">
        <f t="shared" ref="YP65:YP67" si="1848">YL65+YM65-YN65+YO65</f>
        <v>0</v>
      </c>
      <c r="YQ65" s="44"/>
      <c r="YR65" s="44"/>
      <c r="YS65" s="44"/>
      <c r="YT65" s="44"/>
      <c r="YU65" s="44"/>
      <c r="YV65" s="44"/>
      <c r="YW65" s="192">
        <f>YQ65+YR65-YS65+YT65-YU65+YV65</f>
        <v>0</v>
      </c>
      <c r="YX65" s="44"/>
      <c r="YY65" s="44"/>
      <c r="ZA65" s="44"/>
      <c r="ZB65" s="44"/>
      <c r="ZC65" s="44"/>
      <c r="ZD65" s="44"/>
      <c r="ZE65" s="192">
        <f t="shared" ref="ZE65:ZE67" si="1849">ZA65+ZB65-ZC65+ZD65</f>
        <v>0</v>
      </c>
      <c r="ZF65" s="44"/>
      <c r="ZG65" s="44"/>
      <c r="ZH65" s="44"/>
      <c r="ZI65" s="44"/>
      <c r="ZJ65" s="44"/>
      <c r="ZK65" s="44"/>
      <c r="ZL65" s="192">
        <f>ZF65+ZG65-ZH65+ZI65-ZJ65+ZK65</f>
        <v>0</v>
      </c>
      <c r="ZM65" s="44"/>
      <c r="ZN65" s="44"/>
      <c r="ZP65" s="44"/>
      <c r="ZQ65" s="44"/>
      <c r="ZR65" s="44"/>
      <c r="ZS65" s="44"/>
      <c r="ZT65" s="192">
        <f t="shared" ref="ZT65:ZT67" si="1850">ZP65+ZQ65-ZR65+ZS65</f>
        <v>0</v>
      </c>
      <c r="ZU65" s="44"/>
      <c r="ZV65" s="44"/>
      <c r="ZW65" s="44"/>
      <c r="ZX65" s="44"/>
      <c r="ZY65" s="44"/>
      <c r="ZZ65" s="44"/>
      <c r="AAA65" s="192">
        <f>ZU65+ZV65-ZW65+ZX65-ZY65+ZZ65</f>
        <v>0</v>
      </c>
      <c r="AAB65" s="44"/>
      <c r="AAC65" s="44"/>
      <c r="AAE65" s="44"/>
      <c r="AAF65" s="44"/>
      <c r="AAG65" s="44"/>
      <c r="AAH65" s="44"/>
      <c r="AAI65" s="192">
        <f t="shared" ref="AAI65:AAI67" si="1851">AAE65+AAF65-AAG65+AAH65</f>
        <v>0</v>
      </c>
      <c r="AAJ65" s="44"/>
      <c r="AAK65" s="44"/>
      <c r="AAL65" s="44"/>
      <c r="AAM65" s="44"/>
      <c r="AAN65" s="44"/>
      <c r="AAO65" s="44"/>
      <c r="AAP65" s="192">
        <f>AAJ65+AAK65-AAL65+AAM65-AAN65+AAO65</f>
        <v>0</v>
      </c>
      <c r="AAQ65" s="44"/>
      <c r="AAR65" s="44"/>
      <c r="AAT65" s="44"/>
      <c r="AAU65" s="44"/>
      <c r="AAV65" s="44"/>
      <c r="AAW65" s="44"/>
      <c r="AAX65" s="192">
        <f t="shared" ref="AAX65:AAX67" si="1852">AAT65+AAU65-AAV65+AAW65</f>
        <v>0</v>
      </c>
      <c r="AAY65" s="44"/>
      <c r="AAZ65" s="44"/>
      <c r="ABA65" s="44"/>
      <c r="ABB65" s="44"/>
      <c r="ABC65" s="44"/>
      <c r="ABD65" s="44"/>
      <c r="ABE65" s="192">
        <f>AAY65+AAZ65-ABA65+ABB65-ABC65+ABD65</f>
        <v>0</v>
      </c>
      <c r="ABF65" s="44"/>
      <c r="ABG65" s="44"/>
      <c r="ABI65" s="44"/>
      <c r="ABJ65" s="44"/>
      <c r="ABK65" s="44"/>
      <c r="ABL65" s="44"/>
      <c r="ABM65" s="192">
        <f t="shared" ref="ABM65:ABM67" si="1853">ABI65+ABJ65-ABK65+ABL65</f>
        <v>0</v>
      </c>
      <c r="ABN65" s="44"/>
      <c r="ABO65" s="44"/>
      <c r="ABP65" s="44"/>
      <c r="ABQ65" s="44"/>
      <c r="ABR65" s="44"/>
      <c r="ABS65" s="44"/>
      <c r="ABT65" s="192">
        <f>ABN65+ABO65-ABP65+ABQ65-ABR65+ABS65</f>
        <v>0</v>
      </c>
      <c r="ABU65" s="44"/>
      <c r="ABV65" s="44"/>
      <c r="ABX65" s="44"/>
      <c r="ABY65" s="44"/>
      <c r="ABZ65" s="44"/>
      <c r="ACA65" s="44"/>
      <c r="ACB65" s="192">
        <f t="shared" ref="ACB65:ACB67" si="1854">ABX65+ABY65-ABZ65+ACA65</f>
        <v>0</v>
      </c>
      <c r="ACC65" s="44"/>
      <c r="ACD65" s="44"/>
      <c r="ACE65" s="44"/>
      <c r="ACF65" s="44"/>
      <c r="ACG65" s="44"/>
      <c r="ACH65" s="44"/>
      <c r="ACI65" s="192">
        <f>ACC65+ACD65-ACE65+ACF65-ACG65+ACH65</f>
        <v>0</v>
      </c>
      <c r="ACJ65" s="44"/>
      <c r="ACK65" s="44"/>
      <c r="ACM65" s="44"/>
      <c r="ACN65" s="44"/>
      <c r="ACO65" s="44"/>
      <c r="ACP65" s="44"/>
      <c r="ACQ65" s="192">
        <f t="shared" ref="ACQ65:ACQ67" si="1855">ACM65+ACN65-ACO65+ACP65</f>
        <v>0</v>
      </c>
      <c r="ACR65" s="44"/>
      <c r="ACS65" s="44"/>
      <c r="ACT65" s="44"/>
      <c r="ACU65" s="44"/>
      <c r="ACV65" s="44"/>
      <c r="ACW65" s="44"/>
      <c r="ACX65" s="192">
        <f>ACR65+ACS65-ACT65+ACU65-ACV65+ACW65</f>
        <v>0</v>
      </c>
      <c r="ACY65" s="44"/>
      <c r="ACZ65" s="44"/>
      <c r="ADC65" s="44"/>
      <c r="ADD65" s="44"/>
      <c r="ADE65" s="44"/>
      <c r="ADF65" s="44"/>
      <c r="ADG65" s="192">
        <f t="shared" ref="ADG65:ADG67" si="1856">ADC65+ADD65-ADE65+ADF65</f>
        <v>0</v>
      </c>
      <c r="ADH65" s="44"/>
      <c r="ADI65" s="44"/>
      <c r="ADJ65" s="44"/>
      <c r="ADK65" s="44"/>
      <c r="ADL65" s="44"/>
      <c r="ADM65" s="44"/>
      <c r="ADN65" s="192">
        <f>ADH65+ADI65-ADJ65+ADK65-ADL65+ADM65</f>
        <v>0</v>
      </c>
      <c r="ADO65" s="44"/>
      <c r="ADP65" s="44"/>
      <c r="ADR65" s="44"/>
      <c r="ADS65" s="44"/>
      <c r="ADT65" s="44"/>
      <c r="ADU65" s="44"/>
      <c r="ADV65" s="192">
        <f t="shared" ref="ADV65:ADV67" si="1857">ADR65+ADS65-ADT65+ADU65</f>
        <v>0</v>
      </c>
      <c r="ADW65" s="44"/>
      <c r="ADX65" s="44"/>
      <c r="ADY65" s="44"/>
      <c r="ADZ65" s="44"/>
      <c r="AEA65" s="44"/>
      <c r="AEB65" s="44"/>
      <c r="AEC65" s="192">
        <f>ADW65+ADX65-ADY65+ADZ65-AEA65+AEB65</f>
        <v>0</v>
      </c>
      <c r="AED65" s="44"/>
      <c r="AEE65" s="44"/>
      <c r="AEG65" s="44"/>
      <c r="AEH65" s="44"/>
      <c r="AEI65" s="44"/>
      <c r="AEJ65" s="44"/>
      <c r="AEK65" s="192">
        <f t="shared" ref="AEK65:AEK67" si="1858">AEG65+AEH65-AEI65+AEJ65</f>
        <v>0</v>
      </c>
      <c r="AEL65" s="44"/>
      <c r="AEM65" s="44"/>
      <c r="AEN65" s="44"/>
      <c r="AEO65" s="44"/>
      <c r="AEP65" s="44"/>
      <c r="AEQ65" s="44"/>
      <c r="AER65" s="192">
        <f>AEL65+AEM65-AEN65+AEO65-AEP65+AEQ65</f>
        <v>0</v>
      </c>
      <c r="AES65" s="44"/>
      <c r="AET65" s="44"/>
      <c r="AEV65" s="44"/>
      <c r="AEW65" s="44"/>
      <c r="AEX65" s="44"/>
      <c r="AEY65" s="44"/>
      <c r="AEZ65" s="192">
        <f t="shared" ref="AEZ65:AEZ67" si="1859">AEV65+AEW65-AEX65+AEY65</f>
        <v>0</v>
      </c>
      <c r="AFA65" s="44"/>
      <c r="AFB65" s="44"/>
      <c r="AFC65" s="44"/>
      <c r="AFD65" s="44"/>
      <c r="AFE65" s="44"/>
      <c r="AFF65" s="44"/>
      <c r="AFG65" s="192">
        <f>AFA65+AFB65-AFC65+AFD65-AFE65+AFF65</f>
        <v>0</v>
      </c>
      <c r="AFH65" s="44"/>
      <c r="AFI65" s="44"/>
      <c r="AFK65" s="44"/>
      <c r="AFL65" s="44"/>
      <c r="AFM65" s="44"/>
      <c r="AFN65" s="44"/>
      <c r="AFO65" s="192">
        <f t="shared" ref="AFO65:AFO67" si="1860">AFK65+AFL65-AFM65+AFN65</f>
        <v>0</v>
      </c>
      <c r="AFP65" s="44"/>
      <c r="AFQ65" s="44"/>
      <c r="AFR65" s="44"/>
      <c r="AFS65" s="44"/>
      <c r="AFT65" s="44"/>
      <c r="AFU65" s="44"/>
      <c r="AFV65" s="192">
        <f>AFP65+AFQ65-AFR65+AFS65-AFT65+AFU65</f>
        <v>0</v>
      </c>
      <c r="AFW65" s="44"/>
      <c r="AFX65" s="44"/>
      <c r="AFZ65" s="44"/>
      <c r="AGA65" s="44"/>
      <c r="AGB65" s="44"/>
      <c r="AGC65" s="44"/>
      <c r="AGD65" s="192">
        <f t="shared" ref="AGD65:AGD67" si="1861">AFZ65+AGA65-AGB65+AGC65</f>
        <v>0</v>
      </c>
      <c r="AGE65" s="44"/>
      <c r="AGF65" s="44"/>
      <c r="AGG65" s="44"/>
      <c r="AGH65" s="44"/>
      <c r="AGI65" s="44"/>
      <c r="AGJ65" s="44"/>
      <c r="AGK65" s="192">
        <f>AGE65+AGF65-AGG65+AGH65-AGI65+AGJ65</f>
        <v>0</v>
      </c>
      <c r="AGL65" s="44"/>
      <c r="AGM65" s="44"/>
      <c r="AGO65" s="44"/>
      <c r="AGP65" s="44"/>
      <c r="AGQ65" s="44"/>
      <c r="AGR65" s="44"/>
      <c r="AGS65" s="192">
        <f t="shared" ref="AGS65:AGS67" si="1862">AGO65+AGP65-AGQ65+AGR65</f>
        <v>0</v>
      </c>
      <c r="AGT65" s="44"/>
      <c r="AGU65" s="44"/>
      <c r="AGV65" s="44"/>
      <c r="AGW65" s="44"/>
      <c r="AGX65" s="44"/>
      <c r="AGY65" s="44"/>
      <c r="AGZ65" s="192">
        <f>AGT65+AGU65-AGV65+AGW65-AGX65+AGY65</f>
        <v>0</v>
      </c>
      <c r="AHA65" s="44"/>
      <c r="AHB65" s="44"/>
      <c r="AHD65" s="44"/>
      <c r="AHE65" s="44"/>
      <c r="AHF65" s="44"/>
      <c r="AHG65" s="44"/>
      <c r="AHH65" s="192">
        <f t="shared" ref="AHH65:AHH67" si="1863">AHD65+AHE65-AHF65+AHG65</f>
        <v>0</v>
      </c>
      <c r="AHI65" s="44"/>
      <c r="AHJ65" s="44"/>
      <c r="AHK65" s="44"/>
      <c r="AHL65" s="44"/>
      <c r="AHM65" s="44"/>
      <c r="AHN65" s="44"/>
      <c r="AHO65" s="192">
        <f>AHI65+AHJ65-AHK65+AHL65-AHM65+AHN65</f>
        <v>0</v>
      </c>
      <c r="AHP65" s="44"/>
      <c r="AHQ65" s="44"/>
      <c r="AHS65" s="44"/>
      <c r="AHT65" s="44"/>
      <c r="AHU65" s="44"/>
      <c r="AHV65" s="44"/>
      <c r="AHW65" s="192">
        <f t="shared" ref="AHW65:AHW67" si="1864">AHS65+AHT65-AHU65+AHV65</f>
        <v>0</v>
      </c>
      <c r="AHX65" s="44"/>
      <c r="AHY65" s="44"/>
      <c r="AHZ65" s="44"/>
      <c r="AIA65" s="44"/>
      <c r="AIB65" s="44"/>
      <c r="AIC65" s="44"/>
      <c r="AID65" s="192">
        <f>AHX65+AHY65-AHZ65+AIA65-AIB65+AIC65</f>
        <v>0</v>
      </c>
      <c r="AIE65" s="44"/>
      <c r="AIF65" s="44"/>
    </row>
    <row r="66" spans="1:916" x14ac:dyDescent="0.25">
      <c r="A66" s="46" t="s">
        <v>289</v>
      </c>
      <c r="B66" s="47" t="s">
        <v>290</v>
      </c>
      <c r="C66" s="53"/>
      <c r="D66" s="48"/>
      <c r="E66" s="48"/>
      <c r="F66" s="48"/>
      <c r="G66" s="191">
        <f t="shared" si="1804"/>
        <v>0</v>
      </c>
      <c r="H66" s="48"/>
      <c r="I66" s="48"/>
      <c r="J66" s="48"/>
      <c r="K66" s="48"/>
      <c r="L66" s="48"/>
      <c r="M66" s="48"/>
      <c r="N66" s="192">
        <f>H66+I66-J66+K66-L66+M66</f>
        <v>0</v>
      </c>
      <c r="O66" s="48"/>
      <c r="P66" s="48"/>
      <c r="Q66" s="48"/>
      <c r="R66" s="48"/>
      <c r="S66" s="48"/>
      <c r="T66" s="48"/>
      <c r="U66" s="191">
        <f t="shared" si="1805"/>
        <v>0</v>
      </c>
      <c r="V66" s="48"/>
      <c r="W66" s="48"/>
      <c r="X66" s="48"/>
      <c r="Y66" s="48"/>
      <c r="Z66" s="48"/>
      <c r="AA66" s="48"/>
      <c r="AB66" s="192">
        <f>V66+W66-X66+Y66-Z66+AA66</f>
        <v>0</v>
      </c>
      <c r="AC66" s="48"/>
      <c r="AD66" s="48"/>
      <c r="AF66" s="48"/>
      <c r="AG66" s="48"/>
      <c r="AH66" s="48"/>
      <c r="AI66" s="48"/>
      <c r="AJ66" s="191">
        <f t="shared" si="1806"/>
        <v>0</v>
      </c>
      <c r="AK66" s="48"/>
      <c r="AL66" s="48"/>
      <c r="AM66" s="48"/>
      <c r="AN66" s="48"/>
      <c r="AO66" s="48"/>
      <c r="AP66" s="48"/>
      <c r="AQ66" s="192">
        <f>AK66+AL66-AM66+AN66-AO66+AP66</f>
        <v>0</v>
      </c>
      <c r="AR66" s="48"/>
      <c r="AS66" s="48"/>
      <c r="AU66" s="48"/>
      <c r="AV66" s="48"/>
      <c r="AW66" s="48"/>
      <c r="AX66" s="48"/>
      <c r="AY66" s="191">
        <f t="shared" si="1807"/>
        <v>0</v>
      </c>
      <c r="AZ66" s="48"/>
      <c r="BA66" s="48"/>
      <c r="BB66" s="48"/>
      <c r="BC66" s="48"/>
      <c r="BD66" s="48"/>
      <c r="BE66" s="48"/>
      <c r="BF66" s="192">
        <f>AZ66+BA66-BB66+BC66-BD66+BE66</f>
        <v>0</v>
      </c>
      <c r="BG66" s="48"/>
      <c r="BH66" s="48"/>
      <c r="BJ66" s="48"/>
      <c r="BK66" s="48"/>
      <c r="BL66" s="48"/>
      <c r="BM66" s="48"/>
      <c r="BN66" s="191">
        <f t="shared" si="1808"/>
        <v>0</v>
      </c>
      <c r="BO66" s="48"/>
      <c r="BP66" s="48"/>
      <c r="BQ66" s="48"/>
      <c r="BR66" s="48"/>
      <c r="BS66" s="48"/>
      <c r="BT66" s="48"/>
      <c r="BU66" s="192">
        <f>BO66+BP66-BQ66+BR66-BS66+BT66</f>
        <v>0</v>
      </c>
      <c r="BV66" s="48"/>
      <c r="BW66" s="48"/>
      <c r="BY66" s="48"/>
      <c r="BZ66" s="48"/>
      <c r="CA66" s="48"/>
      <c r="CB66" s="48"/>
      <c r="CC66" s="191">
        <f t="shared" si="1809"/>
        <v>0</v>
      </c>
      <c r="CD66" s="48"/>
      <c r="CE66" s="48"/>
      <c r="CF66" s="48"/>
      <c r="CG66" s="48"/>
      <c r="CH66" s="48"/>
      <c r="CI66" s="48"/>
      <c r="CJ66" s="192">
        <f>CD66+CE66-CF66+CG66-CH66+CI66</f>
        <v>0</v>
      </c>
      <c r="CK66" s="48"/>
      <c r="CL66" s="48"/>
      <c r="CN66" s="48"/>
      <c r="CO66" s="48"/>
      <c r="CP66" s="48"/>
      <c r="CQ66" s="48"/>
      <c r="CR66" s="191">
        <f t="shared" si="1810"/>
        <v>0</v>
      </c>
      <c r="CS66" s="48"/>
      <c r="CT66" s="48"/>
      <c r="CU66" s="48"/>
      <c r="CV66" s="48"/>
      <c r="CW66" s="48"/>
      <c r="CX66" s="48"/>
      <c r="CY66" s="192">
        <f>CS66+CT66-CU66+CV66-CW66+CX66</f>
        <v>0</v>
      </c>
      <c r="CZ66" s="48"/>
      <c r="DA66" s="48"/>
      <c r="DC66" s="48"/>
      <c r="DD66" s="48"/>
      <c r="DE66" s="48"/>
      <c r="DF66" s="48"/>
      <c r="DG66" s="191">
        <f t="shared" si="1811"/>
        <v>0</v>
      </c>
      <c r="DH66" s="48"/>
      <c r="DI66" s="48"/>
      <c r="DJ66" s="48"/>
      <c r="DK66" s="48"/>
      <c r="DL66" s="48"/>
      <c r="DM66" s="48"/>
      <c r="DN66" s="192">
        <f>DH66+DI66-DJ66+DK66-DL66+DM66</f>
        <v>0</v>
      </c>
      <c r="DO66" s="48"/>
      <c r="DP66" s="48"/>
      <c r="DR66" s="48"/>
      <c r="DS66" s="48"/>
      <c r="DT66" s="48"/>
      <c r="DU66" s="48"/>
      <c r="DV66" s="191">
        <f t="shared" si="1812"/>
        <v>0</v>
      </c>
      <c r="DW66" s="48"/>
      <c r="DX66" s="48"/>
      <c r="DY66" s="48"/>
      <c r="DZ66" s="48"/>
      <c r="EA66" s="48"/>
      <c r="EB66" s="48"/>
      <c r="EC66" s="192">
        <f>DW66+DX66-DY66+DZ66-EA66+EB66</f>
        <v>0</v>
      </c>
      <c r="ED66" s="48"/>
      <c r="EE66" s="48"/>
      <c r="EG66" s="48"/>
      <c r="EH66" s="48"/>
      <c r="EI66" s="48"/>
      <c r="EJ66" s="48"/>
      <c r="EK66" s="191">
        <f t="shared" si="1813"/>
        <v>0</v>
      </c>
      <c r="EL66" s="48"/>
      <c r="EM66" s="48"/>
      <c r="EN66" s="48"/>
      <c r="EO66" s="48"/>
      <c r="EP66" s="48"/>
      <c r="EQ66" s="48"/>
      <c r="ER66" s="192">
        <f>EL66+EM66-EN66+EO66-EP66+EQ66</f>
        <v>0</v>
      </c>
      <c r="ES66" s="48"/>
      <c r="ET66" s="48"/>
      <c r="EV66" s="48"/>
      <c r="EW66" s="48"/>
      <c r="EX66" s="48"/>
      <c r="EY66" s="48"/>
      <c r="EZ66" s="191">
        <f t="shared" si="1814"/>
        <v>0</v>
      </c>
      <c r="FA66" s="48"/>
      <c r="FB66" s="48"/>
      <c r="FC66" s="48"/>
      <c r="FD66" s="48"/>
      <c r="FE66" s="48"/>
      <c r="FF66" s="48"/>
      <c r="FG66" s="192">
        <f>FA66+FB66-FC66+FD66-FE66+FF66</f>
        <v>0</v>
      </c>
      <c r="FH66" s="48"/>
      <c r="FI66" s="48"/>
      <c r="FK66" s="48"/>
      <c r="FL66" s="48"/>
      <c r="FM66" s="48"/>
      <c r="FN66" s="48"/>
      <c r="FO66" s="191">
        <f t="shared" si="1815"/>
        <v>0</v>
      </c>
      <c r="FP66" s="48"/>
      <c r="FQ66" s="48"/>
      <c r="FR66" s="48"/>
      <c r="FS66" s="48"/>
      <c r="FT66" s="48"/>
      <c r="FU66" s="48"/>
      <c r="FV66" s="192">
        <f>FP66+FQ66-FR66+FS66-FT66+FU66</f>
        <v>0</v>
      </c>
      <c r="FW66" s="48"/>
      <c r="FX66" s="48"/>
      <c r="FZ66" s="48"/>
      <c r="GA66" s="48"/>
      <c r="GB66" s="48"/>
      <c r="GC66" s="48"/>
      <c r="GD66" s="191">
        <f t="shared" si="1816"/>
        <v>0</v>
      </c>
      <c r="GE66" s="48"/>
      <c r="GF66" s="48"/>
      <c r="GG66" s="48"/>
      <c r="GH66" s="48"/>
      <c r="GI66" s="48"/>
      <c r="GJ66" s="48"/>
      <c r="GK66" s="192">
        <f>GE66+GF66-GG66+GH66-GI66+GJ66</f>
        <v>0</v>
      </c>
      <c r="GL66" s="48"/>
      <c r="GM66" s="48"/>
      <c r="GO66" s="48"/>
      <c r="GP66" s="48"/>
      <c r="GQ66" s="48"/>
      <c r="GR66" s="48"/>
      <c r="GS66" s="191">
        <f t="shared" si="1817"/>
        <v>0</v>
      </c>
      <c r="GT66" s="48"/>
      <c r="GU66" s="48"/>
      <c r="GV66" s="48"/>
      <c r="GW66" s="48"/>
      <c r="GX66" s="48"/>
      <c r="GY66" s="48"/>
      <c r="GZ66" s="192">
        <f>GT66+GU66-GV66+GW66-GX66+GY66</f>
        <v>0</v>
      </c>
      <c r="HA66" s="48"/>
      <c r="HB66" s="48"/>
      <c r="HD66" s="48"/>
      <c r="HE66" s="48"/>
      <c r="HF66" s="48"/>
      <c r="HG66" s="48"/>
      <c r="HH66" s="191">
        <f t="shared" si="1818"/>
        <v>0</v>
      </c>
      <c r="HI66" s="48"/>
      <c r="HJ66" s="48"/>
      <c r="HK66" s="48"/>
      <c r="HL66" s="48"/>
      <c r="HM66" s="48"/>
      <c r="HN66" s="48"/>
      <c r="HO66" s="192">
        <f>HI66+HJ66-HK66+HL66-HM66+HN66</f>
        <v>0</v>
      </c>
      <c r="HP66" s="48"/>
      <c r="HQ66" s="48"/>
      <c r="HS66" s="48"/>
      <c r="HT66" s="48"/>
      <c r="HU66" s="48"/>
      <c r="HV66" s="48"/>
      <c r="HW66" s="191">
        <f t="shared" si="1819"/>
        <v>0</v>
      </c>
      <c r="HX66" s="48"/>
      <c r="HY66" s="48"/>
      <c r="HZ66" s="48"/>
      <c r="IA66" s="48"/>
      <c r="IB66" s="48"/>
      <c r="IC66" s="48"/>
      <c r="ID66" s="192">
        <f>HX66+HY66-HZ66+IA66-IB66+IC66</f>
        <v>0</v>
      </c>
      <c r="IE66" s="48"/>
      <c r="IF66" s="48"/>
      <c r="IH66" s="48"/>
      <c r="II66" s="48"/>
      <c r="IJ66" s="48"/>
      <c r="IK66" s="48"/>
      <c r="IL66" s="191">
        <f t="shared" si="1820"/>
        <v>0</v>
      </c>
      <c r="IM66" s="48"/>
      <c r="IN66" s="48"/>
      <c r="IO66" s="48"/>
      <c r="IP66" s="48"/>
      <c r="IQ66" s="48"/>
      <c r="IR66" s="48"/>
      <c r="IS66" s="192">
        <f>IM66+IN66-IO66+IP66-IQ66+IR66</f>
        <v>0</v>
      </c>
      <c r="IT66" s="48"/>
      <c r="IU66" s="48"/>
      <c r="IW66" s="48"/>
      <c r="IX66" s="48"/>
      <c r="IY66" s="48"/>
      <c r="IZ66" s="48"/>
      <c r="JA66" s="191">
        <f t="shared" si="1821"/>
        <v>0</v>
      </c>
      <c r="JB66" s="48"/>
      <c r="JC66" s="48"/>
      <c r="JD66" s="48"/>
      <c r="JE66" s="48"/>
      <c r="JF66" s="48"/>
      <c r="JG66" s="48"/>
      <c r="JH66" s="192">
        <f>JB66+JC66-JD66+JE66-JF66+JG66</f>
        <v>0</v>
      </c>
      <c r="JI66" s="48"/>
      <c r="JJ66" s="48"/>
      <c r="JL66" s="48"/>
      <c r="JM66" s="48"/>
      <c r="JN66" s="48"/>
      <c r="JO66" s="48"/>
      <c r="JP66" s="191">
        <f t="shared" si="1822"/>
        <v>0</v>
      </c>
      <c r="JQ66" s="48"/>
      <c r="JR66" s="48"/>
      <c r="JS66" s="48"/>
      <c r="JT66" s="48"/>
      <c r="JU66" s="48"/>
      <c r="JV66" s="48"/>
      <c r="JW66" s="192">
        <f>JQ66+JR66-JS66+JT66-JU66+JV66</f>
        <v>0</v>
      </c>
      <c r="JX66" s="48"/>
      <c r="JY66" s="48"/>
      <c r="KA66" s="48"/>
      <c r="KB66" s="48"/>
      <c r="KC66" s="48"/>
      <c r="KD66" s="48"/>
      <c r="KE66" s="191">
        <f t="shared" si="1823"/>
        <v>0</v>
      </c>
      <c r="KF66" s="48"/>
      <c r="KG66" s="48"/>
      <c r="KH66" s="48"/>
      <c r="KI66" s="48"/>
      <c r="KJ66" s="48"/>
      <c r="KK66" s="48"/>
      <c r="KL66" s="192">
        <f>KF66+KG66-KH66+KI66-KJ66+KK66</f>
        <v>0</v>
      </c>
      <c r="KM66" s="48"/>
      <c r="KN66" s="48"/>
      <c r="KP66" s="48"/>
      <c r="KQ66" s="48"/>
      <c r="KR66" s="48"/>
      <c r="KS66" s="48"/>
      <c r="KT66" s="191">
        <f t="shared" si="1824"/>
        <v>0</v>
      </c>
      <c r="KU66" s="48"/>
      <c r="KV66" s="48"/>
      <c r="KW66" s="48"/>
      <c r="KX66" s="48"/>
      <c r="KY66" s="48"/>
      <c r="KZ66" s="48"/>
      <c r="LA66" s="192">
        <f>KU66+KV66-KW66+KX66-KY66+KZ66</f>
        <v>0</v>
      </c>
      <c r="LB66" s="48"/>
      <c r="LC66" s="48"/>
      <c r="LE66" s="48"/>
      <c r="LF66" s="48"/>
      <c r="LG66" s="48"/>
      <c r="LH66" s="48"/>
      <c r="LI66" s="191">
        <f t="shared" si="1825"/>
        <v>0</v>
      </c>
      <c r="LJ66" s="48"/>
      <c r="LK66" s="48"/>
      <c r="LL66" s="48"/>
      <c r="LM66" s="48"/>
      <c r="LN66" s="48"/>
      <c r="LO66" s="48"/>
      <c r="LP66" s="192">
        <f>LJ66+LK66-LL66+LM66-LN66+LO66</f>
        <v>0</v>
      </c>
      <c r="LQ66" s="48"/>
      <c r="LR66" s="48"/>
      <c r="LT66" s="48"/>
      <c r="LU66" s="48"/>
      <c r="LV66" s="48"/>
      <c r="LW66" s="48"/>
      <c r="LX66" s="191">
        <f t="shared" si="1826"/>
        <v>0</v>
      </c>
      <c r="LY66" s="48"/>
      <c r="LZ66" s="48"/>
      <c r="MA66" s="48"/>
      <c r="MB66" s="48"/>
      <c r="MC66" s="48"/>
      <c r="MD66" s="48"/>
      <c r="ME66" s="192">
        <f>LY66+LZ66-MA66+MB66-MC66+MD66</f>
        <v>0</v>
      </c>
      <c r="MF66" s="48"/>
      <c r="MG66" s="48"/>
      <c r="MI66" s="48"/>
      <c r="MJ66" s="48"/>
      <c r="MK66" s="48"/>
      <c r="ML66" s="48"/>
      <c r="MM66" s="191">
        <f t="shared" si="1827"/>
        <v>0</v>
      </c>
      <c r="MN66" s="48"/>
      <c r="MO66" s="48"/>
      <c r="MP66" s="48"/>
      <c r="MQ66" s="48"/>
      <c r="MR66" s="48"/>
      <c r="MS66" s="48"/>
      <c r="MT66" s="192">
        <f>MN66+MO66-MP66+MQ66-MR66+MS66</f>
        <v>0</v>
      </c>
      <c r="MU66" s="48"/>
      <c r="MV66" s="48"/>
      <c r="MX66" s="48"/>
      <c r="MY66" s="48"/>
      <c r="MZ66" s="48"/>
      <c r="NA66" s="48"/>
      <c r="NB66" s="191">
        <f t="shared" si="1828"/>
        <v>0</v>
      </c>
      <c r="NC66" s="48"/>
      <c r="ND66" s="48"/>
      <c r="NE66" s="48"/>
      <c r="NF66" s="48"/>
      <c r="NG66" s="48"/>
      <c r="NH66" s="48"/>
      <c r="NI66" s="192">
        <f>NC66+ND66-NE66+NF66-NG66+NH66</f>
        <v>0</v>
      </c>
      <c r="NJ66" s="48"/>
      <c r="NK66" s="48"/>
      <c r="NM66" s="48"/>
      <c r="NN66" s="48"/>
      <c r="NO66" s="48"/>
      <c r="NP66" s="48"/>
      <c r="NQ66" s="191">
        <f t="shared" si="1829"/>
        <v>0</v>
      </c>
      <c r="NR66" s="48"/>
      <c r="NS66" s="48"/>
      <c r="NT66" s="48"/>
      <c r="NU66" s="48"/>
      <c r="NV66" s="48"/>
      <c r="NW66" s="48"/>
      <c r="NX66" s="192">
        <f>NR66+NS66-NT66+NU66-NV66+NW66</f>
        <v>0</v>
      </c>
      <c r="NY66" s="48"/>
      <c r="NZ66" s="48"/>
      <c r="OB66" s="48"/>
      <c r="OC66" s="48"/>
      <c r="OD66" s="48"/>
      <c r="OE66" s="48"/>
      <c r="OF66" s="191">
        <f t="shared" si="1830"/>
        <v>0</v>
      </c>
      <c r="OG66" s="48"/>
      <c r="OH66" s="48"/>
      <c r="OI66" s="48"/>
      <c r="OJ66" s="48"/>
      <c r="OK66" s="48"/>
      <c r="OL66" s="48"/>
      <c r="OM66" s="192">
        <f>OG66+OH66-OI66+OJ66-OK66+OL66</f>
        <v>0</v>
      </c>
      <c r="ON66" s="48"/>
      <c r="OO66" s="48"/>
      <c r="OQ66" s="48"/>
      <c r="OR66" s="48"/>
      <c r="OS66" s="48"/>
      <c r="OT66" s="48"/>
      <c r="OU66" s="191">
        <f t="shared" si="1831"/>
        <v>0</v>
      </c>
      <c r="OV66" s="48"/>
      <c r="OW66" s="48"/>
      <c r="OX66" s="48"/>
      <c r="OY66" s="48"/>
      <c r="OZ66" s="48"/>
      <c r="PA66" s="48"/>
      <c r="PB66" s="192">
        <f>OV66+OW66-OX66+OY66-OZ66+PA66</f>
        <v>0</v>
      </c>
      <c r="PC66" s="48"/>
      <c r="PD66" s="48"/>
      <c r="PF66" s="48"/>
      <c r="PG66" s="48"/>
      <c r="PH66" s="48"/>
      <c r="PI66" s="48"/>
      <c r="PJ66" s="191">
        <f t="shared" si="1832"/>
        <v>0</v>
      </c>
      <c r="PK66" s="48"/>
      <c r="PL66" s="48"/>
      <c r="PM66" s="48"/>
      <c r="PN66" s="48"/>
      <c r="PO66" s="48"/>
      <c r="PP66" s="48"/>
      <c r="PQ66" s="192">
        <f>PK66+PL66-PM66+PN66-PO66+PP66</f>
        <v>0</v>
      </c>
      <c r="PR66" s="48"/>
      <c r="PS66" s="48"/>
      <c r="PU66" s="48"/>
      <c r="PV66" s="48"/>
      <c r="PW66" s="48"/>
      <c r="PX66" s="48"/>
      <c r="PY66" s="191">
        <f t="shared" si="1833"/>
        <v>0</v>
      </c>
      <c r="PZ66" s="48"/>
      <c r="QA66" s="48"/>
      <c r="QB66" s="48"/>
      <c r="QC66" s="48"/>
      <c r="QD66" s="48"/>
      <c r="QE66" s="48"/>
      <c r="QF66" s="192">
        <f>PZ66+QA66-QB66+QC66-QD66+QE66</f>
        <v>0</v>
      </c>
      <c r="QG66" s="48"/>
      <c r="QH66" s="48"/>
      <c r="QJ66" s="48"/>
      <c r="QK66" s="48"/>
      <c r="QL66" s="48"/>
      <c r="QM66" s="48"/>
      <c r="QN66" s="191">
        <f t="shared" si="1834"/>
        <v>0</v>
      </c>
      <c r="QO66" s="48"/>
      <c r="QP66" s="48"/>
      <c r="QQ66" s="48"/>
      <c r="QR66" s="48"/>
      <c r="QS66" s="48"/>
      <c r="QT66" s="48"/>
      <c r="QU66" s="192">
        <f>QO66+QP66-QQ66+QR66-QS66+QT66</f>
        <v>0</v>
      </c>
      <c r="QV66" s="48"/>
      <c r="QW66" s="48"/>
      <c r="QY66" s="48"/>
      <c r="QZ66" s="48"/>
      <c r="RA66" s="48"/>
      <c r="RB66" s="48"/>
      <c r="RC66" s="191">
        <f t="shared" si="1835"/>
        <v>0</v>
      </c>
      <c r="RD66" s="48"/>
      <c r="RE66" s="48"/>
      <c r="RF66" s="48"/>
      <c r="RG66" s="48"/>
      <c r="RH66" s="48"/>
      <c r="RI66" s="48"/>
      <c r="RJ66" s="192">
        <f>RD66+RE66-RF66+RG66-RH66+RI66</f>
        <v>0</v>
      </c>
      <c r="RK66" s="48"/>
      <c r="RL66" s="48"/>
      <c r="RN66" s="48"/>
      <c r="RO66" s="48"/>
      <c r="RP66" s="48"/>
      <c r="RQ66" s="48"/>
      <c r="RR66" s="191">
        <f t="shared" si="1836"/>
        <v>0</v>
      </c>
      <c r="RS66" s="48"/>
      <c r="RT66" s="48"/>
      <c r="RU66" s="48"/>
      <c r="RV66" s="48"/>
      <c r="RW66" s="48"/>
      <c r="RX66" s="48"/>
      <c r="RY66" s="192">
        <f>RS66+RT66-RU66+RV66-RW66+RX66</f>
        <v>0</v>
      </c>
      <c r="RZ66" s="48"/>
      <c r="SA66" s="48"/>
      <c r="SC66" s="48"/>
      <c r="SD66" s="48"/>
      <c r="SE66" s="48"/>
      <c r="SF66" s="48"/>
      <c r="SG66" s="191">
        <f t="shared" si="1837"/>
        <v>0</v>
      </c>
      <c r="SH66" s="48"/>
      <c r="SI66" s="48"/>
      <c r="SJ66" s="48"/>
      <c r="SK66" s="48"/>
      <c r="SL66" s="48"/>
      <c r="SM66" s="48"/>
      <c r="SN66" s="192">
        <f>SH66+SI66-SJ66+SK66-SL66+SM66</f>
        <v>0</v>
      </c>
      <c r="SO66" s="48"/>
      <c r="SP66" s="48"/>
      <c r="SR66" s="48"/>
      <c r="SS66" s="48"/>
      <c r="ST66" s="48"/>
      <c r="SU66" s="48"/>
      <c r="SV66" s="191">
        <f t="shared" si="1838"/>
        <v>0</v>
      </c>
      <c r="SW66" s="48"/>
      <c r="SX66" s="48"/>
      <c r="SY66" s="48"/>
      <c r="SZ66" s="48"/>
      <c r="TA66" s="48"/>
      <c r="TB66" s="48"/>
      <c r="TC66" s="192">
        <f>SW66+SX66-SY66+SZ66-TA66+TB66</f>
        <v>0</v>
      </c>
      <c r="TD66" s="48"/>
      <c r="TE66" s="48"/>
      <c r="TG66" s="48"/>
      <c r="TH66" s="48"/>
      <c r="TI66" s="48"/>
      <c r="TJ66" s="48"/>
      <c r="TK66" s="191">
        <f t="shared" si="1839"/>
        <v>0</v>
      </c>
      <c r="TL66" s="48"/>
      <c r="TM66" s="48"/>
      <c r="TN66" s="48"/>
      <c r="TO66" s="48"/>
      <c r="TP66" s="48"/>
      <c r="TQ66" s="48"/>
      <c r="TR66" s="192">
        <f>TL66+TM66-TN66+TO66-TP66+TQ66</f>
        <v>0</v>
      </c>
      <c r="TS66" s="48"/>
      <c r="TT66" s="48"/>
      <c r="TV66" s="48"/>
      <c r="TW66" s="48"/>
      <c r="TX66" s="48"/>
      <c r="TY66" s="48"/>
      <c r="TZ66" s="191">
        <f t="shared" si="1840"/>
        <v>0</v>
      </c>
      <c r="UA66" s="48"/>
      <c r="UB66" s="48"/>
      <c r="UC66" s="48"/>
      <c r="UD66" s="48"/>
      <c r="UE66" s="48"/>
      <c r="UF66" s="48"/>
      <c r="UG66" s="192">
        <f>UA66+UB66-UC66+UD66-UE66+UF66</f>
        <v>0</v>
      </c>
      <c r="UH66" s="48"/>
      <c r="UI66" s="48"/>
      <c r="UK66" s="48"/>
      <c r="UL66" s="48"/>
      <c r="UM66" s="48"/>
      <c r="UN66" s="48"/>
      <c r="UO66" s="191">
        <f t="shared" si="1841"/>
        <v>0</v>
      </c>
      <c r="UP66" s="48"/>
      <c r="UQ66" s="48"/>
      <c r="UR66" s="48"/>
      <c r="US66" s="48"/>
      <c r="UT66" s="48"/>
      <c r="UU66" s="48"/>
      <c r="UV66" s="192">
        <f>UP66+UQ66-UR66+US66-UT66+UU66</f>
        <v>0</v>
      </c>
      <c r="UW66" s="48"/>
      <c r="UX66" s="48"/>
      <c r="UZ66" s="48"/>
      <c r="VA66" s="48"/>
      <c r="VB66" s="48"/>
      <c r="VC66" s="48"/>
      <c r="VD66" s="191">
        <f t="shared" si="1842"/>
        <v>0</v>
      </c>
      <c r="VE66" s="48"/>
      <c r="VF66" s="48"/>
      <c r="VG66" s="48"/>
      <c r="VH66" s="48"/>
      <c r="VI66" s="48"/>
      <c r="VJ66" s="48"/>
      <c r="VK66" s="192">
        <f>VE66+VF66-VG66+VH66-VI66+VJ66</f>
        <v>0</v>
      </c>
      <c r="VL66" s="48"/>
      <c r="VM66" s="48"/>
      <c r="VO66" s="48"/>
      <c r="VP66" s="48"/>
      <c r="VQ66" s="48"/>
      <c r="VR66" s="48"/>
      <c r="VS66" s="191">
        <f t="shared" si="1843"/>
        <v>0</v>
      </c>
      <c r="VT66" s="48"/>
      <c r="VU66" s="48"/>
      <c r="VV66" s="48"/>
      <c r="VW66" s="48"/>
      <c r="VX66" s="48"/>
      <c r="VY66" s="48"/>
      <c r="VZ66" s="192">
        <f>VT66+VU66-VV66+VW66-VX66+VY66</f>
        <v>0</v>
      </c>
      <c r="WA66" s="48"/>
      <c r="WB66" s="48"/>
      <c r="WD66" s="48"/>
      <c r="WE66" s="48"/>
      <c r="WF66" s="48"/>
      <c r="WG66" s="48"/>
      <c r="WH66" s="191">
        <f t="shared" si="1844"/>
        <v>0</v>
      </c>
      <c r="WI66" s="48"/>
      <c r="WJ66" s="48"/>
      <c r="WK66" s="48"/>
      <c r="WL66" s="48"/>
      <c r="WM66" s="48"/>
      <c r="WN66" s="48"/>
      <c r="WO66" s="192">
        <f>WI66+WJ66-WK66+WL66-WM66+WN66</f>
        <v>0</v>
      </c>
      <c r="WP66" s="48"/>
      <c r="WQ66" s="48"/>
      <c r="WS66" s="48"/>
      <c r="WT66" s="48"/>
      <c r="WU66" s="48"/>
      <c r="WV66" s="48"/>
      <c r="WW66" s="191">
        <f t="shared" si="1845"/>
        <v>0</v>
      </c>
      <c r="WX66" s="48"/>
      <c r="WY66" s="48"/>
      <c r="WZ66" s="48"/>
      <c r="XA66" s="48"/>
      <c r="XB66" s="48"/>
      <c r="XC66" s="48"/>
      <c r="XD66" s="192">
        <f>WX66+WY66-WZ66+XA66-XB66+XC66</f>
        <v>0</v>
      </c>
      <c r="XE66" s="48"/>
      <c r="XF66" s="48"/>
      <c r="XH66" s="48"/>
      <c r="XI66" s="48"/>
      <c r="XJ66" s="48"/>
      <c r="XK66" s="48"/>
      <c r="XL66" s="191">
        <f t="shared" si="1846"/>
        <v>0</v>
      </c>
      <c r="XM66" s="48"/>
      <c r="XN66" s="48"/>
      <c r="XO66" s="48"/>
      <c r="XP66" s="48"/>
      <c r="XQ66" s="48"/>
      <c r="XR66" s="48"/>
      <c r="XS66" s="192">
        <f>XM66+XN66-XO66+XP66-XQ66+XR66</f>
        <v>0</v>
      </c>
      <c r="XT66" s="48"/>
      <c r="XU66" s="48"/>
      <c r="XW66" s="48"/>
      <c r="XX66" s="48"/>
      <c r="XY66" s="48"/>
      <c r="XZ66" s="48"/>
      <c r="YA66" s="191">
        <f t="shared" si="1847"/>
        <v>0</v>
      </c>
      <c r="YB66" s="48"/>
      <c r="YC66" s="48"/>
      <c r="YD66" s="48"/>
      <c r="YE66" s="48"/>
      <c r="YF66" s="48"/>
      <c r="YG66" s="48"/>
      <c r="YH66" s="192">
        <f>YB66+YC66-YD66+YE66-YF66+YG66</f>
        <v>0</v>
      </c>
      <c r="YI66" s="48"/>
      <c r="YJ66" s="48"/>
      <c r="YL66" s="48"/>
      <c r="YM66" s="48"/>
      <c r="YN66" s="48"/>
      <c r="YO66" s="48"/>
      <c r="YP66" s="191">
        <f t="shared" si="1848"/>
        <v>0</v>
      </c>
      <c r="YQ66" s="48"/>
      <c r="YR66" s="48"/>
      <c r="YS66" s="48"/>
      <c r="YT66" s="48"/>
      <c r="YU66" s="48"/>
      <c r="YV66" s="48"/>
      <c r="YW66" s="192">
        <f>YQ66+YR66-YS66+YT66-YU66+YV66</f>
        <v>0</v>
      </c>
      <c r="YX66" s="48"/>
      <c r="YY66" s="48"/>
      <c r="ZA66" s="48"/>
      <c r="ZB66" s="48"/>
      <c r="ZC66" s="48"/>
      <c r="ZD66" s="48"/>
      <c r="ZE66" s="191">
        <f t="shared" si="1849"/>
        <v>0</v>
      </c>
      <c r="ZF66" s="48"/>
      <c r="ZG66" s="48"/>
      <c r="ZH66" s="48"/>
      <c r="ZI66" s="48"/>
      <c r="ZJ66" s="48"/>
      <c r="ZK66" s="48"/>
      <c r="ZL66" s="192">
        <f>ZF66+ZG66-ZH66+ZI66-ZJ66+ZK66</f>
        <v>0</v>
      </c>
      <c r="ZM66" s="48"/>
      <c r="ZN66" s="48"/>
      <c r="ZP66" s="48"/>
      <c r="ZQ66" s="48"/>
      <c r="ZR66" s="48"/>
      <c r="ZS66" s="48"/>
      <c r="ZT66" s="191">
        <f t="shared" si="1850"/>
        <v>0</v>
      </c>
      <c r="ZU66" s="48"/>
      <c r="ZV66" s="48"/>
      <c r="ZW66" s="48"/>
      <c r="ZX66" s="48"/>
      <c r="ZY66" s="48"/>
      <c r="ZZ66" s="48"/>
      <c r="AAA66" s="192">
        <f>ZU66+ZV66-ZW66+ZX66-ZY66+ZZ66</f>
        <v>0</v>
      </c>
      <c r="AAB66" s="48"/>
      <c r="AAC66" s="48"/>
      <c r="AAE66" s="48"/>
      <c r="AAF66" s="48"/>
      <c r="AAG66" s="48"/>
      <c r="AAH66" s="48"/>
      <c r="AAI66" s="191">
        <f t="shared" si="1851"/>
        <v>0</v>
      </c>
      <c r="AAJ66" s="48"/>
      <c r="AAK66" s="48"/>
      <c r="AAL66" s="48"/>
      <c r="AAM66" s="48"/>
      <c r="AAN66" s="48"/>
      <c r="AAO66" s="48"/>
      <c r="AAP66" s="192">
        <f>AAJ66+AAK66-AAL66+AAM66-AAN66+AAO66</f>
        <v>0</v>
      </c>
      <c r="AAQ66" s="48"/>
      <c r="AAR66" s="48"/>
      <c r="AAT66" s="48"/>
      <c r="AAU66" s="48"/>
      <c r="AAV66" s="48"/>
      <c r="AAW66" s="48"/>
      <c r="AAX66" s="191">
        <f t="shared" si="1852"/>
        <v>0</v>
      </c>
      <c r="AAY66" s="48"/>
      <c r="AAZ66" s="48"/>
      <c r="ABA66" s="48"/>
      <c r="ABB66" s="48"/>
      <c r="ABC66" s="48"/>
      <c r="ABD66" s="48"/>
      <c r="ABE66" s="192">
        <f>AAY66+AAZ66-ABA66+ABB66-ABC66+ABD66</f>
        <v>0</v>
      </c>
      <c r="ABF66" s="48"/>
      <c r="ABG66" s="48"/>
      <c r="ABI66" s="48"/>
      <c r="ABJ66" s="48"/>
      <c r="ABK66" s="48"/>
      <c r="ABL66" s="48"/>
      <c r="ABM66" s="191">
        <f t="shared" si="1853"/>
        <v>0</v>
      </c>
      <c r="ABN66" s="48"/>
      <c r="ABO66" s="48"/>
      <c r="ABP66" s="48"/>
      <c r="ABQ66" s="48"/>
      <c r="ABR66" s="48"/>
      <c r="ABS66" s="48"/>
      <c r="ABT66" s="192">
        <f>ABN66+ABO66-ABP66+ABQ66-ABR66+ABS66</f>
        <v>0</v>
      </c>
      <c r="ABU66" s="48"/>
      <c r="ABV66" s="48"/>
      <c r="ABX66" s="48"/>
      <c r="ABY66" s="48"/>
      <c r="ABZ66" s="48"/>
      <c r="ACA66" s="48"/>
      <c r="ACB66" s="191">
        <f t="shared" si="1854"/>
        <v>0</v>
      </c>
      <c r="ACC66" s="48"/>
      <c r="ACD66" s="48"/>
      <c r="ACE66" s="48"/>
      <c r="ACF66" s="48"/>
      <c r="ACG66" s="48"/>
      <c r="ACH66" s="48"/>
      <c r="ACI66" s="192">
        <f>ACC66+ACD66-ACE66+ACF66-ACG66+ACH66</f>
        <v>0</v>
      </c>
      <c r="ACJ66" s="48"/>
      <c r="ACK66" s="48"/>
      <c r="ACM66" s="48"/>
      <c r="ACN66" s="48"/>
      <c r="ACO66" s="48"/>
      <c r="ACP66" s="48"/>
      <c r="ACQ66" s="191">
        <f t="shared" si="1855"/>
        <v>0</v>
      </c>
      <c r="ACR66" s="48"/>
      <c r="ACS66" s="48"/>
      <c r="ACT66" s="48"/>
      <c r="ACU66" s="48"/>
      <c r="ACV66" s="48"/>
      <c r="ACW66" s="48"/>
      <c r="ACX66" s="192">
        <f>ACR66+ACS66-ACT66+ACU66-ACV66+ACW66</f>
        <v>0</v>
      </c>
      <c r="ACY66" s="48"/>
      <c r="ACZ66" s="48"/>
      <c r="ADC66" s="48"/>
      <c r="ADD66" s="48"/>
      <c r="ADE66" s="48"/>
      <c r="ADF66" s="48"/>
      <c r="ADG66" s="191">
        <f t="shared" si="1856"/>
        <v>0</v>
      </c>
      <c r="ADH66" s="48"/>
      <c r="ADI66" s="48"/>
      <c r="ADJ66" s="48"/>
      <c r="ADK66" s="48"/>
      <c r="ADL66" s="48"/>
      <c r="ADM66" s="48"/>
      <c r="ADN66" s="192">
        <f>ADH66+ADI66-ADJ66+ADK66-ADL66+ADM66</f>
        <v>0</v>
      </c>
      <c r="ADO66" s="48"/>
      <c r="ADP66" s="48"/>
      <c r="ADR66" s="48"/>
      <c r="ADS66" s="48"/>
      <c r="ADT66" s="48"/>
      <c r="ADU66" s="48"/>
      <c r="ADV66" s="191">
        <f t="shared" si="1857"/>
        <v>0</v>
      </c>
      <c r="ADW66" s="48"/>
      <c r="ADX66" s="48"/>
      <c r="ADY66" s="48"/>
      <c r="ADZ66" s="48"/>
      <c r="AEA66" s="48"/>
      <c r="AEB66" s="48"/>
      <c r="AEC66" s="192">
        <f>ADW66+ADX66-ADY66+ADZ66-AEA66+AEB66</f>
        <v>0</v>
      </c>
      <c r="AED66" s="48"/>
      <c r="AEE66" s="48"/>
      <c r="AEG66" s="48"/>
      <c r="AEH66" s="48"/>
      <c r="AEI66" s="48"/>
      <c r="AEJ66" s="48"/>
      <c r="AEK66" s="191">
        <f t="shared" si="1858"/>
        <v>0</v>
      </c>
      <c r="AEL66" s="48"/>
      <c r="AEM66" s="48"/>
      <c r="AEN66" s="48"/>
      <c r="AEO66" s="48"/>
      <c r="AEP66" s="48"/>
      <c r="AEQ66" s="48"/>
      <c r="AER66" s="192">
        <f>AEL66+AEM66-AEN66+AEO66-AEP66+AEQ66</f>
        <v>0</v>
      </c>
      <c r="AES66" s="48"/>
      <c r="AET66" s="48"/>
      <c r="AEV66" s="48"/>
      <c r="AEW66" s="48"/>
      <c r="AEX66" s="48"/>
      <c r="AEY66" s="48"/>
      <c r="AEZ66" s="191">
        <f t="shared" si="1859"/>
        <v>0</v>
      </c>
      <c r="AFA66" s="48"/>
      <c r="AFB66" s="48"/>
      <c r="AFC66" s="48"/>
      <c r="AFD66" s="48"/>
      <c r="AFE66" s="48"/>
      <c r="AFF66" s="48"/>
      <c r="AFG66" s="192">
        <f>AFA66+AFB66-AFC66+AFD66-AFE66+AFF66</f>
        <v>0</v>
      </c>
      <c r="AFH66" s="48"/>
      <c r="AFI66" s="48"/>
      <c r="AFK66" s="48"/>
      <c r="AFL66" s="48"/>
      <c r="AFM66" s="48"/>
      <c r="AFN66" s="48"/>
      <c r="AFO66" s="191">
        <f t="shared" si="1860"/>
        <v>0</v>
      </c>
      <c r="AFP66" s="48"/>
      <c r="AFQ66" s="48"/>
      <c r="AFR66" s="48"/>
      <c r="AFS66" s="48"/>
      <c r="AFT66" s="48"/>
      <c r="AFU66" s="48"/>
      <c r="AFV66" s="192">
        <f>AFP66+AFQ66-AFR66+AFS66-AFT66+AFU66</f>
        <v>0</v>
      </c>
      <c r="AFW66" s="48"/>
      <c r="AFX66" s="48"/>
      <c r="AFZ66" s="48"/>
      <c r="AGA66" s="48"/>
      <c r="AGB66" s="48"/>
      <c r="AGC66" s="48"/>
      <c r="AGD66" s="191">
        <f t="shared" si="1861"/>
        <v>0</v>
      </c>
      <c r="AGE66" s="48"/>
      <c r="AGF66" s="48"/>
      <c r="AGG66" s="48"/>
      <c r="AGH66" s="48"/>
      <c r="AGI66" s="48"/>
      <c r="AGJ66" s="48"/>
      <c r="AGK66" s="192">
        <f>AGE66+AGF66-AGG66+AGH66-AGI66+AGJ66</f>
        <v>0</v>
      </c>
      <c r="AGL66" s="48"/>
      <c r="AGM66" s="48"/>
      <c r="AGO66" s="48"/>
      <c r="AGP66" s="48"/>
      <c r="AGQ66" s="48"/>
      <c r="AGR66" s="48"/>
      <c r="AGS66" s="191">
        <f t="shared" si="1862"/>
        <v>0</v>
      </c>
      <c r="AGT66" s="48"/>
      <c r="AGU66" s="48"/>
      <c r="AGV66" s="48"/>
      <c r="AGW66" s="48"/>
      <c r="AGX66" s="48"/>
      <c r="AGY66" s="48"/>
      <c r="AGZ66" s="192">
        <f>AGT66+AGU66-AGV66+AGW66-AGX66+AGY66</f>
        <v>0</v>
      </c>
      <c r="AHA66" s="48"/>
      <c r="AHB66" s="48"/>
      <c r="AHD66" s="48"/>
      <c r="AHE66" s="48"/>
      <c r="AHF66" s="48"/>
      <c r="AHG66" s="48"/>
      <c r="AHH66" s="191">
        <f t="shared" si="1863"/>
        <v>0</v>
      </c>
      <c r="AHI66" s="48"/>
      <c r="AHJ66" s="48"/>
      <c r="AHK66" s="48"/>
      <c r="AHL66" s="48"/>
      <c r="AHM66" s="48"/>
      <c r="AHN66" s="48"/>
      <c r="AHO66" s="192">
        <f>AHI66+AHJ66-AHK66+AHL66-AHM66+AHN66</f>
        <v>0</v>
      </c>
      <c r="AHP66" s="48"/>
      <c r="AHQ66" s="48"/>
      <c r="AHS66" s="48"/>
      <c r="AHT66" s="48"/>
      <c r="AHU66" s="48"/>
      <c r="AHV66" s="48"/>
      <c r="AHW66" s="191">
        <f t="shared" si="1864"/>
        <v>0</v>
      </c>
      <c r="AHX66" s="48"/>
      <c r="AHY66" s="48"/>
      <c r="AHZ66" s="48"/>
      <c r="AIA66" s="48"/>
      <c r="AIB66" s="48"/>
      <c r="AIC66" s="48"/>
      <c r="AID66" s="192">
        <f>AHX66+AHY66-AHZ66+AIA66-AIB66+AIC66</f>
        <v>0</v>
      </c>
      <c r="AIE66" s="48"/>
      <c r="AIF66" s="48"/>
    </row>
    <row r="67" spans="1:916" x14ac:dyDescent="0.25">
      <c r="A67" s="46" t="s">
        <v>291</v>
      </c>
      <c r="B67" s="47" t="s">
        <v>292</v>
      </c>
      <c r="C67" s="53"/>
      <c r="D67" s="48"/>
      <c r="E67" s="48"/>
      <c r="F67" s="48"/>
      <c r="G67" s="191">
        <f t="shared" si="1804"/>
        <v>0</v>
      </c>
      <c r="H67" s="48"/>
      <c r="I67" s="48"/>
      <c r="J67" s="48"/>
      <c r="K67" s="48"/>
      <c r="L67" s="48"/>
      <c r="M67" s="48"/>
      <c r="N67" s="192">
        <f>H67+I67-J67+K67-L67+M67</f>
        <v>0</v>
      </c>
      <c r="O67" s="48"/>
      <c r="P67" s="48"/>
      <c r="Q67" s="48"/>
      <c r="R67" s="48"/>
      <c r="S67" s="48"/>
      <c r="T67" s="48"/>
      <c r="U67" s="191">
        <f t="shared" si="1805"/>
        <v>0</v>
      </c>
      <c r="V67" s="48"/>
      <c r="W67" s="48"/>
      <c r="X67" s="48"/>
      <c r="Y67" s="48"/>
      <c r="Z67" s="48"/>
      <c r="AA67" s="48"/>
      <c r="AB67" s="192">
        <f>V67+W67-X67+Y67-Z67+AA67</f>
        <v>0</v>
      </c>
      <c r="AC67" s="48"/>
      <c r="AD67" s="48"/>
      <c r="AF67" s="48"/>
      <c r="AG67" s="48"/>
      <c r="AH67" s="48"/>
      <c r="AI67" s="48"/>
      <c r="AJ67" s="191">
        <f t="shared" si="1806"/>
        <v>0</v>
      </c>
      <c r="AK67" s="48"/>
      <c r="AL67" s="48"/>
      <c r="AM67" s="48"/>
      <c r="AN67" s="48"/>
      <c r="AO67" s="48"/>
      <c r="AP67" s="48"/>
      <c r="AQ67" s="192">
        <f>AK67+AL67-AM67+AN67-AO67+AP67</f>
        <v>0</v>
      </c>
      <c r="AR67" s="48"/>
      <c r="AS67" s="48"/>
      <c r="AU67" s="48"/>
      <c r="AV67" s="48"/>
      <c r="AW67" s="48"/>
      <c r="AX67" s="48"/>
      <c r="AY67" s="191">
        <f t="shared" si="1807"/>
        <v>0</v>
      </c>
      <c r="AZ67" s="48"/>
      <c r="BA67" s="48"/>
      <c r="BB67" s="48"/>
      <c r="BC67" s="48"/>
      <c r="BD67" s="48"/>
      <c r="BE67" s="48"/>
      <c r="BF67" s="192">
        <f>AZ67+BA67-BB67+BC67-BD67+BE67</f>
        <v>0</v>
      </c>
      <c r="BG67" s="48"/>
      <c r="BH67" s="48"/>
      <c r="BJ67" s="48"/>
      <c r="BK67" s="48"/>
      <c r="BL67" s="48"/>
      <c r="BM67" s="48"/>
      <c r="BN67" s="191">
        <f t="shared" si="1808"/>
        <v>0</v>
      </c>
      <c r="BO67" s="48"/>
      <c r="BP67" s="48"/>
      <c r="BQ67" s="48"/>
      <c r="BR67" s="48"/>
      <c r="BS67" s="48"/>
      <c r="BT67" s="48"/>
      <c r="BU67" s="192">
        <f>BO67+BP67-BQ67+BR67-BS67+BT67</f>
        <v>0</v>
      </c>
      <c r="BV67" s="48"/>
      <c r="BW67" s="48"/>
      <c r="BY67" s="48"/>
      <c r="BZ67" s="48"/>
      <c r="CA67" s="48"/>
      <c r="CB67" s="48"/>
      <c r="CC67" s="191">
        <f t="shared" si="1809"/>
        <v>0</v>
      </c>
      <c r="CD67" s="48"/>
      <c r="CE67" s="48"/>
      <c r="CF67" s="48"/>
      <c r="CG67" s="48"/>
      <c r="CH67" s="48"/>
      <c r="CI67" s="48"/>
      <c r="CJ67" s="192">
        <f>CD67+CE67-CF67+CG67-CH67+CI67</f>
        <v>0</v>
      </c>
      <c r="CK67" s="48"/>
      <c r="CL67" s="48"/>
      <c r="CN67" s="48"/>
      <c r="CO67" s="48"/>
      <c r="CP67" s="48"/>
      <c r="CQ67" s="48"/>
      <c r="CR67" s="191">
        <f t="shared" si="1810"/>
        <v>0</v>
      </c>
      <c r="CS67" s="48"/>
      <c r="CT67" s="48"/>
      <c r="CU67" s="48"/>
      <c r="CV67" s="48"/>
      <c r="CW67" s="48"/>
      <c r="CX67" s="48"/>
      <c r="CY67" s="192">
        <f>CS67+CT67-CU67+CV67-CW67+CX67</f>
        <v>0</v>
      </c>
      <c r="CZ67" s="48"/>
      <c r="DA67" s="48"/>
      <c r="DC67" s="48"/>
      <c r="DD67" s="48"/>
      <c r="DE67" s="48"/>
      <c r="DF67" s="48"/>
      <c r="DG67" s="191">
        <f t="shared" si="1811"/>
        <v>0</v>
      </c>
      <c r="DH67" s="48"/>
      <c r="DI67" s="48"/>
      <c r="DJ67" s="48"/>
      <c r="DK67" s="48"/>
      <c r="DL67" s="48"/>
      <c r="DM67" s="48"/>
      <c r="DN67" s="192">
        <f>DH67+DI67-DJ67+DK67-DL67+DM67</f>
        <v>0</v>
      </c>
      <c r="DO67" s="48"/>
      <c r="DP67" s="48"/>
      <c r="DR67" s="48"/>
      <c r="DS67" s="48"/>
      <c r="DT67" s="48"/>
      <c r="DU67" s="48"/>
      <c r="DV67" s="191">
        <f t="shared" si="1812"/>
        <v>0</v>
      </c>
      <c r="DW67" s="48"/>
      <c r="DX67" s="48"/>
      <c r="DY67" s="48"/>
      <c r="DZ67" s="48"/>
      <c r="EA67" s="48"/>
      <c r="EB67" s="48"/>
      <c r="EC67" s="192">
        <f>DW67+DX67-DY67+DZ67-EA67+EB67</f>
        <v>0</v>
      </c>
      <c r="ED67" s="48"/>
      <c r="EE67" s="48"/>
      <c r="EG67" s="48"/>
      <c r="EH67" s="48"/>
      <c r="EI67" s="48"/>
      <c r="EJ67" s="48"/>
      <c r="EK67" s="191">
        <f t="shared" si="1813"/>
        <v>0</v>
      </c>
      <c r="EL67" s="48"/>
      <c r="EM67" s="48"/>
      <c r="EN67" s="48"/>
      <c r="EO67" s="48"/>
      <c r="EP67" s="48"/>
      <c r="EQ67" s="48"/>
      <c r="ER67" s="192">
        <f>EL67+EM67-EN67+EO67-EP67+EQ67</f>
        <v>0</v>
      </c>
      <c r="ES67" s="48"/>
      <c r="ET67" s="48"/>
      <c r="EV67" s="48"/>
      <c r="EW67" s="48"/>
      <c r="EX67" s="48"/>
      <c r="EY67" s="48"/>
      <c r="EZ67" s="191">
        <f t="shared" si="1814"/>
        <v>0</v>
      </c>
      <c r="FA67" s="48"/>
      <c r="FB67" s="48"/>
      <c r="FC67" s="48"/>
      <c r="FD67" s="48"/>
      <c r="FE67" s="48"/>
      <c r="FF67" s="48"/>
      <c r="FG67" s="192">
        <f>FA67+FB67-FC67+FD67-FE67+FF67</f>
        <v>0</v>
      </c>
      <c r="FH67" s="48"/>
      <c r="FI67" s="48"/>
      <c r="FK67" s="48"/>
      <c r="FL67" s="48"/>
      <c r="FM67" s="48"/>
      <c r="FN67" s="48"/>
      <c r="FO67" s="191">
        <f t="shared" si="1815"/>
        <v>0</v>
      </c>
      <c r="FP67" s="48"/>
      <c r="FQ67" s="48"/>
      <c r="FR67" s="48"/>
      <c r="FS67" s="48"/>
      <c r="FT67" s="48"/>
      <c r="FU67" s="48"/>
      <c r="FV67" s="192">
        <f>FP67+FQ67-FR67+FS67-FT67+FU67</f>
        <v>0</v>
      </c>
      <c r="FW67" s="48"/>
      <c r="FX67" s="48"/>
      <c r="FZ67" s="48"/>
      <c r="GA67" s="48"/>
      <c r="GB67" s="48"/>
      <c r="GC67" s="48"/>
      <c r="GD67" s="191">
        <f t="shared" si="1816"/>
        <v>0</v>
      </c>
      <c r="GE67" s="48"/>
      <c r="GF67" s="48"/>
      <c r="GG67" s="48"/>
      <c r="GH67" s="48"/>
      <c r="GI67" s="48"/>
      <c r="GJ67" s="48"/>
      <c r="GK67" s="192">
        <f>GE67+GF67-GG67+GH67-GI67+GJ67</f>
        <v>0</v>
      </c>
      <c r="GL67" s="48"/>
      <c r="GM67" s="48"/>
      <c r="GO67" s="48"/>
      <c r="GP67" s="48"/>
      <c r="GQ67" s="48"/>
      <c r="GR67" s="48"/>
      <c r="GS67" s="191">
        <f t="shared" si="1817"/>
        <v>0</v>
      </c>
      <c r="GT67" s="48"/>
      <c r="GU67" s="48"/>
      <c r="GV67" s="48"/>
      <c r="GW67" s="48"/>
      <c r="GX67" s="48"/>
      <c r="GY67" s="48"/>
      <c r="GZ67" s="192">
        <f>GT67+GU67-GV67+GW67-GX67+GY67</f>
        <v>0</v>
      </c>
      <c r="HA67" s="48"/>
      <c r="HB67" s="48"/>
      <c r="HD67" s="48"/>
      <c r="HE67" s="48"/>
      <c r="HF67" s="48"/>
      <c r="HG67" s="48"/>
      <c r="HH67" s="191">
        <f t="shared" si="1818"/>
        <v>0</v>
      </c>
      <c r="HI67" s="48"/>
      <c r="HJ67" s="48"/>
      <c r="HK67" s="48"/>
      <c r="HL67" s="48"/>
      <c r="HM67" s="48"/>
      <c r="HN67" s="48"/>
      <c r="HO67" s="192">
        <f>HI67+HJ67-HK67+HL67-HM67+HN67</f>
        <v>0</v>
      </c>
      <c r="HP67" s="48"/>
      <c r="HQ67" s="48"/>
      <c r="HS67" s="48"/>
      <c r="HT67" s="48"/>
      <c r="HU67" s="48"/>
      <c r="HV67" s="48"/>
      <c r="HW67" s="191">
        <f t="shared" si="1819"/>
        <v>0</v>
      </c>
      <c r="HX67" s="48"/>
      <c r="HY67" s="48"/>
      <c r="HZ67" s="48"/>
      <c r="IA67" s="48"/>
      <c r="IB67" s="48"/>
      <c r="IC67" s="48"/>
      <c r="ID67" s="192">
        <f>HX67+HY67-HZ67+IA67-IB67+IC67</f>
        <v>0</v>
      </c>
      <c r="IE67" s="48"/>
      <c r="IF67" s="48"/>
      <c r="IH67" s="48"/>
      <c r="II67" s="48"/>
      <c r="IJ67" s="48"/>
      <c r="IK67" s="48"/>
      <c r="IL67" s="191">
        <f t="shared" si="1820"/>
        <v>0</v>
      </c>
      <c r="IM67" s="48"/>
      <c r="IN67" s="48"/>
      <c r="IO67" s="48"/>
      <c r="IP67" s="48"/>
      <c r="IQ67" s="48"/>
      <c r="IR67" s="48"/>
      <c r="IS67" s="192">
        <f>IM67+IN67-IO67+IP67-IQ67+IR67</f>
        <v>0</v>
      </c>
      <c r="IT67" s="48"/>
      <c r="IU67" s="48"/>
      <c r="IW67" s="48"/>
      <c r="IX67" s="48"/>
      <c r="IY67" s="48"/>
      <c r="IZ67" s="48"/>
      <c r="JA67" s="191">
        <f t="shared" si="1821"/>
        <v>0</v>
      </c>
      <c r="JB67" s="48"/>
      <c r="JC67" s="48"/>
      <c r="JD67" s="48"/>
      <c r="JE67" s="48"/>
      <c r="JF67" s="48"/>
      <c r="JG67" s="48"/>
      <c r="JH67" s="192">
        <f>JB67+JC67-JD67+JE67-JF67+JG67</f>
        <v>0</v>
      </c>
      <c r="JI67" s="48"/>
      <c r="JJ67" s="48"/>
      <c r="JL67" s="48"/>
      <c r="JM67" s="48"/>
      <c r="JN67" s="48"/>
      <c r="JO67" s="48"/>
      <c r="JP67" s="191">
        <f t="shared" si="1822"/>
        <v>0</v>
      </c>
      <c r="JQ67" s="48"/>
      <c r="JR67" s="48"/>
      <c r="JS67" s="48"/>
      <c r="JT67" s="48"/>
      <c r="JU67" s="48"/>
      <c r="JV67" s="48"/>
      <c r="JW67" s="192">
        <f>JQ67+JR67-JS67+JT67-JU67+JV67</f>
        <v>0</v>
      </c>
      <c r="JX67" s="48"/>
      <c r="JY67" s="48"/>
      <c r="KA67" s="48"/>
      <c r="KB67" s="48"/>
      <c r="KC67" s="48"/>
      <c r="KD67" s="48"/>
      <c r="KE67" s="191">
        <f t="shared" si="1823"/>
        <v>0</v>
      </c>
      <c r="KF67" s="48"/>
      <c r="KG67" s="48"/>
      <c r="KH67" s="48"/>
      <c r="KI67" s="48"/>
      <c r="KJ67" s="48"/>
      <c r="KK67" s="48"/>
      <c r="KL67" s="192">
        <f>KF67+KG67-KH67+KI67-KJ67+KK67</f>
        <v>0</v>
      </c>
      <c r="KM67" s="48"/>
      <c r="KN67" s="48"/>
      <c r="KP67" s="48"/>
      <c r="KQ67" s="48"/>
      <c r="KR67" s="48"/>
      <c r="KS67" s="48"/>
      <c r="KT67" s="191">
        <f t="shared" si="1824"/>
        <v>0</v>
      </c>
      <c r="KU67" s="48"/>
      <c r="KV67" s="48"/>
      <c r="KW67" s="48"/>
      <c r="KX67" s="48"/>
      <c r="KY67" s="48"/>
      <c r="KZ67" s="48"/>
      <c r="LA67" s="192">
        <f>KU67+KV67-KW67+KX67-KY67+KZ67</f>
        <v>0</v>
      </c>
      <c r="LB67" s="48"/>
      <c r="LC67" s="48"/>
      <c r="LE67" s="48"/>
      <c r="LF67" s="48"/>
      <c r="LG67" s="48"/>
      <c r="LH67" s="48"/>
      <c r="LI67" s="191">
        <f t="shared" si="1825"/>
        <v>0</v>
      </c>
      <c r="LJ67" s="48"/>
      <c r="LK67" s="48"/>
      <c r="LL67" s="48"/>
      <c r="LM67" s="48"/>
      <c r="LN67" s="48"/>
      <c r="LO67" s="48"/>
      <c r="LP67" s="192">
        <f>LJ67+LK67-LL67+LM67-LN67+LO67</f>
        <v>0</v>
      </c>
      <c r="LQ67" s="48"/>
      <c r="LR67" s="48"/>
      <c r="LT67" s="48"/>
      <c r="LU67" s="48"/>
      <c r="LV67" s="48"/>
      <c r="LW67" s="48"/>
      <c r="LX67" s="191">
        <f t="shared" si="1826"/>
        <v>0</v>
      </c>
      <c r="LY67" s="48"/>
      <c r="LZ67" s="48"/>
      <c r="MA67" s="48"/>
      <c r="MB67" s="48"/>
      <c r="MC67" s="48"/>
      <c r="MD67" s="48"/>
      <c r="ME67" s="192">
        <f>LY67+LZ67-MA67+MB67-MC67+MD67</f>
        <v>0</v>
      </c>
      <c r="MF67" s="48"/>
      <c r="MG67" s="48"/>
      <c r="MI67" s="48"/>
      <c r="MJ67" s="48"/>
      <c r="MK67" s="48"/>
      <c r="ML67" s="48"/>
      <c r="MM67" s="191">
        <f t="shared" si="1827"/>
        <v>0</v>
      </c>
      <c r="MN67" s="48"/>
      <c r="MO67" s="48"/>
      <c r="MP67" s="48"/>
      <c r="MQ67" s="48"/>
      <c r="MR67" s="48"/>
      <c r="MS67" s="48"/>
      <c r="MT67" s="192">
        <f>MN67+MO67-MP67+MQ67-MR67+MS67</f>
        <v>0</v>
      </c>
      <c r="MU67" s="48"/>
      <c r="MV67" s="48"/>
      <c r="MX67" s="48"/>
      <c r="MY67" s="48"/>
      <c r="MZ67" s="48"/>
      <c r="NA67" s="48"/>
      <c r="NB67" s="191">
        <f t="shared" si="1828"/>
        <v>0</v>
      </c>
      <c r="NC67" s="48"/>
      <c r="ND67" s="48"/>
      <c r="NE67" s="48"/>
      <c r="NF67" s="48"/>
      <c r="NG67" s="48"/>
      <c r="NH67" s="48"/>
      <c r="NI67" s="192">
        <f>NC67+ND67-NE67+NF67-NG67+NH67</f>
        <v>0</v>
      </c>
      <c r="NJ67" s="48"/>
      <c r="NK67" s="48"/>
      <c r="NM67" s="48"/>
      <c r="NN67" s="48"/>
      <c r="NO67" s="48"/>
      <c r="NP67" s="48"/>
      <c r="NQ67" s="191">
        <f t="shared" si="1829"/>
        <v>0</v>
      </c>
      <c r="NR67" s="48"/>
      <c r="NS67" s="48"/>
      <c r="NT67" s="48"/>
      <c r="NU67" s="48"/>
      <c r="NV67" s="48"/>
      <c r="NW67" s="48"/>
      <c r="NX67" s="192">
        <f>NR67+NS67-NT67+NU67-NV67+NW67</f>
        <v>0</v>
      </c>
      <c r="NY67" s="48"/>
      <c r="NZ67" s="48"/>
      <c r="OB67" s="48"/>
      <c r="OC67" s="48"/>
      <c r="OD67" s="48"/>
      <c r="OE67" s="48"/>
      <c r="OF67" s="191">
        <f t="shared" si="1830"/>
        <v>0</v>
      </c>
      <c r="OG67" s="48"/>
      <c r="OH67" s="48"/>
      <c r="OI67" s="48"/>
      <c r="OJ67" s="48"/>
      <c r="OK67" s="48"/>
      <c r="OL67" s="48"/>
      <c r="OM67" s="192">
        <f>OG67+OH67-OI67+OJ67-OK67+OL67</f>
        <v>0</v>
      </c>
      <c r="ON67" s="48"/>
      <c r="OO67" s="48"/>
      <c r="OQ67" s="48"/>
      <c r="OR67" s="48"/>
      <c r="OS67" s="48"/>
      <c r="OT67" s="48"/>
      <c r="OU67" s="191">
        <f t="shared" si="1831"/>
        <v>0</v>
      </c>
      <c r="OV67" s="48"/>
      <c r="OW67" s="48"/>
      <c r="OX67" s="48"/>
      <c r="OY67" s="48"/>
      <c r="OZ67" s="48"/>
      <c r="PA67" s="48"/>
      <c r="PB67" s="192">
        <f>OV67+OW67-OX67+OY67-OZ67+PA67</f>
        <v>0</v>
      </c>
      <c r="PC67" s="48"/>
      <c r="PD67" s="48"/>
      <c r="PF67" s="48"/>
      <c r="PG67" s="48"/>
      <c r="PH67" s="48"/>
      <c r="PI67" s="48"/>
      <c r="PJ67" s="191">
        <f t="shared" si="1832"/>
        <v>0</v>
      </c>
      <c r="PK67" s="48"/>
      <c r="PL67" s="48"/>
      <c r="PM67" s="48"/>
      <c r="PN67" s="48"/>
      <c r="PO67" s="48"/>
      <c r="PP67" s="48"/>
      <c r="PQ67" s="192">
        <f>PK67+PL67-PM67+PN67-PO67+PP67</f>
        <v>0</v>
      </c>
      <c r="PR67" s="48"/>
      <c r="PS67" s="48"/>
      <c r="PU67" s="48"/>
      <c r="PV67" s="48"/>
      <c r="PW67" s="48"/>
      <c r="PX67" s="48"/>
      <c r="PY67" s="191">
        <f t="shared" si="1833"/>
        <v>0</v>
      </c>
      <c r="PZ67" s="48"/>
      <c r="QA67" s="48"/>
      <c r="QB67" s="48"/>
      <c r="QC67" s="48"/>
      <c r="QD67" s="48"/>
      <c r="QE67" s="48"/>
      <c r="QF67" s="192">
        <f>PZ67+QA67-QB67+QC67-QD67+QE67</f>
        <v>0</v>
      </c>
      <c r="QG67" s="48"/>
      <c r="QH67" s="48"/>
      <c r="QJ67" s="48"/>
      <c r="QK67" s="48"/>
      <c r="QL67" s="48"/>
      <c r="QM67" s="48"/>
      <c r="QN67" s="191">
        <f t="shared" si="1834"/>
        <v>0</v>
      </c>
      <c r="QO67" s="48"/>
      <c r="QP67" s="48"/>
      <c r="QQ67" s="48"/>
      <c r="QR67" s="48"/>
      <c r="QS67" s="48"/>
      <c r="QT67" s="48"/>
      <c r="QU67" s="192">
        <f>QO67+QP67-QQ67+QR67-QS67+QT67</f>
        <v>0</v>
      </c>
      <c r="QV67" s="48"/>
      <c r="QW67" s="48"/>
      <c r="QY67" s="48"/>
      <c r="QZ67" s="48"/>
      <c r="RA67" s="48"/>
      <c r="RB67" s="48"/>
      <c r="RC67" s="191">
        <f t="shared" si="1835"/>
        <v>0</v>
      </c>
      <c r="RD67" s="48"/>
      <c r="RE67" s="48"/>
      <c r="RF67" s="48"/>
      <c r="RG67" s="48"/>
      <c r="RH67" s="48"/>
      <c r="RI67" s="48"/>
      <c r="RJ67" s="192">
        <f>RD67+RE67-RF67+RG67-RH67+RI67</f>
        <v>0</v>
      </c>
      <c r="RK67" s="48"/>
      <c r="RL67" s="48"/>
      <c r="RN67" s="48"/>
      <c r="RO67" s="48"/>
      <c r="RP67" s="48"/>
      <c r="RQ67" s="48"/>
      <c r="RR67" s="191">
        <f t="shared" si="1836"/>
        <v>0</v>
      </c>
      <c r="RS67" s="48"/>
      <c r="RT67" s="48"/>
      <c r="RU67" s="48"/>
      <c r="RV67" s="48"/>
      <c r="RW67" s="48"/>
      <c r="RX67" s="48"/>
      <c r="RY67" s="192">
        <f>RS67+RT67-RU67+RV67-RW67+RX67</f>
        <v>0</v>
      </c>
      <c r="RZ67" s="48"/>
      <c r="SA67" s="48"/>
      <c r="SC67" s="48"/>
      <c r="SD67" s="48"/>
      <c r="SE67" s="48"/>
      <c r="SF67" s="48"/>
      <c r="SG67" s="191">
        <f t="shared" si="1837"/>
        <v>0</v>
      </c>
      <c r="SH67" s="48"/>
      <c r="SI67" s="48"/>
      <c r="SJ67" s="48"/>
      <c r="SK67" s="48"/>
      <c r="SL67" s="48"/>
      <c r="SM67" s="48"/>
      <c r="SN67" s="192">
        <f>SH67+SI67-SJ67+SK67-SL67+SM67</f>
        <v>0</v>
      </c>
      <c r="SO67" s="48"/>
      <c r="SP67" s="48"/>
      <c r="SR67" s="48"/>
      <c r="SS67" s="48"/>
      <c r="ST67" s="48"/>
      <c r="SU67" s="48"/>
      <c r="SV67" s="191">
        <f t="shared" si="1838"/>
        <v>0</v>
      </c>
      <c r="SW67" s="48"/>
      <c r="SX67" s="48"/>
      <c r="SY67" s="48"/>
      <c r="SZ67" s="48"/>
      <c r="TA67" s="48"/>
      <c r="TB67" s="48"/>
      <c r="TC67" s="192">
        <f>SW67+SX67-SY67+SZ67-TA67+TB67</f>
        <v>0</v>
      </c>
      <c r="TD67" s="48"/>
      <c r="TE67" s="48"/>
      <c r="TG67" s="48"/>
      <c r="TH67" s="48"/>
      <c r="TI67" s="48"/>
      <c r="TJ67" s="48"/>
      <c r="TK67" s="191">
        <f t="shared" si="1839"/>
        <v>0</v>
      </c>
      <c r="TL67" s="48"/>
      <c r="TM67" s="48"/>
      <c r="TN67" s="48"/>
      <c r="TO67" s="48"/>
      <c r="TP67" s="48"/>
      <c r="TQ67" s="48"/>
      <c r="TR67" s="192">
        <f>TL67+TM67-TN67+TO67-TP67+TQ67</f>
        <v>0</v>
      </c>
      <c r="TS67" s="48"/>
      <c r="TT67" s="48"/>
      <c r="TV67" s="48"/>
      <c r="TW67" s="48"/>
      <c r="TX67" s="48"/>
      <c r="TY67" s="48"/>
      <c r="TZ67" s="191">
        <f t="shared" si="1840"/>
        <v>0</v>
      </c>
      <c r="UA67" s="48"/>
      <c r="UB67" s="48"/>
      <c r="UC67" s="48"/>
      <c r="UD67" s="48"/>
      <c r="UE67" s="48"/>
      <c r="UF67" s="48"/>
      <c r="UG67" s="192">
        <f>UA67+UB67-UC67+UD67-UE67+UF67</f>
        <v>0</v>
      </c>
      <c r="UH67" s="48"/>
      <c r="UI67" s="48"/>
      <c r="UK67" s="48"/>
      <c r="UL67" s="48"/>
      <c r="UM67" s="48"/>
      <c r="UN67" s="48"/>
      <c r="UO67" s="191">
        <f t="shared" si="1841"/>
        <v>0</v>
      </c>
      <c r="UP67" s="48"/>
      <c r="UQ67" s="48"/>
      <c r="UR67" s="48"/>
      <c r="US67" s="48"/>
      <c r="UT67" s="48"/>
      <c r="UU67" s="48"/>
      <c r="UV67" s="192">
        <f>UP67+UQ67-UR67+US67-UT67+UU67</f>
        <v>0</v>
      </c>
      <c r="UW67" s="48"/>
      <c r="UX67" s="48"/>
      <c r="UZ67" s="48"/>
      <c r="VA67" s="48"/>
      <c r="VB67" s="48"/>
      <c r="VC67" s="48"/>
      <c r="VD67" s="191">
        <f t="shared" si="1842"/>
        <v>0</v>
      </c>
      <c r="VE67" s="48"/>
      <c r="VF67" s="48"/>
      <c r="VG67" s="48"/>
      <c r="VH67" s="48"/>
      <c r="VI67" s="48"/>
      <c r="VJ67" s="48"/>
      <c r="VK67" s="192">
        <f>VE67+VF67-VG67+VH67-VI67+VJ67</f>
        <v>0</v>
      </c>
      <c r="VL67" s="48"/>
      <c r="VM67" s="48"/>
      <c r="VO67" s="48"/>
      <c r="VP67" s="48"/>
      <c r="VQ67" s="48"/>
      <c r="VR67" s="48"/>
      <c r="VS67" s="191">
        <f t="shared" si="1843"/>
        <v>0</v>
      </c>
      <c r="VT67" s="48"/>
      <c r="VU67" s="48"/>
      <c r="VV67" s="48"/>
      <c r="VW67" s="48"/>
      <c r="VX67" s="48"/>
      <c r="VY67" s="48"/>
      <c r="VZ67" s="192">
        <f>VT67+VU67-VV67+VW67-VX67+VY67</f>
        <v>0</v>
      </c>
      <c r="WA67" s="48"/>
      <c r="WB67" s="48"/>
      <c r="WD67" s="48"/>
      <c r="WE67" s="48"/>
      <c r="WF67" s="48"/>
      <c r="WG67" s="48"/>
      <c r="WH67" s="191">
        <f t="shared" si="1844"/>
        <v>0</v>
      </c>
      <c r="WI67" s="48"/>
      <c r="WJ67" s="48"/>
      <c r="WK67" s="48"/>
      <c r="WL67" s="48"/>
      <c r="WM67" s="48"/>
      <c r="WN67" s="48"/>
      <c r="WO67" s="192">
        <f>WI67+WJ67-WK67+WL67-WM67+WN67</f>
        <v>0</v>
      </c>
      <c r="WP67" s="48"/>
      <c r="WQ67" s="48"/>
      <c r="WS67" s="48"/>
      <c r="WT67" s="48"/>
      <c r="WU67" s="48"/>
      <c r="WV67" s="48"/>
      <c r="WW67" s="191">
        <f t="shared" si="1845"/>
        <v>0</v>
      </c>
      <c r="WX67" s="48"/>
      <c r="WY67" s="48"/>
      <c r="WZ67" s="48"/>
      <c r="XA67" s="48"/>
      <c r="XB67" s="48"/>
      <c r="XC67" s="48"/>
      <c r="XD67" s="192">
        <f>WX67+WY67-WZ67+XA67-XB67+XC67</f>
        <v>0</v>
      </c>
      <c r="XE67" s="48"/>
      <c r="XF67" s="48"/>
      <c r="XH67" s="48"/>
      <c r="XI67" s="48"/>
      <c r="XJ67" s="48"/>
      <c r="XK67" s="48"/>
      <c r="XL67" s="191">
        <f t="shared" si="1846"/>
        <v>0</v>
      </c>
      <c r="XM67" s="48"/>
      <c r="XN67" s="48"/>
      <c r="XO67" s="48"/>
      <c r="XP67" s="48"/>
      <c r="XQ67" s="48"/>
      <c r="XR67" s="48"/>
      <c r="XS67" s="192">
        <f>XM67+XN67-XO67+XP67-XQ67+XR67</f>
        <v>0</v>
      </c>
      <c r="XT67" s="48"/>
      <c r="XU67" s="48"/>
      <c r="XW67" s="48"/>
      <c r="XX67" s="48"/>
      <c r="XY67" s="48"/>
      <c r="XZ67" s="48"/>
      <c r="YA67" s="191">
        <f t="shared" si="1847"/>
        <v>0</v>
      </c>
      <c r="YB67" s="48"/>
      <c r="YC67" s="48"/>
      <c r="YD67" s="48"/>
      <c r="YE67" s="48"/>
      <c r="YF67" s="48"/>
      <c r="YG67" s="48"/>
      <c r="YH67" s="192">
        <f>YB67+YC67-YD67+YE67-YF67+YG67</f>
        <v>0</v>
      </c>
      <c r="YI67" s="48"/>
      <c r="YJ67" s="48"/>
      <c r="YL67" s="48"/>
      <c r="YM67" s="48"/>
      <c r="YN67" s="48"/>
      <c r="YO67" s="48"/>
      <c r="YP67" s="191">
        <f t="shared" si="1848"/>
        <v>0</v>
      </c>
      <c r="YQ67" s="48"/>
      <c r="YR67" s="48"/>
      <c r="YS67" s="48"/>
      <c r="YT67" s="48"/>
      <c r="YU67" s="48"/>
      <c r="YV67" s="48"/>
      <c r="YW67" s="192">
        <f>YQ67+YR67-YS67+YT67-YU67+YV67</f>
        <v>0</v>
      </c>
      <c r="YX67" s="48"/>
      <c r="YY67" s="48"/>
      <c r="ZA67" s="48"/>
      <c r="ZB67" s="48"/>
      <c r="ZC67" s="48"/>
      <c r="ZD67" s="48"/>
      <c r="ZE67" s="191">
        <f t="shared" si="1849"/>
        <v>0</v>
      </c>
      <c r="ZF67" s="48"/>
      <c r="ZG67" s="48"/>
      <c r="ZH67" s="48"/>
      <c r="ZI67" s="48"/>
      <c r="ZJ67" s="48"/>
      <c r="ZK67" s="48"/>
      <c r="ZL67" s="192">
        <f>ZF67+ZG67-ZH67+ZI67-ZJ67+ZK67</f>
        <v>0</v>
      </c>
      <c r="ZM67" s="48"/>
      <c r="ZN67" s="48"/>
      <c r="ZP67" s="48"/>
      <c r="ZQ67" s="48"/>
      <c r="ZR67" s="48"/>
      <c r="ZS67" s="48"/>
      <c r="ZT67" s="191">
        <f t="shared" si="1850"/>
        <v>0</v>
      </c>
      <c r="ZU67" s="48"/>
      <c r="ZV67" s="48"/>
      <c r="ZW67" s="48"/>
      <c r="ZX67" s="48"/>
      <c r="ZY67" s="48"/>
      <c r="ZZ67" s="48"/>
      <c r="AAA67" s="192">
        <f>ZU67+ZV67-ZW67+ZX67-ZY67+ZZ67</f>
        <v>0</v>
      </c>
      <c r="AAB67" s="48"/>
      <c r="AAC67" s="48"/>
      <c r="AAE67" s="48"/>
      <c r="AAF67" s="48"/>
      <c r="AAG67" s="48"/>
      <c r="AAH67" s="48"/>
      <c r="AAI67" s="191">
        <f t="shared" si="1851"/>
        <v>0</v>
      </c>
      <c r="AAJ67" s="48"/>
      <c r="AAK67" s="48"/>
      <c r="AAL67" s="48"/>
      <c r="AAM67" s="48"/>
      <c r="AAN67" s="48"/>
      <c r="AAO67" s="48"/>
      <c r="AAP67" s="192">
        <f>AAJ67+AAK67-AAL67+AAM67-AAN67+AAO67</f>
        <v>0</v>
      </c>
      <c r="AAQ67" s="48"/>
      <c r="AAR67" s="48"/>
      <c r="AAT67" s="48"/>
      <c r="AAU67" s="48"/>
      <c r="AAV67" s="48"/>
      <c r="AAW67" s="48"/>
      <c r="AAX67" s="191">
        <f t="shared" si="1852"/>
        <v>0</v>
      </c>
      <c r="AAY67" s="48"/>
      <c r="AAZ67" s="48"/>
      <c r="ABA67" s="48"/>
      <c r="ABB67" s="48"/>
      <c r="ABC67" s="48"/>
      <c r="ABD67" s="48"/>
      <c r="ABE67" s="192">
        <f>AAY67+AAZ67-ABA67+ABB67-ABC67+ABD67</f>
        <v>0</v>
      </c>
      <c r="ABF67" s="48"/>
      <c r="ABG67" s="48"/>
      <c r="ABI67" s="48"/>
      <c r="ABJ67" s="48"/>
      <c r="ABK67" s="48"/>
      <c r="ABL67" s="48"/>
      <c r="ABM67" s="191">
        <f t="shared" si="1853"/>
        <v>0</v>
      </c>
      <c r="ABN67" s="48"/>
      <c r="ABO67" s="48"/>
      <c r="ABP67" s="48"/>
      <c r="ABQ67" s="48"/>
      <c r="ABR67" s="48"/>
      <c r="ABS67" s="48"/>
      <c r="ABT67" s="192">
        <f>ABN67+ABO67-ABP67+ABQ67-ABR67+ABS67</f>
        <v>0</v>
      </c>
      <c r="ABU67" s="48"/>
      <c r="ABV67" s="48"/>
      <c r="ABX67" s="48"/>
      <c r="ABY67" s="48"/>
      <c r="ABZ67" s="48"/>
      <c r="ACA67" s="48"/>
      <c r="ACB67" s="191">
        <f t="shared" si="1854"/>
        <v>0</v>
      </c>
      <c r="ACC67" s="48"/>
      <c r="ACD67" s="48"/>
      <c r="ACE67" s="48"/>
      <c r="ACF67" s="48"/>
      <c r="ACG67" s="48"/>
      <c r="ACH67" s="48"/>
      <c r="ACI67" s="192">
        <f>ACC67+ACD67-ACE67+ACF67-ACG67+ACH67</f>
        <v>0</v>
      </c>
      <c r="ACJ67" s="48"/>
      <c r="ACK67" s="48"/>
      <c r="ACM67" s="48"/>
      <c r="ACN67" s="48"/>
      <c r="ACO67" s="48"/>
      <c r="ACP67" s="48"/>
      <c r="ACQ67" s="191">
        <f t="shared" si="1855"/>
        <v>0</v>
      </c>
      <c r="ACR67" s="48"/>
      <c r="ACS67" s="48"/>
      <c r="ACT67" s="48"/>
      <c r="ACU67" s="48"/>
      <c r="ACV67" s="48"/>
      <c r="ACW67" s="48"/>
      <c r="ACX67" s="192">
        <f>ACR67+ACS67-ACT67+ACU67-ACV67+ACW67</f>
        <v>0</v>
      </c>
      <c r="ACY67" s="48"/>
      <c r="ACZ67" s="48"/>
      <c r="ADC67" s="48"/>
      <c r="ADD67" s="48"/>
      <c r="ADE67" s="48"/>
      <c r="ADF67" s="48"/>
      <c r="ADG67" s="191">
        <f t="shared" si="1856"/>
        <v>0</v>
      </c>
      <c r="ADH67" s="48"/>
      <c r="ADI67" s="48"/>
      <c r="ADJ67" s="48"/>
      <c r="ADK67" s="48"/>
      <c r="ADL67" s="48"/>
      <c r="ADM67" s="48"/>
      <c r="ADN67" s="192">
        <f>ADH67+ADI67-ADJ67+ADK67-ADL67+ADM67</f>
        <v>0</v>
      </c>
      <c r="ADO67" s="48"/>
      <c r="ADP67" s="48"/>
      <c r="ADR67" s="48"/>
      <c r="ADS67" s="48"/>
      <c r="ADT67" s="48"/>
      <c r="ADU67" s="48"/>
      <c r="ADV67" s="191">
        <f t="shared" si="1857"/>
        <v>0</v>
      </c>
      <c r="ADW67" s="48"/>
      <c r="ADX67" s="48"/>
      <c r="ADY67" s="48"/>
      <c r="ADZ67" s="48"/>
      <c r="AEA67" s="48"/>
      <c r="AEB67" s="48"/>
      <c r="AEC67" s="192">
        <f>ADW67+ADX67-ADY67+ADZ67-AEA67+AEB67</f>
        <v>0</v>
      </c>
      <c r="AED67" s="48"/>
      <c r="AEE67" s="48"/>
      <c r="AEG67" s="48"/>
      <c r="AEH67" s="48"/>
      <c r="AEI67" s="48"/>
      <c r="AEJ67" s="48"/>
      <c r="AEK67" s="191">
        <f t="shared" si="1858"/>
        <v>0</v>
      </c>
      <c r="AEL67" s="48"/>
      <c r="AEM67" s="48"/>
      <c r="AEN67" s="48"/>
      <c r="AEO67" s="48"/>
      <c r="AEP67" s="48"/>
      <c r="AEQ67" s="48"/>
      <c r="AER67" s="192">
        <f>AEL67+AEM67-AEN67+AEO67-AEP67+AEQ67</f>
        <v>0</v>
      </c>
      <c r="AES67" s="48"/>
      <c r="AET67" s="48"/>
      <c r="AEV67" s="48"/>
      <c r="AEW67" s="48"/>
      <c r="AEX67" s="48"/>
      <c r="AEY67" s="48"/>
      <c r="AEZ67" s="191">
        <f t="shared" si="1859"/>
        <v>0</v>
      </c>
      <c r="AFA67" s="48"/>
      <c r="AFB67" s="48"/>
      <c r="AFC67" s="48"/>
      <c r="AFD67" s="48"/>
      <c r="AFE67" s="48"/>
      <c r="AFF67" s="48"/>
      <c r="AFG67" s="192">
        <f>AFA67+AFB67-AFC67+AFD67-AFE67+AFF67</f>
        <v>0</v>
      </c>
      <c r="AFH67" s="48"/>
      <c r="AFI67" s="48"/>
      <c r="AFK67" s="48"/>
      <c r="AFL67" s="48"/>
      <c r="AFM67" s="48"/>
      <c r="AFN67" s="48"/>
      <c r="AFO67" s="191">
        <f t="shared" si="1860"/>
        <v>0</v>
      </c>
      <c r="AFP67" s="48"/>
      <c r="AFQ67" s="48"/>
      <c r="AFR67" s="48"/>
      <c r="AFS67" s="48"/>
      <c r="AFT67" s="48"/>
      <c r="AFU67" s="48"/>
      <c r="AFV67" s="192">
        <f>AFP67+AFQ67-AFR67+AFS67-AFT67+AFU67</f>
        <v>0</v>
      </c>
      <c r="AFW67" s="48"/>
      <c r="AFX67" s="48"/>
      <c r="AFZ67" s="48"/>
      <c r="AGA67" s="48"/>
      <c r="AGB67" s="48"/>
      <c r="AGC67" s="48"/>
      <c r="AGD67" s="191">
        <f t="shared" si="1861"/>
        <v>0</v>
      </c>
      <c r="AGE67" s="48"/>
      <c r="AGF67" s="48"/>
      <c r="AGG67" s="48"/>
      <c r="AGH67" s="48"/>
      <c r="AGI67" s="48"/>
      <c r="AGJ67" s="48"/>
      <c r="AGK67" s="192">
        <f>AGE67+AGF67-AGG67+AGH67-AGI67+AGJ67</f>
        <v>0</v>
      </c>
      <c r="AGL67" s="48"/>
      <c r="AGM67" s="48"/>
      <c r="AGO67" s="48"/>
      <c r="AGP67" s="48"/>
      <c r="AGQ67" s="48"/>
      <c r="AGR67" s="48"/>
      <c r="AGS67" s="191">
        <f t="shared" si="1862"/>
        <v>0</v>
      </c>
      <c r="AGT67" s="48"/>
      <c r="AGU67" s="48"/>
      <c r="AGV67" s="48"/>
      <c r="AGW67" s="48"/>
      <c r="AGX67" s="48"/>
      <c r="AGY67" s="48"/>
      <c r="AGZ67" s="192">
        <f>AGT67+AGU67-AGV67+AGW67-AGX67+AGY67</f>
        <v>0</v>
      </c>
      <c r="AHA67" s="48"/>
      <c r="AHB67" s="48"/>
      <c r="AHD67" s="48"/>
      <c r="AHE67" s="48"/>
      <c r="AHF67" s="48"/>
      <c r="AHG67" s="48"/>
      <c r="AHH67" s="191">
        <f t="shared" si="1863"/>
        <v>0</v>
      </c>
      <c r="AHI67" s="48"/>
      <c r="AHJ67" s="48"/>
      <c r="AHK67" s="48"/>
      <c r="AHL67" s="48"/>
      <c r="AHM67" s="48"/>
      <c r="AHN67" s="48"/>
      <c r="AHO67" s="192">
        <f>AHI67+AHJ67-AHK67+AHL67-AHM67+AHN67</f>
        <v>0</v>
      </c>
      <c r="AHP67" s="48"/>
      <c r="AHQ67" s="48"/>
      <c r="AHS67" s="48"/>
      <c r="AHT67" s="48"/>
      <c r="AHU67" s="48"/>
      <c r="AHV67" s="48"/>
      <c r="AHW67" s="191">
        <f t="shared" si="1864"/>
        <v>0</v>
      </c>
      <c r="AHX67" s="48"/>
      <c r="AHY67" s="48"/>
      <c r="AHZ67" s="48"/>
      <c r="AIA67" s="48"/>
      <c r="AIB67" s="48"/>
      <c r="AIC67" s="48"/>
      <c r="AID67" s="192">
        <f>AHX67+AHY67-AHZ67+AIA67-AIB67+AIC67</f>
        <v>0</v>
      </c>
      <c r="AIE67" s="48"/>
      <c r="AIF67" s="48"/>
    </row>
    <row r="68" spans="1:916" x14ac:dyDescent="0.25">
      <c r="A68" s="41" t="s">
        <v>241</v>
      </c>
      <c r="B68" s="42" t="s">
        <v>293</v>
      </c>
      <c r="C68" s="191">
        <f>SUM(C69:C72)</f>
        <v>0</v>
      </c>
      <c r="D68" s="191">
        <f t="shared" ref="D68:AD68" si="1865">SUM(D69:D72)</f>
        <v>0</v>
      </c>
      <c r="E68" s="191">
        <f t="shared" si="1865"/>
        <v>0</v>
      </c>
      <c r="F68" s="191">
        <f t="shared" si="1865"/>
        <v>0</v>
      </c>
      <c r="G68" s="191">
        <f t="shared" si="1865"/>
        <v>0</v>
      </c>
      <c r="H68" s="191">
        <f t="shared" si="1865"/>
        <v>0</v>
      </c>
      <c r="I68" s="191">
        <f t="shared" si="1865"/>
        <v>0</v>
      </c>
      <c r="J68" s="191">
        <f t="shared" si="1865"/>
        <v>0</v>
      </c>
      <c r="K68" s="191">
        <f t="shared" si="1865"/>
        <v>0</v>
      </c>
      <c r="L68" s="191">
        <f t="shared" si="1865"/>
        <v>0</v>
      </c>
      <c r="M68" s="191">
        <f t="shared" si="1865"/>
        <v>0</v>
      </c>
      <c r="N68" s="191">
        <f t="shared" si="1865"/>
        <v>0</v>
      </c>
      <c r="O68" s="191">
        <f t="shared" si="1865"/>
        <v>0</v>
      </c>
      <c r="P68" s="191">
        <f t="shared" si="1865"/>
        <v>0</v>
      </c>
      <c r="Q68" s="191">
        <f t="shared" si="1865"/>
        <v>0</v>
      </c>
      <c r="R68" s="191">
        <f t="shared" si="1865"/>
        <v>0</v>
      </c>
      <c r="S68" s="191">
        <f t="shared" si="1865"/>
        <v>0</v>
      </c>
      <c r="T68" s="191">
        <f t="shared" si="1865"/>
        <v>0</v>
      </c>
      <c r="U68" s="191">
        <f t="shared" si="1865"/>
        <v>0</v>
      </c>
      <c r="V68" s="191">
        <f t="shared" si="1865"/>
        <v>0</v>
      </c>
      <c r="W68" s="191">
        <f t="shared" si="1865"/>
        <v>0</v>
      </c>
      <c r="X68" s="191">
        <f t="shared" si="1865"/>
        <v>0</v>
      </c>
      <c r="Y68" s="191">
        <f t="shared" si="1865"/>
        <v>0</v>
      </c>
      <c r="Z68" s="191">
        <f t="shared" si="1865"/>
        <v>0</v>
      </c>
      <c r="AA68" s="191">
        <f t="shared" si="1865"/>
        <v>0</v>
      </c>
      <c r="AB68" s="191">
        <f t="shared" si="1865"/>
        <v>0</v>
      </c>
      <c r="AC68" s="191">
        <f t="shared" si="1865"/>
        <v>0</v>
      </c>
      <c r="AD68" s="191">
        <f t="shared" si="1865"/>
        <v>0</v>
      </c>
      <c r="AF68" s="191">
        <f t="shared" ref="AF68:AS68" si="1866">SUM(AF69:AF72)</f>
        <v>0</v>
      </c>
      <c r="AG68" s="191">
        <f t="shared" si="1866"/>
        <v>0</v>
      </c>
      <c r="AH68" s="191">
        <f t="shared" si="1866"/>
        <v>0</v>
      </c>
      <c r="AI68" s="191">
        <f t="shared" si="1866"/>
        <v>0</v>
      </c>
      <c r="AJ68" s="191">
        <f t="shared" si="1866"/>
        <v>0</v>
      </c>
      <c r="AK68" s="191">
        <f t="shared" si="1866"/>
        <v>0</v>
      </c>
      <c r="AL68" s="191">
        <f t="shared" si="1866"/>
        <v>0</v>
      </c>
      <c r="AM68" s="191">
        <f t="shared" si="1866"/>
        <v>0</v>
      </c>
      <c r="AN68" s="191">
        <f t="shared" si="1866"/>
        <v>0</v>
      </c>
      <c r="AO68" s="191">
        <f t="shared" si="1866"/>
        <v>0</v>
      </c>
      <c r="AP68" s="191">
        <f t="shared" si="1866"/>
        <v>0</v>
      </c>
      <c r="AQ68" s="191">
        <f t="shared" si="1866"/>
        <v>0</v>
      </c>
      <c r="AR68" s="191">
        <f t="shared" si="1866"/>
        <v>0</v>
      </c>
      <c r="AS68" s="191">
        <f t="shared" si="1866"/>
        <v>0</v>
      </c>
      <c r="AU68" s="191">
        <f t="shared" ref="AU68:BH68" si="1867">SUM(AU69:AU72)</f>
        <v>0</v>
      </c>
      <c r="AV68" s="191">
        <f t="shared" si="1867"/>
        <v>0</v>
      </c>
      <c r="AW68" s="191">
        <f t="shared" si="1867"/>
        <v>0</v>
      </c>
      <c r="AX68" s="191">
        <f t="shared" si="1867"/>
        <v>0</v>
      </c>
      <c r="AY68" s="191">
        <f t="shared" si="1867"/>
        <v>0</v>
      </c>
      <c r="AZ68" s="191">
        <f t="shared" si="1867"/>
        <v>0</v>
      </c>
      <c r="BA68" s="191">
        <f t="shared" si="1867"/>
        <v>0</v>
      </c>
      <c r="BB68" s="191">
        <f t="shared" si="1867"/>
        <v>0</v>
      </c>
      <c r="BC68" s="191">
        <f t="shared" si="1867"/>
        <v>0</v>
      </c>
      <c r="BD68" s="191">
        <f t="shared" si="1867"/>
        <v>0</v>
      </c>
      <c r="BE68" s="191">
        <f t="shared" si="1867"/>
        <v>0</v>
      </c>
      <c r="BF68" s="191">
        <f t="shared" si="1867"/>
        <v>0</v>
      </c>
      <c r="BG68" s="191">
        <f t="shared" si="1867"/>
        <v>0</v>
      </c>
      <c r="BH68" s="191">
        <f t="shared" si="1867"/>
        <v>0</v>
      </c>
      <c r="BJ68" s="191">
        <f t="shared" ref="BJ68:BW68" si="1868">SUM(BJ69:BJ72)</f>
        <v>0</v>
      </c>
      <c r="BK68" s="191">
        <f t="shared" si="1868"/>
        <v>0</v>
      </c>
      <c r="BL68" s="191">
        <f t="shared" si="1868"/>
        <v>0</v>
      </c>
      <c r="BM68" s="191">
        <f t="shared" si="1868"/>
        <v>0</v>
      </c>
      <c r="BN68" s="191">
        <f t="shared" si="1868"/>
        <v>0</v>
      </c>
      <c r="BO68" s="191">
        <f t="shared" si="1868"/>
        <v>0</v>
      </c>
      <c r="BP68" s="191">
        <f t="shared" si="1868"/>
        <v>0</v>
      </c>
      <c r="BQ68" s="191">
        <f t="shared" si="1868"/>
        <v>0</v>
      </c>
      <c r="BR68" s="191">
        <f t="shared" si="1868"/>
        <v>0</v>
      </c>
      <c r="BS68" s="191">
        <f t="shared" si="1868"/>
        <v>0</v>
      </c>
      <c r="BT68" s="191">
        <f t="shared" si="1868"/>
        <v>0</v>
      </c>
      <c r="BU68" s="191">
        <f t="shared" si="1868"/>
        <v>0</v>
      </c>
      <c r="BV68" s="191">
        <f t="shared" si="1868"/>
        <v>0</v>
      </c>
      <c r="BW68" s="191">
        <f t="shared" si="1868"/>
        <v>0</v>
      </c>
      <c r="BY68" s="191">
        <f t="shared" ref="BY68:CL68" si="1869">SUM(BY69:BY72)</f>
        <v>0</v>
      </c>
      <c r="BZ68" s="191">
        <f t="shared" si="1869"/>
        <v>0</v>
      </c>
      <c r="CA68" s="191">
        <f t="shared" si="1869"/>
        <v>0</v>
      </c>
      <c r="CB68" s="191">
        <f t="shared" si="1869"/>
        <v>0</v>
      </c>
      <c r="CC68" s="191">
        <f t="shared" si="1869"/>
        <v>0</v>
      </c>
      <c r="CD68" s="191">
        <f t="shared" si="1869"/>
        <v>0</v>
      </c>
      <c r="CE68" s="191">
        <f t="shared" si="1869"/>
        <v>0</v>
      </c>
      <c r="CF68" s="191">
        <f t="shared" si="1869"/>
        <v>0</v>
      </c>
      <c r="CG68" s="191">
        <f t="shared" si="1869"/>
        <v>0</v>
      </c>
      <c r="CH68" s="191">
        <f t="shared" si="1869"/>
        <v>0</v>
      </c>
      <c r="CI68" s="191">
        <f t="shared" si="1869"/>
        <v>0</v>
      </c>
      <c r="CJ68" s="191">
        <f t="shared" si="1869"/>
        <v>0</v>
      </c>
      <c r="CK68" s="191">
        <f t="shared" si="1869"/>
        <v>0</v>
      </c>
      <c r="CL68" s="191">
        <f t="shared" si="1869"/>
        <v>0</v>
      </c>
      <c r="CN68" s="191">
        <f t="shared" ref="CN68:DA68" si="1870">SUM(CN69:CN72)</f>
        <v>0</v>
      </c>
      <c r="CO68" s="191">
        <f t="shared" si="1870"/>
        <v>0</v>
      </c>
      <c r="CP68" s="191">
        <f t="shared" si="1870"/>
        <v>0</v>
      </c>
      <c r="CQ68" s="191">
        <f t="shared" si="1870"/>
        <v>0</v>
      </c>
      <c r="CR68" s="191">
        <f t="shared" si="1870"/>
        <v>0</v>
      </c>
      <c r="CS68" s="191">
        <f t="shared" si="1870"/>
        <v>0</v>
      </c>
      <c r="CT68" s="191">
        <f t="shared" si="1870"/>
        <v>0</v>
      </c>
      <c r="CU68" s="191">
        <f t="shared" si="1870"/>
        <v>0</v>
      </c>
      <c r="CV68" s="191">
        <f t="shared" si="1870"/>
        <v>0</v>
      </c>
      <c r="CW68" s="191">
        <f t="shared" si="1870"/>
        <v>0</v>
      </c>
      <c r="CX68" s="191">
        <f t="shared" si="1870"/>
        <v>0</v>
      </c>
      <c r="CY68" s="191">
        <f t="shared" si="1870"/>
        <v>0</v>
      </c>
      <c r="CZ68" s="191">
        <f t="shared" si="1870"/>
        <v>0</v>
      </c>
      <c r="DA68" s="191">
        <f t="shared" si="1870"/>
        <v>0</v>
      </c>
      <c r="DC68" s="191">
        <f t="shared" ref="DC68:DP68" si="1871">SUM(DC69:DC72)</f>
        <v>0</v>
      </c>
      <c r="DD68" s="191">
        <f t="shared" si="1871"/>
        <v>0</v>
      </c>
      <c r="DE68" s="191">
        <f t="shared" si="1871"/>
        <v>0</v>
      </c>
      <c r="DF68" s="191">
        <f t="shared" si="1871"/>
        <v>0</v>
      </c>
      <c r="DG68" s="191">
        <f t="shared" si="1871"/>
        <v>0</v>
      </c>
      <c r="DH68" s="191">
        <f t="shared" si="1871"/>
        <v>0</v>
      </c>
      <c r="DI68" s="191">
        <f t="shared" si="1871"/>
        <v>0</v>
      </c>
      <c r="DJ68" s="191">
        <f t="shared" si="1871"/>
        <v>0</v>
      </c>
      <c r="DK68" s="191">
        <f t="shared" si="1871"/>
        <v>0</v>
      </c>
      <c r="DL68" s="191">
        <f t="shared" si="1871"/>
        <v>0</v>
      </c>
      <c r="DM68" s="191">
        <f t="shared" si="1871"/>
        <v>0</v>
      </c>
      <c r="DN68" s="191">
        <f t="shared" si="1871"/>
        <v>0</v>
      </c>
      <c r="DO68" s="191">
        <f t="shared" si="1871"/>
        <v>0</v>
      </c>
      <c r="DP68" s="191">
        <f t="shared" si="1871"/>
        <v>0</v>
      </c>
      <c r="DR68" s="191">
        <f t="shared" ref="DR68:EE68" si="1872">SUM(DR69:DR72)</f>
        <v>0</v>
      </c>
      <c r="DS68" s="191">
        <f t="shared" si="1872"/>
        <v>0</v>
      </c>
      <c r="DT68" s="191">
        <f t="shared" si="1872"/>
        <v>0</v>
      </c>
      <c r="DU68" s="191">
        <f t="shared" si="1872"/>
        <v>0</v>
      </c>
      <c r="DV68" s="191">
        <f t="shared" si="1872"/>
        <v>0</v>
      </c>
      <c r="DW68" s="191">
        <f t="shared" si="1872"/>
        <v>0</v>
      </c>
      <c r="DX68" s="191">
        <f t="shared" si="1872"/>
        <v>0</v>
      </c>
      <c r="DY68" s="191">
        <f t="shared" si="1872"/>
        <v>0</v>
      </c>
      <c r="DZ68" s="191">
        <f t="shared" si="1872"/>
        <v>0</v>
      </c>
      <c r="EA68" s="191">
        <f t="shared" si="1872"/>
        <v>0</v>
      </c>
      <c r="EB68" s="191">
        <f t="shared" si="1872"/>
        <v>0</v>
      </c>
      <c r="EC68" s="191">
        <f t="shared" si="1872"/>
        <v>0</v>
      </c>
      <c r="ED68" s="191">
        <f t="shared" si="1872"/>
        <v>0</v>
      </c>
      <c r="EE68" s="191">
        <f t="shared" si="1872"/>
        <v>0</v>
      </c>
      <c r="EG68" s="191">
        <f t="shared" ref="EG68:ET68" si="1873">SUM(EG69:EG72)</f>
        <v>0</v>
      </c>
      <c r="EH68" s="191">
        <f t="shared" si="1873"/>
        <v>0</v>
      </c>
      <c r="EI68" s="191">
        <f t="shared" si="1873"/>
        <v>0</v>
      </c>
      <c r="EJ68" s="191">
        <f t="shared" si="1873"/>
        <v>0</v>
      </c>
      <c r="EK68" s="191">
        <f t="shared" si="1873"/>
        <v>0</v>
      </c>
      <c r="EL68" s="191">
        <f t="shared" si="1873"/>
        <v>0</v>
      </c>
      <c r="EM68" s="191">
        <f t="shared" si="1873"/>
        <v>0</v>
      </c>
      <c r="EN68" s="191">
        <f t="shared" si="1873"/>
        <v>0</v>
      </c>
      <c r="EO68" s="191">
        <f t="shared" si="1873"/>
        <v>0</v>
      </c>
      <c r="EP68" s="191">
        <f t="shared" si="1873"/>
        <v>0</v>
      </c>
      <c r="EQ68" s="191">
        <f t="shared" si="1873"/>
        <v>0</v>
      </c>
      <c r="ER68" s="191">
        <f t="shared" si="1873"/>
        <v>0</v>
      </c>
      <c r="ES68" s="191">
        <f t="shared" si="1873"/>
        <v>0</v>
      </c>
      <c r="ET68" s="191">
        <f t="shared" si="1873"/>
        <v>0</v>
      </c>
      <c r="EV68" s="191">
        <f t="shared" ref="EV68:FI68" si="1874">SUM(EV69:EV72)</f>
        <v>0</v>
      </c>
      <c r="EW68" s="191">
        <f t="shared" si="1874"/>
        <v>0</v>
      </c>
      <c r="EX68" s="191">
        <f t="shared" si="1874"/>
        <v>0</v>
      </c>
      <c r="EY68" s="191">
        <f t="shared" si="1874"/>
        <v>0</v>
      </c>
      <c r="EZ68" s="191">
        <f t="shared" si="1874"/>
        <v>0</v>
      </c>
      <c r="FA68" s="191">
        <f t="shared" si="1874"/>
        <v>0</v>
      </c>
      <c r="FB68" s="191">
        <f t="shared" si="1874"/>
        <v>0</v>
      </c>
      <c r="FC68" s="191">
        <f t="shared" si="1874"/>
        <v>0</v>
      </c>
      <c r="FD68" s="191">
        <f t="shared" si="1874"/>
        <v>0</v>
      </c>
      <c r="FE68" s="191">
        <f t="shared" si="1874"/>
        <v>0</v>
      </c>
      <c r="FF68" s="191">
        <f t="shared" si="1874"/>
        <v>0</v>
      </c>
      <c r="FG68" s="191">
        <f t="shared" si="1874"/>
        <v>0</v>
      </c>
      <c r="FH68" s="191">
        <f t="shared" si="1874"/>
        <v>0</v>
      </c>
      <c r="FI68" s="191">
        <f t="shared" si="1874"/>
        <v>0</v>
      </c>
      <c r="FK68" s="191">
        <f t="shared" ref="FK68:FX68" si="1875">SUM(FK69:FK72)</f>
        <v>0</v>
      </c>
      <c r="FL68" s="191">
        <f t="shared" si="1875"/>
        <v>0</v>
      </c>
      <c r="FM68" s="191">
        <f t="shared" si="1875"/>
        <v>0</v>
      </c>
      <c r="FN68" s="191">
        <f t="shared" si="1875"/>
        <v>0</v>
      </c>
      <c r="FO68" s="191">
        <f t="shared" si="1875"/>
        <v>0</v>
      </c>
      <c r="FP68" s="191">
        <f t="shared" si="1875"/>
        <v>0</v>
      </c>
      <c r="FQ68" s="191">
        <f t="shared" si="1875"/>
        <v>0</v>
      </c>
      <c r="FR68" s="191">
        <f t="shared" si="1875"/>
        <v>0</v>
      </c>
      <c r="FS68" s="191">
        <f t="shared" si="1875"/>
        <v>0</v>
      </c>
      <c r="FT68" s="191">
        <f t="shared" si="1875"/>
        <v>0</v>
      </c>
      <c r="FU68" s="191">
        <f t="shared" si="1875"/>
        <v>0</v>
      </c>
      <c r="FV68" s="191">
        <f t="shared" si="1875"/>
        <v>0</v>
      </c>
      <c r="FW68" s="191">
        <f t="shared" si="1875"/>
        <v>0</v>
      </c>
      <c r="FX68" s="191">
        <f t="shared" si="1875"/>
        <v>0</v>
      </c>
      <c r="FZ68" s="191">
        <f t="shared" ref="FZ68:GM68" si="1876">SUM(FZ69:FZ72)</f>
        <v>0</v>
      </c>
      <c r="GA68" s="191">
        <f t="shared" si="1876"/>
        <v>0</v>
      </c>
      <c r="GB68" s="191">
        <f t="shared" si="1876"/>
        <v>0</v>
      </c>
      <c r="GC68" s="191">
        <f t="shared" si="1876"/>
        <v>0</v>
      </c>
      <c r="GD68" s="191">
        <f t="shared" si="1876"/>
        <v>0</v>
      </c>
      <c r="GE68" s="191">
        <f t="shared" si="1876"/>
        <v>0</v>
      </c>
      <c r="GF68" s="191">
        <f t="shared" si="1876"/>
        <v>0</v>
      </c>
      <c r="GG68" s="191">
        <f t="shared" si="1876"/>
        <v>0</v>
      </c>
      <c r="GH68" s="191">
        <f t="shared" si="1876"/>
        <v>0</v>
      </c>
      <c r="GI68" s="191">
        <f t="shared" si="1876"/>
        <v>0</v>
      </c>
      <c r="GJ68" s="191">
        <f t="shared" si="1876"/>
        <v>0</v>
      </c>
      <c r="GK68" s="191">
        <f t="shared" si="1876"/>
        <v>0</v>
      </c>
      <c r="GL68" s="191">
        <f t="shared" si="1876"/>
        <v>0</v>
      </c>
      <c r="GM68" s="191">
        <f t="shared" si="1876"/>
        <v>0</v>
      </c>
      <c r="GO68" s="191">
        <f t="shared" ref="GO68:HB68" si="1877">SUM(GO69:GO72)</f>
        <v>0</v>
      </c>
      <c r="GP68" s="191">
        <f t="shared" si="1877"/>
        <v>0</v>
      </c>
      <c r="GQ68" s="191">
        <f t="shared" si="1877"/>
        <v>0</v>
      </c>
      <c r="GR68" s="191">
        <f t="shared" si="1877"/>
        <v>0</v>
      </c>
      <c r="GS68" s="191">
        <f t="shared" si="1877"/>
        <v>0</v>
      </c>
      <c r="GT68" s="191">
        <f t="shared" si="1877"/>
        <v>0</v>
      </c>
      <c r="GU68" s="191">
        <f t="shared" si="1877"/>
        <v>0</v>
      </c>
      <c r="GV68" s="191">
        <f t="shared" si="1877"/>
        <v>0</v>
      </c>
      <c r="GW68" s="191">
        <f t="shared" si="1877"/>
        <v>0</v>
      </c>
      <c r="GX68" s="191">
        <f t="shared" si="1877"/>
        <v>0</v>
      </c>
      <c r="GY68" s="191">
        <f t="shared" si="1877"/>
        <v>0</v>
      </c>
      <c r="GZ68" s="191">
        <f t="shared" si="1877"/>
        <v>0</v>
      </c>
      <c r="HA68" s="191">
        <f t="shared" si="1877"/>
        <v>0</v>
      </c>
      <c r="HB68" s="191">
        <f t="shared" si="1877"/>
        <v>0</v>
      </c>
      <c r="HD68" s="191">
        <f t="shared" ref="HD68:HQ68" si="1878">SUM(HD69:HD72)</f>
        <v>0</v>
      </c>
      <c r="HE68" s="191">
        <f t="shared" si="1878"/>
        <v>0</v>
      </c>
      <c r="HF68" s="191">
        <f t="shared" si="1878"/>
        <v>0</v>
      </c>
      <c r="HG68" s="191">
        <f t="shared" si="1878"/>
        <v>0</v>
      </c>
      <c r="HH68" s="191">
        <f t="shared" si="1878"/>
        <v>0</v>
      </c>
      <c r="HI68" s="191">
        <f t="shared" si="1878"/>
        <v>0</v>
      </c>
      <c r="HJ68" s="191">
        <f t="shared" si="1878"/>
        <v>0</v>
      </c>
      <c r="HK68" s="191">
        <f t="shared" si="1878"/>
        <v>0</v>
      </c>
      <c r="HL68" s="191">
        <f t="shared" si="1878"/>
        <v>0</v>
      </c>
      <c r="HM68" s="191">
        <f t="shared" si="1878"/>
        <v>0</v>
      </c>
      <c r="HN68" s="191">
        <f t="shared" si="1878"/>
        <v>0</v>
      </c>
      <c r="HO68" s="191">
        <f t="shared" si="1878"/>
        <v>0</v>
      </c>
      <c r="HP68" s="191">
        <f t="shared" si="1878"/>
        <v>0</v>
      </c>
      <c r="HQ68" s="191">
        <f t="shared" si="1878"/>
        <v>0</v>
      </c>
      <c r="HS68" s="191">
        <f t="shared" ref="HS68:IF68" si="1879">SUM(HS69:HS72)</f>
        <v>0</v>
      </c>
      <c r="HT68" s="191">
        <f t="shared" si="1879"/>
        <v>0</v>
      </c>
      <c r="HU68" s="191">
        <f t="shared" si="1879"/>
        <v>0</v>
      </c>
      <c r="HV68" s="191">
        <f t="shared" si="1879"/>
        <v>0</v>
      </c>
      <c r="HW68" s="191">
        <f t="shared" si="1879"/>
        <v>0</v>
      </c>
      <c r="HX68" s="191">
        <f t="shared" si="1879"/>
        <v>0</v>
      </c>
      <c r="HY68" s="191">
        <f t="shared" si="1879"/>
        <v>0</v>
      </c>
      <c r="HZ68" s="191">
        <f t="shared" si="1879"/>
        <v>0</v>
      </c>
      <c r="IA68" s="191">
        <f t="shared" si="1879"/>
        <v>0</v>
      </c>
      <c r="IB68" s="191">
        <f t="shared" si="1879"/>
        <v>0</v>
      </c>
      <c r="IC68" s="191">
        <f t="shared" si="1879"/>
        <v>0</v>
      </c>
      <c r="ID68" s="191">
        <f t="shared" si="1879"/>
        <v>0</v>
      </c>
      <c r="IE68" s="191">
        <f t="shared" si="1879"/>
        <v>0</v>
      </c>
      <c r="IF68" s="191">
        <f t="shared" si="1879"/>
        <v>0</v>
      </c>
      <c r="IH68" s="191">
        <f t="shared" ref="IH68:IU68" si="1880">SUM(IH69:IH72)</f>
        <v>0</v>
      </c>
      <c r="II68" s="191">
        <f t="shared" si="1880"/>
        <v>0</v>
      </c>
      <c r="IJ68" s="191">
        <f t="shared" si="1880"/>
        <v>0</v>
      </c>
      <c r="IK68" s="191">
        <f t="shared" si="1880"/>
        <v>0</v>
      </c>
      <c r="IL68" s="191">
        <f t="shared" si="1880"/>
        <v>0</v>
      </c>
      <c r="IM68" s="191">
        <f t="shared" si="1880"/>
        <v>0</v>
      </c>
      <c r="IN68" s="191">
        <f t="shared" si="1880"/>
        <v>0</v>
      </c>
      <c r="IO68" s="191">
        <f t="shared" si="1880"/>
        <v>0</v>
      </c>
      <c r="IP68" s="191">
        <f t="shared" si="1880"/>
        <v>0</v>
      </c>
      <c r="IQ68" s="191">
        <f t="shared" si="1880"/>
        <v>0</v>
      </c>
      <c r="IR68" s="191">
        <f t="shared" si="1880"/>
        <v>0</v>
      </c>
      <c r="IS68" s="191">
        <f t="shared" si="1880"/>
        <v>0</v>
      </c>
      <c r="IT68" s="191">
        <f t="shared" si="1880"/>
        <v>0</v>
      </c>
      <c r="IU68" s="191">
        <f t="shared" si="1880"/>
        <v>0</v>
      </c>
      <c r="IW68" s="191">
        <f t="shared" ref="IW68:JJ68" si="1881">SUM(IW69:IW72)</f>
        <v>0</v>
      </c>
      <c r="IX68" s="191">
        <f t="shared" si="1881"/>
        <v>0</v>
      </c>
      <c r="IY68" s="191">
        <f t="shared" si="1881"/>
        <v>0</v>
      </c>
      <c r="IZ68" s="191">
        <f t="shared" si="1881"/>
        <v>0</v>
      </c>
      <c r="JA68" s="191">
        <f t="shared" si="1881"/>
        <v>0</v>
      </c>
      <c r="JB68" s="191">
        <f t="shared" si="1881"/>
        <v>0</v>
      </c>
      <c r="JC68" s="191">
        <f t="shared" si="1881"/>
        <v>0</v>
      </c>
      <c r="JD68" s="191">
        <f t="shared" si="1881"/>
        <v>0</v>
      </c>
      <c r="JE68" s="191">
        <f t="shared" si="1881"/>
        <v>0</v>
      </c>
      <c r="JF68" s="191">
        <f t="shared" si="1881"/>
        <v>0</v>
      </c>
      <c r="JG68" s="191">
        <f t="shared" si="1881"/>
        <v>0</v>
      </c>
      <c r="JH68" s="191">
        <f t="shared" si="1881"/>
        <v>0</v>
      </c>
      <c r="JI68" s="191">
        <f t="shared" si="1881"/>
        <v>0</v>
      </c>
      <c r="JJ68" s="191">
        <f t="shared" si="1881"/>
        <v>0</v>
      </c>
      <c r="JL68" s="191">
        <f t="shared" ref="JL68:JY68" si="1882">SUM(JL69:JL72)</f>
        <v>0</v>
      </c>
      <c r="JM68" s="191">
        <f t="shared" si="1882"/>
        <v>0</v>
      </c>
      <c r="JN68" s="191">
        <f t="shared" si="1882"/>
        <v>0</v>
      </c>
      <c r="JO68" s="191">
        <f t="shared" si="1882"/>
        <v>0</v>
      </c>
      <c r="JP68" s="191">
        <f t="shared" si="1882"/>
        <v>0</v>
      </c>
      <c r="JQ68" s="191">
        <f t="shared" si="1882"/>
        <v>0</v>
      </c>
      <c r="JR68" s="191">
        <f t="shared" si="1882"/>
        <v>0</v>
      </c>
      <c r="JS68" s="191">
        <f t="shared" si="1882"/>
        <v>0</v>
      </c>
      <c r="JT68" s="191">
        <f t="shared" si="1882"/>
        <v>0</v>
      </c>
      <c r="JU68" s="191">
        <f t="shared" si="1882"/>
        <v>0</v>
      </c>
      <c r="JV68" s="191">
        <f t="shared" si="1882"/>
        <v>0</v>
      </c>
      <c r="JW68" s="191">
        <f t="shared" si="1882"/>
        <v>0</v>
      </c>
      <c r="JX68" s="191">
        <f t="shared" si="1882"/>
        <v>0</v>
      </c>
      <c r="JY68" s="191">
        <f t="shared" si="1882"/>
        <v>0</v>
      </c>
      <c r="KA68" s="191">
        <f t="shared" ref="KA68:KN68" si="1883">SUM(KA69:KA72)</f>
        <v>0</v>
      </c>
      <c r="KB68" s="191">
        <f t="shared" si="1883"/>
        <v>0</v>
      </c>
      <c r="KC68" s="191">
        <f t="shared" si="1883"/>
        <v>0</v>
      </c>
      <c r="KD68" s="191">
        <f t="shared" si="1883"/>
        <v>0</v>
      </c>
      <c r="KE68" s="191">
        <f t="shared" si="1883"/>
        <v>0</v>
      </c>
      <c r="KF68" s="191">
        <f t="shared" si="1883"/>
        <v>0</v>
      </c>
      <c r="KG68" s="191">
        <f t="shared" si="1883"/>
        <v>0</v>
      </c>
      <c r="KH68" s="191">
        <f t="shared" si="1883"/>
        <v>0</v>
      </c>
      <c r="KI68" s="191">
        <f t="shared" si="1883"/>
        <v>0</v>
      </c>
      <c r="KJ68" s="191">
        <f t="shared" si="1883"/>
        <v>0</v>
      </c>
      <c r="KK68" s="191">
        <f t="shared" si="1883"/>
        <v>0</v>
      </c>
      <c r="KL68" s="191">
        <f t="shared" si="1883"/>
        <v>0</v>
      </c>
      <c r="KM68" s="191">
        <f t="shared" si="1883"/>
        <v>0</v>
      </c>
      <c r="KN68" s="191">
        <f t="shared" si="1883"/>
        <v>0</v>
      </c>
      <c r="KP68" s="191">
        <f t="shared" ref="KP68:LC68" si="1884">SUM(KP69:KP72)</f>
        <v>0</v>
      </c>
      <c r="KQ68" s="191">
        <f t="shared" si="1884"/>
        <v>0</v>
      </c>
      <c r="KR68" s="191">
        <f t="shared" si="1884"/>
        <v>0</v>
      </c>
      <c r="KS68" s="191">
        <f t="shared" si="1884"/>
        <v>0</v>
      </c>
      <c r="KT68" s="191">
        <f t="shared" si="1884"/>
        <v>0</v>
      </c>
      <c r="KU68" s="191">
        <f t="shared" si="1884"/>
        <v>0</v>
      </c>
      <c r="KV68" s="191">
        <f t="shared" si="1884"/>
        <v>0</v>
      </c>
      <c r="KW68" s="191">
        <f t="shared" si="1884"/>
        <v>0</v>
      </c>
      <c r="KX68" s="191">
        <f t="shared" si="1884"/>
        <v>0</v>
      </c>
      <c r="KY68" s="191">
        <f t="shared" si="1884"/>
        <v>0</v>
      </c>
      <c r="KZ68" s="191">
        <f t="shared" si="1884"/>
        <v>0</v>
      </c>
      <c r="LA68" s="191">
        <f t="shared" si="1884"/>
        <v>0</v>
      </c>
      <c r="LB68" s="191">
        <f t="shared" si="1884"/>
        <v>0</v>
      </c>
      <c r="LC68" s="191">
        <f t="shared" si="1884"/>
        <v>0</v>
      </c>
      <c r="LE68" s="191">
        <f t="shared" ref="LE68:LR68" si="1885">SUM(LE69:LE72)</f>
        <v>0</v>
      </c>
      <c r="LF68" s="191">
        <f t="shared" si="1885"/>
        <v>0</v>
      </c>
      <c r="LG68" s="191">
        <f t="shared" si="1885"/>
        <v>0</v>
      </c>
      <c r="LH68" s="191">
        <f t="shared" si="1885"/>
        <v>0</v>
      </c>
      <c r="LI68" s="191">
        <f t="shared" si="1885"/>
        <v>0</v>
      </c>
      <c r="LJ68" s="191">
        <f t="shared" si="1885"/>
        <v>0</v>
      </c>
      <c r="LK68" s="191">
        <f t="shared" si="1885"/>
        <v>0</v>
      </c>
      <c r="LL68" s="191">
        <f t="shared" si="1885"/>
        <v>0</v>
      </c>
      <c r="LM68" s="191">
        <f t="shared" si="1885"/>
        <v>0</v>
      </c>
      <c r="LN68" s="191">
        <f t="shared" si="1885"/>
        <v>0</v>
      </c>
      <c r="LO68" s="191">
        <f t="shared" si="1885"/>
        <v>0</v>
      </c>
      <c r="LP68" s="191">
        <f t="shared" si="1885"/>
        <v>0</v>
      </c>
      <c r="LQ68" s="191">
        <f t="shared" si="1885"/>
        <v>0</v>
      </c>
      <c r="LR68" s="191">
        <f t="shared" si="1885"/>
        <v>0</v>
      </c>
      <c r="LT68" s="191">
        <f t="shared" ref="LT68:MG68" si="1886">SUM(LT69:LT72)</f>
        <v>0</v>
      </c>
      <c r="LU68" s="191">
        <f t="shared" si="1886"/>
        <v>0</v>
      </c>
      <c r="LV68" s="191">
        <f t="shared" si="1886"/>
        <v>0</v>
      </c>
      <c r="LW68" s="191">
        <f t="shared" si="1886"/>
        <v>0</v>
      </c>
      <c r="LX68" s="191">
        <f t="shared" si="1886"/>
        <v>0</v>
      </c>
      <c r="LY68" s="191">
        <f t="shared" si="1886"/>
        <v>0</v>
      </c>
      <c r="LZ68" s="191">
        <f t="shared" si="1886"/>
        <v>0</v>
      </c>
      <c r="MA68" s="191">
        <f t="shared" si="1886"/>
        <v>0</v>
      </c>
      <c r="MB68" s="191">
        <f t="shared" si="1886"/>
        <v>0</v>
      </c>
      <c r="MC68" s="191">
        <f t="shared" si="1886"/>
        <v>0</v>
      </c>
      <c r="MD68" s="191">
        <f t="shared" si="1886"/>
        <v>0</v>
      </c>
      <c r="ME68" s="191">
        <f t="shared" si="1886"/>
        <v>0</v>
      </c>
      <c r="MF68" s="191">
        <f t="shared" si="1886"/>
        <v>0</v>
      </c>
      <c r="MG68" s="191">
        <f t="shared" si="1886"/>
        <v>0</v>
      </c>
      <c r="MI68" s="191">
        <f t="shared" ref="MI68:MV68" si="1887">SUM(MI69:MI72)</f>
        <v>0</v>
      </c>
      <c r="MJ68" s="191">
        <f t="shared" si="1887"/>
        <v>0</v>
      </c>
      <c r="MK68" s="191">
        <f t="shared" si="1887"/>
        <v>0</v>
      </c>
      <c r="ML68" s="191">
        <f t="shared" si="1887"/>
        <v>0</v>
      </c>
      <c r="MM68" s="191">
        <f t="shared" si="1887"/>
        <v>0</v>
      </c>
      <c r="MN68" s="191">
        <f t="shared" si="1887"/>
        <v>0</v>
      </c>
      <c r="MO68" s="191">
        <f t="shared" si="1887"/>
        <v>0</v>
      </c>
      <c r="MP68" s="191">
        <f t="shared" si="1887"/>
        <v>0</v>
      </c>
      <c r="MQ68" s="191">
        <f t="shared" si="1887"/>
        <v>0</v>
      </c>
      <c r="MR68" s="191">
        <f t="shared" si="1887"/>
        <v>0</v>
      </c>
      <c r="MS68" s="191">
        <f t="shared" si="1887"/>
        <v>0</v>
      </c>
      <c r="MT68" s="191">
        <f t="shared" si="1887"/>
        <v>0</v>
      </c>
      <c r="MU68" s="191">
        <f t="shared" si="1887"/>
        <v>0</v>
      </c>
      <c r="MV68" s="191">
        <f t="shared" si="1887"/>
        <v>0</v>
      </c>
      <c r="MX68" s="191">
        <f t="shared" ref="MX68:NK68" si="1888">SUM(MX69:MX72)</f>
        <v>0</v>
      </c>
      <c r="MY68" s="191">
        <f t="shared" si="1888"/>
        <v>0</v>
      </c>
      <c r="MZ68" s="191">
        <f t="shared" si="1888"/>
        <v>0</v>
      </c>
      <c r="NA68" s="191">
        <f t="shared" si="1888"/>
        <v>0</v>
      </c>
      <c r="NB68" s="191">
        <f t="shared" si="1888"/>
        <v>0</v>
      </c>
      <c r="NC68" s="191">
        <f t="shared" si="1888"/>
        <v>0</v>
      </c>
      <c r="ND68" s="191">
        <f t="shared" si="1888"/>
        <v>0</v>
      </c>
      <c r="NE68" s="191">
        <f t="shared" si="1888"/>
        <v>0</v>
      </c>
      <c r="NF68" s="191">
        <f t="shared" si="1888"/>
        <v>0</v>
      </c>
      <c r="NG68" s="191">
        <f t="shared" si="1888"/>
        <v>0</v>
      </c>
      <c r="NH68" s="191">
        <f t="shared" si="1888"/>
        <v>0</v>
      </c>
      <c r="NI68" s="191">
        <f t="shared" si="1888"/>
        <v>0</v>
      </c>
      <c r="NJ68" s="191">
        <f t="shared" si="1888"/>
        <v>0</v>
      </c>
      <c r="NK68" s="191">
        <f t="shared" si="1888"/>
        <v>0</v>
      </c>
      <c r="NM68" s="191">
        <f t="shared" ref="NM68:NZ68" si="1889">SUM(NM69:NM72)</f>
        <v>0</v>
      </c>
      <c r="NN68" s="191">
        <f t="shared" si="1889"/>
        <v>0</v>
      </c>
      <c r="NO68" s="191">
        <f t="shared" si="1889"/>
        <v>0</v>
      </c>
      <c r="NP68" s="191">
        <f t="shared" si="1889"/>
        <v>0</v>
      </c>
      <c r="NQ68" s="191">
        <f t="shared" si="1889"/>
        <v>0</v>
      </c>
      <c r="NR68" s="191">
        <f t="shared" si="1889"/>
        <v>0</v>
      </c>
      <c r="NS68" s="191">
        <f t="shared" si="1889"/>
        <v>0</v>
      </c>
      <c r="NT68" s="191">
        <f t="shared" si="1889"/>
        <v>0</v>
      </c>
      <c r="NU68" s="191">
        <f t="shared" si="1889"/>
        <v>0</v>
      </c>
      <c r="NV68" s="191">
        <f t="shared" si="1889"/>
        <v>0</v>
      </c>
      <c r="NW68" s="191">
        <f t="shared" si="1889"/>
        <v>0</v>
      </c>
      <c r="NX68" s="191">
        <f t="shared" si="1889"/>
        <v>0</v>
      </c>
      <c r="NY68" s="191">
        <f t="shared" si="1889"/>
        <v>0</v>
      </c>
      <c r="NZ68" s="191">
        <f t="shared" si="1889"/>
        <v>0</v>
      </c>
      <c r="OB68" s="191">
        <f t="shared" ref="OB68:OO68" si="1890">SUM(OB69:OB72)</f>
        <v>0</v>
      </c>
      <c r="OC68" s="191">
        <f t="shared" si="1890"/>
        <v>0</v>
      </c>
      <c r="OD68" s="191">
        <f t="shared" si="1890"/>
        <v>0</v>
      </c>
      <c r="OE68" s="191">
        <f t="shared" si="1890"/>
        <v>0</v>
      </c>
      <c r="OF68" s="191">
        <f t="shared" si="1890"/>
        <v>0</v>
      </c>
      <c r="OG68" s="191">
        <f t="shared" si="1890"/>
        <v>0</v>
      </c>
      <c r="OH68" s="191">
        <f t="shared" si="1890"/>
        <v>0</v>
      </c>
      <c r="OI68" s="191">
        <f t="shared" si="1890"/>
        <v>0</v>
      </c>
      <c r="OJ68" s="191">
        <f t="shared" si="1890"/>
        <v>0</v>
      </c>
      <c r="OK68" s="191">
        <f t="shared" si="1890"/>
        <v>0</v>
      </c>
      <c r="OL68" s="191">
        <f t="shared" si="1890"/>
        <v>0</v>
      </c>
      <c r="OM68" s="191">
        <f t="shared" si="1890"/>
        <v>0</v>
      </c>
      <c r="ON68" s="191">
        <f t="shared" si="1890"/>
        <v>0</v>
      </c>
      <c r="OO68" s="191">
        <f t="shared" si="1890"/>
        <v>0</v>
      </c>
      <c r="OQ68" s="191">
        <f t="shared" ref="OQ68:PD68" si="1891">SUM(OQ69:OQ72)</f>
        <v>0</v>
      </c>
      <c r="OR68" s="191">
        <f t="shared" si="1891"/>
        <v>0</v>
      </c>
      <c r="OS68" s="191">
        <f t="shared" si="1891"/>
        <v>0</v>
      </c>
      <c r="OT68" s="191">
        <f t="shared" si="1891"/>
        <v>0</v>
      </c>
      <c r="OU68" s="191">
        <f t="shared" si="1891"/>
        <v>0</v>
      </c>
      <c r="OV68" s="191">
        <f t="shared" si="1891"/>
        <v>0</v>
      </c>
      <c r="OW68" s="191">
        <f t="shared" si="1891"/>
        <v>0</v>
      </c>
      <c r="OX68" s="191">
        <f t="shared" si="1891"/>
        <v>0</v>
      </c>
      <c r="OY68" s="191">
        <f t="shared" si="1891"/>
        <v>0</v>
      </c>
      <c r="OZ68" s="191">
        <f t="shared" si="1891"/>
        <v>0</v>
      </c>
      <c r="PA68" s="191">
        <f t="shared" si="1891"/>
        <v>0</v>
      </c>
      <c r="PB68" s="191">
        <f t="shared" si="1891"/>
        <v>0</v>
      </c>
      <c r="PC68" s="191">
        <f t="shared" si="1891"/>
        <v>0</v>
      </c>
      <c r="PD68" s="191">
        <f t="shared" si="1891"/>
        <v>0</v>
      </c>
      <c r="PF68" s="191">
        <f t="shared" ref="PF68:PS68" si="1892">SUM(PF69:PF72)</f>
        <v>0</v>
      </c>
      <c r="PG68" s="191">
        <f t="shared" si="1892"/>
        <v>0</v>
      </c>
      <c r="PH68" s="191">
        <f t="shared" si="1892"/>
        <v>0</v>
      </c>
      <c r="PI68" s="191">
        <f t="shared" si="1892"/>
        <v>0</v>
      </c>
      <c r="PJ68" s="191">
        <f t="shared" si="1892"/>
        <v>0</v>
      </c>
      <c r="PK68" s="191">
        <f t="shared" si="1892"/>
        <v>0</v>
      </c>
      <c r="PL68" s="191">
        <f t="shared" si="1892"/>
        <v>0</v>
      </c>
      <c r="PM68" s="191">
        <f t="shared" si="1892"/>
        <v>0</v>
      </c>
      <c r="PN68" s="191">
        <f t="shared" si="1892"/>
        <v>0</v>
      </c>
      <c r="PO68" s="191">
        <f t="shared" si="1892"/>
        <v>0</v>
      </c>
      <c r="PP68" s="191">
        <f t="shared" si="1892"/>
        <v>0</v>
      </c>
      <c r="PQ68" s="191">
        <f t="shared" si="1892"/>
        <v>0</v>
      </c>
      <c r="PR68" s="191">
        <f t="shared" si="1892"/>
        <v>0</v>
      </c>
      <c r="PS68" s="191">
        <f t="shared" si="1892"/>
        <v>0</v>
      </c>
      <c r="PU68" s="191">
        <f t="shared" ref="PU68:QH68" si="1893">SUM(PU69:PU72)</f>
        <v>0</v>
      </c>
      <c r="PV68" s="191">
        <f t="shared" si="1893"/>
        <v>0</v>
      </c>
      <c r="PW68" s="191">
        <f t="shared" si="1893"/>
        <v>0</v>
      </c>
      <c r="PX68" s="191">
        <f t="shared" si="1893"/>
        <v>0</v>
      </c>
      <c r="PY68" s="191">
        <f t="shared" si="1893"/>
        <v>0</v>
      </c>
      <c r="PZ68" s="191">
        <f t="shared" si="1893"/>
        <v>0</v>
      </c>
      <c r="QA68" s="191">
        <f t="shared" si="1893"/>
        <v>0</v>
      </c>
      <c r="QB68" s="191">
        <f t="shared" si="1893"/>
        <v>0</v>
      </c>
      <c r="QC68" s="191">
        <f t="shared" si="1893"/>
        <v>0</v>
      </c>
      <c r="QD68" s="191">
        <f t="shared" si="1893"/>
        <v>0</v>
      </c>
      <c r="QE68" s="191">
        <f t="shared" si="1893"/>
        <v>0</v>
      </c>
      <c r="QF68" s="191">
        <f t="shared" si="1893"/>
        <v>0</v>
      </c>
      <c r="QG68" s="191">
        <f t="shared" si="1893"/>
        <v>0</v>
      </c>
      <c r="QH68" s="191">
        <f t="shared" si="1893"/>
        <v>0</v>
      </c>
      <c r="QJ68" s="191">
        <f t="shared" ref="QJ68:QW68" si="1894">SUM(QJ69:QJ72)</f>
        <v>0</v>
      </c>
      <c r="QK68" s="191">
        <f t="shared" si="1894"/>
        <v>0</v>
      </c>
      <c r="QL68" s="191">
        <f t="shared" si="1894"/>
        <v>0</v>
      </c>
      <c r="QM68" s="191">
        <f t="shared" si="1894"/>
        <v>0</v>
      </c>
      <c r="QN68" s="191">
        <f t="shared" si="1894"/>
        <v>0</v>
      </c>
      <c r="QO68" s="191">
        <f t="shared" si="1894"/>
        <v>0</v>
      </c>
      <c r="QP68" s="191">
        <f t="shared" si="1894"/>
        <v>0</v>
      </c>
      <c r="QQ68" s="191">
        <f t="shared" si="1894"/>
        <v>0</v>
      </c>
      <c r="QR68" s="191">
        <f t="shared" si="1894"/>
        <v>0</v>
      </c>
      <c r="QS68" s="191">
        <f t="shared" si="1894"/>
        <v>0</v>
      </c>
      <c r="QT68" s="191">
        <f t="shared" si="1894"/>
        <v>0</v>
      </c>
      <c r="QU68" s="191">
        <f t="shared" si="1894"/>
        <v>0</v>
      </c>
      <c r="QV68" s="191">
        <f t="shared" si="1894"/>
        <v>0</v>
      </c>
      <c r="QW68" s="191">
        <f t="shared" si="1894"/>
        <v>0</v>
      </c>
      <c r="QY68" s="191">
        <f t="shared" ref="QY68:RL68" si="1895">SUM(QY69:QY72)</f>
        <v>0</v>
      </c>
      <c r="QZ68" s="191">
        <f t="shared" si="1895"/>
        <v>0</v>
      </c>
      <c r="RA68" s="191">
        <f t="shared" si="1895"/>
        <v>0</v>
      </c>
      <c r="RB68" s="191">
        <f t="shared" si="1895"/>
        <v>0</v>
      </c>
      <c r="RC68" s="191">
        <f t="shared" si="1895"/>
        <v>0</v>
      </c>
      <c r="RD68" s="191">
        <f t="shared" si="1895"/>
        <v>0</v>
      </c>
      <c r="RE68" s="191">
        <f t="shared" si="1895"/>
        <v>0</v>
      </c>
      <c r="RF68" s="191">
        <f t="shared" si="1895"/>
        <v>0</v>
      </c>
      <c r="RG68" s="191">
        <f t="shared" si="1895"/>
        <v>0</v>
      </c>
      <c r="RH68" s="191">
        <f t="shared" si="1895"/>
        <v>0</v>
      </c>
      <c r="RI68" s="191">
        <f t="shared" si="1895"/>
        <v>0</v>
      </c>
      <c r="RJ68" s="191">
        <f t="shared" si="1895"/>
        <v>0</v>
      </c>
      <c r="RK68" s="191">
        <f t="shared" si="1895"/>
        <v>0</v>
      </c>
      <c r="RL68" s="191">
        <f t="shared" si="1895"/>
        <v>0</v>
      </c>
      <c r="RN68" s="191">
        <f t="shared" ref="RN68:SA68" si="1896">SUM(RN69:RN72)</f>
        <v>0</v>
      </c>
      <c r="RO68" s="191">
        <f t="shared" si="1896"/>
        <v>0</v>
      </c>
      <c r="RP68" s="191">
        <f t="shared" si="1896"/>
        <v>0</v>
      </c>
      <c r="RQ68" s="191">
        <f t="shared" si="1896"/>
        <v>0</v>
      </c>
      <c r="RR68" s="191">
        <f t="shared" si="1896"/>
        <v>0</v>
      </c>
      <c r="RS68" s="191">
        <f t="shared" si="1896"/>
        <v>0</v>
      </c>
      <c r="RT68" s="191">
        <f t="shared" si="1896"/>
        <v>0</v>
      </c>
      <c r="RU68" s="191">
        <f t="shared" si="1896"/>
        <v>0</v>
      </c>
      <c r="RV68" s="191">
        <f t="shared" si="1896"/>
        <v>0</v>
      </c>
      <c r="RW68" s="191">
        <f t="shared" si="1896"/>
        <v>0</v>
      </c>
      <c r="RX68" s="191">
        <f t="shared" si="1896"/>
        <v>0</v>
      </c>
      <c r="RY68" s="191">
        <f t="shared" si="1896"/>
        <v>0</v>
      </c>
      <c r="RZ68" s="191">
        <f t="shared" si="1896"/>
        <v>0</v>
      </c>
      <c r="SA68" s="191">
        <f t="shared" si="1896"/>
        <v>0</v>
      </c>
      <c r="SC68" s="191">
        <f t="shared" ref="SC68:SP68" si="1897">SUM(SC69:SC72)</f>
        <v>0</v>
      </c>
      <c r="SD68" s="191">
        <f t="shared" si="1897"/>
        <v>0</v>
      </c>
      <c r="SE68" s="191">
        <f t="shared" si="1897"/>
        <v>0</v>
      </c>
      <c r="SF68" s="191">
        <f t="shared" si="1897"/>
        <v>0</v>
      </c>
      <c r="SG68" s="191">
        <f t="shared" si="1897"/>
        <v>0</v>
      </c>
      <c r="SH68" s="191">
        <f t="shared" si="1897"/>
        <v>0</v>
      </c>
      <c r="SI68" s="191">
        <f t="shared" si="1897"/>
        <v>0</v>
      </c>
      <c r="SJ68" s="191">
        <f t="shared" si="1897"/>
        <v>0</v>
      </c>
      <c r="SK68" s="191">
        <f t="shared" si="1897"/>
        <v>0</v>
      </c>
      <c r="SL68" s="191">
        <f t="shared" si="1897"/>
        <v>0</v>
      </c>
      <c r="SM68" s="191">
        <f t="shared" si="1897"/>
        <v>0</v>
      </c>
      <c r="SN68" s="191">
        <f t="shared" si="1897"/>
        <v>0</v>
      </c>
      <c r="SO68" s="191">
        <f t="shared" si="1897"/>
        <v>0</v>
      </c>
      <c r="SP68" s="191">
        <f t="shared" si="1897"/>
        <v>0</v>
      </c>
      <c r="SR68" s="191">
        <f t="shared" ref="SR68:TE68" si="1898">SUM(SR69:SR72)</f>
        <v>0</v>
      </c>
      <c r="SS68" s="191">
        <f t="shared" si="1898"/>
        <v>0</v>
      </c>
      <c r="ST68" s="191">
        <f t="shared" si="1898"/>
        <v>0</v>
      </c>
      <c r="SU68" s="191">
        <f t="shared" si="1898"/>
        <v>0</v>
      </c>
      <c r="SV68" s="191">
        <f t="shared" si="1898"/>
        <v>0</v>
      </c>
      <c r="SW68" s="191">
        <f t="shared" si="1898"/>
        <v>0</v>
      </c>
      <c r="SX68" s="191">
        <f t="shared" si="1898"/>
        <v>0</v>
      </c>
      <c r="SY68" s="191">
        <f t="shared" si="1898"/>
        <v>0</v>
      </c>
      <c r="SZ68" s="191">
        <f t="shared" si="1898"/>
        <v>0</v>
      </c>
      <c r="TA68" s="191">
        <f t="shared" si="1898"/>
        <v>0</v>
      </c>
      <c r="TB68" s="191">
        <f t="shared" si="1898"/>
        <v>0</v>
      </c>
      <c r="TC68" s="191">
        <f t="shared" si="1898"/>
        <v>0</v>
      </c>
      <c r="TD68" s="191">
        <f t="shared" si="1898"/>
        <v>0</v>
      </c>
      <c r="TE68" s="191">
        <f t="shared" si="1898"/>
        <v>0</v>
      </c>
      <c r="TG68" s="191">
        <f t="shared" ref="TG68:TT68" si="1899">SUM(TG69:TG72)</f>
        <v>0</v>
      </c>
      <c r="TH68" s="191">
        <f t="shared" si="1899"/>
        <v>0</v>
      </c>
      <c r="TI68" s="191">
        <f t="shared" si="1899"/>
        <v>0</v>
      </c>
      <c r="TJ68" s="191">
        <f t="shared" si="1899"/>
        <v>0</v>
      </c>
      <c r="TK68" s="191">
        <f t="shared" si="1899"/>
        <v>0</v>
      </c>
      <c r="TL68" s="191">
        <f t="shared" si="1899"/>
        <v>0</v>
      </c>
      <c r="TM68" s="191">
        <f t="shared" si="1899"/>
        <v>0</v>
      </c>
      <c r="TN68" s="191">
        <f t="shared" si="1899"/>
        <v>0</v>
      </c>
      <c r="TO68" s="191">
        <f t="shared" si="1899"/>
        <v>0</v>
      </c>
      <c r="TP68" s="191">
        <f t="shared" si="1899"/>
        <v>0</v>
      </c>
      <c r="TQ68" s="191">
        <f t="shared" si="1899"/>
        <v>0</v>
      </c>
      <c r="TR68" s="191">
        <f t="shared" si="1899"/>
        <v>0</v>
      </c>
      <c r="TS68" s="191">
        <f t="shared" si="1899"/>
        <v>0</v>
      </c>
      <c r="TT68" s="191">
        <f t="shared" si="1899"/>
        <v>0</v>
      </c>
      <c r="TV68" s="191">
        <f t="shared" ref="TV68:UI68" si="1900">SUM(TV69:TV72)</f>
        <v>0</v>
      </c>
      <c r="TW68" s="191">
        <f t="shared" si="1900"/>
        <v>0</v>
      </c>
      <c r="TX68" s="191">
        <f t="shared" si="1900"/>
        <v>0</v>
      </c>
      <c r="TY68" s="191">
        <f t="shared" si="1900"/>
        <v>0</v>
      </c>
      <c r="TZ68" s="191">
        <f t="shared" si="1900"/>
        <v>0</v>
      </c>
      <c r="UA68" s="191">
        <f t="shared" si="1900"/>
        <v>0</v>
      </c>
      <c r="UB68" s="191">
        <f t="shared" si="1900"/>
        <v>0</v>
      </c>
      <c r="UC68" s="191">
        <f t="shared" si="1900"/>
        <v>0</v>
      </c>
      <c r="UD68" s="191">
        <f t="shared" si="1900"/>
        <v>0</v>
      </c>
      <c r="UE68" s="191">
        <f t="shared" si="1900"/>
        <v>0</v>
      </c>
      <c r="UF68" s="191">
        <f t="shared" si="1900"/>
        <v>0</v>
      </c>
      <c r="UG68" s="191">
        <f t="shared" si="1900"/>
        <v>0</v>
      </c>
      <c r="UH68" s="191">
        <f t="shared" si="1900"/>
        <v>0</v>
      </c>
      <c r="UI68" s="191">
        <f t="shared" si="1900"/>
        <v>0</v>
      </c>
      <c r="UK68" s="191">
        <f t="shared" ref="UK68:UX68" si="1901">SUM(UK69:UK72)</f>
        <v>0</v>
      </c>
      <c r="UL68" s="191">
        <f t="shared" si="1901"/>
        <v>0</v>
      </c>
      <c r="UM68" s="191">
        <f t="shared" si="1901"/>
        <v>0</v>
      </c>
      <c r="UN68" s="191">
        <f t="shared" si="1901"/>
        <v>0</v>
      </c>
      <c r="UO68" s="191">
        <f t="shared" si="1901"/>
        <v>0</v>
      </c>
      <c r="UP68" s="191">
        <f t="shared" si="1901"/>
        <v>0</v>
      </c>
      <c r="UQ68" s="191">
        <f t="shared" si="1901"/>
        <v>0</v>
      </c>
      <c r="UR68" s="191">
        <f t="shared" si="1901"/>
        <v>0</v>
      </c>
      <c r="US68" s="191">
        <f t="shared" si="1901"/>
        <v>0</v>
      </c>
      <c r="UT68" s="191">
        <f t="shared" si="1901"/>
        <v>0</v>
      </c>
      <c r="UU68" s="191">
        <f t="shared" si="1901"/>
        <v>0</v>
      </c>
      <c r="UV68" s="191">
        <f t="shared" si="1901"/>
        <v>0</v>
      </c>
      <c r="UW68" s="191">
        <f t="shared" si="1901"/>
        <v>0</v>
      </c>
      <c r="UX68" s="191">
        <f t="shared" si="1901"/>
        <v>0</v>
      </c>
      <c r="UZ68" s="191">
        <f t="shared" ref="UZ68:VM68" si="1902">SUM(UZ69:UZ72)</f>
        <v>0</v>
      </c>
      <c r="VA68" s="191">
        <f t="shared" si="1902"/>
        <v>0</v>
      </c>
      <c r="VB68" s="191">
        <f t="shared" si="1902"/>
        <v>0</v>
      </c>
      <c r="VC68" s="191">
        <f t="shared" si="1902"/>
        <v>0</v>
      </c>
      <c r="VD68" s="191">
        <f t="shared" si="1902"/>
        <v>0</v>
      </c>
      <c r="VE68" s="191">
        <f t="shared" si="1902"/>
        <v>0</v>
      </c>
      <c r="VF68" s="191">
        <f t="shared" si="1902"/>
        <v>0</v>
      </c>
      <c r="VG68" s="191">
        <f t="shared" si="1902"/>
        <v>0</v>
      </c>
      <c r="VH68" s="191">
        <f t="shared" si="1902"/>
        <v>0</v>
      </c>
      <c r="VI68" s="191">
        <f t="shared" si="1902"/>
        <v>0</v>
      </c>
      <c r="VJ68" s="191">
        <f t="shared" si="1902"/>
        <v>0</v>
      </c>
      <c r="VK68" s="191">
        <f t="shared" si="1902"/>
        <v>0</v>
      </c>
      <c r="VL68" s="191">
        <f t="shared" si="1902"/>
        <v>0</v>
      </c>
      <c r="VM68" s="191">
        <f t="shared" si="1902"/>
        <v>0</v>
      </c>
      <c r="VO68" s="191">
        <f t="shared" ref="VO68:WB68" si="1903">SUM(VO69:VO72)</f>
        <v>0</v>
      </c>
      <c r="VP68" s="191">
        <f t="shared" si="1903"/>
        <v>0</v>
      </c>
      <c r="VQ68" s="191">
        <f t="shared" si="1903"/>
        <v>0</v>
      </c>
      <c r="VR68" s="191">
        <f t="shared" si="1903"/>
        <v>0</v>
      </c>
      <c r="VS68" s="191">
        <f t="shared" si="1903"/>
        <v>0</v>
      </c>
      <c r="VT68" s="191">
        <f t="shared" si="1903"/>
        <v>0</v>
      </c>
      <c r="VU68" s="191">
        <f t="shared" si="1903"/>
        <v>0</v>
      </c>
      <c r="VV68" s="191">
        <f t="shared" si="1903"/>
        <v>0</v>
      </c>
      <c r="VW68" s="191">
        <f t="shared" si="1903"/>
        <v>0</v>
      </c>
      <c r="VX68" s="191">
        <f t="shared" si="1903"/>
        <v>0</v>
      </c>
      <c r="VY68" s="191">
        <f t="shared" si="1903"/>
        <v>0</v>
      </c>
      <c r="VZ68" s="191">
        <f t="shared" si="1903"/>
        <v>0</v>
      </c>
      <c r="WA68" s="191">
        <f t="shared" si="1903"/>
        <v>0</v>
      </c>
      <c r="WB68" s="191">
        <f t="shared" si="1903"/>
        <v>0</v>
      </c>
      <c r="WD68" s="191">
        <f t="shared" ref="WD68:WQ68" si="1904">SUM(WD69:WD72)</f>
        <v>0</v>
      </c>
      <c r="WE68" s="191">
        <f t="shared" si="1904"/>
        <v>0</v>
      </c>
      <c r="WF68" s="191">
        <f t="shared" si="1904"/>
        <v>0</v>
      </c>
      <c r="WG68" s="191">
        <f t="shared" si="1904"/>
        <v>0</v>
      </c>
      <c r="WH68" s="191">
        <f t="shared" si="1904"/>
        <v>0</v>
      </c>
      <c r="WI68" s="191">
        <f t="shared" si="1904"/>
        <v>0</v>
      </c>
      <c r="WJ68" s="191">
        <f t="shared" si="1904"/>
        <v>0</v>
      </c>
      <c r="WK68" s="191">
        <f t="shared" si="1904"/>
        <v>0</v>
      </c>
      <c r="WL68" s="191">
        <f t="shared" si="1904"/>
        <v>0</v>
      </c>
      <c r="WM68" s="191">
        <f t="shared" si="1904"/>
        <v>0</v>
      </c>
      <c r="WN68" s="191">
        <f t="shared" si="1904"/>
        <v>0</v>
      </c>
      <c r="WO68" s="191">
        <f t="shared" si="1904"/>
        <v>0</v>
      </c>
      <c r="WP68" s="191">
        <f t="shared" si="1904"/>
        <v>0</v>
      </c>
      <c r="WQ68" s="191">
        <f t="shared" si="1904"/>
        <v>0</v>
      </c>
      <c r="WS68" s="191">
        <f t="shared" ref="WS68:XF68" si="1905">SUM(WS69:WS72)</f>
        <v>0</v>
      </c>
      <c r="WT68" s="191">
        <f t="shared" si="1905"/>
        <v>0</v>
      </c>
      <c r="WU68" s="191">
        <f t="shared" si="1905"/>
        <v>0</v>
      </c>
      <c r="WV68" s="191">
        <f t="shared" si="1905"/>
        <v>0</v>
      </c>
      <c r="WW68" s="191">
        <f t="shared" si="1905"/>
        <v>0</v>
      </c>
      <c r="WX68" s="191">
        <f t="shared" si="1905"/>
        <v>0</v>
      </c>
      <c r="WY68" s="191">
        <f t="shared" si="1905"/>
        <v>0</v>
      </c>
      <c r="WZ68" s="191">
        <f t="shared" si="1905"/>
        <v>0</v>
      </c>
      <c r="XA68" s="191">
        <f t="shared" si="1905"/>
        <v>0</v>
      </c>
      <c r="XB68" s="191">
        <f t="shared" si="1905"/>
        <v>0</v>
      </c>
      <c r="XC68" s="191">
        <f t="shared" si="1905"/>
        <v>0</v>
      </c>
      <c r="XD68" s="191">
        <f t="shared" si="1905"/>
        <v>0</v>
      </c>
      <c r="XE68" s="191">
        <f t="shared" si="1905"/>
        <v>0</v>
      </c>
      <c r="XF68" s="191">
        <f t="shared" si="1905"/>
        <v>0</v>
      </c>
      <c r="XH68" s="191">
        <f t="shared" ref="XH68:XU68" si="1906">SUM(XH69:XH72)</f>
        <v>0</v>
      </c>
      <c r="XI68" s="191">
        <f t="shared" si="1906"/>
        <v>0</v>
      </c>
      <c r="XJ68" s="191">
        <f t="shared" si="1906"/>
        <v>0</v>
      </c>
      <c r="XK68" s="191">
        <f t="shared" si="1906"/>
        <v>0</v>
      </c>
      <c r="XL68" s="191">
        <f t="shared" si="1906"/>
        <v>0</v>
      </c>
      <c r="XM68" s="191">
        <f t="shared" si="1906"/>
        <v>0</v>
      </c>
      <c r="XN68" s="191">
        <f t="shared" si="1906"/>
        <v>0</v>
      </c>
      <c r="XO68" s="191">
        <f t="shared" si="1906"/>
        <v>0</v>
      </c>
      <c r="XP68" s="191">
        <f t="shared" si="1906"/>
        <v>0</v>
      </c>
      <c r="XQ68" s="191">
        <f t="shared" si="1906"/>
        <v>0</v>
      </c>
      <c r="XR68" s="191">
        <f t="shared" si="1906"/>
        <v>0</v>
      </c>
      <c r="XS68" s="191">
        <f t="shared" si="1906"/>
        <v>0</v>
      </c>
      <c r="XT68" s="191">
        <f t="shared" si="1906"/>
        <v>0</v>
      </c>
      <c r="XU68" s="191">
        <f t="shared" si="1906"/>
        <v>0</v>
      </c>
      <c r="XW68" s="191">
        <f t="shared" ref="XW68:YJ68" si="1907">SUM(XW69:XW72)</f>
        <v>0</v>
      </c>
      <c r="XX68" s="191">
        <f t="shared" si="1907"/>
        <v>0</v>
      </c>
      <c r="XY68" s="191">
        <f t="shared" si="1907"/>
        <v>0</v>
      </c>
      <c r="XZ68" s="191">
        <f t="shared" si="1907"/>
        <v>0</v>
      </c>
      <c r="YA68" s="191">
        <f t="shared" si="1907"/>
        <v>0</v>
      </c>
      <c r="YB68" s="191">
        <f t="shared" si="1907"/>
        <v>0</v>
      </c>
      <c r="YC68" s="191">
        <f t="shared" si="1907"/>
        <v>0</v>
      </c>
      <c r="YD68" s="191">
        <f t="shared" si="1907"/>
        <v>0</v>
      </c>
      <c r="YE68" s="191">
        <f t="shared" si="1907"/>
        <v>0</v>
      </c>
      <c r="YF68" s="191">
        <f t="shared" si="1907"/>
        <v>0</v>
      </c>
      <c r="YG68" s="191">
        <f t="shared" si="1907"/>
        <v>0</v>
      </c>
      <c r="YH68" s="191">
        <f t="shared" si="1907"/>
        <v>0</v>
      </c>
      <c r="YI68" s="191">
        <f t="shared" si="1907"/>
        <v>0</v>
      </c>
      <c r="YJ68" s="191">
        <f t="shared" si="1907"/>
        <v>0</v>
      </c>
      <c r="YL68" s="191">
        <f t="shared" ref="YL68:YY68" si="1908">SUM(YL69:YL72)</f>
        <v>0</v>
      </c>
      <c r="YM68" s="191">
        <f t="shared" si="1908"/>
        <v>0</v>
      </c>
      <c r="YN68" s="191">
        <f t="shared" si="1908"/>
        <v>0</v>
      </c>
      <c r="YO68" s="191">
        <f t="shared" si="1908"/>
        <v>0</v>
      </c>
      <c r="YP68" s="191">
        <f t="shared" si="1908"/>
        <v>0</v>
      </c>
      <c r="YQ68" s="191">
        <f t="shared" si="1908"/>
        <v>0</v>
      </c>
      <c r="YR68" s="191">
        <f t="shared" si="1908"/>
        <v>0</v>
      </c>
      <c r="YS68" s="191">
        <f t="shared" si="1908"/>
        <v>0</v>
      </c>
      <c r="YT68" s="191">
        <f t="shared" si="1908"/>
        <v>0</v>
      </c>
      <c r="YU68" s="191">
        <f t="shared" si="1908"/>
        <v>0</v>
      </c>
      <c r="YV68" s="191">
        <f t="shared" si="1908"/>
        <v>0</v>
      </c>
      <c r="YW68" s="191">
        <f t="shared" si="1908"/>
        <v>0</v>
      </c>
      <c r="YX68" s="191">
        <f t="shared" si="1908"/>
        <v>0</v>
      </c>
      <c r="YY68" s="191">
        <f t="shared" si="1908"/>
        <v>0</v>
      </c>
      <c r="ZA68" s="191">
        <f t="shared" ref="ZA68:ZN68" si="1909">SUM(ZA69:ZA72)</f>
        <v>0</v>
      </c>
      <c r="ZB68" s="191">
        <f t="shared" si="1909"/>
        <v>0</v>
      </c>
      <c r="ZC68" s="191">
        <f t="shared" si="1909"/>
        <v>0</v>
      </c>
      <c r="ZD68" s="191">
        <f t="shared" si="1909"/>
        <v>0</v>
      </c>
      <c r="ZE68" s="191">
        <f t="shared" si="1909"/>
        <v>0</v>
      </c>
      <c r="ZF68" s="191">
        <f t="shared" si="1909"/>
        <v>0</v>
      </c>
      <c r="ZG68" s="191">
        <f t="shared" si="1909"/>
        <v>0</v>
      </c>
      <c r="ZH68" s="191">
        <f t="shared" si="1909"/>
        <v>0</v>
      </c>
      <c r="ZI68" s="191">
        <f t="shared" si="1909"/>
        <v>0</v>
      </c>
      <c r="ZJ68" s="191">
        <f t="shared" si="1909"/>
        <v>0</v>
      </c>
      <c r="ZK68" s="191">
        <f t="shared" si="1909"/>
        <v>0</v>
      </c>
      <c r="ZL68" s="191">
        <f t="shared" si="1909"/>
        <v>0</v>
      </c>
      <c r="ZM68" s="191">
        <f t="shared" si="1909"/>
        <v>0</v>
      </c>
      <c r="ZN68" s="191">
        <f t="shared" si="1909"/>
        <v>0</v>
      </c>
      <c r="ZP68" s="191">
        <f t="shared" ref="ZP68:AAC68" si="1910">SUM(ZP69:ZP72)</f>
        <v>0</v>
      </c>
      <c r="ZQ68" s="191">
        <f t="shared" si="1910"/>
        <v>0</v>
      </c>
      <c r="ZR68" s="191">
        <f t="shared" si="1910"/>
        <v>0</v>
      </c>
      <c r="ZS68" s="191">
        <f t="shared" si="1910"/>
        <v>0</v>
      </c>
      <c r="ZT68" s="191">
        <f t="shared" si="1910"/>
        <v>0</v>
      </c>
      <c r="ZU68" s="191">
        <f t="shared" si="1910"/>
        <v>0</v>
      </c>
      <c r="ZV68" s="191">
        <f t="shared" si="1910"/>
        <v>0</v>
      </c>
      <c r="ZW68" s="191">
        <f t="shared" si="1910"/>
        <v>0</v>
      </c>
      <c r="ZX68" s="191">
        <f t="shared" si="1910"/>
        <v>0</v>
      </c>
      <c r="ZY68" s="191">
        <f t="shared" si="1910"/>
        <v>0</v>
      </c>
      <c r="ZZ68" s="191">
        <f t="shared" si="1910"/>
        <v>0</v>
      </c>
      <c r="AAA68" s="191">
        <f t="shared" si="1910"/>
        <v>0</v>
      </c>
      <c r="AAB68" s="191">
        <f t="shared" si="1910"/>
        <v>0</v>
      </c>
      <c r="AAC68" s="191">
        <f t="shared" si="1910"/>
        <v>0</v>
      </c>
      <c r="AAE68" s="191">
        <f t="shared" ref="AAE68:AAR68" si="1911">SUM(AAE69:AAE72)</f>
        <v>0</v>
      </c>
      <c r="AAF68" s="191">
        <f t="shared" si="1911"/>
        <v>0</v>
      </c>
      <c r="AAG68" s="191">
        <f t="shared" si="1911"/>
        <v>0</v>
      </c>
      <c r="AAH68" s="191">
        <f t="shared" si="1911"/>
        <v>0</v>
      </c>
      <c r="AAI68" s="191">
        <f t="shared" si="1911"/>
        <v>0</v>
      </c>
      <c r="AAJ68" s="191">
        <f t="shared" si="1911"/>
        <v>0</v>
      </c>
      <c r="AAK68" s="191">
        <f t="shared" si="1911"/>
        <v>0</v>
      </c>
      <c r="AAL68" s="191">
        <f t="shared" si="1911"/>
        <v>0</v>
      </c>
      <c r="AAM68" s="191">
        <f t="shared" si="1911"/>
        <v>0</v>
      </c>
      <c r="AAN68" s="191">
        <f t="shared" si="1911"/>
        <v>0</v>
      </c>
      <c r="AAO68" s="191">
        <f t="shared" si="1911"/>
        <v>0</v>
      </c>
      <c r="AAP68" s="191">
        <f t="shared" si="1911"/>
        <v>0</v>
      </c>
      <c r="AAQ68" s="191">
        <f t="shared" si="1911"/>
        <v>0</v>
      </c>
      <c r="AAR68" s="191">
        <f t="shared" si="1911"/>
        <v>0</v>
      </c>
      <c r="AAT68" s="191">
        <f t="shared" ref="AAT68:ABG68" si="1912">SUM(AAT69:AAT72)</f>
        <v>0</v>
      </c>
      <c r="AAU68" s="191">
        <f t="shared" si="1912"/>
        <v>0</v>
      </c>
      <c r="AAV68" s="191">
        <f t="shared" si="1912"/>
        <v>0</v>
      </c>
      <c r="AAW68" s="191">
        <f t="shared" si="1912"/>
        <v>0</v>
      </c>
      <c r="AAX68" s="191">
        <f t="shared" si="1912"/>
        <v>0</v>
      </c>
      <c r="AAY68" s="191">
        <f t="shared" si="1912"/>
        <v>0</v>
      </c>
      <c r="AAZ68" s="191">
        <f t="shared" si="1912"/>
        <v>0</v>
      </c>
      <c r="ABA68" s="191">
        <f t="shared" si="1912"/>
        <v>0</v>
      </c>
      <c r="ABB68" s="191">
        <f t="shared" si="1912"/>
        <v>0</v>
      </c>
      <c r="ABC68" s="191">
        <f t="shared" si="1912"/>
        <v>0</v>
      </c>
      <c r="ABD68" s="191">
        <f t="shared" si="1912"/>
        <v>0</v>
      </c>
      <c r="ABE68" s="191">
        <f t="shared" si="1912"/>
        <v>0</v>
      </c>
      <c r="ABF68" s="191">
        <f t="shared" si="1912"/>
        <v>0</v>
      </c>
      <c r="ABG68" s="191">
        <f t="shared" si="1912"/>
        <v>0</v>
      </c>
      <c r="ABI68" s="191">
        <f t="shared" ref="ABI68:ABV68" si="1913">SUM(ABI69:ABI72)</f>
        <v>0</v>
      </c>
      <c r="ABJ68" s="191">
        <f t="shared" si="1913"/>
        <v>0</v>
      </c>
      <c r="ABK68" s="191">
        <f t="shared" si="1913"/>
        <v>0</v>
      </c>
      <c r="ABL68" s="191">
        <f t="shared" si="1913"/>
        <v>0</v>
      </c>
      <c r="ABM68" s="191">
        <f t="shared" si="1913"/>
        <v>0</v>
      </c>
      <c r="ABN68" s="191">
        <f t="shared" si="1913"/>
        <v>0</v>
      </c>
      <c r="ABO68" s="191">
        <f t="shared" si="1913"/>
        <v>0</v>
      </c>
      <c r="ABP68" s="191">
        <f t="shared" si="1913"/>
        <v>0</v>
      </c>
      <c r="ABQ68" s="191">
        <f t="shared" si="1913"/>
        <v>0</v>
      </c>
      <c r="ABR68" s="191">
        <f t="shared" si="1913"/>
        <v>0</v>
      </c>
      <c r="ABS68" s="191">
        <f t="shared" si="1913"/>
        <v>0</v>
      </c>
      <c r="ABT68" s="191">
        <f t="shared" si="1913"/>
        <v>0</v>
      </c>
      <c r="ABU68" s="191">
        <f t="shared" si="1913"/>
        <v>0</v>
      </c>
      <c r="ABV68" s="191">
        <f t="shared" si="1913"/>
        <v>0</v>
      </c>
      <c r="ABX68" s="191">
        <f t="shared" ref="ABX68:ACK68" si="1914">SUM(ABX69:ABX72)</f>
        <v>0</v>
      </c>
      <c r="ABY68" s="191">
        <f t="shared" si="1914"/>
        <v>0</v>
      </c>
      <c r="ABZ68" s="191">
        <f t="shared" si="1914"/>
        <v>0</v>
      </c>
      <c r="ACA68" s="191">
        <f t="shared" si="1914"/>
        <v>0</v>
      </c>
      <c r="ACB68" s="191">
        <f t="shared" si="1914"/>
        <v>0</v>
      </c>
      <c r="ACC68" s="191">
        <f t="shared" si="1914"/>
        <v>0</v>
      </c>
      <c r="ACD68" s="191">
        <f t="shared" si="1914"/>
        <v>0</v>
      </c>
      <c r="ACE68" s="191">
        <f t="shared" si="1914"/>
        <v>0</v>
      </c>
      <c r="ACF68" s="191">
        <f t="shared" si="1914"/>
        <v>0</v>
      </c>
      <c r="ACG68" s="191">
        <f t="shared" si="1914"/>
        <v>0</v>
      </c>
      <c r="ACH68" s="191">
        <f t="shared" si="1914"/>
        <v>0</v>
      </c>
      <c r="ACI68" s="191">
        <f t="shared" si="1914"/>
        <v>0</v>
      </c>
      <c r="ACJ68" s="191">
        <f t="shared" si="1914"/>
        <v>0</v>
      </c>
      <c r="ACK68" s="191">
        <f t="shared" si="1914"/>
        <v>0</v>
      </c>
      <c r="ACM68" s="191">
        <f t="shared" ref="ACM68:ACZ68" si="1915">SUM(ACM69:ACM72)</f>
        <v>0</v>
      </c>
      <c r="ACN68" s="191">
        <f t="shared" si="1915"/>
        <v>0</v>
      </c>
      <c r="ACO68" s="191">
        <f t="shared" si="1915"/>
        <v>0</v>
      </c>
      <c r="ACP68" s="191">
        <f t="shared" si="1915"/>
        <v>0</v>
      </c>
      <c r="ACQ68" s="191">
        <f t="shared" si="1915"/>
        <v>0</v>
      </c>
      <c r="ACR68" s="191">
        <f t="shared" si="1915"/>
        <v>0</v>
      </c>
      <c r="ACS68" s="191">
        <f t="shared" si="1915"/>
        <v>0</v>
      </c>
      <c r="ACT68" s="191">
        <f t="shared" si="1915"/>
        <v>0</v>
      </c>
      <c r="ACU68" s="191">
        <f t="shared" si="1915"/>
        <v>0</v>
      </c>
      <c r="ACV68" s="191">
        <f t="shared" si="1915"/>
        <v>0</v>
      </c>
      <c r="ACW68" s="191">
        <f t="shared" si="1915"/>
        <v>0</v>
      </c>
      <c r="ACX68" s="191">
        <f t="shared" si="1915"/>
        <v>0</v>
      </c>
      <c r="ACY68" s="191">
        <f t="shared" si="1915"/>
        <v>0</v>
      </c>
      <c r="ACZ68" s="191">
        <f t="shared" si="1915"/>
        <v>0</v>
      </c>
      <c r="ADC68" s="191">
        <f t="shared" ref="ADC68:ADP68" si="1916">SUM(ADC69:ADC72)</f>
        <v>0</v>
      </c>
      <c r="ADD68" s="191">
        <f t="shared" si="1916"/>
        <v>0</v>
      </c>
      <c r="ADE68" s="191">
        <f t="shared" si="1916"/>
        <v>0</v>
      </c>
      <c r="ADF68" s="191">
        <f t="shared" si="1916"/>
        <v>0</v>
      </c>
      <c r="ADG68" s="191">
        <f t="shared" si="1916"/>
        <v>0</v>
      </c>
      <c r="ADH68" s="191">
        <f t="shared" si="1916"/>
        <v>0</v>
      </c>
      <c r="ADI68" s="191">
        <f t="shared" si="1916"/>
        <v>0</v>
      </c>
      <c r="ADJ68" s="191">
        <f t="shared" si="1916"/>
        <v>0</v>
      </c>
      <c r="ADK68" s="191">
        <f t="shared" si="1916"/>
        <v>0</v>
      </c>
      <c r="ADL68" s="191">
        <f t="shared" si="1916"/>
        <v>0</v>
      </c>
      <c r="ADM68" s="191">
        <f t="shared" si="1916"/>
        <v>0</v>
      </c>
      <c r="ADN68" s="191">
        <f t="shared" si="1916"/>
        <v>0</v>
      </c>
      <c r="ADO68" s="191">
        <f t="shared" si="1916"/>
        <v>0</v>
      </c>
      <c r="ADP68" s="191">
        <f t="shared" si="1916"/>
        <v>0</v>
      </c>
      <c r="ADR68" s="191">
        <f t="shared" ref="ADR68:AEE68" si="1917">SUM(ADR69:ADR72)</f>
        <v>0</v>
      </c>
      <c r="ADS68" s="191">
        <f t="shared" si="1917"/>
        <v>0</v>
      </c>
      <c r="ADT68" s="191">
        <f t="shared" si="1917"/>
        <v>0</v>
      </c>
      <c r="ADU68" s="191">
        <f t="shared" si="1917"/>
        <v>0</v>
      </c>
      <c r="ADV68" s="191">
        <f t="shared" si="1917"/>
        <v>0</v>
      </c>
      <c r="ADW68" s="191">
        <f t="shared" si="1917"/>
        <v>0</v>
      </c>
      <c r="ADX68" s="191">
        <f t="shared" si="1917"/>
        <v>0</v>
      </c>
      <c r="ADY68" s="191">
        <f t="shared" si="1917"/>
        <v>0</v>
      </c>
      <c r="ADZ68" s="191">
        <f t="shared" si="1917"/>
        <v>0</v>
      </c>
      <c r="AEA68" s="191">
        <f t="shared" si="1917"/>
        <v>0</v>
      </c>
      <c r="AEB68" s="191">
        <f t="shared" si="1917"/>
        <v>0</v>
      </c>
      <c r="AEC68" s="191">
        <f t="shared" si="1917"/>
        <v>0</v>
      </c>
      <c r="AED68" s="191">
        <f t="shared" si="1917"/>
        <v>0</v>
      </c>
      <c r="AEE68" s="191">
        <f t="shared" si="1917"/>
        <v>0</v>
      </c>
      <c r="AEG68" s="191">
        <f t="shared" ref="AEG68:AET68" si="1918">SUM(AEG69:AEG72)</f>
        <v>0</v>
      </c>
      <c r="AEH68" s="191">
        <f t="shared" si="1918"/>
        <v>0</v>
      </c>
      <c r="AEI68" s="191">
        <f t="shared" si="1918"/>
        <v>0</v>
      </c>
      <c r="AEJ68" s="191">
        <f t="shared" si="1918"/>
        <v>0</v>
      </c>
      <c r="AEK68" s="191">
        <f t="shared" si="1918"/>
        <v>0</v>
      </c>
      <c r="AEL68" s="191">
        <f t="shared" si="1918"/>
        <v>0</v>
      </c>
      <c r="AEM68" s="191">
        <f t="shared" si="1918"/>
        <v>0</v>
      </c>
      <c r="AEN68" s="191">
        <f t="shared" si="1918"/>
        <v>0</v>
      </c>
      <c r="AEO68" s="191">
        <f t="shared" si="1918"/>
        <v>0</v>
      </c>
      <c r="AEP68" s="191">
        <f t="shared" si="1918"/>
        <v>0</v>
      </c>
      <c r="AEQ68" s="191">
        <f t="shared" si="1918"/>
        <v>0</v>
      </c>
      <c r="AER68" s="191">
        <f t="shared" si="1918"/>
        <v>0</v>
      </c>
      <c r="AES68" s="191">
        <f t="shared" si="1918"/>
        <v>0</v>
      </c>
      <c r="AET68" s="191">
        <f t="shared" si="1918"/>
        <v>0</v>
      </c>
      <c r="AEV68" s="191">
        <f t="shared" ref="AEV68:AFI68" si="1919">SUM(AEV69:AEV72)</f>
        <v>0</v>
      </c>
      <c r="AEW68" s="191">
        <f t="shared" si="1919"/>
        <v>0</v>
      </c>
      <c r="AEX68" s="191">
        <f t="shared" si="1919"/>
        <v>0</v>
      </c>
      <c r="AEY68" s="191">
        <f t="shared" si="1919"/>
        <v>0</v>
      </c>
      <c r="AEZ68" s="191">
        <f t="shared" si="1919"/>
        <v>0</v>
      </c>
      <c r="AFA68" s="191">
        <f t="shared" si="1919"/>
        <v>0</v>
      </c>
      <c r="AFB68" s="191">
        <f t="shared" si="1919"/>
        <v>0</v>
      </c>
      <c r="AFC68" s="191">
        <f t="shared" si="1919"/>
        <v>0</v>
      </c>
      <c r="AFD68" s="191">
        <f t="shared" si="1919"/>
        <v>0</v>
      </c>
      <c r="AFE68" s="191">
        <f t="shared" si="1919"/>
        <v>0</v>
      </c>
      <c r="AFF68" s="191">
        <f t="shared" si="1919"/>
        <v>0</v>
      </c>
      <c r="AFG68" s="191">
        <f t="shared" si="1919"/>
        <v>0</v>
      </c>
      <c r="AFH68" s="191">
        <f t="shared" si="1919"/>
        <v>0</v>
      </c>
      <c r="AFI68" s="191">
        <f t="shared" si="1919"/>
        <v>0</v>
      </c>
      <c r="AFK68" s="191">
        <f t="shared" ref="AFK68:AFX68" si="1920">SUM(AFK69:AFK72)</f>
        <v>0</v>
      </c>
      <c r="AFL68" s="191">
        <f t="shared" si="1920"/>
        <v>0</v>
      </c>
      <c r="AFM68" s="191">
        <f t="shared" si="1920"/>
        <v>0</v>
      </c>
      <c r="AFN68" s="191">
        <f t="shared" si="1920"/>
        <v>0</v>
      </c>
      <c r="AFO68" s="191">
        <f t="shared" si="1920"/>
        <v>0</v>
      </c>
      <c r="AFP68" s="191">
        <f t="shared" si="1920"/>
        <v>0</v>
      </c>
      <c r="AFQ68" s="191">
        <f t="shared" si="1920"/>
        <v>0</v>
      </c>
      <c r="AFR68" s="191">
        <f t="shared" si="1920"/>
        <v>0</v>
      </c>
      <c r="AFS68" s="191">
        <f t="shared" si="1920"/>
        <v>0</v>
      </c>
      <c r="AFT68" s="191">
        <f t="shared" si="1920"/>
        <v>0</v>
      </c>
      <c r="AFU68" s="191">
        <f t="shared" si="1920"/>
        <v>0</v>
      </c>
      <c r="AFV68" s="191">
        <f t="shared" si="1920"/>
        <v>0</v>
      </c>
      <c r="AFW68" s="191">
        <f t="shared" si="1920"/>
        <v>0</v>
      </c>
      <c r="AFX68" s="191">
        <f t="shared" si="1920"/>
        <v>0</v>
      </c>
      <c r="AFZ68" s="191">
        <f t="shared" ref="AFZ68:AGM68" si="1921">SUM(AFZ69:AFZ72)</f>
        <v>0</v>
      </c>
      <c r="AGA68" s="191">
        <f t="shared" si="1921"/>
        <v>0</v>
      </c>
      <c r="AGB68" s="191">
        <f t="shared" si="1921"/>
        <v>0</v>
      </c>
      <c r="AGC68" s="191">
        <f t="shared" si="1921"/>
        <v>0</v>
      </c>
      <c r="AGD68" s="191">
        <f t="shared" si="1921"/>
        <v>0</v>
      </c>
      <c r="AGE68" s="191">
        <f t="shared" si="1921"/>
        <v>0</v>
      </c>
      <c r="AGF68" s="191">
        <f t="shared" si="1921"/>
        <v>0</v>
      </c>
      <c r="AGG68" s="191">
        <f t="shared" si="1921"/>
        <v>0</v>
      </c>
      <c r="AGH68" s="191">
        <f t="shared" si="1921"/>
        <v>0</v>
      </c>
      <c r="AGI68" s="191">
        <f t="shared" si="1921"/>
        <v>0</v>
      </c>
      <c r="AGJ68" s="191">
        <f t="shared" si="1921"/>
        <v>0</v>
      </c>
      <c r="AGK68" s="191">
        <f t="shared" si="1921"/>
        <v>0</v>
      </c>
      <c r="AGL68" s="191">
        <f t="shared" si="1921"/>
        <v>0</v>
      </c>
      <c r="AGM68" s="191">
        <f t="shared" si="1921"/>
        <v>0</v>
      </c>
      <c r="AGO68" s="191">
        <f t="shared" ref="AGO68:AHB68" si="1922">SUM(AGO69:AGO72)</f>
        <v>0</v>
      </c>
      <c r="AGP68" s="191">
        <f t="shared" si="1922"/>
        <v>0</v>
      </c>
      <c r="AGQ68" s="191">
        <f t="shared" si="1922"/>
        <v>0</v>
      </c>
      <c r="AGR68" s="191">
        <f t="shared" si="1922"/>
        <v>0</v>
      </c>
      <c r="AGS68" s="191">
        <f t="shared" si="1922"/>
        <v>0</v>
      </c>
      <c r="AGT68" s="191">
        <f t="shared" si="1922"/>
        <v>0</v>
      </c>
      <c r="AGU68" s="191">
        <f t="shared" si="1922"/>
        <v>0</v>
      </c>
      <c r="AGV68" s="191">
        <f t="shared" si="1922"/>
        <v>0</v>
      </c>
      <c r="AGW68" s="191">
        <f t="shared" si="1922"/>
        <v>0</v>
      </c>
      <c r="AGX68" s="191">
        <f t="shared" si="1922"/>
        <v>0</v>
      </c>
      <c r="AGY68" s="191">
        <f t="shared" si="1922"/>
        <v>0</v>
      </c>
      <c r="AGZ68" s="191">
        <f t="shared" si="1922"/>
        <v>0</v>
      </c>
      <c r="AHA68" s="191">
        <f t="shared" si="1922"/>
        <v>0</v>
      </c>
      <c r="AHB68" s="191">
        <f t="shared" si="1922"/>
        <v>0</v>
      </c>
      <c r="AHD68" s="191">
        <f t="shared" ref="AHD68:AHQ68" si="1923">SUM(AHD69:AHD72)</f>
        <v>0</v>
      </c>
      <c r="AHE68" s="191">
        <f t="shared" si="1923"/>
        <v>0</v>
      </c>
      <c r="AHF68" s="191">
        <f t="shared" si="1923"/>
        <v>0</v>
      </c>
      <c r="AHG68" s="191">
        <f t="shared" si="1923"/>
        <v>0</v>
      </c>
      <c r="AHH68" s="191">
        <f t="shared" si="1923"/>
        <v>0</v>
      </c>
      <c r="AHI68" s="191">
        <f t="shared" si="1923"/>
        <v>0</v>
      </c>
      <c r="AHJ68" s="191">
        <f t="shared" si="1923"/>
        <v>0</v>
      </c>
      <c r="AHK68" s="191">
        <f t="shared" si="1923"/>
        <v>0</v>
      </c>
      <c r="AHL68" s="191">
        <f t="shared" si="1923"/>
        <v>0</v>
      </c>
      <c r="AHM68" s="191">
        <f t="shared" si="1923"/>
        <v>0</v>
      </c>
      <c r="AHN68" s="191">
        <f t="shared" si="1923"/>
        <v>0</v>
      </c>
      <c r="AHO68" s="191">
        <f t="shared" si="1923"/>
        <v>0</v>
      </c>
      <c r="AHP68" s="191">
        <f t="shared" si="1923"/>
        <v>0</v>
      </c>
      <c r="AHQ68" s="191">
        <f t="shared" si="1923"/>
        <v>0</v>
      </c>
      <c r="AHS68" s="191">
        <f t="shared" ref="AHS68:AIF68" si="1924">SUM(AHS69:AHS72)</f>
        <v>0</v>
      </c>
      <c r="AHT68" s="191">
        <f t="shared" si="1924"/>
        <v>0</v>
      </c>
      <c r="AHU68" s="191">
        <f t="shared" si="1924"/>
        <v>0</v>
      </c>
      <c r="AHV68" s="191">
        <f t="shared" si="1924"/>
        <v>0</v>
      </c>
      <c r="AHW68" s="191">
        <f t="shared" si="1924"/>
        <v>0</v>
      </c>
      <c r="AHX68" s="191">
        <f t="shared" si="1924"/>
        <v>0</v>
      </c>
      <c r="AHY68" s="191">
        <f t="shared" si="1924"/>
        <v>0</v>
      </c>
      <c r="AHZ68" s="191">
        <f t="shared" si="1924"/>
        <v>0</v>
      </c>
      <c r="AIA68" s="191">
        <f t="shared" si="1924"/>
        <v>0</v>
      </c>
      <c r="AIB68" s="191">
        <f t="shared" si="1924"/>
        <v>0</v>
      </c>
      <c r="AIC68" s="191">
        <f t="shared" si="1924"/>
        <v>0</v>
      </c>
      <c r="AID68" s="191">
        <f t="shared" si="1924"/>
        <v>0</v>
      </c>
      <c r="AIE68" s="191">
        <f t="shared" si="1924"/>
        <v>0</v>
      </c>
      <c r="AIF68" s="191">
        <f t="shared" si="1924"/>
        <v>0</v>
      </c>
    </row>
    <row r="69" spans="1:916" ht="30" x14ac:dyDescent="0.25">
      <c r="A69" s="46" t="s">
        <v>287</v>
      </c>
      <c r="B69" s="47" t="s">
        <v>294</v>
      </c>
      <c r="C69" s="53"/>
      <c r="D69" s="48"/>
      <c r="E69" s="48"/>
      <c r="F69" s="48"/>
      <c r="G69" s="191">
        <f t="shared" ref="G69:G72" si="1925">C69+D69-E69+F69</f>
        <v>0</v>
      </c>
      <c r="H69" s="48"/>
      <c r="I69" s="48"/>
      <c r="J69" s="48"/>
      <c r="K69" s="48"/>
      <c r="L69" s="48"/>
      <c r="M69" s="48"/>
      <c r="N69" s="192">
        <f>H69+I69-J69+K69-L69+M69</f>
        <v>0</v>
      </c>
      <c r="O69" s="48"/>
      <c r="P69" s="48"/>
      <c r="Q69" s="48"/>
      <c r="R69" s="48"/>
      <c r="S69" s="48"/>
      <c r="T69" s="48"/>
      <c r="U69" s="191">
        <f t="shared" ref="U69:U72" si="1926">Q69+R69-S69+T69</f>
        <v>0</v>
      </c>
      <c r="V69" s="48"/>
      <c r="W69" s="48"/>
      <c r="X69" s="48"/>
      <c r="Y69" s="48"/>
      <c r="Z69" s="48"/>
      <c r="AA69" s="48"/>
      <c r="AB69" s="192">
        <f>V69+W69-X69+Y69-Z69+AA69</f>
        <v>0</v>
      </c>
      <c r="AC69" s="48"/>
      <c r="AD69" s="48"/>
      <c r="AF69" s="48"/>
      <c r="AG69" s="48"/>
      <c r="AH69" s="48"/>
      <c r="AI69" s="48"/>
      <c r="AJ69" s="191">
        <f t="shared" ref="AJ69:AJ72" si="1927">AF69+AG69-AH69+AI69</f>
        <v>0</v>
      </c>
      <c r="AK69" s="48"/>
      <c r="AL69" s="48"/>
      <c r="AM69" s="48"/>
      <c r="AN69" s="48"/>
      <c r="AO69" s="48"/>
      <c r="AP69" s="48"/>
      <c r="AQ69" s="192">
        <f>AK69+AL69-AM69+AN69-AO69+AP69</f>
        <v>0</v>
      </c>
      <c r="AR69" s="48"/>
      <c r="AS69" s="48"/>
      <c r="AU69" s="48"/>
      <c r="AV69" s="48"/>
      <c r="AW69" s="48"/>
      <c r="AX69" s="48"/>
      <c r="AY69" s="191">
        <f t="shared" ref="AY69:AY72" si="1928">AU69+AV69-AW69+AX69</f>
        <v>0</v>
      </c>
      <c r="AZ69" s="48"/>
      <c r="BA69" s="48"/>
      <c r="BB69" s="48"/>
      <c r="BC69" s="48"/>
      <c r="BD69" s="48"/>
      <c r="BE69" s="48"/>
      <c r="BF69" s="192">
        <f>AZ69+BA69-BB69+BC69-BD69+BE69</f>
        <v>0</v>
      </c>
      <c r="BG69" s="48"/>
      <c r="BH69" s="48"/>
      <c r="BJ69" s="48"/>
      <c r="BK69" s="48"/>
      <c r="BL69" s="48"/>
      <c r="BM69" s="48"/>
      <c r="BN69" s="191">
        <f t="shared" ref="BN69:BN72" si="1929">BJ69+BK69-BL69+BM69</f>
        <v>0</v>
      </c>
      <c r="BO69" s="48"/>
      <c r="BP69" s="48"/>
      <c r="BQ69" s="48"/>
      <c r="BR69" s="48"/>
      <c r="BS69" s="48"/>
      <c r="BT69" s="48"/>
      <c r="BU69" s="192">
        <f>BO69+BP69-BQ69+BR69-BS69+BT69</f>
        <v>0</v>
      </c>
      <c r="BV69" s="48"/>
      <c r="BW69" s="48"/>
      <c r="BY69" s="48"/>
      <c r="BZ69" s="48"/>
      <c r="CA69" s="48"/>
      <c r="CB69" s="48"/>
      <c r="CC69" s="191">
        <f t="shared" ref="CC69:CC72" si="1930">BY69+BZ69-CA69+CB69</f>
        <v>0</v>
      </c>
      <c r="CD69" s="48"/>
      <c r="CE69" s="48"/>
      <c r="CF69" s="48"/>
      <c r="CG69" s="48"/>
      <c r="CH69" s="48"/>
      <c r="CI69" s="48"/>
      <c r="CJ69" s="192">
        <f>CD69+CE69-CF69+CG69-CH69+CI69</f>
        <v>0</v>
      </c>
      <c r="CK69" s="48"/>
      <c r="CL69" s="48"/>
      <c r="CN69" s="48"/>
      <c r="CO69" s="48"/>
      <c r="CP69" s="48"/>
      <c r="CQ69" s="48"/>
      <c r="CR69" s="191">
        <f t="shared" ref="CR69:CR72" si="1931">CN69+CO69-CP69+CQ69</f>
        <v>0</v>
      </c>
      <c r="CS69" s="48"/>
      <c r="CT69" s="48"/>
      <c r="CU69" s="48"/>
      <c r="CV69" s="48"/>
      <c r="CW69" s="48"/>
      <c r="CX69" s="48"/>
      <c r="CY69" s="192">
        <f>CS69+CT69-CU69+CV69-CW69+CX69</f>
        <v>0</v>
      </c>
      <c r="CZ69" s="48"/>
      <c r="DA69" s="48"/>
      <c r="DC69" s="48"/>
      <c r="DD69" s="48"/>
      <c r="DE69" s="48"/>
      <c r="DF69" s="48"/>
      <c r="DG69" s="191">
        <f t="shared" ref="DG69:DG72" si="1932">DC69+DD69-DE69+DF69</f>
        <v>0</v>
      </c>
      <c r="DH69" s="48"/>
      <c r="DI69" s="48"/>
      <c r="DJ69" s="48"/>
      <c r="DK69" s="48"/>
      <c r="DL69" s="48"/>
      <c r="DM69" s="48"/>
      <c r="DN69" s="192">
        <f>DH69+DI69-DJ69+DK69-DL69+DM69</f>
        <v>0</v>
      </c>
      <c r="DO69" s="48"/>
      <c r="DP69" s="48"/>
      <c r="DR69" s="48"/>
      <c r="DS69" s="48"/>
      <c r="DT69" s="48"/>
      <c r="DU69" s="48"/>
      <c r="DV69" s="191">
        <f t="shared" ref="DV69:DV72" si="1933">DR69+DS69-DT69+DU69</f>
        <v>0</v>
      </c>
      <c r="DW69" s="48"/>
      <c r="DX69" s="48"/>
      <c r="DY69" s="48"/>
      <c r="DZ69" s="48"/>
      <c r="EA69" s="48"/>
      <c r="EB69" s="48"/>
      <c r="EC69" s="192">
        <f>DW69+DX69-DY69+DZ69-EA69+EB69</f>
        <v>0</v>
      </c>
      <c r="ED69" s="48"/>
      <c r="EE69" s="48"/>
      <c r="EG69" s="48"/>
      <c r="EH69" s="48"/>
      <c r="EI69" s="48"/>
      <c r="EJ69" s="48"/>
      <c r="EK69" s="191">
        <f t="shared" ref="EK69:EK72" si="1934">EG69+EH69-EI69+EJ69</f>
        <v>0</v>
      </c>
      <c r="EL69" s="48"/>
      <c r="EM69" s="48"/>
      <c r="EN69" s="48"/>
      <c r="EO69" s="48"/>
      <c r="EP69" s="48"/>
      <c r="EQ69" s="48"/>
      <c r="ER69" s="192">
        <f>EL69+EM69-EN69+EO69-EP69+EQ69</f>
        <v>0</v>
      </c>
      <c r="ES69" s="48"/>
      <c r="ET69" s="48"/>
      <c r="EV69" s="48"/>
      <c r="EW69" s="48"/>
      <c r="EX69" s="48"/>
      <c r="EY69" s="48"/>
      <c r="EZ69" s="191">
        <f t="shared" ref="EZ69:EZ72" si="1935">EV69+EW69-EX69+EY69</f>
        <v>0</v>
      </c>
      <c r="FA69" s="48"/>
      <c r="FB69" s="48"/>
      <c r="FC69" s="48"/>
      <c r="FD69" s="48"/>
      <c r="FE69" s="48"/>
      <c r="FF69" s="48"/>
      <c r="FG69" s="192">
        <f>FA69+FB69-FC69+FD69-FE69+FF69</f>
        <v>0</v>
      </c>
      <c r="FH69" s="48"/>
      <c r="FI69" s="48"/>
      <c r="FK69" s="48"/>
      <c r="FL69" s="48"/>
      <c r="FM69" s="48"/>
      <c r="FN69" s="48"/>
      <c r="FO69" s="191">
        <f t="shared" ref="FO69:FO72" si="1936">FK69+FL69-FM69+FN69</f>
        <v>0</v>
      </c>
      <c r="FP69" s="48"/>
      <c r="FQ69" s="48"/>
      <c r="FR69" s="48"/>
      <c r="FS69" s="48"/>
      <c r="FT69" s="48"/>
      <c r="FU69" s="48"/>
      <c r="FV69" s="192">
        <f>FP69+FQ69-FR69+FS69-FT69+FU69</f>
        <v>0</v>
      </c>
      <c r="FW69" s="48"/>
      <c r="FX69" s="48"/>
      <c r="FZ69" s="48"/>
      <c r="GA69" s="48"/>
      <c r="GB69" s="48"/>
      <c r="GC69" s="48"/>
      <c r="GD69" s="191">
        <f t="shared" ref="GD69:GD72" si="1937">FZ69+GA69-GB69+GC69</f>
        <v>0</v>
      </c>
      <c r="GE69" s="48"/>
      <c r="GF69" s="48"/>
      <c r="GG69" s="48"/>
      <c r="GH69" s="48"/>
      <c r="GI69" s="48"/>
      <c r="GJ69" s="48"/>
      <c r="GK69" s="192">
        <f>GE69+GF69-GG69+GH69-GI69+GJ69</f>
        <v>0</v>
      </c>
      <c r="GL69" s="48"/>
      <c r="GM69" s="48"/>
      <c r="GO69" s="48"/>
      <c r="GP69" s="48"/>
      <c r="GQ69" s="48"/>
      <c r="GR69" s="48"/>
      <c r="GS69" s="191">
        <f t="shared" ref="GS69:GS72" si="1938">GO69+GP69-GQ69+GR69</f>
        <v>0</v>
      </c>
      <c r="GT69" s="48"/>
      <c r="GU69" s="48"/>
      <c r="GV69" s="48"/>
      <c r="GW69" s="48"/>
      <c r="GX69" s="48"/>
      <c r="GY69" s="48"/>
      <c r="GZ69" s="192">
        <f>GT69+GU69-GV69+GW69-GX69+GY69</f>
        <v>0</v>
      </c>
      <c r="HA69" s="48"/>
      <c r="HB69" s="48"/>
      <c r="HD69" s="48"/>
      <c r="HE69" s="48"/>
      <c r="HF69" s="48"/>
      <c r="HG69" s="48"/>
      <c r="HH69" s="191">
        <f t="shared" ref="HH69:HH72" si="1939">HD69+HE69-HF69+HG69</f>
        <v>0</v>
      </c>
      <c r="HI69" s="48"/>
      <c r="HJ69" s="48"/>
      <c r="HK69" s="48"/>
      <c r="HL69" s="48"/>
      <c r="HM69" s="48"/>
      <c r="HN69" s="48"/>
      <c r="HO69" s="192">
        <f>HI69+HJ69-HK69+HL69-HM69+HN69</f>
        <v>0</v>
      </c>
      <c r="HP69" s="48"/>
      <c r="HQ69" s="48"/>
      <c r="HS69" s="48"/>
      <c r="HT69" s="48"/>
      <c r="HU69" s="48"/>
      <c r="HV69" s="48"/>
      <c r="HW69" s="191">
        <f t="shared" ref="HW69:HW72" si="1940">HS69+HT69-HU69+HV69</f>
        <v>0</v>
      </c>
      <c r="HX69" s="48"/>
      <c r="HY69" s="48"/>
      <c r="HZ69" s="48"/>
      <c r="IA69" s="48"/>
      <c r="IB69" s="48"/>
      <c r="IC69" s="48"/>
      <c r="ID69" s="192">
        <f>HX69+HY69-HZ69+IA69-IB69+IC69</f>
        <v>0</v>
      </c>
      <c r="IE69" s="48"/>
      <c r="IF69" s="48"/>
      <c r="IH69" s="48"/>
      <c r="II69" s="48"/>
      <c r="IJ69" s="48"/>
      <c r="IK69" s="48"/>
      <c r="IL69" s="191">
        <f t="shared" ref="IL69:IL72" si="1941">IH69+II69-IJ69+IK69</f>
        <v>0</v>
      </c>
      <c r="IM69" s="48"/>
      <c r="IN69" s="48"/>
      <c r="IO69" s="48"/>
      <c r="IP69" s="48"/>
      <c r="IQ69" s="48"/>
      <c r="IR69" s="48"/>
      <c r="IS69" s="192">
        <f>IM69+IN69-IO69+IP69-IQ69+IR69</f>
        <v>0</v>
      </c>
      <c r="IT69" s="48"/>
      <c r="IU69" s="48"/>
      <c r="IW69" s="48"/>
      <c r="IX69" s="48"/>
      <c r="IY69" s="48"/>
      <c r="IZ69" s="48"/>
      <c r="JA69" s="191">
        <f t="shared" ref="JA69:JA72" si="1942">IW69+IX69-IY69+IZ69</f>
        <v>0</v>
      </c>
      <c r="JB69" s="48"/>
      <c r="JC69" s="48"/>
      <c r="JD69" s="48"/>
      <c r="JE69" s="48"/>
      <c r="JF69" s="48"/>
      <c r="JG69" s="48"/>
      <c r="JH69" s="192">
        <f>JB69+JC69-JD69+JE69-JF69+JG69</f>
        <v>0</v>
      </c>
      <c r="JI69" s="48"/>
      <c r="JJ69" s="48"/>
      <c r="JL69" s="48"/>
      <c r="JM69" s="48"/>
      <c r="JN69" s="48"/>
      <c r="JO69" s="48"/>
      <c r="JP69" s="191">
        <f t="shared" ref="JP69:JP72" si="1943">JL69+JM69-JN69+JO69</f>
        <v>0</v>
      </c>
      <c r="JQ69" s="48"/>
      <c r="JR69" s="48"/>
      <c r="JS69" s="48"/>
      <c r="JT69" s="48"/>
      <c r="JU69" s="48"/>
      <c r="JV69" s="48"/>
      <c r="JW69" s="192">
        <f>JQ69+JR69-JS69+JT69-JU69+JV69</f>
        <v>0</v>
      </c>
      <c r="JX69" s="48"/>
      <c r="JY69" s="48"/>
      <c r="KA69" s="48"/>
      <c r="KB69" s="48"/>
      <c r="KC69" s="48"/>
      <c r="KD69" s="48"/>
      <c r="KE69" s="191">
        <f t="shared" ref="KE69:KE72" si="1944">KA69+KB69-KC69+KD69</f>
        <v>0</v>
      </c>
      <c r="KF69" s="48"/>
      <c r="KG69" s="48"/>
      <c r="KH69" s="48"/>
      <c r="KI69" s="48"/>
      <c r="KJ69" s="48"/>
      <c r="KK69" s="48"/>
      <c r="KL69" s="192">
        <f>KF69+KG69-KH69+KI69-KJ69+KK69</f>
        <v>0</v>
      </c>
      <c r="KM69" s="48"/>
      <c r="KN69" s="48"/>
      <c r="KP69" s="48"/>
      <c r="KQ69" s="48"/>
      <c r="KR69" s="48"/>
      <c r="KS69" s="48"/>
      <c r="KT69" s="191">
        <f t="shared" ref="KT69:KT72" si="1945">KP69+KQ69-KR69+KS69</f>
        <v>0</v>
      </c>
      <c r="KU69" s="48"/>
      <c r="KV69" s="48"/>
      <c r="KW69" s="48"/>
      <c r="KX69" s="48"/>
      <c r="KY69" s="48"/>
      <c r="KZ69" s="48"/>
      <c r="LA69" s="192">
        <f>KU69+KV69-KW69+KX69-KY69+KZ69</f>
        <v>0</v>
      </c>
      <c r="LB69" s="48"/>
      <c r="LC69" s="48"/>
      <c r="LE69" s="48"/>
      <c r="LF69" s="48"/>
      <c r="LG69" s="48"/>
      <c r="LH69" s="48"/>
      <c r="LI69" s="191">
        <f t="shared" ref="LI69:LI72" si="1946">LE69+LF69-LG69+LH69</f>
        <v>0</v>
      </c>
      <c r="LJ69" s="48"/>
      <c r="LK69" s="48"/>
      <c r="LL69" s="48"/>
      <c r="LM69" s="48"/>
      <c r="LN69" s="48"/>
      <c r="LO69" s="48"/>
      <c r="LP69" s="192">
        <f>LJ69+LK69-LL69+LM69-LN69+LO69</f>
        <v>0</v>
      </c>
      <c r="LQ69" s="48"/>
      <c r="LR69" s="48"/>
      <c r="LT69" s="48"/>
      <c r="LU69" s="48"/>
      <c r="LV69" s="48"/>
      <c r="LW69" s="48"/>
      <c r="LX69" s="191">
        <f t="shared" ref="LX69:LX72" si="1947">LT69+LU69-LV69+LW69</f>
        <v>0</v>
      </c>
      <c r="LY69" s="48"/>
      <c r="LZ69" s="48"/>
      <c r="MA69" s="48"/>
      <c r="MB69" s="48"/>
      <c r="MC69" s="48"/>
      <c r="MD69" s="48"/>
      <c r="ME69" s="192">
        <f>LY69+LZ69-MA69+MB69-MC69+MD69</f>
        <v>0</v>
      </c>
      <c r="MF69" s="48"/>
      <c r="MG69" s="48"/>
      <c r="MI69" s="48"/>
      <c r="MJ69" s="48"/>
      <c r="MK69" s="48"/>
      <c r="ML69" s="48"/>
      <c r="MM69" s="191">
        <f t="shared" ref="MM69:MM72" si="1948">MI69+MJ69-MK69+ML69</f>
        <v>0</v>
      </c>
      <c r="MN69" s="48"/>
      <c r="MO69" s="48"/>
      <c r="MP69" s="48"/>
      <c r="MQ69" s="48"/>
      <c r="MR69" s="48"/>
      <c r="MS69" s="48"/>
      <c r="MT69" s="192">
        <f>MN69+MO69-MP69+MQ69-MR69+MS69</f>
        <v>0</v>
      </c>
      <c r="MU69" s="48"/>
      <c r="MV69" s="48"/>
      <c r="MX69" s="48"/>
      <c r="MY69" s="48"/>
      <c r="MZ69" s="48"/>
      <c r="NA69" s="48"/>
      <c r="NB69" s="191">
        <f t="shared" ref="NB69:NB72" si="1949">MX69+MY69-MZ69+NA69</f>
        <v>0</v>
      </c>
      <c r="NC69" s="48"/>
      <c r="ND69" s="48"/>
      <c r="NE69" s="48"/>
      <c r="NF69" s="48"/>
      <c r="NG69" s="48"/>
      <c r="NH69" s="48"/>
      <c r="NI69" s="192">
        <f>NC69+ND69-NE69+NF69-NG69+NH69</f>
        <v>0</v>
      </c>
      <c r="NJ69" s="48"/>
      <c r="NK69" s="48"/>
      <c r="NM69" s="48"/>
      <c r="NN69" s="48"/>
      <c r="NO69" s="48"/>
      <c r="NP69" s="48"/>
      <c r="NQ69" s="191">
        <f t="shared" ref="NQ69:NQ72" si="1950">NM69+NN69-NO69+NP69</f>
        <v>0</v>
      </c>
      <c r="NR69" s="48"/>
      <c r="NS69" s="48"/>
      <c r="NT69" s="48"/>
      <c r="NU69" s="48"/>
      <c r="NV69" s="48"/>
      <c r="NW69" s="48"/>
      <c r="NX69" s="192">
        <f>NR69+NS69-NT69+NU69-NV69+NW69</f>
        <v>0</v>
      </c>
      <c r="NY69" s="48"/>
      <c r="NZ69" s="48"/>
      <c r="OB69" s="48"/>
      <c r="OC69" s="48"/>
      <c r="OD69" s="48"/>
      <c r="OE69" s="48"/>
      <c r="OF69" s="191">
        <f t="shared" ref="OF69:OF72" si="1951">OB69+OC69-OD69+OE69</f>
        <v>0</v>
      </c>
      <c r="OG69" s="48"/>
      <c r="OH69" s="48"/>
      <c r="OI69" s="48"/>
      <c r="OJ69" s="48"/>
      <c r="OK69" s="48"/>
      <c r="OL69" s="48"/>
      <c r="OM69" s="192">
        <f>OG69+OH69-OI69+OJ69-OK69+OL69</f>
        <v>0</v>
      </c>
      <c r="ON69" s="48"/>
      <c r="OO69" s="48"/>
      <c r="OQ69" s="48"/>
      <c r="OR69" s="48"/>
      <c r="OS69" s="48"/>
      <c r="OT69" s="48"/>
      <c r="OU69" s="191">
        <f t="shared" ref="OU69:OU72" si="1952">OQ69+OR69-OS69+OT69</f>
        <v>0</v>
      </c>
      <c r="OV69" s="48"/>
      <c r="OW69" s="48"/>
      <c r="OX69" s="48"/>
      <c r="OY69" s="48"/>
      <c r="OZ69" s="48"/>
      <c r="PA69" s="48"/>
      <c r="PB69" s="192">
        <f>OV69+OW69-OX69+OY69-OZ69+PA69</f>
        <v>0</v>
      </c>
      <c r="PC69" s="48"/>
      <c r="PD69" s="48"/>
      <c r="PF69" s="48"/>
      <c r="PG69" s="48"/>
      <c r="PH69" s="48"/>
      <c r="PI69" s="48"/>
      <c r="PJ69" s="191">
        <f t="shared" ref="PJ69:PJ72" si="1953">PF69+PG69-PH69+PI69</f>
        <v>0</v>
      </c>
      <c r="PK69" s="48"/>
      <c r="PL69" s="48"/>
      <c r="PM69" s="48"/>
      <c r="PN69" s="48"/>
      <c r="PO69" s="48"/>
      <c r="PP69" s="48"/>
      <c r="PQ69" s="192">
        <f>PK69+PL69-PM69+PN69-PO69+PP69</f>
        <v>0</v>
      </c>
      <c r="PR69" s="48"/>
      <c r="PS69" s="48"/>
      <c r="PU69" s="48"/>
      <c r="PV69" s="48"/>
      <c r="PW69" s="48"/>
      <c r="PX69" s="48"/>
      <c r="PY69" s="191">
        <f t="shared" ref="PY69:PY72" si="1954">PU69+PV69-PW69+PX69</f>
        <v>0</v>
      </c>
      <c r="PZ69" s="48"/>
      <c r="QA69" s="48"/>
      <c r="QB69" s="48"/>
      <c r="QC69" s="48"/>
      <c r="QD69" s="48"/>
      <c r="QE69" s="48"/>
      <c r="QF69" s="192">
        <f>PZ69+QA69-QB69+QC69-QD69+QE69</f>
        <v>0</v>
      </c>
      <c r="QG69" s="48"/>
      <c r="QH69" s="48"/>
      <c r="QJ69" s="48"/>
      <c r="QK69" s="48"/>
      <c r="QL69" s="48"/>
      <c r="QM69" s="48"/>
      <c r="QN69" s="191">
        <f t="shared" ref="QN69:QN72" si="1955">QJ69+QK69-QL69+QM69</f>
        <v>0</v>
      </c>
      <c r="QO69" s="48"/>
      <c r="QP69" s="48"/>
      <c r="QQ69" s="48"/>
      <c r="QR69" s="48"/>
      <c r="QS69" s="48"/>
      <c r="QT69" s="48"/>
      <c r="QU69" s="192">
        <f>QO69+QP69-QQ69+QR69-QS69+QT69</f>
        <v>0</v>
      </c>
      <c r="QV69" s="48"/>
      <c r="QW69" s="48"/>
      <c r="QY69" s="48"/>
      <c r="QZ69" s="48"/>
      <c r="RA69" s="48"/>
      <c r="RB69" s="48"/>
      <c r="RC69" s="191">
        <f t="shared" ref="RC69:RC72" si="1956">QY69+QZ69-RA69+RB69</f>
        <v>0</v>
      </c>
      <c r="RD69" s="48"/>
      <c r="RE69" s="48"/>
      <c r="RF69" s="48"/>
      <c r="RG69" s="48"/>
      <c r="RH69" s="48"/>
      <c r="RI69" s="48"/>
      <c r="RJ69" s="192">
        <f>RD69+RE69-RF69+RG69-RH69+RI69</f>
        <v>0</v>
      </c>
      <c r="RK69" s="48"/>
      <c r="RL69" s="48"/>
      <c r="RN69" s="48"/>
      <c r="RO69" s="48"/>
      <c r="RP69" s="48"/>
      <c r="RQ69" s="48"/>
      <c r="RR69" s="191">
        <f t="shared" ref="RR69:RR72" si="1957">RN69+RO69-RP69+RQ69</f>
        <v>0</v>
      </c>
      <c r="RS69" s="48"/>
      <c r="RT69" s="48"/>
      <c r="RU69" s="48"/>
      <c r="RV69" s="48"/>
      <c r="RW69" s="48"/>
      <c r="RX69" s="48"/>
      <c r="RY69" s="192">
        <f>RS69+RT69-RU69+RV69-RW69+RX69</f>
        <v>0</v>
      </c>
      <c r="RZ69" s="48"/>
      <c r="SA69" s="48"/>
      <c r="SC69" s="48"/>
      <c r="SD69" s="48"/>
      <c r="SE69" s="48"/>
      <c r="SF69" s="48"/>
      <c r="SG69" s="191">
        <f t="shared" ref="SG69:SG72" si="1958">SC69+SD69-SE69+SF69</f>
        <v>0</v>
      </c>
      <c r="SH69" s="48"/>
      <c r="SI69" s="48"/>
      <c r="SJ69" s="48"/>
      <c r="SK69" s="48"/>
      <c r="SL69" s="48"/>
      <c r="SM69" s="48"/>
      <c r="SN69" s="192">
        <f>SH69+SI69-SJ69+SK69-SL69+SM69</f>
        <v>0</v>
      </c>
      <c r="SO69" s="48"/>
      <c r="SP69" s="48"/>
      <c r="SR69" s="48"/>
      <c r="SS69" s="48"/>
      <c r="ST69" s="48"/>
      <c r="SU69" s="48"/>
      <c r="SV69" s="191">
        <f t="shared" ref="SV69:SV72" si="1959">SR69+SS69-ST69+SU69</f>
        <v>0</v>
      </c>
      <c r="SW69" s="48"/>
      <c r="SX69" s="48"/>
      <c r="SY69" s="48"/>
      <c r="SZ69" s="48"/>
      <c r="TA69" s="48"/>
      <c r="TB69" s="48"/>
      <c r="TC69" s="192">
        <f>SW69+SX69-SY69+SZ69-TA69+TB69</f>
        <v>0</v>
      </c>
      <c r="TD69" s="48"/>
      <c r="TE69" s="48"/>
      <c r="TG69" s="48"/>
      <c r="TH69" s="48"/>
      <c r="TI69" s="48"/>
      <c r="TJ69" s="48"/>
      <c r="TK69" s="191">
        <f t="shared" ref="TK69:TK72" si="1960">TG69+TH69-TI69+TJ69</f>
        <v>0</v>
      </c>
      <c r="TL69" s="48"/>
      <c r="TM69" s="48"/>
      <c r="TN69" s="48"/>
      <c r="TO69" s="48"/>
      <c r="TP69" s="48"/>
      <c r="TQ69" s="48"/>
      <c r="TR69" s="192">
        <f>TL69+TM69-TN69+TO69-TP69+TQ69</f>
        <v>0</v>
      </c>
      <c r="TS69" s="48"/>
      <c r="TT69" s="48"/>
      <c r="TV69" s="48"/>
      <c r="TW69" s="48"/>
      <c r="TX69" s="48"/>
      <c r="TY69" s="48"/>
      <c r="TZ69" s="191">
        <f t="shared" ref="TZ69:TZ72" si="1961">TV69+TW69-TX69+TY69</f>
        <v>0</v>
      </c>
      <c r="UA69" s="48"/>
      <c r="UB69" s="48"/>
      <c r="UC69" s="48"/>
      <c r="UD69" s="48"/>
      <c r="UE69" s="48"/>
      <c r="UF69" s="48"/>
      <c r="UG69" s="192">
        <f>UA69+UB69-UC69+UD69-UE69+UF69</f>
        <v>0</v>
      </c>
      <c r="UH69" s="48"/>
      <c r="UI69" s="48"/>
      <c r="UK69" s="48"/>
      <c r="UL69" s="48"/>
      <c r="UM69" s="48"/>
      <c r="UN69" s="48"/>
      <c r="UO69" s="191">
        <f t="shared" ref="UO69:UO72" si="1962">UK69+UL69-UM69+UN69</f>
        <v>0</v>
      </c>
      <c r="UP69" s="48"/>
      <c r="UQ69" s="48"/>
      <c r="UR69" s="48"/>
      <c r="US69" s="48"/>
      <c r="UT69" s="48"/>
      <c r="UU69" s="48"/>
      <c r="UV69" s="192">
        <f>UP69+UQ69-UR69+US69-UT69+UU69</f>
        <v>0</v>
      </c>
      <c r="UW69" s="48"/>
      <c r="UX69" s="48"/>
      <c r="UZ69" s="48"/>
      <c r="VA69" s="48"/>
      <c r="VB69" s="48"/>
      <c r="VC69" s="48"/>
      <c r="VD69" s="191">
        <f t="shared" ref="VD69:VD72" si="1963">UZ69+VA69-VB69+VC69</f>
        <v>0</v>
      </c>
      <c r="VE69" s="48"/>
      <c r="VF69" s="48"/>
      <c r="VG69" s="48"/>
      <c r="VH69" s="48"/>
      <c r="VI69" s="48"/>
      <c r="VJ69" s="48"/>
      <c r="VK69" s="192">
        <f>VE69+VF69-VG69+VH69-VI69+VJ69</f>
        <v>0</v>
      </c>
      <c r="VL69" s="48"/>
      <c r="VM69" s="48"/>
      <c r="VO69" s="48"/>
      <c r="VP69" s="48"/>
      <c r="VQ69" s="48"/>
      <c r="VR69" s="48"/>
      <c r="VS69" s="191">
        <f t="shared" ref="VS69:VS72" si="1964">VO69+VP69-VQ69+VR69</f>
        <v>0</v>
      </c>
      <c r="VT69" s="48"/>
      <c r="VU69" s="48"/>
      <c r="VV69" s="48"/>
      <c r="VW69" s="48"/>
      <c r="VX69" s="48"/>
      <c r="VY69" s="48"/>
      <c r="VZ69" s="192">
        <f>VT69+VU69-VV69+VW69-VX69+VY69</f>
        <v>0</v>
      </c>
      <c r="WA69" s="48"/>
      <c r="WB69" s="48"/>
      <c r="WD69" s="48"/>
      <c r="WE69" s="48"/>
      <c r="WF69" s="48"/>
      <c r="WG69" s="48"/>
      <c r="WH69" s="191">
        <f t="shared" ref="WH69:WH72" si="1965">WD69+WE69-WF69+WG69</f>
        <v>0</v>
      </c>
      <c r="WI69" s="48"/>
      <c r="WJ69" s="48"/>
      <c r="WK69" s="48"/>
      <c r="WL69" s="48"/>
      <c r="WM69" s="48"/>
      <c r="WN69" s="48"/>
      <c r="WO69" s="192">
        <f>WI69+WJ69-WK69+WL69-WM69+WN69</f>
        <v>0</v>
      </c>
      <c r="WP69" s="48"/>
      <c r="WQ69" s="48"/>
      <c r="WS69" s="48"/>
      <c r="WT69" s="48"/>
      <c r="WU69" s="48"/>
      <c r="WV69" s="48"/>
      <c r="WW69" s="191">
        <f t="shared" ref="WW69:WW72" si="1966">WS69+WT69-WU69+WV69</f>
        <v>0</v>
      </c>
      <c r="WX69" s="48"/>
      <c r="WY69" s="48"/>
      <c r="WZ69" s="48"/>
      <c r="XA69" s="48"/>
      <c r="XB69" s="48"/>
      <c r="XC69" s="48"/>
      <c r="XD69" s="192">
        <f>WX69+WY69-WZ69+XA69-XB69+XC69</f>
        <v>0</v>
      </c>
      <c r="XE69" s="48"/>
      <c r="XF69" s="48"/>
      <c r="XH69" s="48"/>
      <c r="XI69" s="48"/>
      <c r="XJ69" s="48"/>
      <c r="XK69" s="48"/>
      <c r="XL69" s="191">
        <f t="shared" ref="XL69:XL72" si="1967">XH69+XI69-XJ69+XK69</f>
        <v>0</v>
      </c>
      <c r="XM69" s="48"/>
      <c r="XN69" s="48"/>
      <c r="XO69" s="48"/>
      <c r="XP69" s="48"/>
      <c r="XQ69" s="48"/>
      <c r="XR69" s="48"/>
      <c r="XS69" s="192">
        <f>XM69+XN69-XO69+XP69-XQ69+XR69</f>
        <v>0</v>
      </c>
      <c r="XT69" s="48"/>
      <c r="XU69" s="48"/>
      <c r="XW69" s="48"/>
      <c r="XX69" s="48"/>
      <c r="XY69" s="48"/>
      <c r="XZ69" s="48"/>
      <c r="YA69" s="191">
        <f t="shared" ref="YA69:YA72" si="1968">XW69+XX69-XY69+XZ69</f>
        <v>0</v>
      </c>
      <c r="YB69" s="48"/>
      <c r="YC69" s="48"/>
      <c r="YD69" s="48"/>
      <c r="YE69" s="48"/>
      <c r="YF69" s="48"/>
      <c r="YG69" s="48"/>
      <c r="YH69" s="192">
        <f>YB69+YC69-YD69+YE69-YF69+YG69</f>
        <v>0</v>
      </c>
      <c r="YI69" s="48"/>
      <c r="YJ69" s="48"/>
      <c r="YL69" s="48"/>
      <c r="YM69" s="48"/>
      <c r="YN69" s="48"/>
      <c r="YO69" s="48"/>
      <c r="YP69" s="191">
        <f t="shared" ref="YP69:YP72" si="1969">YL69+YM69-YN69+YO69</f>
        <v>0</v>
      </c>
      <c r="YQ69" s="48"/>
      <c r="YR69" s="48"/>
      <c r="YS69" s="48"/>
      <c r="YT69" s="48"/>
      <c r="YU69" s="48"/>
      <c r="YV69" s="48"/>
      <c r="YW69" s="192">
        <f>YQ69+YR69-YS69+YT69-YU69+YV69</f>
        <v>0</v>
      </c>
      <c r="YX69" s="48"/>
      <c r="YY69" s="48"/>
      <c r="ZA69" s="48"/>
      <c r="ZB69" s="48"/>
      <c r="ZC69" s="48"/>
      <c r="ZD69" s="48"/>
      <c r="ZE69" s="191">
        <f t="shared" ref="ZE69:ZE72" si="1970">ZA69+ZB69-ZC69+ZD69</f>
        <v>0</v>
      </c>
      <c r="ZF69" s="48"/>
      <c r="ZG69" s="48"/>
      <c r="ZH69" s="48"/>
      <c r="ZI69" s="48"/>
      <c r="ZJ69" s="48"/>
      <c r="ZK69" s="48"/>
      <c r="ZL69" s="192">
        <f>ZF69+ZG69-ZH69+ZI69-ZJ69+ZK69</f>
        <v>0</v>
      </c>
      <c r="ZM69" s="48"/>
      <c r="ZN69" s="48"/>
      <c r="ZP69" s="48"/>
      <c r="ZQ69" s="48"/>
      <c r="ZR69" s="48"/>
      <c r="ZS69" s="48"/>
      <c r="ZT69" s="191">
        <f t="shared" ref="ZT69:ZT72" si="1971">ZP69+ZQ69-ZR69+ZS69</f>
        <v>0</v>
      </c>
      <c r="ZU69" s="48"/>
      <c r="ZV69" s="48"/>
      <c r="ZW69" s="48"/>
      <c r="ZX69" s="48"/>
      <c r="ZY69" s="48"/>
      <c r="ZZ69" s="48"/>
      <c r="AAA69" s="192">
        <f>ZU69+ZV69-ZW69+ZX69-ZY69+ZZ69</f>
        <v>0</v>
      </c>
      <c r="AAB69" s="48"/>
      <c r="AAC69" s="48"/>
      <c r="AAE69" s="48"/>
      <c r="AAF69" s="48"/>
      <c r="AAG69" s="48"/>
      <c r="AAH69" s="48"/>
      <c r="AAI69" s="191">
        <f t="shared" ref="AAI69:AAI72" si="1972">AAE69+AAF69-AAG69+AAH69</f>
        <v>0</v>
      </c>
      <c r="AAJ69" s="48"/>
      <c r="AAK69" s="48"/>
      <c r="AAL69" s="48"/>
      <c r="AAM69" s="48"/>
      <c r="AAN69" s="48"/>
      <c r="AAO69" s="48"/>
      <c r="AAP69" s="192">
        <f>AAJ69+AAK69-AAL69+AAM69-AAN69+AAO69</f>
        <v>0</v>
      </c>
      <c r="AAQ69" s="48"/>
      <c r="AAR69" s="48"/>
      <c r="AAT69" s="48"/>
      <c r="AAU69" s="48"/>
      <c r="AAV69" s="48"/>
      <c r="AAW69" s="48"/>
      <c r="AAX69" s="191">
        <f t="shared" ref="AAX69:AAX72" si="1973">AAT69+AAU69-AAV69+AAW69</f>
        <v>0</v>
      </c>
      <c r="AAY69" s="48"/>
      <c r="AAZ69" s="48"/>
      <c r="ABA69" s="48"/>
      <c r="ABB69" s="48"/>
      <c r="ABC69" s="48"/>
      <c r="ABD69" s="48"/>
      <c r="ABE69" s="192">
        <f>AAY69+AAZ69-ABA69+ABB69-ABC69+ABD69</f>
        <v>0</v>
      </c>
      <c r="ABF69" s="48"/>
      <c r="ABG69" s="48"/>
      <c r="ABI69" s="48"/>
      <c r="ABJ69" s="48"/>
      <c r="ABK69" s="48"/>
      <c r="ABL69" s="48"/>
      <c r="ABM69" s="191">
        <f t="shared" ref="ABM69:ABM72" si="1974">ABI69+ABJ69-ABK69+ABL69</f>
        <v>0</v>
      </c>
      <c r="ABN69" s="48"/>
      <c r="ABO69" s="48"/>
      <c r="ABP69" s="48"/>
      <c r="ABQ69" s="48"/>
      <c r="ABR69" s="48"/>
      <c r="ABS69" s="48"/>
      <c r="ABT69" s="192">
        <f>ABN69+ABO69-ABP69+ABQ69-ABR69+ABS69</f>
        <v>0</v>
      </c>
      <c r="ABU69" s="48"/>
      <c r="ABV69" s="48"/>
      <c r="ABX69" s="48"/>
      <c r="ABY69" s="48"/>
      <c r="ABZ69" s="48"/>
      <c r="ACA69" s="48"/>
      <c r="ACB69" s="191">
        <f t="shared" ref="ACB69:ACB72" si="1975">ABX69+ABY69-ABZ69+ACA69</f>
        <v>0</v>
      </c>
      <c r="ACC69" s="48"/>
      <c r="ACD69" s="48"/>
      <c r="ACE69" s="48"/>
      <c r="ACF69" s="48"/>
      <c r="ACG69" s="48"/>
      <c r="ACH69" s="48"/>
      <c r="ACI69" s="192">
        <f>ACC69+ACD69-ACE69+ACF69-ACG69+ACH69</f>
        <v>0</v>
      </c>
      <c r="ACJ69" s="48"/>
      <c r="ACK69" s="48"/>
      <c r="ACM69" s="48"/>
      <c r="ACN69" s="48"/>
      <c r="ACO69" s="48"/>
      <c r="ACP69" s="48"/>
      <c r="ACQ69" s="191">
        <f t="shared" ref="ACQ69:ACQ72" si="1976">ACM69+ACN69-ACO69+ACP69</f>
        <v>0</v>
      </c>
      <c r="ACR69" s="48"/>
      <c r="ACS69" s="48"/>
      <c r="ACT69" s="48"/>
      <c r="ACU69" s="48"/>
      <c r="ACV69" s="48"/>
      <c r="ACW69" s="48"/>
      <c r="ACX69" s="192">
        <f>ACR69+ACS69-ACT69+ACU69-ACV69+ACW69</f>
        <v>0</v>
      </c>
      <c r="ACY69" s="48"/>
      <c r="ACZ69" s="48"/>
      <c r="ADC69" s="48"/>
      <c r="ADD69" s="48"/>
      <c r="ADE69" s="48"/>
      <c r="ADF69" s="48"/>
      <c r="ADG69" s="191">
        <f t="shared" ref="ADG69:ADG72" si="1977">ADC69+ADD69-ADE69+ADF69</f>
        <v>0</v>
      </c>
      <c r="ADH69" s="48"/>
      <c r="ADI69" s="48"/>
      <c r="ADJ69" s="48"/>
      <c r="ADK69" s="48"/>
      <c r="ADL69" s="48"/>
      <c r="ADM69" s="48"/>
      <c r="ADN69" s="192">
        <f>ADH69+ADI69-ADJ69+ADK69-ADL69+ADM69</f>
        <v>0</v>
      </c>
      <c r="ADO69" s="48"/>
      <c r="ADP69" s="48"/>
      <c r="ADR69" s="48"/>
      <c r="ADS69" s="48"/>
      <c r="ADT69" s="48"/>
      <c r="ADU69" s="48"/>
      <c r="ADV69" s="191">
        <f t="shared" ref="ADV69:ADV72" si="1978">ADR69+ADS69-ADT69+ADU69</f>
        <v>0</v>
      </c>
      <c r="ADW69" s="48"/>
      <c r="ADX69" s="48"/>
      <c r="ADY69" s="48"/>
      <c r="ADZ69" s="48"/>
      <c r="AEA69" s="48"/>
      <c r="AEB69" s="48"/>
      <c r="AEC69" s="192">
        <f>ADW69+ADX69-ADY69+ADZ69-AEA69+AEB69</f>
        <v>0</v>
      </c>
      <c r="AED69" s="48"/>
      <c r="AEE69" s="48"/>
      <c r="AEG69" s="48"/>
      <c r="AEH69" s="48"/>
      <c r="AEI69" s="48"/>
      <c r="AEJ69" s="48"/>
      <c r="AEK69" s="191">
        <f t="shared" ref="AEK69:AEK72" si="1979">AEG69+AEH69-AEI69+AEJ69</f>
        <v>0</v>
      </c>
      <c r="AEL69" s="48"/>
      <c r="AEM69" s="48"/>
      <c r="AEN69" s="48"/>
      <c r="AEO69" s="48"/>
      <c r="AEP69" s="48"/>
      <c r="AEQ69" s="48"/>
      <c r="AER69" s="192">
        <f>AEL69+AEM69-AEN69+AEO69-AEP69+AEQ69</f>
        <v>0</v>
      </c>
      <c r="AES69" s="48"/>
      <c r="AET69" s="48"/>
      <c r="AEV69" s="48"/>
      <c r="AEW69" s="48"/>
      <c r="AEX69" s="48"/>
      <c r="AEY69" s="48"/>
      <c r="AEZ69" s="191">
        <f t="shared" ref="AEZ69:AEZ72" si="1980">AEV69+AEW69-AEX69+AEY69</f>
        <v>0</v>
      </c>
      <c r="AFA69" s="48"/>
      <c r="AFB69" s="48"/>
      <c r="AFC69" s="48"/>
      <c r="AFD69" s="48"/>
      <c r="AFE69" s="48"/>
      <c r="AFF69" s="48"/>
      <c r="AFG69" s="192">
        <f>AFA69+AFB69-AFC69+AFD69-AFE69+AFF69</f>
        <v>0</v>
      </c>
      <c r="AFH69" s="48"/>
      <c r="AFI69" s="48"/>
      <c r="AFK69" s="48"/>
      <c r="AFL69" s="48"/>
      <c r="AFM69" s="48"/>
      <c r="AFN69" s="48"/>
      <c r="AFO69" s="191">
        <f t="shared" ref="AFO69:AFO72" si="1981">AFK69+AFL69-AFM69+AFN69</f>
        <v>0</v>
      </c>
      <c r="AFP69" s="48"/>
      <c r="AFQ69" s="48"/>
      <c r="AFR69" s="48"/>
      <c r="AFS69" s="48"/>
      <c r="AFT69" s="48"/>
      <c r="AFU69" s="48"/>
      <c r="AFV69" s="192">
        <f>AFP69+AFQ69-AFR69+AFS69-AFT69+AFU69</f>
        <v>0</v>
      </c>
      <c r="AFW69" s="48"/>
      <c r="AFX69" s="48"/>
      <c r="AFZ69" s="48"/>
      <c r="AGA69" s="48"/>
      <c r="AGB69" s="48"/>
      <c r="AGC69" s="48"/>
      <c r="AGD69" s="191">
        <f t="shared" ref="AGD69:AGD72" si="1982">AFZ69+AGA69-AGB69+AGC69</f>
        <v>0</v>
      </c>
      <c r="AGE69" s="48"/>
      <c r="AGF69" s="48"/>
      <c r="AGG69" s="48"/>
      <c r="AGH69" s="48"/>
      <c r="AGI69" s="48"/>
      <c r="AGJ69" s="48"/>
      <c r="AGK69" s="192">
        <f>AGE69+AGF69-AGG69+AGH69-AGI69+AGJ69</f>
        <v>0</v>
      </c>
      <c r="AGL69" s="48"/>
      <c r="AGM69" s="48"/>
      <c r="AGO69" s="48"/>
      <c r="AGP69" s="48"/>
      <c r="AGQ69" s="48"/>
      <c r="AGR69" s="48"/>
      <c r="AGS69" s="191">
        <f t="shared" ref="AGS69:AGS72" si="1983">AGO69+AGP69-AGQ69+AGR69</f>
        <v>0</v>
      </c>
      <c r="AGT69" s="48"/>
      <c r="AGU69" s="48"/>
      <c r="AGV69" s="48"/>
      <c r="AGW69" s="48"/>
      <c r="AGX69" s="48"/>
      <c r="AGY69" s="48"/>
      <c r="AGZ69" s="192">
        <f>AGT69+AGU69-AGV69+AGW69-AGX69+AGY69</f>
        <v>0</v>
      </c>
      <c r="AHA69" s="48"/>
      <c r="AHB69" s="48"/>
      <c r="AHD69" s="48"/>
      <c r="AHE69" s="48"/>
      <c r="AHF69" s="48"/>
      <c r="AHG69" s="48"/>
      <c r="AHH69" s="191">
        <f t="shared" ref="AHH69:AHH72" si="1984">AHD69+AHE69-AHF69+AHG69</f>
        <v>0</v>
      </c>
      <c r="AHI69" s="48"/>
      <c r="AHJ69" s="48"/>
      <c r="AHK69" s="48"/>
      <c r="AHL69" s="48"/>
      <c r="AHM69" s="48"/>
      <c r="AHN69" s="48"/>
      <c r="AHO69" s="192">
        <f>AHI69+AHJ69-AHK69+AHL69-AHM69+AHN69</f>
        <v>0</v>
      </c>
      <c r="AHP69" s="48"/>
      <c r="AHQ69" s="48"/>
      <c r="AHS69" s="48"/>
      <c r="AHT69" s="48"/>
      <c r="AHU69" s="48"/>
      <c r="AHV69" s="48"/>
      <c r="AHW69" s="191">
        <f t="shared" ref="AHW69:AHW72" si="1985">AHS69+AHT69-AHU69+AHV69</f>
        <v>0</v>
      </c>
      <c r="AHX69" s="48"/>
      <c r="AHY69" s="48"/>
      <c r="AHZ69" s="48"/>
      <c r="AIA69" s="48"/>
      <c r="AIB69" s="48"/>
      <c r="AIC69" s="48"/>
      <c r="AID69" s="192">
        <f>AHX69+AHY69-AHZ69+AIA69-AIB69+AIC69</f>
        <v>0</v>
      </c>
      <c r="AIE69" s="48"/>
      <c r="AIF69" s="48"/>
    </row>
    <row r="70" spans="1:916" x14ac:dyDescent="0.25">
      <c r="A70" s="46" t="s">
        <v>289</v>
      </c>
      <c r="B70" s="47" t="s">
        <v>295</v>
      </c>
      <c r="C70" s="53"/>
      <c r="D70" s="48"/>
      <c r="E70" s="48"/>
      <c r="F70" s="48"/>
      <c r="G70" s="191">
        <f t="shared" si="1925"/>
        <v>0</v>
      </c>
      <c r="H70" s="48"/>
      <c r="I70" s="48"/>
      <c r="J70" s="48"/>
      <c r="K70" s="48"/>
      <c r="L70" s="48"/>
      <c r="M70" s="48"/>
      <c r="N70" s="192">
        <f>H70+I70-J70+K70-L70+M70</f>
        <v>0</v>
      </c>
      <c r="O70" s="48"/>
      <c r="P70" s="48"/>
      <c r="Q70" s="48"/>
      <c r="R70" s="48"/>
      <c r="S70" s="48"/>
      <c r="T70" s="48"/>
      <c r="U70" s="191">
        <f t="shared" si="1926"/>
        <v>0</v>
      </c>
      <c r="V70" s="48"/>
      <c r="W70" s="48"/>
      <c r="X70" s="48"/>
      <c r="Y70" s="48"/>
      <c r="Z70" s="48"/>
      <c r="AA70" s="48"/>
      <c r="AB70" s="192">
        <f>V70+W70-X70+Y70-Z70+AA70</f>
        <v>0</v>
      </c>
      <c r="AC70" s="48"/>
      <c r="AD70" s="48"/>
      <c r="AF70" s="48"/>
      <c r="AG70" s="48"/>
      <c r="AH70" s="48"/>
      <c r="AI70" s="48"/>
      <c r="AJ70" s="191">
        <f t="shared" si="1927"/>
        <v>0</v>
      </c>
      <c r="AK70" s="48"/>
      <c r="AL70" s="48"/>
      <c r="AM70" s="48"/>
      <c r="AN70" s="48"/>
      <c r="AO70" s="48"/>
      <c r="AP70" s="48"/>
      <c r="AQ70" s="192">
        <f>AK70+AL70-AM70+AN70-AO70+AP70</f>
        <v>0</v>
      </c>
      <c r="AR70" s="48"/>
      <c r="AS70" s="48"/>
      <c r="AU70" s="48"/>
      <c r="AV70" s="48"/>
      <c r="AW70" s="48"/>
      <c r="AX70" s="48"/>
      <c r="AY70" s="191">
        <f t="shared" si="1928"/>
        <v>0</v>
      </c>
      <c r="AZ70" s="48"/>
      <c r="BA70" s="48"/>
      <c r="BB70" s="48"/>
      <c r="BC70" s="48"/>
      <c r="BD70" s="48"/>
      <c r="BE70" s="48"/>
      <c r="BF70" s="192">
        <f>AZ70+BA70-BB70+BC70-BD70+BE70</f>
        <v>0</v>
      </c>
      <c r="BG70" s="48"/>
      <c r="BH70" s="48"/>
      <c r="BJ70" s="48"/>
      <c r="BK70" s="48"/>
      <c r="BL70" s="48"/>
      <c r="BM70" s="48"/>
      <c r="BN70" s="191">
        <f t="shared" si="1929"/>
        <v>0</v>
      </c>
      <c r="BO70" s="48"/>
      <c r="BP70" s="48"/>
      <c r="BQ70" s="48"/>
      <c r="BR70" s="48"/>
      <c r="BS70" s="48"/>
      <c r="BT70" s="48"/>
      <c r="BU70" s="192">
        <f>BO70+BP70-BQ70+BR70-BS70+BT70</f>
        <v>0</v>
      </c>
      <c r="BV70" s="48"/>
      <c r="BW70" s="48"/>
      <c r="BY70" s="48"/>
      <c r="BZ70" s="48"/>
      <c r="CA70" s="48"/>
      <c r="CB70" s="48"/>
      <c r="CC70" s="191">
        <f t="shared" si="1930"/>
        <v>0</v>
      </c>
      <c r="CD70" s="48"/>
      <c r="CE70" s="48"/>
      <c r="CF70" s="48"/>
      <c r="CG70" s="48"/>
      <c r="CH70" s="48"/>
      <c r="CI70" s="48"/>
      <c r="CJ70" s="192">
        <f>CD70+CE70-CF70+CG70-CH70+CI70</f>
        <v>0</v>
      </c>
      <c r="CK70" s="48"/>
      <c r="CL70" s="48"/>
      <c r="CN70" s="48"/>
      <c r="CO70" s="48"/>
      <c r="CP70" s="48"/>
      <c r="CQ70" s="48"/>
      <c r="CR70" s="191">
        <f t="shared" si="1931"/>
        <v>0</v>
      </c>
      <c r="CS70" s="48"/>
      <c r="CT70" s="48"/>
      <c r="CU70" s="48"/>
      <c r="CV70" s="48"/>
      <c r="CW70" s="48"/>
      <c r="CX70" s="48"/>
      <c r="CY70" s="192">
        <f>CS70+CT70-CU70+CV70-CW70+CX70</f>
        <v>0</v>
      </c>
      <c r="CZ70" s="48"/>
      <c r="DA70" s="48"/>
      <c r="DC70" s="48"/>
      <c r="DD70" s="48"/>
      <c r="DE70" s="48"/>
      <c r="DF70" s="48"/>
      <c r="DG70" s="191">
        <f t="shared" si="1932"/>
        <v>0</v>
      </c>
      <c r="DH70" s="48"/>
      <c r="DI70" s="48"/>
      <c r="DJ70" s="48"/>
      <c r="DK70" s="48"/>
      <c r="DL70" s="48"/>
      <c r="DM70" s="48"/>
      <c r="DN70" s="192">
        <f>DH70+DI70-DJ70+DK70-DL70+DM70</f>
        <v>0</v>
      </c>
      <c r="DO70" s="48"/>
      <c r="DP70" s="48"/>
      <c r="DR70" s="48"/>
      <c r="DS70" s="48"/>
      <c r="DT70" s="48"/>
      <c r="DU70" s="48"/>
      <c r="DV70" s="191">
        <f t="shared" si="1933"/>
        <v>0</v>
      </c>
      <c r="DW70" s="48"/>
      <c r="DX70" s="48"/>
      <c r="DY70" s="48"/>
      <c r="DZ70" s="48"/>
      <c r="EA70" s="48"/>
      <c r="EB70" s="48"/>
      <c r="EC70" s="192">
        <f>DW70+DX70-DY70+DZ70-EA70+EB70</f>
        <v>0</v>
      </c>
      <c r="ED70" s="48"/>
      <c r="EE70" s="48"/>
      <c r="EG70" s="48"/>
      <c r="EH70" s="48"/>
      <c r="EI70" s="48"/>
      <c r="EJ70" s="48"/>
      <c r="EK70" s="191">
        <f t="shared" si="1934"/>
        <v>0</v>
      </c>
      <c r="EL70" s="48"/>
      <c r="EM70" s="48"/>
      <c r="EN70" s="48"/>
      <c r="EO70" s="48"/>
      <c r="EP70" s="48"/>
      <c r="EQ70" s="48"/>
      <c r="ER70" s="192">
        <f>EL70+EM70-EN70+EO70-EP70+EQ70</f>
        <v>0</v>
      </c>
      <c r="ES70" s="48"/>
      <c r="ET70" s="48"/>
      <c r="EV70" s="48"/>
      <c r="EW70" s="48"/>
      <c r="EX70" s="48"/>
      <c r="EY70" s="48"/>
      <c r="EZ70" s="191">
        <f t="shared" si="1935"/>
        <v>0</v>
      </c>
      <c r="FA70" s="48"/>
      <c r="FB70" s="48"/>
      <c r="FC70" s="48"/>
      <c r="FD70" s="48"/>
      <c r="FE70" s="48"/>
      <c r="FF70" s="48"/>
      <c r="FG70" s="192">
        <f>FA70+FB70-FC70+FD70-FE70+FF70</f>
        <v>0</v>
      </c>
      <c r="FH70" s="48"/>
      <c r="FI70" s="48"/>
      <c r="FK70" s="48"/>
      <c r="FL70" s="48"/>
      <c r="FM70" s="48"/>
      <c r="FN70" s="48"/>
      <c r="FO70" s="191">
        <f t="shared" si="1936"/>
        <v>0</v>
      </c>
      <c r="FP70" s="48"/>
      <c r="FQ70" s="48"/>
      <c r="FR70" s="48"/>
      <c r="FS70" s="48"/>
      <c r="FT70" s="48"/>
      <c r="FU70" s="48"/>
      <c r="FV70" s="192">
        <f>FP70+FQ70-FR70+FS70-FT70+FU70</f>
        <v>0</v>
      </c>
      <c r="FW70" s="48"/>
      <c r="FX70" s="48"/>
      <c r="FZ70" s="48"/>
      <c r="GA70" s="48"/>
      <c r="GB70" s="48"/>
      <c r="GC70" s="48"/>
      <c r="GD70" s="191">
        <f t="shared" si="1937"/>
        <v>0</v>
      </c>
      <c r="GE70" s="48"/>
      <c r="GF70" s="48"/>
      <c r="GG70" s="48"/>
      <c r="GH70" s="48"/>
      <c r="GI70" s="48"/>
      <c r="GJ70" s="48"/>
      <c r="GK70" s="192">
        <f>GE70+GF70-GG70+GH70-GI70+GJ70</f>
        <v>0</v>
      </c>
      <c r="GL70" s="48"/>
      <c r="GM70" s="48"/>
      <c r="GO70" s="48"/>
      <c r="GP70" s="48"/>
      <c r="GQ70" s="48"/>
      <c r="GR70" s="48"/>
      <c r="GS70" s="191">
        <f t="shared" si="1938"/>
        <v>0</v>
      </c>
      <c r="GT70" s="48"/>
      <c r="GU70" s="48"/>
      <c r="GV70" s="48"/>
      <c r="GW70" s="48"/>
      <c r="GX70" s="48"/>
      <c r="GY70" s="48"/>
      <c r="GZ70" s="192">
        <f>GT70+GU70-GV70+GW70-GX70+GY70</f>
        <v>0</v>
      </c>
      <c r="HA70" s="48"/>
      <c r="HB70" s="48"/>
      <c r="HD70" s="48"/>
      <c r="HE70" s="48"/>
      <c r="HF70" s="48"/>
      <c r="HG70" s="48"/>
      <c r="HH70" s="191">
        <f t="shared" si="1939"/>
        <v>0</v>
      </c>
      <c r="HI70" s="48"/>
      <c r="HJ70" s="48"/>
      <c r="HK70" s="48"/>
      <c r="HL70" s="48"/>
      <c r="HM70" s="48"/>
      <c r="HN70" s="48"/>
      <c r="HO70" s="192">
        <f>HI70+HJ70-HK70+HL70-HM70+HN70</f>
        <v>0</v>
      </c>
      <c r="HP70" s="48"/>
      <c r="HQ70" s="48"/>
      <c r="HS70" s="48"/>
      <c r="HT70" s="48"/>
      <c r="HU70" s="48"/>
      <c r="HV70" s="48"/>
      <c r="HW70" s="191">
        <f t="shared" si="1940"/>
        <v>0</v>
      </c>
      <c r="HX70" s="48"/>
      <c r="HY70" s="48"/>
      <c r="HZ70" s="48"/>
      <c r="IA70" s="48"/>
      <c r="IB70" s="48"/>
      <c r="IC70" s="48"/>
      <c r="ID70" s="192">
        <f>HX70+HY70-HZ70+IA70-IB70+IC70</f>
        <v>0</v>
      </c>
      <c r="IE70" s="48"/>
      <c r="IF70" s="48"/>
      <c r="IH70" s="48"/>
      <c r="II70" s="48"/>
      <c r="IJ70" s="48"/>
      <c r="IK70" s="48"/>
      <c r="IL70" s="191">
        <f t="shared" si="1941"/>
        <v>0</v>
      </c>
      <c r="IM70" s="48"/>
      <c r="IN70" s="48"/>
      <c r="IO70" s="48"/>
      <c r="IP70" s="48"/>
      <c r="IQ70" s="48"/>
      <c r="IR70" s="48"/>
      <c r="IS70" s="192">
        <f>IM70+IN70-IO70+IP70-IQ70+IR70</f>
        <v>0</v>
      </c>
      <c r="IT70" s="48"/>
      <c r="IU70" s="48"/>
      <c r="IW70" s="48"/>
      <c r="IX70" s="48"/>
      <c r="IY70" s="48"/>
      <c r="IZ70" s="48"/>
      <c r="JA70" s="191">
        <f t="shared" si="1942"/>
        <v>0</v>
      </c>
      <c r="JB70" s="48"/>
      <c r="JC70" s="48"/>
      <c r="JD70" s="48"/>
      <c r="JE70" s="48"/>
      <c r="JF70" s="48"/>
      <c r="JG70" s="48"/>
      <c r="JH70" s="192">
        <f>JB70+JC70-JD70+JE70-JF70+JG70</f>
        <v>0</v>
      </c>
      <c r="JI70" s="48"/>
      <c r="JJ70" s="48"/>
      <c r="JL70" s="48"/>
      <c r="JM70" s="48"/>
      <c r="JN70" s="48"/>
      <c r="JO70" s="48"/>
      <c r="JP70" s="191">
        <f t="shared" si="1943"/>
        <v>0</v>
      </c>
      <c r="JQ70" s="48"/>
      <c r="JR70" s="48"/>
      <c r="JS70" s="48"/>
      <c r="JT70" s="48"/>
      <c r="JU70" s="48"/>
      <c r="JV70" s="48"/>
      <c r="JW70" s="192">
        <f>JQ70+JR70-JS70+JT70-JU70+JV70</f>
        <v>0</v>
      </c>
      <c r="JX70" s="48"/>
      <c r="JY70" s="48"/>
      <c r="KA70" s="48"/>
      <c r="KB70" s="48"/>
      <c r="KC70" s="48"/>
      <c r="KD70" s="48"/>
      <c r="KE70" s="191">
        <f t="shared" si="1944"/>
        <v>0</v>
      </c>
      <c r="KF70" s="48"/>
      <c r="KG70" s="48"/>
      <c r="KH70" s="48"/>
      <c r="KI70" s="48"/>
      <c r="KJ70" s="48"/>
      <c r="KK70" s="48"/>
      <c r="KL70" s="192">
        <f>KF70+KG70-KH70+KI70-KJ70+KK70</f>
        <v>0</v>
      </c>
      <c r="KM70" s="48"/>
      <c r="KN70" s="48"/>
      <c r="KP70" s="48"/>
      <c r="KQ70" s="48"/>
      <c r="KR70" s="48"/>
      <c r="KS70" s="48"/>
      <c r="KT70" s="191">
        <f t="shared" si="1945"/>
        <v>0</v>
      </c>
      <c r="KU70" s="48"/>
      <c r="KV70" s="48"/>
      <c r="KW70" s="48"/>
      <c r="KX70" s="48"/>
      <c r="KY70" s="48"/>
      <c r="KZ70" s="48"/>
      <c r="LA70" s="192">
        <f>KU70+KV70-KW70+KX70-KY70+KZ70</f>
        <v>0</v>
      </c>
      <c r="LB70" s="48"/>
      <c r="LC70" s="48"/>
      <c r="LE70" s="48"/>
      <c r="LF70" s="48"/>
      <c r="LG70" s="48"/>
      <c r="LH70" s="48"/>
      <c r="LI70" s="191">
        <f t="shared" si="1946"/>
        <v>0</v>
      </c>
      <c r="LJ70" s="48"/>
      <c r="LK70" s="48"/>
      <c r="LL70" s="48"/>
      <c r="LM70" s="48"/>
      <c r="LN70" s="48"/>
      <c r="LO70" s="48"/>
      <c r="LP70" s="192">
        <f>LJ70+LK70-LL70+LM70-LN70+LO70</f>
        <v>0</v>
      </c>
      <c r="LQ70" s="48"/>
      <c r="LR70" s="48"/>
      <c r="LT70" s="48"/>
      <c r="LU70" s="48"/>
      <c r="LV70" s="48"/>
      <c r="LW70" s="48"/>
      <c r="LX70" s="191">
        <f t="shared" si="1947"/>
        <v>0</v>
      </c>
      <c r="LY70" s="48"/>
      <c r="LZ70" s="48"/>
      <c r="MA70" s="48"/>
      <c r="MB70" s="48"/>
      <c r="MC70" s="48"/>
      <c r="MD70" s="48"/>
      <c r="ME70" s="192">
        <f>LY70+LZ70-MA70+MB70-MC70+MD70</f>
        <v>0</v>
      </c>
      <c r="MF70" s="48"/>
      <c r="MG70" s="48"/>
      <c r="MI70" s="48"/>
      <c r="MJ70" s="48"/>
      <c r="MK70" s="48"/>
      <c r="ML70" s="48"/>
      <c r="MM70" s="191">
        <f t="shared" si="1948"/>
        <v>0</v>
      </c>
      <c r="MN70" s="48"/>
      <c r="MO70" s="48"/>
      <c r="MP70" s="48"/>
      <c r="MQ70" s="48"/>
      <c r="MR70" s="48"/>
      <c r="MS70" s="48"/>
      <c r="MT70" s="192">
        <f>MN70+MO70-MP70+MQ70-MR70+MS70</f>
        <v>0</v>
      </c>
      <c r="MU70" s="48"/>
      <c r="MV70" s="48"/>
      <c r="MX70" s="48"/>
      <c r="MY70" s="48"/>
      <c r="MZ70" s="48"/>
      <c r="NA70" s="48"/>
      <c r="NB70" s="191">
        <f t="shared" si="1949"/>
        <v>0</v>
      </c>
      <c r="NC70" s="48"/>
      <c r="ND70" s="48"/>
      <c r="NE70" s="48"/>
      <c r="NF70" s="48"/>
      <c r="NG70" s="48"/>
      <c r="NH70" s="48"/>
      <c r="NI70" s="192">
        <f>NC70+ND70-NE70+NF70-NG70+NH70</f>
        <v>0</v>
      </c>
      <c r="NJ70" s="48"/>
      <c r="NK70" s="48"/>
      <c r="NM70" s="48"/>
      <c r="NN70" s="48"/>
      <c r="NO70" s="48"/>
      <c r="NP70" s="48"/>
      <c r="NQ70" s="191">
        <f t="shared" si="1950"/>
        <v>0</v>
      </c>
      <c r="NR70" s="48"/>
      <c r="NS70" s="48"/>
      <c r="NT70" s="48"/>
      <c r="NU70" s="48"/>
      <c r="NV70" s="48"/>
      <c r="NW70" s="48"/>
      <c r="NX70" s="192">
        <f>NR70+NS70-NT70+NU70-NV70+NW70</f>
        <v>0</v>
      </c>
      <c r="NY70" s="48"/>
      <c r="NZ70" s="48"/>
      <c r="OB70" s="48"/>
      <c r="OC70" s="48"/>
      <c r="OD70" s="48"/>
      <c r="OE70" s="48"/>
      <c r="OF70" s="191">
        <f t="shared" si="1951"/>
        <v>0</v>
      </c>
      <c r="OG70" s="48"/>
      <c r="OH70" s="48"/>
      <c r="OI70" s="48"/>
      <c r="OJ70" s="48"/>
      <c r="OK70" s="48"/>
      <c r="OL70" s="48"/>
      <c r="OM70" s="192">
        <f>OG70+OH70-OI70+OJ70-OK70+OL70</f>
        <v>0</v>
      </c>
      <c r="ON70" s="48"/>
      <c r="OO70" s="48"/>
      <c r="OQ70" s="48"/>
      <c r="OR70" s="48"/>
      <c r="OS70" s="48"/>
      <c r="OT70" s="48"/>
      <c r="OU70" s="191">
        <f t="shared" si="1952"/>
        <v>0</v>
      </c>
      <c r="OV70" s="48"/>
      <c r="OW70" s="48"/>
      <c r="OX70" s="48"/>
      <c r="OY70" s="48"/>
      <c r="OZ70" s="48"/>
      <c r="PA70" s="48"/>
      <c r="PB70" s="192">
        <f>OV70+OW70-OX70+OY70-OZ70+PA70</f>
        <v>0</v>
      </c>
      <c r="PC70" s="48"/>
      <c r="PD70" s="48"/>
      <c r="PF70" s="48"/>
      <c r="PG70" s="48"/>
      <c r="PH70" s="48"/>
      <c r="PI70" s="48"/>
      <c r="PJ70" s="191">
        <f t="shared" si="1953"/>
        <v>0</v>
      </c>
      <c r="PK70" s="48"/>
      <c r="PL70" s="48"/>
      <c r="PM70" s="48"/>
      <c r="PN70" s="48"/>
      <c r="PO70" s="48"/>
      <c r="PP70" s="48"/>
      <c r="PQ70" s="192">
        <f>PK70+PL70-PM70+PN70-PO70+PP70</f>
        <v>0</v>
      </c>
      <c r="PR70" s="48"/>
      <c r="PS70" s="48"/>
      <c r="PU70" s="48"/>
      <c r="PV70" s="48"/>
      <c r="PW70" s="48"/>
      <c r="PX70" s="48"/>
      <c r="PY70" s="191">
        <f t="shared" si="1954"/>
        <v>0</v>
      </c>
      <c r="PZ70" s="48"/>
      <c r="QA70" s="48"/>
      <c r="QB70" s="48"/>
      <c r="QC70" s="48"/>
      <c r="QD70" s="48"/>
      <c r="QE70" s="48"/>
      <c r="QF70" s="192">
        <f>PZ70+QA70-QB70+QC70-QD70+QE70</f>
        <v>0</v>
      </c>
      <c r="QG70" s="48"/>
      <c r="QH70" s="48"/>
      <c r="QJ70" s="48"/>
      <c r="QK70" s="48"/>
      <c r="QL70" s="48"/>
      <c r="QM70" s="48"/>
      <c r="QN70" s="191">
        <f t="shared" si="1955"/>
        <v>0</v>
      </c>
      <c r="QO70" s="48"/>
      <c r="QP70" s="48"/>
      <c r="QQ70" s="48"/>
      <c r="QR70" s="48"/>
      <c r="QS70" s="48"/>
      <c r="QT70" s="48"/>
      <c r="QU70" s="192">
        <f>QO70+QP70-QQ70+QR70-QS70+QT70</f>
        <v>0</v>
      </c>
      <c r="QV70" s="48"/>
      <c r="QW70" s="48"/>
      <c r="QY70" s="48"/>
      <c r="QZ70" s="48"/>
      <c r="RA70" s="48"/>
      <c r="RB70" s="48"/>
      <c r="RC70" s="191">
        <f t="shared" si="1956"/>
        <v>0</v>
      </c>
      <c r="RD70" s="48"/>
      <c r="RE70" s="48"/>
      <c r="RF70" s="48"/>
      <c r="RG70" s="48"/>
      <c r="RH70" s="48"/>
      <c r="RI70" s="48"/>
      <c r="RJ70" s="192">
        <f>RD70+RE70-RF70+RG70-RH70+RI70</f>
        <v>0</v>
      </c>
      <c r="RK70" s="48"/>
      <c r="RL70" s="48"/>
      <c r="RN70" s="48"/>
      <c r="RO70" s="48"/>
      <c r="RP70" s="48"/>
      <c r="RQ70" s="48"/>
      <c r="RR70" s="191">
        <f t="shared" si="1957"/>
        <v>0</v>
      </c>
      <c r="RS70" s="48"/>
      <c r="RT70" s="48"/>
      <c r="RU70" s="48"/>
      <c r="RV70" s="48"/>
      <c r="RW70" s="48"/>
      <c r="RX70" s="48"/>
      <c r="RY70" s="192">
        <f>RS70+RT70-RU70+RV70-RW70+RX70</f>
        <v>0</v>
      </c>
      <c r="RZ70" s="48"/>
      <c r="SA70" s="48"/>
      <c r="SC70" s="48"/>
      <c r="SD70" s="48"/>
      <c r="SE70" s="48"/>
      <c r="SF70" s="48"/>
      <c r="SG70" s="191">
        <f t="shared" si="1958"/>
        <v>0</v>
      </c>
      <c r="SH70" s="48"/>
      <c r="SI70" s="48"/>
      <c r="SJ70" s="48"/>
      <c r="SK70" s="48"/>
      <c r="SL70" s="48"/>
      <c r="SM70" s="48"/>
      <c r="SN70" s="192">
        <f>SH70+SI70-SJ70+SK70-SL70+SM70</f>
        <v>0</v>
      </c>
      <c r="SO70" s="48"/>
      <c r="SP70" s="48"/>
      <c r="SR70" s="48"/>
      <c r="SS70" s="48"/>
      <c r="ST70" s="48"/>
      <c r="SU70" s="48"/>
      <c r="SV70" s="191">
        <f t="shared" si="1959"/>
        <v>0</v>
      </c>
      <c r="SW70" s="48"/>
      <c r="SX70" s="48"/>
      <c r="SY70" s="48"/>
      <c r="SZ70" s="48"/>
      <c r="TA70" s="48"/>
      <c r="TB70" s="48"/>
      <c r="TC70" s="192">
        <f>SW70+SX70-SY70+SZ70-TA70+TB70</f>
        <v>0</v>
      </c>
      <c r="TD70" s="48"/>
      <c r="TE70" s="48"/>
      <c r="TG70" s="48"/>
      <c r="TH70" s="48"/>
      <c r="TI70" s="48"/>
      <c r="TJ70" s="48"/>
      <c r="TK70" s="191">
        <f t="shared" si="1960"/>
        <v>0</v>
      </c>
      <c r="TL70" s="48"/>
      <c r="TM70" s="48"/>
      <c r="TN70" s="48"/>
      <c r="TO70" s="48"/>
      <c r="TP70" s="48"/>
      <c r="TQ70" s="48"/>
      <c r="TR70" s="192">
        <f>TL70+TM70-TN70+TO70-TP70+TQ70</f>
        <v>0</v>
      </c>
      <c r="TS70" s="48"/>
      <c r="TT70" s="48"/>
      <c r="TV70" s="48"/>
      <c r="TW70" s="48"/>
      <c r="TX70" s="48"/>
      <c r="TY70" s="48"/>
      <c r="TZ70" s="191">
        <f t="shared" si="1961"/>
        <v>0</v>
      </c>
      <c r="UA70" s="48"/>
      <c r="UB70" s="48"/>
      <c r="UC70" s="48"/>
      <c r="UD70" s="48"/>
      <c r="UE70" s="48"/>
      <c r="UF70" s="48"/>
      <c r="UG70" s="192">
        <f>UA70+UB70-UC70+UD70-UE70+UF70</f>
        <v>0</v>
      </c>
      <c r="UH70" s="48"/>
      <c r="UI70" s="48"/>
      <c r="UK70" s="48"/>
      <c r="UL70" s="48"/>
      <c r="UM70" s="48"/>
      <c r="UN70" s="48"/>
      <c r="UO70" s="191">
        <f t="shared" si="1962"/>
        <v>0</v>
      </c>
      <c r="UP70" s="48"/>
      <c r="UQ70" s="48"/>
      <c r="UR70" s="48"/>
      <c r="US70" s="48"/>
      <c r="UT70" s="48"/>
      <c r="UU70" s="48"/>
      <c r="UV70" s="192">
        <f>UP70+UQ70-UR70+US70-UT70+UU70</f>
        <v>0</v>
      </c>
      <c r="UW70" s="48"/>
      <c r="UX70" s="48"/>
      <c r="UZ70" s="48"/>
      <c r="VA70" s="48"/>
      <c r="VB70" s="48"/>
      <c r="VC70" s="48"/>
      <c r="VD70" s="191">
        <f t="shared" si="1963"/>
        <v>0</v>
      </c>
      <c r="VE70" s="48"/>
      <c r="VF70" s="48"/>
      <c r="VG70" s="48"/>
      <c r="VH70" s="48"/>
      <c r="VI70" s="48"/>
      <c r="VJ70" s="48"/>
      <c r="VK70" s="192">
        <f>VE70+VF70-VG70+VH70-VI70+VJ70</f>
        <v>0</v>
      </c>
      <c r="VL70" s="48"/>
      <c r="VM70" s="48"/>
      <c r="VO70" s="48"/>
      <c r="VP70" s="48"/>
      <c r="VQ70" s="48"/>
      <c r="VR70" s="48"/>
      <c r="VS70" s="191">
        <f t="shared" si="1964"/>
        <v>0</v>
      </c>
      <c r="VT70" s="48"/>
      <c r="VU70" s="48"/>
      <c r="VV70" s="48"/>
      <c r="VW70" s="48"/>
      <c r="VX70" s="48"/>
      <c r="VY70" s="48"/>
      <c r="VZ70" s="192">
        <f>VT70+VU70-VV70+VW70-VX70+VY70</f>
        <v>0</v>
      </c>
      <c r="WA70" s="48"/>
      <c r="WB70" s="48"/>
      <c r="WD70" s="48"/>
      <c r="WE70" s="48"/>
      <c r="WF70" s="48"/>
      <c r="WG70" s="48"/>
      <c r="WH70" s="191">
        <f t="shared" si="1965"/>
        <v>0</v>
      </c>
      <c r="WI70" s="48"/>
      <c r="WJ70" s="48"/>
      <c r="WK70" s="48"/>
      <c r="WL70" s="48"/>
      <c r="WM70" s="48"/>
      <c r="WN70" s="48"/>
      <c r="WO70" s="192">
        <f>WI70+WJ70-WK70+WL70-WM70+WN70</f>
        <v>0</v>
      </c>
      <c r="WP70" s="48"/>
      <c r="WQ70" s="48"/>
      <c r="WS70" s="48"/>
      <c r="WT70" s="48"/>
      <c r="WU70" s="48"/>
      <c r="WV70" s="48"/>
      <c r="WW70" s="191">
        <f t="shared" si="1966"/>
        <v>0</v>
      </c>
      <c r="WX70" s="48"/>
      <c r="WY70" s="48"/>
      <c r="WZ70" s="48"/>
      <c r="XA70" s="48"/>
      <c r="XB70" s="48"/>
      <c r="XC70" s="48"/>
      <c r="XD70" s="192">
        <f>WX70+WY70-WZ70+XA70-XB70+XC70</f>
        <v>0</v>
      </c>
      <c r="XE70" s="48"/>
      <c r="XF70" s="48"/>
      <c r="XH70" s="48"/>
      <c r="XI70" s="48"/>
      <c r="XJ70" s="48"/>
      <c r="XK70" s="48"/>
      <c r="XL70" s="191">
        <f t="shared" si="1967"/>
        <v>0</v>
      </c>
      <c r="XM70" s="48"/>
      <c r="XN70" s="48"/>
      <c r="XO70" s="48"/>
      <c r="XP70" s="48"/>
      <c r="XQ70" s="48"/>
      <c r="XR70" s="48"/>
      <c r="XS70" s="192">
        <f>XM70+XN70-XO70+XP70-XQ70+XR70</f>
        <v>0</v>
      </c>
      <c r="XT70" s="48"/>
      <c r="XU70" s="48"/>
      <c r="XW70" s="48"/>
      <c r="XX70" s="48"/>
      <c r="XY70" s="48"/>
      <c r="XZ70" s="48"/>
      <c r="YA70" s="191">
        <f t="shared" si="1968"/>
        <v>0</v>
      </c>
      <c r="YB70" s="48"/>
      <c r="YC70" s="48"/>
      <c r="YD70" s="48"/>
      <c r="YE70" s="48"/>
      <c r="YF70" s="48"/>
      <c r="YG70" s="48"/>
      <c r="YH70" s="192">
        <f>YB70+YC70-YD70+YE70-YF70+YG70</f>
        <v>0</v>
      </c>
      <c r="YI70" s="48"/>
      <c r="YJ70" s="48"/>
      <c r="YL70" s="48"/>
      <c r="YM70" s="48"/>
      <c r="YN70" s="48"/>
      <c r="YO70" s="48"/>
      <c r="YP70" s="191">
        <f t="shared" si="1969"/>
        <v>0</v>
      </c>
      <c r="YQ70" s="48"/>
      <c r="YR70" s="48"/>
      <c r="YS70" s="48"/>
      <c r="YT70" s="48"/>
      <c r="YU70" s="48"/>
      <c r="YV70" s="48"/>
      <c r="YW70" s="192">
        <f>YQ70+YR70-YS70+YT70-YU70+YV70</f>
        <v>0</v>
      </c>
      <c r="YX70" s="48"/>
      <c r="YY70" s="48"/>
      <c r="ZA70" s="48"/>
      <c r="ZB70" s="48"/>
      <c r="ZC70" s="48"/>
      <c r="ZD70" s="48"/>
      <c r="ZE70" s="191">
        <f t="shared" si="1970"/>
        <v>0</v>
      </c>
      <c r="ZF70" s="48"/>
      <c r="ZG70" s="48"/>
      <c r="ZH70" s="48"/>
      <c r="ZI70" s="48"/>
      <c r="ZJ70" s="48"/>
      <c r="ZK70" s="48"/>
      <c r="ZL70" s="192">
        <f>ZF70+ZG70-ZH70+ZI70-ZJ70+ZK70</f>
        <v>0</v>
      </c>
      <c r="ZM70" s="48"/>
      <c r="ZN70" s="48"/>
      <c r="ZP70" s="48"/>
      <c r="ZQ70" s="48"/>
      <c r="ZR70" s="48"/>
      <c r="ZS70" s="48"/>
      <c r="ZT70" s="191">
        <f t="shared" si="1971"/>
        <v>0</v>
      </c>
      <c r="ZU70" s="48"/>
      <c r="ZV70" s="48"/>
      <c r="ZW70" s="48"/>
      <c r="ZX70" s="48"/>
      <c r="ZY70" s="48"/>
      <c r="ZZ70" s="48"/>
      <c r="AAA70" s="192">
        <f>ZU70+ZV70-ZW70+ZX70-ZY70+ZZ70</f>
        <v>0</v>
      </c>
      <c r="AAB70" s="48"/>
      <c r="AAC70" s="48"/>
      <c r="AAE70" s="48"/>
      <c r="AAF70" s="48"/>
      <c r="AAG70" s="48"/>
      <c r="AAH70" s="48"/>
      <c r="AAI70" s="191">
        <f t="shared" si="1972"/>
        <v>0</v>
      </c>
      <c r="AAJ70" s="48"/>
      <c r="AAK70" s="48"/>
      <c r="AAL70" s="48"/>
      <c r="AAM70" s="48"/>
      <c r="AAN70" s="48"/>
      <c r="AAO70" s="48"/>
      <c r="AAP70" s="192">
        <f>AAJ70+AAK70-AAL70+AAM70-AAN70+AAO70</f>
        <v>0</v>
      </c>
      <c r="AAQ70" s="48"/>
      <c r="AAR70" s="48"/>
      <c r="AAT70" s="48"/>
      <c r="AAU70" s="48"/>
      <c r="AAV70" s="48"/>
      <c r="AAW70" s="48"/>
      <c r="AAX70" s="191">
        <f t="shared" si="1973"/>
        <v>0</v>
      </c>
      <c r="AAY70" s="48"/>
      <c r="AAZ70" s="48"/>
      <c r="ABA70" s="48"/>
      <c r="ABB70" s="48"/>
      <c r="ABC70" s="48"/>
      <c r="ABD70" s="48"/>
      <c r="ABE70" s="192">
        <f>AAY70+AAZ70-ABA70+ABB70-ABC70+ABD70</f>
        <v>0</v>
      </c>
      <c r="ABF70" s="48"/>
      <c r="ABG70" s="48"/>
      <c r="ABI70" s="48"/>
      <c r="ABJ70" s="48"/>
      <c r="ABK70" s="48"/>
      <c r="ABL70" s="48"/>
      <c r="ABM70" s="191">
        <f t="shared" si="1974"/>
        <v>0</v>
      </c>
      <c r="ABN70" s="48"/>
      <c r="ABO70" s="48"/>
      <c r="ABP70" s="48"/>
      <c r="ABQ70" s="48"/>
      <c r="ABR70" s="48"/>
      <c r="ABS70" s="48"/>
      <c r="ABT70" s="192">
        <f>ABN70+ABO70-ABP70+ABQ70-ABR70+ABS70</f>
        <v>0</v>
      </c>
      <c r="ABU70" s="48"/>
      <c r="ABV70" s="48"/>
      <c r="ABX70" s="48"/>
      <c r="ABY70" s="48"/>
      <c r="ABZ70" s="48"/>
      <c r="ACA70" s="48"/>
      <c r="ACB70" s="191">
        <f t="shared" si="1975"/>
        <v>0</v>
      </c>
      <c r="ACC70" s="48"/>
      <c r="ACD70" s="48"/>
      <c r="ACE70" s="48"/>
      <c r="ACF70" s="48"/>
      <c r="ACG70" s="48"/>
      <c r="ACH70" s="48"/>
      <c r="ACI70" s="192">
        <f>ACC70+ACD70-ACE70+ACF70-ACG70+ACH70</f>
        <v>0</v>
      </c>
      <c r="ACJ70" s="48"/>
      <c r="ACK70" s="48"/>
      <c r="ACM70" s="48"/>
      <c r="ACN70" s="48"/>
      <c r="ACO70" s="48"/>
      <c r="ACP70" s="48"/>
      <c r="ACQ70" s="191">
        <f t="shared" si="1976"/>
        <v>0</v>
      </c>
      <c r="ACR70" s="48"/>
      <c r="ACS70" s="48"/>
      <c r="ACT70" s="48"/>
      <c r="ACU70" s="48"/>
      <c r="ACV70" s="48"/>
      <c r="ACW70" s="48"/>
      <c r="ACX70" s="192">
        <f>ACR70+ACS70-ACT70+ACU70-ACV70+ACW70</f>
        <v>0</v>
      </c>
      <c r="ACY70" s="48"/>
      <c r="ACZ70" s="48"/>
      <c r="ADC70" s="48"/>
      <c r="ADD70" s="48"/>
      <c r="ADE70" s="48"/>
      <c r="ADF70" s="48"/>
      <c r="ADG70" s="191">
        <f t="shared" si="1977"/>
        <v>0</v>
      </c>
      <c r="ADH70" s="48"/>
      <c r="ADI70" s="48"/>
      <c r="ADJ70" s="48"/>
      <c r="ADK70" s="48"/>
      <c r="ADL70" s="48"/>
      <c r="ADM70" s="48"/>
      <c r="ADN70" s="192">
        <f>ADH70+ADI70-ADJ70+ADK70-ADL70+ADM70</f>
        <v>0</v>
      </c>
      <c r="ADO70" s="48"/>
      <c r="ADP70" s="48"/>
      <c r="ADR70" s="48"/>
      <c r="ADS70" s="48"/>
      <c r="ADT70" s="48"/>
      <c r="ADU70" s="48"/>
      <c r="ADV70" s="191">
        <f t="shared" si="1978"/>
        <v>0</v>
      </c>
      <c r="ADW70" s="48"/>
      <c r="ADX70" s="48"/>
      <c r="ADY70" s="48"/>
      <c r="ADZ70" s="48"/>
      <c r="AEA70" s="48"/>
      <c r="AEB70" s="48"/>
      <c r="AEC70" s="192">
        <f>ADW70+ADX70-ADY70+ADZ70-AEA70+AEB70</f>
        <v>0</v>
      </c>
      <c r="AED70" s="48"/>
      <c r="AEE70" s="48"/>
      <c r="AEG70" s="48"/>
      <c r="AEH70" s="48"/>
      <c r="AEI70" s="48"/>
      <c r="AEJ70" s="48"/>
      <c r="AEK70" s="191">
        <f t="shared" si="1979"/>
        <v>0</v>
      </c>
      <c r="AEL70" s="48"/>
      <c r="AEM70" s="48"/>
      <c r="AEN70" s="48"/>
      <c r="AEO70" s="48"/>
      <c r="AEP70" s="48"/>
      <c r="AEQ70" s="48"/>
      <c r="AER70" s="192">
        <f>AEL70+AEM70-AEN70+AEO70-AEP70+AEQ70</f>
        <v>0</v>
      </c>
      <c r="AES70" s="48"/>
      <c r="AET70" s="48"/>
      <c r="AEV70" s="48"/>
      <c r="AEW70" s="48"/>
      <c r="AEX70" s="48"/>
      <c r="AEY70" s="48"/>
      <c r="AEZ70" s="191">
        <f t="shared" si="1980"/>
        <v>0</v>
      </c>
      <c r="AFA70" s="48"/>
      <c r="AFB70" s="48"/>
      <c r="AFC70" s="48"/>
      <c r="AFD70" s="48"/>
      <c r="AFE70" s="48"/>
      <c r="AFF70" s="48"/>
      <c r="AFG70" s="192">
        <f>AFA70+AFB70-AFC70+AFD70-AFE70+AFF70</f>
        <v>0</v>
      </c>
      <c r="AFH70" s="48"/>
      <c r="AFI70" s="48"/>
      <c r="AFK70" s="48"/>
      <c r="AFL70" s="48"/>
      <c r="AFM70" s="48"/>
      <c r="AFN70" s="48"/>
      <c r="AFO70" s="191">
        <f t="shared" si="1981"/>
        <v>0</v>
      </c>
      <c r="AFP70" s="48"/>
      <c r="AFQ70" s="48"/>
      <c r="AFR70" s="48"/>
      <c r="AFS70" s="48"/>
      <c r="AFT70" s="48"/>
      <c r="AFU70" s="48"/>
      <c r="AFV70" s="192">
        <f>AFP70+AFQ70-AFR70+AFS70-AFT70+AFU70</f>
        <v>0</v>
      </c>
      <c r="AFW70" s="48"/>
      <c r="AFX70" s="48"/>
      <c r="AFZ70" s="48"/>
      <c r="AGA70" s="48"/>
      <c r="AGB70" s="48"/>
      <c r="AGC70" s="48"/>
      <c r="AGD70" s="191">
        <f t="shared" si="1982"/>
        <v>0</v>
      </c>
      <c r="AGE70" s="48"/>
      <c r="AGF70" s="48"/>
      <c r="AGG70" s="48"/>
      <c r="AGH70" s="48"/>
      <c r="AGI70" s="48"/>
      <c r="AGJ70" s="48"/>
      <c r="AGK70" s="192">
        <f>AGE70+AGF70-AGG70+AGH70-AGI70+AGJ70</f>
        <v>0</v>
      </c>
      <c r="AGL70" s="48"/>
      <c r="AGM70" s="48"/>
      <c r="AGO70" s="48"/>
      <c r="AGP70" s="48"/>
      <c r="AGQ70" s="48"/>
      <c r="AGR70" s="48"/>
      <c r="AGS70" s="191">
        <f t="shared" si="1983"/>
        <v>0</v>
      </c>
      <c r="AGT70" s="48"/>
      <c r="AGU70" s="48"/>
      <c r="AGV70" s="48"/>
      <c r="AGW70" s="48"/>
      <c r="AGX70" s="48"/>
      <c r="AGY70" s="48"/>
      <c r="AGZ70" s="192">
        <f>AGT70+AGU70-AGV70+AGW70-AGX70+AGY70</f>
        <v>0</v>
      </c>
      <c r="AHA70" s="48"/>
      <c r="AHB70" s="48"/>
      <c r="AHD70" s="48"/>
      <c r="AHE70" s="48"/>
      <c r="AHF70" s="48"/>
      <c r="AHG70" s="48"/>
      <c r="AHH70" s="191">
        <f t="shared" si="1984"/>
        <v>0</v>
      </c>
      <c r="AHI70" s="48"/>
      <c r="AHJ70" s="48"/>
      <c r="AHK70" s="48"/>
      <c r="AHL70" s="48"/>
      <c r="AHM70" s="48"/>
      <c r="AHN70" s="48"/>
      <c r="AHO70" s="192">
        <f>AHI70+AHJ70-AHK70+AHL70-AHM70+AHN70</f>
        <v>0</v>
      </c>
      <c r="AHP70" s="48"/>
      <c r="AHQ70" s="48"/>
      <c r="AHS70" s="48"/>
      <c r="AHT70" s="48"/>
      <c r="AHU70" s="48"/>
      <c r="AHV70" s="48"/>
      <c r="AHW70" s="191">
        <f t="shared" si="1985"/>
        <v>0</v>
      </c>
      <c r="AHX70" s="48"/>
      <c r="AHY70" s="48"/>
      <c r="AHZ70" s="48"/>
      <c r="AIA70" s="48"/>
      <c r="AIB70" s="48"/>
      <c r="AIC70" s="48"/>
      <c r="AID70" s="192">
        <f>AHX70+AHY70-AHZ70+AIA70-AIB70+AIC70</f>
        <v>0</v>
      </c>
      <c r="AIE70" s="48"/>
      <c r="AIF70" s="48"/>
    </row>
    <row r="71" spans="1:916" x14ac:dyDescent="0.25">
      <c r="A71" s="46" t="s">
        <v>291</v>
      </c>
      <c r="B71" s="47" t="s">
        <v>296</v>
      </c>
      <c r="C71" s="53"/>
      <c r="D71" s="48"/>
      <c r="E71" s="48"/>
      <c r="F71" s="48"/>
      <c r="G71" s="191">
        <f t="shared" si="1925"/>
        <v>0</v>
      </c>
      <c r="H71" s="48"/>
      <c r="I71" s="48"/>
      <c r="J71" s="48"/>
      <c r="K71" s="48"/>
      <c r="L71" s="48"/>
      <c r="M71" s="48"/>
      <c r="N71" s="192">
        <f>H71+I71-J71+K71-L71+M71</f>
        <v>0</v>
      </c>
      <c r="O71" s="48"/>
      <c r="P71" s="48"/>
      <c r="Q71" s="48"/>
      <c r="R71" s="48"/>
      <c r="S71" s="48"/>
      <c r="T71" s="48"/>
      <c r="U71" s="191">
        <f t="shared" si="1926"/>
        <v>0</v>
      </c>
      <c r="V71" s="48"/>
      <c r="W71" s="48"/>
      <c r="X71" s="48"/>
      <c r="Y71" s="48"/>
      <c r="Z71" s="48"/>
      <c r="AA71" s="48"/>
      <c r="AB71" s="192">
        <f>V71+W71-X71+Y71-Z71+AA71</f>
        <v>0</v>
      </c>
      <c r="AC71" s="48"/>
      <c r="AD71" s="48"/>
      <c r="AF71" s="48"/>
      <c r="AG71" s="48"/>
      <c r="AH71" s="48"/>
      <c r="AI71" s="48"/>
      <c r="AJ71" s="191">
        <f t="shared" si="1927"/>
        <v>0</v>
      </c>
      <c r="AK71" s="48"/>
      <c r="AL71" s="48"/>
      <c r="AM71" s="48"/>
      <c r="AN71" s="48"/>
      <c r="AO71" s="48"/>
      <c r="AP71" s="48"/>
      <c r="AQ71" s="192">
        <f>AK71+AL71-AM71+AN71-AO71+AP71</f>
        <v>0</v>
      </c>
      <c r="AR71" s="48"/>
      <c r="AS71" s="48"/>
      <c r="AU71" s="48"/>
      <c r="AV71" s="48"/>
      <c r="AW71" s="48"/>
      <c r="AX71" s="48"/>
      <c r="AY71" s="191">
        <f t="shared" si="1928"/>
        <v>0</v>
      </c>
      <c r="AZ71" s="48"/>
      <c r="BA71" s="48"/>
      <c r="BB71" s="48"/>
      <c r="BC71" s="48"/>
      <c r="BD71" s="48"/>
      <c r="BE71" s="48"/>
      <c r="BF71" s="192">
        <f>AZ71+BA71-BB71+BC71-BD71+BE71</f>
        <v>0</v>
      </c>
      <c r="BG71" s="48"/>
      <c r="BH71" s="48"/>
      <c r="BJ71" s="48"/>
      <c r="BK71" s="48"/>
      <c r="BL71" s="48"/>
      <c r="BM71" s="48"/>
      <c r="BN71" s="191">
        <f t="shared" si="1929"/>
        <v>0</v>
      </c>
      <c r="BO71" s="48"/>
      <c r="BP71" s="48"/>
      <c r="BQ71" s="48"/>
      <c r="BR71" s="48"/>
      <c r="BS71" s="48"/>
      <c r="BT71" s="48"/>
      <c r="BU71" s="192">
        <f>BO71+BP71-BQ71+BR71-BS71+BT71</f>
        <v>0</v>
      </c>
      <c r="BV71" s="48"/>
      <c r="BW71" s="48"/>
      <c r="BY71" s="48"/>
      <c r="BZ71" s="48"/>
      <c r="CA71" s="48"/>
      <c r="CB71" s="48"/>
      <c r="CC71" s="191">
        <f t="shared" si="1930"/>
        <v>0</v>
      </c>
      <c r="CD71" s="48"/>
      <c r="CE71" s="48"/>
      <c r="CF71" s="48"/>
      <c r="CG71" s="48"/>
      <c r="CH71" s="48"/>
      <c r="CI71" s="48"/>
      <c r="CJ71" s="192">
        <f>CD71+CE71-CF71+CG71-CH71+CI71</f>
        <v>0</v>
      </c>
      <c r="CK71" s="48"/>
      <c r="CL71" s="48"/>
      <c r="CN71" s="48"/>
      <c r="CO71" s="48"/>
      <c r="CP71" s="48"/>
      <c r="CQ71" s="48"/>
      <c r="CR71" s="191">
        <f t="shared" si="1931"/>
        <v>0</v>
      </c>
      <c r="CS71" s="48"/>
      <c r="CT71" s="48"/>
      <c r="CU71" s="48"/>
      <c r="CV71" s="48"/>
      <c r="CW71" s="48"/>
      <c r="CX71" s="48"/>
      <c r="CY71" s="192">
        <f>CS71+CT71-CU71+CV71-CW71+CX71</f>
        <v>0</v>
      </c>
      <c r="CZ71" s="48"/>
      <c r="DA71" s="48"/>
      <c r="DC71" s="48"/>
      <c r="DD71" s="48"/>
      <c r="DE71" s="48"/>
      <c r="DF71" s="48"/>
      <c r="DG71" s="191">
        <f t="shared" si="1932"/>
        <v>0</v>
      </c>
      <c r="DH71" s="48"/>
      <c r="DI71" s="48"/>
      <c r="DJ71" s="48"/>
      <c r="DK71" s="48"/>
      <c r="DL71" s="48"/>
      <c r="DM71" s="48"/>
      <c r="DN71" s="192">
        <f>DH71+DI71-DJ71+DK71-DL71+DM71</f>
        <v>0</v>
      </c>
      <c r="DO71" s="48"/>
      <c r="DP71" s="48"/>
      <c r="DR71" s="48"/>
      <c r="DS71" s="48"/>
      <c r="DT71" s="48"/>
      <c r="DU71" s="48"/>
      <c r="DV71" s="191">
        <f t="shared" si="1933"/>
        <v>0</v>
      </c>
      <c r="DW71" s="48"/>
      <c r="DX71" s="48"/>
      <c r="DY71" s="48"/>
      <c r="DZ71" s="48"/>
      <c r="EA71" s="48"/>
      <c r="EB71" s="48"/>
      <c r="EC71" s="192">
        <f>DW71+DX71-DY71+DZ71-EA71+EB71</f>
        <v>0</v>
      </c>
      <c r="ED71" s="48"/>
      <c r="EE71" s="48"/>
      <c r="EG71" s="48"/>
      <c r="EH71" s="48"/>
      <c r="EI71" s="48"/>
      <c r="EJ71" s="48"/>
      <c r="EK71" s="191">
        <f t="shared" si="1934"/>
        <v>0</v>
      </c>
      <c r="EL71" s="48"/>
      <c r="EM71" s="48"/>
      <c r="EN71" s="48"/>
      <c r="EO71" s="48"/>
      <c r="EP71" s="48"/>
      <c r="EQ71" s="48"/>
      <c r="ER71" s="192">
        <f>EL71+EM71-EN71+EO71-EP71+EQ71</f>
        <v>0</v>
      </c>
      <c r="ES71" s="48"/>
      <c r="ET71" s="48"/>
      <c r="EV71" s="48"/>
      <c r="EW71" s="48"/>
      <c r="EX71" s="48"/>
      <c r="EY71" s="48"/>
      <c r="EZ71" s="191">
        <f t="shared" si="1935"/>
        <v>0</v>
      </c>
      <c r="FA71" s="48"/>
      <c r="FB71" s="48"/>
      <c r="FC71" s="48"/>
      <c r="FD71" s="48"/>
      <c r="FE71" s="48"/>
      <c r="FF71" s="48"/>
      <c r="FG71" s="192">
        <f>FA71+FB71-FC71+FD71-FE71+FF71</f>
        <v>0</v>
      </c>
      <c r="FH71" s="48"/>
      <c r="FI71" s="48"/>
      <c r="FK71" s="48"/>
      <c r="FL71" s="48"/>
      <c r="FM71" s="48"/>
      <c r="FN71" s="48"/>
      <c r="FO71" s="191">
        <f t="shared" si="1936"/>
        <v>0</v>
      </c>
      <c r="FP71" s="48"/>
      <c r="FQ71" s="48"/>
      <c r="FR71" s="48"/>
      <c r="FS71" s="48"/>
      <c r="FT71" s="48"/>
      <c r="FU71" s="48"/>
      <c r="FV71" s="192">
        <f>FP71+FQ71-FR71+FS71-FT71+FU71</f>
        <v>0</v>
      </c>
      <c r="FW71" s="48"/>
      <c r="FX71" s="48"/>
      <c r="FZ71" s="48"/>
      <c r="GA71" s="48"/>
      <c r="GB71" s="48"/>
      <c r="GC71" s="48"/>
      <c r="GD71" s="191">
        <f t="shared" si="1937"/>
        <v>0</v>
      </c>
      <c r="GE71" s="48"/>
      <c r="GF71" s="48"/>
      <c r="GG71" s="48"/>
      <c r="GH71" s="48"/>
      <c r="GI71" s="48"/>
      <c r="GJ71" s="48"/>
      <c r="GK71" s="192">
        <f>GE71+GF71-GG71+GH71-GI71+GJ71</f>
        <v>0</v>
      </c>
      <c r="GL71" s="48"/>
      <c r="GM71" s="48"/>
      <c r="GO71" s="48"/>
      <c r="GP71" s="48"/>
      <c r="GQ71" s="48"/>
      <c r="GR71" s="48"/>
      <c r="GS71" s="191">
        <f t="shared" si="1938"/>
        <v>0</v>
      </c>
      <c r="GT71" s="48"/>
      <c r="GU71" s="48"/>
      <c r="GV71" s="48"/>
      <c r="GW71" s="48"/>
      <c r="GX71" s="48"/>
      <c r="GY71" s="48"/>
      <c r="GZ71" s="192">
        <f>GT71+GU71-GV71+GW71-GX71+GY71</f>
        <v>0</v>
      </c>
      <c r="HA71" s="48"/>
      <c r="HB71" s="48"/>
      <c r="HD71" s="48"/>
      <c r="HE71" s="48"/>
      <c r="HF71" s="48"/>
      <c r="HG71" s="48"/>
      <c r="HH71" s="191">
        <f t="shared" si="1939"/>
        <v>0</v>
      </c>
      <c r="HI71" s="48"/>
      <c r="HJ71" s="48"/>
      <c r="HK71" s="48"/>
      <c r="HL71" s="48"/>
      <c r="HM71" s="48"/>
      <c r="HN71" s="48"/>
      <c r="HO71" s="192">
        <f>HI71+HJ71-HK71+HL71-HM71+HN71</f>
        <v>0</v>
      </c>
      <c r="HP71" s="48"/>
      <c r="HQ71" s="48"/>
      <c r="HS71" s="48"/>
      <c r="HT71" s="48"/>
      <c r="HU71" s="48"/>
      <c r="HV71" s="48"/>
      <c r="HW71" s="191">
        <f t="shared" si="1940"/>
        <v>0</v>
      </c>
      <c r="HX71" s="48"/>
      <c r="HY71" s="48"/>
      <c r="HZ71" s="48"/>
      <c r="IA71" s="48"/>
      <c r="IB71" s="48"/>
      <c r="IC71" s="48"/>
      <c r="ID71" s="192">
        <f>HX71+HY71-HZ71+IA71-IB71+IC71</f>
        <v>0</v>
      </c>
      <c r="IE71" s="48"/>
      <c r="IF71" s="48"/>
      <c r="IH71" s="48"/>
      <c r="II71" s="48"/>
      <c r="IJ71" s="48"/>
      <c r="IK71" s="48"/>
      <c r="IL71" s="191">
        <f t="shared" si="1941"/>
        <v>0</v>
      </c>
      <c r="IM71" s="48"/>
      <c r="IN71" s="48"/>
      <c r="IO71" s="48"/>
      <c r="IP71" s="48"/>
      <c r="IQ71" s="48"/>
      <c r="IR71" s="48"/>
      <c r="IS71" s="192">
        <f>IM71+IN71-IO71+IP71-IQ71+IR71</f>
        <v>0</v>
      </c>
      <c r="IT71" s="48"/>
      <c r="IU71" s="48"/>
      <c r="IW71" s="48"/>
      <c r="IX71" s="48"/>
      <c r="IY71" s="48"/>
      <c r="IZ71" s="48"/>
      <c r="JA71" s="191">
        <f t="shared" si="1942"/>
        <v>0</v>
      </c>
      <c r="JB71" s="48"/>
      <c r="JC71" s="48"/>
      <c r="JD71" s="48"/>
      <c r="JE71" s="48"/>
      <c r="JF71" s="48"/>
      <c r="JG71" s="48"/>
      <c r="JH71" s="192">
        <f>JB71+JC71-JD71+JE71-JF71+JG71</f>
        <v>0</v>
      </c>
      <c r="JI71" s="48"/>
      <c r="JJ71" s="48"/>
      <c r="JL71" s="48"/>
      <c r="JM71" s="48"/>
      <c r="JN71" s="48"/>
      <c r="JO71" s="48"/>
      <c r="JP71" s="191">
        <f t="shared" si="1943"/>
        <v>0</v>
      </c>
      <c r="JQ71" s="48"/>
      <c r="JR71" s="48"/>
      <c r="JS71" s="48"/>
      <c r="JT71" s="48"/>
      <c r="JU71" s="48"/>
      <c r="JV71" s="48"/>
      <c r="JW71" s="192">
        <f>JQ71+JR71-JS71+JT71-JU71+JV71</f>
        <v>0</v>
      </c>
      <c r="JX71" s="48"/>
      <c r="JY71" s="48"/>
      <c r="KA71" s="48"/>
      <c r="KB71" s="48"/>
      <c r="KC71" s="48"/>
      <c r="KD71" s="48"/>
      <c r="KE71" s="191">
        <f t="shared" si="1944"/>
        <v>0</v>
      </c>
      <c r="KF71" s="48"/>
      <c r="KG71" s="48"/>
      <c r="KH71" s="48"/>
      <c r="KI71" s="48"/>
      <c r="KJ71" s="48"/>
      <c r="KK71" s="48"/>
      <c r="KL71" s="192">
        <f>KF71+KG71-KH71+KI71-KJ71+KK71</f>
        <v>0</v>
      </c>
      <c r="KM71" s="48"/>
      <c r="KN71" s="48"/>
      <c r="KP71" s="48"/>
      <c r="KQ71" s="48"/>
      <c r="KR71" s="48"/>
      <c r="KS71" s="48"/>
      <c r="KT71" s="191">
        <f t="shared" si="1945"/>
        <v>0</v>
      </c>
      <c r="KU71" s="48"/>
      <c r="KV71" s="48"/>
      <c r="KW71" s="48"/>
      <c r="KX71" s="48"/>
      <c r="KY71" s="48"/>
      <c r="KZ71" s="48"/>
      <c r="LA71" s="192">
        <f>KU71+KV71-KW71+KX71-KY71+KZ71</f>
        <v>0</v>
      </c>
      <c r="LB71" s="48"/>
      <c r="LC71" s="48"/>
      <c r="LE71" s="48"/>
      <c r="LF71" s="48"/>
      <c r="LG71" s="48"/>
      <c r="LH71" s="48"/>
      <c r="LI71" s="191">
        <f t="shared" si="1946"/>
        <v>0</v>
      </c>
      <c r="LJ71" s="48"/>
      <c r="LK71" s="48"/>
      <c r="LL71" s="48"/>
      <c r="LM71" s="48"/>
      <c r="LN71" s="48"/>
      <c r="LO71" s="48"/>
      <c r="LP71" s="192">
        <f>LJ71+LK71-LL71+LM71-LN71+LO71</f>
        <v>0</v>
      </c>
      <c r="LQ71" s="48"/>
      <c r="LR71" s="48"/>
      <c r="LT71" s="48"/>
      <c r="LU71" s="48"/>
      <c r="LV71" s="48"/>
      <c r="LW71" s="48"/>
      <c r="LX71" s="191">
        <f t="shared" si="1947"/>
        <v>0</v>
      </c>
      <c r="LY71" s="48"/>
      <c r="LZ71" s="48"/>
      <c r="MA71" s="48"/>
      <c r="MB71" s="48"/>
      <c r="MC71" s="48"/>
      <c r="MD71" s="48"/>
      <c r="ME71" s="192">
        <f>LY71+LZ71-MA71+MB71-MC71+MD71</f>
        <v>0</v>
      </c>
      <c r="MF71" s="48"/>
      <c r="MG71" s="48"/>
      <c r="MI71" s="48"/>
      <c r="MJ71" s="48"/>
      <c r="MK71" s="48"/>
      <c r="ML71" s="48"/>
      <c r="MM71" s="191">
        <f t="shared" si="1948"/>
        <v>0</v>
      </c>
      <c r="MN71" s="48"/>
      <c r="MO71" s="48"/>
      <c r="MP71" s="48"/>
      <c r="MQ71" s="48"/>
      <c r="MR71" s="48"/>
      <c r="MS71" s="48"/>
      <c r="MT71" s="192">
        <f>MN71+MO71-MP71+MQ71-MR71+MS71</f>
        <v>0</v>
      </c>
      <c r="MU71" s="48"/>
      <c r="MV71" s="48"/>
      <c r="MX71" s="48"/>
      <c r="MY71" s="48"/>
      <c r="MZ71" s="48"/>
      <c r="NA71" s="48"/>
      <c r="NB71" s="191">
        <f t="shared" si="1949"/>
        <v>0</v>
      </c>
      <c r="NC71" s="48"/>
      <c r="ND71" s="48"/>
      <c r="NE71" s="48"/>
      <c r="NF71" s="48"/>
      <c r="NG71" s="48"/>
      <c r="NH71" s="48"/>
      <c r="NI71" s="192">
        <f>NC71+ND71-NE71+NF71-NG71+NH71</f>
        <v>0</v>
      </c>
      <c r="NJ71" s="48"/>
      <c r="NK71" s="48"/>
      <c r="NM71" s="48"/>
      <c r="NN71" s="48"/>
      <c r="NO71" s="48"/>
      <c r="NP71" s="48"/>
      <c r="NQ71" s="191">
        <f t="shared" si="1950"/>
        <v>0</v>
      </c>
      <c r="NR71" s="48"/>
      <c r="NS71" s="48"/>
      <c r="NT71" s="48"/>
      <c r="NU71" s="48"/>
      <c r="NV71" s="48"/>
      <c r="NW71" s="48"/>
      <c r="NX71" s="192">
        <f>NR71+NS71-NT71+NU71-NV71+NW71</f>
        <v>0</v>
      </c>
      <c r="NY71" s="48"/>
      <c r="NZ71" s="48"/>
      <c r="OB71" s="48"/>
      <c r="OC71" s="48"/>
      <c r="OD71" s="48"/>
      <c r="OE71" s="48"/>
      <c r="OF71" s="191">
        <f t="shared" si="1951"/>
        <v>0</v>
      </c>
      <c r="OG71" s="48"/>
      <c r="OH71" s="48"/>
      <c r="OI71" s="48"/>
      <c r="OJ71" s="48"/>
      <c r="OK71" s="48"/>
      <c r="OL71" s="48"/>
      <c r="OM71" s="192">
        <f>OG71+OH71-OI71+OJ71-OK71+OL71</f>
        <v>0</v>
      </c>
      <c r="ON71" s="48"/>
      <c r="OO71" s="48"/>
      <c r="OQ71" s="48"/>
      <c r="OR71" s="48"/>
      <c r="OS71" s="48"/>
      <c r="OT71" s="48"/>
      <c r="OU71" s="191">
        <f t="shared" si="1952"/>
        <v>0</v>
      </c>
      <c r="OV71" s="48"/>
      <c r="OW71" s="48"/>
      <c r="OX71" s="48"/>
      <c r="OY71" s="48"/>
      <c r="OZ71" s="48"/>
      <c r="PA71" s="48"/>
      <c r="PB71" s="192">
        <f>OV71+OW71-OX71+OY71-OZ71+PA71</f>
        <v>0</v>
      </c>
      <c r="PC71" s="48"/>
      <c r="PD71" s="48"/>
      <c r="PF71" s="48"/>
      <c r="PG71" s="48"/>
      <c r="PH71" s="48"/>
      <c r="PI71" s="48"/>
      <c r="PJ71" s="191">
        <f t="shared" si="1953"/>
        <v>0</v>
      </c>
      <c r="PK71" s="48"/>
      <c r="PL71" s="48"/>
      <c r="PM71" s="48"/>
      <c r="PN71" s="48"/>
      <c r="PO71" s="48"/>
      <c r="PP71" s="48"/>
      <c r="PQ71" s="192">
        <f>PK71+PL71-PM71+PN71-PO71+PP71</f>
        <v>0</v>
      </c>
      <c r="PR71" s="48"/>
      <c r="PS71" s="48"/>
      <c r="PU71" s="48"/>
      <c r="PV71" s="48"/>
      <c r="PW71" s="48"/>
      <c r="PX71" s="48"/>
      <c r="PY71" s="191">
        <f t="shared" si="1954"/>
        <v>0</v>
      </c>
      <c r="PZ71" s="48"/>
      <c r="QA71" s="48"/>
      <c r="QB71" s="48"/>
      <c r="QC71" s="48"/>
      <c r="QD71" s="48"/>
      <c r="QE71" s="48"/>
      <c r="QF71" s="192">
        <f>PZ71+QA71-QB71+QC71-QD71+QE71</f>
        <v>0</v>
      </c>
      <c r="QG71" s="48"/>
      <c r="QH71" s="48"/>
      <c r="QJ71" s="48"/>
      <c r="QK71" s="48"/>
      <c r="QL71" s="48"/>
      <c r="QM71" s="48"/>
      <c r="QN71" s="191">
        <f t="shared" si="1955"/>
        <v>0</v>
      </c>
      <c r="QO71" s="48"/>
      <c r="QP71" s="48"/>
      <c r="QQ71" s="48"/>
      <c r="QR71" s="48"/>
      <c r="QS71" s="48"/>
      <c r="QT71" s="48"/>
      <c r="QU71" s="192">
        <f>QO71+QP71-QQ71+QR71-QS71+QT71</f>
        <v>0</v>
      </c>
      <c r="QV71" s="48"/>
      <c r="QW71" s="48"/>
      <c r="QY71" s="48"/>
      <c r="QZ71" s="48"/>
      <c r="RA71" s="48"/>
      <c r="RB71" s="48"/>
      <c r="RC71" s="191">
        <f t="shared" si="1956"/>
        <v>0</v>
      </c>
      <c r="RD71" s="48"/>
      <c r="RE71" s="48"/>
      <c r="RF71" s="48"/>
      <c r="RG71" s="48"/>
      <c r="RH71" s="48"/>
      <c r="RI71" s="48"/>
      <c r="RJ71" s="192">
        <f>RD71+RE71-RF71+RG71-RH71+RI71</f>
        <v>0</v>
      </c>
      <c r="RK71" s="48"/>
      <c r="RL71" s="48"/>
      <c r="RN71" s="48"/>
      <c r="RO71" s="48"/>
      <c r="RP71" s="48"/>
      <c r="RQ71" s="48"/>
      <c r="RR71" s="191">
        <f t="shared" si="1957"/>
        <v>0</v>
      </c>
      <c r="RS71" s="48"/>
      <c r="RT71" s="48"/>
      <c r="RU71" s="48"/>
      <c r="RV71" s="48"/>
      <c r="RW71" s="48"/>
      <c r="RX71" s="48"/>
      <c r="RY71" s="192">
        <f>RS71+RT71-RU71+RV71-RW71+RX71</f>
        <v>0</v>
      </c>
      <c r="RZ71" s="48"/>
      <c r="SA71" s="48"/>
      <c r="SC71" s="48"/>
      <c r="SD71" s="48"/>
      <c r="SE71" s="48"/>
      <c r="SF71" s="48"/>
      <c r="SG71" s="191">
        <f t="shared" si="1958"/>
        <v>0</v>
      </c>
      <c r="SH71" s="48"/>
      <c r="SI71" s="48"/>
      <c r="SJ71" s="48"/>
      <c r="SK71" s="48"/>
      <c r="SL71" s="48"/>
      <c r="SM71" s="48"/>
      <c r="SN71" s="192">
        <f>SH71+SI71-SJ71+SK71-SL71+SM71</f>
        <v>0</v>
      </c>
      <c r="SO71" s="48"/>
      <c r="SP71" s="48"/>
      <c r="SR71" s="48"/>
      <c r="SS71" s="48"/>
      <c r="ST71" s="48"/>
      <c r="SU71" s="48"/>
      <c r="SV71" s="191">
        <f t="shared" si="1959"/>
        <v>0</v>
      </c>
      <c r="SW71" s="48"/>
      <c r="SX71" s="48"/>
      <c r="SY71" s="48"/>
      <c r="SZ71" s="48"/>
      <c r="TA71" s="48"/>
      <c r="TB71" s="48"/>
      <c r="TC71" s="192">
        <f>SW71+SX71-SY71+SZ71-TA71+TB71</f>
        <v>0</v>
      </c>
      <c r="TD71" s="48"/>
      <c r="TE71" s="48"/>
      <c r="TG71" s="48"/>
      <c r="TH71" s="48"/>
      <c r="TI71" s="48"/>
      <c r="TJ71" s="48"/>
      <c r="TK71" s="191">
        <f t="shared" si="1960"/>
        <v>0</v>
      </c>
      <c r="TL71" s="48"/>
      <c r="TM71" s="48"/>
      <c r="TN71" s="48"/>
      <c r="TO71" s="48"/>
      <c r="TP71" s="48"/>
      <c r="TQ71" s="48"/>
      <c r="TR71" s="192">
        <f>TL71+TM71-TN71+TO71-TP71+TQ71</f>
        <v>0</v>
      </c>
      <c r="TS71" s="48"/>
      <c r="TT71" s="48"/>
      <c r="TV71" s="48"/>
      <c r="TW71" s="48"/>
      <c r="TX71" s="48"/>
      <c r="TY71" s="48"/>
      <c r="TZ71" s="191">
        <f t="shared" si="1961"/>
        <v>0</v>
      </c>
      <c r="UA71" s="48"/>
      <c r="UB71" s="48"/>
      <c r="UC71" s="48"/>
      <c r="UD71" s="48"/>
      <c r="UE71" s="48"/>
      <c r="UF71" s="48"/>
      <c r="UG71" s="192">
        <f>UA71+UB71-UC71+UD71-UE71+UF71</f>
        <v>0</v>
      </c>
      <c r="UH71" s="48"/>
      <c r="UI71" s="48"/>
      <c r="UK71" s="48"/>
      <c r="UL71" s="48"/>
      <c r="UM71" s="48"/>
      <c r="UN71" s="48"/>
      <c r="UO71" s="191">
        <f t="shared" si="1962"/>
        <v>0</v>
      </c>
      <c r="UP71" s="48"/>
      <c r="UQ71" s="48"/>
      <c r="UR71" s="48"/>
      <c r="US71" s="48"/>
      <c r="UT71" s="48"/>
      <c r="UU71" s="48"/>
      <c r="UV71" s="192">
        <f>UP71+UQ71-UR71+US71-UT71+UU71</f>
        <v>0</v>
      </c>
      <c r="UW71" s="48"/>
      <c r="UX71" s="48"/>
      <c r="UZ71" s="48"/>
      <c r="VA71" s="48"/>
      <c r="VB71" s="48"/>
      <c r="VC71" s="48"/>
      <c r="VD71" s="191">
        <f t="shared" si="1963"/>
        <v>0</v>
      </c>
      <c r="VE71" s="48"/>
      <c r="VF71" s="48"/>
      <c r="VG71" s="48"/>
      <c r="VH71" s="48"/>
      <c r="VI71" s="48"/>
      <c r="VJ71" s="48"/>
      <c r="VK71" s="192">
        <f>VE71+VF71-VG71+VH71-VI71+VJ71</f>
        <v>0</v>
      </c>
      <c r="VL71" s="48"/>
      <c r="VM71" s="48"/>
      <c r="VO71" s="48"/>
      <c r="VP71" s="48"/>
      <c r="VQ71" s="48"/>
      <c r="VR71" s="48"/>
      <c r="VS71" s="191">
        <f t="shared" si="1964"/>
        <v>0</v>
      </c>
      <c r="VT71" s="48"/>
      <c r="VU71" s="48"/>
      <c r="VV71" s="48"/>
      <c r="VW71" s="48"/>
      <c r="VX71" s="48"/>
      <c r="VY71" s="48"/>
      <c r="VZ71" s="192">
        <f>VT71+VU71-VV71+VW71-VX71+VY71</f>
        <v>0</v>
      </c>
      <c r="WA71" s="48"/>
      <c r="WB71" s="48"/>
      <c r="WD71" s="48"/>
      <c r="WE71" s="48"/>
      <c r="WF71" s="48"/>
      <c r="WG71" s="48"/>
      <c r="WH71" s="191">
        <f t="shared" si="1965"/>
        <v>0</v>
      </c>
      <c r="WI71" s="48"/>
      <c r="WJ71" s="48"/>
      <c r="WK71" s="48"/>
      <c r="WL71" s="48"/>
      <c r="WM71" s="48"/>
      <c r="WN71" s="48"/>
      <c r="WO71" s="192">
        <f>WI71+WJ71-WK71+WL71-WM71+WN71</f>
        <v>0</v>
      </c>
      <c r="WP71" s="48"/>
      <c r="WQ71" s="48"/>
      <c r="WS71" s="48"/>
      <c r="WT71" s="48"/>
      <c r="WU71" s="48"/>
      <c r="WV71" s="48"/>
      <c r="WW71" s="191">
        <f t="shared" si="1966"/>
        <v>0</v>
      </c>
      <c r="WX71" s="48"/>
      <c r="WY71" s="48"/>
      <c r="WZ71" s="48"/>
      <c r="XA71" s="48"/>
      <c r="XB71" s="48"/>
      <c r="XC71" s="48"/>
      <c r="XD71" s="192">
        <f>WX71+WY71-WZ71+XA71-XB71+XC71</f>
        <v>0</v>
      </c>
      <c r="XE71" s="48"/>
      <c r="XF71" s="48"/>
      <c r="XH71" s="48"/>
      <c r="XI71" s="48"/>
      <c r="XJ71" s="48"/>
      <c r="XK71" s="48"/>
      <c r="XL71" s="191">
        <f t="shared" si="1967"/>
        <v>0</v>
      </c>
      <c r="XM71" s="48"/>
      <c r="XN71" s="48"/>
      <c r="XO71" s="48"/>
      <c r="XP71" s="48"/>
      <c r="XQ71" s="48"/>
      <c r="XR71" s="48"/>
      <c r="XS71" s="192">
        <f>XM71+XN71-XO71+XP71-XQ71+XR71</f>
        <v>0</v>
      </c>
      <c r="XT71" s="48"/>
      <c r="XU71" s="48"/>
      <c r="XW71" s="48"/>
      <c r="XX71" s="48"/>
      <c r="XY71" s="48"/>
      <c r="XZ71" s="48"/>
      <c r="YA71" s="191">
        <f t="shared" si="1968"/>
        <v>0</v>
      </c>
      <c r="YB71" s="48"/>
      <c r="YC71" s="48"/>
      <c r="YD71" s="48"/>
      <c r="YE71" s="48"/>
      <c r="YF71" s="48"/>
      <c r="YG71" s="48"/>
      <c r="YH71" s="192">
        <f>YB71+YC71-YD71+YE71-YF71+YG71</f>
        <v>0</v>
      </c>
      <c r="YI71" s="48"/>
      <c r="YJ71" s="48"/>
      <c r="YL71" s="48"/>
      <c r="YM71" s="48"/>
      <c r="YN71" s="48"/>
      <c r="YO71" s="48"/>
      <c r="YP71" s="191">
        <f t="shared" si="1969"/>
        <v>0</v>
      </c>
      <c r="YQ71" s="48"/>
      <c r="YR71" s="48"/>
      <c r="YS71" s="48"/>
      <c r="YT71" s="48"/>
      <c r="YU71" s="48"/>
      <c r="YV71" s="48"/>
      <c r="YW71" s="192">
        <f>YQ71+YR71-YS71+YT71-YU71+YV71</f>
        <v>0</v>
      </c>
      <c r="YX71" s="48"/>
      <c r="YY71" s="48"/>
      <c r="ZA71" s="48"/>
      <c r="ZB71" s="48"/>
      <c r="ZC71" s="48"/>
      <c r="ZD71" s="48"/>
      <c r="ZE71" s="191">
        <f t="shared" si="1970"/>
        <v>0</v>
      </c>
      <c r="ZF71" s="48"/>
      <c r="ZG71" s="48"/>
      <c r="ZH71" s="48"/>
      <c r="ZI71" s="48"/>
      <c r="ZJ71" s="48"/>
      <c r="ZK71" s="48"/>
      <c r="ZL71" s="192">
        <f>ZF71+ZG71-ZH71+ZI71-ZJ71+ZK71</f>
        <v>0</v>
      </c>
      <c r="ZM71" s="48"/>
      <c r="ZN71" s="48"/>
      <c r="ZP71" s="48"/>
      <c r="ZQ71" s="48"/>
      <c r="ZR71" s="48"/>
      <c r="ZS71" s="48"/>
      <c r="ZT71" s="191">
        <f t="shared" si="1971"/>
        <v>0</v>
      </c>
      <c r="ZU71" s="48"/>
      <c r="ZV71" s="48"/>
      <c r="ZW71" s="48"/>
      <c r="ZX71" s="48"/>
      <c r="ZY71" s="48"/>
      <c r="ZZ71" s="48"/>
      <c r="AAA71" s="192">
        <f>ZU71+ZV71-ZW71+ZX71-ZY71+ZZ71</f>
        <v>0</v>
      </c>
      <c r="AAB71" s="48"/>
      <c r="AAC71" s="48"/>
      <c r="AAE71" s="48"/>
      <c r="AAF71" s="48"/>
      <c r="AAG71" s="48"/>
      <c r="AAH71" s="48"/>
      <c r="AAI71" s="191">
        <f t="shared" si="1972"/>
        <v>0</v>
      </c>
      <c r="AAJ71" s="48"/>
      <c r="AAK71" s="48"/>
      <c r="AAL71" s="48"/>
      <c r="AAM71" s="48"/>
      <c r="AAN71" s="48"/>
      <c r="AAO71" s="48"/>
      <c r="AAP71" s="192">
        <f>AAJ71+AAK71-AAL71+AAM71-AAN71+AAO71</f>
        <v>0</v>
      </c>
      <c r="AAQ71" s="48"/>
      <c r="AAR71" s="48"/>
      <c r="AAT71" s="48"/>
      <c r="AAU71" s="48"/>
      <c r="AAV71" s="48"/>
      <c r="AAW71" s="48"/>
      <c r="AAX71" s="191">
        <f t="shared" si="1973"/>
        <v>0</v>
      </c>
      <c r="AAY71" s="48"/>
      <c r="AAZ71" s="48"/>
      <c r="ABA71" s="48"/>
      <c r="ABB71" s="48"/>
      <c r="ABC71" s="48"/>
      <c r="ABD71" s="48"/>
      <c r="ABE71" s="192">
        <f>AAY71+AAZ71-ABA71+ABB71-ABC71+ABD71</f>
        <v>0</v>
      </c>
      <c r="ABF71" s="48"/>
      <c r="ABG71" s="48"/>
      <c r="ABI71" s="48"/>
      <c r="ABJ71" s="48"/>
      <c r="ABK71" s="48"/>
      <c r="ABL71" s="48"/>
      <c r="ABM71" s="191">
        <f t="shared" si="1974"/>
        <v>0</v>
      </c>
      <c r="ABN71" s="48"/>
      <c r="ABO71" s="48"/>
      <c r="ABP71" s="48"/>
      <c r="ABQ71" s="48"/>
      <c r="ABR71" s="48"/>
      <c r="ABS71" s="48"/>
      <c r="ABT71" s="192">
        <f>ABN71+ABO71-ABP71+ABQ71-ABR71+ABS71</f>
        <v>0</v>
      </c>
      <c r="ABU71" s="48"/>
      <c r="ABV71" s="48"/>
      <c r="ABX71" s="48"/>
      <c r="ABY71" s="48"/>
      <c r="ABZ71" s="48"/>
      <c r="ACA71" s="48"/>
      <c r="ACB71" s="191">
        <f t="shared" si="1975"/>
        <v>0</v>
      </c>
      <c r="ACC71" s="48"/>
      <c r="ACD71" s="48"/>
      <c r="ACE71" s="48"/>
      <c r="ACF71" s="48"/>
      <c r="ACG71" s="48"/>
      <c r="ACH71" s="48"/>
      <c r="ACI71" s="192">
        <f>ACC71+ACD71-ACE71+ACF71-ACG71+ACH71</f>
        <v>0</v>
      </c>
      <c r="ACJ71" s="48"/>
      <c r="ACK71" s="48"/>
      <c r="ACM71" s="48"/>
      <c r="ACN71" s="48"/>
      <c r="ACO71" s="48"/>
      <c r="ACP71" s="48"/>
      <c r="ACQ71" s="191">
        <f t="shared" si="1976"/>
        <v>0</v>
      </c>
      <c r="ACR71" s="48"/>
      <c r="ACS71" s="48"/>
      <c r="ACT71" s="48"/>
      <c r="ACU71" s="48"/>
      <c r="ACV71" s="48"/>
      <c r="ACW71" s="48"/>
      <c r="ACX71" s="192">
        <f>ACR71+ACS71-ACT71+ACU71-ACV71+ACW71</f>
        <v>0</v>
      </c>
      <c r="ACY71" s="48"/>
      <c r="ACZ71" s="48"/>
      <c r="ADC71" s="48"/>
      <c r="ADD71" s="48"/>
      <c r="ADE71" s="48"/>
      <c r="ADF71" s="48"/>
      <c r="ADG71" s="191">
        <f t="shared" si="1977"/>
        <v>0</v>
      </c>
      <c r="ADH71" s="48"/>
      <c r="ADI71" s="48"/>
      <c r="ADJ71" s="48"/>
      <c r="ADK71" s="48"/>
      <c r="ADL71" s="48"/>
      <c r="ADM71" s="48"/>
      <c r="ADN71" s="192">
        <f>ADH71+ADI71-ADJ71+ADK71-ADL71+ADM71</f>
        <v>0</v>
      </c>
      <c r="ADO71" s="48"/>
      <c r="ADP71" s="48"/>
      <c r="ADR71" s="48"/>
      <c r="ADS71" s="48"/>
      <c r="ADT71" s="48"/>
      <c r="ADU71" s="48"/>
      <c r="ADV71" s="191">
        <f t="shared" si="1978"/>
        <v>0</v>
      </c>
      <c r="ADW71" s="48"/>
      <c r="ADX71" s="48"/>
      <c r="ADY71" s="48"/>
      <c r="ADZ71" s="48"/>
      <c r="AEA71" s="48"/>
      <c r="AEB71" s="48"/>
      <c r="AEC71" s="192">
        <f>ADW71+ADX71-ADY71+ADZ71-AEA71+AEB71</f>
        <v>0</v>
      </c>
      <c r="AED71" s="48"/>
      <c r="AEE71" s="48"/>
      <c r="AEG71" s="48"/>
      <c r="AEH71" s="48"/>
      <c r="AEI71" s="48"/>
      <c r="AEJ71" s="48"/>
      <c r="AEK71" s="191">
        <f t="shared" si="1979"/>
        <v>0</v>
      </c>
      <c r="AEL71" s="48"/>
      <c r="AEM71" s="48"/>
      <c r="AEN71" s="48"/>
      <c r="AEO71" s="48"/>
      <c r="AEP71" s="48"/>
      <c r="AEQ71" s="48"/>
      <c r="AER71" s="192">
        <f>AEL71+AEM71-AEN71+AEO71-AEP71+AEQ71</f>
        <v>0</v>
      </c>
      <c r="AES71" s="48"/>
      <c r="AET71" s="48"/>
      <c r="AEV71" s="48"/>
      <c r="AEW71" s="48"/>
      <c r="AEX71" s="48"/>
      <c r="AEY71" s="48"/>
      <c r="AEZ71" s="191">
        <f t="shared" si="1980"/>
        <v>0</v>
      </c>
      <c r="AFA71" s="48"/>
      <c r="AFB71" s="48"/>
      <c r="AFC71" s="48"/>
      <c r="AFD71" s="48"/>
      <c r="AFE71" s="48"/>
      <c r="AFF71" s="48"/>
      <c r="AFG71" s="192">
        <f>AFA71+AFB71-AFC71+AFD71-AFE71+AFF71</f>
        <v>0</v>
      </c>
      <c r="AFH71" s="48"/>
      <c r="AFI71" s="48"/>
      <c r="AFK71" s="48"/>
      <c r="AFL71" s="48"/>
      <c r="AFM71" s="48"/>
      <c r="AFN71" s="48"/>
      <c r="AFO71" s="191">
        <f t="shared" si="1981"/>
        <v>0</v>
      </c>
      <c r="AFP71" s="48"/>
      <c r="AFQ71" s="48"/>
      <c r="AFR71" s="48"/>
      <c r="AFS71" s="48"/>
      <c r="AFT71" s="48"/>
      <c r="AFU71" s="48"/>
      <c r="AFV71" s="192">
        <f>AFP71+AFQ71-AFR71+AFS71-AFT71+AFU71</f>
        <v>0</v>
      </c>
      <c r="AFW71" s="48"/>
      <c r="AFX71" s="48"/>
      <c r="AFZ71" s="48"/>
      <c r="AGA71" s="48"/>
      <c r="AGB71" s="48"/>
      <c r="AGC71" s="48"/>
      <c r="AGD71" s="191">
        <f t="shared" si="1982"/>
        <v>0</v>
      </c>
      <c r="AGE71" s="48"/>
      <c r="AGF71" s="48"/>
      <c r="AGG71" s="48"/>
      <c r="AGH71" s="48"/>
      <c r="AGI71" s="48"/>
      <c r="AGJ71" s="48"/>
      <c r="AGK71" s="192">
        <f>AGE71+AGF71-AGG71+AGH71-AGI71+AGJ71</f>
        <v>0</v>
      </c>
      <c r="AGL71" s="48"/>
      <c r="AGM71" s="48"/>
      <c r="AGO71" s="48"/>
      <c r="AGP71" s="48"/>
      <c r="AGQ71" s="48"/>
      <c r="AGR71" s="48"/>
      <c r="AGS71" s="191">
        <f t="shared" si="1983"/>
        <v>0</v>
      </c>
      <c r="AGT71" s="48"/>
      <c r="AGU71" s="48"/>
      <c r="AGV71" s="48"/>
      <c r="AGW71" s="48"/>
      <c r="AGX71" s="48"/>
      <c r="AGY71" s="48"/>
      <c r="AGZ71" s="192">
        <f>AGT71+AGU71-AGV71+AGW71-AGX71+AGY71</f>
        <v>0</v>
      </c>
      <c r="AHA71" s="48"/>
      <c r="AHB71" s="48"/>
      <c r="AHD71" s="48"/>
      <c r="AHE71" s="48"/>
      <c r="AHF71" s="48"/>
      <c r="AHG71" s="48"/>
      <c r="AHH71" s="191">
        <f t="shared" si="1984"/>
        <v>0</v>
      </c>
      <c r="AHI71" s="48"/>
      <c r="AHJ71" s="48"/>
      <c r="AHK71" s="48"/>
      <c r="AHL71" s="48"/>
      <c r="AHM71" s="48"/>
      <c r="AHN71" s="48"/>
      <c r="AHO71" s="192">
        <f>AHI71+AHJ71-AHK71+AHL71-AHM71+AHN71</f>
        <v>0</v>
      </c>
      <c r="AHP71" s="48"/>
      <c r="AHQ71" s="48"/>
      <c r="AHS71" s="48"/>
      <c r="AHT71" s="48"/>
      <c r="AHU71" s="48"/>
      <c r="AHV71" s="48"/>
      <c r="AHW71" s="191">
        <f t="shared" si="1985"/>
        <v>0</v>
      </c>
      <c r="AHX71" s="48"/>
      <c r="AHY71" s="48"/>
      <c r="AHZ71" s="48"/>
      <c r="AIA71" s="48"/>
      <c r="AIB71" s="48"/>
      <c r="AIC71" s="48"/>
      <c r="AID71" s="192">
        <f>AHX71+AHY71-AHZ71+AIA71-AIB71+AIC71</f>
        <v>0</v>
      </c>
      <c r="AIE71" s="48"/>
      <c r="AIF71" s="48"/>
    </row>
    <row r="72" spans="1:916" x14ac:dyDescent="0.25">
      <c r="A72" s="46" t="s">
        <v>297</v>
      </c>
      <c r="B72" s="47" t="s">
        <v>298</v>
      </c>
      <c r="C72" s="53"/>
      <c r="D72" s="48"/>
      <c r="E72" s="48"/>
      <c r="F72" s="48"/>
      <c r="G72" s="191">
        <f t="shared" si="1925"/>
        <v>0</v>
      </c>
      <c r="H72" s="48"/>
      <c r="I72" s="48"/>
      <c r="J72" s="48"/>
      <c r="K72" s="48"/>
      <c r="L72" s="48"/>
      <c r="M72" s="48"/>
      <c r="N72" s="192">
        <f>H72+I72-J72+K72-L72+M72</f>
        <v>0</v>
      </c>
      <c r="O72" s="48"/>
      <c r="P72" s="48"/>
      <c r="Q72" s="48"/>
      <c r="R72" s="48"/>
      <c r="S72" s="48"/>
      <c r="T72" s="48"/>
      <c r="U72" s="191">
        <f t="shared" si="1926"/>
        <v>0</v>
      </c>
      <c r="V72" s="48"/>
      <c r="W72" s="48"/>
      <c r="X72" s="48"/>
      <c r="Y72" s="48"/>
      <c r="Z72" s="48"/>
      <c r="AA72" s="48"/>
      <c r="AB72" s="192">
        <f>V72+W72-X72+Y72-Z72+AA72</f>
        <v>0</v>
      </c>
      <c r="AC72" s="48"/>
      <c r="AD72" s="48"/>
      <c r="AF72" s="48"/>
      <c r="AG72" s="48"/>
      <c r="AH72" s="48"/>
      <c r="AI72" s="48"/>
      <c r="AJ72" s="191">
        <f t="shared" si="1927"/>
        <v>0</v>
      </c>
      <c r="AK72" s="48"/>
      <c r="AL72" s="48"/>
      <c r="AM72" s="48"/>
      <c r="AN72" s="48"/>
      <c r="AO72" s="48"/>
      <c r="AP72" s="48"/>
      <c r="AQ72" s="192">
        <f>AK72+AL72-AM72+AN72-AO72+AP72</f>
        <v>0</v>
      </c>
      <c r="AR72" s="48"/>
      <c r="AS72" s="48"/>
      <c r="AU72" s="48"/>
      <c r="AV72" s="48"/>
      <c r="AW72" s="48"/>
      <c r="AX72" s="48"/>
      <c r="AY72" s="191">
        <f t="shared" si="1928"/>
        <v>0</v>
      </c>
      <c r="AZ72" s="48"/>
      <c r="BA72" s="48"/>
      <c r="BB72" s="48"/>
      <c r="BC72" s="48"/>
      <c r="BD72" s="48"/>
      <c r="BE72" s="48"/>
      <c r="BF72" s="192">
        <f>AZ72+BA72-BB72+BC72-BD72+BE72</f>
        <v>0</v>
      </c>
      <c r="BG72" s="48"/>
      <c r="BH72" s="48"/>
      <c r="BJ72" s="48"/>
      <c r="BK72" s="48"/>
      <c r="BL72" s="48"/>
      <c r="BM72" s="48"/>
      <c r="BN72" s="191">
        <f t="shared" si="1929"/>
        <v>0</v>
      </c>
      <c r="BO72" s="48"/>
      <c r="BP72" s="48"/>
      <c r="BQ72" s="48"/>
      <c r="BR72" s="48"/>
      <c r="BS72" s="48"/>
      <c r="BT72" s="48"/>
      <c r="BU72" s="192">
        <f>BO72+BP72-BQ72+BR72-BS72+BT72</f>
        <v>0</v>
      </c>
      <c r="BV72" s="48"/>
      <c r="BW72" s="48"/>
      <c r="BY72" s="48"/>
      <c r="BZ72" s="48"/>
      <c r="CA72" s="48"/>
      <c r="CB72" s="48"/>
      <c r="CC72" s="191">
        <f t="shared" si="1930"/>
        <v>0</v>
      </c>
      <c r="CD72" s="48"/>
      <c r="CE72" s="48"/>
      <c r="CF72" s="48"/>
      <c r="CG72" s="48"/>
      <c r="CH72" s="48"/>
      <c r="CI72" s="48"/>
      <c r="CJ72" s="192">
        <f>CD72+CE72-CF72+CG72-CH72+CI72</f>
        <v>0</v>
      </c>
      <c r="CK72" s="48"/>
      <c r="CL72" s="48"/>
      <c r="CN72" s="48"/>
      <c r="CO72" s="48"/>
      <c r="CP72" s="48"/>
      <c r="CQ72" s="48"/>
      <c r="CR72" s="191">
        <f t="shared" si="1931"/>
        <v>0</v>
      </c>
      <c r="CS72" s="48"/>
      <c r="CT72" s="48"/>
      <c r="CU72" s="48"/>
      <c r="CV72" s="48"/>
      <c r="CW72" s="48"/>
      <c r="CX72" s="48"/>
      <c r="CY72" s="192">
        <f>CS72+CT72-CU72+CV72-CW72+CX72</f>
        <v>0</v>
      </c>
      <c r="CZ72" s="48"/>
      <c r="DA72" s="48"/>
      <c r="DC72" s="48"/>
      <c r="DD72" s="48"/>
      <c r="DE72" s="48"/>
      <c r="DF72" s="48"/>
      <c r="DG72" s="191">
        <f t="shared" si="1932"/>
        <v>0</v>
      </c>
      <c r="DH72" s="48"/>
      <c r="DI72" s="48"/>
      <c r="DJ72" s="48"/>
      <c r="DK72" s="48"/>
      <c r="DL72" s="48"/>
      <c r="DM72" s="48"/>
      <c r="DN72" s="192">
        <f>DH72+DI72-DJ72+DK72-DL72+DM72</f>
        <v>0</v>
      </c>
      <c r="DO72" s="48"/>
      <c r="DP72" s="48"/>
      <c r="DR72" s="48"/>
      <c r="DS72" s="48"/>
      <c r="DT72" s="48"/>
      <c r="DU72" s="48"/>
      <c r="DV72" s="191">
        <f t="shared" si="1933"/>
        <v>0</v>
      </c>
      <c r="DW72" s="48"/>
      <c r="DX72" s="48"/>
      <c r="DY72" s="48"/>
      <c r="DZ72" s="48"/>
      <c r="EA72" s="48"/>
      <c r="EB72" s="48"/>
      <c r="EC72" s="192">
        <f>DW72+DX72-DY72+DZ72-EA72+EB72</f>
        <v>0</v>
      </c>
      <c r="ED72" s="48"/>
      <c r="EE72" s="48"/>
      <c r="EG72" s="48"/>
      <c r="EH72" s="48"/>
      <c r="EI72" s="48"/>
      <c r="EJ72" s="48"/>
      <c r="EK72" s="191">
        <f t="shared" si="1934"/>
        <v>0</v>
      </c>
      <c r="EL72" s="48"/>
      <c r="EM72" s="48"/>
      <c r="EN72" s="48"/>
      <c r="EO72" s="48"/>
      <c r="EP72" s="48"/>
      <c r="EQ72" s="48"/>
      <c r="ER72" s="192">
        <f>EL72+EM72-EN72+EO72-EP72+EQ72</f>
        <v>0</v>
      </c>
      <c r="ES72" s="48"/>
      <c r="ET72" s="48"/>
      <c r="EV72" s="48"/>
      <c r="EW72" s="48"/>
      <c r="EX72" s="48"/>
      <c r="EY72" s="48"/>
      <c r="EZ72" s="191">
        <f t="shared" si="1935"/>
        <v>0</v>
      </c>
      <c r="FA72" s="48"/>
      <c r="FB72" s="48"/>
      <c r="FC72" s="48"/>
      <c r="FD72" s="48"/>
      <c r="FE72" s="48"/>
      <c r="FF72" s="48"/>
      <c r="FG72" s="192">
        <f>FA72+FB72-FC72+FD72-FE72+FF72</f>
        <v>0</v>
      </c>
      <c r="FH72" s="48"/>
      <c r="FI72" s="48"/>
      <c r="FK72" s="48"/>
      <c r="FL72" s="48"/>
      <c r="FM72" s="48"/>
      <c r="FN72" s="48"/>
      <c r="FO72" s="191">
        <f t="shared" si="1936"/>
        <v>0</v>
      </c>
      <c r="FP72" s="48"/>
      <c r="FQ72" s="48"/>
      <c r="FR72" s="48"/>
      <c r="FS72" s="48"/>
      <c r="FT72" s="48"/>
      <c r="FU72" s="48"/>
      <c r="FV72" s="192">
        <f>FP72+FQ72-FR72+FS72-FT72+FU72</f>
        <v>0</v>
      </c>
      <c r="FW72" s="48"/>
      <c r="FX72" s="48"/>
      <c r="FZ72" s="48"/>
      <c r="GA72" s="48"/>
      <c r="GB72" s="48"/>
      <c r="GC72" s="48"/>
      <c r="GD72" s="191">
        <f t="shared" si="1937"/>
        <v>0</v>
      </c>
      <c r="GE72" s="48"/>
      <c r="GF72" s="48"/>
      <c r="GG72" s="48"/>
      <c r="GH72" s="48"/>
      <c r="GI72" s="48"/>
      <c r="GJ72" s="48"/>
      <c r="GK72" s="192">
        <f>GE72+GF72-GG72+GH72-GI72+GJ72</f>
        <v>0</v>
      </c>
      <c r="GL72" s="48"/>
      <c r="GM72" s="48"/>
      <c r="GO72" s="48"/>
      <c r="GP72" s="48"/>
      <c r="GQ72" s="48"/>
      <c r="GR72" s="48"/>
      <c r="GS72" s="191">
        <f t="shared" si="1938"/>
        <v>0</v>
      </c>
      <c r="GT72" s="48"/>
      <c r="GU72" s="48"/>
      <c r="GV72" s="48"/>
      <c r="GW72" s="48"/>
      <c r="GX72" s="48"/>
      <c r="GY72" s="48"/>
      <c r="GZ72" s="192">
        <f>GT72+GU72-GV72+GW72-GX72+GY72</f>
        <v>0</v>
      </c>
      <c r="HA72" s="48"/>
      <c r="HB72" s="48"/>
      <c r="HD72" s="48"/>
      <c r="HE72" s="48"/>
      <c r="HF72" s="48"/>
      <c r="HG72" s="48"/>
      <c r="HH72" s="191">
        <f t="shared" si="1939"/>
        <v>0</v>
      </c>
      <c r="HI72" s="48"/>
      <c r="HJ72" s="48"/>
      <c r="HK72" s="48"/>
      <c r="HL72" s="48"/>
      <c r="HM72" s="48"/>
      <c r="HN72" s="48"/>
      <c r="HO72" s="192">
        <f>HI72+HJ72-HK72+HL72-HM72+HN72</f>
        <v>0</v>
      </c>
      <c r="HP72" s="48"/>
      <c r="HQ72" s="48"/>
      <c r="HS72" s="48"/>
      <c r="HT72" s="48"/>
      <c r="HU72" s="48"/>
      <c r="HV72" s="48"/>
      <c r="HW72" s="191">
        <f t="shared" si="1940"/>
        <v>0</v>
      </c>
      <c r="HX72" s="48"/>
      <c r="HY72" s="48"/>
      <c r="HZ72" s="48"/>
      <c r="IA72" s="48"/>
      <c r="IB72" s="48"/>
      <c r="IC72" s="48"/>
      <c r="ID72" s="192">
        <f>HX72+HY72-HZ72+IA72-IB72+IC72</f>
        <v>0</v>
      </c>
      <c r="IE72" s="48"/>
      <c r="IF72" s="48"/>
      <c r="IH72" s="48"/>
      <c r="II72" s="48"/>
      <c r="IJ72" s="48"/>
      <c r="IK72" s="48"/>
      <c r="IL72" s="191">
        <f t="shared" si="1941"/>
        <v>0</v>
      </c>
      <c r="IM72" s="48"/>
      <c r="IN72" s="48"/>
      <c r="IO72" s="48"/>
      <c r="IP72" s="48"/>
      <c r="IQ72" s="48"/>
      <c r="IR72" s="48"/>
      <c r="IS72" s="192">
        <f>IM72+IN72-IO72+IP72-IQ72+IR72</f>
        <v>0</v>
      </c>
      <c r="IT72" s="48"/>
      <c r="IU72" s="48"/>
      <c r="IW72" s="48"/>
      <c r="IX72" s="48"/>
      <c r="IY72" s="48"/>
      <c r="IZ72" s="48"/>
      <c r="JA72" s="191">
        <f t="shared" si="1942"/>
        <v>0</v>
      </c>
      <c r="JB72" s="48"/>
      <c r="JC72" s="48"/>
      <c r="JD72" s="48"/>
      <c r="JE72" s="48"/>
      <c r="JF72" s="48"/>
      <c r="JG72" s="48"/>
      <c r="JH72" s="192">
        <f>JB72+JC72-JD72+JE72-JF72+JG72</f>
        <v>0</v>
      </c>
      <c r="JI72" s="48"/>
      <c r="JJ72" s="48"/>
      <c r="JL72" s="48"/>
      <c r="JM72" s="48"/>
      <c r="JN72" s="48"/>
      <c r="JO72" s="48"/>
      <c r="JP72" s="191">
        <f t="shared" si="1943"/>
        <v>0</v>
      </c>
      <c r="JQ72" s="48"/>
      <c r="JR72" s="48"/>
      <c r="JS72" s="48"/>
      <c r="JT72" s="48"/>
      <c r="JU72" s="48"/>
      <c r="JV72" s="48"/>
      <c r="JW72" s="192">
        <f>JQ72+JR72-JS72+JT72-JU72+JV72</f>
        <v>0</v>
      </c>
      <c r="JX72" s="48"/>
      <c r="JY72" s="48"/>
      <c r="KA72" s="48"/>
      <c r="KB72" s="48"/>
      <c r="KC72" s="48"/>
      <c r="KD72" s="48"/>
      <c r="KE72" s="191">
        <f t="shared" si="1944"/>
        <v>0</v>
      </c>
      <c r="KF72" s="48"/>
      <c r="KG72" s="48"/>
      <c r="KH72" s="48"/>
      <c r="KI72" s="48"/>
      <c r="KJ72" s="48"/>
      <c r="KK72" s="48"/>
      <c r="KL72" s="192">
        <f>KF72+KG72-KH72+KI72-KJ72+KK72</f>
        <v>0</v>
      </c>
      <c r="KM72" s="48"/>
      <c r="KN72" s="48"/>
      <c r="KP72" s="48"/>
      <c r="KQ72" s="48"/>
      <c r="KR72" s="48"/>
      <c r="KS72" s="48"/>
      <c r="KT72" s="191">
        <f t="shared" si="1945"/>
        <v>0</v>
      </c>
      <c r="KU72" s="48"/>
      <c r="KV72" s="48"/>
      <c r="KW72" s="48"/>
      <c r="KX72" s="48"/>
      <c r="KY72" s="48"/>
      <c r="KZ72" s="48"/>
      <c r="LA72" s="192">
        <f>KU72+KV72-KW72+KX72-KY72+KZ72</f>
        <v>0</v>
      </c>
      <c r="LB72" s="48"/>
      <c r="LC72" s="48"/>
      <c r="LE72" s="48"/>
      <c r="LF72" s="48"/>
      <c r="LG72" s="48"/>
      <c r="LH72" s="48"/>
      <c r="LI72" s="191">
        <f t="shared" si="1946"/>
        <v>0</v>
      </c>
      <c r="LJ72" s="48"/>
      <c r="LK72" s="48"/>
      <c r="LL72" s="48"/>
      <c r="LM72" s="48"/>
      <c r="LN72" s="48"/>
      <c r="LO72" s="48"/>
      <c r="LP72" s="192">
        <f>LJ72+LK72-LL72+LM72-LN72+LO72</f>
        <v>0</v>
      </c>
      <c r="LQ72" s="48"/>
      <c r="LR72" s="48"/>
      <c r="LT72" s="48"/>
      <c r="LU72" s="48"/>
      <c r="LV72" s="48"/>
      <c r="LW72" s="48"/>
      <c r="LX72" s="191">
        <f t="shared" si="1947"/>
        <v>0</v>
      </c>
      <c r="LY72" s="48"/>
      <c r="LZ72" s="48"/>
      <c r="MA72" s="48"/>
      <c r="MB72" s="48"/>
      <c r="MC72" s="48"/>
      <c r="MD72" s="48"/>
      <c r="ME72" s="192">
        <f>LY72+LZ72-MA72+MB72-MC72+MD72</f>
        <v>0</v>
      </c>
      <c r="MF72" s="48"/>
      <c r="MG72" s="48"/>
      <c r="MI72" s="48"/>
      <c r="MJ72" s="48"/>
      <c r="MK72" s="48"/>
      <c r="ML72" s="48"/>
      <c r="MM72" s="191">
        <f t="shared" si="1948"/>
        <v>0</v>
      </c>
      <c r="MN72" s="48"/>
      <c r="MO72" s="48"/>
      <c r="MP72" s="48"/>
      <c r="MQ72" s="48"/>
      <c r="MR72" s="48"/>
      <c r="MS72" s="48"/>
      <c r="MT72" s="192">
        <f>MN72+MO72-MP72+MQ72-MR72+MS72</f>
        <v>0</v>
      </c>
      <c r="MU72" s="48"/>
      <c r="MV72" s="48"/>
      <c r="MX72" s="48"/>
      <c r="MY72" s="48"/>
      <c r="MZ72" s="48"/>
      <c r="NA72" s="48"/>
      <c r="NB72" s="191">
        <f t="shared" si="1949"/>
        <v>0</v>
      </c>
      <c r="NC72" s="48"/>
      <c r="ND72" s="48"/>
      <c r="NE72" s="48"/>
      <c r="NF72" s="48"/>
      <c r="NG72" s="48"/>
      <c r="NH72" s="48"/>
      <c r="NI72" s="192">
        <f>NC72+ND72-NE72+NF72-NG72+NH72</f>
        <v>0</v>
      </c>
      <c r="NJ72" s="48"/>
      <c r="NK72" s="48"/>
      <c r="NM72" s="48"/>
      <c r="NN72" s="48"/>
      <c r="NO72" s="48"/>
      <c r="NP72" s="48"/>
      <c r="NQ72" s="191">
        <f t="shared" si="1950"/>
        <v>0</v>
      </c>
      <c r="NR72" s="48"/>
      <c r="NS72" s="48"/>
      <c r="NT72" s="48"/>
      <c r="NU72" s="48"/>
      <c r="NV72" s="48"/>
      <c r="NW72" s="48"/>
      <c r="NX72" s="192">
        <f>NR72+NS72-NT72+NU72-NV72+NW72</f>
        <v>0</v>
      </c>
      <c r="NY72" s="48"/>
      <c r="NZ72" s="48"/>
      <c r="OB72" s="48"/>
      <c r="OC72" s="48"/>
      <c r="OD72" s="48"/>
      <c r="OE72" s="48"/>
      <c r="OF72" s="191">
        <f t="shared" si="1951"/>
        <v>0</v>
      </c>
      <c r="OG72" s="48"/>
      <c r="OH72" s="48"/>
      <c r="OI72" s="48"/>
      <c r="OJ72" s="48"/>
      <c r="OK72" s="48"/>
      <c r="OL72" s="48"/>
      <c r="OM72" s="192">
        <f>OG72+OH72-OI72+OJ72-OK72+OL72</f>
        <v>0</v>
      </c>
      <c r="ON72" s="48"/>
      <c r="OO72" s="48"/>
      <c r="OQ72" s="48"/>
      <c r="OR72" s="48"/>
      <c r="OS72" s="48"/>
      <c r="OT72" s="48"/>
      <c r="OU72" s="191">
        <f t="shared" si="1952"/>
        <v>0</v>
      </c>
      <c r="OV72" s="48"/>
      <c r="OW72" s="48"/>
      <c r="OX72" s="48"/>
      <c r="OY72" s="48"/>
      <c r="OZ72" s="48"/>
      <c r="PA72" s="48"/>
      <c r="PB72" s="192">
        <f>OV72+OW72-OX72+OY72-OZ72+PA72</f>
        <v>0</v>
      </c>
      <c r="PC72" s="48"/>
      <c r="PD72" s="48"/>
      <c r="PF72" s="48"/>
      <c r="PG72" s="48"/>
      <c r="PH72" s="48"/>
      <c r="PI72" s="48"/>
      <c r="PJ72" s="191">
        <f t="shared" si="1953"/>
        <v>0</v>
      </c>
      <c r="PK72" s="48"/>
      <c r="PL72" s="48"/>
      <c r="PM72" s="48"/>
      <c r="PN72" s="48"/>
      <c r="PO72" s="48"/>
      <c r="PP72" s="48"/>
      <c r="PQ72" s="192">
        <f>PK72+PL72-PM72+PN72-PO72+PP72</f>
        <v>0</v>
      </c>
      <c r="PR72" s="48"/>
      <c r="PS72" s="48"/>
      <c r="PU72" s="48"/>
      <c r="PV72" s="48"/>
      <c r="PW72" s="48"/>
      <c r="PX72" s="48"/>
      <c r="PY72" s="191">
        <f t="shared" si="1954"/>
        <v>0</v>
      </c>
      <c r="PZ72" s="48"/>
      <c r="QA72" s="48"/>
      <c r="QB72" s="48"/>
      <c r="QC72" s="48"/>
      <c r="QD72" s="48"/>
      <c r="QE72" s="48"/>
      <c r="QF72" s="192">
        <f>PZ72+QA72-QB72+QC72-QD72+QE72</f>
        <v>0</v>
      </c>
      <c r="QG72" s="48"/>
      <c r="QH72" s="48"/>
      <c r="QJ72" s="48"/>
      <c r="QK72" s="48"/>
      <c r="QL72" s="48"/>
      <c r="QM72" s="48"/>
      <c r="QN72" s="191">
        <f t="shared" si="1955"/>
        <v>0</v>
      </c>
      <c r="QO72" s="48"/>
      <c r="QP72" s="48"/>
      <c r="QQ72" s="48"/>
      <c r="QR72" s="48"/>
      <c r="QS72" s="48"/>
      <c r="QT72" s="48"/>
      <c r="QU72" s="192">
        <f>QO72+QP72-QQ72+QR72-QS72+QT72</f>
        <v>0</v>
      </c>
      <c r="QV72" s="48"/>
      <c r="QW72" s="48"/>
      <c r="QY72" s="48"/>
      <c r="QZ72" s="48"/>
      <c r="RA72" s="48"/>
      <c r="RB72" s="48"/>
      <c r="RC72" s="191">
        <f t="shared" si="1956"/>
        <v>0</v>
      </c>
      <c r="RD72" s="48"/>
      <c r="RE72" s="48"/>
      <c r="RF72" s="48"/>
      <c r="RG72" s="48"/>
      <c r="RH72" s="48"/>
      <c r="RI72" s="48"/>
      <c r="RJ72" s="192">
        <f>RD72+RE72-RF72+RG72-RH72+RI72</f>
        <v>0</v>
      </c>
      <c r="RK72" s="48"/>
      <c r="RL72" s="48"/>
      <c r="RN72" s="48"/>
      <c r="RO72" s="48"/>
      <c r="RP72" s="48"/>
      <c r="RQ72" s="48"/>
      <c r="RR72" s="191">
        <f t="shared" si="1957"/>
        <v>0</v>
      </c>
      <c r="RS72" s="48"/>
      <c r="RT72" s="48"/>
      <c r="RU72" s="48"/>
      <c r="RV72" s="48"/>
      <c r="RW72" s="48"/>
      <c r="RX72" s="48"/>
      <c r="RY72" s="192">
        <f>RS72+RT72-RU72+RV72-RW72+RX72</f>
        <v>0</v>
      </c>
      <c r="RZ72" s="48"/>
      <c r="SA72" s="48"/>
      <c r="SC72" s="48"/>
      <c r="SD72" s="48"/>
      <c r="SE72" s="48"/>
      <c r="SF72" s="48"/>
      <c r="SG72" s="191">
        <f t="shared" si="1958"/>
        <v>0</v>
      </c>
      <c r="SH72" s="48"/>
      <c r="SI72" s="48"/>
      <c r="SJ72" s="48"/>
      <c r="SK72" s="48"/>
      <c r="SL72" s="48"/>
      <c r="SM72" s="48"/>
      <c r="SN72" s="192">
        <f>SH72+SI72-SJ72+SK72-SL72+SM72</f>
        <v>0</v>
      </c>
      <c r="SO72" s="48"/>
      <c r="SP72" s="48"/>
      <c r="SR72" s="48"/>
      <c r="SS72" s="48"/>
      <c r="ST72" s="48"/>
      <c r="SU72" s="48"/>
      <c r="SV72" s="191">
        <f t="shared" si="1959"/>
        <v>0</v>
      </c>
      <c r="SW72" s="48"/>
      <c r="SX72" s="48"/>
      <c r="SY72" s="48"/>
      <c r="SZ72" s="48"/>
      <c r="TA72" s="48"/>
      <c r="TB72" s="48"/>
      <c r="TC72" s="192">
        <f>SW72+SX72-SY72+SZ72-TA72+TB72</f>
        <v>0</v>
      </c>
      <c r="TD72" s="48"/>
      <c r="TE72" s="48"/>
      <c r="TG72" s="48"/>
      <c r="TH72" s="48"/>
      <c r="TI72" s="48"/>
      <c r="TJ72" s="48"/>
      <c r="TK72" s="191">
        <f t="shared" si="1960"/>
        <v>0</v>
      </c>
      <c r="TL72" s="48"/>
      <c r="TM72" s="48"/>
      <c r="TN72" s="48"/>
      <c r="TO72" s="48"/>
      <c r="TP72" s="48"/>
      <c r="TQ72" s="48"/>
      <c r="TR72" s="192">
        <f>TL72+TM72-TN72+TO72-TP72+TQ72</f>
        <v>0</v>
      </c>
      <c r="TS72" s="48"/>
      <c r="TT72" s="48"/>
      <c r="TV72" s="48"/>
      <c r="TW72" s="48"/>
      <c r="TX72" s="48"/>
      <c r="TY72" s="48"/>
      <c r="TZ72" s="191">
        <f t="shared" si="1961"/>
        <v>0</v>
      </c>
      <c r="UA72" s="48"/>
      <c r="UB72" s="48"/>
      <c r="UC72" s="48"/>
      <c r="UD72" s="48"/>
      <c r="UE72" s="48"/>
      <c r="UF72" s="48"/>
      <c r="UG72" s="192">
        <f>UA72+UB72-UC72+UD72-UE72+UF72</f>
        <v>0</v>
      </c>
      <c r="UH72" s="48"/>
      <c r="UI72" s="48"/>
      <c r="UK72" s="48"/>
      <c r="UL72" s="48"/>
      <c r="UM72" s="48"/>
      <c r="UN72" s="48"/>
      <c r="UO72" s="191">
        <f t="shared" si="1962"/>
        <v>0</v>
      </c>
      <c r="UP72" s="48"/>
      <c r="UQ72" s="48"/>
      <c r="UR72" s="48"/>
      <c r="US72" s="48"/>
      <c r="UT72" s="48"/>
      <c r="UU72" s="48"/>
      <c r="UV72" s="192">
        <f>UP72+UQ72-UR72+US72-UT72+UU72</f>
        <v>0</v>
      </c>
      <c r="UW72" s="48"/>
      <c r="UX72" s="48"/>
      <c r="UZ72" s="48"/>
      <c r="VA72" s="48"/>
      <c r="VB72" s="48"/>
      <c r="VC72" s="48"/>
      <c r="VD72" s="191">
        <f t="shared" si="1963"/>
        <v>0</v>
      </c>
      <c r="VE72" s="48"/>
      <c r="VF72" s="48"/>
      <c r="VG72" s="48"/>
      <c r="VH72" s="48"/>
      <c r="VI72" s="48"/>
      <c r="VJ72" s="48"/>
      <c r="VK72" s="192">
        <f>VE72+VF72-VG72+VH72-VI72+VJ72</f>
        <v>0</v>
      </c>
      <c r="VL72" s="48"/>
      <c r="VM72" s="48"/>
      <c r="VO72" s="48"/>
      <c r="VP72" s="48"/>
      <c r="VQ72" s="48"/>
      <c r="VR72" s="48"/>
      <c r="VS72" s="191">
        <f t="shared" si="1964"/>
        <v>0</v>
      </c>
      <c r="VT72" s="48"/>
      <c r="VU72" s="48"/>
      <c r="VV72" s="48"/>
      <c r="VW72" s="48"/>
      <c r="VX72" s="48"/>
      <c r="VY72" s="48"/>
      <c r="VZ72" s="192">
        <f>VT72+VU72-VV72+VW72-VX72+VY72</f>
        <v>0</v>
      </c>
      <c r="WA72" s="48"/>
      <c r="WB72" s="48"/>
      <c r="WD72" s="48"/>
      <c r="WE72" s="48"/>
      <c r="WF72" s="48"/>
      <c r="WG72" s="48"/>
      <c r="WH72" s="191">
        <f t="shared" si="1965"/>
        <v>0</v>
      </c>
      <c r="WI72" s="48"/>
      <c r="WJ72" s="48"/>
      <c r="WK72" s="48"/>
      <c r="WL72" s="48"/>
      <c r="WM72" s="48"/>
      <c r="WN72" s="48"/>
      <c r="WO72" s="192">
        <f>WI72+WJ72-WK72+WL72-WM72+WN72</f>
        <v>0</v>
      </c>
      <c r="WP72" s="48"/>
      <c r="WQ72" s="48"/>
      <c r="WS72" s="48"/>
      <c r="WT72" s="48"/>
      <c r="WU72" s="48"/>
      <c r="WV72" s="48"/>
      <c r="WW72" s="191">
        <f t="shared" si="1966"/>
        <v>0</v>
      </c>
      <c r="WX72" s="48"/>
      <c r="WY72" s="48"/>
      <c r="WZ72" s="48"/>
      <c r="XA72" s="48"/>
      <c r="XB72" s="48"/>
      <c r="XC72" s="48"/>
      <c r="XD72" s="192">
        <f>WX72+WY72-WZ72+XA72-XB72+XC72</f>
        <v>0</v>
      </c>
      <c r="XE72" s="48"/>
      <c r="XF72" s="48"/>
      <c r="XH72" s="48"/>
      <c r="XI72" s="48"/>
      <c r="XJ72" s="48"/>
      <c r="XK72" s="48"/>
      <c r="XL72" s="191">
        <f t="shared" si="1967"/>
        <v>0</v>
      </c>
      <c r="XM72" s="48"/>
      <c r="XN72" s="48"/>
      <c r="XO72" s="48"/>
      <c r="XP72" s="48"/>
      <c r="XQ72" s="48"/>
      <c r="XR72" s="48"/>
      <c r="XS72" s="192">
        <f>XM72+XN72-XO72+XP72-XQ72+XR72</f>
        <v>0</v>
      </c>
      <c r="XT72" s="48"/>
      <c r="XU72" s="48"/>
      <c r="XW72" s="48"/>
      <c r="XX72" s="48"/>
      <c r="XY72" s="48"/>
      <c r="XZ72" s="48"/>
      <c r="YA72" s="191">
        <f t="shared" si="1968"/>
        <v>0</v>
      </c>
      <c r="YB72" s="48"/>
      <c r="YC72" s="48"/>
      <c r="YD72" s="48"/>
      <c r="YE72" s="48"/>
      <c r="YF72" s="48"/>
      <c r="YG72" s="48"/>
      <c r="YH72" s="192">
        <f>YB72+YC72-YD72+YE72-YF72+YG72</f>
        <v>0</v>
      </c>
      <c r="YI72" s="48"/>
      <c r="YJ72" s="48"/>
      <c r="YL72" s="48"/>
      <c r="YM72" s="48"/>
      <c r="YN72" s="48"/>
      <c r="YO72" s="48"/>
      <c r="YP72" s="191">
        <f t="shared" si="1969"/>
        <v>0</v>
      </c>
      <c r="YQ72" s="48"/>
      <c r="YR72" s="48"/>
      <c r="YS72" s="48"/>
      <c r="YT72" s="48"/>
      <c r="YU72" s="48"/>
      <c r="YV72" s="48"/>
      <c r="YW72" s="192">
        <f>YQ72+YR72-YS72+YT72-YU72+YV72</f>
        <v>0</v>
      </c>
      <c r="YX72" s="48"/>
      <c r="YY72" s="48"/>
      <c r="ZA72" s="48"/>
      <c r="ZB72" s="48"/>
      <c r="ZC72" s="48"/>
      <c r="ZD72" s="48"/>
      <c r="ZE72" s="191">
        <f t="shared" si="1970"/>
        <v>0</v>
      </c>
      <c r="ZF72" s="48"/>
      <c r="ZG72" s="48"/>
      <c r="ZH72" s="48"/>
      <c r="ZI72" s="48"/>
      <c r="ZJ72" s="48"/>
      <c r="ZK72" s="48"/>
      <c r="ZL72" s="192">
        <f>ZF72+ZG72-ZH72+ZI72-ZJ72+ZK72</f>
        <v>0</v>
      </c>
      <c r="ZM72" s="48"/>
      <c r="ZN72" s="48"/>
      <c r="ZP72" s="48"/>
      <c r="ZQ72" s="48"/>
      <c r="ZR72" s="48"/>
      <c r="ZS72" s="48"/>
      <c r="ZT72" s="191">
        <f t="shared" si="1971"/>
        <v>0</v>
      </c>
      <c r="ZU72" s="48"/>
      <c r="ZV72" s="48"/>
      <c r="ZW72" s="48"/>
      <c r="ZX72" s="48"/>
      <c r="ZY72" s="48"/>
      <c r="ZZ72" s="48"/>
      <c r="AAA72" s="192">
        <f>ZU72+ZV72-ZW72+ZX72-ZY72+ZZ72</f>
        <v>0</v>
      </c>
      <c r="AAB72" s="48"/>
      <c r="AAC72" s="48"/>
      <c r="AAE72" s="48"/>
      <c r="AAF72" s="48"/>
      <c r="AAG72" s="48"/>
      <c r="AAH72" s="48"/>
      <c r="AAI72" s="191">
        <f t="shared" si="1972"/>
        <v>0</v>
      </c>
      <c r="AAJ72" s="48"/>
      <c r="AAK72" s="48"/>
      <c r="AAL72" s="48"/>
      <c r="AAM72" s="48"/>
      <c r="AAN72" s="48"/>
      <c r="AAO72" s="48"/>
      <c r="AAP72" s="192">
        <f>AAJ72+AAK72-AAL72+AAM72-AAN72+AAO72</f>
        <v>0</v>
      </c>
      <c r="AAQ72" s="48"/>
      <c r="AAR72" s="48"/>
      <c r="AAT72" s="48"/>
      <c r="AAU72" s="48"/>
      <c r="AAV72" s="48"/>
      <c r="AAW72" s="48"/>
      <c r="AAX72" s="191">
        <f t="shared" si="1973"/>
        <v>0</v>
      </c>
      <c r="AAY72" s="48"/>
      <c r="AAZ72" s="48"/>
      <c r="ABA72" s="48"/>
      <c r="ABB72" s="48"/>
      <c r="ABC72" s="48"/>
      <c r="ABD72" s="48"/>
      <c r="ABE72" s="192">
        <f>AAY72+AAZ72-ABA72+ABB72-ABC72+ABD72</f>
        <v>0</v>
      </c>
      <c r="ABF72" s="48"/>
      <c r="ABG72" s="48"/>
      <c r="ABI72" s="48"/>
      <c r="ABJ72" s="48"/>
      <c r="ABK72" s="48"/>
      <c r="ABL72" s="48"/>
      <c r="ABM72" s="191">
        <f t="shared" si="1974"/>
        <v>0</v>
      </c>
      <c r="ABN72" s="48"/>
      <c r="ABO72" s="48"/>
      <c r="ABP72" s="48"/>
      <c r="ABQ72" s="48"/>
      <c r="ABR72" s="48"/>
      <c r="ABS72" s="48"/>
      <c r="ABT72" s="192">
        <f>ABN72+ABO72-ABP72+ABQ72-ABR72+ABS72</f>
        <v>0</v>
      </c>
      <c r="ABU72" s="48"/>
      <c r="ABV72" s="48"/>
      <c r="ABX72" s="48"/>
      <c r="ABY72" s="48"/>
      <c r="ABZ72" s="48"/>
      <c r="ACA72" s="48"/>
      <c r="ACB72" s="191">
        <f t="shared" si="1975"/>
        <v>0</v>
      </c>
      <c r="ACC72" s="48"/>
      <c r="ACD72" s="48"/>
      <c r="ACE72" s="48"/>
      <c r="ACF72" s="48"/>
      <c r="ACG72" s="48"/>
      <c r="ACH72" s="48"/>
      <c r="ACI72" s="192">
        <f>ACC72+ACD72-ACE72+ACF72-ACG72+ACH72</f>
        <v>0</v>
      </c>
      <c r="ACJ72" s="48"/>
      <c r="ACK72" s="48"/>
      <c r="ACM72" s="48"/>
      <c r="ACN72" s="48"/>
      <c r="ACO72" s="48"/>
      <c r="ACP72" s="48"/>
      <c r="ACQ72" s="191">
        <f t="shared" si="1976"/>
        <v>0</v>
      </c>
      <c r="ACR72" s="48"/>
      <c r="ACS72" s="48"/>
      <c r="ACT72" s="48"/>
      <c r="ACU72" s="48"/>
      <c r="ACV72" s="48"/>
      <c r="ACW72" s="48"/>
      <c r="ACX72" s="192">
        <f>ACR72+ACS72-ACT72+ACU72-ACV72+ACW72</f>
        <v>0</v>
      </c>
      <c r="ACY72" s="48"/>
      <c r="ACZ72" s="48"/>
      <c r="ADC72" s="48"/>
      <c r="ADD72" s="48"/>
      <c r="ADE72" s="48"/>
      <c r="ADF72" s="48"/>
      <c r="ADG72" s="191">
        <f t="shared" si="1977"/>
        <v>0</v>
      </c>
      <c r="ADH72" s="48"/>
      <c r="ADI72" s="48"/>
      <c r="ADJ72" s="48"/>
      <c r="ADK72" s="48"/>
      <c r="ADL72" s="48"/>
      <c r="ADM72" s="48"/>
      <c r="ADN72" s="192">
        <f>ADH72+ADI72-ADJ72+ADK72-ADL72+ADM72</f>
        <v>0</v>
      </c>
      <c r="ADO72" s="48"/>
      <c r="ADP72" s="48"/>
      <c r="ADR72" s="48"/>
      <c r="ADS72" s="48"/>
      <c r="ADT72" s="48"/>
      <c r="ADU72" s="48"/>
      <c r="ADV72" s="191">
        <f t="shared" si="1978"/>
        <v>0</v>
      </c>
      <c r="ADW72" s="48"/>
      <c r="ADX72" s="48"/>
      <c r="ADY72" s="48"/>
      <c r="ADZ72" s="48"/>
      <c r="AEA72" s="48"/>
      <c r="AEB72" s="48"/>
      <c r="AEC72" s="192">
        <f>ADW72+ADX72-ADY72+ADZ72-AEA72+AEB72</f>
        <v>0</v>
      </c>
      <c r="AED72" s="48"/>
      <c r="AEE72" s="48"/>
      <c r="AEG72" s="48"/>
      <c r="AEH72" s="48"/>
      <c r="AEI72" s="48"/>
      <c r="AEJ72" s="48"/>
      <c r="AEK72" s="191">
        <f t="shared" si="1979"/>
        <v>0</v>
      </c>
      <c r="AEL72" s="48"/>
      <c r="AEM72" s="48"/>
      <c r="AEN72" s="48"/>
      <c r="AEO72" s="48"/>
      <c r="AEP72" s="48"/>
      <c r="AEQ72" s="48"/>
      <c r="AER72" s="192">
        <f>AEL72+AEM72-AEN72+AEO72-AEP72+AEQ72</f>
        <v>0</v>
      </c>
      <c r="AES72" s="48"/>
      <c r="AET72" s="48"/>
      <c r="AEV72" s="48"/>
      <c r="AEW72" s="48"/>
      <c r="AEX72" s="48"/>
      <c r="AEY72" s="48"/>
      <c r="AEZ72" s="191">
        <f t="shared" si="1980"/>
        <v>0</v>
      </c>
      <c r="AFA72" s="48"/>
      <c r="AFB72" s="48"/>
      <c r="AFC72" s="48"/>
      <c r="AFD72" s="48"/>
      <c r="AFE72" s="48"/>
      <c r="AFF72" s="48"/>
      <c r="AFG72" s="192">
        <f>AFA72+AFB72-AFC72+AFD72-AFE72+AFF72</f>
        <v>0</v>
      </c>
      <c r="AFH72" s="48"/>
      <c r="AFI72" s="48"/>
      <c r="AFK72" s="48"/>
      <c r="AFL72" s="48"/>
      <c r="AFM72" s="48"/>
      <c r="AFN72" s="48"/>
      <c r="AFO72" s="191">
        <f t="shared" si="1981"/>
        <v>0</v>
      </c>
      <c r="AFP72" s="48"/>
      <c r="AFQ72" s="48"/>
      <c r="AFR72" s="48"/>
      <c r="AFS72" s="48"/>
      <c r="AFT72" s="48"/>
      <c r="AFU72" s="48"/>
      <c r="AFV72" s="192">
        <f>AFP72+AFQ72-AFR72+AFS72-AFT72+AFU72</f>
        <v>0</v>
      </c>
      <c r="AFW72" s="48"/>
      <c r="AFX72" s="48"/>
      <c r="AFZ72" s="48"/>
      <c r="AGA72" s="48"/>
      <c r="AGB72" s="48"/>
      <c r="AGC72" s="48"/>
      <c r="AGD72" s="191">
        <f t="shared" si="1982"/>
        <v>0</v>
      </c>
      <c r="AGE72" s="48"/>
      <c r="AGF72" s="48"/>
      <c r="AGG72" s="48"/>
      <c r="AGH72" s="48"/>
      <c r="AGI72" s="48"/>
      <c r="AGJ72" s="48"/>
      <c r="AGK72" s="192">
        <f>AGE72+AGF72-AGG72+AGH72-AGI72+AGJ72</f>
        <v>0</v>
      </c>
      <c r="AGL72" s="48"/>
      <c r="AGM72" s="48"/>
      <c r="AGO72" s="48"/>
      <c r="AGP72" s="48"/>
      <c r="AGQ72" s="48"/>
      <c r="AGR72" s="48"/>
      <c r="AGS72" s="191">
        <f t="shared" si="1983"/>
        <v>0</v>
      </c>
      <c r="AGT72" s="48"/>
      <c r="AGU72" s="48"/>
      <c r="AGV72" s="48"/>
      <c r="AGW72" s="48"/>
      <c r="AGX72" s="48"/>
      <c r="AGY72" s="48"/>
      <c r="AGZ72" s="192">
        <f>AGT72+AGU72-AGV72+AGW72-AGX72+AGY72</f>
        <v>0</v>
      </c>
      <c r="AHA72" s="48"/>
      <c r="AHB72" s="48"/>
      <c r="AHD72" s="48"/>
      <c r="AHE72" s="48"/>
      <c r="AHF72" s="48"/>
      <c r="AHG72" s="48"/>
      <c r="AHH72" s="191">
        <f t="shared" si="1984"/>
        <v>0</v>
      </c>
      <c r="AHI72" s="48"/>
      <c r="AHJ72" s="48"/>
      <c r="AHK72" s="48"/>
      <c r="AHL72" s="48"/>
      <c r="AHM72" s="48"/>
      <c r="AHN72" s="48"/>
      <c r="AHO72" s="192">
        <f>AHI72+AHJ72-AHK72+AHL72-AHM72+AHN72</f>
        <v>0</v>
      </c>
      <c r="AHP72" s="48"/>
      <c r="AHQ72" s="48"/>
      <c r="AHS72" s="48"/>
      <c r="AHT72" s="48"/>
      <c r="AHU72" s="48"/>
      <c r="AHV72" s="48"/>
      <c r="AHW72" s="191">
        <f t="shared" si="1985"/>
        <v>0</v>
      </c>
      <c r="AHX72" s="48"/>
      <c r="AHY72" s="48"/>
      <c r="AHZ72" s="48"/>
      <c r="AIA72" s="48"/>
      <c r="AIB72" s="48"/>
      <c r="AIC72" s="48"/>
      <c r="AID72" s="192">
        <f>AHX72+AHY72-AHZ72+AIA72-AIB72+AIC72</f>
        <v>0</v>
      </c>
      <c r="AIE72" s="48"/>
      <c r="AIF72" s="48"/>
    </row>
    <row r="73" spans="1:916" ht="30" x14ac:dyDescent="0.25">
      <c r="A73" s="41" t="s">
        <v>243</v>
      </c>
      <c r="B73" s="42" t="s">
        <v>299</v>
      </c>
      <c r="C73" s="191">
        <f t="shared" ref="C73:AC73" si="1986">SUM(C74:C79)</f>
        <v>0</v>
      </c>
      <c r="D73" s="191">
        <f t="shared" si="1986"/>
        <v>0</v>
      </c>
      <c r="E73" s="191">
        <f t="shared" si="1986"/>
        <v>0</v>
      </c>
      <c r="F73" s="191">
        <f t="shared" si="1986"/>
        <v>0</v>
      </c>
      <c r="G73" s="191">
        <f t="shared" si="1986"/>
        <v>0</v>
      </c>
      <c r="H73" s="191">
        <f t="shared" si="1986"/>
        <v>0</v>
      </c>
      <c r="I73" s="191">
        <f t="shared" si="1986"/>
        <v>0</v>
      </c>
      <c r="J73" s="191">
        <f t="shared" si="1986"/>
        <v>0</v>
      </c>
      <c r="K73" s="191">
        <f t="shared" si="1986"/>
        <v>0</v>
      </c>
      <c r="L73" s="191">
        <f t="shared" si="1986"/>
        <v>0</v>
      </c>
      <c r="M73" s="191">
        <f t="shared" si="1986"/>
        <v>0</v>
      </c>
      <c r="N73" s="191">
        <f t="shared" si="1986"/>
        <v>0</v>
      </c>
      <c r="O73" s="191">
        <f t="shared" si="1986"/>
        <v>0</v>
      </c>
      <c r="P73" s="191">
        <f t="shared" si="1986"/>
        <v>0</v>
      </c>
      <c r="Q73" s="191">
        <f t="shared" si="1986"/>
        <v>0</v>
      </c>
      <c r="R73" s="191">
        <f t="shared" si="1986"/>
        <v>0</v>
      </c>
      <c r="S73" s="191">
        <f t="shared" si="1986"/>
        <v>0</v>
      </c>
      <c r="T73" s="191">
        <f t="shared" si="1986"/>
        <v>0</v>
      </c>
      <c r="U73" s="191">
        <f t="shared" si="1986"/>
        <v>0</v>
      </c>
      <c r="V73" s="191">
        <f t="shared" si="1986"/>
        <v>0</v>
      </c>
      <c r="W73" s="191">
        <f t="shared" si="1986"/>
        <v>0</v>
      </c>
      <c r="X73" s="191">
        <f t="shared" si="1986"/>
        <v>0</v>
      </c>
      <c r="Y73" s="191">
        <f t="shared" si="1986"/>
        <v>0</v>
      </c>
      <c r="Z73" s="191">
        <f t="shared" si="1986"/>
        <v>0</v>
      </c>
      <c r="AA73" s="191">
        <f t="shared" si="1986"/>
        <v>0</v>
      </c>
      <c r="AB73" s="191">
        <f t="shared" si="1986"/>
        <v>0</v>
      </c>
      <c r="AC73" s="191">
        <f t="shared" si="1986"/>
        <v>0</v>
      </c>
      <c r="AD73" s="191">
        <f>SUM(AD74:AD79)</f>
        <v>0</v>
      </c>
      <c r="AF73" s="191">
        <f t="shared" ref="AF73:AR73" si="1987">SUM(AF74:AF79)</f>
        <v>0</v>
      </c>
      <c r="AG73" s="191">
        <f t="shared" si="1987"/>
        <v>0</v>
      </c>
      <c r="AH73" s="191">
        <f t="shared" si="1987"/>
        <v>0</v>
      </c>
      <c r="AI73" s="191">
        <f t="shared" si="1987"/>
        <v>0</v>
      </c>
      <c r="AJ73" s="191">
        <f t="shared" si="1987"/>
        <v>0</v>
      </c>
      <c r="AK73" s="191">
        <f t="shared" si="1987"/>
        <v>0</v>
      </c>
      <c r="AL73" s="191">
        <f t="shared" si="1987"/>
        <v>0</v>
      </c>
      <c r="AM73" s="191">
        <f t="shared" si="1987"/>
        <v>0</v>
      </c>
      <c r="AN73" s="191">
        <f t="shared" si="1987"/>
        <v>0</v>
      </c>
      <c r="AO73" s="191">
        <f t="shared" si="1987"/>
        <v>0</v>
      </c>
      <c r="AP73" s="191">
        <f t="shared" si="1987"/>
        <v>0</v>
      </c>
      <c r="AQ73" s="191">
        <f t="shared" si="1987"/>
        <v>0</v>
      </c>
      <c r="AR73" s="191">
        <f t="shared" si="1987"/>
        <v>0</v>
      </c>
      <c r="AS73" s="191">
        <f>SUM(AS74:AS79)</f>
        <v>0</v>
      </c>
      <c r="AU73" s="191">
        <f t="shared" ref="AU73:BG73" si="1988">SUM(AU74:AU79)</f>
        <v>0</v>
      </c>
      <c r="AV73" s="191">
        <f t="shared" si="1988"/>
        <v>0</v>
      </c>
      <c r="AW73" s="191">
        <f t="shared" si="1988"/>
        <v>0</v>
      </c>
      <c r="AX73" s="191">
        <f t="shared" si="1988"/>
        <v>0</v>
      </c>
      <c r="AY73" s="191">
        <f t="shared" si="1988"/>
        <v>0</v>
      </c>
      <c r="AZ73" s="191">
        <f t="shared" si="1988"/>
        <v>0</v>
      </c>
      <c r="BA73" s="191">
        <f t="shared" si="1988"/>
        <v>0</v>
      </c>
      <c r="BB73" s="191">
        <f t="shared" si="1988"/>
        <v>0</v>
      </c>
      <c r="BC73" s="191">
        <f t="shared" si="1988"/>
        <v>0</v>
      </c>
      <c r="BD73" s="191">
        <f t="shared" si="1988"/>
        <v>0</v>
      </c>
      <c r="BE73" s="191">
        <f t="shared" si="1988"/>
        <v>0</v>
      </c>
      <c r="BF73" s="191">
        <f t="shared" si="1988"/>
        <v>0</v>
      </c>
      <c r="BG73" s="191">
        <f t="shared" si="1988"/>
        <v>0</v>
      </c>
      <c r="BH73" s="191">
        <f>SUM(BH74:BH79)</f>
        <v>0</v>
      </c>
      <c r="BJ73" s="191">
        <f t="shared" ref="BJ73:BV73" si="1989">SUM(BJ74:BJ79)</f>
        <v>0</v>
      </c>
      <c r="BK73" s="191">
        <f t="shared" si="1989"/>
        <v>0</v>
      </c>
      <c r="BL73" s="191">
        <f t="shared" si="1989"/>
        <v>0</v>
      </c>
      <c r="BM73" s="191">
        <f t="shared" si="1989"/>
        <v>0</v>
      </c>
      <c r="BN73" s="191">
        <f t="shared" si="1989"/>
        <v>0</v>
      </c>
      <c r="BO73" s="191">
        <f t="shared" si="1989"/>
        <v>0</v>
      </c>
      <c r="BP73" s="191">
        <f t="shared" si="1989"/>
        <v>0</v>
      </c>
      <c r="BQ73" s="191">
        <f t="shared" si="1989"/>
        <v>0</v>
      </c>
      <c r="BR73" s="191">
        <f t="shared" si="1989"/>
        <v>0</v>
      </c>
      <c r="BS73" s="191">
        <f t="shared" si="1989"/>
        <v>0</v>
      </c>
      <c r="BT73" s="191">
        <f t="shared" si="1989"/>
        <v>0</v>
      </c>
      <c r="BU73" s="191">
        <f t="shared" si="1989"/>
        <v>0</v>
      </c>
      <c r="BV73" s="191">
        <f t="shared" si="1989"/>
        <v>0</v>
      </c>
      <c r="BW73" s="191">
        <f>SUM(BW74:BW79)</f>
        <v>0</v>
      </c>
      <c r="BY73" s="191">
        <f t="shared" ref="BY73:CK73" si="1990">SUM(BY74:BY79)</f>
        <v>0</v>
      </c>
      <c r="BZ73" s="191">
        <f t="shared" si="1990"/>
        <v>0</v>
      </c>
      <c r="CA73" s="191">
        <f t="shared" si="1990"/>
        <v>0</v>
      </c>
      <c r="CB73" s="191">
        <f t="shared" si="1990"/>
        <v>0</v>
      </c>
      <c r="CC73" s="191">
        <f t="shared" si="1990"/>
        <v>0</v>
      </c>
      <c r="CD73" s="191">
        <f t="shared" si="1990"/>
        <v>0</v>
      </c>
      <c r="CE73" s="191">
        <f t="shared" si="1990"/>
        <v>0</v>
      </c>
      <c r="CF73" s="191">
        <f t="shared" si="1990"/>
        <v>0</v>
      </c>
      <c r="CG73" s="191">
        <f t="shared" si="1990"/>
        <v>0</v>
      </c>
      <c r="CH73" s="191">
        <f t="shared" si="1990"/>
        <v>0</v>
      </c>
      <c r="CI73" s="191">
        <f t="shared" si="1990"/>
        <v>0</v>
      </c>
      <c r="CJ73" s="191">
        <f t="shared" si="1990"/>
        <v>0</v>
      </c>
      <c r="CK73" s="191">
        <f t="shared" si="1990"/>
        <v>0</v>
      </c>
      <c r="CL73" s="191">
        <f>SUM(CL74:CL79)</f>
        <v>0</v>
      </c>
      <c r="CN73" s="191">
        <f t="shared" ref="CN73:CZ73" si="1991">SUM(CN74:CN79)</f>
        <v>0</v>
      </c>
      <c r="CO73" s="191">
        <f t="shared" si="1991"/>
        <v>0</v>
      </c>
      <c r="CP73" s="191">
        <f t="shared" si="1991"/>
        <v>0</v>
      </c>
      <c r="CQ73" s="191">
        <f t="shared" si="1991"/>
        <v>0</v>
      </c>
      <c r="CR73" s="191">
        <f t="shared" si="1991"/>
        <v>0</v>
      </c>
      <c r="CS73" s="191">
        <f t="shared" si="1991"/>
        <v>0</v>
      </c>
      <c r="CT73" s="191">
        <f t="shared" si="1991"/>
        <v>0</v>
      </c>
      <c r="CU73" s="191">
        <f t="shared" si="1991"/>
        <v>0</v>
      </c>
      <c r="CV73" s="191">
        <f t="shared" si="1991"/>
        <v>0</v>
      </c>
      <c r="CW73" s="191">
        <f t="shared" si="1991"/>
        <v>0</v>
      </c>
      <c r="CX73" s="191">
        <f t="shared" si="1991"/>
        <v>0</v>
      </c>
      <c r="CY73" s="191">
        <f t="shared" si="1991"/>
        <v>0</v>
      </c>
      <c r="CZ73" s="191">
        <f t="shared" si="1991"/>
        <v>0</v>
      </c>
      <c r="DA73" s="191">
        <f>SUM(DA74:DA79)</f>
        <v>0</v>
      </c>
      <c r="DC73" s="191">
        <f t="shared" ref="DC73:DO73" si="1992">SUM(DC74:DC79)</f>
        <v>0</v>
      </c>
      <c r="DD73" s="191">
        <f t="shared" si="1992"/>
        <v>0</v>
      </c>
      <c r="DE73" s="191">
        <f t="shared" si="1992"/>
        <v>0</v>
      </c>
      <c r="DF73" s="191">
        <f t="shared" si="1992"/>
        <v>0</v>
      </c>
      <c r="DG73" s="191">
        <f t="shared" si="1992"/>
        <v>0</v>
      </c>
      <c r="DH73" s="191">
        <f t="shared" si="1992"/>
        <v>0</v>
      </c>
      <c r="DI73" s="191">
        <f t="shared" si="1992"/>
        <v>0</v>
      </c>
      <c r="DJ73" s="191">
        <f t="shared" si="1992"/>
        <v>0</v>
      </c>
      <c r="DK73" s="191">
        <f t="shared" si="1992"/>
        <v>0</v>
      </c>
      <c r="DL73" s="191">
        <f t="shared" si="1992"/>
        <v>0</v>
      </c>
      <c r="DM73" s="191">
        <f t="shared" si="1992"/>
        <v>0</v>
      </c>
      <c r="DN73" s="191">
        <f t="shared" si="1992"/>
        <v>0</v>
      </c>
      <c r="DO73" s="191">
        <f t="shared" si="1992"/>
        <v>0</v>
      </c>
      <c r="DP73" s="191">
        <f>SUM(DP74:DP79)</f>
        <v>0</v>
      </c>
      <c r="DR73" s="191">
        <f t="shared" ref="DR73:ED73" si="1993">SUM(DR74:DR79)</f>
        <v>0</v>
      </c>
      <c r="DS73" s="191">
        <f t="shared" si="1993"/>
        <v>0</v>
      </c>
      <c r="DT73" s="191">
        <f t="shared" si="1993"/>
        <v>0</v>
      </c>
      <c r="DU73" s="191">
        <f t="shared" si="1993"/>
        <v>0</v>
      </c>
      <c r="DV73" s="191">
        <f t="shared" si="1993"/>
        <v>0</v>
      </c>
      <c r="DW73" s="191">
        <f t="shared" si="1993"/>
        <v>0</v>
      </c>
      <c r="DX73" s="191">
        <f t="shared" si="1993"/>
        <v>0</v>
      </c>
      <c r="DY73" s="191">
        <f t="shared" si="1993"/>
        <v>0</v>
      </c>
      <c r="DZ73" s="191">
        <f t="shared" si="1993"/>
        <v>0</v>
      </c>
      <c r="EA73" s="191">
        <f t="shared" si="1993"/>
        <v>0</v>
      </c>
      <c r="EB73" s="191">
        <f t="shared" si="1993"/>
        <v>0</v>
      </c>
      <c r="EC73" s="191">
        <f t="shared" si="1993"/>
        <v>0</v>
      </c>
      <c r="ED73" s="191">
        <f t="shared" si="1993"/>
        <v>0</v>
      </c>
      <c r="EE73" s="191">
        <f>SUM(EE74:EE79)</f>
        <v>0</v>
      </c>
      <c r="EG73" s="191">
        <f t="shared" ref="EG73:ES73" si="1994">SUM(EG74:EG79)</f>
        <v>0</v>
      </c>
      <c r="EH73" s="191">
        <f t="shared" si="1994"/>
        <v>0</v>
      </c>
      <c r="EI73" s="191">
        <f t="shared" si="1994"/>
        <v>0</v>
      </c>
      <c r="EJ73" s="191">
        <f t="shared" si="1994"/>
        <v>0</v>
      </c>
      <c r="EK73" s="191">
        <f t="shared" si="1994"/>
        <v>0</v>
      </c>
      <c r="EL73" s="191">
        <f t="shared" si="1994"/>
        <v>0</v>
      </c>
      <c r="EM73" s="191">
        <f t="shared" si="1994"/>
        <v>0</v>
      </c>
      <c r="EN73" s="191">
        <f t="shared" si="1994"/>
        <v>0</v>
      </c>
      <c r="EO73" s="191">
        <f t="shared" si="1994"/>
        <v>0</v>
      </c>
      <c r="EP73" s="191">
        <f t="shared" si="1994"/>
        <v>0</v>
      </c>
      <c r="EQ73" s="191">
        <f t="shared" si="1994"/>
        <v>0</v>
      </c>
      <c r="ER73" s="191">
        <f t="shared" si="1994"/>
        <v>0</v>
      </c>
      <c r="ES73" s="191">
        <f t="shared" si="1994"/>
        <v>0</v>
      </c>
      <c r="ET73" s="191">
        <f>SUM(ET74:ET79)</f>
        <v>0</v>
      </c>
      <c r="EV73" s="191">
        <f t="shared" ref="EV73:FH73" si="1995">SUM(EV74:EV79)</f>
        <v>0</v>
      </c>
      <c r="EW73" s="191">
        <f t="shared" si="1995"/>
        <v>0</v>
      </c>
      <c r="EX73" s="191">
        <f t="shared" si="1995"/>
        <v>0</v>
      </c>
      <c r="EY73" s="191">
        <f t="shared" si="1995"/>
        <v>0</v>
      </c>
      <c r="EZ73" s="191">
        <f t="shared" si="1995"/>
        <v>0</v>
      </c>
      <c r="FA73" s="191">
        <f t="shared" si="1995"/>
        <v>0</v>
      </c>
      <c r="FB73" s="191">
        <f t="shared" si="1995"/>
        <v>0</v>
      </c>
      <c r="FC73" s="191">
        <f t="shared" si="1995"/>
        <v>0</v>
      </c>
      <c r="FD73" s="191">
        <f t="shared" si="1995"/>
        <v>0</v>
      </c>
      <c r="FE73" s="191">
        <f t="shared" si="1995"/>
        <v>0</v>
      </c>
      <c r="FF73" s="191">
        <f t="shared" si="1995"/>
        <v>0</v>
      </c>
      <c r="FG73" s="191">
        <f t="shared" si="1995"/>
        <v>0</v>
      </c>
      <c r="FH73" s="191">
        <f t="shared" si="1995"/>
        <v>0</v>
      </c>
      <c r="FI73" s="191">
        <f>SUM(FI74:FI79)</f>
        <v>0</v>
      </c>
      <c r="FK73" s="191">
        <f t="shared" ref="FK73:FW73" si="1996">SUM(FK74:FK79)</f>
        <v>0</v>
      </c>
      <c r="FL73" s="191">
        <f t="shared" si="1996"/>
        <v>0</v>
      </c>
      <c r="FM73" s="191">
        <f t="shared" si="1996"/>
        <v>0</v>
      </c>
      <c r="FN73" s="191">
        <f t="shared" si="1996"/>
        <v>0</v>
      </c>
      <c r="FO73" s="191">
        <f t="shared" si="1996"/>
        <v>0</v>
      </c>
      <c r="FP73" s="191">
        <f t="shared" si="1996"/>
        <v>0</v>
      </c>
      <c r="FQ73" s="191">
        <f t="shared" si="1996"/>
        <v>0</v>
      </c>
      <c r="FR73" s="191">
        <f t="shared" si="1996"/>
        <v>0</v>
      </c>
      <c r="FS73" s="191">
        <f t="shared" si="1996"/>
        <v>0</v>
      </c>
      <c r="FT73" s="191">
        <f t="shared" si="1996"/>
        <v>0</v>
      </c>
      <c r="FU73" s="191">
        <f t="shared" si="1996"/>
        <v>0</v>
      </c>
      <c r="FV73" s="191">
        <f t="shared" si="1996"/>
        <v>0</v>
      </c>
      <c r="FW73" s="191">
        <f t="shared" si="1996"/>
        <v>0</v>
      </c>
      <c r="FX73" s="191">
        <f>SUM(FX74:FX79)</f>
        <v>0</v>
      </c>
      <c r="FZ73" s="191">
        <f t="shared" ref="FZ73:GL73" si="1997">SUM(FZ74:FZ79)</f>
        <v>0</v>
      </c>
      <c r="GA73" s="191">
        <f t="shared" si="1997"/>
        <v>0</v>
      </c>
      <c r="GB73" s="191">
        <f t="shared" si="1997"/>
        <v>0</v>
      </c>
      <c r="GC73" s="191">
        <f t="shared" si="1997"/>
        <v>0</v>
      </c>
      <c r="GD73" s="191">
        <f t="shared" si="1997"/>
        <v>0</v>
      </c>
      <c r="GE73" s="191">
        <f t="shared" si="1997"/>
        <v>0</v>
      </c>
      <c r="GF73" s="191">
        <f t="shared" si="1997"/>
        <v>0</v>
      </c>
      <c r="GG73" s="191">
        <f t="shared" si="1997"/>
        <v>0</v>
      </c>
      <c r="GH73" s="191">
        <f t="shared" si="1997"/>
        <v>0</v>
      </c>
      <c r="GI73" s="191">
        <f t="shared" si="1997"/>
        <v>0</v>
      </c>
      <c r="GJ73" s="191">
        <f t="shared" si="1997"/>
        <v>0</v>
      </c>
      <c r="GK73" s="191">
        <f t="shared" si="1997"/>
        <v>0</v>
      </c>
      <c r="GL73" s="191">
        <f t="shared" si="1997"/>
        <v>0</v>
      </c>
      <c r="GM73" s="191">
        <f>SUM(GM74:GM79)</f>
        <v>0</v>
      </c>
      <c r="GO73" s="191">
        <f t="shared" ref="GO73:HA73" si="1998">SUM(GO74:GO79)</f>
        <v>0</v>
      </c>
      <c r="GP73" s="191">
        <f t="shared" si="1998"/>
        <v>0</v>
      </c>
      <c r="GQ73" s="191">
        <f t="shared" si="1998"/>
        <v>0</v>
      </c>
      <c r="GR73" s="191">
        <f t="shared" si="1998"/>
        <v>0</v>
      </c>
      <c r="GS73" s="191">
        <f t="shared" si="1998"/>
        <v>0</v>
      </c>
      <c r="GT73" s="191">
        <f t="shared" si="1998"/>
        <v>0</v>
      </c>
      <c r="GU73" s="191">
        <f t="shared" si="1998"/>
        <v>0</v>
      </c>
      <c r="GV73" s="191">
        <f t="shared" si="1998"/>
        <v>0</v>
      </c>
      <c r="GW73" s="191">
        <f t="shared" si="1998"/>
        <v>0</v>
      </c>
      <c r="GX73" s="191">
        <f t="shared" si="1998"/>
        <v>0</v>
      </c>
      <c r="GY73" s="191">
        <f t="shared" si="1998"/>
        <v>0</v>
      </c>
      <c r="GZ73" s="191">
        <f t="shared" si="1998"/>
        <v>0</v>
      </c>
      <c r="HA73" s="191">
        <f t="shared" si="1998"/>
        <v>0</v>
      </c>
      <c r="HB73" s="191">
        <f>SUM(HB74:HB79)</f>
        <v>0</v>
      </c>
      <c r="HD73" s="191">
        <f t="shared" ref="HD73:HP73" si="1999">SUM(HD74:HD79)</f>
        <v>0</v>
      </c>
      <c r="HE73" s="191">
        <f t="shared" si="1999"/>
        <v>0</v>
      </c>
      <c r="HF73" s="191">
        <f t="shared" si="1999"/>
        <v>0</v>
      </c>
      <c r="HG73" s="191">
        <f t="shared" si="1999"/>
        <v>0</v>
      </c>
      <c r="HH73" s="191">
        <f t="shared" si="1999"/>
        <v>0</v>
      </c>
      <c r="HI73" s="191">
        <f t="shared" si="1999"/>
        <v>0</v>
      </c>
      <c r="HJ73" s="191">
        <f t="shared" si="1999"/>
        <v>0</v>
      </c>
      <c r="HK73" s="191">
        <f t="shared" si="1999"/>
        <v>0</v>
      </c>
      <c r="HL73" s="191">
        <f t="shared" si="1999"/>
        <v>0</v>
      </c>
      <c r="HM73" s="191">
        <f t="shared" si="1999"/>
        <v>0</v>
      </c>
      <c r="HN73" s="191">
        <f t="shared" si="1999"/>
        <v>0</v>
      </c>
      <c r="HO73" s="191">
        <f t="shared" si="1999"/>
        <v>0</v>
      </c>
      <c r="HP73" s="191">
        <f t="shared" si="1999"/>
        <v>0</v>
      </c>
      <c r="HQ73" s="191">
        <f>SUM(HQ74:HQ79)</f>
        <v>0</v>
      </c>
      <c r="HS73" s="191">
        <f t="shared" ref="HS73:IE73" si="2000">SUM(HS74:HS79)</f>
        <v>0</v>
      </c>
      <c r="HT73" s="191">
        <f t="shared" si="2000"/>
        <v>0</v>
      </c>
      <c r="HU73" s="191">
        <f t="shared" si="2000"/>
        <v>0</v>
      </c>
      <c r="HV73" s="191">
        <f t="shared" si="2000"/>
        <v>0</v>
      </c>
      <c r="HW73" s="191">
        <f t="shared" si="2000"/>
        <v>0</v>
      </c>
      <c r="HX73" s="191">
        <f t="shared" si="2000"/>
        <v>0</v>
      </c>
      <c r="HY73" s="191">
        <f t="shared" si="2000"/>
        <v>0</v>
      </c>
      <c r="HZ73" s="191">
        <f t="shared" si="2000"/>
        <v>0</v>
      </c>
      <c r="IA73" s="191">
        <f t="shared" si="2000"/>
        <v>0</v>
      </c>
      <c r="IB73" s="191">
        <f t="shared" si="2000"/>
        <v>0</v>
      </c>
      <c r="IC73" s="191">
        <f t="shared" si="2000"/>
        <v>0</v>
      </c>
      <c r="ID73" s="191">
        <f t="shared" si="2000"/>
        <v>0</v>
      </c>
      <c r="IE73" s="191">
        <f t="shared" si="2000"/>
        <v>0</v>
      </c>
      <c r="IF73" s="191">
        <f>SUM(IF74:IF79)</f>
        <v>0</v>
      </c>
      <c r="IH73" s="191">
        <f t="shared" ref="IH73:IT73" si="2001">SUM(IH74:IH79)</f>
        <v>0</v>
      </c>
      <c r="II73" s="191">
        <f t="shared" si="2001"/>
        <v>0</v>
      </c>
      <c r="IJ73" s="191">
        <f t="shared" si="2001"/>
        <v>0</v>
      </c>
      <c r="IK73" s="191">
        <f t="shared" si="2001"/>
        <v>0</v>
      </c>
      <c r="IL73" s="191">
        <f t="shared" si="2001"/>
        <v>0</v>
      </c>
      <c r="IM73" s="191">
        <f t="shared" si="2001"/>
        <v>0</v>
      </c>
      <c r="IN73" s="191">
        <f t="shared" si="2001"/>
        <v>0</v>
      </c>
      <c r="IO73" s="191">
        <f t="shared" si="2001"/>
        <v>0</v>
      </c>
      <c r="IP73" s="191">
        <f t="shared" si="2001"/>
        <v>0</v>
      </c>
      <c r="IQ73" s="191">
        <f t="shared" si="2001"/>
        <v>0</v>
      </c>
      <c r="IR73" s="191">
        <f t="shared" si="2001"/>
        <v>0</v>
      </c>
      <c r="IS73" s="191">
        <f t="shared" si="2001"/>
        <v>0</v>
      </c>
      <c r="IT73" s="191">
        <f t="shared" si="2001"/>
        <v>0</v>
      </c>
      <c r="IU73" s="191">
        <f>SUM(IU74:IU79)</f>
        <v>0</v>
      </c>
      <c r="IW73" s="191">
        <f t="shared" ref="IW73:JI73" si="2002">SUM(IW74:IW79)</f>
        <v>0</v>
      </c>
      <c r="IX73" s="191">
        <f t="shared" si="2002"/>
        <v>0</v>
      </c>
      <c r="IY73" s="191">
        <f t="shared" si="2002"/>
        <v>0</v>
      </c>
      <c r="IZ73" s="191">
        <f t="shared" si="2002"/>
        <v>0</v>
      </c>
      <c r="JA73" s="191">
        <f t="shared" si="2002"/>
        <v>0</v>
      </c>
      <c r="JB73" s="191">
        <f t="shared" si="2002"/>
        <v>0</v>
      </c>
      <c r="JC73" s="191">
        <f t="shared" si="2002"/>
        <v>0</v>
      </c>
      <c r="JD73" s="191">
        <f t="shared" si="2002"/>
        <v>0</v>
      </c>
      <c r="JE73" s="191">
        <f t="shared" si="2002"/>
        <v>0</v>
      </c>
      <c r="JF73" s="191">
        <f t="shared" si="2002"/>
        <v>0</v>
      </c>
      <c r="JG73" s="191">
        <f t="shared" si="2002"/>
        <v>0</v>
      </c>
      <c r="JH73" s="191">
        <f t="shared" si="2002"/>
        <v>0</v>
      </c>
      <c r="JI73" s="191">
        <f t="shared" si="2002"/>
        <v>0</v>
      </c>
      <c r="JJ73" s="191">
        <f>SUM(JJ74:JJ79)</f>
        <v>0</v>
      </c>
      <c r="JL73" s="191">
        <f t="shared" ref="JL73:JX73" si="2003">SUM(JL74:JL79)</f>
        <v>0</v>
      </c>
      <c r="JM73" s="191">
        <f t="shared" si="2003"/>
        <v>0</v>
      </c>
      <c r="JN73" s="191">
        <f t="shared" si="2003"/>
        <v>0</v>
      </c>
      <c r="JO73" s="191">
        <f t="shared" si="2003"/>
        <v>0</v>
      </c>
      <c r="JP73" s="191">
        <f t="shared" si="2003"/>
        <v>0</v>
      </c>
      <c r="JQ73" s="191">
        <f t="shared" si="2003"/>
        <v>0</v>
      </c>
      <c r="JR73" s="191">
        <f t="shared" si="2003"/>
        <v>0</v>
      </c>
      <c r="JS73" s="191">
        <f t="shared" si="2003"/>
        <v>0</v>
      </c>
      <c r="JT73" s="191">
        <f t="shared" si="2003"/>
        <v>0</v>
      </c>
      <c r="JU73" s="191">
        <f t="shared" si="2003"/>
        <v>0</v>
      </c>
      <c r="JV73" s="191">
        <f t="shared" si="2003"/>
        <v>0</v>
      </c>
      <c r="JW73" s="191">
        <f t="shared" si="2003"/>
        <v>0</v>
      </c>
      <c r="JX73" s="191">
        <f t="shared" si="2003"/>
        <v>0</v>
      </c>
      <c r="JY73" s="191">
        <f>SUM(JY74:JY79)</f>
        <v>0</v>
      </c>
      <c r="KA73" s="191">
        <f t="shared" ref="KA73:KM73" si="2004">SUM(KA74:KA79)</f>
        <v>0</v>
      </c>
      <c r="KB73" s="191">
        <f t="shared" si="2004"/>
        <v>0</v>
      </c>
      <c r="KC73" s="191">
        <f t="shared" si="2004"/>
        <v>0</v>
      </c>
      <c r="KD73" s="191">
        <f t="shared" si="2004"/>
        <v>0</v>
      </c>
      <c r="KE73" s="191">
        <f t="shared" si="2004"/>
        <v>0</v>
      </c>
      <c r="KF73" s="191">
        <f t="shared" si="2004"/>
        <v>0</v>
      </c>
      <c r="KG73" s="191">
        <f t="shared" si="2004"/>
        <v>0</v>
      </c>
      <c r="KH73" s="191">
        <f t="shared" si="2004"/>
        <v>0</v>
      </c>
      <c r="KI73" s="191">
        <f t="shared" si="2004"/>
        <v>0</v>
      </c>
      <c r="KJ73" s="191">
        <f t="shared" si="2004"/>
        <v>0</v>
      </c>
      <c r="KK73" s="191">
        <f t="shared" si="2004"/>
        <v>0</v>
      </c>
      <c r="KL73" s="191">
        <f t="shared" si="2004"/>
        <v>0</v>
      </c>
      <c r="KM73" s="191">
        <f t="shared" si="2004"/>
        <v>0</v>
      </c>
      <c r="KN73" s="191">
        <f>SUM(KN74:KN79)</f>
        <v>0</v>
      </c>
      <c r="KP73" s="191">
        <f t="shared" ref="KP73:LB73" si="2005">SUM(KP74:KP79)</f>
        <v>0</v>
      </c>
      <c r="KQ73" s="191">
        <f t="shared" si="2005"/>
        <v>0</v>
      </c>
      <c r="KR73" s="191">
        <f t="shared" si="2005"/>
        <v>0</v>
      </c>
      <c r="KS73" s="191">
        <f t="shared" si="2005"/>
        <v>0</v>
      </c>
      <c r="KT73" s="191">
        <f t="shared" si="2005"/>
        <v>0</v>
      </c>
      <c r="KU73" s="191">
        <f t="shared" si="2005"/>
        <v>0</v>
      </c>
      <c r="KV73" s="191">
        <f t="shared" si="2005"/>
        <v>0</v>
      </c>
      <c r="KW73" s="191">
        <f t="shared" si="2005"/>
        <v>0</v>
      </c>
      <c r="KX73" s="191">
        <f t="shared" si="2005"/>
        <v>0</v>
      </c>
      <c r="KY73" s="191">
        <f t="shared" si="2005"/>
        <v>0</v>
      </c>
      <c r="KZ73" s="191">
        <f t="shared" si="2005"/>
        <v>0</v>
      </c>
      <c r="LA73" s="191">
        <f t="shared" si="2005"/>
        <v>0</v>
      </c>
      <c r="LB73" s="191">
        <f t="shared" si="2005"/>
        <v>0</v>
      </c>
      <c r="LC73" s="191">
        <f>SUM(LC74:LC79)</f>
        <v>0</v>
      </c>
      <c r="LE73" s="191">
        <f t="shared" ref="LE73:LQ73" si="2006">SUM(LE74:LE79)</f>
        <v>0</v>
      </c>
      <c r="LF73" s="191">
        <f t="shared" si="2006"/>
        <v>0</v>
      </c>
      <c r="LG73" s="191">
        <f t="shared" si="2006"/>
        <v>0</v>
      </c>
      <c r="LH73" s="191">
        <f t="shared" si="2006"/>
        <v>0</v>
      </c>
      <c r="LI73" s="191">
        <f t="shared" si="2006"/>
        <v>0</v>
      </c>
      <c r="LJ73" s="191">
        <f t="shared" si="2006"/>
        <v>0</v>
      </c>
      <c r="LK73" s="191">
        <f t="shared" si="2006"/>
        <v>0</v>
      </c>
      <c r="LL73" s="191">
        <f t="shared" si="2006"/>
        <v>0</v>
      </c>
      <c r="LM73" s="191">
        <f t="shared" si="2006"/>
        <v>0</v>
      </c>
      <c r="LN73" s="191">
        <f t="shared" si="2006"/>
        <v>0</v>
      </c>
      <c r="LO73" s="191">
        <f t="shared" si="2006"/>
        <v>0</v>
      </c>
      <c r="LP73" s="191">
        <f t="shared" si="2006"/>
        <v>0</v>
      </c>
      <c r="LQ73" s="191">
        <f t="shared" si="2006"/>
        <v>0</v>
      </c>
      <c r="LR73" s="191">
        <f>SUM(LR74:LR79)</f>
        <v>0</v>
      </c>
      <c r="LT73" s="191">
        <f t="shared" ref="LT73:MF73" si="2007">SUM(LT74:LT79)</f>
        <v>0</v>
      </c>
      <c r="LU73" s="191">
        <f t="shared" si="2007"/>
        <v>0</v>
      </c>
      <c r="LV73" s="191">
        <f t="shared" si="2007"/>
        <v>0</v>
      </c>
      <c r="LW73" s="191">
        <f t="shared" si="2007"/>
        <v>0</v>
      </c>
      <c r="LX73" s="191">
        <f t="shared" si="2007"/>
        <v>0</v>
      </c>
      <c r="LY73" s="191">
        <f t="shared" si="2007"/>
        <v>0</v>
      </c>
      <c r="LZ73" s="191">
        <f t="shared" si="2007"/>
        <v>0</v>
      </c>
      <c r="MA73" s="191">
        <f t="shared" si="2007"/>
        <v>0</v>
      </c>
      <c r="MB73" s="191">
        <f t="shared" si="2007"/>
        <v>0</v>
      </c>
      <c r="MC73" s="191">
        <f t="shared" si="2007"/>
        <v>0</v>
      </c>
      <c r="MD73" s="191">
        <f t="shared" si="2007"/>
        <v>0</v>
      </c>
      <c r="ME73" s="191">
        <f t="shared" si="2007"/>
        <v>0</v>
      </c>
      <c r="MF73" s="191">
        <f t="shared" si="2007"/>
        <v>0</v>
      </c>
      <c r="MG73" s="191">
        <f>SUM(MG74:MG79)</f>
        <v>0</v>
      </c>
      <c r="MI73" s="191">
        <f t="shared" ref="MI73:MU73" si="2008">SUM(MI74:MI79)</f>
        <v>0</v>
      </c>
      <c r="MJ73" s="191">
        <f t="shared" si="2008"/>
        <v>0</v>
      </c>
      <c r="MK73" s="191">
        <f t="shared" si="2008"/>
        <v>0</v>
      </c>
      <c r="ML73" s="191">
        <f t="shared" si="2008"/>
        <v>0</v>
      </c>
      <c r="MM73" s="191">
        <f t="shared" si="2008"/>
        <v>0</v>
      </c>
      <c r="MN73" s="191">
        <f t="shared" si="2008"/>
        <v>0</v>
      </c>
      <c r="MO73" s="191">
        <f t="shared" si="2008"/>
        <v>0</v>
      </c>
      <c r="MP73" s="191">
        <f t="shared" si="2008"/>
        <v>0</v>
      </c>
      <c r="MQ73" s="191">
        <f t="shared" si="2008"/>
        <v>0</v>
      </c>
      <c r="MR73" s="191">
        <f t="shared" si="2008"/>
        <v>0</v>
      </c>
      <c r="MS73" s="191">
        <f t="shared" si="2008"/>
        <v>0</v>
      </c>
      <c r="MT73" s="191">
        <f t="shared" si="2008"/>
        <v>0</v>
      </c>
      <c r="MU73" s="191">
        <f t="shared" si="2008"/>
        <v>0</v>
      </c>
      <c r="MV73" s="191">
        <f>SUM(MV74:MV79)</f>
        <v>0</v>
      </c>
      <c r="MX73" s="191">
        <f t="shared" ref="MX73:NJ73" si="2009">SUM(MX74:MX79)</f>
        <v>0</v>
      </c>
      <c r="MY73" s="191">
        <f t="shared" si="2009"/>
        <v>0</v>
      </c>
      <c r="MZ73" s="191">
        <f t="shared" si="2009"/>
        <v>0</v>
      </c>
      <c r="NA73" s="191">
        <f t="shared" si="2009"/>
        <v>0</v>
      </c>
      <c r="NB73" s="191">
        <f t="shared" si="2009"/>
        <v>0</v>
      </c>
      <c r="NC73" s="191">
        <f t="shared" si="2009"/>
        <v>0</v>
      </c>
      <c r="ND73" s="191">
        <f t="shared" si="2009"/>
        <v>0</v>
      </c>
      <c r="NE73" s="191">
        <f t="shared" si="2009"/>
        <v>0</v>
      </c>
      <c r="NF73" s="191">
        <f t="shared" si="2009"/>
        <v>0</v>
      </c>
      <c r="NG73" s="191">
        <f t="shared" si="2009"/>
        <v>0</v>
      </c>
      <c r="NH73" s="191">
        <f t="shared" si="2009"/>
        <v>0</v>
      </c>
      <c r="NI73" s="191">
        <f t="shared" si="2009"/>
        <v>0</v>
      </c>
      <c r="NJ73" s="191">
        <f t="shared" si="2009"/>
        <v>0</v>
      </c>
      <c r="NK73" s="191">
        <f>SUM(NK74:NK79)</f>
        <v>0</v>
      </c>
      <c r="NM73" s="191">
        <f t="shared" ref="NM73:NY73" si="2010">SUM(NM74:NM79)</f>
        <v>0</v>
      </c>
      <c r="NN73" s="191">
        <f t="shared" si="2010"/>
        <v>0</v>
      </c>
      <c r="NO73" s="191">
        <f t="shared" si="2010"/>
        <v>0</v>
      </c>
      <c r="NP73" s="191">
        <f t="shared" si="2010"/>
        <v>0</v>
      </c>
      <c r="NQ73" s="191">
        <f t="shared" si="2010"/>
        <v>0</v>
      </c>
      <c r="NR73" s="191">
        <f t="shared" si="2010"/>
        <v>0</v>
      </c>
      <c r="NS73" s="191">
        <f t="shared" si="2010"/>
        <v>0</v>
      </c>
      <c r="NT73" s="191">
        <f t="shared" si="2010"/>
        <v>0</v>
      </c>
      <c r="NU73" s="191">
        <f t="shared" si="2010"/>
        <v>0</v>
      </c>
      <c r="NV73" s="191">
        <f t="shared" si="2010"/>
        <v>0</v>
      </c>
      <c r="NW73" s="191">
        <f t="shared" si="2010"/>
        <v>0</v>
      </c>
      <c r="NX73" s="191">
        <f t="shared" si="2010"/>
        <v>0</v>
      </c>
      <c r="NY73" s="191">
        <f t="shared" si="2010"/>
        <v>0</v>
      </c>
      <c r="NZ73" s="191">
        <f>SUM(NZ74:NZ79)</f>
        <v>0</v>
      </c>
      <c r="OB73" s="191">
        <f t="shared" ref="OB73:ON73" si="2011">SUM(OB74:OB79)</f>
        <v>0</v>
      </c>
      <c r="OC73" s="191">
        <f t="shared" si="2011"/>
        <v>0</v>
      </c>
      <c r="OD73" s="191">
        <f t="shared" si="2011"/>
        <v>0</v>
      </c>
      <c r="OE73" s="191">
        <f t="shared" si="2011"/>
        <v>0</v>
      </c>
      <c r="OF73" s="191">
        <f t="shared" si="2011"/>
        <v>0</v>
      </c>
      <c r="OG73" s="191">
        <f t="shared" si="2011"/>
        <v>0</v>
      </c>
      <c r="OH73" s="191">
        <f t="shared" si="2011"/>
        <v>0</v>
      </c>
      <c r="OI73" s="191">
        <f t="shared" si="2011"/>
        <v>0</v>
      </c>
      <c r="OJ73" s="191">
        <f t="shared" si="2011"/>
        <v>0</v>
      </c>
      <c r="OK73" s="191">
        <f t="shared" si="2011"/>
        <v>0</v>
      </c>
      <c r="OL73" s="191">
        <f t="shared" si="2011"/>
        <v>0</v>
      </c>
      <c r="OM73" s="191">
        <f t="shared" si="2011"/>
        <v>0</v>
      </c>
      <c r="ON73" s="191">
        <f t="shared" si="2011"/>
        <v>0</v>
      </c>
      <c r="OO73" s="191">
        <f>SUM(OO74:OO79)</f>
        <v>0</v>
      </c>
      <c r="OQ73" s="191">
        <f t="shared" ref="OQ73:PC73" si="2012">SUM(OQ74:OQ79)</f>
        <v>0</v>
      </c>
      <c r="OR73" s="191">
        <f t="shared" si="2012"/>
        <v>0</v>
      </c>
      <c r="OS73" s="191">
        <f t="shared" si="2012"/>
        <v>0</v>
      </c>
      <c r="OT73" s="191">
        <f t="shared" si="2012"/>
        <v>0</v>
      </c>
      <c r="OU73" s="191">
        <f t="shared" si="2012"/>
        <v>0</v>
      </c>
      <c r="OV73" s="191">
        <f t="shared" si="2012"/>
        <v>0</v>
      </c>
      <c r="OW73" s="191">
        <f t="shared" si="2012"/>
        <v>0</v>
      </c>
      <c r="OX73" s="191">
        <f t="shared" si="2012"/>
        <v>0</v>
      </c>
      <c r="OY73" s="191">
        <f t="shared" si="2012"/>
        <v>0</v>
      </c>
      <c r="OZ73" s="191">
        <f t="shared" si="2012"/>
        <v>0</v>
      </c>
      <c r="PA73" s="191">
        <f t="shared" si="2012"/>
        <v>0</v>
      </c>
      <c r="PB73" s="191">
        <f t="shared" si="2012"/>
        <v>0</v>
      </c>
      <c r="PC73" s="191">
        <f t="shared" si="2012"/>
        <v>0</v>
      </c>
      <c r="PD73" s="191">
        <f>SUM(PD74:PD79)</f>
        <v>0</v>
      </c>
      <c r="PF73" s="191">
        <f t="shared" ref="PF73:PR73" si="2013">SUM(PF74:PF79)</f>
        <v>0</v>
      </c>
      <c r="PG73" s="191">
        <f t="shared" si="2013"/>
        <v>0</v>
      </c>
      <c r="PH73" s="191">
        <f t="shared" si="2013"/>
        <v>0</v>
      </c>
      <c r="PI73" s="191">
        <f t="shared" si="2013"/>
        <v>0</v>
      </c>
      <c r="PJ73" s="191">
        <f t="shared" si="2013"/>
        <v>0</v>
      </c>
      <c r="PK73" s="191">
        <f t="shared" si="2013"/>
        <v>0</v>
      </c>
      <c r="PL73" s="191">
        <f t="shared" si="2013"/>
        <v>0</v>
      </c>
      <c r="PM73" s="191">
        <f t="shared" si="2013"/>
        <v>0</v>
      </c>
      <c r="PN73" s="191">
        <f t="shared" si="2013"/>
        <v>0</v>
      </c>
      <c r="PO73" s="191">
        <f t="shared" si="2013"/>
        <v>0</v>
      </c>
      <c r="PP73" s="191">
        <f t="shared" si="2013"/>
        <v>0</v>
      </c>
      <c r="PQ73" s="191">
        <f t="shared" si="2013"/>
        <v>0</v>
      </c>
      <c r="PR73" s="191">
        <f t="shared" si="2013"/>
        <v>0</v>
      </c>
      <c r="PS73" s="191">
        <f>SUM(PS74:PS79)</f>
        <v>0</v>
      </c>
      <c r="PU73" s="191">
        <f t="shared" ref="PU73:QG73" si="2014">SUM(PU74:PU79)</f>
        <v>0</v>
      </c>
      <c r="PV73" s="191">
        <f t="shared" si="2014"/>
        <v>0</v>
      </c>
      <c r="PW73" s="191">
        <f t="shared" si="2014"/>
        <v>0</v>
      </c>
      <c r="PX73" s="191">
        <f t="shared" si="2014"/>
        <v>0</v>
      </c>
      <c r="PY73" s="191">
        <f t="shared" si="2014"/>
        <v>0</v>
      </c>
      <c r="PZ73" s="191">
        <f t="shared" si="2014"/>
        <v>0</v>
      </c>
      <c r="QA73" s="191">
        <f t="shared" si="2014"/>
        <v>0</v>
      </c>
      <c r="QB73" s="191">
        <f t="shared" si="2014"/>
        <v>0</v>
      </c>
      <c r="QC73" s="191">
        <f t="shared" si="2014"/>
        <v>0</v>
      </c>
      <c r="QD73" s="191">
        <f t="shared" si="2014"/>
        <v>0</v>
      </c>
      <c r="QE73" s="191">
        <f t="shared" si="2014"/>
        <v>0</v>
      </c>
      <c r="QF73" s="191">
        <f t="shared" si="2014"/>
        <v>0</v>
      </c>
      <c r="QG73" s="191">
        <f t="shared" si="2014"/>
        <v>0</v>
      </c>
      <c r="QH73" s="191">
        <f>SUM(QH74:QH79)</f>
        <v>0</v>
      </c>
      <c r="QJ73" s="191">
        <f t="shared" ref="QJ73:QV73" si="2015">SUM(QJ74:QJ79)</f>
        <v>0</v>
      </c>
      <c r="QK73" s="191">
        <f t="shared" si="2015"/>
        <v>0</v>
      </c>
      <c r="QL73" s="191">
        <f t="shared" si="2015"/>
        <v>0</v>
      </c>
      <c r="QM73" s="191">
        <f t="shared" si="2015"/>
        <v>0</v>
      </c>
      <c r="QN73" s="191">
        <f t="shared" si="2015"/>
        <v>0</v>
      </c>
      <c r="QO73" s="191">
        <f t="shared" si="2015"/>
        <v>0</v>
      </c>
      <c r="QP73" s="191">
        <f t="shared" si="2015"/>
        <v>0</v>
      </c>
      <c r="QQ73" s="191">
        <f t="shared" si="2015"/>
        <v>0</v>
      </c>
      <c r="QR73" s="191">
        <f t="shared" si="2015"/>
        <v>0</v>
      </c>
      <c r="QS73" s="191">
        <f t="shared" si="2015"/>
        <v>0</v>
      </c>
      <c r="QT73" s="191">
        <f t="shared" si="2015"/>
        <v>0</v>
      </c>
      <c r="QU73" s="191">
        <f t="shared" si="2015"/>
        <v>0</v>
      </c>
      <c r="QV73" s="191">
        <f t="shared" si="2015"/>
        <v>0</v>
      </c>
      <c r="QW73" s="191">
        <f>SUM(QW74:QW79)</f>
        <v>0</v>
      </c>
      <c r="QY73" s="191">
        <f t="shared" ref="QY73:RK73" si="2016">SUM(QY74:QY79)</f>
        <v>0</v>
      </c>
      <c r="QZ73" s="191">
        <f t="shared" si="2016"/>
        <v>0</v>
      </c>
      <c r="RA73" s="191">
        <f t="shared" si="2016"/>
        <v>0</v>
      </c>
      <c r="RB73" s="191">
        <f t="shared" si="2016"/>
        <v>0</v>
      </c>
      <c r="RC73" s="191">
        <f t="shared" si="2016"/>
        <v>0</v>
      </c>
      <c r="RD73" s="191">
        <f t="shared" si="2016"/>
        <v>0</v>
      </c>
      <c r="RE73" s="191">
        <f t="shared" si="2016"/>
        <v>0</v>
      </c>
      <c r="RF73" s="191">
        <f t="shared" si="2016"/>
        <v>0</v>
      </c>
      <c r="RG73" s="191">
        <f t="shared" si="2016"/>
        <v>0</v>
      </c>
      <c r="RH73" s="191">
        <f t="shared" si="2016"/>
        <v>0</v>
      </c>
      <c r="RI73" s="191">
        <f t="shared" si="2016"/>
        <v>0</v>
      </c>
      <c r="RJ73" s="191">
        <f t="shared" si="2016"/>
        <v>0</v>
      </c>
      <c r="RK73" s="191">
        <f t="shared" si="2016"/>
        <v>0</v>
      </c>
      <c r="RL73" s="191">
        <f>SUM(RL74:RL79)</f>
        <v>0</v>
      </c>
      <c r="RN73" s="191">
        <f t="shared" ref="RN73:RZ73" si="2017">SUM(RN74:RN79)</f>
        <v>0</v>
      </c>
      <c r="RO73" s="191">
        <f t="shared" si="2017"/>
        <v>0</v>
      </c>
      <c r="RP73" s="191">
        <f t="shared" si="2017"/>
        <v>0</v>
      </c>
      <c r="RQ73" s="191">
        <f t="shared" si="2017"/>
        <v>0</v>
      </c>
      <c r="RR73" s="191">
        <f t="shared" si="2017"/>
        <v>0</v>
      </c>
      <c r="RS73" s="191">
        <f t="shared" si="2017"/>
        <v>0</v>
      </c>
      <c r="RT73" s="191">
        <f t="shared" si="2017"/>
        <v>0</v>
      </c>
      <c r="RU73" s="191">
        <f t="shared" si="2017"/>
        <v>0</v>
      </c>
      <c r="RV73" s="191">
        <f t="shared" si="2017"/>
        <v>0</v>
      </c>
      <c r="RW73" s="191">
        <f t="shared" si="2017"/>
        <v>0</v>
      </c>
      <c r="RX73" s="191">
        <f t="shared" si="2017"/>
        <v>0</v>
      </c>
      <c r="RY73" s="191">
        <f t="shared" si="2017"/>
        <v>0</v>
      </c>
      <c r="RZ73" s="191">
        <f t="shared" si="2017"/>
        <v>0</v>
      </c>
      <c r="SA73" s="191">
        <f>SUM(SA74:SA79)</f>
        <v>0</v>
      </c>
      <c r="SC73" s="191">
        <f t="shared" ref="SC73:SO73" si="2018">SUM(SC74:SC79)</f>
        <v>0</v>
      </c>
      <c r="SD73" s="191">
        <f t="shared" si="2018"/>
        <v>0</v>
      </c>
      <c r="SE73" s="191">
        <f t="shared" si="2018"/>
        <v>0</v>
      </c>
      <c r="SF73" s="191">
        <f t="shared" si="2018"/>
        <v>0</v>
      </c>
      <c r="SG73" s="191">
        <f t="shared" si="2018"/>
        <v>0</v>
      </c>
      <c r="SH73" s="191">
        <f t="shared" si="2018"/>
        <v>0</v>
      </c>
      <c r="SI73" s="191">
        <f t="shared" si="2018"/>
        <v>0</v>
      </c>
      <c r="SJ73" s="191">
        <f t="shared" si="2018"/>
        <v>0</v>
      </c>
      <c r="SK73" s="191">
        <f t="shared" si="2018"/>
        <v>0</v>
      </c>
      <c r="SL73" s="191">
        <f t="shared" si="2018"/>
        <v>0</v>
      </c>
      <c r="SM73" s="191">
        <f t="shared" si="2018"/>
        <v>0</v>
      </c>
      <c r="SN73" s="191">
        <f t="shared" si="2018"/>
        <v>0</v>
      </c>
      <c r="SO73" s="191">
        <f t="shared" si="2018"/>
        <v>0</v>
      </c>
      <c r="SP73" s="191">
        <f>SUM(SP74:SP79)</f>
        <v>0</v>
      </c>
      <c r="SR73" s="191">
        <f t="shared" ref="SR73:TD73" si="2019">SUM(SR74:SR79)</f>
        <v>0</v>
      </c>
      <c r="SS73" s="191">
        <f t="shared" si="2019"/>
        <v>0</v>
      </c>
      <c r="ST73" s="191">
        <f t="shared" si="2019"/>
        <v>0</v>
      </c>
      <c r="SU73" s="191">
        <f t="shared" si="2019"/>
        <v>0</v>
      </c>
      <c r="SV73" s="191">
        <f t="shared" si="2019"/>
        <v>0</v>
      </c>
      <c r="SW73" s="191">
        <f t="shared" si="2019"/>
        <v>0</v>
      </c>
      <c r="SX73" s="191">
        <f t="shared" si="2019"/>
        <v>0</v>
      </c>
      <c r="SY73" s="191">
        <f t="shared" si="2019"/>
        <v>0</v>
      </c>
      <c r="SZ73" s="191">
        <f t="shared" si="2019"/>
        <v>0</v>
      </c>
      <c r="TA73" s="191">
        <f t="shared" si="2019"/>
        <v>0</v>
      </c>
      <c r="TB73" s="191">
        <f t="shared" si="2019"/>
        <v>0</v>
      </c>
      <c r="TC73" s="191">
        <f t="shared" si="2019"/>
        <v>0</v>
      </c>
      <c r="TD73" s="191">
        <f t="shared" si="2019"/>
        <v>0</v>
      </c>
      <c r="TE73" s="191">
        <f>SUM(TE74:TE79)</f>
        <v>0</v>
      </c>
      <c r="TG73" s="191">
        <f t="shared" ref="TG73:TS73" si="2020">SUM(TG74:TG79)</f>
        <v>0</v>
      </c>
      <c r="TH73" s="191">
        <f t="shared" si="2020"/>
        <v>0</v>
      </c>
      <c r="TI73" s="191">
        <f t="shared" si="2020"/>
        <v>0</v>
      </c>
      <c r="TJ73" s="191">
        <f t="shared" si="2020"/>
        <v>0</v>
      </c>
      <c r="TK73" s="191">
        <f t="shared" si="2020"/>
        <v>0</v>
      </c>
      <c r="TL73" s="191">
        <f t="shared" si="2020"/>
        <v>0</v>
      </c>
      <c r="TM73" s="191">
        <f t="shared" si="2020"/>
        <v>0</v>
      </c>
      <c r="TN73" s="191">
        <f t="shared" si="2020"/>
        <v>0</v>
      </c>
      <c r="TO73" s="191">
        <f t="shared" si="2020"/>
        <v>0</v>
      </c>
      <c r="TP73" s="191">
        <f t="shared" si="2020"/>
        <v>0</v>
      </c>
      <c r="TQ73" s="191">
        <f t="shared" si="2020"/>
        <v>0</v>
      </c>
      <c r="TR73" s="191">
        <f t="shared" si="2020"/>
        <v>0</v>
      </c>
      <c r="TS73" s="191">
        <f t="shared" si="2020"/>
        <v>0</v>
      </c>
      <c r="TT73" s="191">
        <f>SUM(TT74:TT79)</f>
        <v>0</v>
      </c>
      <c r="TV73" s="191">
        <f t="shared" ref="TV73:UH73" si="2021">SUM(TV74:TV79)</f>
        <v>0</v>
      </c>
      <c r="TW73" s="191">
        <f t="shared" si="2021"/>
        <v>0</v>
      </c>
      <c r="TX73" s="191">
        <f t="shared" si="2021"/>
        <v>0</v>
      </c>
      <c r="TY73" s="191">
        <f t="shared" si="2021"/>
        <v>0</v>
      </c>
      <c r="TZ73" s="191">
        <f t="shared" si="2021"/>
        <v>0</v>
      </c>
      <c r="UA73" s="191">
        <f t="shared" si="2021"/>
        <v>0</v>
      </c>
      <c r="UB73" s="191">
        <f t="shared" si="2021"/>
        <v>0</v>
      </c>
      <c r="UC73" s="191">
        <f t="shared" si="2021"/>
        <v>0</v>
      </c>
      <c r="UD73" s="191">
        <f t="shared" si="2021"/>
        <v>0</v>
      </c>
      <c r="UE73" s="191">
        <f t="shared" si="2021"/>
        <v>0</v>
      </c>
      <c r="UF73" s="191">
        <f t="shared" si="2021"/>
        <v>0</v>
      </c>
      <c r="UG73" s="191">
        <f t="shared" si="2021"/>
        <v>0</v>
      </c>
      <c r="UH73" s="191">
        <f t="shared" si="2021"/>
        <v>0</v>
      </c>
      <c r="UI73" s="191">
        <f>SUM(UI74:UI79)</f>
        <v>0</v>
      </c>
      <c r="UK73" s="191">
        <f t="shared" ref="UK73:UW73" si="2022">SUM(UK74:UK79)</f>
        <v>0</v>
      </c>
      <c r="UL73" s="191">
        <f t="shared" si="2022"/>
        <v>0</v>
      </c>
      <c r="UM73" s="191">
        <f t="shared" si="2022"/>
        <v>0</v>
      </c>
      <c r="UN73" s="191">
        <f t="shared" si="2022"/>
        <v>0</v>
      </c>
      <c r="UO73" s="191">
        <f t="shared" si="2022"/>
        <v>0</v>
      </c>
      <c r="UP73" s="191">
        <f t="shared" si="2022"/>
        <v>0</v>
      </c>
      <c r="UQ73" s="191">
        <f t="shared" si="2022"/>
        <v>0</v>
      </c>
      <c r="UR73" s="191">
        <f t="shared" si="2022"/>
        <v>0</v>
      </c>
      <c r="US73" s="191">
        <f t="shared" si="2022"/>
        <v>0</v>
      </c>
      <c r="UT73" s="191">
        <f t="shared" si="2022"/>
        <v>0</v>
      </c>
      <c r="UU73" s="191">
        <f t="shared" si="2022"/>
        <v>0</v>
      </c>
      <c r="UV73" s="191">
        <f t="shared" si="2022"/>
        <v>0</v>
      </c>
      <c r="UW73" s="191">
        <f t="shared" si="2022"/>
        <v>0</v>
      </c>
      <c r="UX73" s="191">
        <f>SUM(UX74:UX79)</f>
        <v>0</v>
      </c>
      <c r="UZ73" s="191">
        <f t="shared" ref="UZ73:VL73" si="2023">SUM(UZ74:UZ79)</f>
        <v>0</v>
      </c>
      <c r="VA73" s="191">
        <f t="shared" si="2023"/>
        <v>0</v>
      </c>
      <c r="VB73" s="191">
        <f t="shared" si="2023"/>
        <v>0</v>
      </c>
      <c r="VC73" s="191">
        <f t="shared" si="2023"/>
        <v>0</v>
      </c>
      <c r="VD73" s="191">
        <f t="shared" si="2023"/>
        <v>0</v>
      </c>
      <c r="VE73" s="191">
        <f t="shared" si="2023"/>
        <v>0</v>
      </c>
      <c r="VF73" s="191">
        <f t="shared" si="2023"/>
        <v>0</v>
      </c>
      <c r="VG73" s="191">
        <f t="shared" si="2023"/>
        <v>0</v>
      </c>
      <c r="VH73" s="191">
        <f t="shared" si="2023"/>
        <v>0</v>
      </c>
      <c r="VI73" s="191">
        <f t="shared" si="2023"/>
        <v>0</v>
      </c>
      <c r="VJ73" s="191">
        <f t="shared" si="2023"/>
        <v>0</v>
      </c>
      <c r="VK73" s="191">
        <f t="shared" si="2023"/>
        <v>0</v>
      </c>
      <c r="VL73" s="191">
        <f t="shared" si="2023"/>
        <v>0</v>
      </c>
      <c r="VM73" s="191">
        <f>SUM(VM74:VM79)</f>
        <v>0</v>
      </c>
      <c r="VO73" s="191">
        <f t="shared" ref="VO73:WA73" si="2024">SUM(VO74:VO79)</f>
        <v>0</v>
      </c>
      <c r="VP73" s="191">
        <f t="shared" si="2024"/>
        <v>0</v>
      </c>
      <c r="VQ73" s="191">
        <f t="shared" si="2024"/>
        <v>0</v>
      </c>
      <c r="VR73" s="191">
        <f t="shared" si="2024"/>
        <v>0</v>
      </c>
      <c r="VS73" s="191">
        <f t="shared" si="2024"/>
        <v>0</v>
      </c>
      <c r="VT73" s="191">
        <f t="shared" si="2024"/>
        <v>0</v>
      </c>
      <c r="VU73" s="191">
        <f t="shared" si="2024"/>
        <v>0</v>
      </c>
      <c r="VV73" s="191">
        <f t="shared" si="2024"/>
        <v>0</v>
      </c>
      <c r="VW73" s="191">
        <f t="shared" si="2024"/>
        <v>0</v>
      </c>
      <c r="VX73" s="191">
        <f t="shared" si="2024"/>
        <v>0</v>
      </c>
      <c r="VY73" s="191">
        <f t="shared" si="2024"/>
        <v>0</v>
      </c>
      <c r="VZ73" s="191">
        <f t="shared" si="2024"/>
        <v>0</v>
      </c>
      <c r="WA73" s="191">
        <f t="shared" si="2024"/>
        <v>0</v>
      </c>
      <c r="WB73" s="191">
        <f>SUM(WB74:WB79)</f>
        <v>0</v>
      </c>
      <c r="WD73" s="191">
        <f t="shared" ref="WD73:WP73" si="2025">SUM(WD74:WD79)</f>
        <v>0</v>
      </c>
      <c r="WE73" s="191">
        <f t="shared" si="2025"/>
        <v>0</v>
      </c>
      <c r="WF73" s="191">
        <f t="shared" si="2025"/>
        <v>0</v>
      </c>
      <c r="WG73" s="191">
        <f t="shared" si="2025"/>
        <v>0</v>
      </c>
      <c r="WH73" s="191">
        <f t="shared" si="2025"/>
        <v>0</v>
      </c>
      <c r="WI73" s="191">
        <f t="shared" si="2025"/>
        <v>0</v>
      </c>
      <c r="WJ73" s="191">
        <f t="shared" si="2025"/>
        <v>0</v>
      </c>
      <c r="WK73" s="191">
        <f t="shared" si="2025"/>
        <v>0</v>
      </c>
      <c r="WL73" s="191">
        <f t="shared" si="2025"/>
        <v>0</v>
      </c>
      <c r="WM73" s="191">
        <f t="shared" si="2025"/>
        <v>0</v>
      </c>
      <c r="WN73" s="191">
        <f t="shared" si="2025"/>
        <v>0</v>
      </c>
      <c r="WO73" s="191">
        <f t="shared" si="2025"/>
        <v>0</v>
      </c>
      <c r="WP73" s="191">
        <f t="shared" si="2025"/>
        <v>0</v>
      </c>
      <c r="WQ73" s="191">
        <f>SUM(WQ74:WQ79)</f>
        <v>0</v>
      </c>
      <c r="WS73" s="191">
        <f t="shared" ref="WS73:XE73" si="2026">SUM(WS74:WS79)</f>
        <v>0</v>
      </c>
      <c r="WT73" s="191">
        <f t="shared" si="2026"/>
        <v>0</v>
      </c>
      <c r="WU73" s="191">
        <f t="shared" si="2026"/>
        <v>0</v>
      </c>
      <c r="WV73" s="191">
        <f t="shared" si="2026"/>
        <v>0</v>
      </c>
      <c r="WW73" s="191">
        <f t="shared" si="2026"/>
        <v>0</v>
      </c>
      <c r="WX73" s="191">
        <f t="shared" si="2026"/>
        <v>0</v>
      </c>
      <c r="WY73" s="191">
        <f t="shared" si="2026"/>
        <v>0</v>
      </c>
      <c r="WZ73" s="191">
        <f t="shared" si="2026"/>
        <v>0</v>
      </c>
      <c r="XA73" s="191">
        <f t="shared" si="2026"/>
        <v>0</v>
      </c>
      <c r="XB73" s="191">
        <f t="shared" si="2026"/>
        <v>0</v>
      </c>
      <c r="XC73" s="191">
        <f t="shared" si="2026"/>
        <v>0</v>
      </c>
      <c r="XD73" s="191">
        <f t="shared" si="2026"/>
        <v>0</v>
      </c>
      <c r="XE73" s="191">
        <f t="shared" si="2026"/>
        <v>0</v>
      </c>
      <c r="XF73" s="191">
        <f>SUM(XF74:XF79)</f>
        <v>0</v>
      </c>
      <c r="XH73" s="191">
        <f t="shared" ref="XH73:XT73" si="2027">SUM(XH74:XH79)</f>
        <v>0</v>
      </c>
      <c r="XI73" s="191">
        <f t="shared" si="2027"/>
        <v>0</v>
      </c>
      <c r="XJ73" s="191">
        <f t="shared" si="2027"/>
        <v>0</v>
      </c>
      <c r="XK73" s="191">
        <f t="shared" si="2027"/>
        <v>0</v>
      </c>
      <c r="XL73" s="191">
        <f t="shared" si="2027"/>
        <v>0</v>
      </c>
      <c r="XM73" s="191">
        <f t="shared" si="2027"/>
        <v>0</v>
      </c>
      <c r="XN73" s="191">
        <f t="shared" si="2027"/>
        <v>0</v>
      </c>
      <c r="XO73" s="191">
        <f t="shared" si="2027"/>
        <v>0</v>
      </c>
      <c r="XP73" s="191">
        <f t="shared" si="2027"/>
        <v>0</v>
      </c>
      <c r="XQ73" s="191">
        <f t="shared" si="2027"/>
        <v>0</v>
      </c>
      <c r="XR73" s="191">
        <f t="shared" si="2027"/>
        <v>0</v>
      </c>
      <c r="XS73" s="191">
        <f t="shared" si="2027"/>
        <v>0</v>
      </c>
      <c r="XT73" s="191">
        <f t="shared" si="2027"/>
        <v>0</v>
      </c>
      <c r="XU73" s="191">
        <f>SUM(XU74:XU79)</f>
        <v>0</v>
      </c>
      <c r="XW73" s="191">
        <f t="shared" ref="XW73:YI73" si="2028">SUM(XW74:XW79)</f>
        <v>0</v>
      </c>
      <c r="XX73" s="191">
        <f t="shared" si="2028"/>
        <v>0</v>
      </c>
      <c r="XY73" s="191">
        <f t="shared" si="2028"/>
        <v>0</v>
      </c>
      <c r="XZ73" s="191">
        <f t="shared" si="2028"/>
        <v>0</v>
      </c>
      <c r="YA73" s="191">
        <f t="shared" si="2028"/>
        <v>0</v>
      </c>
      <c r="YB73" s="191">
        <f t="shared" si="2028"/>
        <v>0</v>
      </c>
      <c r="YC73" s="191">
        <f t="shared" si="2028"/>
        <v>0</v>
      </c>
      <c r="YD73" s="191">
        <f t="shared" si="2028"/>
        <v>0</v>
      </c>
      <c r="YE73" s="191">
        <f t="shared" si="2028"/>
        <v>0</v>
      </c>
      <c r="YF73" s="191">
        <f t="shared" si="2028"/>
        <v>0</v>
      </c>
      <c r="YG73" s="191">
        <f t="shared" si="2028"/>
        <v>0</v>
      </c>
      <c r="YH73" s="191">
        <f t="shared" si="2028"/>
        <v>0</v>
      </c>
      <c r="YI73" s="191">
        <f t="shared" si="2028"/>
        <v>0</v>
      </c>
      <c r="YJ73" s="191">
        <f>SUM(YJ74:YJ79)</f>
        <v>0</v>
      </c>
      <c r="YL73" s="191">
        <f t="shared" ref="YL73:YX73" si="2029">SUM(YL74:YL79)</f>
        <v>0</v>
      </c>
      <c r="YM73" s="191">
        <f t="shared" si="2029"/>
        <v>0</v>
      </c>
      <c r="YN73" s="191">
        <f t="shared" si="2029"/>
        <v>0</v>
      </c>
      <c r="YO73" s="191">
        <f t="shared" si="2029"/>
        <v>0</v>
      </c>
      <c r="YP73" s="191">
        <f t="shared" si="2029"/>
        <v>0</v>
      </c>
      <c r="YQ73" s="191">
        <f t="shared" si="2029"/>
        <v>0</v>
      </c>
      <c r="YR73" s="191">
        <f t="shared" si="2029"/>
        <v>0</v>
      </c>
      <c r="YS73" s="191">
        <f t="shared" si="2029"/>
        <v>0</v>
      </c>
      <c r="YT73" s="191">
        <f t="shared" si="2029"/>
        <v>0</v>
      </c>
      <c r="YU73" s="191">
        <f t="shared" si="2029"/>
        <v>0</v>
      </c>
      <c r="YV73" s="191">
        <f t="shared" si="2029"/>
        <v>0</v>
      </c>
      <c r="YW73" s="191">
        <f t="shared" si="2029"/>
        <v>0</v>
      </c>
      <c r="YX73" s="191">
        <f t="shared" si="2029"/>
        <v>0</v>
      </c>
      <c r="YY73" s="191">
        <f>SUM(YY74:YY79)</f>
        <v>0</v>
      </c>
      <c r="ZA73" s="191">
        <f t="shared" ref="ZA73:ZM73" si="2030">SUM(ZA74:ZA79)</f>
        <v>0</v>
      </c>
      <c r="ZB73" s="191">
        <f t="shared" si="2030"/>
        <v>0</v>
      </c>
      <c r="ZC73" s="191">
        <f t="shared" si="2030"/>
        <v>0</v>
      </c>
      <c r="ZD73" s="191">
        <f t="shared" si="2030"/>
        <v>0</v>
      </c>
      <c r="ZE73" s="191">
        <f t="shared" si="2030"/>
        <v>0</v>
      </c>
      <c r="ZF73" s="191">
        <f t="shared" si="2030"/>
        <v>0</v>
      </c>
      <c r="ZG73" s="191">
        <f t="shared" si="2030"/>
        <v>0</v>
      </c>
      <c r="ZH73" s="191">
        <f t="shared" si="2030"/>
        <v>0</v>
      </c>
      <c r="ZI73" s="191">
        <f t="shared" si="2030"/>
        <v>0</v>
      </c>
      <c r="ZJ73" s="191">
        <f t="shared" si="2030"/>
        <v>0</v>
      </c>
      <c r="ZK73" s="191">
        <f t="shared" si="2030"/>
        <v>0</v>
      </c>
      <c r="ZL73" s="191">
        <f t="shared" si="2030"/>
        <v>0</v>
      </c>
      <c r="ZM73" s="191">
        <f t="shared" si="2030"/>
        <v>0</v>
      </c>
      <c r="ZN73" s="191">
        <f>SUM(ZN74:ZN79)</f>
        <v>0</v>
      </c>
      <c r="ZP73" s="191">
        <f t="shared" ref="ZP73:AAB73" si="2031">SUM(ZP74:ZP79)</f>
        <v>0</v>
      </c>
      <c r="ZQ73" s="191">
        <f t="shared" si="2031"/>
        <v>0</v>
      </c>
      <c r="ZR73" s="191">
        <f t="shared" si="2031"/>
        <v>0</v>
      </c>
      <c r="ZS73" s="191">
        <f t="shared" si="2031"/>
        <v>0</v>
      </c>
      <c r="ZT73" s="191">
        <f t="shared" si="2031"/>
        <v>0</v>
      </c>
      <c r="ZU73" s="191">
        <f t="shared" si="2031"/>
        <v>0</v>
      </c>
      <c r="ZV73" s="191">
        <f t="shared" si="2031"/>
        <v>0</v>
      </c>
      <c r="ZW73" s="191">
        <f t="shared" si="2031"/>
        <v>0</v>
      </c>
      <c r="ZX73" s="191">
        <f t="shared" si="2031"/>
        <v>0</v>
      </c>
      <c r="ZY73" s="191">
        <f t="shared" si="2031"/>
        <v>0</v>
      </c>
      <c r="ZZ73" s="191">
        <f t="shared" si="2031"/>
        <v>0</v>
      </c>
      <c r="AAA73" s="191">
        <f t="shared" si="2031"/>
        <v>0</v>
      </c>
      <c r="AAB73" s="191">
        <f t="shared" si="2031"/>
        <v>0</v>
      </c>
      <c r="AAC73" s="191">
        <f>SUM(AAC74:AAC79)</f>
        <v>0</v>
      </c>
      <c r="AAE73" s="191">
        <f t="shared" ref="AAE73:AAQ73" si="2032">SUM(AAE74:AAE79)</f>
        <v>0</v>
      </c>
      <c r="AAF73" s="191">
        <f t="shared" si="2032"/>
        <v>0</v>
      </c>
      <c r="AAG73" s="191">
        <f t="shared" si="2032"/>
        <v>0</v>
      </c>
      <c r="AAH73" s="191">
        <f t="shared" si="2032"/>
        <v>0</v>
      </c>
      <c r="AAI73" s="191">
        <f t="shared" si="2032"/>
        <v>0</v>
      </c>
      <c r="AAJ73" s="191">
        <f t="shared" si="2032"/>
        <v>0</v>
      </c>
      <c r="AAK73" s="191">
        <f t="shared" si="2032"/>
        <v>0</v>
      </c>
      <c r="AAL73" s="191">
        <f t="shared" si="2032"/>
        <v>0</v>
      </c>
      <c r="AAM73" s="191">
        <f t="shared" si="2032"/>
        <v>0</v>
      </c>
      <c r="AAN73" s="191">
        <f t="shared" si="2032"/>
        <v>0</v>
      </c>
      <c r="AAO73" s="191">
        <f t="shared" si="2032"/>
        <v>0</v>
      </c>
      <c r="AAP73" s="191">
        <f t="shared" si="2032"/>
        <v>0</v>
      </c>
      <c r="AAQ73" s="191">
        <f t="shared" si="2032"/>
        <v>0</v>
      </c>
      <c r="AAR73" s="191">
        <f>SUM(AAR74:AAR79)</f>
        <v>0</v>
      </c>
      <c r="AAT73" s="191">
        <f t="shared" ref="AAT73:ABF73" si="2033">SUM(AAT74:AAT79)</f>
        <v>0</v>
      </c>
      <c r="AAU73" s="191">
        <f t="shared" si="2033"/>
        <v>0</v>
      </c>
      <c r="AAV73" s="191">
        <f t="shared" si="2033"/>
        <v>0</v>
      </c>
      <c r="AAW73" s="191">
        <f t="shared" si="2033"/>
        <v>0</v>
      </c>
      <c r="AAX73" s="191">
        <f t="shared" si="2033"/>
        <v>0</v>
      </c>
      <c r="AAY73" s="191">
        <f t="shared" si="2033"/>
        <v>0</v>
      </c>
      <c r="AAZ73" s="191">
        <f t="shared" si="2033"/>
        <v>0</v>
      </c>
      <c r="ABA73" s="191">
        <f t="shared" si="2033"/>
        <v>0</v>
      </c>
      <c r="ABB73" s="191">
        <f t="shared" si="2033"/>
        <v>0</v>
      </c>
      <c r="ABC73" s="191">
        <f t="shared" si="2033"/>
        <v>0</v>
      </c>
      <c r="ABD73" s="191">
        <f t="shared" si="2033"/>
        <v>0</v>
      </c>
      <c r="ABE73" s="191">
        <f t="shared" si="2033"/>
        <v>0</v>
      </c>
      <c r="ABF73" s="191">
        <f t="shared" si="2033"/>
        <v>0</v>
      </c>
      <c r="ABG73" s="191">
        <f>SUM(ABG74:ABG79)</f>
        <v>0</v>
      </c>
      <c r="ABI73" s="191">
        <f t="shared" ref="ABI73:ABU73" si="2034">SUM(ABI74:ABI79)</f>
        <v>0</v>
      </c>
      <c r="ABJ73" s="191">
        <f t="shared" si="2034"/>
        <v>0</v>
      </c>
      <c r="ABK73" s="191">
        <f t="shared" si="2034"/>
        <v>0</v>
      </c>
      <c r="ABL73" s="191">
        <f t="shared" si="2034"/>
        <v>0</v>
      </c>
      <c r="ABM73" s="191">
        <f t="shared" si="2034"/>
        <v>0</v>
      </c>
      <c r="ABN73" s="191">
        <f t="shared" si="2034"/>
        <v>0</v>
      </c>
      <c r="ABO73" s="191">
        <f t="shared" si="2034"/>
        <v>0</v>
      </c>
      <c r="ABP73" s="191">
        <f t="shared" si="2034"/>
        <v>0</v>
      </c>
      <c r="ABQ73" s="191">
        <f t="shared" si="2034"/>
        <v>0</v>
      </c>
      <c r="ABR73" s="191">
        <f t="shared" si="2034"/>
        <v>0</v>
      </c>
      <c r="ABS73" s="191">
        <f t="shared" si="2034"/>
        <v>0</v>
      </c>
      <c r="ABT73" s="191">
        <f t="shared" si="2034"/>
        <v>0</v>
      </c>
      <c r="ABU73" s="191">
        <f t="shared" si="2034"/>
        <v>0</v>
      </c>
      <c r="ABV73" s="191">
        <f>SUM(ABV74:ABV79)</f>
        <v>0</v>
      </c>
      <c r="ABX73" s="191">
        <f t="shared" ref="ABX73:ACJ73" si="2035">SUM(ABX74:ABX79)</f>
        <v>0</v>
      </c>
      <c r="ABY73" s="191">
        <f t="shared" si="2035"/>
        <v>0</v>
      </c>
      <c r="ABZ73" s="191">
        <f t="shared" si="2035"/>
        <v>0</v>
      </c>
      <c r="ACA73" s="191">
        <f t="shared" si="2035"/>
        <v>0</v>
      </c>
      <c r="ACB73" s="191">
        <f t="shared" si="2035"/>
        <v>0</v>
      </c>
      <c r="ACC73" s="191">
        <f t="shared" si="2035"/>
        <v>0</v>
      </c>
      <c r="ACD73" s="191">
        <f t="shared" si="2035"/>
        <v>0</v>
      </c>
      <c r="ACE73" s="191">
        <f t="shared" si="2035"/>
        <v>0</v>
      </c>
      <c r="ACF73" s="191">
        <f t="shared" si="2035"/>
        <v>0</v>
      </c>
      <c r="ACG73" s="191">
        <f t="shared" si="2035"/>
        <v>0</v>
      </c>
      <c r="ACH73" s="191">
        <f t="shared" si="2035"/>
        <v>0</v>
      </c>
      <c r="ACI73" s="191">
        <f t="shared" si="2035"/>
        <v>0</v>
      </c>
      <c r="ACJ73" s="191">
        <f t="shared" si="2035"/>
        <v>0</v>
      </c>
      <c r="ACK73" s="191">
        <f>SUM(ACK74:ACK79)</f>
        <v>0</v>
      </c>
      <c r="ACM73" s="191">
        <f t="shared" ref="ACM73:ACY73" si="2036">SUM(ACM74:ACM79)</f>
        <v>0</v>
      </c>
      <c r="ACN73" s="191">
        <f t="shared" si="2036"/>
        <v>0</v>
      </c>
      <c r="ACO73" s="191">
        <f t="shared" si="2036"/>
        <v>0</v>
      </c>
      <c r="ACP73" s="191">
        <f t="shared" si="2036"/>
        <v>0</v>
      </c>
      <c r="ACQ73" s="191">
        <f t="shared" si="2036"/>
        <v>0</v>
      </c>
      <c r="ACR73" s="191">
        <f t="shared" si="2036"/>
        <v>0</v>
      </c>
      <c r="ACS73" s="191">
        <f t="shared" si="2036"/>
        <v>0</v>
      </c>
      <c r="ACT73" s="191">
        <f t="shared" si="2036"/>
        <v>0</v>
      </c>
      <c r="ACU73" s="191">
        <f t="shared" si="2036"/>
        <v>0</v>
      </c>
      <c r="ACV73" s="191">
        <f t="shared" si="2036"/>
        <v>0</v>
      </c>
      <c r="ACW73" s="191">
        <f t="shared" si="2036"/>
        <v>0</v>
      </c>
      <c r="ACX73" s="191">
        <f t="shared" si="2036"/>
        <v>0</v>
      </c>
      <c r="ACY73" s="191">
        <f t="shared" si="2036"/>
        <v>0</v>
      </c>
      <c r="ACZ73" s="191">
        <f>SUM(ACZ74:ACZ79)</f>
        <v>0</v>
      </c>
      <c r="ADC73" s="191">
        <f t="shared" ref="ADC73:ADO73" si="2037">SUM(ADC74:ADC79)</f>
        <v>0</v>
      </c>
      <c r="ADD73" s="191">
        <f t="shared" si="2037"/>
        <v>0</v>
      </c>
      <c r="ADE73" s="191">
        <f t="shared" si="2037"/>
        <v>0</v>
      </c>
      <c r="ADF73" s="191">
        <f t="shared" si="2037"/>
        <v>0</v>
      </c>
      <c r="ADG73" s="191">
        <f t="shared" si="2037"/>
        <v>0</v>
      </c>
      <c r="ADH73" s="191">
        <f t="shared" si="2037"/>
        <v>0</v>
      </c>
      <c r="ADI73" s="191">
        <f t="shared" si="2037"/>
        <v>0</v>
      </c>
      <c r="ADJ73" s="191">
        <f t="shared" si="2037"/>
        <v>0</v>
      </c>
      <c r="ADK73" s="191">
        <f t="shared" si="2037"/>
        <v>0</v>
      </c>
      <c r="ADL73" s="191">
        <f t="shared" si="2037"/>
        <v>0</v>
      </c>
      <c r="ADM73" s="191">
        <f t="shared" si="2037"/>
        <v>0</v>
      </c>
      <c r="ADN73" s="191">
        <f t="shared" si="2037"/>
        <v>0</v>
      </c>
      <c r="ADO73" s="191">
        <f t="shared" si="2037"/>
        <v>0</v>
      </c>
      <c r="ADP73" s="191">
        <f>SUM(ADP74:ADP79)</f>
        <v>0</v>
      </c>
      <c r="ADR73" s="191">
        <f t="shared" ref="ADR73:AED73" si="2038">SUM(ADR74:ADR79)</f>
        <v>0</v>
      </c>
      <c r="ADS73" s="191">
        <f t="shared" si="2038"/>
        <v>0</v>
      </c>
      <c r="ADT73" s="191">
        <f t="shared" si="2038"/>
        <v>0</v>
      </c>
      <c r="ADU73" s="191">
        <f t="shared" si="2038"/>
        <v>0</v>
      </c>
      <c r="ADV73" s="191">
        <f t="shared" si="2038"/>
        <v>0</v>
      </c>
      <c r="ADW73" s="191">
        <f t="shared" si="2038"/>
        <v>0</v>
      </c>
      <c r="ADX73" s="191">
        <f t="shared" si="2038"/>
        <v>0</v>
      </c>
      <c r="ADY73" s="191">
        <f t="shared" si="2038"/>
        <v>0</v>
      </c>
      <c r="ADZ73" s="191">
        <f t="shared" si="2038"/>
        <v>0</v>
      </c>
      <c r="AEA73" s="191">
        <f t="shared" si="2038"/>
        <v>0</v>
      </c>
      <c r="AEB73" s="191">
        <f t="shared" si="2038"/>
        <v>0</v>
      </c>
      <c r="AEC73" s="191">
        <f t="shared" si="2038"/>
        <v>0</v>
      </c>
      <c r="AED73" s="191">
        <f t="shared" si="2038"/>
        <v>0</v>
      </c>
      <c r="AEE73" s="191">
        <f>SUM(AEE74:AEE79)</f>
        <v>0</v>
      </c>
      <c r="AEG73" s="191">
        <f t="shared" ref="AEG73:AES73" si="2039">SUM(AEG74:AEG79)</f>
        <v>0</v>
      </c>
      <c r="AEH73" s="191">
        <f t="shared" si="2039"/>
        <v>0</v>
      </c>
      <c r="AEI73" s="191">
        <f t="shared" si="2039"/>
        <v>0</v>
      </c>
      <c r="AEJ73" s="191">
        <f t="shared" si="2039"/>
        <v>0</v>
      </c>
      <c r="AEK73" s="191">
        <f t="shared" si="2039"/>
        <v>0</v>
      </c>
      <c r="AEL73" s="191">
        <f t="shared" si="2039"/>
        <v>0</v>
      </c>
      <c r="AEM73" s="191">
        <f t="shared" si="2039"/>
        <v>0</v>
      </c>
      <c r="AEN73" s="191">
        <f t="shared" si="2039"/>
        <v>0</v>
      </c>
      <c r="AEO73" s="191">
        <f t="shared" si="2039"/>
        <v>0</v>
      </c>
      <c r="AEP73" s="191">
        <f t="shared" si="2039"/>
        <v>0</v>
      </c>
      <c r="AEQ73" s="191">
        <f t="shared" si="2039"/>
        <v>0</v>
      </c>
      <c r="AER73" s="191">
        <f t="shared" si="2039"/>
        <v>0</v>
      </c>
      <c r="AES73" s="191">
        <f t="shared" si="2039"/>
        <v>0</v>
      </c>
      <c r="AET73" s="191">
        <f>SUM(AET74:AET79)</f>
        <v>0</v>
      </c>
      <c r="AEV73" s="191">
        <f t="shared" ref="AEV73:AFH73" si="2040">SUM(AEV74:AEV79)</f>
        <v>0</v>
      </c>
      <c r="AEW73" s="191">
        <f t="shared" si="2040"/>
        <v>0</v>
      </c>
      <c r="AEX73" s="191">
        <f t="shared" si="2040"/>
        <v>0</v>
      </c>
      <c r="AEY73" s="191">
        <f t="shared" si="2040"/>
        <v>0</v>
      </c>
      <c r="AEZ73" s="191">
        <f t="shared" si="2040"/>
        <v>0</v>
      </c>
      <c r="AFA73" s="191">
        <f t="shared" si="2040"/>
        <v>0</v>
      </c>
      <c r="AFB73" s="191">
        <f t="shared" si="2040"/>
        <v>0</v>
      </c>
      <c r="AFC73" s="191">
        <f t="shared" si="2040"/>
        <v>0</v>
      </c>
      <c r="AFD73" s="191">
        <f t="shared" si="2040"/>
        <v>0</v>
      </c>
      <c r="AFE73" s="191">
        <f t="shared" si="2040"/>
        <v>0</v>
      </c>
      <c r="AFF73" s="191">
        <f t="shared" si="2040"/>
        <v>0</v>
      </c>
      <c r="AFG73" s="191">
        <f t="shared" si="2040"/>
        <v>0</v>
      </c>
      <c r="AFH73" s="191">
        <f t="shared" si="2040"/>
        <v>0</v>
      </c>
      <c r="AFI73" s="191">
        <f>SUM(AFI74:AFI79)</f>
        <v>0</v>
      </c>
      <c r="AFK73" s="191">
        <f t="shared" ref="AFK73:AFW73" si="2041">SUM(AFK74:AFK79)</f>
        <v>0</v>
      </c>
      <c r="AFL73" s="191">
        <f t="shared" si="2041"/>
        <v>0</v>
      </c>
      <c r="AFM73" s="191">
        <f t="shared" si="2041"/>
        <v>0</v>
      </c>
      <c r="AFN73" s="191">
        <f t="shared" si="2041"/>
        <v>0</v>
      </c>
      <c r="AFO73" s="191">
        <f t="shared" si="2041"/>
        <v>0</v>
      </c>
      <c r="AFP73" s="191">
        <f t="shared" si="2041"/>
        <v>0</v>
      </c>
      <c r="AFQ73" s="191">
        <f t="shared" si="2041"/>
        <v>0</v>
      </c>
      <c r="AFR73" s="191">
        <f t="shared" si="2041"/>
        <v>0</v>
      </c>
      <c r="AFS73" s="191">
        <f t="shared" si="2041"/>
        <v>0</v>
      </c>
      <c r="AFT73" s="191">
        <f t="shared" si="2041"/>
        <v>0</v>
      </c>
      <c r="AFU73" s="191">
        <f t="shared" si="2041"/>
        <v>0</v>
      </c>
      <c r="AFV73" s="191">
        <f t="shared" si="2041"/>
        <v>0</v>
      </c>
      <c r="AFW73" s="191">
        <f t="shared" si="2041"/>
        <v>0</v>
      </c>
      <c r="AFX73" s="191">
        <f>SUM(AFX74:AFX79)</f>
        <v>0</v>
      </c>
      <c r="AFZ73" s="191">
        <f t="shared" ref="AFZ73:AGL73" si="2042">SUM(AFZ74:AFZ79)</f>
        <v>0</v>
      </c>
      <c r="AGA73" s="191">
        <f t="shared" si="2042"/>
        <v>0</v>
      </c>
      <c r="AGB73" s="191">
        <f t="shared" si="2042"/>
        <v>0</v>
      </c>
      <c r="AGC73" s="191">
        <f t="shared" si="2042"/>
        <v>0</v>
      </c>
      <c r="AGD73" s="191">
        <f t="shared" si="2042"/>
        <v>0</v>
      </c>
      <c r="AGE73" s="191">
        <f t="shared" si="2042"/>
        <v>0</v>
      </c>
      <c r="AGF73" s="191">
        <f t="shared" si="2042"/>
        <v>0</v>
      </c>
      <c r="AGG73" s="191">
        <f t="shared" si="2042"/>
        <v>0</v>
      </c>
      <c r="AGH73" s="191">
        <f t="shared" si="2042"/>
        <v>0</v>
      </c>
      <c r="AGI73" s="191">
        <f t="shared" si="2042"/>
        <v>0</v>
      </c>
      <c r="AGJ73" s="191">
        <f t="shared" si="2042"/>
        <v>0</v>
      </c>
      <c r="AGK73" s="191">
        <f t="shared" si="2042"/>
        <v>0</v>
      </c>
      <c r="AGL73" s="191">
        <f t="shared" si="2042"/>
        <v>0</v>
      </c>
      <c r="AGM73" s="191">
        <f>SUM(AGM74:AGM79)</f>
        <v>0</v>
      </c>
      <c r="AGO73" s="191">
        <f t="shared" ref="AGO73:AHA73" si="2043">SUM(AGO74:AGO79)</f>
        <v>0</v>
      </c>
      <c r="AGP73" s="191">
        <f t="shared" si="2043"/>
        <v>0</v>
      </c>
      <c r="AGQ73" s="191">
        <f t="shared" si="2043"/>
        <v>0</v>
      </c>
      <c r="AGR73" s="191">
        <f t="shared" si="2043"/>
        <v>0</v>
      </c>
      <c r="AGS73" s="191">
        <f t="shared" si="2043"/>
        <v>0</v>
      </c>
      <c r="AGT73" s="191">
        <f t="shared" si="2043"/>
        <v>0</v>
      </c>
      <c r="AGU73" s="191">
        <f t="shared" si="2043"/>
        <v>0</v>
      </c>
      <c r="AGV73" s="191">
        <f t="shared" si="2043"/>
        <v>0</v>
      </c>
      <c r="AGW73" s="191">
        <f t="shared" si="2043"/>
        <v>0</v>
      </c>
      <c r="AGX73" s="191">
        <f t="shared" si="2043"/>
        <v>0</v>
      </c>
      <c r="AGY73" s="191">
        <f t="shared" si="2043"/>
        <v>0</v>
      </c>
      <c r="AGZ73" s="191">
        <f t="shared" si="2043"/>
        <v>0</v>
      </c>
      <c r="AHA73" s="191">
        <f t="shared" si="2043"/>
        <v>0</v>
      </c>
      <c r="AHB73" s="191">
        <f>SUM(AHB74:AHB79)</f>
        <v>0</v>
      </c>
      <c r="AHD73" s="191">
        <f t="shared" ref="AHD73:AHP73" si="2044">SUM(AHD74:AHD79)</f>
        <v>0</v>
      </c>
      <c r="AHE73" s="191">
        <f t="shared" si="2044"/>
        <v>0</v>
      </c>
      <c r="AHF73" s="191">
        <f t="shared" si="2044"/>
        <v>0</v>
      </c>
      <c r="AHG73" s="191">
        <f t="shared" si="2044"/>
        <v>0</v>
      </c>
      <c r="AHH73" s="191">
        <f t="shared" si="2044"/>
        <v>0</v>
      </c>
      <c r="AHI73" s="191">
        <f t="shared" si="2044"/>
        <v>0</v>
      </c>
      <c r="AHJ73" s="191">
        <f t="shared" si="2044"/>
        <v>0</v>
      </c>
      <c r="AHK73" s="191">
        <f t="shared" si="2044"/>
        <v>0</v>
      </c>
      <c r="AHL73" s="191">
        <f t="shared" si="2044"/>
        <v>0</v>
      </c>
      <c r="AHM73" s="191">
        <f t="shared" si="2044"/>
        <v>0</v>
      </c>
      <c r="AHN73" s="191">
        <f t="shared" si="2044"/>
        <v>0</v>
      </c>
      <c r="AHO73" s="191">
        <f t="shared" si="2044"/>
        <v>0</v>
      </c>
      <c r="AHP73" s="191">
        <f t="shared" si="2044"/>
        <v>0</v>
      </c>
      <c r="AHQ73" s="191">
        <f>SUM(AHQ74:AHQ79)</f>
        <v>0</v>
      </c>
      <c r="AHS73" s="191">
        <f t="shared" ref="AHS73:AIE73" si="2045">SUM(AHS74:AHS79)</f>
        <v>0</v>
      </c>
      <c r="AHT73" s="191">
        <f t="shared" si="2045"/>
        <v>0</v>
      </c>
      <c r="AHU73" s="191">
        <f t="shared" si="2045"/>
        <v>0</v>
      </c>
      <c r="AHV73" s="191">
        <f t="shared" si="2045"/>
        <v>0</v>
      </c>
      <c r="AHW73" s="191">
        <f t="shared" si="2045"/>
        <v>0</v>
      </c>
      <c r="AHX73" s="191">
        <f t="shared" si="2045"/>
        <v>0</v>
      </c>
      <c r="AHY73" s="191">
        <f t="shared" si="2045"/>
        <v>0</v>
      </c>
      <c r="AHZ73" s="191">
        <f t="shared" si="2045"/>
        <v>0</v>
      </c>
      <c r="AIA73" s="191">
        <f t="shared" si="2045"/>
        <v>0</v>
      </c>
      <c r="AIB73" s="191">
        <f t="shared" si="2045"/>
        <v>0</v>
      </c>
      <c r="AIC73" s="191">
        <f t="shared" si="2045"/>
        <v>0</v>
      </c>
      <c r="AID73" s="191">
        <f t="shared" si="2045"/>
        <v>0</v>
      </c>
      <c r="AIE73" s="191">
        <f t="shared" si="2045"/>
        <v>0</v>
      </c>
      <c r="AIF73" s="191">
        <f>SUM(AIF74:AIF79)</f>
        <v>0</v>
      </c>
    </row>
    <row r="74" spans="1:916" x14ac:dyDescent="0.25">
      <c r="A74" s="46" t="s">
        <v>287</v>
      </c>
      <c r="B74" s="47" t="s">
        <v>300</v>
      </c>
      <c r="C74" s="53"/>
      <c r="D74" s="48"/>
      <c r="E74" s="48"/>
      <c r="F74" s="48"/>
      <c r="G74" s="191">
        <f t="shared" ref="G74:G79" si="2046">C74+D74-E74+F74</f>
        <v>0</v>
      </c>
      <c r="H74" s="48"/>
      <c r="I74" s="48"/>
      <c r="J74" s="48"/>
      <c r="K74" s="48"/>
      <c r="L74" s="48"/>
      <c r="M74" s="48"/>
      <c r="N74" s="192">
        <f t="shared" ref="N74:N79" si="2047">H74+I74-J74+K74-L74+M74</f>
        <v>0</v>
      </c>
      <c r="O74" s="48"/>
      <c r="P74" s="48"/>
      <c r="Q74" s="48"/>
      <c r="R74" s="48"/>
      <c r="S74" s="48"/>
      <c r="T74" s="48"/>
      <c r="U74" s="191">
        <f t="shared" ref="U74:U79" si="2048">Q74+R74-S74+T74</f>
        <v>0</v>
      </c>
      <c r="V74" s="48"/>
      <c r="W74" s="48"/>
      <c r="X74" s="48"/>
      <c r="Y74" s="48"/>
      <c r="Z74" s="48"/>
      <c r="AA74" s="48"/>
      <c r="AB74" s="192">
        <f t="shared" ref="AB74:AB79" si="2049">V74+W74-X74+Y74-Z74+AA74</f>
        <v>0</v>
      </c>
      <c r="AC74" s="48"/>
      <c r="AD74" s="48"/>
      <c r="AF74" s="48"/>
      <c r="AG74" s="48"/>
      <c r="AH74" s="48"/>
      <c r="AI74" s="48"/>
      <c r="AJ74" s="191">
        <f t="shared" ref="AJ74:AJ79" si="2050">AF74+AG74-AH74+AI74</f>
        <v>0</v>
      </c>
      <c r="AK74" s="48"/>
      <c r="AL74" s="48"/>
      <c r="AM74" s="48"/>
      <c r="AN74" s="48"/>
      <c r="AO74" s="48"/>
      <c r="AP74" s="48"/>
      <c r="AQ74" s="192">
        <f t="shared" ref="AQ74:AQ79" si="2051">AK74+AL74-AM74+AN74-AO74+AP74</f>
        <v>0</v>
      </c>
      <c r="AR74" s="48"/>
      <c r="AS74" s="48"/>
      <c r="AU74" s="48"/>
      <c r="AV74" s="48"/>
      <c r="AW74" s="48"/>
      <c r="AX74" s="48"/>
      <c r="AY74" s="191">
        <f t="shared" ref="AY74:AY79" si="2052">AU74+AV74-AW74+AX74</f>
        <v>0</v>
      </c>
      <c r="AZ74" s="48"/>
      <c r="BA74" s="48"/>
      <c r="BB74" s="48"/>
      <c r="BC74" s="48"/>
      <c r="BD74" s="48"/>
      <c r="BE74" s="48"/>
      <c r="BF74" s="192">
        <f t="shared" ref="BF74:BF79" si="2053">AZ74+BA74-BB74+BC74-BD74+BE74</f>
        <v>0</v>
      </c>
      <c r="BG74" s="48"/>
      <c r="BH74" s="48"/>
      <c r="BJ74" s="48"/>
      <c r="BK74" s="48"/>
      <c r="BL74" s="48"/>
      <c r="BM74" s="48"/>
      <c r="BN74" s="191">
        <f t="shared" ref="BN74:BN79" si="2054">BJ74+BK74-BL74+BM74</f>
        <v>0</v>
      </c>
      <c r="BO74" s="48"/>
      <c r="BP74" s="48"/>
      <c r="BQ74" s="48"/>
      <c r="BR74" s="48"/>
      <c r="BS74" s="48"/>
      <c r="BT74" s="48"/>
      <c r="BU74" s="192">
        <f t="shared" ref="BU74:BU79" si="2055">BO74+BP74-BQ74+BR74-BS74+BT74</f>
        <v>0</v>
      </c>
      <c r="BV74" s="48"/>
      <c r="BW74" s="48"/>
      <c r="BY74" s="48"/>
      <c r="BZ74" s="48"/>
      <c r="CA74" s="48"/>
      <c r="CB74" s="48"/>
      <c r="CC74" s="191">
        <f t="shared" ref="CC74:CC79" si="2056">BY74+BZ74-CA74+CB74</f>
        <v>0</v>
      </c>
      <c r="CD74" s="48"/>
      <c r="CE74" s="48"/>
      <c r="CF74" s="48"/>
      <c r="CG74" s="48"/>
      <c r="CH74" s="48"/>
      <c r="CI74" s="48"/>
      <c r="CJ74" s="192">
        <f t="shared" ref="CJ74:CJ79" si="2057">CD74+CE74-CF74+CG74-CH74+CI74</f>
        <v>0</v>
      </c>
      <c r="CK74" s="48"/>
      <c r="CL74" s="48"/>
      <c r="CN74" s="48"/>
      <c r="CO74" s="48"/>
      <c r="CP74" s="48"/>
      <c r="CQ74" s="48"/>
      <c r="CR74" s="191">
        <f t="shared" ref="CR74:CR79" si="2058">CN74+CO74-CP74+CQ74</f>
        <v>0</v>
      </c>
      <c r="CS74" s="48"/>
      <c r="CT74" s="48"/>
      <c r="CU74" s="48"/>
      <c r="CV74" s="48"/>
      <c r="CW74" s="48"/>
      <c r="CX74" s="48"/>
      <c r="CY74" s="192">
        <f t="shared" ref="CY74:CY79" si="2059">CS74+CT74-CU74+CV74-CW74+CX74</f>
        <v>0</v>
      </c>
      <c r="CZ74" s="48"/>
      <c r="DA74" s="48"/>
      <c r="DC74" s="48"/>
      <c r="DD74" s="48"/>
      <c r="DE74" s="48"/>
      <c r="DF74" s="48"/>
      <c r="DG74" s="191">
        <f t="shared" ref="DG74:DG79" si="2060">DC74+DD74-DE74+DF74</f>
        <v>0</v>
      </c>
      <c r="DH74" s="48"/>
      <c r="DI74" s="48"/>
      <c r="DJ74" s="48"/>
      <c r="DK74" s="48"/>
      <c r="DL74" s="48"/>
      <c r="DM74" s="48"/>
      <c r="DN74" s="192">
        <f t="shared" ref="DN74:DN79" si="2061">DH74+DI74-DJ74+DK74-DL74+DM74</f>
        <v>0</v>
      </c>
      <c r="DO74" s="48"/>
      <c r="DP74" s="48"/>
      <c r="DR74" s="48"/>
      <c r="DS74" s="48"/>
      <c r="DT74" s="48"/>
      <c r="DU74" s="48"/>
      <c r="DV74" s="191">
        <f t="shared" ref="DV74:DV79" si="2062">DR74+DS74-DT74+DU74</f>
        <v>0</v>
      </c>
      <c r="DW74" s="48"/>
      <c r="DX74" s="48"/>
      <c r="DY74" s="48"/>
      <c r="DZ74" s="48"/>
      <c r="EA74" s="48"/>
      <c r="EB74" s="48"/>
      <c r="EC74" s="192">
        <f t="shared" ref="EC74:EC79" si="2063">DW74+DX74-DY74+DZ74-EA74+EB74</f>
        <v>0</v>
      </c>
      <c r="ED74" s="48"/>
      <c r="EE74" s="48"/>
      <c r="EG74" s="48"/>
      <c r="EH74" s="48"/>
      <c r="EI74" s="48"/>
      <c r="EJ74" s="48"/>
      <c r="EK74" s="191">
        <f t="shared" ref="EK74:EK79" si="2064">EG74+EH74-EI74+EJ74</f>
        <v>0</v>
      </c>
      <c r="EL74" s="48"/>
      <c r="EM74" s="48"/>
      <c r="EN74" s="48"/>
      <c r="EO74" s="48"/>
      <c r="EP74" s="48"/>
      <c r="EQ74" s="48"/>
      <c r="ER74" s="192">
        <f t="shared" ref="ER74:ER79" si="2065">EL74+EM74-EN74+EO74-EP74+EQ74</f>
        <v>0</v>
      </c>
      <c r="ES74" s="48"/>
      <c r="ET74" s="48"/>
      <c r="EV74" s="48"/>
      <c r="EW74" s="48"/>
      <c r="EX74" s="48"/>
      <c r="EY74" s="48"/>
      <c r="EZ74" s="191">
        <f t="shared" ref="EZ74:EZ79" si="2066">EV74+EW74-EX74+EY74</f>
        <v>0</v>
      </c>
      <c r="FA74" s="48"/>
      <c r="FB74" s="48"/>
      <c r="FC74" s="48"/>
      <c r="FD74" s="48"/>
      <c r="FE74" s="48"/>
      <c r="FF74" s="48"/>
      <c r="FG74" s="192">
        <f t="shared" ref="FG74:FG79" si="2067">FA74+FB74-FC74+FD74-FE74+FF74</f>
        <v>0</v>
      </c>
      <c r="FH74" s="48"/>
      <c r="FI74" s="48"/>
      <c r="FK74" s="48"/>
      <c r="FL74" s="48"/>
      <c r="FM74" s="48"/>
      <c r="FN74" s="48"/>
      <c r="FO74" s="191">
        <f t="shared" ref="FO74:FO79" si="2068">FK74+FL74-FM74+FN74</f>
        <v>0</v>
      </c>
      <c r="FP74" s="48"/>
      <c r="FQ74" s="48"/>
      <c r="FR74" s="48"/>
      <c r="FS74" s="48"/>
      <c r="FT74" s="48"/>
      <c r="FU74" s="48"/>
      <c r="FV74" s="192">
        <f t="shared" ref="FV74:FV79" si="2069">FP74+FQ74-FR74+FS74-FT74+FU74</f>
        <v>0</v>
      </c>
      <c r="FW74" s="48"/>
      <c r="FX74" s="48"/>
      <c r="FZ74" s="48"/>
      <c r="GA74" s="48"/>
      <c r="GB74" s="48"/>
      <c r="GC74" s="48"/>
      <c r="GD74" s="191">
        <f t="shared" ref="GD74:GD79" si="2070">FZ74+GA74-GB74+GC74</f>
        <v>0</v>
      </c>
      <c r="GE74" s="48"/>
      <c r="GF74" s="48"/>
      <c r="GG74" s="48"/>
      <c r="GH74" s="48"/>
      <c r="GI74" s="48"/>
      <c r="GJ74" s="48"/>
      <c r="GK74" s="192">
        <f t="shared" ref="GK74:GK79" si="2071">GE74+GF74-GG74+GH74-GI74+GJ74</f>
        <v>0</v>
      </c>
      <c r="GL74" s="48"/>
      <c r="GM74" s="48"/>
      <c r="GO74" s="48"/>
      <c r="GP74" s="48"/>
      <c r="GQ74" s="48"/>
      <c r="GR74" s="48"/>
      <c r="GS74" s="191">
        <f t="shared" ref="GS74:GS79" si="2072">GO74+GP74-GQ74+GR74</f>
        <v>0</v>
      </c>
      <c r="GT74" s="48"/>
      <c r="GU74" s="48"/>
      <c r="GV74" s="48"/>
      <c r="GW74" s="48"/>
      <c r="GX74" s="48"/>
      <c r="GY74" s="48"/>
      <c r="GZ74" s="192">
        <f t="shared" ref="GZ74:GZ79" si="2073">GT74+GU74-GV74+GW74-GX74+GY74</f>
        <v>0</v>
      </c>
      <c r="HA74" s="48"/>
      <c r="HB74" s="48"/>
      <c r="HD74" s="48"/>
      <c r="HE74" s="48"/>
      <c r="HF74" s="48"/>
      <c r="HG74" s="48"/>
      <c r="HH74" s="191">
        <f t="shared" ref="HH74:HH79" si="2074">HD74+HE74-HF74+HG74</f>
        <v>0</v>
      </c>
      <c r="HI74" s="48"/>
      <c r="HJ74" s="48"/>
      <c r="HK74" s="48"/>
      <c r="HL74" s="48"/>
      <c r="HM74" s="48"/>
      <c r="HN74" s="48"/>
      <c r="HO74" s="192">
        <f t="shared" ref="HO74:HO79" si="2075">HI74+HJ74-HK74+HL74-HM74+HN74</f>
        <v>0</v>
      </c>
      <c r="HP74" s="48"/>
      <c r="HQ74" s="48"/>
      <c r="HS74" s="48"/>
      <c r="HT74" s="48"/>
      <c r="HU74" s="48"/>
      <c r="HV74" s="48"/>
      <c r="HW74" s="191">
        <f t="shared" ref="HW74:HW79" si="2076">HS74+HT74-HU74+HV74</f>
        <v>0</v>
      </c>
      <c r="HX74" s="48"/>
      <c r="HY74" s="48"/>
      <c r="HZ74" s="48"/>
      <c r="IA74" s="48"/>
      <c r="IB74" s="48"/>
      <c r="IC74" s="48"/>
      <c r="ID74" s="192">
        <f t="shared" ref="ID74:ID79" si="2077">HX74+HY74-HZ74+IA74-IB74+IC74</f>
        <v>0</v>
      </c>
      <c r="IE74" s="48"/>
      <c r="IF74" s="48"/>
      <c r="IH74" s="48"/>
      <c r="II74" s="48"/>
      <c r="IJ74" s="48"/>
      <c r="IK74" s="48"/>
      <c r="IL74" s="191">
        <f t="shared" ref="IL74:IL79" si="2078">IH74+II74-IJ74+IK74</f>
        <v>0</v>
      </c>
      <c r="IM74" s="48"/>
      <c r="IN74" s="48"/>
      <c r="IO74" s="48"/>
      <c r="IP74" s="48"/>
      <c r="IQ74" s="48"/>
      <c r="IR74" s="48"/>
      <c r="IS74" s="192">
        <f t="shared" ref="IS74:IS79" si="2079">IM74+IN74-IO74+IP74-IQ74+IR74</f>
        <v>0</v>
      </c>
      <c r="IT74" s="48"/>
      <c r="IU74" s="48"/>
      <c r="IW74" s="48"/>
      <c r="IX74" s="48"/>
      <c r="IY74" s="48"/>
      <c r="IZ74" s="48"/>
      <c r="JA74" s="191">
        <f t="shared" ref="JA74:JA79" si="2080">IW74+IX74-IY74+IZ74</f>
        <v>0</v>
      </c>
      <c r="JB74" s="48"/>
      <c r="JC74" s="48"/>
      <c r="JD74" s="48"/>
      <c r="JE74" s="48"/>
      <c r="JF74" s="48"/>
      <c r="JG74" s="48"/>
      <c r="JH74" s="192">
        <f t="shared" ref="JH74:JH79" si="2081">JB74+JC74-JD74+JE74-JF74+JG74</f>
        <v>0</v>
      </c>
      <c r="JI74" s="48"/>
      <c r="JJ74" s="48"/>
      <c r="JL74" s="48"/>
      <c r="JM74" s="48"/>
      <c r="JN74" s="48"/>
      <c r="JO74" s="48"/>
      <c r="JP74" s="191">
        <f t="shared" ref="JP74:JP79" si="2082">JL74+JM74-JN74+JO74</f>
        <v>0</v>
      </c>
      <c r="JQ74" s="48"/>
      <c r="JR74" s="48"/>
      <c r="JS74" s="48"/>
      <c r="JT74" s="48"/>
      <c r="JU74" s="48"/>
      <c r="JV74" s="48"/>
      <c r="JW74" s="192">
        <f t="shared" ref="JW74:JW79" si="2083">JQ74+JR74-JS74+JT74-JU74+JV74</f>
        <v>0</v>
      </c>
      <c r="JX74" s="48"/>
      <c r="JY74" s="48"/>
      <c r="KA74" s="48"/>
      <c r="KB74" s="48"/>
      <c r="KC74" s="48"/>
      <c r="KD74" s="48"/>
      <c r="KE74" s="191">
        <f t="shared" ref="KE74:KE79" si="2084">KA74+KB74-KC74+KD74</f>
        <v>0</v>
      </c>
      <c r="KF74" s="48"/>
      <c r="KG74" s="48"/>
      <c r="KH74" s="48"/>
      <c r="KI74" s="48"/>
      <c r="KJ74" s="48"/>
      <c r="KK74" s="48"/>
      <c r="KL74" s="192">
        <f t="shared" ref="KL74:KL79" si="2085">KF74+KG74-KH74+KI74-KJ74+KK74</f>
        <v>0</v>
      </c>
      <c r="KM74" s="48"/>
      <c r="KN74" s="48"/>
      <c r="KP74" s="48"/>
      <c r="KQ74" s="48"/>
      <c r="KR74" s="48"/>
      <c r="KS74" s="48"/>
      <c r="KT74" s="191">
        <f t="shared" ref="KT74:KT79" si="2086">KP74+KQ74-KR74+KS74</f>
        <v>0</v>
      </c>
      <c r="KU74" s="48"/>
      <c r="KV74" s="48"/>
      <c r="KW74" s="48"/>
      <c r="KX74" s="48"/>
      <c r="KY74" s="48"/>
      <c r="KZ74" s="48"/>
      <c r="LA74" s="192">
        <f t="shared" ref="LA74:LA79" si="2087">KU74+KV74-KW74+KX74-KY74+KZ74</f>
        <v>0</v>
      </c>
      <c r="LB74" s="48"/>
      <c r="LC74" s="48"/>
      <c r="LE74" s="48"/>
      <c r="LF74" s="48"/>
      <c r="LG74" s="48"/>
      <c r="LH74" s="48"/>
      <c r="LI74" s="191">
        <f t="shared" ref="LI74:LI79" si="2088">LE74+LF74-LG74+LH74</f>
        <v>0</v>
      </c>
      <c r="LJ74" s="48"/>
      <c r="LK74" s="48"/>
      <c r="LL74" s="48"/>
      <c r="LM74" s="48"/>
      <c r="LN74" s="48"/>
      <c r="LO74" s="48"/>
      <c r="LP74" s="192">
        <f t="shared" ref="LP74:LP79" si="2089">LJ74+LK74-LL74+LM74-LN74+LO74</f>
        <v>0</v>
      </c>
      <c r="LQ74" s="48"/>
      <c r="LR74" s="48"/>
      <c r="LT74" s="48"/>
      <c r="LU74" s="48"/>
      <c r="LV74" s="48"/>
      <c r="LW74" s="48"/>
      <c r="LX74" s="191">
        <f t="shared" ref="LX74:LX79" si="2090">LT74+LU74-LV74+LW74</f>
        <v>0</v>
      </c>
      <c r="LY74" s="48"/>
      <c r="LZ74" s="48"/>
      <c r="MA74" s="48"/>
      <c r="MB74" s="48"/>
      <c r="MC74" s="48"/>
      <c r="MD74" s="48"/>
      <c r="ME74" s="192">
        <f t="shared" ref="ME74:ME79" si="2091">LY74+LZ74-MA74+MB74-MC74+MD74</f>
        <v>0</v>
      </c>
      <c r="MF74" s="48"/>
      <c r="MG74" s="48"/>
      <c r="MI74" s="48"/>
      <c r="MJ74" s="48"/>
      <c r="MK74" s="48"/>
      <c r="ML74" s="48"/>
      <c r="MM74" s="191">
        <f t="shared" ref="MM74:MM79" si="2092">MI74+MJ74-MK74+ML74</f>
        <v>0</v>
      </c>
      <c r="MN74" s="48"/>
      <c r="MO74" s="48"/>
      <c r="MP74" s="48"/>
      <c r="MQ74" s="48"/>
      <c r="MR74" s="48"/>
      <c r="MS74" s="48"/>
      <c r="MT74" s="192">
        <f t="shared" ref="MT74:MT79" si="2093">MN74+MO74-MP74+MQ74-MR74+MS74</f>
        <v>0</v>
      </c>
      <c r="MU74" s="48"/>
      <c r="MV74" s="48"/>
      <c r="MX74" s="48"/>
      <c r="MY74" s="48"/>
      <c r="MZ74" s="48"/>
      <c r="NA74" s="48"/>
      <c r="NB74" s="191">
        <f t="shared" ref="NB74:NB79" si="2094">MX74+MY74-MZ74+NA74</f>
        <v>0</v>
      </c>
      <c r="NC74" s="48"/>
      <c r="ND74" s="48"/>
      <c r="NE74" s="48"/>
      <c r="NF74" s="48"/>
      <c r="NG74" s="48"/>
      <c r="NH74" s="48"/>
      <c r="NI74" s="192">
        <f t="shared" ref="NI74:NI79" si="2095">NC74+ND74-NE74+NF74-NG74+NH74</f>
        <v>0</v>
      </c>
      <c r="NJ74" s="48"/>
      <c r="NK74" s="48"/>
      <c r="NM74" s="48"/>
      <c r="NN74" s="48"/>
      <c r="NO74" s="48"/>
      <c r="NP74" s="48"/>
      <c r="NQ74" s="191">
        <f t="shared" ref="NQ74:NQ79" si="2096">NM74+NN74-NO74+NP74</f>
        <v>0</v>
      </c>
      <c r="NR74" s="48"/>
      <c r="NS74" s="48"/>
      <c r="NT74" s="48"/>
      <c r="NU74" s="48"/>
      <c r="NV74" s="48"/>
      <c r="NW74" s="48"/>
      <c r="NX74" s="192">
        <f t="shared" ref="NX74:NX79" si="2097">NR74+NS74-NT74+NU74-NV74+NW74</f>
        <v>0</v>
      </c>
      <c r="NY74" s="48"/>
      <c r="NZ74" s="48"/>
      <c r="OB74" s="48"/>
      <c r="OC74" s="48"/>
      <c r="OD74" s="48"/>
      <c r="OE74" s="48"/>
      <c r="OF74" s="191">
        <f t="shared" ref="OF74:OF79" si="2098">OB74+OC74-OD74+OE74</f>
        <v>0</v>
      </c>
      <c r="OG74" s="48"/>
      <c r="OH74" s="48"/>
      <c r="OI74" s="48"/>
      <c r="OJ74" s="48"/>
      <c r="OK74" s="48"/>
      <c r="OL74" s="48"/>
      <c r="OM74" s="192">
        <f t="shared" ref="OM74:OM79" si="2099">OG74+OH74-OI74+OJ74-OK74+OL74</f>
        <v>0</v>
      </c>
      <c r="ON74" s="48"/>
      <c r="OO74" s="48"/>
      <c r="OQ74" s="48"/>
      <c r="OR74" s="48"/>
      <c r="OS74" s="48"/>
      <c r="OT74" s="48"/>
      <c r="OU74" s="191">
        <f t="shared" ref="OU74:OU79" si="2100">OQ74+OR74-OS74+OT74</f>
        <v>0</v>
      </c>
      <c r="OV74" s="48"/>
      <c r="OW74" s="48"/>
      <c r="OX74" s="48"/>
      <c r="OY74" s="48"/>
      <c r="OZ74" s="48"/>
      <c r="PA74" s="48"/>
      <c r="PB74" s="192">
        <f t="shared" ref="PB74:PB79" si="2101">OV74+OW74-OX74+OY74-OZ74+PA74</f>
        <v>0</v>
      </c>
      <c r="PC74" s="48"/>
      <c r="PD74" s="48"/>
      <c r="PF74" s="48"/>
      <c r="PG74" s="48"/>
      <c r="PH74" s="48"/>
      <c r="PI74" s="48"/>
      <c r="PJ74" s="191">
        <f t="shared" ref="PJ74:PJ79" si="2102">PF74+PG74-PH74+PI74</f>
        <v>0</v>
      </c>
      <c r="PK74" s="48"/>
      <c r="PL74" s="48"/>
      <c r="PM74" s="48"/>
      <c r="PN74" s="48"/>
      <c r="PO74" s="48"/>
      <c r="PP74" s="48"/>
      <c r="PQ74" s="192">
        <f t="shared" ref="PQ74:PQ79" si="2103">PK74+PL74-PM74+PN74-PO74+PP74</f>
        <v>0</v>
      </c>
      <c r="PR74" s="48"/>
      <c r="PS74" s="48"/>
      <c r="PU74" s="48"/>
      <c r="PV74" s="48"/>
      <c r="PW74" s="48"/>
      <c r="PX74" s="48"/>
      <c r="PY74" s="191">
        <f t="shared" ref="PY74:PY79" si="2104">PU74+PV74-PW74+PX74</f>
        <v>0</v>
      </c>
      <c r="PZ74" s="48"/>
      <c r="QA74" s="48"/>
      <c r="QB74" s="48"/>
      <c r="QC74" s="48"/>
      <c r="QD74" s="48"/>
      <c r="QE74" s="48"/>
      <c r="QF74" s="192">
        <f t="shared" ref="QF74:QF79" si="2105">PZ74+QA74-QB74+QC74-QD74+QE74</f>
        <v>0</v>
      </c>
      <c r="QG74" s="48"/>
      <c r="QH74" s="48"/>
      <c r="QJ74" s="48"/>
      <c r="QK74" s="48"/>
      <c r="QL74" s="48"/>
      <c r="QM74" s="48"/>
      <c r="QN74" s="191">
        <f t="shared" ref="QN74:QN79" si="2106">QJ74+QK74-QL74+QM74</f>
        <v>0</v>
      </c>
      <c r="QO74" s="48"/>
      <c r="QP74" s="48"/>
      <c r="QQ74" s="48"/>
      <c r="QR74" s="48"/>
      <c r="QS74" s="48"/>
      <c r="QT74" s="48"/>
      <c r="QU74" s="192">
        <f t="shared" ref="QU74:QU79" si="2107">QO74+QP74-QQ74+QR74-QS74+QT74</f>
        <v>0</v>
      </c>
      <c r="QV74" s="48"/>
      <c r="QW74" s="48"/>
      <c r="QY74" s="48"/>
      <c r="QZ74" s="48"/>
      <c r="RA74" s="48"/>
      <c r="RB74" s="48"/>
      <c r="RC74" s="191">
        <f t="shared" ref="RC74:RC79" si="2108">QY74+QZ74-RA74+RB74</f>
        <v>0</v>
      </c>
      <c r="RD74" s="48"/>
      <c r="RE74" s="48"/>
      <c r="RF74" s="48"/>
      <c r="RG74" s="48"/>
      <c r="RH74" s="48"/>
      <c r="RI74" s="48"/>
      <c r="RJ74" s="192">
        <f t="shared" ref="RJ74:RJ79" si="2109">RD74+RE74-RF74+RG74-RH74+RI74</f>
        <v>0</v>
      </c>
      <c r="RK74" s="48"/>
      <c r="RL74" s="48"/>
      <c r="RN74" s="48"/>
      <c r="RO74" s="48"/>
      <c r="RP74" s="48"/>
      <c r="RQ74" s="48"/>
      <c r="RR74" s="191">
        <f t="shared" ref="RR74:RR79" si="2110">RN74+RO74-RP74+RQ74</f>
        <v>0</v>
      </c>
      <c r="RS74" s="48"/>
      <c r="RT74" s="48"/>
      <c r="RU74" s="48"/>
      <c r="RV74" s="48"/>
      <c r="RW74" s="48"/>
      <c r="RX74" s="48"/>
      <c r="RY74" s="192">
        <f t="shared" ref="RY74:RY79" si="2111">RS74+RT74-RU74+RV74-RW74+RX74</f>
        <v>0</v>
      </c>
      <c r="RZ74" s="48"/>
      <c r="SA74" s="48"/>
      <c r="SC74" s="48"/>
      <c r="SD74" s="48"/>
      <c r="SE74" s="48"/>
      <c r="SF74" s="48"/>
      <c r="SG74" s="191">
        <f t="shared" ref="SG74:SG79" si="2112">SC74+SD74-SE74+SF74</f>
        <v>0</v>
      </c>
      <c r="SH74" s="48"/>
      <c r="SI74" s="48"/>
      <c r="SJ74" s="48"/>
      <c r="SK74" s="48"/>
      <c r="SL74" s="48"/>
      <c r="SM74" s="48"/>
      <c r="SN74" s="192">
        <f t="shared" ref="SN74:SN79" si="2113">SH74+SI74-SJ74+SK74-SL74+SM74</f>
        <v>0</v>
      </c>
      <c r="SO74" s="48"/>
      <c r="SP74" s="48"/>
      <c r="SR74" s="48"/>
      <c r="SS74" s="48"/>
      <c r="ST74" s="48"/>
      <c r="SU74" s="48"/>
      <c r="SV74" s="191">
        <f t="shared" ref="SV74:SV79" si="2114">SR74+SS74-ST74+SU74</f>
        <v>0</v>
      </c>
      <c r="SW74" s="48"/>
      <c r="SX74" s="48"/>
      <c r="SY74" s="48"/>
      <c r="SZ74" s="48"/>
      <c r="TA74" s="48"/>
      <c r="TB74" s="48"/>
      <c r="TC74" s="192">
        <f t="shared" ref="TC74:TC79" si="2115">SW74+SX74-SY74+SZ74-TA74+TB74</f>
        <v>0</v>
      </c>
      <c r="TD74" s="48"/>
      <c r="TE74" s="48"/>
      <c r="TG74" s="48"/>
      <c r="TH74" s="48"/>
      <c r="TI74" s="48"/>
      <c r="TJ74" s="48"/>
      <c r="TK74" s="191">
        <f t="shared" ref="TK74:TK79" si="2116">TG74+TH74-TI74+TJ74</f>
        <v>0</v>
      </c>
      <c r="TL74" s="48"/>
      <c r="TM74" s="48"/>
      <c r="TN74" s="48"/>
      <c r="TO74" s="48"/>
      <c r="TP74" s="48"/>
      <c r="TQ74" s="48"/>
      <c r="TR74" s="192">
        <f t="shared" ref="TR74:TR79" si="2117">TL74+TM74-TN74+TO74-TP74+TQ74</f>
        <v>0</v>
      </c>
      <c r="TS74" s="48"/>
      <c r="TT74" s="48"/>
      <c r="TV74" s="48"/>
      <c r="TW74" s="48"/>
      <c r="TX74" s="48"/>
      <c r="TY74" s="48"/>
      <c r="TZ74" s="191">
        <f t="shared" ref="TZ74:TZ79" si="2118">TV74+TW74-TX74+TY74</f>
        <v>0</v>
      </c>
      <c r="UA74" s="48"/>
      <c r="UB74" s="48"/>
      <c r="UC74" s="48"/>
      <c r="UD74" s="48"/>
      <c r="UE74" s="48"/>
      <c r="UF74" s="48"/>
      <c r="UG74" s="192">
        <f t="shared" ref="UG74:UG79" si="2119">UA74+UB74-UC74+UD74-UE74+UF74</f>
        <v>0</v>
      </c>
      <c r="UH74" s="48"/>
      <c r="UI74" s="48"/>
      <c r="UK74" s="48"/>
      <c r="UL74" s="48"/>
      <c r="UM74" s="48"/>
      <c r="UN74" s="48"/>
      <c r="UO74" s="191">
        <f t="shared" ref="UO74:UO79" si="2120">UK74+UL74-UM74+UN74</f>
        <v>0</v>
      </c>
      <c r="UP74" s="48"/>
      <c r="UQ74" s="48"/>
      <c r="UR74" s="48"/>
      <c r="US74" s="48"/>
      <c r="UT74" s="48"/>
      <c r="UU74" s="48"/>
      <c r="UV74" s="192">
        <f t="shared" ref="UV74:UV79" si="2121">UP74+UQ74-UR74+US74-UT74+UU74</f>
        <v>0</v>
      </c>
      <c r="UW74" s="48"/>
      <c r="UX74" s="48"/>
      <c r="UZ74" s="48"/>
      <c r="VA74" s="48"/>
      <c r="VB74" s="48"/>
      <c r="VC74" s="48"/>
      <c r="VD74" s="191">
        <f t="shared" ref="VD74:VD79" si="2122">UZ74+VA74-VB74+VC74</f>
        <v>0</v>
      </c>
      <c r="VE74" s="48"/>
      <c r="VF74" s="48"/>
      <c r="VG74" s="48"/>
      <c r="VH74" s="48"/>
      <c r="VI74" s="48"/>
      <c r="VJ74" s="48"/>
      <c r="VK74" s="192">
        <f t="shared" ref="VK74:VK79" si="2123">VE74+VF74-VG74+VH74-VI74+VJ74</f>
        <v>0</v>
      </c>
      <c r="VL74" s="48"/>
      <c r="VM74" s="48"/>
      <c r="VO74" s="48"/>
      <c r="VP74" s="48"/>
      <c r="VQ74" s="48"/>
      <c r="VR74" s="48"/>
      <c r="VS74" s="191">
        <f t="shared" ref="VS74:VS79" si="2124">VO74+VP74-VQ74+VR74</f>
        <v>0</v>
      </c>
      <c r="VT74" s="48"/>
      <c r="VU74" s="48"/>
      <c r="VV74" s="48"/>
      <c r="VW74" s="48"/>
      <c r="VX74" s="48"/>
      <c r="VY74" s="48"/>
      <c r="VZ74" s="192">
        <f t="shared" ref="VZ74:VZ79" si="2125">VT74+VU74-VV74+VW74-VX74+VY74</f>
        <v>0</v>
      </c>
      <c r="WA74" s="48"/>
      <c r="WB74" s="48"/>
      <c r="WD74" s="48"/>
      <c r="WE74" s="48"/>
      <c r="WF74" s="48"/>
      <c r="WG74" s="48"/>
      <c r="WH74" s="191">
        <f t="shared" ref="WH74:WH79" si="2126">WD74+WE74-WF74+WG74</f>
        <v>0</v>
      </c>
      <c r="WI74" s="48"/>
      <c r="WJ74" s="48"/>
      <c r="WK74" s="48"/>
      <c r="WL74" s="48"/>
      <c r="WM74" s="48"/>
      <c r="WN74" s="48"/>
      <c r="WO74" s="192">
        <f t="shared" ref="WO74:WO79" si="2127">WI74+WJ74-WK74+WL74-WM74+WN74</f>
        <v>0</v>
      </c>
      <c r="WP74" s="48"/>
      <c r="WQ74" s="48"/>
      <c r="WS74" s="48"/>
      <c r="WT74" s="48"/>
      <c r="WU74" s="48"/>
      <c r="WV74" s="48"/>
      <c r="WW74" s="191">
        <f t="shared" ref="WW74:WW79" si="2128">WS74+WT74-WU74+WV74</f>
        <v>0</v>
      </c>
      <c r="WX74" s="48"/>
      <c r="WY74" s="48"/>
      <c r="WZ74" s="48"/>
      <c r="XA74" s="48"/>
      <c r="XB74" s="48"/>
      <c r="XC74" s="48"/>
      <c r="XD74" s="192">
        <f t="shared" ref="XD74:XD79" si="2129">WX74+WY74-WZ74+XA74-XB74+XC74</f>
        <v>0</v>
      </c>
      <c r="XE74" s="48"/>
      <c r="XF74" s="48"/>
      <c r="XH74" s="48"/>
      <c r="XI74" s="48"/>
      <c r="XJ74" s="48"/>
      <c r="XK74" s="48"/>
      <c r="XL74" s="191">
        <f t="shared" ref="XL74:XL79" si="2130">XH74+XI74-XJ74+XK74</f>
        <v>0</v>
      </c>
      <c r="XM74" s="48"/>
      <c r="XN74" s="48"/>
      <c r="XO74" s="48"/>
      <c r="XP74" s="48"/>
      <c r="XQ74" s="48"/>
      <c r="XR74" s="48"/>
      <c r="XS74" s="192">
        <f t="shared" ref="XS74:XS79" si="2131">XM74+XN74-XO74+XP74-XQ74+XR74</f>
        <v>0</v>
      </c>
      <c r="XT74" s="48"/>
      <c r="XU74" s="48"/>
      <c r="XW74" s="48"/>
      <c r="XX74" s="48"/>
      <c r="XY74" s="48"/>
      <c r="XZ74" s="48"/>
      <c r="YA74" s="191">
        <f t="shared" ref="YA74:YA79" si="2132">XW74+XX74-XY74+XZ74</f>
        <v>0</v>
      </c>
      <c r="YB74" s="48"/>
      <c r="YC74" s="48"/>
      <c r="YD74" s="48"/>
      <c r="YE74" s="48"/>
      <c r="YF74" s="48"/>
      <c r="YG74" s="48"/>
      <c r="YH74" s="192">
        <f t="shared" ref="YH74:YH79" si="2133">YB74+YC74-YD74+YE74-YF74+YG74</f>
        <v>0</v>
      </c>
      <c r="YI74" s="48"/>
      <c r="YJ74" s="48"/>
      <c r="YL74" s="48"/>
      <c r="YM74" s="48"/>
      <c r="YN74" s="48"/>
      <c r="YO74" s="48"/>
      <c r="YP74" s="191">
        <f t="shared" ref="YP74:YP79" si="2134">YL74+YM74-YN74+YO74</f>
        <v>0</v>
      </c>
      <c r="YQ74" s="48"/>
      <c r="YR74" s="48"/>
      <c r="YS74" s="48"/>
      <c r="YT74" s="48"/>
      <c r="YU74" s="48"/>
      <c r="YV74" s="48"/>
      <c r="YW74" s="192">
        <f t="shared" ref="YW74:YW79" si="2135">YQ74+YR74-YS74+YT74-YU74+YV74</f>
        <v>0</v>
      </c>
      <c r="YX74" s="48"/>
      <c r="YY74" s="48"/>
      <c r="ZA74" s="48"/>
      <c r="ZB74" s="48"/>
      <c r="ZC74" s="48"/>
      <c r="ZD74" s="48"/>
      <c r="ZE74" s="191">
        <f t="shared" ref="ZE74:ZE79" si="2136">ZA74+ZB74-ZC74+ZD74</f>
        <v>0</v>
      </c>
      <c r="ZF74" s="48"/>
      <c r="ZG74" s="48"/>
      <c r="ZH74" s="48"/>
      <c r="ZI74" s="48"/>
      <c r="ZJ74" s="48"/>
      <c r="ZK74" s="48"/>
      <c r="ZL74" s="192">
        <f t="shared" ref="ZL74:ZL79" si="2137">ZF74+ZG74-ZH74+ZI74-ZJ74+ZK74</f>
        <v>0</v>
      </c>
      <c r="ZM74" s="48"/>
      <c r="ZN74" s="48"/>
      <c r="ZP74" s="48"/>
      <c r="ZQ74" s="48"/>
      <c r="ZR74" s="48"/>
      <c r="ZS74" s="48"/>
      <c r="ZT74" s="191">
        <f t="shared" ref="ZT74:ZT79" si="2138">ZP74+ZQ74-ZR74+ZS74</f>
        <v>0</v>
      </c>
      <c r="ZU74" s="48"/>
      <c r="ZV74" s="48"/>
      <c r="ZW74" s="48"/>
      <c r="ZX74" s="48"/>
      <c r="ZY74" s="48"/>
      <c r="ZZ74" s="48"/>
      <c r="AAA74" s="192">
        <f t="shared" ref="AAA74:AAA79" si="2139">ZU74+ZV74-ZW74+ZX74-ZY74+ZZ74</f>
        <v>0</v>
      </c>
      <c r="AAB74" s="48"/>
      <c r="AAC74" s="48"/>
      <c r="AAE74" s="48"/>
      <c r="AAF74" s="48"/>
      <c r="AAG74" s="48"/>
      <c r="AAH74" s="48"/>
      <c r="AAI74" s="191">
        <f t="shared" ref="AAI74:AAI79" si="2140">AAE74+AAF74-AAG74+AAH74</f>
        <v>0</v>
      </c>
      <c r="AAJ74" s="48"/>
      <c r="AAK74" s="48"/>
      <c r="AAL74" s="48"/>
      <c r="AAM74" s="48"/>
      <c r="AAN74" s="48"/>
      <c r="AAO74" s="48"/>
      <c r="AAP74" s="192">
        <f t="shared" ref="AAP74:AAP79" si="2141">AAJ74+AAK74-AAL74+AAM74-AAN74+AAO74</f>
        <v>0</v>
      </c>
      <c r="AAQ74" s="48"/>
      <c r="AAR74" s="48"/>
      <c r="AAT74" s="48"/>
      <c r="AAU74" s="48"/>
      <c r="AAV74" s="48"/>
      <c r="AAW74" s="48"/>
      <c r="AAX74" s="191">
        <f t="shared" ref="AAX74:AAX79" si="2142">AAT74+AAU74-AAV74+AAW74</f>
        <v>0</v>
      </c>
      <c r="AAY74" s="48"/>
      <c r="AAZ74" s="48"/>
      <c r="ABA74" s="48"/>
      <c r="ABB74" s="48"/>
      <c r="ABC74" s="48"/>
      <c r="ABD74" s="48"/>
      <c r="ABE74" s="192">
        <f t="shared" ref="ABE74:ABE79" si="2143">AAY74+AAZ74-ABA74+ABB74-ABC74+ABD74</f>
        <v>0</v>
      </c>
      <c r="ABF74" s="48"/>
      <c r="ABG74" s="48"/>
      <c r="ABI74" s="48"/>
      <c r="ABJ74" s="48"/>
      <c r="ABK74" s="48"/>
      <c r="ABL74" s="48"/>
      <c r="ABM74" s="191">
        <f t="shared" ref="ABM74:ABM79" si="2144">ABI74+ABJ74-ABK74+ABL74</f>
        <v>0</v>
      </c>
      <c r="ABN74" s="48"/>
      <c r="ABO74" s="48"/>
      <c r="ABP74" s="48"/>
      <c r="ABQ74" s="48"/>
      <c r="ABR74" s="48"/>
      <c r="ABS74" s="48"/>
      <c r="ABT74" s="192">
        <f t="shared" ref="ABT74:ABT79" si="2145">ABN74+ABO74-ABP74+ABQ74-ABR74+ABS74</f>
        <v>0</v>
      </c>
      <c r="ABU74" s="48"/>
      <c r="ABV74" s="48"/>
      <c r="ABX74" s="48"/>
      <c r="ABY74" s="48"/>
      <c r="ABZ74" s="48"/>
      <c r="ACA74" s="48"/>
      <c r="ACB74" s="191">
        <f t="shared" ref="ACB74:ACB79" si="2146">ABX74+ABY74-ABZ74+ACA74</f>
        <v>0</v>
      </c>
      <c r="ACC74" s="48"/>
      <c r="ACD74" s="48"/>
      <c r="ACE74" s="48"/>
      <c r="ACF74" s="48"/>
      <c r="ACG74" s="48"/>
      <c r="ACH74" s="48"/>
      <c r="ACI74" s="192">
        <f t="shared" ref="ACI74:ACI79" si="2147">ACC74+ACD74-ACE74+ACF74-ACG74+ACH74</f>
        <v>0</v>
      </c>
      <c r="ACJ74" s="48"/>
      <c r="ACK74" s="48"/>
      <c r="ACM74" s="48"/>
      <c r="ACN74" s="48"/>
      <c r="ACO74" s="48"/>
      <c r="ACP74" s="48"/>
      <c r="ACQ74" s="191">
        <f t="shared" ref="ACQ74:ACQ79" si="2148">ACM74+ACN74-ACO74+ACP74</f>
        <v>0</v>
      </c>
      <c r="ACR74" s="48"/>
      <c r="ACS74" s="48"/>
      <c r="ACT74" s="48"/>
      <c r="ACU74" s="48"/>
      <c r="ACV74" s="48"/>
      <c r="ACW74" s="48"/>
      <c r="ACX74" s="192">
        <f t="shared" ref="ACX74:ACX79" si="2149">ACR74+ACS74-ACT74+ACU74-ACV74+ACW74</f>
        <v>0</v>
      </c>
      <c r="ACY74" s="48"/>
      <c r="ACZ74" s="48"/>
      <c r="ADC74" s="48"/>
      <c r="ADD74" s="48"/>
      <c r="ADE74" s="48"/>
      <c r="ADF74" s="48"/>
      <c r="ADG74" s="191">
        <f t="shared" ref="ADG74:ADG79" si="2150">ADC74+ADD74-ADE74+ADF74</f>
        <v>0</v>
      </c>
      <c r="ADH74" s="48"/>
      <c r="ADI74" s="48"/>
      <c r="ADJ74" s="48"/>
      <c r="ADK74" s="48"/>
      <c r="ADL74" s="48"/>
      <c r="ADM74" s="48"/>
      <c r="ADN74" s="192">
        <f t="shared" ref="ADN74:ADN79" si="2151">ADH74+ADI74-ADJ74+ADK74-ADL74+ADM74</f>
        <v>0</v>
      </c>
      <c r="ADO74" s="48"/>
      <c r="ADP74" s="48"/>
      <c r="ADR74" s="48"/>
      <c r="ADS74" s="48"/>
      <c r="ADT74" s="48"/>
      <c r="ADU74" s="48"/>
      <c r="ADV74" s="191">
        <f t="shared" ref="ADV74:ADV79" si="2152">ADR74+ADS74-ADT74+ADU74</f>
        <v>0</v>
      </c>
      <c r="ADW74" s="48"/>
      <c r="ADX74" s="48"/>
      <c r="ADY74" s="48"/>
      <c r="ADZ74" s="48"/>
      <c r="AEA74" s="48"/>
      <c r="AEB74" s="48"/>
      <c r="AEC74" s="192">
        <f t="shared" ref="AEC74:AEC79" si="2153">ADW74+ADX74-ADY74+ADZ74-AEA74+AEB74</f>
        <v>0</v>
      </c>
      <c r="AED74" s="48"/>
      <c r="AEE74" s="48"/>
      <c r="AEG74" s="48"/>
      <c r="AEH74" s="48"/>
      <c r="AEI74" s="48"/>
      <c r="AEJ74" s="48"/>
      <c r="AEK74" s="191">
        <f t="shared" ref="AEK74:AEK79" si="2154">AEG74+AEH74-AEI74+AEJ74</f>
        <v>0</v>
      </c>
      <c r="AEL74" s="48"/>
      <c r="AEM74" s="48"/>
      <c r="AEN74" s="48"/>
      <c r="AEO74" s="48"/>
      <c r="AEP74" s="48"/>
      <c r="AEQ74" s="48"/>
      <c r="AER74" s="192">
        <f t="shared" ref="AER74:AER79" si="2155">AEL74+AEM74-AEN74+AEO74-AEP74+AEQ74</f>
        <v>0</v>
      </c>
      <c r="AES74" s="48"/>
      <c r="AET74" s="48"/>
      <c r="AEV74" s="48"/>
      <c r="AEW74" s="48"/>
      <c r="AEX74" s="48"/>
      <c r="AEY74" s="48"/>
      <c r="AEZ74" s="191">
        <f t="shared" ref="AEZ74:AEZ79" si="2156">AEV74+AEW74-AEX74+AEY74</f>
        <v>0</v>
      </c>
      <c r="AFA74" s="48"/>
      <c r="AFB74" s="48"/>
      <c r="AFC74" s="48"/>
      <c r="AFD74" s="48"/>
      <c r="AFE74" s="48"/>
      <c r="AFF74" s="48"/>
      <c r="AFG74" s="192">
        <f t="shared" ref="AFG74:AFG79" si="2157">AFA74+AFB74-AFC74+AFD74-AFE74+AFF74</f>
        <v>0</v>
      </c>
      <c r="AFH74" s="48"/>
      <c r="AFI74" s="48"/>
      <c r="AFK74" s="48"/>
      <c r="AFL74" s="48"/>
      <c r="AFM74" s="48"/>
      <c r="AFN74" s="48"/>
      <c r="AFO74" s="191">
        <f t="shared" ref="AFO74:AFO79" si="2158">AFK74+AFL74-AFM74+AFN74</f>
        <v>0</v>
      </c>
      <c r="AFP74" s="48"/>
      <c r="AFQ74" s="48"/>
      <c r="AFR74" s="48"/>
      <c r="AFS74" s="48"/>
      <c r="AFT74" s="48"/>
      <c r="AFU74" s="48"/>
      <c r="AFV74" s="192">
        <f t="shared" ref="AFV74:AFV79" si="2159">AFP74+AFQ74-AFR74+AFS74-AFT74+AFU74</f>
        <v>0</v>
      </c>
      <c r="AFW74" s="48"/>
      <c r="AFX74" s="48"/>
      <c r="AFZ74" s="48"/>
      <c r="AGA74" s="48"/>
      <c r="AGB74" s="48"/>
      <c r="AGC74" s="48"/>
      <c r="AGD74" s="191">
        <f t="shared" ref="AGD74:AGD79" si="2160">AFZ74+AGA74-AGB74+AGC74</f>
        <v>0</v>
      </c>
      <c r="AGE74" s="48"/>
      <c r="AGF74" s="48"/>
      <c r="AGG74" s="48"/>
      <c r="AGH74" s="48"/>
      <c r="AGI74" s="48"/>
      <c r="AGJ74" s="48"/>
      <c r="AGK74" s="192">
        <f t="shared" ref="AGK74:AGK79" si="2161">AGE74+AGF74-AGG74+AGH74-AGI74+AGJ74</f>
        <v>0</v>
      </c>
      <c r="AGL74" s="48"/>
      <c r="AGM74" s="48"/>
      <c r="AGO74" s="48"/>
      <c r="AGP74" s="48"/>
      <c r="AGQ74" s="48"/>
      <c r="AGR74" s="48"/>
      <c r="AGS74" s="191">
        <f t="shared" ref="AGS74:AGS79" si="2162">AGO74+AGP74-AGQ74+AGR74</f>
        <v>0</v>
      </c>
      <c r="AGT74" s="48"/>
      <c r="AGU74" s="48"/>
      <c r="AGV74" s="48"/>
      <c r="AGW74" s="48"/>
      <c r="AGX74" s="48"/>
      <c r="AGY74" s="48"/>
      <c r="AGZ74" s="192">
        <f t="shared" ref="AGZ74:AGZ79" si="2163">AGT74+AGU74-AGV74+AGW74-AGX74+AGY74</f>
        <v>0</v>
      </c>
      <c r="AHA74" s="48"/>
      <c r="AHB74" s="48"/>
      <c r="AHD74" s="48"/>
      <c r="AHE74" s="48"/>
      <c r="AHF74" s="48"/>
      <c r="AHG74" s="48"/>
      <c r="AHH74" s="191">
        <f t="shared" ref="AHH74:AHH79" si="2164">AHD74+AHE74-AHF74+AHG74</f>
        <v>0</v>
      </c>
      <c r="AHI74" s="48"/>
      <c r="AHJ74" s="48"/>
      <c r="AHK74" s="48"/>
      <c r="AHL74" s="48"/>
      <c r="AHM74" s="48"/>
      <c r="AHN74" s="48"/>
      <c r="AHO74" s="192">
        <f t="shared" ref="AHO74:AHO79" si="2165">AHI74+AHJ74-AHK74+AHL74-AHM74+AHN74</f>
        <v>0</v>
      </c>
      <c r="AHP74" s="48"/>
      <c r="AHQ74" s="48"/>
      <c r="AHS74" s="48"/>
      <c r="AHT74" s="48"/>
      <c r="AHU74" s="48"/>
      <c r="AHV74" s="48"/>
      <c r="AHW74" s="191">
        <f t="shared" ref="AHW74:AHW79" si="2166">AHS74+AHT74-AHU74+AHV74</f>
        <v>0</v>
      </c>
      <c r="AHX74" s="48"/>
      <c r="AHY74" s="48"/>
      <c r="AHZ74" s="48"/>
      <c r="AIA74" s="48"/>
      <c r="AIB74" s="48"/>
      <c r="AIC74" s="48"/>
      <c r="AID74" s="192">
        <f t="shared" ref="AID74:AID79" si="2167">AHX74+AHY74-AHZ74+AIA74-AIB74+AIC74</f>
        <v>0</v>
      </c>
      <c r="AIE74" s="48"/>
      <c r="AIF74" s="48"/>
    </row>
    <row r="75" spans="1:916" x14ac:dyDescent="0.25">
      <c r="A75" s="46" t="s">
        <v>289</v>
      </c>
      <c r="B75" s="47" t="s">
        <v>301</v>
      </c>
      <c r="C75" s="53"/>
      <c r="D75" s="48"/>
      <c r="E75" s="48"/>
      <c r="F75" s="48"/>
      <c r="G75" s="191">
        <f t="shared" si="2046"/>
        <v>0</v>
      </c>
      <c r="H75" s="48"/>
      <c r="I75" s="48"/>
      <c r="J75" s="48"/>
      <c r="K75" s="48"/>
      <c r="L75" s="48"/>
      <c r="M75" s="48"/>
      <c r="N75" s="192">
        <f t="shared" si="2047"/>
        <v>0</v>
      </c>
      <c r="O75" s="48"/>
      <c r="P75" s="48"/>
      <c r="Q75" s="48"/>
      <c r="R75" s="48"/>
      <c r="S75" s="48"/>
      <c r="T75" s="48"/>
      <c r="U75" s="191">
        <f t="shared" si="2048"/>
        <v>0</v>
      </c>
      <c r="V75" s="48"/>
      <c r="W75" s="48"/>
      <c r="X75" s="48"/>
      <c r="Y75" s="48"/>
      <c r="Z75" s="48"/>
      <c r="AA75" s="48"/>
      <c r="AB75" s="192">
        <f t="shared" si="2049"/>
        <v>0</v>
      </c>
      <c r="AC75" s="48"/>
      <c r="AD75" s="48"/>
      <c r="AF75" s="48"/>
      <c r="AG75" s="48"/>
      <c r="AH75" s="48"/>
      <c r="AI75" s="48"/>
      <c r="AJ75" s="191">
        <f t="shared" si="2050"/>
        <v>0</v>
      </c>
      <c r="AK75" s="48"/>
      <c r="AL75" s="48"/>
      <c r="AM75" s="48"/>
      <c r="AN75" s="48"/>
      <c r="AO75" s="48"/>
      <c r="AP75" s="48"/>
      <c r="AQ75" s="192">
        <f t="shared" si="2051"/>
        <v>0</v>
      </c>
      <c r="AR75" s="48"/>
      <c r="AS75" s="48"/>
      <c r="AU75" s="48"/>
      <c r="AV75" s="48"/>
      <c r="AW75" s="48"/>
      <c r="AX75" s="48"/>
      <c r="AY75" s="191">
        <f t="shared" si="2052"/>
        <v>0</v>
      </c>
      <c r="AZ75" s="48"/>
      <c r="BA75" s="48"/>
      <c r="BB75" s="48"/>
      <c r="BC75" s="48"/>
      <c r="BD75" s="48"/>
      <c r="BE75" s="48"/>
      <c r="BF75" s="192">
        <f t="shared" si="2053"/>
        <v>0</v>
      </c>
      <c r="BG75" s="48"/>
      <c r="BH75" s="48"/>
      <c r="BJ75" s="48"/>
      <c r="BK75" s="48"/>
      <c r="BL75" s="48"/>
      <c r="BM75" s="48"/>
      <c r="BN75" s="191">
        <f t="shared" si="2054"/>
        <v>0</v>
      </c>
      <c r="BO75" s="48"/>
      <c r="BP75" s="48"/>
      <c r="BQ75" s="48"/>
      <c r="BR75" s="48"/>
      <c r="BS75" s="48"/>
      <c r="BT75" s="48"/>
      <c r="BU75" s="192">
        <f t="shared" si="2055"/>
        <v>0</v>
      </c>
      <c r="BV75" s="48"/>
      <c r="BW75" s="48"/>
      <c r="BY75" s="48"/>
      <c r="BZ75" s="48"/>
      <c r="CA75" s="48"/>
      <c r="CB75" s="48"/>
      <c r="CC75" s="191">
        <f t="shared" si="2056"/>
        <v>0</v>
      </c>
      <c r="CD75" s="48"/>
      <c r="CE75" s="48"/>
      <c r="CF75" s="48"/>
      <c r="CG75" s="48"/>
      <c r="CH75" s="48"/>
      <c r="CI75" s="48"/>
      <c r="CJ75" s="192">
        <f t="shared" si="2057"/>
        <v>0</v>
      </c>
      <c r="CK75" s="48"/>
      <c r="CL75" s="48"/>
      <c r="CN75" s="48"/>
      <c r="CO75" s="48"/>
      <c r="CP75" s="48"/>
      <c r="CQ75" s="48"/>
      <c r="CR75" s="191">
        <f t="shared" si="2058"/>
        <v>0</v>
      </c>
      <c r="CS75" s="48"/>
      <c r="CT75" s="48"/>
      <c r="CU75" s="48"/>
      <c r="CV75" s="48"/>
      <c r="CW75" s="48"/>
      <c r="CX75" s="48"/>
      <c r="CY75" s="192">
        <f t="shared" si="2059"/>
        <v>0</v>
      </c>
      <c r="CZ75" s="48"/>
      <c r="DA75" s="48"/>
      <c r="DC75" s="48"/>
      <c r="DD75" s="48"/>
      <c r="DE75" s="48"/>
      <c r="DF75" s="48"/>
      <c r="DG75" s="191">
        <f t="shared" si="2060"/>
        <v>0</v>
      </c>
      <c r="DH75" s="48"/>
      <c r="DI75" s="48"/>
      <c r="DJ75" s="48"/>
      <c r="DK75" s="48"/>
      <c r="DL75" s="48"/>
      <c r="DM75" s="48"/>
      <c r="DN75" s="192">
        <f t="shared" si="2061"/>
        <v>0</v>
      </c>
      <c r="DO75" s="48"/>
      <c r="DP75" s="48"/>
      <c r="DR75" s="48"/>
      <c r="DS75" s="48"/>
      <c r="DT75" s="48"/>
      <c r="DU75" s="48"/>
      <c r="DV75" s="191">
        <f t="shared" si="2062"/>
        <v>0</v>
      </c>
      <c r="DW75" s="48"/>
      <c r="DX75" s="48"/>
      <c r="DY75" s="48"/>
      <c r="DZ75" s="48"/>
      <c r="EA75" s="48"/>
      <c r="EB75" s="48"/>
      <c r="EC75" s="192">
        <f t="shared" si="2063"/>
        <v>0</v>
      </c>
      <c r="ED75" s="48"/>
      <c r="EE75" s="48"/>
      <c r="EG75" s="48"/>
      <c r="EH75" s="48"/>
      <c r="EI75" s="48"/>
      <c r="EJ75" s="48"/>
      <c r="EK75" s="191">
        <f t="shared" si="2064"/>
        <v>0</v>
      </c>
      <c r="EL75" s="48"/>
      <c r="EM75" s="48"/>
      <c r="EN75" s="48"/>
      <c r="EO75" s="48"/>
      <c r="EP75" s="48"/>
      <c r="EQ75" s="48"/>
      <c r="ER75" s="192">
        <f t="shared" si="2065"/>
        <v>0</v>
      </c>
      <c r="ES75" s="48"/>
      <c r="ET75" s="48"/>
      <c r="EV75" s="48"/>
      <c r="EW75" s="48"/>
      <c r="EX75" s="48"/>
      <c r="EY75" s="48"/>
      <c r="EZ75" s="191">
        <f t="shared" si="2066"/>
        <v>0</v>
      </c>
      <c r="FA75" s="48"/>
      <c r="FB75" s="48"/>
      <c r="FC75" s="48"/>
      <c r="FD75" s="48"/>
      <c r="FE75" s="48"/>
      <c r="FF75" s="48"/>
      <c r="FG75" s="192">
        <f t="shared" si="2067"/>
        <v>0</v>
      </c>
      <c r="FH75" s="48"/>
      <c r="FI75" s="48"/>
      <c r="FK75" s="48"/>
      <c r="FL75" s="48"/>
      <c r="FM75" s="48"/>
      <c r="FN75" s="48"/>
      <c r="FO75" s="191">
        <f t="shared" si="2068"/>
        <v>0</v>
      </c>
      <c r="FP75" s="48"/>
      <c r="FQ75" s="48"/>
      <c r="FR75" s="48"/>
      <c r="FS75" s="48"/>
      <c r="FT75" s="48"/>
      <c r="FU75" s="48"/>
      <c r="FV75" s="192">
        <f t="shared" si="2069"/>
        <v>0</v>
      </c>
      <c r="FW75" s="48"/>
      <c r="FX75" s="48"/>
      <c r="FZ75" s="48"/>
      <c r="GA75" s="48"/>
      <c r="GB75" s="48"/>
      <c r="GC75" s="48"/>
      <c r="GD75" s="191">
        <f t="shared" si="2070"/>
        <v>0</v>
      </c>
      <c r="GE75" s="48"/>
      <c r="GF75" s="48"/>
      <c r="GG75" s="48"/>
      <c r="GH75" s="48"/>
      <c r="GI75" s="48"/>
      <c r="GJ75" s="48"/>
      <c r="GK75" s="192">
        <f t="shared" si="2071"/>
        <v>0</v>
      </c>
      <c r="GL75" s="48"/>
      <c r="GM75" s="48"/>
      <c r="GO75" s="48"/>
      <c r="GP75" s="48"/>
      <c r="GQ75" s="48"/>
      <c r="GR75" s="48"/>
      <c r="GS75" s="191">
        <f t="shared" si="2072"/>
        <v>0</v>
      </c>
      <c r="GT75" s="48"/>
      <c r="GU75" s="48"/>
      <c r="GV75" s="48"/>
      <c r="GW75" s="48"/>
      <c r="GX75" s="48"/>
      <c r="GY75" s="48"/>
      <c r="GZ75" s="192">
        <f t="shared" si="2073"/>
        <v>0</v>
      </c>
      <c r="HA75" s="48"/>
      <c r="HB75" s="48"/>
      <c r="HD75" s="48"/>
      <c r="HE75" s="48"/>
      <c r="HF75" s="48"/>
      <c r="HG75" s="48"/>
      <c r="HH75" s="191">
        <f t="shared" si="2074"/>
        <v>0</v>
      </c>
      <c r="HI75" s="48"/>
      <c r="HJ75" s="48"/>
      <c r="HK75" s="48"/>
      <c r="HL75" s="48"/>
      <c r="HM75" s="48"/>
      <c r="HN75" s="48"/>
      <c r="HO75" s="192">
        <f t="shared" si="2075"/>
        <v>0</v>
      </c>
      <c r="HP75" s="48"/>
      <c r="HQ75" s="48"/>
      <c r="HS75" s="48"/>
      <c r="HT75" s="48"/>
      <c r="HU75" s="48"/>
      <c r="HV75" s="48"/>
      <c r="HW75" s="191">
        <f t="shared" si="2076"/>
        <v>0</v>
      </c>
      <c r="HX75" s="48"/>
      <c r="HY75" s="48"/>
      <c r="HZ75" s="48"/>
      <c r="IA75" s="48"/>
      <c r="IB75" s="48"/>
      <c r="IC75" s="48"/>
      <c r="ID75" s="192">
        <f t="shared" si="2077"/>
        <v>0</v>
      </c>
      <c r="IE75" s="48"/>
      <c r="IF75" s="48"/>
      <c r="IH75" s="48"/>
      <c r="II75" s="48"/>
      <c r="IJ75" s="48"/>
      <c r="IK75" s="48"/>
      <c r="IL75" s="191">
        <f t="shared" si="2078"/>
        <v>0</v>
      </c>
      <c r="IM75" s="48"/>
      <c r="IN75" s="48"/>
      <c r="IO75" s="48"/>
      <c r="IP75" s="48"/>
      <c r="IQ75" s="48"/>
      <c r="IR75" s="48"/>
      <c r="IS75" s="192">
        <f t="shared" si="2079"/>
        <v>0</v>
      </c>
      <c r="IT75" s="48"/>
      <c r="IU75" s="48"/>
      <c r="IW75" s="48"/>
      <c r="IX75" s="48"/>
      <c r="IY75" s="48"/>
      <c r="IZ75" s="48"/>
      <c r="JA75" s="191">
        <f t="shared" si="2080"/>
        <v>0</v>
      </c>
      <c r="JB75" s="48"/>
      <c r="JC75" s="48"/>
      <c r="JD75" s="48"/>
      <c r="JE75" s="48"/>
      <c r="JF75" s="48"/>
      <c r="JG75" s="48"/>
      <c r="JH75" s="192">
        <f t="shared" si="2081"/>
        <v>0</v>
      </c>
      <c r="JI75" s="48"/>
      <c r="JJ75" s="48"/>
      <c r="JL75" s="48"/>
      <c r="JM75" s="48"/>
      <c r="JN75" s="48"/>
      <c r="JO75" s="48"/>
      <c r="JP75" s="191">
        <f t="shared" si="2082"/>
        <v>0</v>
      </c>
      <c r="JQ75" s="48"/>
      <c r="JR75" s="48"/>
      <c r="JS75" s="48"/>
      <c r="JT75" s="48"/>
      <c r="JU75" s="48"/>
      <c r="JV75" s="48"/>
      <c r="JW75" s="192">
        <f t="shared" si="2083"/>
        <v>0</v>
      </c>
      <c r="JX75" s="48"/>
      <c r="JY75" s="48"/>
      <c r="KA75" s="48"/>
      <c r="KB75" s="48"/>
      <c r="KC75" s="48"/>
      <c r="KD75" s="48"/>
      <c r="KE75" s="191">
        <f t="shared" si="2084"/>
        <v>0</v>
      </c>
      <c r="KF75" s="48"/>
      <c r="KG75" s="48"/>
      <c r="KH75" s="48"/>
      <c r="KI75" s="48"/>
      <c r="KJ75" s="48"/>
      <c r="KK75" s="48"/>
      <c r="KL75" s="192">
        <f t="shared" si="2085"/>
        <v>0</v>
      </c>
      <c r="KM75" s="48"/>
      <c r="KN75" s="48"/>
      <c r="KP75" s="48"/>
      <c r="KQ75" s="48"/>
      <c r="KR75" s="48"/>
      <c r="KS75" s="48"/>
      <c r="KT75" s="191">
        <f t="shared" si="2086"/>
        <v>0</v>
      </c>
      <c r="KU75" s="48"/>
      <c r="KV75" s="48"/>
      <c r="KW75" s="48"/>
      <c r="KX75" s="48"/>
      <c r="KY75" s="48"/>
      <c r="KZ75" s="48"/>
      <c r="LA75" s="192">
        <f t="shared" si="2087"/>
        <v>0</v>
      </c>
      <c r="LB75" s="48"/>
      <c r="LC75" s="48"/>
      <c r="LE75" s="48"/>
      <c r="LF75" s="48"/>
      <c r="LG75" s="48"/>
      <c r="LH75" s="48"/>
      <c r="LI75" s="191">
        <f t="shared" si="2088"/>
        <v>0</v>
      </c>
      <c r="LJ75" s="48"/>
      <c r="LK75" s="48"/>
      <c r="LL75" s="48"/>
      <c r="LM75" s="48"/>
      <c r="LN75" s="48"/>
      <c r="LO75" s="48"/>
      <c r="LP75" s="192">
        <f t="shared" si="2089"/>
        <v>0</v>
      </c>
      <c r="LQ75" s="48"/>
      <c r="LR75" s="48"/>
      <c r="LT75" s="48"/>
      <c r="LU75" s="48"/>
      <c r="LV75" s="48"/>
      <c r="LW75" s="48"/>
      <c r="LX75" s="191">
        <f t="shared" si="2090"/>
        <v>0</v>
      </c>
      <c r="LY75" s="48"/>
      <c r="LZ75" s="48"/>
      <c r="MA75" s="48"/>
      <c r="MB75" s="48"/>
      <c r="MC75" s="48"/>
      <c r="MD75" s="48"/>
      <c r="ME75" s="192">
        <f t="shared" si="2091"/>
        <v>0</v>
      </c>
      <c r="MF75" s="48"/>
      <c r="MG75" s="48"/>
      <c r="MI75" s="48"/>
      <c r="MJ75" s="48"/>
      <c r="MK75" s="48"/>
      <c r="ML75" s="48"/>
      <c r="MM75" s="191">
        <f t="shared" si="2092"/>
        <v>0</v>
      </c>
      <c r="MN75" s="48"/>
      <c r="MO75" s="48"/>
      <c r="MP75" s="48"/>
      <c r="MQ75" s="48"/>
      <c r="MR75" s="48"/>
      <c r="MS75" s="48"/>
      <c r="MT75" s="192">
        <f t="shared" si="2093"/>
        <v>0</v>
      </c>
      <c r="MU75" s="48"/>
      <c r="MV75" s="48"/>
      <c r="MX75" s="48"/>
      <c r="MY75" s="48"/>
      <c r="MZ75" s="48"/>
      <c r="NA75" s="48"/>
      <c r="NB75" s="191">
        <f t="shared" si="2094"/>
        <v>0</v>
      </c>
      <c r="NC75" s="48"/>
      <c r="ND75" s="48"/>
      <c r="NE75" s="48"/>
      <c r="NF75" s="48"/>
      <c r="NG75" s="48"/>
      <c r="NH75" s="48"/>
      <c r="NI75" s="192">
        <f t="shared" si="2095"/>
        <v>0</v>
      </c>
      <c r="NJ75" s="48"/>
      <c r="NK75" s="48"/>
      <c r="NM75" s="48"/>
      <c r="NN75" s="48"/>
      <c r="NO75" s="48"/>
      <c r="NP75" s="48"/>
      <c r="NQ75" s="191">
        <f t="shared" si="2096"/>
        <v>0</v>
      </c>
      <c r="NR75" s="48"/>
      <c r="NS75" s="48"/>
      <c r="NT75" s="48"/>
      <c r="NU75" s="48"/>
      <c r="NV75" s="48"/>
      <c r="NW75" s="48"/>
      <c r="NX75" s="192">
        <f t="shared" si="2097"/>
        <v>0</v>
      </c>
      <c r="NY75" s="48"/>
      <c r="NZ75" s="48"/>
      <c r="OB75" s="48"/>
      <c r="OC75" s="48"/>
      <c r="OD75" s="48"/>
      <c r="OE75" s="48"/>
      <c r="OF75" s="191">
        <f t="shared" si="2098"/>
        <v>0</v>
      </c>
      <c r="OG75" s="48"/>
      <c r="OH75" s="48"/>
      <c r="OI75" s="48"/>
      <c r="OJ75" s="48"/>
      <c r="OK75" s="48"/>
      <c r="OL75" s="48"/>
      <c r="OM75" s="192">
        <f t="shared" si="2099"/>
        <v>0</v>
      </c>
      <c r="ON75" s="48"/>
      <c r="OO75" s="48"/>
      <c r="OQ75" s="48"/>
      <c r="OR75" s="48"/>
      <c r="OS75" s="48"/>
      <c r="OT75" s="48"/>
      <c r="OU75" s="191">
        <f t="shared" si="2100"/>
        <v>0</v>
      </c>
      <c r="OV75" s="48"/>
      <c r="OW75" s="48"/>
      <c r="OX75" s="48"/>
      <c r="OY75" s="48"/>
      <c r="OZ75" s="48"/>
      <c r="PA75" s="48"/>
      <c r="PB75" s="192">
        <f t="shared" si="2101"/>
        <v>0</v>
      </c>
      <c r="PC75" s="48"/>
      <c r="PD75" s="48"/>
      <c r="PF75" s="48"/>
      <c r="PG75" s="48"/>
      <c r="PH75" s="48"/>
      <c r="PI75" s="48"/>
      <c r="PJ75" s="191">
        <f t="shared" si="2102"/>
        <v>0</v>
      </c>
      <c r="PK75" s="48"/>
      <c r="PL75" s="48"/>
      <c r="PM75" s="48"/>
      <c r="PN75" s="48"/>
      <c r="PO75" s="48"/>
      <c r="PP75" s="48"/>
      <c r="PQ75" s="192">
        <f t="shared" si="2103"/>
        <v>0</v>
      </c>
      <c r="PR75" s="48"/>
      <c r="PS75" s="48"/>
      <c r="PU75" s="48"/>
      <c r="PV75" s="48"/>
      <c r="PW75" s="48"/>
      <c r="PX75" s="48"/>
      <c r="PY75" s="191">
        <f t="shared" si="2104"/>
        <v>0</v>
      </c>
      <c r="PZ75" s="48"/>
      <c r="QA75" s="48"/>
      <c r="QB75" s="48"/>
      <c r="QC75" s="48"/>
      <c r="QD75" s="48"/>
      <c r="QE75" s="48"/>
      <c r="QF75" s="192">
        <f t="shared" si="2105"/>
        <v>0</v>
      </c>
      <c r="QG75" s="48"/>
      <c r="QH75" s="48"/>
      <c r="QJ75" s="48"/>
      <c r="QK75" s="48"/>
      <c r="QL75" s="48"/>
      <c r="QM75" s="48"/>
      <c r="QN75" s="191">
        <f t="shared" si="2106"/>
        <v>0</v>
      </c>
      <c r="QO75" s="48"/>
      <c r="QP75" s="48"/>
      <c r="QQ75" s="48"/>
      <c r="QR75" s="48"/>
      <c r="QS75" s="48"/>
      <c r="QT75" s="48"/>
      <c r="QU75" s="192">
        <f t="shared" si="2107"/>
        <v>0</v>
      </c>
      <c r="QV75" s="48"/>
      <c r="QW75" s="48"/>
      <c r="QY75" s="48"/>
      <c r="QZ75" s="48"/>
      <c r="RA75" s="48"/>
      <c r="RB75" s="48"/>
      <c r="RC75" s="191">
        <f t="shared" si="2108"/>
        <v>0</v>
      </c>
      <c r="RD75" s="48"/>
      <c r="RE75" s="48"/>
      <c r="RF75" s="48"/>
      <c r="RG75" s="48"/>
      <c r="RH75" s="48"/>
      <c r="RI75" s="48"/>
      <c r="RJ75" s="192">
        <f t="shared" si="2109"/>
        <v>0</v>
      </c>
      <c r="RK75" s="48"/>
      <c r="RL75" s="48"/>
      <c r="RN75" s="48"/>
      <c r="RO75" s="48"/>
      <c r="RP75" s="48"/>
      <c r="RQ75" s="48"/>
      <c r="RR75" s="191">
        <f t="shared" si="2110"/>
        <v>0</v>
      </c>
      <c r="RS75" s="48"/>
      <c r="RT75" s="48"/>
      <c r="RU75" s="48"/>
      <c r="RV75" s="48"/>
      <c r="RW75" s="48"/>
      <c r="RX75" s="48"/>
      <c r="RY75" s="192">
        <f t="shared" si="2111"/>
        <v>0</v>
      </c>
      <c r="RZ75" s="48"/>
      <c r="SA75" s="48"/>
      <c r="SC75" s="48"/>
      <c r="SD75" s="48"/>
      <c r="SE75" s="48"/>
      <c r="SF75" s="48"/>
      <c r="SG75" s="191">
        <f t="shared" si="2112"/>
        <v>0</v>
      </c>
      <c r="SH75" s="48"/>
      <c r="SI75" s="48"/>
      <c r="SJ75" s="48"/>
      <c r="SK75" s="48"/>
      <c r="SL75" s="48"/>
      <c r="SM75" s="48"/>
      <c r="SN75" s="192">
        <f t="shared" si="2113"/>
        <v>0</v>
      </c>
      <c r="SO75" s="48"/>
      <c r="SP75" s="48"/>
      <c r="SR75" s="48"/>
      <c r="SS75" s="48"/>
      <c r="ST75" s="48"/>
      <c r="SU75" s="48"/>
      <c r="SV75" s="191">
        <f t="shared" si="2114"/>
        <v>0</v>
      </c>
      <c r="SW75" s="48"/>
      <c r="SX75" s="48"/>
      <c r="SY75" s="48"/>
      <c r="SZ75" s="48"/>
      <c r="TA75" s="48"/>
      <c r="TB75" s="48"/>
      <c r="TC75" s="192">
        <f t="shared" si="2115"/>
        <v>0</v>
      </c>
      <c r="TD75" s="48"/>
      <c r="TE75" s="48"/>
      <c r="TG75" s="48"/>
      <c r="TH75" s="48"/>
      <c r="TI75" s="48"/>
      <c r="TJ75" s="48"/>
      <c r="TK75" s="191">
        <f t="shared" si="2116"/>
        <v>0</v>
      </c>
      <c r="TL75" s="48"/>
      <c r="TM75" s="48"/>
      <c r="TN75" s="48"/>
      <c r="TO75" s="48"/>
      <c r="TP75" s="48"/>
      <c r="TQ75" s="48"/>
      <c r="TR75" s="192">
        <f t="shared" si="2117"/>
        <v>0</v>
      </c>
      <c r="TS75" s="48"/>
      <c r="TT75" s="48"/>
      <c r="TV75" s="48"/>
      <c r="TW75" s="48"/>
      <c r="TX75" s="48"/>
      <c r="TY75" s="48"/>
      <c r="TZ75" s="191">
        <f t="shared" si="2118"/>
        <v>0</v>
      </c>
      <c r="UA75" s="48"/>
      <c r="UB75" s="48"/>
      <c r="UC75" s="48"/>
      <c r="UD75" s="48"/>
      <c r="UE75" s="48"/>
      <c r="UF75" s="48"/>
      <c r="UG75" s="192">
        <f t="shared" si="2119"/>
        <v>0</v>
      </c>
      <c r="UH75" s="48"/>
      <c r="UI75" s="48"/>
      <c r="UK75" s="48"/>
      <c r="UL75" s="48"/>
      <c r="UM75" s="48"/>
      <c r="UN75" s="48"/>
      <c r="UO75" s="191">
        <f t="shared" si="2120"/>
        <v>0</v>
      </c>
      <c r="UP75" s="48"/>
      <c r="UQ75" s="48"/>
      <c r="UR75" s="48"/>
      <c r="US75" s="48"/>
      <c r="UT75" s="48"/>
      <c r="UU75" s="48"/>
      <c r="UV75" s="192">
        <f t="shared" si="2121"/>
        <v>0</v>
      </c>
      <c r="UW75" s="48"/>
      <c r="UX75" s="48"/>
      <c r="UZ75" s="48"/>
      <c r="VA75" s="48"/>
      <c r="VB75" s="48"/>
      <c r="VC75" s="48"/>
      <c r="VD75" s="191">
        <f t="shared" si="2122"/>
        <v>0</v>
      </c>
      <c r="VE75" s="48"/>
      <c r="VF75" s="48"/>
      <c r="VG75" s="48"/>
      <c r="VH75" s="48"/>
      <c r="VI75" s="48"/>
      <c r="VJ75" s="48"/>
      <c r="VK75" s="192">
        <f t="shared" si="2123"/>
        <v>0</v>
      </c>
      <c r="VL75" s="48"/>
      <c r="VM75" s="48"/>
      <c r="VO75" s="48"/>
      <c r="VP75" s="48"/>
      <c r="VQ75" s="48"/>
      <c r="VR75" s="48"/>
      <c r="VS75" s="191">
        <f t="shared" si="2124"/>
        <v>0</v>
      </c>
      <c r="VT75" s="48"/>
      <c r="VU75" s="48"/>
      <c r="VV75" s="48"/>
      <c r="VW75" s="48"/>
      <c r="VX75" s="48"/>
      <c r="VY75" s="48"/>
      <c r="VZ75" s="192">
        <f t="shared" si="2125"/>
        <v>0</v>
      </c>
      <c r="WA75" s="48"/>
      <c r="WB75" s="48"/>
      <c r="WD75" s="48"/>
      <c r="WE75" s="48"/>
      <c r="WF75" s="48"/>
      <c r="WG75" s="48"/>
      <c r="WH75" s="191">
        <f t="shared" si="2126"/>
        <v>0</v>
      </c>
      <c r="WI75" s="48"/>
      <c r="WJ75" s="48"/>
      <c r="WK75" s="48"/>
      <c r="WL75" s="48"/>
      <c r="WM75" s="48"/>
      <c r="WN75" s="48"/>
      <c r="WO75" s="192">
        <f t="shared" si="2127"/>
        <v>0</v>
      </c>
      <c r="WP75" s="48"/>
      <c r="WQ75" s="48"/>
      <c r="WS75" s="48"/>
      <c r="WT75" s="48"/>
      <c r="WU75" s="48"/>
      <c r="WV75" s="48"/>
      <c r="WW75" s="191">
        <f t="shared" si="2128"/>
        <v>0</v>
      </c>
      <c r="WX75" s="48"/>
      <c r="WY75" s="48"/>
      <c r="WZ75" s="48"/>
      <c r="XA75" s="48"/>
      <c r="XB75" s="48"/>
      <c r="XC75" s="48"/>
      <c r="XD75" s="192">
        <f t="shared" si="2129"/>
        <v>0</v>
      </c>
      <c r="XE75" s="48"/>
      <c r="XF75" s="48"/>
      <c r="XH75" s="48"/>
      <c r="XI75" s="48"/>
      <c r="XJ75" s="48"/>
      <c r="XK75" s="48"/>
      <c r="XL75" s="191">
        <f t="shared" si="2130"/>
        <v>0</v>
      </c>
      <c r="XM75" s="48"/>
      <c r="XN75" s="48"/>
      <c r="XO75" s="48"/>
      <c r="XP75" s="48"/>
      <c r="XQ75" s="48"/>
      <c r="XR75" s="48"/>
      <c r="XS75" s="192">
        <f t="shared" si="2131"/>
        <v>0</v>
      </c>
      <c r="XT75" s="48"/>
      <c r="XU75" s="48"/>
      <c r="XW75" s="48"/>
      <c r="XX75" s="48"/>
      <c r="XY75" s="48"/>
      <c r="XZ75" s="48"/>
      <c r="YA75" s="191">
        <f t="shared" si="2132"/>
        <v>0</v>
      </c>
      <c r="YB75" s="48"/>
      <c r="YC75" s="48"/>
      <c r="YD75" s="48"/>
      <c r="YE75" s="48"/>
      <c r="YF75" s="48"/>
      <c r="YG75" s="48"/>
      <c r="YH75" s="192">
        <f t="shared" si="2133"/>
        <v>0</v>
      </c>
      <c r="YI75" s="48"/>
      <c r="YJ75" s="48"/>
      <c r="YL75" s="48"/>
      <c r="YM75" s="48"/>
      <c r="YN75" s="48"/>
      <c r="YO75" s="48"/>
      <c r="YP75" s="191">
        <f t="shared" si="2134"/>
        <v>0</v>
      </c>
      <c r="YQ75" s="48"/>
      <c r="YR75" s="48"/>
      <c r="YS75" s="48"/>
      <c r="YT75" s="48"/>
      <c r="YU75" s="48"/>
      <c r="YV75" s="48"/>
      <c r="YW75" s="192">
        <f t="shared" si="2135"/>
        <v>0</v>
      </c>
      <c r="YX75" s="48"/>
      <c r="YY75" s="48"/>
      <c r="ZA75" s="48"/>
      <c r="ZB75" s="48"/>
      <c r="ZC75" s="48"/>
      <c r="ZD75" s="48"/>
      <c r="ZE75" s="191">
        <f t="shared" si="2136"/>
        <v>0</v>
      </c>
      <c r="ZF75" s="48"/>
      <c r="ZG75" s="48"/>
      <c r="ZH75" s="48"/>
      <c r="ZI75" s="48"/>
      <c r="ZJ75" s="48"/>
      <c r="ZK75" s="48"/>
      <c r="ZL75" s="192">
        <f t="shared" si="2137"/>
        <v>0</v>
      </c>
      <c r="ZM75" s="48"/>
      <c r="ZN75" s="48"/>
      <c r="ZP75" s="48"/>
      <c r="ZQ75" s="48"/>
      <c r="ZR75" s="48"/>
      <c r="ZS75" s="48"/>
      <c r="ZT75" s="191">
        <f t="shared" si="2138"/>
        <v>0</v>
      </c>
      <c r="ZU75" s="48"/>
      <c r="ZV75" s="48"/>
      <c r="ZW75" s="48"/>
      <c r="ZX75" s="48"/>
      <c r="ZY75" s="48"/>
      <c r="ZZ75" s="48"/>
      <c r="AAA75" s="192">
        <f t="shared" si="2139"/>
        <v>0</v>
      </c>
      <c r="AAB75" s="48"/>
      <c r="AAC75" s="48"/>
      <c r="AAE75" s="48"/>
      <c r="AAF75" s="48"/>
      <c r="AAG75" s="48"/>
      <c r="AAH75" s="48"/>
      <c r="AAI75" s="191">
        <f t="shared" si="2140"/>
        <v>0</v>
      </c>
      <c r="AAJ75" s="48"/>
      <c r="AAK75" s="48"/>
      <c r="AAL75" s="48"/>
      <c r="AAM75" s="48"/>
      <c r="AAN75" s="48"/>
      <c r="AAO75" s="48"/>
      <c r="AAP75" s="192">
        <f t="shared" si="2141"/>
        <v>0</v>
      </c>
      <c r="AAQ75" s="48"/>
      <c r="AAR75" s="48"/>
      <c r="AAT75" s="48"/>
      <c r="AAU75" s="48"/>
      <c r="AAV75" s="48"/>
      <c r="AAW75" s="48"/>
      <c r="AAX75" s="191">
        <f t="shared" si="2142"/>
        <v>0</v>
      </c>
      <c r="AAY75" s="48"/>
      <c r="AAZ75" s="48"/>
      <c r="ABA75" s="48"/>
      <c r="ABB75" s="48"/>
      <c r="ABC75" s="48"/>
      <c r="ABD75" s="48"/>
      <c r="ABE75" s="192">
        <f t="shared" si="2143"/>
        <v>0</v>
      </c>
      <c r="ABF75" s="48"/>
      <c r="ABG75" s="48"/>
      <c r="ABI75" s="48"/>
      <c r="ABJ75" s="48"/>
      <c r="ABK75" s="48"/>
      <c r="ABL75" s="48"/>
      <c r="ABM75" s="191">
        <f t="shared" si="2144"/>
        <v>0</v>
      </c>
      <c r="ABN75" s="48"/>
      <c r="ABO75" s="48"/>
      <c r="ABP75" s="48"/>
      <c r="ABQ75" s="48"/>
      <c r="ABR75" s="48"/>
      <c r="ABS75" s="48"/>
      <c r="ABT75" s="192">
        <f t="shared" si="2145"/>
        <v>0</v>
      </c>
      <c r="ABU75" s="48"/>
      <c r="ABV75" s="48"/>
      <c r="ABX75" s="48"/>
      <c r="ABY75" s="48"/>
      <c r="ABZ75" s="48"/>
      <c r="ACA75" s="48"/>
      <c r="ACB75" s="191">
        <f t="shared" si="2146"/>
        <v>0</v>
      </c>
      <c r="ACC75" s="48"/>
      <c r="ACD75" s="48"/>
      <c r="ACE75" s="48"/>
      <c r="ACF75" s="48"/>
      <c r="ACG75" s="48"/>
      <c r="ACH75" s="48"/>
      <c r="ACI75" s="192">
        <f t="shared" si="2147"/>
        <v>0</v>
      </c>
      <c r="ACJ75" s="48"/>
      <c r="ACK75" s="48"/>
      <c r="ACM75" s="48"/>
      <c r="ACN75" s="48"/>
      <c r="ACO75" s="48"/>
      <c r="ACP75" s="48"/>
      <c r="ACQ75" s="191">
        <f t="shared" si="2148"/>
        <v>0</v>
      </c>
      <c r="ACR75" s="48"/>
      <c r="ACS75" s="48"/>
      <c r="ACT75" s="48"/>
      <c r="ACU75" s="48"/>
      <c r="ACV75" s="48"/>
      <c r="ACW75" s="48"/>
      <c r="ACX75" s="192">
        <f t="shared" si="2149"/>
        <v>0</v>
      </c>
      <c r="ACY75" s="48"/>
      <c r="ACZ75" s="48"/>
      <c r="ADC75" s="48"/>
      <c r="ADD75" s="48"/>
      <c r="ADE75" s="48"/>
      <c r="ADF75" s="48"/>
      <c r="ADG75" s="191">
        <f t="shared" si="2150"/>
        <v>0</v>
      </c>
      <c r="ADH75" s="48"/>
      <c r="ADI75" s="48"/>
      <c r="ADJ75" s="48"/>
      <c r="ADK75" s="48"/>
      <c r="ADL75" s="48"/>
      <c r="ADM75" s="48"/>
      <c r="ADN75" s="192">
        <f t="shared" si="2151"/>
        <v>0</v>
      </c>
      <c r="ADO75" s="48"/>
      <c r="ADP75" s="48"/>
      <c r="ADR75" s="48"/>
      <c r="ADS75" s="48"/>
      <c r="ADT75" s="48"/>
      <c r="ADU75" s="48"/>
      <c r="ADV75" s="191">
        <f t="shared" si="2152"/>
        <v>0</v>
      </c>
      <c r="ADW75" s="48"/>
      <c r="ADX75" s="48"/>
      <c r="ADY75" s="48"/>
      <c r="ADZ75" s="48"/>
      <c r="AEA75" s="48"/>
      <c r="AEB75" s="48"/>
      <c r="AEC75" s="192">
        <f t="shared" si="2153"/>
        <v>0</v>
      </c>
      <c r="AED75" s="48"/>
      <c r="AEE75" s="48"/>
      <c r="AEG75" s="48"/>
      <c r="AEH75" s="48"/>
      <c r="AEI75" s="48"/>
      <c r="AEJ75" s="48"/>
      <c r="AEK75" s="191">
        <f t="shared" si="2154"/>
        <v>0</v>
      </c>
      <c r="AEL75" s="48"/>
      <c r="AEM75" s="48"/>
      <c r="AEN75" s="48"/>
      <c r="AEO75" s="48"/>
      <c r="AEP75" s="48"/>
      <c r="AEQ75" s="48"/>
      <c r="AER75" s="192">
        <f t="shared" si="2155"/>
        <v>0</v>
      </c>
      <c r="AES75" s="48"/>
      <c r="AET75" s="48"/>
      <c r="AEV75" s="48"/>
      <c r="AEW75" s="48"/>
      <c r="AEX75" s="48"/>
      <c r="AEY75" s="48"/>
      <c r="AEZ75" s="191">
        <f t="shared" si="2156"/>
        <v>0</v>
      </c>
      <c r="AFA75" s="48"/>
      <c r="AFB75" s="48"/>
      <c r="AFC75" s="48"/>
      <c r="AFD75" s="48"/>
      <c r="AFE75" s="48"/>
      <c r="AFF75" s="48"/>
      <c r="AFG75" s="192">
        <f t="shared" si="2157"/>
        <v>0</v>
      </c>
      <c r="AFH75" s="48"/>
      <c r="AFI75" s="48"/>
      <c r="AFK75" s="48"/>
      <c r="AFL75" s="48"/>
      <c r="AFM75" s="48"/>
      <c r="AFN75" s="48"/>
      <c r="AFO75" s="191">
        <f t="shared" si="2158"/>
        <v>0</v>
      </c>
      <c r="AFP75" s="48"/>
      <c r="AFQ75" s="48"/>
      <c r="AFR75" s="48"/>
      <c r="AFS75" s="48"/>
      <c r="AFT75" s="48"/>
      <c r="AFU75" s="48"/>
      <c r="AFV75" s="192">
        <f t="shared" si="2159"/>
        <v>0</v>
      </c>
      <c r="AFW75" s="48"/>
      <c r="AFX75" s="48"/>
      <c r="AFZ75" s="48"/>
      <c r="AGA75" s="48"/>
      <c r="AGB75" s="48"/>
      <c r="AGC75" s="48"/>
      <c r="AGD75" s="191">
        <f t="shared" si="2160"/>
        <v>0</v>
      </c>
      <c r="AGE75" s="48"/>
      <c r="AGF75" s="48"/>
      <c r="AGG75" s="48"/>
      <c r="AGH75" s="48"/>
      <c r="AGI75" s="48"/>
      <c r="AGJ75" s="48"/>
      <c r="AGK75" s="192">
        <f t="shared" si="2161"/>
        <v>0</v>
      </c>
      <c r="AGL75" s="48"/>
      <c r="AGM75" s="48"/>
      <c r="AGO75" s="48"/>
      <c r="AGP75" s="48"/>
      <c r="AGQ75" s="48"/>
      <c r="AGR75" s="48"/>
      <c r="AGS75" s="191">
        <f t="shared" si="2162"/>
        <v>0</v>
      </c>
      <c r="AGT75" s="48"/>
      <c r="AGU75" s="48"/>
      <c r="AGV75" s="48"/>
      <c r="AGW75" s="48"/>
      <c r="AGX75" s="48"/>
      <c r="AGY75" s="48"/>
      <c r="AGZ75" s="192">
        <f t="shared" si="2163"/>
        <v>0</v>
      </c>
      <c r="AHA75" s="48"/>
      <c r="AHB75" s="48"/>
      <c r="AHD75" s="48"/>
      <c r="AHE75" s="48"/>
      <c r="AHF75" s="48"/>
      <c r="AHG75" s="48"/>
      <c r="AHH75" s="191">
        <f t="shared" si="2164"/>
        <v>0</v>
      </c>
      <c r="AHI75" s="48"/>
      <c r="AHJ75" s="48"/>
      <c r="AHK75" s="48"/>
      <c r="AHL75" s="48"/>
      <c r="AHM75" s="48"/>
      <c r="AHN75" s="48"/>
      <c r="AHO75" s="192">
        <f t="shared" si="2165"/>
        <v>0</v>
      </c>
      <c r="AHP75" s="48"/>
      <c r="AHQ75" s="48"/>
      <c r="AHS75" s="48"/>
      <c r="AHT75" s="48"/>
      <c r="AHU75" s="48"/>
      <c r="AHV75" s="48"/>
      <c r="AHW75" s="191">
        <f t="shared" si="2166"/>
        <v>0</v>
      </c>
      <c r="AHX75" s="48"/>
      <c r="AHY75" s="48"/>
      <c r="AHZ75" s="48"/>
      <c r="AIA75" s="48"/>
      <c r="AIB75" s="48"/>
      <c r="AIC75" s="48"/>
      <c r="AID75" s="192">
        <f t="shared" si="2167"/>
        <v>0</v>
      </c>
      <c r="AIE75" s="48"/>
      <c r="AIF75" s="48"/>
    </row>
    <row r="76" spans="1:916" x14ac:dyDescent="0.25">
      <c r="A76" s="46" t="s">
        <v>291</v>
      </c>
      <c r="B76" s="47" t="s">
        <v>302</v>
      </c>
      <c r="C76" s="53"/>
      <c r="D76" s="48"/>
      <c r="E76" s="48"/>
      <c r="F76" s="48"/>
      <c r="G76" s="191">
        <f t="shared" si="2046"/>
        <v>0</v>
      </c>
      <c r="H76" s="48"/>
      <c r="I76" s="48"/>
      <c r="J76" s="48"/>
      <c r="K76" s="48"/>
      <c r="L76" s="48"/>
      <c r="M76" s="48"/>
      <c r="N76" s="192">
        <f t="shared" si="2047"/>
        <v>0</v>
      </c>
      <c r="O76" s="48"/>
      <c r="P76" s="48"/>
      <c r="Q76" s="48"/>
      <c r="R76" s="48"/>
      <c r="S76" s="48"/>
      <c r="T76" s="48"/>
      <c r="U76" s="191">
        <f t="shared" si="2048"/>
        <v>0</v>
      </c>
      <c r="V76" s="48"/>
      <c r="W76" s="48"/>
      <c r="X76" s="48"/>
      <c r="Y76" s="48"/>
      <c r="Z76" s="48"/>
      <c r="AA76" s="48"/>
      <c r="AB76" s="192">
        <f t="shared" si="2049"/>
        <v>0</v>
      </c>
      <c r="AC76" s="48"/>
      <c r="AD76" s="48"/>
      <c r="AF76" s="48"/>
      <c r="AG76" s="48"/>
      <c r="AH76" s="48"/>
      <c r="AI76" s="48"/>
      <c r="AJ76" s="191">
        <f t="shared" si="2050"/>
        <v>0</v>
      </c>
      <c r="AK76" s="48"/>
      <c r="AL76" s="48"/>
      <c r="AM76" s="48"/>
      <c r="AN76" s="48"/>
      <c r="AO76" s="48"/>
      <c r="AP76" s="48"/>
      <c r="AQ76" s="192">
        <f t="shared" si="2051"/>
        <v>0</v>
      </c>
      <c r="AR76" s="48"/>
      <c r="AS76" s="48"/>
      <c r="AU76" s="48"/>
      <c r="AV76" s="48"/>
      <c r="AW76" s="48"/>
      <c r="AX76" s="48"/>
      <c r="AY76" s="191">
        <f t="shared" si="2052"/>
        <v>0</v>
      </c>
      <c r="AZ76" s="48"/>
      <c r="BA76" s="48"/>
      <c r="BB76" s="48"/>
      <c r="BC76" s="48"/>
      <c r="BD76" s="48"/>
      <c r="BE76" s="48"/>
      <c r="BF76" s="192">
        <f t="shared" si="2053"/>
        <v>0</v>
      </c>
      <c r="BG76" s="48"/>
      <c r="BH76" s="48"/>
      <c r="BJ76" s="48"/>
      <c r="BK76" s="48"/>
      <c r="BL76" s="48"/>
      <c r="BM76" s="48"/>
      <c r="BN76" s="191">
        <f t="shared" si="2054"/>
        <v>0</v>
      </c>
      <c r="BO76" s="48"/>
      <c r="BP76" s="48"/>
      <c r="BQ76" s="48"/>
      <c r="BR76" s="48"/>
      <c r="BS76" s="48"/>
      <c r="BT76" s="48"/>
      <c r="BU76" s="192">
        <f t="shared" si="2055"/>
        <v>0</v>
      </c>
      <c r="BV76" s="48"/>
      <c r="BW76" s="48"/>
      <c r="BY76" s="48"/>
      <c r="BZ76" s="48"/>
      <c r="CA76" s="48"/>
      <c r="CB76" s="48"/>
      <c r="CC76" s="191">
        <f t="shared" si="2056"/>
        <v>0</v>
      </c>
      <c r="CD76" s="48"/>
      <c r="CE76" s="48"/>
      <c r="CF76" s="48"/>
      <c r="CG76" s="48"/>
      <c r="CH76" s="48"/>
      <c r="CI76" s="48"/>
      <c r="CJ76" s="192">
        <f t="shared" si="2057"/>
        <v>0</v>
      </c>
      <c r="CK76" s="48"/>
      <c r="CL76" s="48"/>
      <c r="CN76" s="48"/>
      <c r="CO76" s="48"/>
      <c r="CP76" s="48"/>
      <c r="CQ76" s="48"/>
      <c r="CR76" s="191">
        <f t="shared" si="2058"/>
        <v>0</v>
      </c>
      <c r="CS76" s="48"/>
      <c r="CT76" s="48"/>
      <c r="CU76" s="48"/>
      <c r="CV76" s="48"/>
      <c r="CW76" s="48"/>
      <c r="CX76" s="48"/>
      <c r="CY76" s="192">
        <f t="shared" si="2059"/>
        <v>0</v>
      </c>
      <c r="CZ76" s="48"/>
      <c r="DA76" s="48"/>
      <c r="DC76" s="48"/>
      <c r="DD76" s="48"/>
      <c r="DE76" s="48"/>
      <c r="DF76" s="48"/>
      <c r="DG76" s="191">
        <f t="shared" si="2060"/>
        <v>0</v>
      </c>
      <c r="DH76" s="48"/>
      <c r="DI76" s="48"/>
      <c r="DJ76" s="48"/>
      <c r="DK76" s="48"/>
      <c r="DL76" s="48"/>
      <c r="DM76" s="48"/>
      <c r="DN76" s="192">
        <f t="shared" si="2061"/>
        <v>0</v>
      </c>
      <c r="DO76" s="48"/>
      <c r="DP76" s="48"/>
      <c r="DR76" s="48"/>
      <c r="DS76" s="48"/>
      <c r="DT76" s="48"/>
      <c r="DU76" s="48"/>
      <c r="DV76" s="191">
        <f t="shared" si="2062"/>
        <v>0</v>
      </c>
      <c r="DW76" s="48"/>
      <c r="DX76" s="48"/>
      <c r="DY76" s="48"/>
      <c r="DZ76" s="48"/>
      <c r="EA76" s="48"/>
      <c r="EB76" s="48"/>
      <c r="EC76" s="192">
        <f t="shared" si="2063"/>
        <v>0</v>
      </c>
      <c r="ED76" s="48"/>
      <c r="EE76" s="48"/>
      <c r="EG76" s="48"/>
      <c r="EH76" s="48"/>
      <c r="EI76" s="48"/>
      <c r="EJ76" s="48"/>
      <c r="EK76" s="191">
        <f t="shared" si="2064"/>
        <v>0</v>
      </c>
      <c r="EL76" s="48"/>
      <c r="EM76" s="48"/>
      <c r="EN76" s="48"/>
      <c r="EO76" s="48"/>
      <c r="EP76" s="48"/>
      <c r="EQ76" s="48"/>
      <c r="ER76" s="192">
        <f t="shared" si="2065"/>
        <v>0</v>
      </c>
      <c r="ES76" s="48"/>
      <c r="ET76" s="48"/>
      <c r="EV76" s="48"/>
      <c r="EW76" s="48"/>
      <c r="EX76" s="48"/>
      <c r="EY76" s="48"/>
      <c r="EZ76" s="191">
        <f t="shared" si="2066"/>
        <v>0</v>
      </c>
      <c r="FA76" s="48"/>
      <c r="FB76" s="48"/>
      <c r="FC76" s="48"/>
      <c r="FD76" s="48"/>
      <c r="FE76" s="48"/>
      <c r="FF76" s="48"/>
      <c r="FG76" s="192">
        <f t="shared" si="2067"/>
        <v>0</v>
      </c>
      <c r="FH76" s="48"/>
      <c r="FI76" s="48"/>
      <c r="FK76" s="48"/>
      <c r="FL76" s="48"/>
      <c r="FM76" s="48"/>
      <c r="FN76" s="48"/>
      <c r="FO76" s="191">
        <f t="shared" si="2068"/>
        <v>0</v>
      </c>
      <c r="FP76" s="48"/>
      <c r="FQ76" s="48"/>
      <c r="FR76" s="48"/>
      <c r="FS76" s="48"/>
      <c r="FT76" s="48"/>
      <c r="FU76" s="48"/>
      <c r="FV76" s="192">
        <f t="shared" si="2069"/>
        <v>0</v>
      </c>
      <c r="FW76" s="48"/>
      <c r="FX76" s="48"/>
      <c r="FZ76" s="48"/>
      <c r="GA76" s="48"/>
      <c r="GB76" s="48"/>
      <c r="GC76" s="48"/>
      <c r="GD76" s="191">
        <f t="shared" si="2070"/>
        <v>0</v>
      </c>
      <c r="GE76" s="48"/>
      <c r="GF76" s="48"/>
      <c r="GG76" s="48"/>
      <c r="GH76" s="48"/>
      <c r="GI76" s="48"/>
      <c r="GJ76" s="48"/>
      <c r="GK76" s="192">
        <f t="shared" si="2071"/>
        <v>0</v>
      </c>
      <c r="GL76" s="48"/>
      <c r="GM76" s="48"/>
      <c r="GO76" s="48"/>
      <c r="GP76" s="48"/>
      <c r="GQ76" s="48"/>
      <c r="GR76" s="48"/>
      <c r="GS76" s="191">
        <f t="shared" si="2072"/>
        <v>0</v>
      </c>
      <c r="GT76" s="48"/>
      <c r="GU76" s="48"/>
      <c r="GV76" s="48"/>
      <c r="GW76" s="48"/>
      <c r="GX76" s="48"/>
      <c r="GY76" s="48"/>
      <c r="GZ76" s="192">
        <f t="shared" si="2073"/>
        <v>0</v>
      </c>
      <c r="HA76" s="48"/>
      <c r="HB76" s="48"/>
      <c r="HD76" s="48"/>
      <c r="HE76" s="48"/>
      <c r="HF76" s="48"/>
      <c r="HG76" s="48"/>
      <c r="HH76" s="191">
        <f t="shared" si="2074"/>
        <v>0</v>
      </c>
      <c r="HI76" s="48"/>
      <c r="HJ76" s="48"/>
      <c r="HK76" s="48"/>
      <c r="HL76" s="48"/>
      <c r="HM76" s="48"/>
      <c r="HN76" s="48"/>
      <c r="HO76" s="192">
        <f t="shared" si="2075"/>
        <v>0</v>
      </c>
      <c r="HP76" s="48"/>
      <c r="HQ76" s="48"/>
      <c r="HS76" s="48"/>
      <c r="HT76" s="48"/>
      <c r="HU76" s="48"/>
      <c r="HV76" s="48"/>
      <c r="HW76" s="191">
        <f t="shared" si="2076"/>
        <v>0</v>
      </c>
      <c r="HX76" s="48"/>
      <c r="HY76" s="48"/>
      <c r="HZ76" s="48"/>
      <c r="IA76" s="48"/>
      <c r="IB76" s="48"/>
      <c r="IC76" s="48"/>
      <c r="ID76" s="192">
        <f t="shared" si="2077"/>
        <v>0</v>
      </c>
      <c r="IE76" s="48"/>
      <c r="IF76" s="48"/>
      <c r="IH76" s="48"/>
      <c r="II76" s="48"/>
      <c r="IJ76" s="48"/>
      <c r="IK76" s="48"/>
      <c r="IL76" s="191">
        <f t="shared" si="2078"/>
        <v>0</v>
      </c>
      <c r="IM76" s="48"/>
      <c r="IN76" s="48"/>
      <c r="IO76" s="48"/>
      <c r="IP76" s="48"/>
      <c r="IQ76" s="48"/>
      <c r="IR76" s="48"/>
      <c r="IS76" s="192">
        <f t="shared" si="2079"/>
        <v>0</v>
      </c>
      <c r="IT76" s="48"/>
      <c r="IU76" s="48"/>
      <c r="IW76" s="48"/>
      <c r="IX76" s="48"/>
      <c r="IY76" s="48"/>
      <c r="IZ76" s="48"/>
      <c r="JA76" s="191">
        <f t="shared" si="2080"/>
        <v>0</v>
      </c>
      <c r="JB76" s="48"/>
      <c r="JC76" s="48"/>
      <c r="JD76" s="48"/>
      <c r="JE76" s="48"/>
      <c r="JF76" s="48"/>
      <c r="JG76" s="48"/>
      <c r="JH76" s="192">
        <f t="shared" si="2081"/>
        <v>0</v>
      </c>
      <c r="JI76" s="48"/>
      <c r="JJ76" s="48"/>
      <c r="JL76" s="48"/>
      <c r="JM76" s="48"/>
      <c r="JN76" s="48"/>
      <c r="JO76" s="48"/>
      <c r="JP76" s="191">
        <f t="shared" si="2082"/>
        <v>0</v>
      </c>
      <c r="JQ76" s="48"/>
      <c r="JR76" s="48"/>
      <c r="JS76" s="48"/>
      <c r="JT76" s="48"/>
      <c r="JU76" s="48"/>
      <c r="JV76" s="48"/>
      <c r="JW76" s="192">
        <f t="shared" si="2083"/>
        <v>0</v>
      </c>
      <c r="JX76" s="48"/>
      <c r="JY76" s="48"/>
      <c r="KA76" s="48"/>
      <c r="KB76" s="48"/>
      <c r="KC76" s="48"/>
      <c r="KD76" s="48"/>
      <c r="KE76" s="191">
        <f t="shared" si="2084"/>
        <v>0</v>
      </c>
      <c r="KF76" s="48"/>
      <c r="KG76" s="48"/>
      <c r="KH76" s="48"/>
      <c r="KI76" s="48"/>
      <c r="KJ76" s="48"/>
      <c r="KK76" s="48"/>
      <c r="KL76" s="192">
        <f t="shared" si="2085"/>
        <v>0</v>
      </c>
      <c r="KM76" s="48"/>
      <c r="KN76" s="48"/>
      <c r="KP76" s="48"/>
      <c r="KQ76" s="48"/>
      <c r="KR76" s="48"/>
      <c r="KS76" s="48"/>
      <c r="KT76" s="191">
        <f t="shared" si="2086"/>
        <v>0</v>
      </c>
      <c r="KU76" s="48"/>
      <c r="KV76" s="48"/>
      <c r="KW76" s="48"/>
      <c r="KX76" s="48"/>
      <c r="KY76" s="48"/>
      <c r="KZ76" s="48"/>
      <c r="LA76" s="192">
        <f t="shared" si="2087"/>
        <v>0</v>
      </c>
      <c r="LB76" s="48"/>
      <c r="LC76" s="48"/>
      <c r="LE76" s="48"/>
      <c r="LF76" s="48"/>
      <c r="LG76" s="48"/>
      <c r="LH76" s="48"/>
      <c r="LI76" s="191">
        <f t="shared" si="2088"/>
        <v>0</v>
      </c>
      <c r="LJ76" s="48"/>
      <c r="LK76" s="48"/>
      <c r="LL76" s="48"/>
      <c r="LM76" s="48"/>
      <c r="LN76" s="48"/>
      <c r="LO76" s="48"/>
      <c r="LP76" s="192">
        <f t="shared" si="2089"/>
        <v>0</v>
      </c>
      <c r="LQ76" s="48"/>
      <c r="LR76" s="48"/>
      <c r="LT76" s="48"/>
      <c r="LU76" s="48"/>
      <c r="LV76" s="48"/>
      <c r="LW76" s="48"/>
      <c r="LX76" s="191">
        <f t="shared" si="2090"/>
        <v>0</v>
      </c>
      <c r="LY76" s="48"/>
      <c r="LZ76" s="48"/>
      <c r="MA76" s="48"/>
      <c r="MB76" s="48"/>
      <c r="MC76" s="48"/>
      <c r="MD76" s="48"/>
      <c r="ME76" s="192">
        <f t="shared" si="2091"/>
        <v>0</v>
      </c>
      <c r="MF76" s="48"/>
      <c r="MG76" s="48"/>
      <c r="MI76" s="48"/>
      <c r="MJ76" s="48"/>
      <c r="MK76" s="48"/>
      <c r="ML76" s="48"/>
      <c r="MM76" s="191">
        <f t="shared" si="2092"/>
        <v>0</v>
      </c>
      <c r="MN76" s="48"/>
      <c r="MO76" s="48"/>
      <c r="MP76" s="48"/>
      <c r="MQ76" s="48"/>
      <c r="MR76" s="48"/>
      <c r="MS76" s="48"/>
      <c r="MT76" s="192">
        <f t="shared" si="2093"/>
        <v>0</v>
      </c>
      <c r="MU76" s="48"/>
      <c r="MV76" s="48"/>
      <c r="MX76" s="48"/>
      <c r="MY76" s="48"/>
      <c r="MZ76" s="48"/>
      <c r="NA76" s="48"/>
      <c r="NB76" s="191">
        <f t="shared" si="2094"/>
        <v>0</v>
      </c>
      <c r="NC76" s="48"/>
      <c r="ND76" s="48"/>
      <c r="NE76" s="48"/>
      <c r="NF76" s="48"/>
      <c r="NG76" s="48"/>
      <c r="NH76" s="48"/>
      <c r="NI76" s="192">
        <f t="shared" si="2095"/>
        <v>0</v>
      </c>
      <c r="NJ76" s="48"/>
      <c r="NK76" s="48"/>
      <c r="NM76" s="48"/>
      <c r="NN76" s="48"/>
      <c r="NO76" s="48"/>
      <c r="NP76" s="48"/>
      <c r="NQ76" s="191">
        <f t="shared" si="2096"/>
        <v>0</v>
      </c>
      <c r="NR76" s="48"/>
      <c r="NS76" s="48"/>
      <c r="NT76" s="48"/>
      <c r="NU76" s="48"/>
      <c r="NV76" s="48"/>
      <c r="NW76" s="48"/>
      <c r="NX76" s="192">
        <f t="shared" si="2097"/>
        <v>0</v>
      </c>
      <c r="NY76" s="48"/>
      <c r="NZ76" s="48"/>
      <c r="OB76" s="48"/>
      <c r="OC76" s="48"/>
      <c r="OD76" s="48"/>
      <c r="OE76" s="48"/>
      <c r="OF76" s="191">
        <f t="shared" si="2098"/>
        <v>0</v>
      </c>
      <c r="OG76" s="48"/>
      <c r="OH76" s="48"/>
      <c r="OI76" s="48"/>
      <c r="OJ76" s="48"/>
      <c r="OK76" s="48"/>
      <c r="OL76" s="48"/>
      <c r="OM76" s="192">
        <f t="shared" si="2099"/>
        <v>0</v>
      </c>
      <c r="ON76" s="48"/>
      <c r="OO76" s="48"/>
      <c r="OQ76" s="48"/>
      <c r="OR76" s="48"/>
      <c r="OS76" s="48"/>
      <c r="OT76" s="48"/>
      <c r="OU76" s="191">
        <f t="shared" si="2100"/>
        <v>0</v>
      </c>
      <c r="OV76" s="48"/>
      <c r="OW76" s="48"/>
      <c r="OX76" s="48"/>
      <c r="OY76" s="48"/>
      <c r="OZ76" s="48"/>
      <c r="PA76" s="48"/>
      <c r="PB76" s="192">
        <f t="shared" si="2101"/>
        <v>0</v>
      </c>
      <c r="PC76" s="48"/>
      <c r="PD76" s="48"/>
      <c r="PF76" s="48"/>
      <c r="PG76" s="48"/>
      <c r="PH76" s="48"/>
      <c r="PI76" s="48"/>
      <c r="PJ76" s="191">
        <f t="shared" si="2102"/>
        <v>0</v>
      </c>
      <c r="PK76" s="48"/>
      <c r="PL76" s="48"/>
      <c r="PM76" s="48"/>
      <c r="PN76" s="48"/>
      <c r="PO76" s="48"/>
      <c r="PP76" s="48"/>
      <c r="PQ76" s="192">
        <f t="shared" si="2103"/>
        <v>0</v>
      </c>
      <c r="PR76" s="48"/>
      <c r="PS76" s="48"/>
      <c r="PU76" s="48"/>
      <c r="PV76" s="48"/>
      <c r="PW76" s="48"/>
      <c r="PX76" s="48"/>
      <c r="PY76" s="191">
        <f t="shared" si="2104"/>
        <v>0</v>
      </c>
      <c r="PZ76" s="48"/>
      <c r="QA76" s="48"/>
      <c r="QB76" s="48"/>
      <c r="QC76" s="48"/>
      <c r="QD76" s="48"/>
      <c r="QE76" s="48"/>
      <c r="QF76" s="192">
        <f t="shared" si="2105"/>
        <v>0</v>
      </c>
      <c r="QG76" s="48"/>
      <c r="QH76" s="48"/>
      <c r="QJ76" s="48"/>
      <c r="QK76" s="48"/>
      <c r="QL76" s="48"/>
      <c r="QM76" s="48"/>
      <c r="QN76" s="191">
        <f t="shared" si="2106"/>
        <v>0</v>
      </c>
      <c r="QO76" s="48"/>
      <c r="QP76" s="48"/>
      <c r="QQ76" s="48"/>
      <c r="QR76" s="48"/>
      <c r="QS76" s="48"/>
      <c r="QT76" s="48"/>
      <c r="QU76" s="192">
        <f t="shared" si="2107"/>
        <v>0</v>
      </c>
      <c r="QV76" s="48"/>
      <c r="QW76" s="48"/>
      <c r="QY76" s="48"/>
      <c r="QZ76" s="48"/>
      <c r="RA76" s="48"/>
      <c r="RB76" s="48"/>
      <c r="RC76" s="191">
        <f t="shared" si="2108"/>
        <v>0</v>
      </c>
      <c r="RD76" s="48"/>
      <c r="RE76" s="48"/>
      <c r="RF76" s="48"/>
      <c r="RG76" s="48"/>
      <c r="RH76" s="48"/>
      <c r="RI76" s="48"/>
      <c r="RJ76" s="192">
        <f t="shared" si="2109"/>
        <v>0</v>
      </c>
      <c r="RK76" s="48"/>
      <c r="RL76" s="48"/>
      <c r="RN76" s="48"/>
      <c r="RO76" s="48"/>
      <c r="RP76" s="48"/>
      <c r="RQ76" s="48"/>
      <c r="RR76" s="191">
        <f t="shared" si="2110"/>
        <v>0</v>
      </c>
      <c r="RS76" s="48"/>
      <c r="RT76" s="48"/>
      <c r="RU76" s="48"/>
      <c r="RV76" s="48"/>
      <c r="RW76" s="48"/>
      <c r="RX76" s="48"/>
      <c r="RY76" s="192">
        <f t="shared" si="2111"/>
        <v>0</v>
      </c>
      <c r="RZ76" s="48"/>
      <c r="SA76" s="48"/>
      <c r="SC76" s="48"/>
      <c r="SD76" s="48"/>
      <c r="SE76" s="48"/>
      <c r="SF76" s="48"/>
      <c r="SG76" s="191">
        <f t="shared" si="2112"/>
        <v>0</v>
      </c>
      <c r="SH76" s="48"/>
      <c r="SI76" s="48"/>
      <c r="SJ76" s="48"/>
      <c r="SK76" s="48"/>
      <c r="SL76" s="48"/>
      <c r="SM76" s="48"/>
      <c r="SN76" s="192">
        <f t="shared" si="2113"/>
        <v>0</v>
      </c>
      <c r="SO76" s="48"/>
      <c r="SP76" s="48"/>
      <c r="SR76" s="48"/>
      <c r="SS76" s="48"/>
      <c r="ST76" s="48"/>
      <c r="SU76" s="48"/>
      <c r="SV76" s="191">
        <f t="shared" si="2114"/>
        <v>0</v>
      </c>
      <c r="SW76" s="48"/>
      <c r="SX76" s="48"/>
      <c r="SY76" s="48"/>
      <c r="SZ76" s="48"/>
      <c r="TA76" s="48"/>
      <c r="TB76" s="48"/>
      <c r="TC76" s="192">
        <f t="shared" si="2115"/>
        <v>0</v>
      </c>
      <c r="TD76" s="48"/>
      <c r="TE76" s="48"/>
      <c r="TG76" s="48"/>
      <c r="TH76" s="48"/>
      <c r="TI76" s="48"/>
      <c r="TJ76" s="48"/>
      <c r="TK76" s="191">
        <f t="shared" si="2116"/>
        <v>0</v>
      </c>
      <c r="TL76" s="48"/>
      <c r="TM76" s="48"/>
      <c r="TN76" s="48"/>
      <c r="TO76" s="48"/>
      <c r="TP76" s="48"/>
      <c r="TQ76" s="48"/>
      <c r="TR76" s="192">
        <f t="shared" si="2117"/>
        <v>0</v>
      </c>
      <c r="TS76" s="48"/>
      <c r="TT76" s="48"/>
      <c r="TV76" s="48"/>
      <c r="TW76" s="48"/>
      <c r="TX76" s="48"/>
      <c r="TY76" s="48"/>
      <c r="TZ76" s="191">
        <f t="shared" si="2118"/>
        <v>0</v>
      </c>
      <c r="UA76" s="48"/>
      <c r="UB76" s="48"/>
      <c r="UC76" s="48"/>
      <c r="UD76" s="48"/>
      <c r="UE76" s="48"/>
      <c r="UF76" s="48"/>
      <c r="UG76" s="192">
        <f t="shared" si="2119"/>
        <v>0</v>
      </c>
      <c r="UH76" s="48"/>
      <c r="UI76" s="48"/>
      <c r="UK76" s="48"/>
      <c r="UL76" s="48"/>
      <c r="UM76" s="48"/>
      <c r="UN76" s="48"/>
      <c r="UO76" s="191">
        <f t="shared" si="2120"/>
        <v>0</v>
      </c>
      <c r="UP76" s="48"/>
      <c r="UQ76" s="48"/>
      <c r="UR76" s="48"/>
      <c r="US76" s="48"/>
      <c r="UT76" s="48"/>
      <c r="UU76" s="48"/>
      <c r="UV76" s="192">
        <f t="shared" si="2121"/>
        <v>0</v>
      </c>
      <c r="UW76" s="48"/>
      <c r="UX76" s="48"/>
      <c r="UZ76" s="48"/>
      <c r="VA76" s="48"/>
      <c r="VB76" s="48"/>
      <c r="VC76" s="48"/>
      <c r="VD76" s="191">
        <f t="shared" si="2122"/>
        <v>0</v>
      </c>
      <c r="VE76" s="48"/>
      <c r="VF76" s="48"/>
      <c r="VG76" s="48"/>
      <c r="VH76" s="48"/>
      <c r="VI76" s="48"/>
      <c r="VJ76" s="48"/>
      <c r="VK76" s="192">
        <f t="shared" si="2123"/>
        <v>0</v>
      </c>
      <c r="VL76" s="48"/>
      <c r="VM76" s="48"/>
      <c r="VO76" s="48"/>
      <c r="VP76" s="48"/>
      <c r="VQ76" s="48"/>
      <c r="VR76" s="48"/>
      <c r="VS76" s="191">
        <f t="shared" si="2124"/>
        <v>0</v>
      </c>
      <c r="VT76" s="48"/>
      <c r="VU76" s="48"/>
      <c r="VV76" s="48"/>
      <c r="VW76" s="48"/>
      <c r="VX76" s="48"/>
      <c r="VY76" s="48"/>
      <c r="VZ76" s="192">
        <f t="shared" si="2125"/>
        <v>0</v>
      </c>
      <c r="WA76" s="48"/>
      <c r="WB76" s="48"/>
      <c r="WD76" s="48"/>
      <c r="WE76" s="48"/>
      <c r="WF76" s="48"/>
      <c r="WG76" s="48"/>
      <c r="WH76" s="191">
        <f t="shared" si="2126"/>
        <v>0</v>
      </c>
      <c r="WI76" s="48"/>
      <c r="WJ76" s="48"/>
      <c r="WK76" s="48"/>
      <c r="WL76" s="48"/>
      <c r="WM76" s="48"/>
      <c r="WN76" s="48"/>
      <c r="WO76" s="192">
        <f t="shared" si="2127"/>
        <v>0</v>
      </c>
      <c r="WP76" s="48"/>
      <c r="WQ76" s="48"/>
      <c r="WS76" s="48"/>
      <c r="WT76" s="48"/>
      <c r="WU76" s="48"/>
      <c r="WV76" s="48"/>
      <c r="WW76" s="191">
        <f t="shared" si="2128"/>
        <v>0</v>
      </c>
      <c r="WX76" s="48"/>
      <c r="WY76" s="48"/>
      <c r="WZ76" s="48"/>
      <c r="XA76" s="48"/>
      <c r="XB76" s="48"/>
      <c r="XC76" s="48"/>
      <c r="XD76" s="192">
        <f t="shared" si="2129"/>
        <v>0</v>
      </c>
      <c r="XE76" s="48"/>
      <c r="XF76" s="48"/>
      <c r="XH76" s="48"/>
      <c r="XI76" s="48"/>
      <c r="XJ76" s="48"/>
      <c r="XK76" s="48"/>
      <c r="XL76" s="191">
        <f t="shared" si="2130"/>
        <v>0</v>
      </c>
      <c r="XM76" s="48"/>
      <c r="XN76" s="48"/>
      <c r="XO76" s="48"/>
      <c r="XP76" s="48"/>
      <c r="XQ76" s="48"/>
      <c r="XR76" s="48"/>
      <c r="XS76" s="192">
        <f t="shared" si="2131"/>
        <v>0</v>
      </c>
      <c r="XT76" s="48"/>
      <c r="XU76" s="48"/>
      <c r="XW76" s="48"/>
      <c r="XX76" s="48"/>
      <c r="XY76" s="48"/>
      <c r="XZ76" s="48"/>
      <c r="YA76" s="191">
        <f t="shared" si="2132"/>
        <v>0</v>
      </c>
      <c r="YB76" s="48"/>
      <c r="YC76" s="48"/>
      <c r="YD76" s="48"/>
      <c r="YE76" s="48"/>
      <c r="YF76" s="48"/>
      <c r="YG76" s="48"/>
      <c r="YH76" s="192">
        <f t="shared" si="2133"/>
        <v>0</v>
      </c>
      <c r="YI76" s="48"/>
      <c r="YJ76" s="48"/>
      <c r="YL76" s="48"/>
      <c r="YM76" s="48"/>
      <c r="YN76" s="48"/>
      <c r="YO76" s="48"/>
      <c r="YP76" s="191">
        <f t="shared" si="2134"/>
        <v>0</v>
      </c>
      <c r="YQ76" s="48"/>
      <c r="YR76" s="48"/>
      <c r="YS76" s="48"/>
      <c r="YT76" s="48"/>
      <c r="YU76" s="48"/>
      <c r="YV76" s="48"/>
      <c r="YW76" s="192">
        <f t="shared" si="2135"/>
        <v>0</v>
      </c>
      <c r="YX76" s="48"/>
      <c r="YY76" s="48"/>
      <c r="ZA76" s="48"/>
      <c r="ZB76" s="48"/>
      <c r="ZC76" s="48"/>
      <c r="ZD76" s="48"/>
      <c r="ZE76" s="191">
        <f t="shared" si="2136"/>
        <v>0</v>
      </c>
      <c r="ZF76" s="48"/>
      <c r="ZG76" s="48"/>
      <c r="ZH76" s="48"/>
      <c r="ZI76" s="48"/>
      <c r="ZJ76" s="48"/>
      <c r="ZK76" s="48"/>
      <c r="ZL76" s="192">
        <f t="shared" si="2137"/>
        <v>0</v>
      </c>
      <c r="ZM76" s="48"/>
      <c r="ZN76" s="48"/>
      <c r="ZP76" s="48"/>
      <c r="ZQ76" s="48"/>
      <c r="ZR76" s="48"/>
      <c r="ZS76" s="48"/>
      <c r="ZT76" s="191">
        <f t="shared" si="2138"/>
        <v>0</v>
      </c>
      <c r="ZU76" s="48"/>
      <c r="ZV76" s="48"/>
      <c r="ZW76" s="48"/>
      <c r="ZX76" s="48"/>
      <c r="ZY76" s="48"/>
      <c r="ZZ76" s="48"/>
      <c r="AAA76" s="192">
        <f t="shared" si="2139"/>
        <v>0</v>
      </c>
      <c r="AAB76" s="48"/>
      <c r="AAC76" s="48"/>
      <c r="AAE76" s="48"/>
      <c r="AAF76" s="48"/>
      <c r="AAG76" s="48"/>
      <c r="AAH76" s="48"/>
      <c r="AAI76" s="191">
        <f t="shared" si="2140"/>
        <v>0</v>
      </c>
      <c r="AAJ76" s="48"/>
      <c r="AAK76" s="48"/>
      <c r="AAL76" s="48"/>
      <c r="AAM76" s="48"/>
      <c r="AAN76" s="48"/>
      <c r="AAO76" s="48"/>
      <c r="AAP76" s="192">
        <f t="shared" si="2141"/>
        <v>0</v>
      </c>
      <c r="AAQ76" s="48"/>
      <c r="AAR76" s="48"/>
      <c r="AAT76" s="48"/>
      <c r="AAU76" s="48"/>
      <c r="AAV76" s="48"/>
      <c r="AAW76" s="48"/>
      <c r="AAX76" s="191">
        <f t="shared" si="2142"/>
        <v>0</v>
      </c>
      <c r="AAY76" s="48"/>
      <c r="AAZ76" s="48"/>
      <c r="ABA76" s="48"/>
      <c r="ABB76" s="48"/>
      <c r="ABC76" s="48"/>
      <c r="ABD76" s="48"/>
      <c r="ABE76" s="192">
        <f t="shared" si="2143"/>
        <v>0</v>
      </c>
      <c r="ABF76" s="48"/>
      <c r="ABG76" s="48"/>
      <c r="ABI76" s="48"/>
      <c r="ABJ76" s="48"/>
      <c r="ABK76" s="48"/>
      <c r="ABL76" s="48"/>
      <c r="ABM76" s="191">
        <f t="shared" si="2144"/>
        <v>0</v>
      </c>
      <c r="ABN76" s="48"/>
      <c r="ABO76" s="48"/>
      <c r="ABP76" s="48"/>
      <c r="ABQ76" s="48"/>
      <c r="ABR76" s="48"/>
      <c r="ABS76" s="48"/>
      <c r="ABT76" s="192">
        <f t="shared" si="2145"/>
        <v>0</v>
      </c>
      <c r="ABU76" s="48"/>
      <c r="ABV76" s="48"/>
      <c r="ABX76" s="48"/>
      <c r="ABY76" s="48"/>
      <c r="ABZ76" s="48"/>
      <c r="ACA76" s="48"/>
      <c r="ACB76" s="191">
        <f t="shared" si="2146"/>
        <v>0</v>
      </c>
      <c r="ACC76" s="48"/>
      <c r="ACD76" s="48"/>
      <c r="ACE76" s="48"/>
      <c r="ACF76" s="48"/>
      <c r="ACG76" s="48"/>
      <c r="ACH76" s="48"/>
      <c r="ACI76" s="192">
        <f t="shared" si="2147"/>
        <v>0</v>
      </c>
      <c r="ACJ76" s="48"/>
      <c r="ACK76" s="48"/>
      <c r="ACM76" s="48"/>
      <c r="ACN76" s="48"/>
      <c r="ACO76" s="48"/>
      <c r="ACP76" s="48"/>
      <c r="ACQ76" s="191">
        <f t="shared" si="2148"/>
        <v>0</v>
      </c>
      <c r="ACR76" s="48"/>
      <c r="ACS76" s="48"/>
      <c r="ACT76" s="48"/>
      <c r="ACU76" s="48"/>
      <c r="ACV76" s="48"/>
      <c r="ACW76" s="48"/>
      <c r="ACX76" s="192">
        <f t="shared" si="2149"/>
        <v>0</v>
      </c>
      <c r="ACY76" s="48"/>
      <c r="ACZ76" s="48"/>
      <c r="ADC76" s="48"/>
      <c r="ADD76" s="48"/>
      <c r="ADE76" s="48"/>
      <c r="ADF76" s="48"/>
      <c r="ADG76" s="191">
        <f t="shared" si="2150"/>
        <v>0</v>
      </c>
      <c r="ADH76" s="48"/>
      <c r="ADI76" s="48"/>
      <c r="ADJ76" s="48"/>
      <c r="ADK76" s="48"/>
      <c r="ADL76" s="48"/>
      <c r="ADM76" s="48"/>
      <c r="ADN76" s="192">
        <f t="shared" si="2151"/>
        <v>0</v>
      </c>
      <c r="ADO76" s="48"/>
      <c r="ADP76" s="48"/>
      <c r="ADR76" s="48"/>
      <c r="ADS76" s="48"/>
      <c r="ADT76" s="48"/>
      <c r="ADU76" s="48"/>
      <c r="ADV76" s="191">
        <f t="shared" si="2152"/>
        <v>0</v>
      </c>
      <c r="ADW76" s="48"/>
      <c r="ADX76" s="48"/>
      <c r="ADY76" s="48"/>
      <c r="ADZ76" s="48"/>
      <c r="AEA76" s="48"/>
      <c r="AEB76" s="48"/>
      <c r="AEC76" s="192">
        <f t="shared" si="2153"/>
        <v>0</v>
      </c>
      <c r="AED76" s="48"/>
      <c r="AEE76" s="48"/>
      <c r="AEG76" s="48"/>
      <c r="AEH76" s="48"/>
      <c r="AEI76" s="48"/>
      <c r="AEJ76" s="48"/>
      <c r="AEK76" s="191">
        <f t="shared" si="2154"/>
        <v>0</v>
      </c>
      <c r="AEL76" s="48"/>
      <c r="AEM76" s="48"/>
      <c r="AEN76" s="48"/>
      <c r="AEO76" s="48"/>
      <c r="AEP76" s="48"/>
      <c r="AEQ76" s="48"/>
      <c r="AER76" s="192">
        <f t="shared" si="2155"/>
        <v>0</v>
      </c>
      <c r="AES76" s="48"/>
      <c r="AET76" s="48"/>
      <c r="AEV76" s="48"/>
      <c r="AEW76" s="48"/>
      <c r="AEX76" s="48"/>
      <c r="AEY76" s="48"/>
      <c r="AEZ76" s="191">
        <f t="shared" si="2156"/>
        <v>0</v>
      </c>
      <c r="AFA76" s="48"/>
      <c r="AFB76" s="48"/>
      <c r="AFC76" s="48"/>
      <c r="AFD76" s="48"/>
      <c r="AFE76" s="48"/>
      <c r="AFF76" s="48"/>
      <c r="AFG76" s="192">
        <f t="shared" si="2157"/>
        <v>0</v>
      </c>
      <c r="AFH76" s="48"/>
      <c r="AFI76" s="48"/>
      <c r="AFK76" s="48"/>
      <c r="AFL76" s="48"/>
      <c r="AFM76" s="48"/>
      <c r="AFN76" s="48"/>
      <c r="AFO76" s="191">
        <f t="shared" si="2158"/>
        <v>0</v>
      </c>
      <c r="AFP76" s="48"/>
      <c r="AFQ76" s="48"/>
      <c r="AFR76" s="48"/>
      <c r="AFS76" s="48"/>
      <c r="AFT76" s="48"/>
      <c r="AFU76" s="48"/>
      <c r="AFV76" s="192">
        <f t="shared" si="2159"/>
        <v>0</v>
      </c>
      <c r="AFW76" s="48"/>
      <c r="AFX76" s="48"/>
      <c r="AFZ76" s="48"/>
      <c r="AGA76" s="48"/>
      <c r="AGB76" s="48"/>
      <c r="AGC76" s="48"/>
      <c r="AGD76" s="191">
        <f t="shared" si="2160"/>
        <v>0</v>
      </c>
      <c r="AGE76" s="48"/>
      <c r="AGF76" s="48"/>
      <c r="AGG76" s="48"/>
      <c r="AGH76" s="48"/>
      <c r="AGI76" s="48"/>
      <c r="AGJ76" s="48"/>
      <c r="AGK76" s="192">
        <f t="shared" si="2161"/>
        <v>0</v>
      </c>
      <c r="AGL76" s="48"/>
      <c r="AGM76" s="48"/>
      <c r="AGO76" s="48"/>
      <c r="AGP76" s="48"/>
      <c r="AGQ76" s="48"/>
      <c r="AGR76" s="48"/>
      <c r="AGS76" s="191">
        <f t="shared" si="2162"/>
        <v>0</v>
      </c>
      <c r="AGT76" s="48"/>
      <c r="AGU76" s="48"/>
      <c r="AGV76" s="48"/>
      <c r="AGW76" s="48"/>
      <c r="AGX76" s="48"/>
      <c r="AGY76" s="48"/>
      <c r="AGZ76" s="192">
        <f t="shared" si="2163"/>
        <v>0</v>
      </c>
      <c r="AHA76" s="48"/>
      <c r="AHB76" s="48"/>
      <c r="AHD76" s="48"/>
      <c r="AHE76" s="48"/>
      <c r="AHF76" s="48"/>
      <c r="AHG76" s="48"/>
      <c r="AHH76" s="191">
        <f t="shared" si="2164"/>
        <v>0</v>
      </c>
      <c r="AHI76" s="48"/>
      <c r="AHJ76" s="48"/>
      <c r="AHK76" s="48"/>
      <c r="AHL76" s="48"/>
      <c r="AHM76" s="48"/>
      <c r="AHN76" s="48"/>
      <c r="AHO76" s="192">
        <f t="shared" si="2165"/>
        <v>0</v>
      </c>
      <c r="AHP76" s="48"/>
      <c r="AHQ76" s="48"/>
      <c r="AHS76" s="48"/>
      <c r="AHT76" s="48"/>
      <c r="AHU76" s="48"/>
      <c r="AHV76" s="48"/>
      <c r="AHW76" s="191">
        <f t="shared" si="2166"/>
        <v>0</v>
      </c>
      <c r="AHX76" s="48"/>
      <c r="AHY76" s="48"/>
      <c r="AHZ76" s="48"/>
      <c r="AIA76" s="48"/>
      <c r="AIB76" s="48"/>
      <c r="AIC76" s="48"/>
      <c r="AID76" s="192">
        <f t="shared" si="2167"/>
        <v>0</v>
      </c>
      <c r="AIE76" s="48"/>
      <c r="AIF76" s="48"/>
    </row>
    <row r="77" spans="1:916" ht="30" x14ac:dyDescent="0.25">
      <c r="A77" s="46" t="s">
        <v>297</v>
      </c>
      <c r="B77" s="47" t="s">
        <v>303</v>
      </c>
      <c r="C77" s="53"/>
      <c r="D77" s="48"/>
      <c r="E77" s="48"/>
      <c r="F77" s="48"/>
      <c r="G77" s="191">
        <f t="shared" si="2046"/>
        <v>0</v>
      </c>
      <c r="H77" s="48"/>
      <c r="I77" s="48"/>
      <c r="J77" s="48"/>
      <c r="K77" s="48"/>
      <c r="L77" s="48"/>
      <c r="M77" s="48"/>
      <c r="N77" s="192">
        <f t="shared" si="2047"/>
        <v>0</v>
      </c>
      <c r="O77" s="48"/>
      <c r="P77" s="48"/>
      <c r="Q77" s="48"/>
      <c r="R77" s="48"/>
      <c r="S77" s="48"/>
      <c r="T77" s="48"/>
      <c r="U77" s="191">
        <f t="shared" si="2048"/>
        <v>0</v>
      </c>
      <c r="V77" s="48"/>
      <c r="W77" s="48"/>
      <c r="X77" s="48"/>
      <c r="Y77" s="48"/>
      <c r="Z77" s="48"/>
      <c r="AA77" s="48"/>
      <c r="AB77" s="192">
        <f t="shared" si="2049"/>
        <v>0</v>
      </c>
      <c r="AC77" s="48"/>
      <c r="AD77" s="48"/>
      <c r="AF77" s="48"/>
      <c r="AG77" s="48"/>
      <c r="AH77" s="48"/>
      <c r="AI77" s="48"/>
      <c r="AJ77" s="191">
        <f t="shared" si="2050"/>
        <v>0</v>
      </c>
      <c r="AK77" s="48"/>
      <c r="AL77" s="48"/>
      <c r="AM77" s="48"/>
      <c r="AN77" s="48"/>
      <c r="AO77" s="48"/>
      <c r="AP77" s="48"/>
      <c r="AQ77" s="192">
        <f t="shared" si="2051"/>
        <v>0</v>
      </c>
      <c r="AR77" s="48"/>
      <c r="AS77" s="48"/>
      <c r="AU77" s="48"/>
      <c r="AV77" s="48"/>
      <c r="AW77" s="48"/>
      <c r="AX77" s="48"/>
      <c r="AY77" s="191">
        <f t="shared" si="2052"/>
        <v>0</v>
      </c>
      <c r="AZ77" s="48"/>
      <c r="BA77" s="48"/>
      <c r="BB77" s="48"/>
      <c r="BC77" s="48"/>
      <c r="BD77" s="48"/>
      <c r="BE77" s="48"/>
      <c r="BF77" s="192">
        <f t="shared" si="2053"/>
        <v>0</v>
      </c>
      <c r="BG77" s="48"/>
      <c r="BH77" s="48"/>
      <c r="BJ77" s="48"/>
      <c r="BK77" s="48"/>
      <c r="BL77" s="48"/>
      <c r="BM77" s="48"/>
      <c r="BN77" s="191">
        <f t="shared" si="2054"/>
        <v>0</v>
      </c>
      <c r="BO77" s="48"/>
      <c r="BP77" s="48"/>
      <c r="BQ77" s="48"/>
      <c r="BR77" s="48"/>
      <c r="BS77" s="48"/>
      <c r="BT77" s="48"/>
      <c r="BU77" s="192">
        <f t="shared" si="2055"/>
        <v>0</v>
      </c>
      <c r="BV77" s="48"/>
      <c r="BW77" s="48"/>
      <c r="BY77" s="48"/>
      <c r="BZ77" s="48"/>
      <c r="CA77" s="48"/>
      <c r="CB77" s="48"/>
      <c r="CC77" s="191">
        <f t="shared" si="2056"/>
        <v>0</v>
      </c>
      <c r="CD77" s="48"/>
      <c r="CE77" s="48"/>
      <c r="CF77" s="48"/>
      <c r="CG77" s="48"/>
      <c r="CH77" s="48"/>
      <c r="CI77" s="48"/>
      <c r="CJ77" s="192">
        <f t="shared" si="2057"/>
        <v>0</v>
      </c>
      <c r="CK77" s="48"/>
      <c r="CL77" s="48"/>
      <c r="CN77" s="48"/>
      <c r="CO77" s="48"/>
      <c r="CP77" s="48"/>
      <c r="CQ77" s="48"/>
      <c r="CR77" s="191">
        <f t="shared" si="2058"/>
        <v>0</v>
      </c>
      <c r="CS77" s="48"/>
      <c r="CT77" s="48"/>
      <c r="CU77" s="48"/>
      <c r="CV77" s="48"/>
      <c r="CW77" s="48"/>
      <c r="CX77" s="48"/>
      <c r="CY77" s="192">
        <f t="shared" si="2059"/>
        <v>0</v>
      </c>
      <c r="CZ77" s="48"/>
      <c r="DA77" s="48"/>
      <c r="DC77" s="48"/>
      <c r="DD77" s="48"/>
      <c r="DE77" s="48"/>
      <c r="DF77" s="48"/>
      <c r="DG77" s="191">
        <f t="shared" si="2060"/>
        <v>0</v>
      </c>
      <c r="DH77" s="48"/>
      <c r="DI77" s="48"/>
      <c r="DJ77" s="48"/>
      <c r="DK77" s="48"/>
      <c r="DL77" s="48"/>
      <c r="DM77" s="48"/>
      <c r="DN77" s="192">
        <f t="shared" si="2061"/>
        <v>0</v>
      </c>
      <c r="DO77" s="48"/>
      <c r="DP77" s="48"/>
      <c r="DR77" s="48"/>
      <c r="DS77" s="48"/>
      <c r="DT77" s="48"/>
      <c r="DU77" s="48"/>
      <c r="DV77" s="191">
        <f t="shared" si="2062"/>
        <v>0</v>
      </c>
      <c r="DW77" s="48"/>
      <c r="DX77" s="48"/>
      <c r="DY77" s="48"/>
      <c r="DZ77" s="48"/>
      <c r="EA77" s="48"/>
      <c r="EB77" s="48"/>
      <c r="EC77" s="192">
        <f t="shared" si="2063"/>
        <v>0</v>
      </c>
      <c r="ED77" s="48"/>
      <c r="EE77" s="48"/>
      <c r="EG77" s="48"/>
      <c r="EH77" s="48"/>
      <c r="EI77" s="48"/>
      <c r="EJ77" s="48"/>
      <c r="EK77" s="191">
        <f t="shared" si="2064"/>
        <v>0</v>
      </c>
      <c r="EL77" s="48"/>
      <c r="EM77" s="48"/>
      <c r="EN77" s="48"/>
      <c r="EO77" s="48"/>
      <c r="EP77" s="48"/>
      <c r="EQ77" s="48"/>
      <c r="ER77" s="192">
        <f t="shared" si="2065"/>
        <v>0</v>
      </c>
      <c r="ES77" s="48"/>
      <c r="ET77" s="48"/>
      <c r="EV77" s="48"/>
      <c r="EW77" s="48"/>
      <c r="EX77" s="48"/>
      <c r="EY77" s="48"/>
      <c r="EZ77" s="191">
        <f t="shared" si="2066"/>
        <v>0</v>
      </c>
      <c r="FA77" s="48"/>
      <c r="FB77" s="48"/>
      <c r="FC77" s="48"/>
      <c r="FD77" s="48"/>
      <c r="FE77" s="48"/>
      <c r="FF77" s="48"/>
      <c r="FG77" s="192">
        <f t="shared" si="2067"/>
        <v>0</v>
      </c>
      <c r="FH77" s="48"/>
      <c r="FI77" s="48"/>
      <c r="FK77" s="48"/>
      <c r="FL77" s="48"/>
      <c r="FM77" s="48"/>
      <c r="FN77" s="48"/>
      <c r="FO77" s="191">
        <f t="shared" si="2068"/>
        <v>0</v>
      </c>
      <c r="FP77" s="48"/>
      <c r="FQ77" s="48"/>
      <c r="FR77" s="48"/>
      <c r="FS77" s="48"/>
      <c r="FT77" s="48"/>
      <c r="FU77" s="48"/>
      <c r="FV77" s="192">
        <f t="shared" si="2069"/>
        <v>0</v>
      </c>
      <c r="FW77" s="48"/>
      <c r="FX77" s="48"/>
      <c r="FZ77" s="48"/>
      <c r="GA77" s="48"/>
      <c r="GB77" s="48"/>
      <c r="GC77" s="48"/>
      <c r="GD77" s="191">
        <f t="shared" si="2070"/>
        <v>0</v>
      </c>
      <c r="GE77" s="48"/>
      <c r="GF77" s="48"/>
      <c r="GG77" s="48"/>
      <c r="GH77" s="48"/>
      <c r="GI77" s="48"/>
      <c r="GJ77" s="48"/>
      <c r="GK77" s="192">
        <f t="shared" si="2071"/>
        <v>0</v>
      </c>
      <c r="GL77" s="48"/>
      <c r="GM77" s="48"/>
      <c r="GO77" s="48"/>
      <c r="GP77" s="48"/>
      <c r="GQ77" s="48"/>
      <c r="GR77" s="48"/>
      <c r="GS77" s="191">
        <f t="shared" si="2072"/>
        <v>0</v>
      </c>
      <c r="GT77" s="48"/>
      <c r="GU77" s="48"/>
      <c r="GV77" s="48"/>
      <c r="GW77" s="48"/>
      <c r="GX77" s="48"/>
      <c r="GY77" s="48"/>
      <c r="GZ77" s="192">
        <f t="shared" si="2073"/>
        <v>0</v>
      </c>
      <c r="HA77" s="48"/>
      <c r="HB77" s="48"/>
      <c r="HD77" s="48"/>
      <c r="HE77" s="48"/>
      <c r="HF77" s="48"/>
      <c r="HG77" s="48"/>
      <c r="HH77" s="191">
        <f t="shared" si="2074"/>
        <v>0</v>
      </c>
      <c r="HI77" s="48"/>
      <c r="HJ77" s="48"/>
      <c r="HK77" s="48"/>
      <c r="HL77" s="48"/>
      <c r="HM77" s="48"/>
      <c r="HN77" s="48"/>
      <c r="HO77" s="192">
        <f t="shared" si="2075"/>
        <v>0</v>
      </c>
      <c r="HP77" s="48"/>
      <c r="HQ77" s="48"/>
      <c r="HS77" s="48"/>
      <c r="HT77" s="48"/>
      <c r="HU77" s="48"/>
      <c r="HV77" s="48"/>
      <c r="HW77" s="191">
        <f t="shared" si="2076"/>
        <v>0</v>
      </c>
      <c r="HX77" s="48"/>
      <c r="HY77" s="48"/>
      <c r="HZ77" s="48"/>
      <c r="IA77" s="48"/>
      <c r="IB77" s="48"/>
      <c r="IC77" s="48"/>
      <c r="ID77" s="192">
        <f t="shared" si="2077"/>
        <v>0</v>
      </c>
      <c r="IE77" s="48"/>
      <c r="IF77" s="48"/>
      <c r="IH77" s="48"/>
      <c r="II77" s="48"/>
      <c r="IJ77" s="48"/>
      <c r="IK77" s="48"/>
      <c r="IL77" s="191">
        <f t="shared" si="2078"/>
        <v>0</v>
      </c>
      <c r="IM77" s="48"/>
      <c r="IN77" s="48"/>
      <c r="IO77" s="48"/>
      <c r="IP77" s="48"/>
      <c r="IQ77" s="48"/>
      <c r="IR77" s="48"/>
      <c r="IS77" s="192">
        <f t="shared" si="2079"/>
        <v>0</v>
      </c>
      <c r="IT77" s="48"/>
      <c r="IU77" s="48"/>
      <c r="IW77" s="48"/>
      <c r="IX77" s="48"/>
      <c r="IY77" s="48"/>
      <c r="IZ77" s="48"/>
      <c r="JA77" s="191">
        <f t="shared" si="2080"/>
        <v>0</v>
      </c>
      <c r="JB77" s="48"/>
      <c r="JC77" s="48"/>
      <c r="JD77" s="48"/>
      <c r="JE77" s="48"/>
      <c r="JF77" s="48"/>
      <c r="JG77" s="48"/>
      <c r="JH77" s="192">
        <f t="shared" si="2081"/>
        <v>0</v>
      </c>
      <c r="JI77" s="48"/>
      <c r="JJ77" s="48"/>
      <c r="JL77" s="48"/>
      <c r="JM77" s="48"/>
      <c r="JN77" s="48"/>
      <c r="JO77" s="48"/>
      <c r="JP77" s="191">
        <f t="shared" si="2082"/>
        <v>0</v>
      </c>
      <c r="JQ77" s="48"/>
      <c r="JR77" s="48"/>
      <c r="JS77" s="48"/>
      <c r="JT77" s="48"/>
      <c r="JU77" s="48"/>
      <c r="JV77" s="48"/>
      <c r="JW77" s="192">
        <f t="shared" si="2083"/>
        <v>0</v>
      </c>
      <c r="JX77" s="48"/>
      <c r="JY77" s="48"/>
      <c r="KA77" s="48"/>
      <c r="KB77" s="48"/>
      <c r="KC77" s="48"/>
      <c r="KD77" s="48"/>
      <c r="KE77" s="191">
        <f t="shared" si="2084"/>
        <v>0</v>
      </c>
      <c r="KF77" s="48"/>
      <c r="KG77" s="48"/>
      <c r="KH77" s="48"/>
      <c r="KI77" s="48"/>
      <c r="KJ77" s="48"/>
      <c r="KK77" s="48"/>
      <c r="KL77" s="192">
        <f t="shared" si="2085"/>
        <v>0</v>
      </c>
      <c r="KM77" s="48"/>
      <c r="KN77" s="48"/>
      <c r="KP77" s="48"/>
      <c r="KQ77" s="48"/>
      <c r="KR77" s="48"/>
      <c r="KS77" s="48"/>
      <c r="KT77" s="191">
        <f t="shared" si="2086"/>
        <v>0</v>
      </c>
      <c r="KU77" s="48"/>
      <c r="KV77" s="48"/>
      <c r="KW77" s="48"/>
      <c r="KX77" s="48"/>
      <c r="KY77" s="48"/>
      <c r="KZ77" s="48"/>
      <c r="LA77" s="192">
        <f t="shared" si="2087"/>
        <v>0</v>
      </c>
      <c r="LB77" s="48"/>
      <c r="LC77" s="48"/>
      <c r="LE77" s="48"/>
      <c r="LF77" s="48"/>
      <c r="LG77" s="48"/>
      <c r="LH77" s="48"/>
      <c r="LI77" s="191">
        <f t="shared" si="2088"/>
        <v>0</v>
      </c>
      <c r="LJ77" s="48"/>
      <c r="LK77" s="48"/>
      <c r="LL77" s="48"/>
      <c r="LM77" s="48"/>
      <c r="LN77" s="48"/>
      <c r="LO77" s="48"/>
      <c r="LP77" s="192">
        <f t="shared" si="2089"/>
        <v>0</v>
      </c>
      <c r="LQ77" s="48"/>
      <c r="LR77" s="48"/>
      <c r="LT77" s="48"/>
      <c r="LU77" s="48"/>
      <c r="LV77" s="48"/>
      <c r="LW77" s="48"/>
      <c r="LX77" s="191">
        <f t="shared" si="2090"/>
        <v>0</v>
      </c>
      <c r="LY77" s="48"/>
      <c r="LZ77" s="48"/>
      <c r="MA77" s="48"/>
      <c r="MB77" s="48"/>
      <c r="MC77" s="48"/>
      <c r="MD77" s="48"/>
      <c r="ME77" s="192">
        <f t="shared" si="2091"/>
        <v>0</v>
      </c>
      <c r="MF77" s="48"/>
      <c r="MG77" s="48"/>
      <c r="MI77" s="48"/>
      <c r="MJ77" s="48"/>
      <c r="MK77" s="48"/>
      <c r="ML77" s="48"/>
      <c r="MM77" s="191">
        <f t="shared" si="2092"/>
        <v>0</v>
      </c>
      <c r="MN77" s="48"/>
      <c r="MO77" s="48"/>
      <c r="MP77" s="48"/>
      <c r="MQ77" s="48"/>
      <c r="MR77" s="48"/>
      <c r="MS77" s="48"/>
      <c r="MT77" s="192">
        <f t="shared" si="2093"/>
        <v>0</v>
      </c>
      <c r="MU77" s="48"/>
      <c r="MV77" s="48"/>
      <c r="MX77" s="48"/>
      <c r="MY77" s="48"/>
      <c r="MZ77" s="48"/>
      <c r="NA77" s="48"/>
      <c r="NB77" s="191">
        <f t="shared" si="2094"/>
        <v>0</v>
      </c>
      <c r="NC77" s="48"/>
      <c r="ND77" s="48"/>
      <c r="NE77" s="48"/>
      <c r="NF77" s="48"/>
      <c r="NG77" s="48"/>
      <c r="NH77" s="48"/>
      <c r="NI77" s="192">
        <f t="shared" si="2095"/>
        <v>0</v>
      </c>
      <c r="NJ77" s="48"/>
      <c r="NK77" s="48"/>
      <c r="NM77" s="48"/>
      <c r="NN77" s="48"/>
      <c r="NO77" s="48"/>
      <c r="NP77" s="48"/>
      <c r="NQ77" s="191">
        <f t="shared" si="2096"/>
        <v>0</v>
      </c>
      <c r="NR77" s="48"/>
      <c r="NS77" s="48"/>
      <c r="NT77" s="48"/>
      <c r="NU77" s="48"/>
      <c r="NV77" s="48"/>
      <c r="NW77" s="48"/>
      <c r="NX77" s="192">
        <f t="shared" si="2097"/>
        <v>0</v>
      </c>
      <c r="NY77" s="48"/>
      <c r="NZ77" s="48"/>
      <c r="OB77" s="48"/>
      <c r="OC77" s="48"/>
      <c r="OD77" s="48"/>
      <c r="OE77" s="48"/>
      <c r="OF77" s="191">
        <f t="shared" si="2098"/>
        <v>0</v>
      </c>
      <c r="OG77" s="48"/>
      <c r="OH77" s="48"/>
      <c r="OI77" s="48"/>
      <c r="OJ77" s="48"/>
      <c r="OK77" s="48"/>
      <c r="OL77" s="48"/>
      <c r="OM77" s="192">
        <f t="shared" si="2099"/>
        <v>0</v>
      </c>
      <c r="ON77" s="48"/>
      <c r="OO77" s="48"/>
      <c r="OQ77" s="48"/>
      <c r="OR77" s="48"/>
      <c r="OS77" s="48"/>
      <c r="OT77" s="48"/>
      <c r="OU77" s="191">
        <f t="shared" si="2100"/>
        <v>0</v>
      </c>
      <c r="OV77" s="48"/>
      <c r="OW77" s="48"/>
      <c r="OX77" s="48"/>
      <c r="OY77" s="48"/>
      <c r="OZ77" s="48"/>
      <c r="PA77" s="48"/>
      <c r="PB77" s="192">
        <f t="shared" si="2101"/>
        <v>0</v>
      </c>
      <c r="PC77" s="48"/>
      <c r="PD77" s="48"/>
      <c r="PF77" s="48"/>
      <c r="PG77" s="48"/>
      <c r="PH77" s="48"/>
      <c r="PI77" s="48"/>
      <c r="PJ77" s="191">
        <f t="shared" si="2102"/>
        <v>0</v>
      </c>
      <c r="PK77" s="48"/>
      <c r="PL77" s="48"/>
      <c r="PM77" s="48"/>
      <c r="PN77" s="48"/>
      <c r="PO77" s="48"/>
      <c r="PP77" s="48"/>
      <c r="PQ77" s="192">
        <f t="shared" si="2103"/>
        <v>0</v>
      </c>
      <c r="PR77" s="48"/>
      <c r="PS77" s="48"/>
      <c r="PU77" s="48"/>
      <c r="PV77" s="48"/>
      <c r="PW77" s="48"/>
      <c r="PX77" s="48"/>
      <c r="PY77" s="191">
        <f t="shared" si="2104"/>
        <v>0</v>
      </c>
      <c r="PZ77" s="48"/>
      <c r="QA77" s="48"/>
      <c r="QB77" s="48"/>
      <c r="QC77" s="48"/>
      <c r="QD77" s="48"/>
      <c r="QE77" s="48"/>
      <c r="QF77" s="192">
        <f t="shared" si="2105"/>
        <v>0</v>
      </c>
      <c r="QG77" s="48"/>
      <c r="QH77" s="48"/>
      <c r="QJ77" s="48"/>
      <c r="QK77" s="48"/>
      <c r="QL77" s="48"/>
      <c r="QM77" s="48"/>
      <c r="QN77" s="191">
        <f t="shared" si="2106"/>
        <v>0</v>
      </c>
      <c r="QO77" s="48"/>
      <c r="QP77" s="48"/>
      <c r="QQ77" s="48"/>
      <c r="QR77" s="48"/>
      <c r="QS77" s="48"/>
      <c r="QT77" s="48"/>
      <c r="QU77" s="192">
        <f t="shared" si="2107"/>
        <v>0</v>
      </c>
      <c r="QV77" s="48"/>
      <c r="QW77" s="48"/>
      <c r="QY77" s="48"/>
      <c r="QZ77" s="48"/>
      <c r="RA77" s="48"/>
      <c r="RB77" s="48"/>
      <c r="RC77" s="191">
        <f t="shared" si="2108"/>
        <v>0</v>
      </c>
      <c r="RD77" s="48"/>
      <c r="RE77" s="48"/>
      <c r="RF77" s="48"/>
      <c r="RG77" s="48"/>
      <c r="RH77" s="48"/>
      <c r="RI77" s="48"/>
      <c r="RJ77" s="192">
        <f t="shared" si="2109"/>
        <v>0</v>
      </c>
      <c r="RK77" s="48"/>
      <c r="RL77" s="48"/>
      <c r="RN77" s="48"/>
      <c r="RO77" s="48"/>
      <c r="RP77" s="48"/>
      <c r="RQ77" s="48"/>
      <c r="RR77" s="191">
        <f t="shared" si="2110"/>
        <v>0</v>
      </c>
      <c r="RS77" s="48"/>
      <c r="RT77" s="48"/>
      <c r="RU77" s="48"/>
      <c r="RV77" s="48"/>
      <c r="RW77" s="48"/>
      <c r="RX77" s="48"/>
      <c r="RY77" s="192">
        <f t="shared" si="2111"/>
        <v>0</v>
      </c>
      <c r="RZ77" s="48"/>
      <c r="SA77" s="48"/>
      <c r="SC77" s="48"/>
      <c r="SD77" s="48"/>
      <c r="SE77" s="48"/>
      <c r="SF77" s="48"/>
      <c r="SG77" s="191">
        <f t="shared" si="2112"/>
        <v>0</v>
      </c>
      <c r="SH77" s="48"/>
      <c r="SI77" s="48"/>
      <c r="SJ77" s="48"/>
      <c r="SK77" s="48"/>
      <c r="SL77" s="48"/>
      <c r="SM77" s="48"/>
      <c r="SN77" s="192">
        <f t="shared" si="2113"/>
        <v>0</v>
      </c>
      <c r="SO77" s="48"/>
      <c r="SP77" s="48"/>
      <c r="SR77" s="48"/>
      <c r="SS77" s="48"/>
      <c r="ST77" s="48"/>
      <c r="SU77" s="48"/>
      <c r="SV77" s="191">
        <f t="shared" si="2114"/>
        <v>0</v>
      </c>
      <c r="SW77" s="48"/>
      <c r="SX77" s="48"/>
      <c r="SY77" s="48"/>
      <c r="SZ77" s="48"/>
      <c r="TA77" s="48"/>
      <c r="TB77" s="48"/>
      <c r="TC77" s="192">
        <f t="shared" si="2115"/>
        <v>0</v>
      </c>
      <c r="TD77" s="48"/>
      <c r="TE77" s="48"/>
      <c r="TG77" s="48"/>
      <c r="TH77" s="48"/>
      <c r="TI77" s="48"/>
      <c r="TJ77" s="48"/>
      <c r="TK77" s="191">
        <f t="shared" si="2116"/>
        <v>0</v>
      </c>
      <c r="TL77" s="48"/>
      <c r="TM77" s="48"/>
      <c r="TN77" s="48"/>
      <c r="TO77" s="48"/>
      <c r="TP77" s="48"/>
      <c r="TQ77" s="48"/>
      <c r="TR77" s="192">
        <f t="shared" si="2117"/>
        <v>0</v>
      </c>
      <c r="TS77" s="48"/>
      <c r="TT77" s="48"/>
      <c r="TV77" s="48"/>
      <c r="TW77" s="48"/>
      <c r="TX77" s="48"/>
      <c r="TY77" s="48"/>
      <c r="TZ77" s="191">
        <f t="shared" si="2118"/>
        <v>0</v>
      </c>
      <c r="UA77" s="48"/>
      <c r="UB77" s="48"/>
      <c r="UC77" s="48"/>
      <c r="UD77" s="48"/>
      <c r="UE77" s="48"/>
      <c r="UF77" s="48"/>
      <c r="UG77" s="192">
        <f t="shared" si="2119"/>
        <v>0</v>
      </c>
      <c r="UH77" s="48"/>
      <c r="UI77" s="48"/>
      <c r="UK77" s="48"/>
      <c r="UL77" s="48"/>
      <c r="UM77" s="48"/>
      <c r="UN77" s="48"/>
      <c r="UO77" s="191">
        <f t="shared" si="2120"/>
        <v>0</v>
      </c>
      <c r="UP77" s="48"/>
      <c r="UQ77" s="48"/>
      <c r="UR77" s="48"/>
      <c r="US77" s="48"/>
      <c r="UT77" s="48"/>
      <c r="UU77" s="48"/>
      <c r="UV77" s="192">
        <f t="shared" si="2121"/>
        <v>0</v>
      </c>
      <c r="UW77" s="48"/>
      <c r="UX77" s="48"/>
      <c r="UZ77" s="48"/>
      <c r="VA77" s="48"/>
      <c r="VB77" s="48"/>
      <c r="VC77" s="48"/>
      <c r="VD77" s="191">
        <f t="shared" si="2122"/>
        <v>0</v>
      </c>
      <c r="VE77" s="48"/>
      <c r="VF77" s="48"/>
      <c r="VG77" s="48"/>
      <c r="VH77" s="48"/>
      <c r="VI77" s="48"/>
      <c r="VJ77" s="48"/>
      <c r="VK77" s="192">
        <f t="shared" si="2123"/>
        <v>0</v>
      </c>
      <c r="VL77" s="48"/>
      <c r="VM77" s="48"/>
      <c r="VO77" s="48"/>
      <c r="VP77" s="48"/>
      <c r="VQ77" s="48"/>
      <c r="VR77" s="48"/>
      <c r="VS77" s="191">
        <f t="shared" si="2124"/>
        <v>0</v>
      </c>
      <c r="VT77" s="48"/>
      <c r="VU77" s="48"/>
      <c r="VV77" s="48"/>
      <c r="VW77" s="48"/>
      <c r="VX77" s="48"/>
      <c r="VY77" s="48"/>
      <c r="VZ77" s="192">
        <f t="shared" si="2125"/>
        <v>0</v>
      </c>
      <c r="WA77" s="48"/>
      <c r="WB77" s="48"/>
      <c r="WD77" s="48"/>
      <c r="WE77" s="48"/>
      <c r="WF77" s="48"/>
      <c r="WG77" s="48"/>
      <c r="WH77" s="191">
        <f t="shared" si="2126"/>
        <v>0</v>
      </c>
      <c r="WI77" s="48"/>
      <c r="WJ77" s="48"/>
      <c r="WK77" s="48"/>
      <c r="WL77" s="48"/>
      <c r="WM77" s="48"/>
      <c r="WN77" s="48"/>
      <c r="WO77" s="192">
        <f t="shared" si="2127"/>
        <v>0</v>
      </c>
      <c r="WP77" s="48"/>
      <c r="WQ77" s="48"/>
      <c r="WS77" s="48"/>
      <c r="WT77" s="48"/>
      <c r="WU77" s="48"/>
      <c r="WV77" s="48"/>
      <c r="WW77" s="191">
        <f t="shared" si="2128"/>
        <v>0</v>
      </c>
      <c r="WX77" s="48"/>
      <c r="WY77" s="48"/>
      <c r="WZ77" s="48"/>
      <c r="XA77" s="48"/>
      <c r="XB77" s="48"/>
      <c r="XC77" s="48"/>
      <c r="XD77" s="192">
        <f t="shared" si="2129"/>
        <v>0</v>
      </c>
      <c r="XE77" s="48"/>
      <c r="XF77" s="48"/>
      <c r="XH77" s="48"/>
      <c r="XI77" s="48"/>
      <c r="XJ77" s="48"/>
      <c r="XK77" s="48"/>
      <c r="XL77" s="191">
        <f t="shared" si="2130"/>
        <v>0</v>
      </c>
      <c r="XM77" s="48"/>
      <c r="XN77" s="48"/>
      <c r="XO77" s="48"/>
      <c r="XP77" s="48"/>
      <c r="XQ77" s="48"/>
      <c r="XR77" s="48"/>
      <c r="XS77" s="192">
        <f t="shared" si="2131"/>
        <v>0</v>
      </c>
      <c r="XT77" s="48"/>
      <c r="XU77" s="48"/>
      <c r="XW77" s="48"/>
      <c r="XX77" s="48"/>
      <c r="XY77" s="48"/>
      <c r="XZ77" s="48"/>
      <c r="YA77" s="191">
        <f t="shared" si="2132"/>
        <v>0</v>
      </c>
      <c r="YB77" s="48"/>
      <c r="YC77" s="48"/>
      <c r="YD77" s="48"/>
      <c r="YE77" s="48"/>
      <c r="YF77" s="48"/>
      <c r="YG77" s="48"/>
      <c r="YH77" s="192">
        <f t="shared" si="2133"/>
        <v>0</v>
      </c>
      <c r="YI77" s="48"/>
      <c r="YJ77" s="48"/>
      <c r="YL77" s="48"/>
      <c r="YM77" s="48"/>
      <c r="YN77" s="48"/>
      <c r="YO77" s="48"/>
      <c r="YP77" s="191">
        <f t="shared" si="2134"/>
        <v>0</v>
      </c>
      <c r="YQ77" s="48"/>
      <c r="YR77" s="48"/>
      <c r="YS77" s="48"/>
      <c r="YT77" s="48"/>
      <c r="YU77" s="48"/>
      <c r="YV77" s="48"/>
      <c r="YW77" s="192">
        <f t="shared" si="2135"/>
        <v>0</v>
      </c>
      <c r="YX77" s="48"/>
      <c r="YY77" s="48"/>
      <c r="ZA77" s="48"/>
      <c r="ZB77" s="48"/>
      <c r="ZC77" s="48"/>
      <c r="ZD77" s="48"/>
      <c r="ZE77" s="191">
        <f t="shared" si="2136"/>
        <v>0</v>
      </c>
      <c r="ZF77" s="48"/>
      <c r="ZG77" s="48"/>
      <c r="ZH77" s="48"/>
      <c r="ZI77" s="48"/>
      <c r="ZJ77" s="48"/>
      <c r="ZK77" s="48"/>
      <c r="ZL77" s="192">
        <f t="shared" si="2137"/>
        <v>0</v>
      </c>
      <c r="ZM77" s="48"/>
      <c r="ZN77" s="48"/>
      <c r="ZP77" s="48"/>
      <c r="ZQ77" s="48"/>
      <c r="ZR77" s="48"/>
      <c r="ZS77" s="48"/>
      <c r="ZT77" s="191">
        <f t="shared" si="2138"/>
        <v>0</v>
      </c>
      <c r="ZU77" s="48"/>
      <c r="ZV77" s="48"/>
      <c r="ZW77" s="48"/>
      <c r="ZX77" s="48"/>
      <c r="ZY77" s="48"/>
      <c r="ZZ77" s="48"/>
      <c r="AAA77" s="192">
        <f t="shared" si="2139"/>
        <v>0</v>
      </c>
      <c r="AAB77" s="48"/>
      <c r="AAC77" s="48"/>
      <c r="AAE77" s="48"/>
      <c r="AAF77" s="48"/>
      <c r="AAG77" s="48"/>
      <c r="AAH77" s="48"/>
      <c r="AAI77" s="191">
        <f t="shared" si="2140"/>
        <v>0</v>
      </c>
      <c r="AAJ77" s="48"/>
      <c r="AAK77" s="48"/>
      <c r="AAL77" s="48"/>
      <c r="AAM77" s="48"/>
      <c r="AAN77" s="48"/>
      <c r="AAO77" s="48"/>
      <c r="AAP77" s="192">
        <f t="shared" si="2141"/>
        <v>0</v>
      </c>
      <c r="AAQ77" s="48"/>
      <c r="AAR77" s="48"/>
      <c r="AAT77" s="48"/>
      <c r="AAU77" s="48"/>
      <c r="AAV77" s="48"/>
      <c r="AAW77" s="48"/>
      <c r="AAX77" s="191">
        <f t="shared" si="2142"/>
        <v>0</v>
      </c>
      <c r="AAY77" s="48"/>
      <c r="AAZ77" s="48"/>
      <c r="ABA77" s="48"/>
      <c r="ABB77" s="48"/>
      <c r="ABC77" s="48"/>
      <c r="ABD77" s="48"/>
      <c r="ABE77" s="192">
        <f t="shared" si="2143"/>
        <v>0</v>
      </c>
      <c r="ABF77" s="48"/>
      <c r="ABG77" s="48"/>
      <c r="ABI77" s="48"/>
      <c r="ABJ77" s="48"/>
      <c r="ABK77" s="48"/>
      <c r="ABL77" s="48"/>
      <c r="ABM77" s="191">
        <f t="shared" si="2144"/>
        <v>0</v>
      </c>
      <c r="ABN77" s="48"/>
      <c r="ABO77" s="48"/>
      <c r="ABP77" s="48"/>
      <c r="ABQ77" s="48"/>
      <c r="ABR77" s="48"/>
      <c r="ABS77" s="48"/>
      <c r="ABT77" s="192">
        <f t="shared" si="2145"/>
        <v>0</v>
      </c>
      <c r="ABU77" s="48"/>
      <c r="ABV77" s="48"/>
      <c r="ABX77" s="48"/>
      <c r="ABY77" s="48"/>
      <c r="ABZ77" s="48"/>
      <c r="ACA77" s="48"/>
      <c r="ACB77" s="191">
        <f t="shared" si="2146"/>
        <v>0</v>
      </c>
      <c r="ACC77" s="48"/>
      <c r="ACD77" s="48"/>
      <c r="ACE77" s="48"/>
      <c r="ACF77" s="48"/>
      <c r="ACG77" s="48"/>
      <c r="ACH77" s="48"/>
      <c r="ACI77" s="192">
        <f t="shared" si="2147"/>
        <v>0</v>
      </c>
      <c r="ACJ77" s="48"/>
      <c r="ACK77" s="48"/>
      <c r="ACM77" s="48"/>
      <c r="ACN77" s="48"/>
      <c r="ACO77" s="48"/>
      <c r="ACP77" s="48"/>
      <c r="ACQ77" s="191">
        <f t="shared" si="2148"/>
        <v>0</v>
      </c>
      <c r="ACR77" s="48"/>
      <c r="ACS77" s="48"/>
      <c r="ACT77" s="48"/>
      <c r="ACU77" s="48"/>
      <c r="ACV77" s="48"/>
      <c r="ACW77" s="48"/>
      <c r="ACX77" s="192">
        <f t="shared" si="2149"/>
        <v>0</v>
      </c>
      <c r="ACY77" s="48"/>
      <c r="ACZ77" s="48"/>
      <c r="ADC77" s="48"/>
      <c r="ADD77" s="48"/>
      <c r="ADE77" s="48"/>
      <c r="ADF77" s="48"/>
      <c r="ADG77" s="191">
        <f t="shared" si="2150"/>
        <v>0</v>
      </c>
      <c r="ADH77" s="48"/>
      <c r="ADI77" s="48"/>
      <c r="ADJ77" s="48"/>
      <c r="ADK77" s="48"/>
      <c r="ADL77" s="48"/>
      <c r="ADM77" s="48"/>
      <c r="ADN77" s="192">
        <f t="shared" si="2151"/>
        <v>0</v>
      </c>
      <c r="ADO77" s="48"/>
      <c r="ADP77" s="48"/>
      <c r="ADR77" s="48"/>
      <c r="ADS77" s="48"/>
      <c r="ADT77" s="48"/>
      <c r="ADU77" s="48"/>
      <c r="ADV77" s="191">
        <f t="shared" si="2152"/>
        <v>0</v>
      </c>
      <c r="ADW77" s="48"/>
      <c r="ADX77" s="48"/>
      <c r="ADY77" s="48"/>
      <c r="ADZ77" s="48"/>
      <c r="AEA77" s="48"/>
      <c r="AEB77" s="48"/>
      <c r="AEC77" s="192">
        <f t="shared" si="2153"/>
        <v>0</v>
      </c>
      <c r="AED77" s="48"/>
      <c r="AEE77" s="48"/>
      <c r="AEG77" s="48"/>
      <c r="AEH77" s="48"/>
      <c r="AEI77" s="48"/>
      <c r="AEJ77" s="48"/>
      <c r="AEK77" s="191">
        <f t="shared" si="2154"/>
        <v>0</v>
      </c>
      <c r="AEL77" s="48"/>
      <c r="AEM77" s="48"/>
      <c r="AEN77" s="48"/>
      <c r="AEO77" s="48"/>
      <c r="AEP77" s="48"/>
      <c r="AEQ77" s="48"/>
      <c r="AER77" s="192">
        <f t="shared" si="2155"/>
        <v>0</v>
      </c>
      <c r="AES77" s="48"/>
      <c r="AET77" s="48"/>
      <c r="AEV77" s="48"/>
      <c r="AEW77" s="48"/>
      <c r="AEX77" s="48"/>
      <c r="AEY77" s="48"/>
      <c r="AEZ77" s="191">
        <f t="shared" si="2156"/>
        <v>0</v>
      </c>
      <c r="AFA77" s="48"/>
      <c r="AFB77" s="48"/>
      <c r="AFC77" s="48"/>
      <c r="AFD77" s="48"/>
      <c r="AFE77" s="48"/>
      <c r="AFF77" s="48"/>
      <c r="AFG77" s="192">
        <f t="shared" si="2157"/>
        <v>0</v>
      </c>
      <c r="AFH77" s="48"/>
      <c r="AFI77" s="48"/>
      <c r="AFK77" s="48"/>
      <c r="AFL77" s="48"/>
      <c r="AFM77" s="48"/>
      <c r="AFN77" s="48"/>
      <c r="AFO77" s="191">
        <f t="shared" si="2158"/>
        <v>0</v>
      </c>
      <c r="AFP77" s="48"/>
      <c r="AFQ77" s="48"/>
      <c r="AFR77" s="48"/>
      <c r="AFS77" s="48"/>
      <c r="AFT77" s="48"/>
      <c r="AFU77" s="48"/>
      <c r="AFV77" s="192">
        <f t="shared" si="2159"/>
        <v>0</v>
      </c>
      <c r="AFW77" s="48"/>
      <c r="AFX77" s="48"/>
      <c r="AFZ77" s="48"/>
      <c r="AGA77" s="48"/>
      <c r="AGB77" s="48"/>
      <c r="AGC77" s="48"/>
      <c r="AGD77" s="191">
        <f t="shared" si="2160"/>
        <v>0</v>
      </c>
      <c r="AGE77" s="48"/>
      <c r="AGF77" s="48"/>
      <c r="AGG77" s="48"/>
      <c r="AGH77" s="48"/>
      <c r="AGI77" s="48"/>
      <c r="AGJ77" s="48"/>
      <c r="AGK77" s="192">
        <f t="shared" si="2161"/>
        <v>0</v>
      </c>
      <c r="AGL77" s="48"/>
      <c r="AGM77" s="48"/>
      <c r="AGO77" s="48"/>
      <c r="AGP77" s="48"/>
      <c r="AGQ77" s="48"/>
      <c r="AGR77" s="48"/>
      <c r="AGS77" s="191">
        <f t="shared" si="2162"/>
        <v>0</v>
      </c>
      <c r="AGT77" s="48"/>
      <c r="AGU77" s="48"/>
      <c r="AGV77" s="48"/>
      <c r="AGW77" s="48"/>
      <c r="AGX77" s="48"/>
      <c r="AGY77" s="48"/>
      <c r="AGZ77" s="192">
        <f t="shared" si="2163"/>
        <v>0</v>
      </c>
      <c r="AHA77" s="48"/>
      <c r="AHB77" s="48"/>
      <c r="AHD77" s="48"/>
      <c r="AHE77" s="48"/>
      <c r="AHF77" s="48"/>
      <c r="AHG77" s="48"/>
      <c r="AHH77" s="191">
        <f t="shared" si="2164"/>
        <v>0</v>
      </c>
      <c r="AHI77" s="48"/>
      <c r="AHJ77" s="48"/>
      <c r="AHK77" s="48"/>
      <c r="AHL77" s="48"/>
      <c r="AHM77" s="48"/>
      <c r="AHN77" s="48"/>
      <c r="AHO77" s="192">
        <f t="shared" si="2165"/>
        <v>0</v>
      </c>
      <c r="AHP77" s="48"/>
      <c r="AHQ77" s="48"/>
      <c r="AHS77" s="48"/>
      <c r="AHT77" s="48"/>
      <c r="AHU77" s="48"/>
      <c r="AHV77" s="48"/>
      <c r="AHW77" s="191">
        <f t="shared" si="2166"/>
        <v>0</v>
      </c>
      <c r="AHX77" s="48"/>
      <c r="AHY77" s="48"/>
      <c r="AHZ77" s="48"/>
      <c r="AIA77" s="48"/>
      <c r="AIB77" s="48"/>
      <c r="AIC77" s="48"/>
      <c r="AID77" s="192">
        <f t="shared" si="2167"/>
        <v>0</v>
      </c>
      <c r="AIE77" s="48"/>
      <c r="AIF77" s="48"/>
    </row>
    <row r="78" spans="1:916" x14ac:dyDescent="0.25">
      <c r="A78" s="46" t="s">
        <v>304</v>
      </c>
      <c r="B78" s="47" t="s">
        <v>305</v>
      </c>
      <c r="C78" s="53"/>
      <c r="D78" s="48"/>
      <c r="E78" s="48"/>
      <c r="F78" s="48"/>
      <c r="G78" s="191">
        <f t="shared" si="2046"/>
        <v>0</v>
      </c>
      <c r="H78" s="48"/>
      <c r="I78" s="48"/>
      <c r="J78" s="48"/>
      <c r="K78" s="48"/>
      <c r="L78" s="48"/>
      <c r="M78" s="48"/>
      <c r="N78" s="192">
        <f t="shared" si="2047"/>
        <v>0</v>
      </c>
      <c r="O78" s="48"/>
      <c r="P78" s="48"/>
      <c r="Q78" s="48"/>
      <c r="R78" s="48"/>
      <c r="S78" s="48"/>
      <c r="T78" s="48"/>
      <c r="U78" s="191">
        <f t="shared" si="2048"/>
        <v>0</v>
      </c>
      <c r="V78" s="48"/>
      <c r="W78" s="48"/>
      <c r="X78" s="48"/>
      <c r="Y78" s="48"/>
      <c r="Z78" s="48"/>
      <c r="AA78" s="48"/>
      <c r="AB78" s="192">
        <f t="shared" si="2049"/>
        <v>0</v>
      </c>
      <c r="AC78" s="48"/>
      <c r="AD78" s="48"/>
      <c r="AF78" s="48"/>
      <c r="AG78" s="48"/>
      <c r="AH78" s="48"/>
      <c r="AI78" s="48"/>
      <c r="AJ78" s="191">
        <f t="shared" si="2050"/>
        <v>0</v>
      </c>
      <c r="AK78" s="48"/>
      <c r="AL78" s="48"/>
      <c r="AM78" s="48"/>
      <c r="AN78" s="48"/>
      <c r="AO78" s="48"/>
      <c r="AP78" s="48"/>
      <c r="AQ78" s="192">
        <f t="shared" si="2051"/>
        <v>0</v>
      </c>
      <c r="AR78" s="48"/>
      <c r="AS78" s="48"/>
      <c r="AU78" s="48"/>
      <c r="AV78" s="48"/>
      <c r="AW78" s="48"/>
      <c r="AX78" s="48"/>
      <c r="AY78" s="191">
        <f t="shared" si="2052"/>
        <v>0</v>
      </c>
      <c r="AZ78" s="48"/>
      <c r="BA78" s="48"/>
      <c r="BB78" s="48"/>
      <c r="BC78" s="48"/>
      <c r="BD78" s="48"/>
      <c r="BE78" s="48"/>
      <c r="BF78" s="192">
        <f t="shared" si="2053"/>
        <v>0</v>
      </c>
      <c r="BG78" s="48"/>
      <c r="BH78" s="48"/>
      <c r="BJ78" s="48"/>
      <c r="BK78" s="48"/>
      <c r="BL78" s="48"/>
      <c r="BM78" s="48"/>
      <c r="BN78" s="191">
        <f t="shared" si="2054"/>
        <v>0</v>
      </c>
      <c r="BO78" s="48"/>
      <c r="BP78" s="48"/>
      <c r="BQ78" s="48"/>
      <c r="BR78" s="48"/>
      <c r="BS78" s="48"/>
      <c r="BT78" s="48"/>
      <c r="BU78" s="192">
        <f t="shared" si="2055"/>
        <v>0</v>
      </c>
      <c r="BV78" s="48"/>
      <c r="BW78" s="48"/>
      <c r="BY78" s="48"/>
      <c r="BZ78" s="48"/>
      <c r="CA78" s="48"/>
      <c r="CB78" s="48"/>
      <c r="CC78" s="191">
        <f t="shared" si="2056"/>
        <v>0</v>
      </c>
      <c r="CD78" s="48"/>
      <c r="CE78" s="48"/>
      <c r="CF78" s="48"/>
      <c r="CG78" s="48"/>
      <c r="CH78" s="48"/>
      <c r="CI78" s="48"/>
      <c r="CJ78" s="192">
        <f t="shared" si="2057"/>
        <v>0</v>
      </c>
      <c r="CK78" s="48"/>
      <c r="CL78" s="48"/>
      <c r="CN78" s="48"/>
      <c r="CO78" s="48"/>
      <c r="CP78" s="48"/>
      <c r="CQ78" s="48"/>
      <c r="CR78" s="191">
        <f t="shared" si="2058"/>
        <v>0</v>
      </c>
      <c r="CS78" s="48"/>
      <c r="CT78" s="48"/>
      <c r="CU78" s="48"/>
      <c r="CV78" s="48"/>
      <c r="CW78" s="48"/>
      <c r="CX78" s="48"/>
      <c r="CY78" s="192">
        <f t="shared" si="2059"/>
        <v>0</v>
      </c>
      <c r="CZ78" s="48"/>
      <c r="DA78" s="48"/>
      <c r="DC78" s="48"/>
      <c r="DD78" s="48"/>
      <c r="DE78" s="48"/>
      <c r="DF78" s="48"/>
      <c r="DG78" s="191">
        <f t="shared" si="2060"/>
        <v>0</v>
      </c>
      <c r="DH78" s="48"/>
      <c r="DI78" s="48"/>
      <c r="DJ78" s="48"/>
      <c r="DK78" s="48"/>
      <c r="DL78" s="48"/>
      <c r="DM78" s="48"/>
      <c r="DN78" s="192">
        <f t="shared" si="2061"/>
        <v>0</v>
      </c>
      <c r="DO78" s="48"/>
      <c r="DP78" s="48"/>
      <c r="DR78" s="48"/>
      <c r="DS78" s="48"/>
      <c r="DT78" s="48"/>
      <c r="DU78" s="48"/>
      <c r="DV78" s="191">
        <f t="shared" si="2062"/>
        <v>0</v>
      </c>
      <c r="DW78" s="48"/>
      <c r="DX78" s="48"/>
      <c r="DY78" s="48"/>
      <c r="DZ78" s="48"/>
      <c r="EA78" s="48"/>
      <c r="EB78" s="48"/>
      <c r="EC78" s="192">
        <f t="shared" si="2063"/>
        <v>0</v>
      </c>
      <c r="ED78" s="48"/>
      <c r="EE78" s="48"/>
      <c r="EG78" s="48"/>
      <c r="EH78" s="48"/>
      <c r="EI78" s="48"/>
      <c r="EJ78" s="48"/>
      <c r="EK78" s="191">
        <f t="shared" si="2064"/>
        <v>0</v>
      </c>
      <c r="EL78" s="48"/>
      <c r="EM78" s="48"/>
      <c r="EN78" s="48"/>
      <c r="EO78" s="48"/>
      <c r="EP78" s="48"/>
      <c r="EQ78" s="48"/>
      <c r="ER78" s="192">
        <f t="shared" si="2065"/>
        <v>0</v>
      </c>
      <c r="ES78" s="48"/>
      <c r="ET78" s="48"/>
      <c r="EV78" s="48"/>
      <c r="EW78" s="48"/>
      <c r="EX78" s="48"/>
      <c r="EY78" s="48"/>
      <c r="EZ78" s="191">
        <f t="shared" si="2066"/>
        <v>0</v>
      </c>
      <c r="FA78" s="48"/>
      <c r="FB78" s="48"/>
      <c r="FC78" s="48"/>
      <c r="FD78" s="48"/>
      <c r="FE78" s="48"/>
      <c r="FF78" s="48"/>
      <c r="FG78" s="192">
        <f t="shared" si="2067"/>
        <v>0</v>
      </c>
      <c r="FH78" s="48"/>
      <c r="FI78" s="48"/>
      <c r="FK78" s="48"/>
      <c r="FL78" s="48"/>
      <c r="FM78" s="48"/>
      <c r="FN78" s="48"/>
      <c r="FO78" s="191">
        <f t="shared" si="2068"/>
        <v>0</v>
      </c>
      <c r="FP78" s="48"/>
      <c r="FQ78" s="48"/>
      <c r="FR78" s="48"/>
      <c r="FS78" s="48"/>
      <c r="FT78" s="48"/>
      <c r="FU78" s="48"/>
      <c r="FV78" s="192">
        <f t="shared" si="2069"/>
        <v>0</v>
      </c>
      <c r="FW78" s="48"/>
      <c r="FX78" s="48"/>
      <c r="FZ78" s="48"/>
      <c r="GA78" s="48"/>
      <c r="GB78" s="48"/>
      <c r="GC78" s="48"/>
      <c r="GD78" s="191">
        <f t="shared" si="2070"/>
        <v>0</v>
      </c>
      <c r="GE78" s="48"/>
      <c r="GF78" s="48"/>
      <c r="GG78" s="48"/>
      <c r="GH78" s="48"/>
      <c r="GI78" s="48"/>
      <c r="GJ78" s="48"/>
      <c r="GK78" s="192">
        <f t="shared" si="2071"/>
        <v>0</v>
      </c>
      <c r="GL78" s="48"/>
      <c r="GM78" s="48"/>
      <c r="GO78" s="48"/>
      <c r="GP78" s="48"/>
      <c r="GQ78" s="48"/>
      <c r="GR78" s="48"/>
      <c r="GS78" s="191">
        <f t="shared" si="2072"/>
        <v>0</v>
      </c>
      <c r="GT78" s="48"/>
      <c r="GU78" s="48"/>
      <c r="GV78" s="48"/>
      <c r="GW78" s="48"/>
      <c r="GX78" s="48"/>
      <c r="GY78" s="48"/>
      <c r="GZ78" s="192">
        <f t="shared" si="2073"/>
        <v>0</v>
      </c>
      <c r="HA78" s="48"/>
      <c r="HB78" s="48"/>
      <c r="HD78" s="48"/>
      <c r="HE78" s="48"/>
      <c r="HF78" s="48"/>
      <c r="HG78" s="48"/>
      <c r="HH78" s="191">
        <f t="shared" si="2074"/>
        <v>0</v>
      </c>
      <c r="HI78" s="48"/>
      <c r="HJ78" s="48"/>
      <c r="HK78" s="48"/>
      <c r="HL78" s="48"/>
      <c r="HM78" s="48"/>
      <c r="HN78" s="48"/>
      <c r="HO78" s="192">
        <f t="shared" si="2075"/>
        <v>0</v>
      </c>
      <c r="HP78" s="48"/>
      <c r="HQ78" s="48"/>
      <c r="HS78" s="48"/>
      <c r="HT78" s="48"/>
      <c r="HU78" s="48"/>
      <c r="HV78" s="48"/>
      <c r="HW78" s="191">
        <f t="shared" si="2076"/>
        <v>0</v>
      </c>
      <c r="HX78" s="48"/>
      <c r="HY78" s="48"/>
      <c r="HZ78" s="48"/>
      <c r="IA78" s="48"/>
      <c r="IB78" s="48"/>
      <c r="IC78" s="48"/>
      <c r="ID78" s="192">
        <f t="shared" si="2077"/>
        <v>0</v>
      </c>
      <c r="IE78" s="48"/>
      <c r="IF78" s="48"/>
      <c r="IH78" s="48"/>
      <c r="II78" s="48"/>
      <c r="IJ78" s="48"/>
      <c r="IK78" s="48"/>
      <c r="IL78" s="191">
        <f t="shared" si="2078"/>
        <v>0</v>
      </c>
      <c r="IM78" s="48"/>
      <c r="IN78" s="48"/>
      <c r="IO78" s="48"/>
      <c r="IP78" s="48"/>
      <c r="IQ78" s="48"/>
      <c r="IR78" s="48"/>
      <c r="IS78" s="192">
        <f t="shared" si="2079"/>
        <v>0</v>
      </c>
      <c r="IT78" s="48"/>
      <c r="IU78" s="48"/>
      <c r="IW78" s="48"/>
      <c r="IX78" s="48"/>
      <c r="IY78" s="48"/>
      <c r="IZ78" s="48"/>
      <c r="JA78" s="191">
        <f t="shared" si="2080"/>
        <v>0</v>
      </c>
      <c r="JB78" s="48"/>
      <c r="JC78" s="48"/>
      <c r="JD78" s="48"/>
      <c r="JE78" s="48"/>
      <c r="JF78" s="48"/>
      <c r="JG78" s="48"/>
      <c r="JH78" s="192">
        <f t="shared" si="2081"/>
        <v>0</v>
      </c>
      <c r="JI78" s="48"/>
      <c r="JJ78" s="48"/>
      <c r="JL78" s="48"/>
      <c r="JM78" s="48"/>
      <c r="JN78" s="48"/>
      <c r="JO78" s="48"/>
      <c r="JP78" s="191">
        <f t="shared" si="2082"/>
        <v>0</v>
      </c>
      <c r="JQ78" s="48"/>
      <c r="JR78" s="48"/>
      <c r="JS78" s="48"/>
      <c r="JT78" s="48"/>
      <c r="JU78" s="48"/>
      <c r="JV78" s="48"/>
      <c r="JW78" s="192">
        <f t="shared" si="2083"/>
        <v>0</v>
      </c>
      <c r="JX78" s="48"/>
      <c r="JY78" s="48"/>
      <c r="KA78" s="48"/>
      <c r="KB78" s="48"/>
      <c r="KC78" s="48"/>
      <c r="KD78" s="48"/>
      <c r="KE78" s="191">
        <f t="shared" si="2084"/>
        <v>0</v>
      </c>
      <c r="KF78" s="48"/>
      <c r="KG78" s="48"/>
      <c r="KH78" s="48"/>
      <c r="KI78" s="48"/>
      <c r="KJ78" s="48"/>
      <c r="KK78" s="48"/>
      <c r="KL78" s="192">
        <f t="shared" si="2085"/>
        <v>0</v>
      </c>
      <c r="KM78" s="48"/>
      <c r="KN78" s="48"/>
      <c r="KP78" s="48"/>
      <c r="KQ78" s="48"/>
      <c r="KR78" s="48"/>
      <c r="KS78" s="48"/>
      <c r="KT78" s="191">
        <f t="shared" si="2086"/>
        <v>0</v>
      </c>
      <c r="KU78" s="48"/>
      <c r="KV78" s="48"/>
      <c r="KW78" s="48"/>
      <c r="KX78" s="48"/>
      <c r="KY78" s="48"/>
      <c r="KZ78" s="48"/>
      <c r="LA78" s="192">
        <f t="shared" si="2087"/>
        <v>0</v>
      </c>
      <c r="LB78" s="48"/>
      <c r="LC78" s="48"/>
      <c r="LE78" s="48"/>
      <c r="LF78" s="48"/>
      <c r="LG78" s="48"/>
      <c r="LH78" s="48"/>
      <c r="LI78" s="191">
        <f t="shared" si="2088"/>
        <v>0</v>
      </c>
      <c r="LJ78" s="48"/>
      <c r="LK78" s="48"/>
      <c r="LL78" s="48"/>
      <c r="LM78" s="48"/>
      <c r="LN78" s="48"/>
      <c r="LO78" s="48"/>
      <c r="LP78" s="192">
        <f t="shared" si="2089"/>
        <v>0</v>
      </c>
      <c r="LQ78" s="48"/>
      <c r="LR78" s="48"/>
      <c r="LT78" s="48"/>
      <c r="LU78" s="48"/>
      <c r="LV78" s="48"/>
      <c r="LW78" s="48"/>
      <c r="LX78" s="191">
        <f t="shared" si="2090"/>
        <v>0</v>
      </c>
      <c r="LY78" s="48"/>
      <c r="LZ78" s="48"/>
      <c r="MA78" s="48"/>
      <c r="MB78" s="48"/>
      <c r="MC78" s="48"/>
      <c r="MD78" s="48"/>
      <c r="ME78" s="192">
        <f t="shared" si="2091"/>
        <v>0</v>
      </c>
      <c r="MF78" s="48"/>
      <c r="MG78" s="48"/>
      <c r="MI78" s="48"/>
      <c r="MJ78" s="48"/>
      <c r="MK78" s="48"/>
      <c r="ML78" s="48"/>
      <c r="MM78" s="191">
        <f t="shared" si="2092"/>
        <v>0</v>
      </c>
      <c r="MN78" s="48"/>
      <c r="MO78" s="48"/>
      <c r="MP78" s="48"/>
      <c r="MQ78" s="48"/>
      <c r="MR78" s="48"/>
      <c r="MS78" s="48"/>
      <c r="MT78" s="192">
        <f t="shared" si="2093"/>
        <v>0</v>
      </c>
      <c r="MU78" s="48"/>
      <c r="MV78" s="48"/>
      <c r="MX78" s="48"/>
      <c r="MY78" s="48"/>
      <c r="MZ78" s="48"/>
      <c r="NA78" s="48"/>
      <c r="NB78" s="191">
        <f t="shared" si="2094"/>
        <v>0</v>
      </c>
      <c r="NC78" s="48"/>
      <c r="ND78" s="48"/>
      <c r="NE78" s="48"/>
      <c r="NF78" s="48"/>
      <c r="NG78" s="48"/>
      <c r="NH78" s="48"/>
      <c r="NI78" s="192">
        <f t="shared" si="2095"/>
        <v>0</v>
      </c>
      <c r="NJ78" s="48"/>
      <c r="NK78" s="48"/>
      <c r="NM78" s="48"/>
      <c r="NN78" s="48"/>
      <c r="NO78" s="48"/>
      <c r="NP78" s="48"/>
      <c r="NQ78" s="191">
        <f t="shared" si="2096"/>
        <v>0</v>
      </c>
      <c r="NR78" s="48"/>
      <c r="NS78" s="48"/>
      <c r="NT78" s="48"/>
      <c r="NU78" s="48"/>
      <c r="NV78" s="48"/>
      <c r="NW78" s="48"/>
      <c r="NX78" s="192">
        <f t="shared" si="2097"/>
        <v>0</v>
      </c>
      <c r="NY78" s="48"/>
      <c r="NZ78" s="48"/>
      <c r="OB78" s="48"/>
      <c r="OC78" s="48"/>
      <c r="OD78" s="48"/>
      <c r="OE78" s="48"/>
      <c r="OF78" s="191">
        <f t="shared" si="2098"/>
        <v>0</v>
      </c>
      <c r="OG78" s="48"/>
      <c r="OH78" s="48"/>
      <c r="OI78" s="48"/>
      <c r="OJ78" s="48"/>
      <c r="OK78" s="48"/>
      <c r="OL78" s="48"/>
      <c r="OM78" s="192">
        <f t="shared" si="2099"/>
        <v>0</v>
      </c>
      <c r="ON78" s="48"/>
      <c r="OO78" s="48"/>
      <c r="OQ78" s="48"/>
      <c r="OR78" s="48"/>
      <c r="OS78" s="48"/>
      <c r="OT78" s="48"/>
      <c r="OU78" s="191">
        <f t="shared" si="2100"/>
        <v>0</v>
      </c>
      <c r="OV78" s="48"/>
      <c r="OW78" s="48"/>
      <c r="OX78" s="48"/>
      <c r="OY78" s="48"/>
      <c r="OZ78" s="48"/>
      <c r="PA78" s="48"/>
      <c r="PB78" s="192">
        <f t="shared" si="2101"/>
        <v>0</v>
      </c>
      <c r="PC78" s="48"/>
      <c r="PD78" s="48"/>
      <c r="PF78" s="48"/>
      <c r="PG78" s="48"/>
      <c r="PH78" s="48"/>
      <c r="PI78" s="48"/>
      <c r="PJ78" s="191">
        <f t="shared" si="2102"/>
        <v>0</v>
      </c>
      <c r="PK78" s="48"/>
      <c r="PL78" s="48"/>
      <c r="PM78" s="48"/>
      <c r="PN78" s="48"/>
      <c r="PO78" s="48"/>
      <c r="PP78" s="48"/>
      <c r="PQ78" s="192">
        <f t="shared" si="2103"/>
        <v>0</v>
      </c>
      <c r="PR78" s="48"/>
      <c r="PS78" s="48"/>
      <c r="PU78" s="48"/>
      <c r="PV78" s="48"/>
      <c r="PW78" s="48"/>
      <c r="PX78" s="48"/>
      <c r="PY78" s="191">
        <f t="shared" si="2104"/>
        <v>0</v>
      </c>
      <c r="PZ78" s="48"/>
      <c r="QA78" s="48"/>
      <c r="QB78" s="48"/>
      <c r="QC78" s="48"/>
      <c r="QD78" s="48"/>
      <c r="QE78" s="48"/>
      <c r="QF78" s="192">
        <f t="shared" si="2105"/>
        <v>0</v>
      </c>
      <c r="QG78" s="48"/>
      <c r="QH78" s="48"/>
      <c r="QJ78" s="48"/>
      <c r="QK78" s="48"/>
      <c r="QL78" s="48"/>
      <c r="QM78" s="48"/>
      <c r="QN78" s="191">
        <f t="shared" si="2106"/>
        <v>0</v>
      </c>
      <c r="QO78" s="48"/>
      <c r="QP78" s="48"/>
      <c r="QQ78" s="48"/>
      <c r="QR78" s="48"/>
      <c r="QS78" s="48"/>
      <c r="QT78" s="48"/>
      <c r="QU78" s="192">
        <f t="shared" si="2107"/>
        <v>0</v>
      </c>
      <c r="QV78" s="48"/>
      <c r="QW78" s="48"/>
      <c r="QY78" s="48"/>
      <c r="QZ78" s="48"/>
      <c r="RA78" s="48"/>
      <c r="RB78" s="48"/>
      <c r="RC78" s="191">
        <f t="shared" si="2108"/>
        <v>0</v>
      </c>
      <c r="RD78" s="48"/>
      <c r="RE78" s="48"/>
      <c r="RF78" s="48"/>
      <c r="RG78" s="48"/>
      <c r="RH78" s="48"/>
      <c r="RI78" s="48"/>
      <c r="RJ78" s="192">
        <f t="shared" si="2109"/>
        <v>0</v>
      </c>
      <c r="RK78" s="48"/>
      <c r="RL78" s="48"/>
      <c r="RN78" s="48"/>
      <c r="RO78" s="48"/>
      <c r="RP78" s="48"/>
      <c r="RQ78" s="48"/>
      <c r="RR78" s="191">
        <f t="shared" si="2110"/>
        <v>0</v>
      </c>
      <c r="RS78" s="48"/>
      <c r="RT78" s="48"/>
      <c r="RU78" s="48"/>
      <c r="RV78" s="48"/>
      <c r="RW78" s="48"/>
      <c r="RX78" s="48"/>
      <c r="RY78" s="192">
        <f t="shared" si="2111"/>
        <v>0</v>
      </c>
      <c r="RZ78" s="48"/>
      <c r="SA78" s="48"/>
      <c r="SC78" s="48"/>
      <c r="SD78" s="48"/>
      <c r="SE78" s="48"/>
      <c r="SF78" s="48"/>
      <c r="SG78" s="191">
        <f t="shared" si="2112"/>
        <v>0</v>
      </c>
      <c r="SH78" s="48"/>
      <c r="SI78" s="48"/>
      <c r="SJ78" s="48"/>
      <c r="SK78" s="48"/>
      <c r="SL78" s="48"/>
      <c r="SM78" s="48"/>
      <c r="SN78" s="192">
        <f t="shared" si="2113"/>
        <v>0</v>
      </c>
      <c r="SO78" s="48"/>
      <c r="SP78" s="48"/>
      <c r="SR78" s="48"/>
      <c r="SS78" s="48"/>
      <c r="ST78" s="48"/>
      <c r="SU78" s="48"/>
      <c r="SV78" s="191">
        <f t="shared" si="2114"/>
        <v>0</v>
      </c>
      <c r="SW78" s="48"/>
      <c r="SX78" s="48"/>
      <c r="SY78" s="48"/>
      <c r="SZ78" s="48"/>
      <c r="TA78" s="48"/>
      <c r="TB78" s="48"/>
      <c r="TC78" s="192">
        <f t="shared" si="2115"/>
        <v>0</v>
      </c>
      <c r="TD78" s="48"/>
      <c r="TE78" s="48"/>
      <c r="TG78" s="48"/>
      <c r="TH78" s="48"/>
      <c r="TI78" s="48"/>
      <c r="TJ78" s="48"/>
      <c r="TK78" s="191">
        <f t="shared" si="2116"/>
        <v>0</v>
      </c>
      <c r="TL78" s="48"/>
      <c r="TM78" s="48"/>
      <c r="TN78" s="48"/>
      <c r="TO78" s="48"/>
      <c r="TP78" s="48"/>
      <c r="TQ78" s="48"/>
      <c r="TR78" s="192">
        <f t="shared" si="2117"/>
        <v>0</v>
      </c>
      <c r="TS78" s="48"/>
      <c r="TT78" s="48"/>
      <c r="TV78" s="48"/>
      <c r="TW78" s="48"/>
      <c r="TX78" s="48"/>
      <c r="TY78" s="48"/>
      <c r="TZ78" s="191">
        <f t="shared" si="2118"/>
        <v>0</v>
      </c>
      <c r="UA78" s="48"/>
      <c r="UB78" s="48"/>
      <c r="UC78" s="48"/>
      <c r="UD78" s="48"/>
      <c r="UE78" s="48"/>
      <c r="UF78" s="48"/>
      <c r="UG78" s="192">
        <f t="shared" si="2119"/>
        <v>0</v>
      </c>
      <c r="UH78" s="48"/>
      <c r="UI78" s="48"/>
      <c r="UK78" s="48"/>
      <c r="UL78" s="48"/>
      <c r="UM78" s="48"/>
      <c r="UN78" s="48"/>
      <c r="UO78" s="191">
        <f t="shared" si="2120"/>
        <v>0</v>
      </c>
      <c r="UP78" s="48"/>
      <c r="UQ78" s="48"/>
      <c r="UR78" s="48"/>
      <c r="US78" s="48"/>
      <c r="UT78" s="48"/>
      <c r="UU78" s="48"/>
      <c r="UV78" s="192">
        <f t="shared" si="2121"/>
        <v>0</v>
      </c>
      <c r="UW78" s="48"/>
      <c r="UX78" s="48"/>
      <c r="UZ78" s="48"/>
      <c r="VA78" s="48"/>
      <c r="VB78" s="48"/>
      <c r="VC78" s="48"/>
      <c r="VD78" s="191">
        <f t="shared" si="2122"/>
        <v>0</v>
      </c>
      <c r="VE78" s="48"/>
      <c r="VF78" s="48"/>
      <c r="VG78" s="48"/>
      <c r="VH78" s="48"/>
      <c r="VI78" s="48"/>
      <c r="VJ78" s="48"/>
      <c r="VK78" s="192">
        <f t="shared" si="2123"/>
        <v>0</v>
      </c>
      <c r="VL78" s="48"/>
      <c r="VM78" s="48"/>
      <c r="VO78" s="48"/>
      <c r="VP78" s="48"/>
      <c r="VQ78" s="48"/>
      <c r="VR78" s="48"/>
      <c r="VS78" s="191">
        <f t="shared" si="2124"/>
        <v>0</v>
      </c>
      <c r="VT78" s="48"/>
      <c r="VU78" s="48"/>
      <c r="VV78" s="48"/>
      <c r="VW78" s="48"/>
      <c r="VX78" s="48"/>
      <c r="VY78" s="48"/>
      <c r="VZ78" s="192">
        <f t="shared" si="2125"/>
        <v>0</v>
      </c>
      <c r="WA78" s="48"/>
      <c r="WB78" s="48"/>
      <c r="WD78" s="48"/>
      <c r="WE78" s="48"/>
      <c r="WF78" s="48"/>
      <c r="WG78" s="48"/>
      <c r="WH78" s="191">
        <f t="shared" si="2126"/>
        <v>0</v>
      </c>
      <c r="WI78" s="48"/>
      <c r="WJ78" s="48"/>
      <c r="WK78" s="48"/>
      <c r="WL78" s="48"/>
      <c r="WM78" s="48"/>
      <c r="WN78" s="48"/>
      <c r="WO78" s="192">
        <f t="shared" si="2127"/>
        <v>0</v>
      </c>
      <c r="WP78" s="48"/>
      <c r="WQ78" s="48"/>
      <c r="WS78" s="48"/>
      <c r="WT78" s="48"/>
      <c r="WU78" s="48"/>
      <c r="WV78" s="48"/>
      <c r="WW78" s="191">
        <f t="shared" si="2128"/>
        <v>0</v>
      </c>
      <c r="WX78" s="48"/>
      <c r="WY78" s="48"/>
      <c r="WZ78" s="48"/>
      <c r="XA78" s="48"/>
      <c r="XB78" s="48"/>
      <c r="XC78" s="48"/>
      <c r="XD78" s="192">
        <f t="shared" si="2129"/>
        <v>0</v>
      </c>
      <c r="XE78" s="48"/>
      <c r="XF78" s="48"/>
      <c r="XH78" s="48"/>
      <c r="XI78" s="48"/>
      <c r="XJ78" s="48"/>
      <c r="XK78" s="48"/>
      <c r="XL78" s="191">
        <f t="shared" si="2130"/>
        <v>0</v>
      </c>
      <c r="XM78" s="48"/>
      <c r="XN78" s="48"/>
      <c r="XO78" s="48"/>
      <c r="XP78" s="48"/>
      <c r="XQ78" s="48"/>
      <c r="XR78" s="48"/>
      <c r="XS78" s="192">
        <f t="shared" si="2131"/>
        <v>0</v>
      </c>
      <c r="XT78" s="48"/>
      <c r="XU78" s="48"/>
      <c r="XW78" s="48"/>
      <c r="XX78" s="48"/>
      <c r="XY78" s="48"/>
      <c r="XZ78" s="48"/>
      <c r="YA78" s="191">
        <f t="shared" si="2132"/>
        <v>0</v>
      </c>
      <c r="YB78" s="48"/>
      <c r="YC78" s="48"/>
      <c r="YD78" s="48"/>
      <c r="YE78" s="48"/>
      <c r="YF78" s="48"/>
      <c r="YG78" s="48"/>
      <c r="YH78" s="192">
        <f t="shared" si="2133"/>
        <v>0</v>
      </c>
      <c r="YI78" s="48"/>
      <c r="YJ78" s="48"/>
      <c r="YL78" s="48"/>
      <c r="YM78" s="48"/>
      <c r="YN78" s="48"/>
      <c r="YO78" s="48"/>
      <c r="YP78" s="191">
        <f t="shared" si="2134"/>
        <v>0</v>
      </c>
      <c r="YQ78" s="48"/>
      <c r="YR78" s="48"/>
      <c r="YS78" s="48"/>
      <c r="YT78" s="48"/>
      <c r="YU78" s="48"/>
      <c r="YV78" s="48"/>
      <c r="YW78" s="192">
        <f t="shared" si="2135"/>
        <v>0</v>
      </c>
      <c r="YX78" s="48"/>
      <c r="YY78" s="48"/>
      <c r="ZA78" s="48"/>
      <c r="ZB78" s="48"/>
      <c r="ZC78" s="48"/>
      <c r="ZD78" s="48"/>
      <c r="ZE78" s="191">
        <f t="shared" si="2136"/>
        <v>0</v>
      </c>
      <c r="ZF78" s="48"/>
      <c r="ZG78" s="48"/>
      <c r="ZH78" s="48"/>
      <c r="ZI78" s="48"/>
      <c r="ZJ78" s="48"/>
      <c r="ZK78" s="48"/>
      <c r="ZL78" s="192">
        <f t="shared" si="2137"/>
        <v>0</v>
      </c>
      <c r="ZM78" s="48"/>
      <c r="ZN78" s="48"/>
      <c r="ZP78" s="48"/>
      <c r="ZQ78" s="48"/>
      <c r="ZR78" s="48"/>
      <c r="ZS78" s="48"/>
      <c r="ZT78" s="191">
        <f t="shared" si="2138"/>
        <v>0</v>
      </c>
      <c r="ZU78" s="48"/>
      <c r="ZV78" s="48"/>
      <c r="ZW78" s="48"/>
      <c r="ZX78" s="48"/>
      <c r="ZY78" s="48"/>
      <c r="ZZ78" s="48"/>
      <c r="AAA78" s="192">
        <f t="shared" si="2139"/>
        <v>0</v>
      </c>
      <c r="AAB78" s="48"/>
      <c r="AAC78" s="48"/>
      <c r="AAE78" s="48"/>
      <c r="AAF78" s="48"/>
      <c r="AAG78" s="48"/>
      <c r="AAH78" s="48"/>
      <c r="AAI78" s="191">
        <f t="shared" si="2140"/>
        <v>0</v>
      </c>
      <c r="AAJ78" s="48"/>
      <c r="AAK78" s="48"/>
      <c r="AAL78" s="48"/>
      <c r="AAM78" s="48"/>
      <c r="AAN78" s="48"/>
      <c r="AAO78" s="48"/>
      <c r="AAP78" s="192">
        <f t="shared" si="2141"/>
        <v>0</v>
      </c>
      <c r="AAQ78" s="48"/>
      <c r="AAR78" s="48"/>
      <c r="AAT78" s="48"/>
      <c r="AAU78" s="48"/>
      <c r="AAV78" s="48"/>
      <c r="AAW78" s="48"/>
      <c r="AAX78" s="191">
        <f t="shared" si="2142"/>
        <v>0</v>
      </c>
      <c r="AAY78" s="48"/>
      <c r="AAZ78" s="48"/>
      <c r="ABA78" s="48"/>
      <c r="ABB78" s="48"/>
      <c r="ABC78" s="48"/>
      <c r="ABD78" s="48"/>
      <c r="ABE78" s="192">
        <f t="shared" si="2143"/>
        <v>0</v>
      </c>
      <c r="ABF78" s="48"/>
      <c r="ABG78" s="48"/>
      <c r="ABI78" s="48"/>
      <c r="ABJ78" s="48"/>
      <c r="ABK78" s="48"/>
      <c r="ABL78" s="48"/>
      <c r="ABM78" s="191">
        <f t="shared" si="2144"/>
        <v>0</v>
      </c>
      <c r="ABN78" s="48"/>
      <c r="ABO78" s="48"/>
      <c r="ABP78" s="48"/>
      <c r="ABQ78" s="48"/>
      <c r="ABR78" s="48"/>
      <c r="ABS78" s="48"/>
      <c r="ABT78" s="192">
        <f t="shared" si="2145"/>
        <v>0</v>
      </c>
      <c r="ABU78" s="48"/>
      <c r="ABV78" s="48"/>
      <c r="ABX78" s="48"/>
      <c r="ABY78" s="48"/>
      <c r="ABZ78" s="48"/>
      <c r="ACA78" s="48"/>
      <c r="ACB78" s="191">
        <f t="shared" si="2146"/>
        <v>0</v>
      </c>
      <c r="ACC78" s="48"/>
      <c r="ACD78" s="48"/>
      <c r="ACE78" s="48"/>
      <c r="ACF78" s="48"/>
      <c r="ACG78" s="48"/>
      <c r="ACH78" s="48"/>
      <c r="ACI78" s="192">
        <f t="shared" si="2147"/>
        <v>0</v>
      </c>
      <c r="ACJ78" s="48"/>
      <c r="ACK78" s="48"/>
      <c r="ACM78" s="48"/>
      <c r="ACN78" s="48"/>
      <c r="ACO78" s="48"/>
      <c r="ACP78" s="48"/>
      <c r="ACQ78" s="191">
        <f t="shared" si="2148"/>
        <v>0</v>
      </c>
      <c r="ACR78" s="48"/>
      <c r="ACS78" s="48"/>
      <c r="ACT78" s="48"/>
      <c r="ACU78" s="48"/>
      <c r="ACV78" s="48"/>
      <c r="ACW78" s="48"/>
      <c r="ACX78" s="192">
        <f t="shared" si="2149"/>
        <v>0</v>
      </c>
      <c r="ACY78" s="48"/>
      <c r="ACZ78" s="48"/>
      <c r="ADC78" s="48"/>
      <c r="ADD78" s="48"/>
      <c r="ADE78" s="48"/>
      <c r="ADF78" s="48"/>
      <c r="ADG78" s="191">
        <f t="shared" si="2150"/>
        <v>0</v>
      </c>
      <c r="ADH78" s="48"/>
      <c r="ADI78" s="48"/>
      <c r="ADJ78" s="48"/>
      <c r="ADK78" s="48"/>
      <c r="ADL78" s="48"/>
      <c r="ADM78" s="48"/>
      <c r="ADN78" s="192">
        <f t="shared" si="2151"/>
        <v>0</v>
      </c>
      <c r="ADO78" s="48"/>
      <c r="ADP78" s="48"/>
      <c r="ADR78" s="48"/>
      <c r="ADS78" s="48"/>
      <c r="ADT78" s="48"/>
      <c r="ADU78" s="48"/>
      <c r="ADV78" s="191">
        <f t="shared" si="2152"/>
        <v>0</v>
      </c>
      <c r="ADW78" s="48"/>
      <c r="ADX78" s="48"/>
      <c r="ADY78" s="48"/>
      <c r="ADZ78" s="48"/>
      <c r="AEA78" s="48"/>
      <c r="AEB78" s="48"/>
      <c r="AEC78" s="192">
        <f t="shared" si="2153"/>
        <v>0</v>
      </c>
      <c r="AED78" s="48"/>
      <c r="AEE78" s="48"/>
      <c r="AEG78" s="48"/>
      <c r="AEH78" s="48"/>
      <c r="AEI78" s="48"/>
      <c r="AEJ78" s="48"/>
      <c r="AEK78" s="191">
        <f t="shared" si="2154"/>
        <v>0</v>
      </c>
      <c r="AEL78" s="48"/>
      <c r="AEM78" s="48"/>
      <c r="AEN78" s="48"/>
      <c r="AEO78" s="48"/>
      <c r="AEP78" s="48"/>
      <c r="AEQ78" s="48"/>
      <c r="AER78" s="192">
        <f t="shared" si="2155"/>
        <v>0</v>
      </c>
      <c r="AES78" s="48"/>
      <c r="AET78" s="48"/>
      <c r="AEV78" s="48"/>
      <c r="AEW78" s="48"/>
      <c r="AEX78" s="48"/>
      <c r="AEY78" s="48"/>
      <c r="AEZ78" s="191">
        <f t="shared" si="2156"/>
        <v>0</v>
      </c>
      <c r="AFA78" s="48"/>
      <c r="AFB78" s="48"/>
      <c r="AFC78" s="48"/>
      <c r="AFD78" s="48"/>
      <c r="AFE78" s="48"/>
      <c r="AFF78" s="48"/>
      <c r="AFG78" s="192">
        <f t="shared" si="2157"/>
        <v>0</v>
      </c>
      <c r="AFH78" s="48"/>
      <c r="AFI78" s="48"/>
      <c r="AFK78" s="48"/>
      <c r="AFL78" s="48"/>
      <c r="AFM78" s="48"/>
      <c r="AFN78" s="48"/>
      <c r="AFO78" s="191">
        <f t="shared" si="2158"/>
        <v>0</v>
      </c>
      <c r="AFP78" s="48"/>
      <c r="AFQ78" s="48"/>
      <c r="AFR78" s="48"/>
      <c r="AFS78" s="48"/>
      <c r="AFT78" s="48"/>
      <c r="AFU78" s="48"/>
      <c r="AFV78" s="192">
        <f t="shared" si="2159"/>
        <v>0</v>
      </c>
      <c r="AFW78" s="48"/>
      <c r="AFX78" s="48"/>
      <c r="AFZ78" s="48"/>
      <c r="AGA78" s="48"/>
      <c r="AGB78" s="48"/>
      <c r="AGC78" s="48"/>
      <c r="AGD78" s="191">
        <f t="shared" si="2160"/>
        <v>0</v>
      </c>
      <c r="AGE78" s="48"/>
      <c r="AGF78" s="48"/>
      <c r="AGG78" s="48"/>
      <c r="AGH78" s="48"/>
      <c r="AGI78" s="48"/>
      <c r="AGJ78" s="48"/>
      <c r="AGK78" s="192">
        <f t="shared" si="2161"/>
        <v>0</v>
      </c>
      <c r="AGL78" s="48"/>
      <c r="AGM78" s="48"/>
      <c r="AGO78" s="48"/>
      <c r="AGP78" s="48"/>
      <c r="AGQ78" s="48"/>
      <c r="AGR78" s="48"/>
      <c r="AGS78" s="191">
        <f t="shared" si="2162"/>
        <v>0</v>
      </c>
      <c r="AGT78" s="48"/>
      <c r="AGU78" s="48"/>
      <c r="AGV78" s="48"/>
      <c r="AGW78" s="48"/>
      <c r="AGX78" s="48"/>
      <c r="AGY78" s="48"/>
      <c r="AGZ78" s="192">
        <f t="shared" si="2163"/>
        <v>0</v>
      </c>
      <c r="AHA78" s="48"/>
      <c r="AHB78" s="48"/>
      <c r="AHD78" s="48"/>
      <c r="AHE78" s="48"/>
      <c r="AHF78" s="48"/>
      <c r="AHG78" s="48"/>
      <c r="AHH78" s="191">
        <f t="shared" si="2164"/>
        <v>0</v>
      </c>
      <c r="AHI78" s="48"/>
      <c r="AHJ78" s="48"/>
      <c r="AHK78" s="48"/>
      <c r="AHL78" s="48"/>
      <c r="AHM78" s="48"/>
      <c r="AHN78" s="48"/>
      <c r="AHO78" s="192">
        <f t="shared" si="2165"/>
        <v>0</v>
      </c>
      <c r="AHP78" s="48"/>
      <c r="AHQ78" s="48"/>
      <c r="AHS78" s="48"/>
      <c r="AHT78" s="48"/>
      <c r="AHU78" s="48"/>
      <c r="AHV78" s="48"/>
      <c r="AHW78" s="191">
        <f t="shared" si="2166"/>
        <v>0</v>
      </c>
      <c r="AHX78" s="48"/>
      <c r="AHY78" s="48"/>
      <c r="AHZ78" s="48"/>
      <c r="AIA78" s="48"/>
      <c r="AIB78" s="48"/>
      <c r="AIC78" s="48"/>
      <c r="AID78" s="192">
        <f t="shared" si="2167"/>
        <v>0</v>
      </c>
      <c r="AIE78" s="48"/>
      <c r="AIF78" s="48"/>
    </row>
    <row r="79" spans="1:916" x14ac:dyDescent="0.25">
      <c r="A79" s="46" t="s">
        <v>306</v>
      </c>
      <c r="B79" s="47" t="s">
        <v>307</v>
      </c>
      <c r="C79" s="53"/>
      <c r="D79" s="48"/>
      <c r="E79" s="48"/>
      <c r="F79" s="48"/>
      <c r="G79" s="191">
        <f t="shared" si="2046"/>
        <v>0</v>
      </c>
      <c r="H79" s="48"/>
      <c r="I79" s="48"/>
      <c r="J79" s="48"/>
      <c r="K79" s="48"/>
      <c r="L79" s="48"/>
      <c r="M79" s="48"/>
      <c r="N79" s="192">
        <f t="shared" si="2047"/>
        <v>0</v>
      </c>
      <c r="O79" s="48"/>
      <c r="P79" s="48"/>
      <c r="Q79" s="48"/>
      <c r="R79" s="48"/>
      <c r="S79" s="48"/>
      <c r="T79" s="48"/>
      <c r="U79" s="191">
        <f t="shared" si="2048"/>
        <v>0</v>
      </c>
      <c r="V79" s="48"/>
      <c r="W79" s="48"/>
      <c r="X79" s="48"/>
      <c r="Y79" s="48"/>
      <c r="Z79" s="48"/>
      <c r="AA79" s="48"/>
      <c r="AB79" s="192">
        <f t="shared" si="2049"/>
        <v>0</v>
      </c>
      <c r="AC79" s="48"/>
      <c r="AD79" s="48"/>
      <c r="AF79" s="48"/>
      <c r="AG79" s="48"/>
      <c r="AH79" s="48"/>
      <c r="AI79" s="48"/>
      <c r="AJ79" s="191">
        <f t="shared" si="2050"/>
        <v>0</v>
      </c>
      <c r="AK79" s="48"/>
      <c r="AL79" s="48"/>
      <c r="AM79" s="48"/>
      <c r="AN79" s="48"/>
      <c r="AO79" s="48"/>
      <c r="AP79" s="48"/>
      <c r="AQ79" s="192">
        <f t="shared" si="2051"/>
        <v>0</v>
      </c>
      <c r="AR79" s="48"/>
      <c r="AS79" s="48"/>
      <c r="AU79" s="48"/>
      <c r="AV79" s="48"/>
      <c r="AW79" s="48"/>
      <c r="AX79" s="48"/>
      <c r="AY79" s="191">
        <f t="shared" si="2052"/>
        <v>0</v>
      </c>
      <c r="AZ79" s="48"/>
      <c r="BA79" s="48"/>
      <c r="BB79" s="48"/>
      <c r="BC79" s="48"/>
      <c r="BD79" s="48"/>
      <c r="BE79" s="48"/>
      <c r="BF79" s="192">
        <f t="shared" si="2053"/>
        <v>0</v>
      </c>
      <c r="BG79" s="48"/>
      <c r="BH79" s="48"/>
      <c r="BJ79" s="48"/>
      <c r="BK79" s="48"/>
      <c r="BL79" s="48"/>
      <c r="BM79" s="48"/>
      <c r="BN79" s="191">
        <f t="shared" si="2054"/>
        <v>0</v>
      </c>
      <c r="BO79" s="48"/>
      <c r="BP79" s="48"/>
      <c r="BQ79" s="48"/>
      <c r="BR79" s="48"/>
      <c r="BS79" s="48"/>
      <c r="BT79" s="48"/>
      <c r="BU79" s="192">
        <f t="shared" si="2055"/>
        <v>0</v>
      </c>
      <c r="BV79" s="48"/>
      <c r="BW79" s="48"/>
      <c r="BY79" s="48"/>
      <c r="BZ79" s="48"/>
      <c r="CA79" s="48"/>
      <c r="CB79" s="48"/>
      <c r="CC79" s="191">
        <f t="shared" si="2056"/>
        <v>0</v>
      </c>
      <c r="CD79" s="48"/>
      <c r="CE79" s="48"/>
      <c r="CF79" s="48"/>
      <c r="CG79" s="48"/>
      <c r="CH79" s="48"/>
      <c r="CI79" s="48"/>
      <c r="CJ79" s="192">
        <f t="shared" si="2057"/>
        <v>0</v>
      </c>
      <c r="CK79" s="48"/>
      <c r="CL79" s="48"/>
      <c r="CN79" s="48"/>
      <c r="CO79" s="48"/>
      <c r="CP79" s="48"/>
      <c r="CQ79" s="48"/>
      <c r="CR79" s="191">
        <f t="shared" si="2058"/>
        <v>0</v>
      </c>
      <c r="CS79" s="48"/>
      <c r="CT79" s="48"/>
      <c r="CU79" s="48"/>
      <c r="CV79" s="48"/>
      <c r="CW79" s="48"/>
      <c r="CX79" s="48"/>
      <c r="CY79" s="192">
        <f t="shared" si="2059"/>
        <v>0</v>
      </c>
      <c r="CZ79" s="48"/>
      <c r="DA79" s="48"/>
      <c r="DC79" s="48"/>
      <c r="DD79" s="48"/>
      <c r="DE79" s="48"/>
      <c r="DF79" s="48"/>
      <c r="DG79" s="191">
        <f t="shared" si="2060"/>
        <v>0</v>
      </c>
      <c r="DH79" s="48"/>
      <c r="DI79" s="48"/>
      <c r="DJ79" s="48"/>
      <c r="DK79" s="48"/>
      <c r="DL79" s="48"/>
      <c r="DM79" s="48"/>
      <c r="DN79" s="192">
        <f t="shared" si="2061"/>
        <v>0</v>
      </c>
      <c r="DO79" s="48"/>
      <c r="DP79" s="48"/>
      <c r="DR79" s="48"/>
      <c r="DS79" s="48"/>
      <c r="DT79" s="48"/>
      <c r="DU79" s="48"/>
      <c r="DV79" s="191">
        <f t="shared" si="2062"/>
        <v>0</v>
      </c>
      <c r="DW79" s="48"/>
      <c r="DX79" s="48"/>
      <c r="DY79" s="48"/>
      <c r="DZ79" s="48"/>
      <c r="EA79" s="48"/>
      <c r="EB79" s="48"/>
      <c r="EC79" s="192">
        <f t="shared" si="2063"/>
        <v>0</v>
      </c>
      <c r="ED79" s="48"/>
      <c r="EE79" s="48"/>
      <c r="EG79" s="48"/>
      <c r="EH79" s="48"/>
      <c r="EI79" s="48"/>
      <c r="EJ79" s="48"/>
      <c r="EK79" s="191">
        <f t="shared" si="2064"/>
        <v>0</v>
      </c>
      <c r="EL79" s="48"/>
      <c r="EM79" s="48"/>
      <c r="EN79" s="48"/>
      <c r="EO79" s="48"/>
      <c r="EP79" s="48"/>
      <c r="EQ79" s="48"/>
      <c r="ER79" s="192">
        <f t="shared" si="2065"/>
        <v>0</v>
      </c>
      <c r="ES79" s="48"/>
      <c r="ET79" s="48"/>
      <c r="EV79" s="48"/>
      <c r="EW79" s="48"/>
      <c r="EX79" s="48"/>
      <c r="EY79" s="48"/>
      <c r="EZ79" s="191">
        <f t="shared" si="2066"/>
        <v>0</v>
      </c>
      <c r="FA79" s="48"/>
      <c r="FB79" s="48"/>
      <c r="FC79" s="48"/>
      <c r="FD79" s="48"/>
      <c r="FE79" s="48"/>
      <c r="FF79" s="48"/>
      <c r="FG79" s="192">
        <f t="shared" si="2067"/>
        <v>0</v>
      </c>
      <c r="FH79" s="48"/>
      <c r="FI79" s="48"/>
      <c r="FK79" s="48"/>
      <c r="FL79" s="48"/>
      <c r="FM79" s="48"/>
      <c r="FN79" s="48"/>
      <c r="FO79" s="191">
        <f t="shared" si="2068"/>
        <v>0</v>
      </c>
      <c r="FP79" s="48"/>
      <c r="FQ79" s="48"/>
      <c r="FR79" s="48"/>
      <c r="FS79" s="48"/>
      <c r="FT79" s="48"/>
      <c r="FU79" s="48"/>
      <c r="FV79" s="192">
        <f t="shared" si="2069"/>
        <v>0</v>
      </c>
      <c r="FW79" s="48"/>
      <c r="FX79" s="48"/>
      <c r="FZ79" s="48"/>
      <c r="GA79" s="48"/>
      <c r="GB79" s="48"/>
      <c r="GC79" s="48"/>
      <c r="GD79" s="191">
        <f t="shared" si="2070"/>
        <v>0</v>
      </c>
      <c r="GE79" s="48"/>
      <c r="GF79" s="48"/>
      <c r="GG79" s="48"/>
      <c r="GH79" s="48"/>
      <c r="GI79" s="48"/>
      <c r="GJ79" s="48"/>
      <c r="GK79" s="192">
        <f t="shared" si="2071"/>
        <v>0</v>
      </c>
      <c r="GL79" s="48"/>
      <c r="GM79" s="48"/>
      <c r="GO79" s="48"/>
      <c r="GP79" s="48"/>
      <c r="GQ79" s="48"/>
      <c r="GR79" s="48"/>
      <c r="GS79" s="191">
        <f t="shared" si="2072"/>
        <v>0</v>
      </c>
      <c r="GT79" s="48"/>
      <c r="GU79" s="48"/>
      <c r="GV79" s="48"/>
      <c r="GW79" s="48"/>
      <c r="GX79" s="48"/>
      <c r="GY79" s="48"/>
      <c r="GZ79" s="192">
        <f t="shared" si="2073"/>
        <v>0</v>
      </c>
      <c r="HA79" s="48"/>
      <c r="HB79" s="48"/>
      <c r="HD79" s="48"/>
      <c r="HE79" s="48"/>
      <c r="HF79" s="48"/>
      <c r="HG79" s="48"/>
      <c r="HH79" s="191">
        <f t="shared" si="2074"/>
        <v>0</v>
      </c>
      <c r="HI79" s="48"/>
      <c r="HJ79" s="48"/>
      <c r="HK79" s="48"/>
      <c r="HL79" s="48"/>
      <c r="HM79" s="48"/>
      <c r="HN79" s="48"/>
      <c r="HO79" s="192">
        <f t="shared" si="2075"/>
        <v>0</v>
      </c>
      <c r="HP79" s="48"/>
      <c r="HQ79" s="48"/>
      <c r="HS79" s="48"/>
      <c r="HT79" s="48"/>
      <c r="HU79" s="48"/>
      <c r="HV79" s="48"/>
      <c r="HW79" s="191">
        <f t="shared" si="2076"/>
        <v>0</v>
      </c>
      <c r="HX79" s="48"/>
      <c r="HY79" s="48"/>
      <c r="HZ79" s="48"/>
      <c r="IA79" s="48"/>
      <c r="IB79" s="48"/>
      <c r="IC79" s="48"/>
      <c r="ID79" s="192">
        <f t="shared" si="2077"/>
        <v>0</v>
      </c>
      <c r="IE79" s="48"/>
      <c r="IF79" s="48"/>
      <c r="IH79" s="48"/>
      <c r="II79" s="48"/>
      <c r="IJ79" s="48"/>
      <c r="IK79" s="48"/>
      <c r="IL79" s="191">
        <f t="shared" si="2078"/>
        <v>0</v>
      </c>
      <c r="IM79" s="48"/>
      <c r="IN79" s="48"/>
      <c r="IO79" s="48"/>
      <c r="IP79" s="48"/>
      <c r="IQ79" s="48"/>
      <c r="IR79" s="48"/>
      <c r="IS79" s="192">
        <f t="shared" si="2079"/>
        <v>0</v>
      </c>
      <c r="IT79" s="48"/>
      <c r="IU79" s="48"/>
      <c r="IW79" s="48"/>
      <c r="IX79" s="48"/>
      <c r="IY79" s="48"/>
      <c r="IZ79" s="48"/>
      <c r="JA79" s="191">
        <f t="shared" si="2080"/>
        <v>0</v>
      </c>
      <c r="JB79" s="48"/>
      <c r="JC79" s="48"/>
      <c r="JD79" s="48"/>
      <c r="JE79" s="48"/>
      <c r="JF79" s="48"/>
      <c r="JG79" s="48"/>
      <c r="JH79" s="192">
        <f t="shared" si="2081"/>
        <v>0</v>
      </c>
      <c r="JI79" s="48"/>
      <c r="JJ79" s="48"/>
      <c r="JL79" s="48"/>
      <c r="JM79" s="48"/>
      <c r="JN79" s="48"/>
      <c r="JO79" s="48"/>
      <c r="JP79" s="191">
        <f t="shared" si="2082"/>
        <v>0</v>
      </c>
      <c r="JQ79" s="48"/>
      <c r="JR79" s="48"/>
      <c r="JS79" s="48"/>
      <c r="JT79" s="48"/>
      <c r="JU79" s="48"/>
      <c r="JV79" s="48"/>
      <c r="JW79" s="192">
        <f t="shared" si="2083"/>
        <v>0</v>
      </c>
      <c r="JX79" s="48"/>
      <c r="JY79" s="48"/>
      <c r="KA79" s="48"/>
      <c r="KB79" s="48"/>
      <c r="KC79" s="48"/>
      <c r="KD79" s="48"/>
      <c r="KE79" s="191">
        <f t="shared" si="2084"/>
        <v>0</v>
      </c>
      <c r="KF79" s="48"/>
      <c r="KG79" s="48"/>
      <c r="KH79" s="48"/>
      <c r="KI79" s="48"/>
      <c r="KJ79" s="48"/>
      <c r="KK79" s="48"/>
      <c r="KL79" s="192">
        <f t="shared" si="2085"/>
        <v>0</v>
      </c>
      <c r="KM79" s="48"/>
      <c r="KN79" s="48"/>
      <c r="KP79" s="48"/>
      <c r="KQ79" s="48"/>
      <c r="KR79" s="48"/>
      <c r="KS79" s="48"/>
      <c r="KT79" s="191">
        <f t="shared" si="2086"/>
        <v>0</v>
      </c>
      <c r="KU79" s="48"/>
      <c r="KV79" s="48"/>
      <c r="KW79" s="48"/>
      <c r="KX79" s="48"/>
      <c r="KY79" s="48"/>
      <c r="KZ79" s="48"/>
      <c r="LA79" s="192">
        <f t="shared" si="2087"/>
        <v>0</v>
      </c>
      <c r="LB79" s="48"/>
      <c r="LC79" s="48"/>
      <c r="LE79" s="48"/>
      <c r="LF79" s="48"/>
      <c r="LG79" s="48"/>
      <c r="LH79" s="48"/>
      <c r="LI79" s="191">
        <f t="shared" si="2088"/>
        <v>0</v>
      </c>
      <c r="LJ79" s="48"/>
      <c r="LK79" s="48"/>
      <c r="LL79" s="48"/>
      <c r="LM79" s="48"/>
      <c r="LN79" s="48"/>
      <c r="LO79" s="48"/>
      <c r="LP79" s="192">
        <f t="shared" si="2089"/>
        <v>0</v>
      </c>
      <c r="LQ79" s="48"/>
      <c r="LR79" s="48"/>
      <c r="LT79" s="48"/>
      <c r="LU79" s="48"/>
      <c r="LV79" s="48"/>
      <c r="LW79" s="48"/>
      <c r="LX79" s="191">
        <f t="shared" si="2090"/>
        <v>0</v>
      </c>
      <c r="LY79" s="48"/>
      <c r="LZ79" s="48"/>
      <c r="MA79" s="48"/>
      <c r="MB79" s="48"/>
      <c r="MC79" s="48"/>
      <c r="MD79" s="48"/>
      <c r="ME79" s="192">
        <f t="shared" si="2091"/>
        <v>0</v>
      </c>
      <c r="MF79" s="48"/>
      <c r="MG79" s="48"/>
      <c r="MI79" s="48"/>
      <c r="MJ79" s="48"/>
      <c r="MK79" s="48"/>
      <c r="ML79" s="48"/>
      <c r="MM79" s="191">
        <f t="shared" si="2092"/>
        <v>0</v>
      </c>
      <c r="MN79" s="48"/>
      <c r="MO79" s="48"/>
      <c r="MP79" s="48"/>
      <c r="MQ79" s="48"/>
      <c r="MR79" s="48"/>
      <c r="MS79" s="48"/>
      <c r="MT79" s="192">
        <f t="shared" si="2093"/>
        <v>0</v>
      </c>
      <c r="MU79" s="48"/>
      <c r="MV79" s="48"/>
      <c r="MX79" s="48"/>
      <c r="MY79" s="48"/>
      <c r="MZ79" s="48"/>
      <c r="NA79" s="48"/>
      <c r="NB79" s="191">
        <f t="shared" si="2094"/>
        <v>0</v>
      </c>
      <c r="NC79" s="48"/>
      <c r="ND79" s="48"/>
      <c r="NE79" s="48"/>
      <c r="NF79" s="48"/>
      <c r="NG79" s="48"/>
      <c r="NH79" s="48"/>
      <c r="NI79" s="192">
        <f t="shared" si="2095"/>
        <v>0</v>
      </c>
      <c r="NJ79" s="48"/>
      <c r="NK79" s="48"/>
      <c r="NM79" s="48"/>
      <c r="NN79" s="48"/>
      <c r="NO79" s="48"/>
      <c r="NP79" s="48"/>
      <c r="NQ79" s="191">
        <f t="shared" si="2096"/>
        <v>0</v>
      </c>
      <c r="NR79" s="48"/>
      <c r="NS79" s="48"/>
      <c r="NT79" s="48"/>
      <c r="NU79" s="48"/>
      <c r="NV79" s="48"/>
      <c r="NW79" s="48"/>
      <c r="NX79" s="192">
        <f t="shared" si="2097"/>
        <v>0</v>
      </c>
      <c r="NY79" s="48"/>
      <c r="NZ79" s="48"/>
      <c r="OB79" s="48"/>
      <c r="OC79" s="48"/>
      <c r="OD79" s="48"/>
      <c r="OE79" s="48"/>
      <c r="OF79" s="191">
        <f t="shared" si="2098"/>
        <v>0</v>
      </c>
      <c r="OG79" s="48"/>
      <c r="OH79" s="48"/>
      <c r="OI79" s="48"/>
      <c r="OJ79" s="48"/>
      <c r="OK79" s="48"/>
      <c r="OL79" s="48"/>
      <c r="OM79" s="192">
        <f t="shared" si="2099"/>
        <v>0</v>
      </c>
      <c r="ON79" s="48"/>
      <c r="OO79" s="48"/>
      <c r="OQ79" s="48"/>
      <c r="OR79" s="48"/>
      <c r="OS79" s="48"/>
      <c r="OT79" s="48"/>
      <c r="OU79" s="191">
        <f t="shared" si="2100"/>
        <v>0</v>
      </c>
      <c r="OV79" s="48"/>
      <c r="OW79" s="48"/>
      <c r="OX79" s="48"/>
      <c r="OY79" s="48"/>
      <c r="OZ79" s="48"/>
      <c r="PA79" s="48"/>
      <c r="PB79" s="192">
        <f t="shared" si="2101"/>
        <v>0</v>
      </c>
      <c r="PC79" s="48"/>
      <c r="PD79" s="48"/>
      <c r="PF79" s="48"/>
      <c r="PG79" s="48"/>
      <c r="PH79" s="48"/>
      <c r="PI79" s="48"/>
      <c r="PJ79" s="191">
        <f t="shared" si="2102"/>
        <v>0</v>
      </c>
      <c r="PK79" s="48"/>
      <c r="PL79" s="48"/>
      <c r="PM79" s="48"/>
      <c r="PN79" s="48"/>
      <c r="PO79" s="48"/>
      <c r="PP79" s="48"/>
      <c r="PQ79" s="192">
        <f t="shared" si="2103"/>
        <v>0</v>
      </c>
      <c r="PR79" s="48"/>
      <c r="PS79" s="48"/>
      <c r="PU79" s="48"/>
      <c r="PV79" s="48"/>
      <c r="PW79" s="48"/>
      <c r="PX79" s="48"/>
      <c r="PY79" s="191">
        <f t="shared" si="2104"/>
        <v>0</v>
      </c>
      <c r="PZ79" s="48"/>
      <c r="QA79" s="48"/>
      <c r="QB79" s="48"/>
      <c r="QC79" s="48"/>
      <c r="QD79" s="48"/>
      <c r="QE79" s="48"/>
      <c r="QF79" s="192">
        <f t="shared" si="2105"/>
        <v>0</v>
      </c>
      <c r="QG79" s="48"/>
      <c r="QH79" s="48"/>
      <c r="QJ79" s="48"/>
      <c r="QK79" s="48"/>
      <c r="QL79" s="48"/>
      <c r="QM79" s="48"/>
      <c r="QN79" s="191">
        <f t="shared" si="2106"/>
        <v>0</v>
      </c>
      <c r="QO79" s="48"/>
      <c r="QP79" s="48"/>
      <c r="QQ79" s="48"/>
      <c r="QR79" s="48"/>
      <c r="QS79" s="48"/>
      <c r="QT79" s="48"/>
      <c r="QU79" s="192">
        <f t="shared" si="2107"/>
        <v>0</v>
      </c>
      <c r="QV79" s="48"/>
      <c r="QW79" s="48"/>
      <c r="QY79" s="48"/>
      <c r="QZ79" s="48"/>
      <c r="RA79" s="48"/>
      <c r="RB79" s="48"/>
      <c r="RC79" s="191">
        <f t="shared" si="2108"/>
        <v>0</v>
      </c>
      <c r="RD79" s="48"/>
      <c r="RE79" s="48"/>
      <c r="RF79" s="48"/>
      <c r="RG79" s="48"/>
      <c r="RH79" s="48"/>
      <c r="RI79" s="48"/>
      <c r="RJ79" s="192">
        <f t="shared" si="2109"/>
        <v>0</v>
      </c>
      <c r="RK79" s="48"/>
      <c r="RL79" s="48"/>
      <c r="RN79" s="48"/>
      <c r="RO79" s="48"/>
      <c r="RP79" s="48"/>
      <c r="RQ79" s="48"/>
      <c r="RR79" s="191">
        <f t="shared" si="2110"/>
        <v>0</v>
      </c>
      <c r="RS79" s="48"/>
      <c r="RT79" s="48"/>
      <c r="RU79" s="48"/>
      <c r="RV79" s="48"/>
      <c r="RW79" s="48"/>
      <c r="RX79" s="48"/>
      <c r="RY79" s="192">
        <f t="shared" si="2111"/>
        <v>0</v>
      </c>
      <c r="RZ79" s="48"/>
      <c r="SA79" s="48"/>
      <c r="SC79" s="48"/>
      <c r="SD79" s="48"/>
      <c r="SE79" s="48"/>
      <c r="SF79" s="48"/>
      <c r="SG79" s="191">
        <f t="shared" si="2112"/>
        <v>0</v>
      </c>
      <c r="SH79" s="48"/>
      <c r="SI79" s="48"/>
      <c r="SJ79" s="48"/>
      <c r="SK79" s="48"/>
      <c r="SL79" s="48"/>
      <c r="SM79" s="48"/>
      <c r="SN79" s="192">
        <f t="shared" si="2113"/>
        <v>0</v>
      </c>
      <c r="SO79" s="48"/>
      <c r="SP79" s="48"/>
      <c r="SR79" s="48"/>
      <c r="SS79" s="48"/>
      <c r="ST79" s="48"/>
      <c r="SU79" s="48"/>
      <c r="SV79" s="191">
        <f t="shared" si="2114"/>
        <v>0</v>
      </c>
      <c r="SW79" s="48"/>
      <c r="SX79" s="48"/>
      <c r="SY79" s="48"/>
      <c r="SZ79" s="48"/>
      <c r="TA79" s="48"/>
      <c r="TB79" s="48"/>
      <c r="TC79" s="192">
        <f t="shared" si="2115"/>
        <v>0</v>
      </c>
      <c r="TD79" s="48"/>
      <c r="TE79" s="48"/>
      <c r="TG79" s="48"/>
      <c r="TH79" s="48"/>
      <c r="TI79" s="48"/>
      <c r="TJ79" s="48"/>
      <c r="TK79" s="191">
        <f t="shared" si="2116"/>
        <v>0</v>
      </c>
      <c r="TL79" s="48"/>
      <c r="TM79" s="48"/>
      <c r="TN79" s="48"/>
      <c r="TO79" s="48"/>
      <c r="TP79" s="48"/>
      <c r="TQ79" s="48"/>
      <c r="TR79" s="192">
        <f t="shared" si="2117"/>
        <v>0</v>
      </c>
      <c r="TS79" s="48"/>
      <c r="TT79" s="48"/>
      <c r="TV79" s="48"/>
      <c r="TW79" s="48"/>
      <c r="TX79" s="48"/>
      <c r="TY79" s="48"/>
      <c r="TZ79" s="191">
        <f t="shared" si="2118"/>
        <v>0</v>
      </c>
      <c r="UA79" s="48"/>
      <c r="UB79" s="48"/>
      <c r="UC79" s="48"/>
      <c r="UD79" s="48"/>
      <c r="UE79" s="48"/>
      <c r="UF79" s="48"/>
      <c r="UG79" s="192">
        <f t="shared" si="2119"/>
        <v>0</v>
      </c>
      <c r="UH79" s="48"/>
      <c r="UI79" s="48"/>
      <c r="UK79" s="48"/>
      <c r="UL79" s="48"/>
      <c r="UM79" s="48"/>
      <c r="UN79" s="48"/>
      <c r="UO79" s="191">
        <f t="shared" si="2120"/>
        <v>0</v>
      </c>
      <c r="UP79" s="48"/>
      <c r="UQ79" s="48"/>
      <c r="UR79" s="48"/>
      <c r="US79" s="48"/>
      <c r="UT79" s="48"/>
      <c r="UU79" s="48"/>
      <c r="UV79" s="192">
        <f t="shared" si="2121"/>
        <v>0</v>
      </c>
      <c r="UW79" s="48"/>
      <c r="UX79" s="48"/>
      <c r="UZ79" s="48"/>
      <c r="VA79" s="48"/>
      <c r="VB79" s="48"/>
      <c r="VC79" s="48"/>
      <c r="VD79" s="191">
        <f t="shared" si="2122"/>
        <v>0</v>
      </c>
      <c r="VE79" s="48"/>
      <c r="VF79" s="48"/>
      <c r="VG79" s="48"/>
      <c r="VH79" s="48"/>
      <c r="VI79" s="48"/>
      <c r="VJ79" s="48"/>
      <c r="VK79" s="192">
        <f t="shared" si="2123"/>
        <v>0</v>
      </c>
      <c r="VL79" s="48"/>
      <c r="VM79" s="48"/>
      <c r="VO79" s="48"/>
      <c r="VP79" s="48"/>
      <c r="VQ79" s="48"/>
      <c r="VR79" s="48"/>
      <c r="VS79" s="191">
        <f t="shared" si="2124"/>
        <v>0</v>
      </c>
      <c r="VT79" s="48"/>
      <c r="VU79" s="48"/>
      <c r="VV79" s="48"/>
      <c r="VW79" s="48"/>
      <c r="VX79" s="48"/>
      <c r="VY79" s="48"/>
      <c r="VZ79" s="192">
        <f t="shared" si="2125"/>
        <v>0</v>
      </c>
      <c r="WA79" s="48"/>
      <c r="WB79" s="48"/>
      <c r="WD79" s="48"/>
      <c r="WE79" s="48"/>
      <c r="WF79" s="48"/>
      <c r="WG79" s="48"/>
      <c r="WH79" s="191">
        <f t="shared" si="2126"/>
        <v>0</v>
      </c>
      <c r="WI79" s="48"/>
      <c r="WJ79" s="48"/>
      <c r="WK79" s="48"/>
      <c r="WL79" s="48"/>
      <c r="WM79" s="48"/>
      <c r="WN79" s="48"/>
      <c r="WO79" s="192">
        <f t="shared" si="2127"/>
        <v>0</v>
      </c>
      <c r="WP79" s="48"/>
      <c r="WQ79" s="48"/>
      <c r="WS79" s="48"/>
      <c r="WT79" s="48"/>
      <c r="WU79" s="48"/>
      <c r="WV79" s="48"/>
      <c r="WW79" s="191">
        <f t="shared" si="2128"/>
        <v>0</v>
      </c>
      <c r="WX79" s="48"/>
      <c r="WY79" s="48"/>
      <c r="WZ79" s="48"/>
      <c r="XA79" s="48"/>
      <c r="XB79" s="48"/>
      <c r="XC79" s="48"/>
      <c r="XD79" s="192">
        <f t="shared" si="2129"/>
        <v>0</v>
      </c>
      <c r="XE79" s="48"/>
      <c r="XF79" s="48"/>
      <c r="XH79" s="48"/>
      <c r="XI79" s="48"/>
      <c r="XJ79" s="48"/>
      <c r="XK79" s="48"/>
      <c r="XL79" s="191">
        <f t="shared" si="2130"/>
        <v>0</v>
      </c>
      <c r="XM79" s="48"/>
      <c r="XN79" s="48"/>
      <c r="XO79" s="48"/>
      <c r="XP79" s="48"/>
      <c r="XQ79" s="48"/>
      <c r="XR79" s="48"/>
      <c r="XS79" s="192">
        <f t="shared" si="2131"/>
        <v>0</v>
      </c>
      <c r="XT79" s="48"/>
      <c r="XU79" s="48"/>
      <c r="XW79" s="48"/>
      <c r="XX79" s="48"/>
      <c r="XY79" s="48"/>
      <c r="XZ79" s="48"/>
      <c r="YA79" s="191">
        <f t="shared" si="2132"/>
        <v>0</v>
      </c>
      <c r="YB79" s="48"/>
      <c r="YC79" s="48"/>
      <c r="YD79" s="48"/>
      <c r="YE79" s="48"/>
      <c r="YF79" s="48"/>
      <c r="YG79" s="48"/>
      <c r="YH79" s="192">
        <f t="shared" si="2133"/>
        <v>0</v>
      </c>
      <c r="YI79" s="48"/>
      <c r="YJ79" s="48"/>
      <c r="YL79" s="48"/>
      <c r="YM79" s="48"/>
      <c r="YN79" s="48"/>
      <c r="YO79" s="48"/>
      <c r="YP79" s="191">
        <f t="shared" si="2134"/>
        <v>0</v>
      </c>
      <c r="YQ79" s="48"/>
      <c r="YR79" s="48"/>
      <c r="YS79" s="48"/>
      <c r="YT79" s="48"/>
      <c r="YU79" s="48"/>
      <c r="YV79" s="48"/>
      <c r="YW79" s="192">
        <f t="shared" si="2135"/>
        <v>0</v>
      </c>
      <c r="YX79" s="48"/>
      <c r="YY79" s="48"/>
      <c r="ZA79" s="48"/>
      <c r="ZB79" s="48"/>
      <c r="ZC79" s="48"/>
      <c r="ZD79" s="48"/>
      <c r="ZE79" s="191">
        <f t="shared" si="2136"/>
        <v>0</v>
      </c>
      <c r="ZF79" s="48"/>
      <c r="ZG79" s="48"/>
      <c r="ZH79" s="48"/>
      <c r="ZI79" s="48"/>
      <c r="ZJ79" s="48"/>
      <c r="ZK79" s="48"/>
      <c r="ZL79" s="192">
        <f t="shared" si="2137"/>
        <v>0</v>
      </c>
      <c r="ZM79" s="48"/>
      <c r="ZN79" s="48"/>
      <c r="ZP79" s="48"/>
      <c r="ZQ79" s="48"/>
      <c r="ZR79" s="48"/>
      <c r="ZS79" s="48"/>
      <c r="ZT79" s="191">
        <f t="shared" si="2138"/>
        <v>0</v>
      </c>
      <c r="ZU79" s="48"/>
      <c r="ZV79" s="48"/>
      <c r="ZW79" s="48"/>
      <c r="ZX79" s="48"/>
      <c r="ZY79" s="48"/>
      <c r="ZZ79" s="48"/>
      <c r="AAA79" s="192">
        <f t="shared" si="2139"/>
        <v>0</v>
      </c>
      <c r="AAB79" s="48"/>
      <c r="AAC79" s="48"/>
      <c r="AAE79" s="48"/>
      <c r="AAF79" s="48"/>
      <c r="AAG79" s="48"/>
      <c r="AAH79" s="48"/>
      <c r="AAI79" s="191">
        <f t="shared" si="2140"/>
        <v>0</v>
      </c>
      <c r="AAJ79" s="48"/>
      <c r="AAK79" s="48"/>
      <c r="AAL79" s="48"/>
      <c r="AAM79" s="48"/>
      <c r="AAN79" s="48"/>
      <c r="AAO79" s="48"/>
      <c r="AAP79" s="192">
        <f t="shared" si="2141"/>
        <v>0</v>
      </c>
      <c r="AAQ79" s="48"/>
      <c r="AAR79" s="48"/>
      <c r="AAT79" s="48"/>
      <c r="AAU79" s="48"/>
      <c r="AAV79" s="48"/>
      <c r="AAW79" s="48"/>
      <c r="AAX79" s="191">
        <f t="shared" si="2142"/>
        <v>0</v>
      </c>
      <c r="AAY79" s="48"/>
      <c r="AAZ79" s="48"/>
      <c r="ABA79" s="48"/>
      <c r="ABB79" s="48"/>
      <c r="ABC79" s="48"/>
      <c r="ABD79" s="48"/>
      <c r="ABE79" s="192">
        <f t="shared" si="2143"/>
        <v>0</v>
      </c>
      <c r="ABF79" s="48"/>
      <c r="ABG79" s="48"/>
      <c r="ABI79" s="48"/>
      <c r="ABJ79" s="48"/>
      <c r="ABK79" s="48"/>
      <c r="ABL79" s="48"/>
      <c r="ABM79" s="191">
        <f t="shared" si="2144"/>
        <v>0</v>
      </c>
      <c r="ABN79" s="48"/>
      <c r="ABO79" s="48"/>
      <c r="ABP79" s="48"/>
      <c r="ABQ79" s="48"/>
      <c r="ABR79" s="48"/>
      <c r="ABS79" s="48"/>
      <c r="ABT79" s="192">
        <f t="shared" si="2145"/>
        <v>0</v>
      </c>
      <c r="ABU79" s="48"/>
      <c r="ABV79" s="48"/>
      <c r="ABX79" s="48"/>
      <c r="ABY79" s="48"/>
      <c r="ABZ79" s="48"/>
      <c r="ACA79" s="48"/>
      <c r="ACB79" s="191">
        <f t="shared" si="2146"/>
        <v>0</v>
      </c>
      <c r="ACC79" s="48"/>
      <c r="ACD79" s="48"/>
      <c r="ACE79" s="48"/>
      <c r="ACF79" s="48"/>
      <c r="ACG79" s="48"/>
      <c r="ACH79" s="48"/>
      <c r="ACI79" s="192">
        <f t="shared" si="2147"/>
        <v>0</v>
      </c>
      <c r="ACJ79" s="48"/>
      <c r="ACK79" s="48"/>
      <c r="ACM79" s="48"/>
      <c r="ACN79" s="48"/>
      <c r="ACO79" s="48"/>
      <c r="ACP79" s="48"/>
      <c r="ACQ79" s="191">
        <f t="shared" si="2148"/>
        <v>0</v>
      </c>
      <c r="ACR79" s="48"/>
      <c r="ACS79" s="48"/>
      <c r="ACT79" s="48"/>
      <c r="ACU79" s="48"/>
      <c r="ACV79" s="48"/>
      <c r="ACW79" s="48"/>
      <c r="ACX79" s="192">
        <f t="shared" si="2149"/>
        <v>0</v>
      </c>
      <c r="ACY79" s="48"/>
      <c r="ACZ79" s="48"/>
      <c r="ADC79" s="48"/>
      <c r="ADD79" s="48"/>
      <c r="ADE79" s="48"/>
      <c r="ADF79" s="48"/>
      <c r="ADG79" s="191">
        <f t="shared" si="2150"/>
        <v>0</v>
      </c>
      <c r="ADH79" s="48"/>
      <c r="ADI79" s="48"/>
      <c r="ADJ79" s="48"/>
      <c r="ADK79" s="48"/>
      <c r="ADL79" s="48"/>
      <c r="ADM79" s="48"/>
      <c r="ADN79" s="192">
        <f t="shared" si="2151"/>
        <v>0</v>
      </c>
      <c r="ADO79" s="48"/>
      <c r="ADP79" s="48"/>
      <c r="ADR79" s="48"/>
      <c r="ADS79" s="48"/>
      <c r="ADT79" s="48"/>
      <c r="ADU79" s="48"/>
      <c r="ADV79" s="191">
        <f t="shared" si="2152"/>
        <v>0</v>
      </c>
      <c r="ADW79" s="48"/>
      <c r="ADX79" s="48"/>
      <c r="ADY79" s="48"/>
      <c r="ADZ79" s="48"/>
      <c r="AEA79" s="48"/>
      <c r="AEB79" s="48"/>
      <c r="AEC79" s="192">
        <f t="shared" si="2153"/>
        <v>0</v>
      </c>
      <c r="AED79" s="48"/>
      <c r="AEE79" s="48"/>
      <c r="AEG79" s="48"/>
      <c r="AEH79" s="48"/>
      <c r="AEI79" s="48"/>
      <c r="AEJ79" s="48"/>
      <c r="AEK79" s="191">
        <f t="shared" si="2154"/>
        <v>0</v>
      </c>
      <c r="AEL79" s="48"/>
      <c r="AEM79" s="48"/>
      <c r="AEN79" s="48"/>
      <c r="AEO79" s="48"/>
      <c r="AEP79" s="48"/>
      <c r="AEQ79" s="48"/>
      <c r="AER79" s="192">
        <f t="shared" si="2155"/>
        <v>0</v>
      </c>
      <c r="AES79" s="48"/>
      <c r="AET79" s="48"/>
      <c r="AEV79" s="48"/>
      <c r="AEW79" s="48"/>
      <c r="AEX79" s="48"/>
      <c r="AEY79" s="48"/>
      <c r="AEZ79" s="191">
        <f t="shared" si="2156"/>
        <v>0</v>
      </c>
      <c r="AFA79" s="48"/>
      <c r="AFB79" s="48"/>
      <c r="AFC79" s="48"/>
      <c r="AFD79" s="48"/>
      <c r="AFE79" s="48"/>
      <c r="AFF79" s="48"/>
      <c r="AFG79" s="192">
        <f t="shared" si="2157"/>
        <v>0</v>
      </c>
      <c r="AFH79" s="48"/>
      <c r="AFI79" s="48"/>
      <c r="AFK79" s="48"/>
      <c r="AFL79" s="48"/>
      <c r="AFM79" s="48"/>
      <c r="AFN79" s="48"/>
      <c r="AFO79" s="191">
        <f t="shared" si="2158"/>
        <v>0</v>
      </c>
      <c r="AFP79" s="48"/>
      <c r="AFQ79" s="48"/>
      <c r="AFR79" s="48"/>
      <c r="AFS79" s="48"/>
      <c r="AFT79" s="48"/>
      <c r="AFU79" s="48"/>
      <c r="AFV79" s="192">
        <f t="shared" si="2159"/>
        <v>0</v>
      </c>
      <c r="AFW79" s="48"/>
      <c r="AFX79" s="48"/>
      <c r="AFZ79" s="48"/>
      <c r="AGA79" s="48"/>
      <c r="AGB79" s="48"/>
      <c r="AGC79" s="48"/>
      <c r="AGD79" s="191">
        <f t="shared" si="2160"/>
        <v>0</v>
      </c>
      <c r="AGE79" s="48"/>
      <c r="AGF79" s="48"/>
      <c r="AGG79" s="48"/>
      <c r="AGH79" s="48"/>
      <c r="AGI79" s="48"/>
      <c r="AGJ79" s="48"/>
      <c r="AGK79" s="192">
        <f t="shared" si="2161"/>
        <v>0</v>
      </c>
      <c r="AGL79" s="48"/>
      <c r="AGM79" s="48"/>
      <c r="AGO79" s="48"/>
      <c r="AGP79" s="48"/>
      <c r="AGQ79" s="48"/>
      <c r="AGR79" s="48"/>
      <c r="AGS79" s="191">
        <f t="shared" si="2162"/>
        <v>0</v>
      </c>
      <c r="AGT79" s="48"/>
      <c r="AGU79" s="48"/>
      <c r="AGV79" s="48"/>
      <c r="AGW79" s="48"/>
      <c r="AGX79" s="48"/>
      <c r="AGY79" s="48"/>
      <c r="AGZ79" s="192">
        <f t="shared" si="2163"/>
        <v>0</v>
      </c>
      <c r="AHA79" s="48"/>
      <c r="AHB79" s="48"/>
      <c r="AHD79" s="48"/>
      <c r="AHE79" s="48"/>
      <c r="AHF79" s="48"/>
      <c r="AHG79" s="48"/>
      <c r="AHH79" s="191">
        <f t="shared" si="2164"/>
        <v>0</v>
      </c>
      <c r="AHI79" s="48"/>
      <c r="AHJ79" s="48"/>
      <c r="AHK79" s="48"/>
      <c r="AHL79" s="48"/>
      <c r="AHM79" s="48"/>
      <c r="AHN79" s="48"/>
      <c r="AHO79" s="192">
        <f t="shared" si="2165"/>
        <v>0</v>
      </c>
      <c r="AHP79" s="48"/>
      <c r="AHQ79" s="48"/>
      <c r="AHS79" s="48"/>
      <c r="AHT79" s="48"/>
      <c r="AHU79" s="48"/>
      <c r="AHV79" s="48"/>
      <c r="AHW79" s="191">
        <f t="shared" si="2166"/>
        <v>0</v>
      </c>
      <c r="AHX79" s="48"/>
      <c r="AHY79" s="48"/>
      <c r="AHZ79" s="48"/>
      <c r="AIA79" s="48"/>
      <c r="AIB79" s="48"/>
      <c r="AIC79" s="48"/>
      <c r="AID79" s="192">
        <f t="shared" si="2167"/>
        <v>0</v>
      </c>
      <c r="AIE79" s="48"/>
      <c r="AIF79" s="48"/>
    </row>
    <row r="80" spans="1:916" x14ac:dyDescent="0.25">
      <c r="A80" s="40"/>
      <c r="B80" s="49" t="s">
        <v>308</v>
      </c>
      <c r="C80" s="51"/>
      <c r="D80" s="51"/>
      <c r="E80" s="51"/>
      <c r="F80" s="51"/>
      <c r="G80" s="52"/>
      <c r="H80" s="48"/>
      <c r="I80" s="48"/>
      <c r="J80" s="50"/>
      <c r="K80" s="51"/>
      <c r="L80" s="51"/>
      <c r="M80" s="51"/>
      <c r="N80" s="51"/>
      <c r="O80" s="51"/>
      <c r="P80" s="51"/>
      <c r="Q80" s="51"/>
      <c r="R80" s="51"/>
      <c r="S80" s="51"/>
      <c r="T80" s="51"/>
      <c r="U80" s="52"/>
      <c r="V80" s="48"/>
      <c r="W80" s="54"/>
      <c r="X80" s="50"/>
      <c r="Y80" s="51"/>
      <c r="Z80" s="51"/>
      <c r="AA80" s="51"/>
      <c r="AB80" s="51"/>
      <c r="AC80" s="51"/>
      <c r="AD80" s="52"/>
      <c r="AF80" s="51"/>
      <c r="AG80" s="51"/>
      <c r="AH80" s="51"/>
      <c r="AI80" s="51"/>
      <c r="AJ80" s="52"/>
      <c r="AK80" s="48"/>
      <c r="AL80" s="54"/>
      <c r="AM80" s="50"/>
      <c r="AN80" s="51"/>
      <c r="AO80" s="51"/>
      <c r="AP80" s="51"/>
      <c r="AQ80" s="51"/>
      <c r="AR80" s="51"/>
      <c r="AS80" s="52"/>
      <c r="AU80" s="51"/>
      <c r="AV80" s="51"/>
      <c r="AW80" s="51"/>
      <c r="AX80" s="51"/>
      <c r="AY80" s="52"/>
      <c r="AZ80" s="48"/>
      <c r="BA80" s="54"/>
      <c r="BB80" s="50"/>
      <c r="BC80" s="51"/>
      <c r="BD80" s="51"/>
      <c r="BE80" s="51"/>
      <c r="BF80" s="51"/>
      <c r="BG80" s="51"/>
      <c r="BH80" s="52"/>
      <c r="BJ80" s="51"/>
      <c r="BK80" s="51"/>
      <c r="BL80" s="51"/>
      <c r="BM80" s="51"/>
      <c r="BN80" s="52"/>
      <c r="BO80" s="48"/>
      <c r="BP80" s="54"/>
      <c r="BQ80" s="50"/>
      <c r="BR80" s="51"/>
      <c r="BS80" s="51"/>
      <c r="BT80" s="51"/>
      <c r="BU80" s="51"/>
      <c r="BV80" s="51"/>
      <c r="BW80" s="52"/>
      <c r="BY80" s="51"/>
      <c r="BZ80" s="51"/>
      <c r="CA80" s="51"/>
      <c r="CB80" s="51"/>
      <c r="CC80" s="52"/>
      <c r="CD80" s="48"/>
      <c r="CE80" s="54"/>
      <c r="CF80" s="50"/>
      <c r="CG80" s="51"/>
      <c r="CH80" s="51"/>
      <c r="CI80" s="51"/>
      <c r="CJ80" s="51"/>
      <c r="CK80" s="51"/>
      <c r="CL80" s="52"/>
      <c r="CN80" s="51"/>
      <c r="CO80" s="51"/>
      <c r="CP80" s="51"/>
      <c r="CQ80" s="51"/>
      <c r="CR80" s="52"/>
      <c r="CS80" s="48"/>
      <c r="CT80" s="54"/>
      <c r="CU80" s="50"/>
      <c r="CV80" s="51"/>
      <c r="CW80" s="51"/>
      <c r="CX80" s="51"/>
      <c r="CY80" s="51"/>
      <c r="CZ80" s="51"/>
      <c r="DA80" s="52"/>
      <c r="DC80" s="51"/>
      <c r="DD80" s="51"/>
      <c r="DE80" s="51"/>
      <c r="DF80" s="51"/>
      <c r="DG80" s="52"/>
      <c r="DH80" s="48"/>
      <c r="DI80" s="54"/>
      <c r="DJ80" s="50"/>
      <c r="DK80" s="51"/>
      <c r="DL80" s="51"/>
      <c r="DM80" s="51"/>
      <c r="DN80" s="51"/>
      <c r="DO80" s="51"/>
      <c r="DP80" s="52"/>
      <c r="DR80" s="51"/>
      <c r="DS80" s="51"/>
      <c r="DT80" s="51"/>
      <c r="DU80" s="51"/>
      <c r="DV80" s="52"/>
      <c r="DW80" s="48"/>
      <c r="DX80" s="54"/>
      <c r="DY80" s="50"/>
      <c r="DZ80" s="51"/>
      <c r="EA80" s="51"/>
      <c r="EB80" s="51"/>
      <c r="EC80" s="51"/>
      <c r="ED80" s="51"/>
      <c r="EE80" s="52"/>
      <c r="EG80" s="51"/>
      <c r="EH80" s="51"/>
      <c r="EI80" s="51"/>
      <c r="EJ80" s="51"/>
      <c r="EK80" s="52"/>
      <c r="EL80" s="48"/>
      <c r="EM80" s="54"/>
      <c r="EN80" s="50"/>
      <c r="EO80" s="51"/>
      <c r="EP80" s="51"/>
      <c r="EQ80" s="51"/>
      <c r="ER80" s="51"/>
      <c r="ES80" s="51"/>
      <c r="ET80" s="52"/>
      <c r="EV80" s="51"/>
      <c r="EW80" s="51"/>
      <c r="EX80" s="51"/>
      <c r="EY80" s="51"/>
      <c r="EZ80" s="52"/>
      <c r="FA80" s="48"/>
      <c r="FB80" s="54"/>
      <c r="FC80" s="50"/>
      <c r="FD80" s="51"/>
      <c r="FE80" s="51"/>
      <c r="FF80" s="51"/>
      <c r="FG80" s="51"/>
      <c r="FH80" s="51"/>
      <c r="FI80" s="52"/>
      <c r="FK80" s="51"/>
      <c r="FL80" s="51"/>
      <c r="FM80" s="51"/>
      <c r="FN80" s="51"/>
      <c r="FO80" s="52"/>
      <c r="FP80" s="48"/>
      <c r="FQ80" s="54"/>
      <c r="FR80" s="50"/>
      <c r="FS80" s="51"/>
      <c r="FT80" s="51"/>
      <c r="FU80" s="51"/>
      <c r="FV80" s="51"/>
      <c r="FW80" s="51"/>
      <c r="FX80" s="52"/>
      <c r="FZ80" s="51"/>
      <c r="GA80" s="51"/>
      <c r="GB80" s="51"/>
      <c r="GC80" s="51"/>
      <c r="GD80" s="52"/>
      <c r="GE80" s="48"/>
      <c r="GF80" s="54"/>
      <c r="GG80" s="50"/>
      <c r="GH80" s="51"/>
      <c r="GI80" s="51"/>
      <c r="GJ80" s="51"/>
      <c r="GK80" s="51"/>
      <c r="GL80" s="51"/>
      <c r="GM80" s="52"/>
      <c r="GO80" s="51"/>
      <c r="GP80" s="51"/>
      <c r="GQ80" s="51"/>
      <c r="GR80" s="51"/>
      <c r="GS80" s="52"/>
      <c r="GT80" s="48"/>
      <c r="GU80" s="54"/>
      <c r="GV80" s="50"/>
      <c r="GW80" s="51"/>
      <c r="GX80" s="51"/>
      <c r="GY80" s="51"/>
      <c r="GZ80" s="51"/>
      <c r="HA80" s="51"/>
      <c r="HB80" s="52"/>
      <c r="HD80" s="51"/>
      <c r="HE80" s="51"/>
      <c r="HF80" s="51"/>
      <c r="HG80" s="51"/>
      <c r="HH80" s="52"/>
      <c r="HI80" s="48"/>
      <c r="HJ80" s="54"/>
      <c r="HK80" s="50"/>
      <c r="HL80" s="51"/>
      <c r="HM80" s="51"/>
      <c r="HN80" s="51"/>
      <c r="HO80" s="51"/>
      <c r="HP80" s="51"/>
      <c r="HQ80" s="52"/>
      <c r="HS80" s="51"/>
      <c r="HT80" s="51"/>
      <c r="HU80" s="51"/>
      <c r="HV80" s="51"/>
      <c r="HW80" s="52"/>
      <c r="HX80" s="48"/>
      <c r="HY80" s="54"/>
      <c r="HZ80" s="50"/>
      <c r="IA80" s="51"/>
      <c r="IB80" s="51"/>
      <c r="IC80" s="51"/>
      <c r="ID80" s="51"/>
      <c r="IE80" s="51"/>
      <c r="IF80" s="52"/>
      <c r="IH80" s="51"/>
      <c r="II80" s="51"/>
      <c r="IJ80" s="51"/>
      <c r="IK80" s="51"/>
      <c r="IL80" s="52"/>
      <c r="IM80" s="48"/>
      <c r="IN80" s="54"/>
      <c r="IO80" s="50"/>
      <c r="IP80" s="51"/>
      <c r="IQ80" s="51"/>
      <c r="IR80" s="51"/>
      <c r="IS80" s="51"/>
      <c r="IT80" s="51"/>
      <c r="IU80" s="52"/>
      <c r="IW80" s="51"/>
      <c r="IX80" s="51"/>
      <c r="IY80" s="51"/>
      <c r="IZ80" s="51"/>
      <c r="JA80" s="52"/>
      <c r="JB80" s="48"/>
      <c r="JC80" s="54"/>
      <c r="JD80" s="50"/>
      <c r="JE80" s="51"/>
      <c r="JF80" s="51"/>
      <c r="JG80" s="51"/>
      <c r="JH80" s="51"/>
      <c r="JI80" s="51"/>
      <c r="JJ80" s="52"/>
      <c r="JL80" s="51"/>
      <c r="JM80" s="51"/>
      <c r="JN80" s="51"/>
      <c r="JO80" s="51"/>
      <c r="JP80" s="52"/>
      <c r="JQ80" s="48"/>
      <c r="JR80" s="54"/>
      <c r="JS80" s="50"/>
      <c r="JT80" s="51"/>
      <c r="JU80" s="51"/>
      <c r="JV80" s="51"/>
      <c r="JW80" s="51"/>
      <c r="JX80" s="51"/>
      <c r="JY80" s="52"/>
      <c r="KA80" s="51"/>
      <c r="KB80" s="51"/>
      <c r="KC80" s="51"/>
      <c r="KD80" s="51"/>
      <c r="KE80" s="52"/>
      <c r="KF80" s="48"/>
      <c r="KG80" s="54"/>
      <c r="KH80" s="50"/>
      <c r="KI80" s="51"/>
      <c r="KJ80" s="51"/>
      <c r="KK80" s="51"/>
      <c r="KL80" s="51"/>
      <c r="KM80" s="51"/>
      <c r="KN80" s="52"/>
      <c r="KP80" s="51"/>
      <c r="KQ80" s="51"/>
      <c r="KR80" s="51"/>
      <c r="KS80" s="51"/>
      <c r="KT80" s="52"/>
      <c r="KU80" s="48"/>
      <c r="KV80" s="54"/>
      <c r="KW80" s="50"/>
      <c r="KX80" s="51"/>
      <c r="KY80" s="51"/>
      <c r="KZ80" s="51"/>
      <c r="LA80" s="51"/>
      <c r="LB80" s="51"/>
      <c r="LC80" s="52"/>
      <c r="LE80" s="51"/>
      <c r="LF80" s="51"/>
      <c r="LG80" s="51"/>
      <c r="LH80" s="51"/>
      <c r="LI80" s="52"/>
      <c r="LJ80" s="48"/>
      <c r="LK80" s="54"/>
      <c r="LL80" s="50"/>
      <c r="LM80" s="51"/>
      <c r="LN80" s="51"/>
      <c r="LO80" s="51"/>
      <c r="LP80" s="51"/>
      <c r="LQ80" s="51"/>
      <c r="LR80" s="52"/>
      <c r="LT80" s="51"/>
      <c r="LU80" s="51"/>
      <c r="LV80" s="51"/>
      <c r="LW80" s="51"/>
      <c r="LX80" s="52"/>
      <c r="LY80" s="48"/>
      <c r="LZ80" s="54"/>
      <c r="MA80" s="50"/>
      <c r="MB80" s="51"/>
      <c r="MC80" s="51"/>
      <c r="MD80" s="51"/>
      <c r="ME80" s="51"/>
      <c r="MF80" s="51"/>
      <c r="MG80" s="52"/>
      <c r="MI80" s="51"/>
      <c r="MJ80" s="51"/>
      <c r="MK80" s="51"/>
      <c r="ML80" s="51"/>
      <c r="MM80" s="52"/>
      <c r="MN80" s="48"/>
      <c r="MO80" s="54"/>
      <c r="MP80" s="50"/>
      <c r="MQ80" s="51"/>
      <c r="MR80" s="51"/>
      <c r="MS80" s="51"/>
      <c r="MT80" s="51"/>
      <c r="MU80" s="51"/>
      <c r="MV80" s="52"/>
      <c r="MX80" s="51"/>
      <c r="MY80" s="51"/>
      <c r="MZ80" s="51"/>
      <c r="NA80" s="51"/>
      <c r="NB80" s="52"/>
      <c r="NC80" s="48"/>
      <c r="ND80" s="54"/>
      <c r="NE80" s="50"/>
      <c r="NF80" s="51"/>
      <c r="NG80" s="51"/>
      <c r="NH80" s="51"/>
      <c r="NI80" s="51"/>
      <c r="NJ80" s="51"/>
      <c r="NK80" s="52"/>
      <c r="NM80" s="51"/>
      <c r="NN80" s="51"/>
      <c r="NO80" s="51"/>
      <c r="NP80" s="51"/>
      <c r="NQ80" s="52"/>
      <c r="NR80" s="48"/>
      <c r="NS80" s="54"/>
      <c r="NT80" s="50"/>
      <c r="NU80" s="51"/>
      <c r="NV80" s="51"/>
      <c r="NW80" s="51"/>
      <c r="NX80" s="51"/>
      <c r="NY80" s="51"/>
      <c r="NZ80" s="52"/>
      <c r="OB80" s="51"/>
      <c r="OC80" s="51"/>
      <c r="OD80" s="51"/>
      <c r="OE80" s="51"/>
      <c r="OF80" s="52"/>
      <c r="OG80" s="48"/>
      <c r="OH80" s="54"/>
      <c r="OI80" s="50"/>
      <c r="OJ80" s="51"/>
      <c r="OK80" s="51"/>
      <c r="OL80" s="51"/>
      <c r="OM80" s="51"/>
      <c r="ON80" s="51"/>
      <c r="OO80" s="52"/>
      <c r="OQ80" s="51"/>
      <c r="OR80" s="51"/>
      <c r="OS80" s="51"/>
      <c r="OT80" s="51"/>
      <c r="OU80" s="52"/>
      <c r="OV80" s="48"/>
      <c r="OW80" s="54"/>
      <c r="OX80" s="50"/>
      <c r="OY80" s="51"/>
      <c r="OZ80" s="51"/>
      <c r="PA80" s="51"/>
      <c r="PB80" s="51"/>
      <c r="PC80" s="51"/>
      <c r="PD80" s="52"/>
      <c r="PF80" s="51"/>
      <c r="PG80" s="51"/>
      <c r="PH80" s="51"/>
      <c r="PI80" s="51"/>
      <c r="PJ80" s="52"/>
      <c r="PK80" s="48"/>
      <c r="PL80" s="54"/>
      <c r="PM80" s="50"/>
      <c r="PN80" s="51"/>
      <c r="PO80" s="51"/>
      <c r="PP80" s="51"/>
      <c r="PQ80" s="51"/>
      <c r="PR80" s="51"/>
      <c r="PS80" s="52"/>
      <c r="PU80" s="51"/>
      <c r="PV80" s="51"/>
      <c r="PW80" s="51"/>
      <c r="PX80" s="51"/>
      <c r="PY80" s="52"/>
      <c r="PZ80" s="48"/>
      <c r="QA80" s="54"/>
      <c r="QB80" s="50"/>
      <c r="QC80" s="51"/>
      <c r="QD80" s="51"/>
      <c r="QE80" s="51"/>
      <c r="QF80" s="51"/>
      <c r="QG80" s="51"/>
      <c r="QH80" s="52"/>
      <c r="QJ80" s="51"/>
      <c r="QK80" s="51"/>
      <c r="QL80" s="51"/>
      <c r="QM80" s="51"/>
      <c r="QN80" s="52"/>
      <c r="QO80" s="48"/>
      <c r="QP80" s="54"/>
      <c r="QQ80" s="50"/>
      <c r="QR80" s="51"/>
      <c r="QS80" s="51"/>
      <c r="QT80" s="51"/>
      <c r="QU80" s="51"/>
      <c r="QV80" s="51"/>
      <c r="QW80" s="52"/>
      <c r="QY80" s="51"/>
      <c r="QZ80" s="51"/>
      <c r="RA80" s="51"/>
      <c r="RB80" s="51"/>
      <c r="RC80" s="52"/>
      <c r="RD80" s="48"/>
      <c r="RE80" s="54"/>
      <c r="RF80" s="50"/>
      <c r="RG80" s="51"/>
      <c r="RH80" s="51"/>
      <c r="RI80" s="51"/>
      <c r="RJ80" s="51"/>
      <c r="RK80" s="51"/>
      <c r="RL80" s="52"/>
      <c r="RN80" s="51"/>
      <c r="RO80" s="51"/>
      <c r="RP80" s="51"/>
      <c r="RQ80" s="51"/>
      <c r="RR80" s="52"/>
      <c r="RS80" s="48"/>
      <c r="RT80" s="54"/>
      <c r="RU80" s="50"/>
      <c r="RV80" s="51"/>
      <c r="RW80" s="51"/>
      <c r="RX80" s="51"/>
      <c r="RY80" s="51"/>
      <c r="RZ80" s="51"/>
      <c r="SA80" s="52"/>
      <c r="SC80" s="51"/>
      <c r="SD80" s="51"/>
      <c r="SE80" s="51"/>
      <c r="SF80" s="51"/>
      <c r="SG80" s="52"/>
      <c r="SH80" s="48"/>
      <c r="SI80" s="54"/>
      <c r="SJ80" s="50"/>
      <c r="SK80" s="51"/>
      <c r="SL80" s="51"/>
      <c r="SM80" s="51"/>
      <c r="SN80" s="51"/>
      <c r="SO80" s="51"/>
      <c r="SP80" s="52"/>
      <c r="SR80" s="51"/>
      <c r="SS80" s="51"/>
      <c r="ST80" s="51"/>
      <c r="SU80" s="51"/>
      <c r="SV80" s="52"/>
      <c r="SW80" s="48"/>
      <c r="SX80" s="54"/>
      <c r="SY80" s="50"/>
      <c r="SZ80" s="51"/>
      <c r="TA80" s="51"/>
      <c r="TB80" s="51"/>
      <c r="TC80" s="51"/>
      <c r="TD80" s="51"/>
      <c r="TE80" s="52"/>
      <c r="TG80" s="51"/>
      <c r="TH80" s="51"/>
      <c r="TI80" s="51"/>
      <c r="TJ80" s="51"/>
      <c r="TK80" s="52"/>
      <c r="TL80" s="48"/>
      <c r="TM80" s="54"/>
      <c r="TN80" s="50"/>
      <c r="TO80" s="51"/>
      <c r="TP80" s="51"/>
      <c r="TQ80" s="51"/>
      <c r="TR80" s="51"/>
      <c r="TS80" s="51"/>
      <c r="TT80" s="52"/>
      <c r="TV80" s="51"/>
      <c r="TW80" s="51"/>
      <c r="TX80" s="51"/>
      <c r="TY80" s="51"/>
      <c r="TZ80" s="52"/>
      <c r="UA80" s="48"/>
      <c r="UB80" s="54"/>
      <c r="UC80" s="50"/>
      <c r="UD80" s="51"/>
      <c r="UE80" s="51"/>
      <c r="UF80" s="51"/>
      <c r="UG80" s="51"/>
      <c r="UH80" s="51"/>
      <c r="UI80" s="52"/>
      <c r="UK80" s="51"/>
      <c r="UL80" s="51"/>
      <c r="UM80" s="51"/>
      <c r="UN80" s="51"/>
      <c r="UO80" s="52"/>
      <c r="UP80" s="48"/>
      <c r="UQ80" s="54"/>
      <c r="UR80" s="50"/>
      <c r="US80" s="51"/>
      <c r="UT80" s="51"/>
      <c r="UU80" s="51"/>
      <c r="UV80" s="51"/>
      <c r="UW80" s="51"/>
      <c r="UX80" s="52"/>
      <c r="UZ80" s="51"/>
      <c r="VA80" s="51"/>
      <c r="VB80" s="51"/>
      <c r="VC80" s="51"/>
      <c r="VD80" s="52"/>
      <c r="VE80" s="48"/>
      <c r="VF80" s="54"/>
      <c r="VG80" s="50"/>
      <c r="VH80" s="51"/>
      <c r="VI80" s="51"/>
      <c r="VJ80" s="51"/>
      <c r="VK80" s="51"/>
      <c r="VL80" s="51"/>
      <c r="VM80" s="52"/>
      <c r="VO80" s="51"/>
      <c r="VP80" s="51"/>
      <c r="VQ80" s="51"/>
      <c r="VR80" s="51"/>
      <c r="VS80" s="52"/>
      <c r="VT80" s="48"/>
      <c r="VU80" s="54"/>
      <c r="VV80" s="50"/>
      <c r="VW80" s="51"/>
      <c r="VX80" s="51"/>
      <c r="VY80" s="51"/>
      <c r="VZ80" s="51"/>
      <c r="WA80" s="51"/>
      <c r="WB80" s="52"/>
      <c r="WD80" s="51"/>
      <c r="WE80" s="51"/>
      <c r="WF80" s="51"/>
      <c r="WG80" s="51"/>
      <c r="WH80" s="52"/>
      <c r="WI80" s="48"/>
      <c r="WJ80" s="54"/>
      <c r="WK80" s="50"/>
      <c r="WL80" s="51"/>
      <c r="WM80" s="51"/>
      <c r="WN80" s="51"/>
      <c r="WO80" s="51"/>
      <c r="WP80" s="51"/>
      <c r="WQ80" s="52"/>
      <c r="WS80" s="51"/>
      <c r="WT80" s="51"/>
      <c r="WU80" s="51"/>
      <c r="WV80" s="51"/>
      <c r="WW80" s="52"/>
      <c r="WX80" s="48"/>
      <c r="WY80" s="54"/>
      <c r="WZ80" s="50"/>
      <c r="XA80" s="51"/>
      <c r="XB80" s="51"/>
      <c r="XC80" s="51"/>
      <c r="XD80" s="51"/>
      <c r="XE80" s="51"/>
      <c r="XF80" s="52"/>
      <c r="XH80" s="51"/>
      <c r="XI80" s="51"/>
      <c r="XJ80" s="51"/>
      <c r="XK80" s="51"/>
      <c r="XL80" s="52"/>
      <c r="XM80" s="48"/>
      <c r="XN80" s="54"/>
      <c r="XO80" s="50"/>
      <c r="XP80" s="51"/>
      <c r="XQ80" s="51"/>
      <c r="XR80" s="51"/>
      <c r="XS80" s="51"/>
      <c r="XT80" s="51"/>
      <c r="XU80" s="52"/>
      <c r="XW80" s="51"/>
      <c r="XX80" s="51"/>
      <c r="XY80" s="51"/>
      <c r="XZ80" s="51"/>
      <c r="YA80" s="52"/>
      <c r="YB80" s="48"/>
      <c r="YC80" s="54"/>
      <c r="YD80" s="50"/>
      <c r="YE80" s="51"/>
      <c r="YF80" s="51"/>
      <c r="YG80" s="51"/>
      <c r="YH80" s="51"/>
      <c r="YI80" s="51"/>
      <c r="YJ80" s="52"/>
      <c r="YL80" s="51"/>
      <c r="YM80" s="51"/>
      <c r="YN80" s="51"/>
      <c r="YO80" s="51"/>
      <c r="YP80" s="52"/>
      <c r="YQ80" s="48"/>
      <c r="YR80" s="54"/>
      <c r="YS80" s="50"/>
      <c r="YT80" s="51"/>
      <c r="YU80" s="51"/>
      <c r="YV80" s="51"/>
      <c r="YW80" s="51"/>
      <c r="YX80" s="51"/>
      <c r="YY80" s="52"/>
      <c r="ZA80" s="51"/>
      <c r="ZB80" s="51"/>
      <c r="ZC80" s="51"/>
      <c r="ZD80" s="51"/>
      <c r="ZE80" s="52"/>
      <c r="ZF80" s="48"/>
      <c r="ZG80" s="54"/>
      <c r="ZH80" s="50"/>
      <c r="ZI80" s="51"/>
      <c r="ZJ80" s="51"/>
      <c r="ZK80" s="51"/>
      <c r="ZL80" s="51"/>
      <c r="ZM80" s="51"/>
      <c r="ZN80" s="52"/>
      <c r="ZP80" s="51"/>
      <c r="ZQ80" s="51"/>
      <c r="ZR80" s="51"/>
      <c r="ZS80" s="51"/>
      <c r="ZT80" s="52"/>
      <c r="ZU80" s="48"/>
      <c r="ZV80" s="54"/>
      <c r="ZW80" s="50"/>
      <c r="ZX80" s="51"/>
      <c r="ZY80" s="51"/>
      <c r="ZZ80" s="51"/>
      <c r="AAA80" s="51"/>
      <c r="AAB80" s="51"/>
      <c r="AAC80" s="52"/>
      <c r="AAE80" s="51"/>
      <c r="AAF80" s="51"/>
      <c r="AAG80" s="51"/>
      <c r="AAH80" s="51"/>
      <c r="AAI80" s="52"/>
      <c r="AAJ80" s="48"/>
      <c r="AAK80" s="54"/>
      <c r="AAL80" s="50"/>
      <c r="AAM80" s="51"/>
      <c r="AAN80" s="51"/>
      <c r="AAO80" s="51"/>
      <c r="AAP80" s="51"/>
      <c r="AAQ80" s="51"/>
      <c r="AAR80" s="52"/>
      <c r="AAT80" s="51"/>
      <c r="AAU80" s="51"/>
      <c r="AAV80" s="51"/>
      <c r="AAW80" s="51"/>
      <c r="AAX80" s="52"/>
      <c r="AAY80" s="48"/>
      <c r="AAZ80" s="54"/>
      <c r="ABA80" s="50"/>
      <c r="ABB80" s="51"/>
      <c r="ABC80" s="51"/>
      <c r="ABD80" s="51"/>
      <c r="ABE80" s="51"/>
      <c r="ABF80" s="51"/>
      <c r="ABG80" s="52"/>
      <c r="ABI80" s="51"/>
      <c r="ABJ80" s="51"/>
      <c r="ABK80" s="51"/>
      <c r="ABL80" s="51"/>
      <c r="ABM80" s="52"/>
      <c r="ABN80" s="48"/>
      <c r="ABO80" s="54"/>
      <c r="ABP80" s="50"/>
      <c r="ABQ80" s="51"/>
      <c r="ABR80" s="51"/>
      <c r="ABS80" s="51"/>
      <c r="ABT80" s="51"/>
      <c r="ABU80" s="51"/>
      <c r="ABV80" s="52"/>
      <c r="ABX80" s="51"/>
      <c r="ABY80" s="51"/>
      <c r="ABZ80" s="51"/>
      <c r="ACA80" s="51"/>
      <c r="ACB80" s="52"/>
      <c r="ACC80" s="48"/>
      <c r="ACD80" s="54"/>
      <c r="ACE80" s="50"/>
      <c r="ACF80" s="51"/>
      <c r="ACG80" s="51"/>
      <c r="ACH80" s="51"/>
      <c r="ACI80" s="51"/>
      <c r="ACJ80" s="51"/>
      <c r="ACK80" s="52"/>
      <c r="ACM80" s="51"/>
      <c r="ACN80" s="51"/>
      <c r="ACO80" s="51"/>
      <c r="ACP80" s="51"/>
      <c r="ACQ80" s="52"/>
      <c r="ACR80" s="48"/>
      <c r="ACS80" s="54"/>
      <c r="ACT80" s="50"/>
      <c r="ACU80" s="51"/>
      <c r="ACV80" s="51"/>
      <c r="ACW80" s="51"/>
      <c r="ACX80" s="51"/>
      <c r="ACY80" s="51"/>
      <c r="ACZ80" s="52"/>
      <c r="ADC80" s="51"/>
      <c r="ADD80" s="51"/>
      <c r="ADE80" s="51"/>
      <c r="ADF80" s="51"/>
      <c r="ADG80" s="52"/>
      <c r="ADH80" s="48"/>
      <c r="ADI80" s="54"/>
      <c r="ADJ80" s="50"/>
      <c r="ADK80" s="51"/>
      <c r="ADL80" s="51"/>
      <c r="ADM80" s="51"/>
      <c r="ADN80" s="51"/>
      <c r="ADO80" s="51"/>
      <c r="ADP80" s="52"/>
      <c r="ADR80" s="51"/>
      <c r="ADS80" s="51"/>
      <c r="ADT80" s="51"/>
      <c r="ADU80" s="51"/>
      <c r="ADV80" s="52"/>
      <c r="ADW80" s="48"/>
      <c r="ADX80" s="54"/>
      <c r="ADY80" s="50"/>
      <c r="ADZ80" s="51"/>
      <c r="AEA80" s="51"/>
      <c r="AEB80" s="51"/>
      <c r="AEC80" s="51"/>
      <c r="AED80" s="51"/>
      <c r="AEE80" s="52"/>
      <c r="AEG80" s="51"/>
      <c r="AEH80" s="51"/>
      <c r="AEI80" s="51"/>
      <c r="AEJ80" s="51"/>
      <c r="AEK80" s="52"/>
      <c r="AEL80" s="48"/>
      <c r="AEM80" s="54"/>
      <c r="AEN80" s="50"/>
      <c r="AEO80" s="51"/>
      <c r="AEP80" s="51"/>
      <c r="AEQ80" s="51"/>
      <c r="AER80" s="51"/>
      <c r="AES80" s="51"/>
      <c r="AET80" s="52"/>
      <c r="AEV80" s="51"/>
      <c r="AEW80" s="51"/>
      <c r="AEX80" s="51"/>
      <c r="AEY80" s="51"/>
      <c r="AEZ80" s="52"/>
      <c r="AFA80" s="48"/>
      <c r="AFB80" s="54"/>
      <c r="AFC80" s="50"/>
      <c r="AFD80" s="51"/>
      <c r="AFE80" s="51"/>
      <c r="AFF80" s="51"/>
      <c r="AFG80" s="51"/>
      <c r="AFH80" s="51"/>
      <c r="AFI80" s="52"/>
      <c r="AFK80" s="51"/>
      <c r="AFL80" s="51"/>
      <c r="AFM80" s="51"/>
      <c r="AFN80" s="51"/>
      <c r="AFO80" s="52"/>
      <c r="AFP80" s="48"/>
      <c r="AFQ80" s="54"/>
      <c r="AFR80" s="50"/>
      <c r="AFS80" s="51"/>
      <c r="AFT80" s="51"/>
      <c r="AFU80" s="51"/>
      <c r="AFV80" s="51"/>
      <c r="AFW80" s="51"/>
      <c r="AFX80" s="52"/>
      <c r="AFZ80" s="51"/>
      <c r="AGA80" s="51"/>
      <c r="AGB80" s="51"/>
      <c r="AGC80" s="51"/>
      <c r="AGD80" s="52"/>
      <c r="AGE80" s="48"/>
      <c r="AGF80" s="54"/>
      <c r="AGG80" s="50"/>
      <c r="AGH80" s="51"/>
      <c r="AGI80" s="51"/>
      <c r="AGJ80" s="51"/>
      <c r="AGK80" s="51"/>
      <c r="AGL80" s="51"/>
      <c r="AGM80" s="52"/>
      <c r="AGO80" s="51"/>
      <c r="AGP80" s="51"/>
      <c r="AGQ80" s="51"/>
      <c r="AGR80" s="51"/>
      <c r="AGS80" s="52"/>
      <c r="AGT80" s="48"/>
      <c r="AGU80" s="54"/>
      <c r="AGV80" s="50"/>
      <c r="AGW80" s="51"/>
      <c r="AGX80" s="51"/>
      <c r="AGY80" s="51"/>
      <c r="AGZ80" s="51"/>
      <c r="AHA80" s="51"/>
      <c r="AHB80" s="52"/>
      <c r="AHD80" s="51"/>
      <c r="AHE80" s="51"/>
      <c r="AHF80" s="51"/>
      <c r="AHG80" s="51"/>
      <c r="AHH80" s="52"/>
      <c r="AHI80" s="48"/>
      <c r="AHJ80" s="54"/>
      <c r="AHK80" s="50"/>
      <c r="AHL80" s="51"/>
      <c r="AHM80" s="51"/>
      <c r="AHN80" s="51"/>
      <c r="AHO80" s="51"/>
      <c r="AHP80" s="51"/>
      <c r="AHQ80" s="52"/>
      <c r="AHS80" s="51"/>
      <c r="AHT80" s="51"/>
      <c r="AHU80" s="51"/>
      <c r="AHV80" s="51"/>
      <c r="AHW80" s="52"/>
      <c r="AHX80" s="48"/>
      <c r="AHY80" s="54"/>
      <c r="AHZ80" s="50"/>
      <c r="AIA80" s="51"/>
      <c r="AIB80" s="51"/>
      <c r="AIC80" s="51"/>
      <c r="AID80" s="51"/>
      <c r="AIE80" s="51"/>
      <c r="AIF80" s="52"/>
    </row>
    <row r="81" spans="1:916" s="164" customFormat="1" ht="18.75" x14ac:dyDescent="0.3">
      <c r="A81" s="328">
        <v>2020</v>
      </c>
      <c r="B81" s="161" t="str">
        <f>CONCATENATE("Anlagenspiegel des Jahres ",A81)</f>
        <v>Anlagenspiegel des Jahres 2020</v>
      </c>
      <c r="C81" s="93"/>
      <c r="D81" s="93"/>
      <c r="E81" s="93"/>
      <c r="F81" s="93"/>
      <c r="G81" s="93"/>
      <c r="H81" s="93"/>
      <c r="I81" s="93"/>
      <c r="J81" s="93"/>
      <c r="K81" s="93"/>
      <c r="L81" s="93"/>
      <c r="M81" s="93"/>
      <c r="N81" s="93"/>
      <c r="O81" s="93"/>
      <c r="P81" s="93"/>
      <c r="Q81" s="93"/>
      <c r="R81" s="93"/>
      <c r="S81" s="93"/>
      <c r="T81" s="58"/>
      <c r="U81" s="58"/>
      <c r="V81" s="58"/>
      <c r="W81" s="58"/>
      <c r="X81" s="58"/>
      <c r="Y81" s="58"/>
      <c r="Z81" s="58"/>
      <c r="AA81" s="58"/>
      <c r="AB81" s="58"/>
      <c r="AC81" s="58"/>
      <c r="AD81" s="58"/>
      <c r="AE81" s="83"/>
      <c r="AF81" s="93"/>
      <c r="AG81" s="93"/>
      <c r="AH81" s="93"/>
      <c r="AI81" s="58"/>
      <c r="AJ81" s="58"/>
      <c r="AK81" s="58"/>
      <c r="AL81" s="58"/>
      <c r="AM81" s="58"/>
      <c r="AN81" s="58"/>
      <c r="AO81" s="58"/>
      <c r="AP81" s="58"/>
      <c r="AQ81" s="58"/>
      <c r="AR81" s="58"/>
      <c r="AS81" s="58"/>
      <c r="AU81" s="93"/>
      <c r="AV81" s="93"/>
      <c r="AW81" s="93"/>
      <c r="AX81" s="58"/>
      <c r="AY81" s="58"/>
      <c r="AZ81" s="58"/>
      <c r="BA81" s="58"/>
      <c r="BB81" s="58"/>
      <c r="BC81" s="58"/>
      <c r="BD81" s="58"/>
      <c r="BE81" s="58"/>
      <c r="BF81" s="58"/>
      <c r="BG81" s="58"/>
      <c r="BH81" s="58"/>
      <c r="BJ81" s="93"/>
      <c r="BK81" s="93"/>
      <c r="BL81" s="93"/>
      <c r="BM81" s="58"/>
      <c r="BN81" s="58"/>
      <c r="BO81" s="58"/>
      <c r="BP81" s="58"/>
      <c r="BQ81" s="58"/>
      <c r="BR81" s="58"/>
      <c r="BS81" s="58"/>
      <c r="BT81" s="58"/>
      <c r="BU81" s="58"/>
      <c r="BV81" s="58"/>
      <c r="BW81" s="58"/>
      <c r="BY81" s="93"/>
      <c r="BZ81" s="93"/>
      <c r="CA81" s="93"/>
      <c r="CB81" s="58"/>
      <c r="CC81" s="58"/>
      <c r="CD81" s="58"/>
      <c r="CE81" s="58"/>
      <c r="CF81" s="58"/>
      <c r="CG81" s="58"/>
      <c r="CH81" s="58"/>
      <c r="CI81" s="58"/>
      <c r="CJ81" s="58"/>
      <c r="CK81" s="58"/>
      <c r="CL81" s="58"/>
      <c r="CN81" s="93"/>
      <c r="CO81" s="93"/>
      <c r="CP81" s="93"/>
      <c r="CQ81" s="58"/>
      <c r="CR81" s="58"/>
      <c r="CS81" s="58"/>
      <c r="CT81" s="58"/>
      <c r="CU81" s="58"/>
      <c r="CV81" s="58"/>
      <c r="CW81" s="58"/>
      <c r="CX81" s="58"/>
      <c r="CY81" s="58"/>
      <c r="CZ81" s="58"/>
      <c r="DA81" s="58"/>
      <c r="DC81" s="93"/>
      <c r="DD81" s="93"/>
      <c r="DE81" s="93"/>
      <c r="DF81" s="58"/>
      <c r="DG81" s="58"/>
      <c r="DH81" s="58"/>
      <c r="DI81" s="58"/>
      <c r="DJ81" s="58"/>
      <c r="DK81" s="58"/>
      <c r="DL81" s="58"/>
      <c r="DM81" s="58"/>
      <c r="DN81" s="58"/>
      <c r="DO81" s="58"/>
      <c r="DP81" s="58"/>
      <c r="DR81" s="93"/>
      <c r="DS81" s="93"/>
      <c r="DT81" s="93"/>
      <c r="DU81" s="58"/>
      <c r="DV81" s="58"/>
      <c r="DW81" s="58"/>
      <c r="DX81" s="58"/>
      <c r="DY81" s="58"/>
      <c r="DZ81" s="58"/>
      <c r="EA81" s="58"/>
      <c r="EB81" s="58"/>
      <c r="EC81" s="58"/>
      <c r="ED81" s="58"/>
      <c r="EE81" s="58"/>
      <c r="EG81" s="93"/>
      <c r="EH81" s="93"/>
      <c r="EI81" s="93"/>
      <c r="EJ81" s="58"/>
      <c r="EK81" s="58"/>
      <c r="EL81" s="58"/>
      <c r="EM81" s="58"/>
      <c r="EN81" s="58"/>
      <c r="EO81" s="58"/>
      <c r="EP81" s="58"/>
      <c r="EQ81" s="58"/>
      <c r="ER81" s="58"/>
      <c r="ES81" s="58"/>
      <c r="ET81" s="58"/>
      <c r="EV81" s="93"/>
      <c r="EW81" s="93"/>
      <c r="EX81" s="93"/>
      <c r="EY81" s="58"/>
      <c r="EZ81" s="58"/>
      <c r="FA81" s="58"/>
      <c r="FB81" s="58"/>
      <c r="FC81" s="58"/>
      <c r="FD81" s="58"/>
      <c r="FE81" s="58"/>
      <c r="FF81" s="58"/>
      <c r="FG81" s="58"/>
      <c r="FH81" s="58"/>
      <c r="FI81" s="58"/>
      <c r="FK81" s="93"/>
      <c r="FL81" s="93"/>
      <c r="FM81" s="93"/>
      <c r="FN81" s="58"/>
      <c r="FO81" s="58"/>
      <c r="FP81" s="58"/>
      <c r="FQ81" s="58"/>
      <c r="FR81" s="58"/>
      <c r="FS81" s="58"/>
      <c r="FT81" s="58"/>
      <c r="FU81" s="58"/>
      <c r="FV81" s="58"/>
      <c r="FW81" s="58"/>
      <c r="FX81" s="58"/>
      <c r="FZ81" s="93"/>
      <c r="GA81" s="93"/>
      <c r="GB81" s="93"/>
      <c r="GC81" s="58"/>
      <c r="GD81" s="58"/>
      <c r="GE81" s="58"/>
      <c r="GF81" s="58"/>
      <c r="GG81" s="58"/>
      <c r="GH81" s="58"/>
      <c r="GI81" s="58"/>
      <c r="GJ81" s="58"/>
      <c r="GK81" s="58"/>
      <c r="GL81" s="58"/>
      <c r="GM81" s="58"/>
      <c r="GO81" s="93"/>
      <c r="GP81" s="93"/>
      <c r="GQ81" s="93"/>
      <c r="GR81" s="58"/>
      <c r="GS81" s="58"/>
      <c r="GT81" s="58"/>
      <c r="GU81" s="58"/>
      <c r="GV81" s="58"/>
      <c r="GW81" s="58"/>
      <c r="GX81" s="58"/>
      <c r="GY81" s="58"/>
      <c r="GZ81" s="58"/>
      <c r="HA81" s="58"/>
      <c r="HB81" s="58"/>
      <c r="HD81" s="93"/>
      <c r="HE81" s="93"/>
      <c r="HF81" s="93"/>
      <c r="HG81" s="58"/>
      <c r="HH81" s="58"/>
      <c r="HI81" s="58"/>
      <c r="HJ81" s="58"/>
      <c r="HK81" s="58"/>
      <c r="HL81" s="58"/>
      <c r="HM81" s="58"/>
      <c r="HN81" s="58"/>
      <c r="HO81" s="58"/>
      <c r="HP81" s="58"/>
      <c r="HQ81" s="58"/>
      <c r="HS81" s="93"/>
      <c r="HT81" s="93"/>
      <c r="HU81" s="93"/>
      <c r="HV81" s="58"/>
      <c r="HW81" s="58"/>
      <c r="HX81" s="58"/>
      <c r="HY81" s="58"/>
      <c r="HZ81" s="58"/>
      <c r="IA81" s="58"/>
      <c r="IB81" s="58"/>
      <c r="IC81" s="58"/>
      <c r="ID81" s="58"/>
      <c r="IE81" s="58"/>
      <c r="IF81" s="58"/>
      <c r="IH81" s="93"/>
      <c r="II81" s="93"/>
      <c r="IJ81" s="93"/>
      <c r="IK81" s="58"/>
      <c r="IL81" s="58"/>
      <c r="IM81" s="58"/>
      <c r="IN81" s="58"/>
      <c r="IO81" s="58"/>
      <c r="IP81" s="58"/>
      <c r="IQ81" s="58"/>
      <c r="IR81" s="58"/>
      <c r="IS81" s="58"/>
      <c r="IT81" s="58"/>
      <c r="IU81" s="58"/>
      <c r="IW81" s="93"/>
      <c r="IX81" s="93"/>
      <c r="IY81" s="93"/>
      <c r="IZ81" s="58"/>
      <c r="JA81" s="58"/>
      <c r="JB81" s="58"/>
      <c r="JC81" s="58"/>
      <c r="JD81" s="58"/>
      <c r="JE81" s="58"/>
      <c r="JF81" s="58"/>
      <c r="JG81" s="58"/>
      <c r="JH81" s="58"/>
      <c r="JI81" s="58"/>
      <c r="JJ81" s="58"/>
      <c r="JL81" s="93"/>
      <c r="JM81" s="93"/>
      <c r="JN81" s="93"/>
      <c r="JO81" s="58"/>
      <c r="JP81" s="58"/>
      <c r="JQ81" s="58"/>
      <c r="JR81" s="58"/>
      <c r="JS81" s="58"/>
      <c r="JT81" s="58"/>
      <c r="JU81" s="58"/>
      <c r="JV81" s="58"/>
      <c r="JW81" s="58"/>
      <c r="JX81" s="58"/>
      <c r="JY81" s="58"/>
      <c r="KA81" s="93"/>
      <c r="KB81" s="93"/>
      <c r="KC81" s="93"/>
      <c r="KD81" s="58"/>
      <c r="KE81" s="58"/>
      <c r="KF81" s="58"/>
      <c r="KG81" s="58"/>
      <c r="KH81" s="58"/>
      <c r="KI81" s="58"/>
      <c r="KJ81" s="58"/>
      <c r="KK81" s="58"/>
      <c r="KL81" s="58"/>
      <c r="KM81" s="58"/>
      <c r="KN81" s="58"/>
      <c r="KP81" s="93"/>
      <c r="KQ81" s="93"/>
      <c r="KR81" s="93"/>
      <c r="KS81" s="58"/>
      <c r="KT81" s="58"/>
      <c r="KU81" s="58"/>
      <c r="KV81" s="58"/>
      <c r="KW81" s="58"/>
      <c r="KX81" s="58"/>
      <c r="KY81" s="58"/>
      <c r="KZ81" s="58"/>
      <c r="LA81" s="58"/>
      <c r="LB81" s="58"/>
      <c r="LC81" s="58"/>
      <c r="LE81" s="93"/>
      <c r="LF81" s="93"/>
      <c r="LG81" s="93"/>
      <c r="LH81" s="58"/>
      <c r="LI81" s="58"/>
      <c r="LJ81" s="58"/>
      <c r="LK81" s="58"/>
      <c r="LL81" s="58"/>
      <c r="LM81" s="58"/>
      <c r="LN81" s="58"/>
      <c r="LO81" s="58"/>
      <c r="LP81" s="58"/>
      <c r="LQ81" s="58"/>
      <c r="LR81" s="58"/>
      <c r="LT81" s="93"/>
      <c r="LU81" s="93"/>
      <c r="LV81" s="93"/>
      <c r="LW81" s="58"/>
      <c r="LX81" s="58"/>
      <c r="LY81" s="58"/>
      <c r="LZ81" s="58"/>
      <c r="MA81" s="58"/>
      <c r="MB81" s="58"/>
      <c r="MC81" s="58"/>
      <c r="MD81" s="58"/>
      <c r="ME81" s="58"/>
      <c r="MF81" s="58"/>
      <c r="MG81" s="58"/>
      <c r="MI81" s="93"/>
      <c r="MJ81" s="93"/>
      <c r="MK81" s="93"/>
      <c r="ML81" s="58"/>
      <c r="MM81" s="58"/>
      <c r="MN81" s="58"/>
      <c r="MO81" s="58"/>
      <c r="MP81" s="58"/>
      <c r="MQ81" s="58"/>
      <c r="MR81" s="58"/>
      <c r="MS81" s="58"/>
      <c r="MT81" s="58"/>
      <c r="MU81" s="58"/>
      <c r="MV81" s="58"/>
      <c r="MX81" s="93"/>
      <c r="MY81" s="93"/>
      <c r="MZ81" s="93"/>
      <c r="NA81" s="58"/>
      <c r="NB81" s="58"/>
      <c r="NC81" s="58"/>
      <c r="ND81" s="58"/>
      <c r="NE81" s="58"/>
      <c r="NF81" s="58"/>
      <c r="NG81" s="58"/>
      <c r="NH81" s="58"/>
      <c r="NI81" s="58"/>
      <c r="NJ81" s="58"/>
      <c r="NK81" s="58"/>
      <c r="NM81" s="93"/>
      <c r="NN81" s="93"/>
      <c r="NO81" s="93"/>
      <c r="NP81" s="58"/>
      <c r="NQ81" s="58"/>
      <c r="NR81" s="58"/>
      <c r="NS81" s="58"/>
      <c r="NT81" s="58"/>
      <c r="NU81" s="58"/>
      <c r="NV81" s="58"/>
      <c r="NW81" s="58"/>
      <c r="NX81" s="58"/>
      <c r="NY81" s="58"/>
      <c r="NZ81" s="58"/>
      <c r="OB81" s="93"/>
      <c r="OC81" s="93"/>
      <c r="OD81" s="93"/>
      <c r="OE81" s="58"/>
      <c r="OF81" s="58"/>
      <c r="OG81" s="58"/>
      <c r="OH81" s="58"/>
      <c r="OI81" s="58"/>
      <c r="OJ81" s="58"/>
      <c r="OK81" s="58"/>
      <c r="OL81" s="58"/>
      <c r="OM81" s="58"/>
      <c r="ON81" s="58"/>
      <c r="OO81" s="58"/>
      <c r="OQ81" s="93"/>
      <c r="OR81" s="93"/>
      <c r="OS81" s="93"/>
      <c r="OT81" s="58"/>
      <c r="OU81" s="58"/>
      <c r="OV81" s="58"/>
      <c r="OW81" s="58"/>
      <c r="OX81" s="58"/>
      <c r="OY81" s="58"/>
      <c r="OZ81" s="58"/>
      <c r="PA81" s="58"/>
      <c r="PB81" s="58"/>
      <c r="PC81" s="58"/>
      <c r="PD81" s="58"/>
      <c r="PF81" s="93"/>
      <c r="PG81" s="93"/>
      <c r="PH81" s="93"/>
      <c r="PI81" s="58"/>
      <c r="PJ81" s="58"/>
      <c r="PK81" s="58"/>
      <c r="PL81" s="58"/>
      <c r="PM81" s="58"/>
      <c r="PN81" s="58"/>
      <c r="PO81" s="58"/>
      <c r="PP81" s="58"/>
      <c r="PQ81" s="58"/>
      <c r="PR81" s="58"/>
      <c r="PS81" s="58"/>
      <c r="PU81" s="93"/>
      <c r="PV81" s="93"/>
      <c r="PW81" s="93"/>
      <c r="PX81" s="58"/>
      <c r="PY81" s="58"/>
      <c r="PZ81" s="58"/>
      <c r="QA81" s="58"/>
      <c r="QB81" s="58"/>
      <c r="QC81" s="58"/>
      <c r="QD81" s="58"/>
      <c r="QE81" s="58"/>
      <c r="QF81" s="58"/>
      <c r="QG81" s="58"/>
      <c r="QH81" s="58"/>
      <c r="QJ81" s="93"/>
      <c r="QK81" s="93"/>
      <c r="QL81" s="93"/>
      <c r="QM81" s="58"/>
      <c r="QN81" s="58"/>
      <c r="QO81" s="58"/>
      <c r="QP81" s="58"/>
      <c r="QQ81" s="58"/>
      <c r="QR81" s="58"/>
      <c r="QS81" s="58"/>
      <c r="QT81" s="58"/>
      <c r="QU81" s="58"/>
      <c r="QV81" s="58"/>
      <c r="QW81" s="58"/>
      <c r="QY81" s="93"/>
      <c r="QZ81" s="93"/>
      <c r="RA81" s="93"/>
      <c r="RB81" s="58"/>
      <c r="RC81" s="58"/>
      <c r="RD81" s="58"/>
      <c r="RE81" s="58"/>
      <c r="RF81" s="58"/>
      <c r="RG81" s="58"/>
      <c r="RH81" s="58"/>
      <c r="RI81" s="58"/>
      <c r="RJ81" s="58"/>
      <c r="RK81" s="58"/>
      <c r="RL81" s="58"/>
      <c r="RN81" s="93"/>
      <c r="RO81" s="93"/>
      <c r="RP81" s="93"/>
      <c r="RQ81" s="58"/>
      <c r="RR81" s="58"/>
      <c r="RS81" s="58"/>
      <c r="RT81" s="58"/>
      <c r="RU81" s="58"/>
      <c r="RV81" s="58"/>
      <c r="RW81" s="58"/>
      <c r="RX81" s="58"/>
      <c r="RY81" s="58"/>
      <c r="RZ81" s="58"/>
      <c r="SA81" s="58"/>
      <c r="SC81" s="93"/>
      <c r="SD81" s="93"/>
      <c r="SE81" s="93"/>
      <c r="SF81" s="58"/>
      <c r="SG81" s="58"/>
      <c r="SH81" s="58"/>
      <c r="SI81" s="58"/>
      <c r="SJ81" s="58"/>
      <c r="SK81" s="58"/>
      <c r="SL81" s="58"/>
      <c r="SM81" s="58"/>
      <c r="SN81" s="58"/>
      <c r="SO81" s="58"/>
      <c r="SP81" s="58"/>
      <c r="SR81" s="93"/>
      <c r="SS81" s="93"/>
      <c r="ST81" s="93"/>
      <c r="SU81" s="58"/>
      <c r="SV81" s="58"/>
      <c r="SW81" s="58"/>
      <c r="SX81" s="58"/>
      <c r="SY81" s="58"/>
      <c r="SZ81" s="58"/>
      <c r="TA81" s="58"/>
      <c r="TB81" s="58"/>
      <c r="TC81" s="58"/>
      <c r="TD81" s="58"/>
      <c r="TE81" s="58"/>
      <c r="TG81" s="93"/>
      <c r="TH81" s="93"/>
      <c r="TI81" s="93"/>
      <c r="TJ81" s="58"/>
      <c r="TK81" s="58"/>
      <c r="TL81" s="58"/>
      <c r="TM81" s="58"/>
      <c r="TN81" s="58"/>
      <c r="TO81" s="58"/>
      <c r="TP81" s="58"/>
      <c r="TQ81" s="58"/>
      <c r="TR81" s="58"/>
      <c r="TS81" s="58"/>
      <c r="TT81" s="58"/>
      <c r="TV81" s="93"/>
      <c r="TW81" s="93"/>
      <c r="TX81" s="93"/>
      <c r="TY81" s="58"/>
      <c r="TZ81" s="58"/>
      <c r="UA81" s="58"/>
      <c r="UB81" s="58"/>
      <c r="UC81" s="58"/>
      <c r="UD81" s="58"/>
      <c r="UE81" s="58"/>
      <c r="UF81" s="58"/>
      <c r="UG81" s="58"/>
      <c r="UH81" s="58"/>
      <c r="UI81" s="58"/>
      <c r="UK81" s="93"/>
      <c r="UL81" s="93"/>
      <c r="UM81" s="93"/>
      <c r="UN81" s="58"/>
      <c r="UO81" s="58"/>
      <c r="UP81" s="58"/>
      <c r="UQ81" s="58"/>
      <c r="UR81" s="58"/>
      <c r="US81" s="58"/>
      <c r="UT81" s="58"/>
      <c r="UU81" s="58"/>
      <c r="UV81" s="58"/>
      <c r="UW81" s="58"/>
      <c r="UX81" s="58"/>
      <c r="UZ81" s="93"/>
      <c r="VA81" s="93"/>
      <c r="VB81" s="93"/>
      <c r="VC81" s="58"/>
      <c r="VD81" s="58"/>
      <c r="VE81" s="58"/>
      <c r="VF81" s="58"/>
      <c r="VG81" s="58"/>
      <c r="VH81" s="58"/>
      <c r="VI81" s="58"/>
      <c r="VJ81" s="58"/>
      <c r="VK81" s="58"/>
      <c r="VL81" s="58"/>
      <c r="VM81" s="58"/>
      <c r="VO81" s="93"/>
      <c r="VP81" s="93"/>
      <c r="VQ81" s="93"/>
      <c r="VR81" s="58"/>
      <c r="VS81" s="58"/>
      <c r="VT81" s="58"/>
      <c r="VU81" s="58"/>
      <c r="VV81" s="58"/>
      <c r="VW81" s="58"/>
      <c r="VX81" s="58"/>
      <c r="VY81" s="58"/>
      <c r="VZ81" s="58"/>
      <c r="WA81" s="58"/>
      <c r="WB81" s="58"/>
      <c r="WD81" s="93"/>
      <c r="WE81" s="93"/>
      <c r="WF81" s="93"/>
      <c r="WG81" s="58"/>
      <c r="WH81" s="58"/>
      <c r="WI81" s="58"/>
      <c r="WJ81" s="58"/>
      <c r="WK81" s="58"/>
      <c r="WL81" s="58"/>
      <c r="WM81" s="58"/>
      <c r="WN81" s="58"/>
      <c r="WO81" s="58"/>
      <c r="WP81" s="58"/>
      <c r="WQ81" s="58"/>
      <c r="WS81" s="93"/>
      <c r="WT81" s="93"/>
      <c r="WU81" s="93"/>
      <c r="WV81" s="58"/>
      <c r="WW81" s="58"/>
      <c r="WX81" s="58"/>
      <c r="WY81" s="58"/>
      <c r="WZ81" s="58"/>
      <c r="XA81" s="58"/>
      <c r="XB81" s="58"/>
      <c r="XC81" s="58"/>
      <c r="XD81" s="58"/>
      <c r="XE81" s="58"/>
      <c r="XF81" s="58"/>
      <c r="XH81" s="93"/>
      <c r="XI81" s="93"/>
      <c r="XJ81" s="93"/>
      <c r="XK81" s="58"/>
      <c r="XL81" s="58"/>
      <c r="XM81" s="58"/>
      <c r="XN81" s="58"/>
      <c r="XO81" s="58"/>
      <c r="XP81" s="58"/>
      <c r="XQ81" s="58"/>
      <c r="XR81" s="58"/>
      <c r="XS81" s="58"/>
      <c r="XT81" s="58"/>
      <c r="XU81" s="58"/>
      <c r="XW81" s="93"/>
      <c r="XX81" s="93"/>
      <c r="XY81" s="93"/>
      <c r="XZ81" s="58"/>
      <c r="YA81" s="58"/>
      <c r="YB81" s="58"/>
      <c r="YC81" s="58"/>
      <c r="YD81" s="58"/>
      <c r="YE81" s="58"/>
      <c r="YF81" s="58"/>
      <c r="YG81" s="58"/>
      <c r="YH81" s="58"/>
      <c r="YI81" s="58"/>
      <c r="YJ81" s="58"/>
      <c r="YL81" s="93"/>
      <c r="YM81" s="93"/>
      <c r="YN81" s="93"/>
      <c r="YO81" s="58"/>
      <c r="YP81" s="58"/>
      <c r="YQ81" s="58"/>
      <c r="YR81" s="58"/>
      <c r="YS81" s="58"/>
      <c r="YT81" s="58"/>
      <c r="YU81" s="58"/>
      <c r="YV81" s="58"/>
      <c r="YW81" s="58"/>
      <c r="YX81" s="58"/>
      <c r="YY81" s="58"/>
      <c r="ZA81" s="93"/>
      <c r="ZB81" s="93"/>
      <c r="ZC81" s="93"/>
      <c r="ZD81" s="58"/>
      <c r="ZE81" s="58"/>
      <c r="ZF81" s="58"/>
      <c r="ZG81" s="58"/>
      <c r="ZH81" s="58"/>
      <c r="ZI81" s="58"/>
      <c r="ZJ81" s="58"/>
      <c r="ZK81" s="58"/>
      <c r="ZL81" s="58"/>
      <c r="ZM81" s="58"/>
      <c r="ZN81" s="58"/>
      <c r="ZP81" s="93"/>
      <c r="ZQ81" s="93"/>
      <c r="ZR81" s="93"/>
      <c r="ZS81" s="58"/>
      <c r="ZT81" s="58"/>
      <c r="ZU81" s="58"/>
      <c r="ZV81" s="58"/>
      <c r="ZW81" s="58"/>
      <c r="ZX81" s="58"/>
      <c r="ZY81" s="58"/>
      <c r="ZZ81" s="58"/>
      <c r="AAA81" s="58"/>
      <c r="AAB81" s="58"/>
      <c r="AAC81" s="58"/>
      <c r="AAE81" s="93"/>
      <c r="AAF81" s="93"/>
      <c r="AAG81" s="93"/>
      <c r="AAH81" s="58"/>
      <c r="AAI81" s="58"/>
      <c r="AAJ81" s="58"/>
      <c r="AAK81" s="58"/>
      <c r="AAL81" s="58"/>
      <c r="AAM81" s="58"/>
      <c r="AAN81" s="58"/>
      <c r="AAO81" s="58"/>
      <c r="AAP81" s="58"/>
      <c r="AAQ81" s="58"/>
      <c r="AAR81" s="58"/>
      <c r="AAT81" s="93"/>
      <c r="AAU81" s="93"/>
      <c r="AAV81" s="93"/>
      <c r="AAW81" s="58"/>
      <c r="AAX81" s="58"/>
      <c r="AAY81" s="58"/>
      <c r="AAZ81" s="58"/>
      <c r="ABA81" s="58"/>
      <c r="ABB81" s="58"/>
      <c r="ABC81" s="58"/>
      <c r="ABD81" s="58"/>
      <c r="ABE81" s="58"/>
      <c r="ABF81" s="58"/>
      <c r="ABG81" s="58"/>
      <c r="ABI81" s="93"/>
      <c r="ABJ81" s="93"/>
      <c r="ABK81" s="93"/>
      <c r="ABL81" s="58"/>
      <c r="ABM81" s="58"/>
      <c r="ABN81" s="58"/>
      <c r="ABO81" s="58"/>
      <c r="ABP81" s="58"/>
      <c r="ABQ81" s="58"/>
      <c r="ABR81" s="58"/>
      <c r="ABS81" s="58"/>
      <c r="ABT81" s="58"/>
      <c r="ABU81" s="58"/>
      <c r="ABV81" s="58"/>
      <c r="ABX81" s="93"/>
      <c r="ABY81" s="93"/>
      <c r="ABZ81" s="93"/>
      <c r="ACA81" s="58"/>
      <c r="ACB81" s="58"/>
      <c r="ACC81" s="58"/>
      <c r="ACD81" s="58"/>
      <c r="ACE81" s="58"/>
      <c r="ACF81" s="58"/>
      <c r="ACG81" s="58"/>
      <c r="ACH81" s="58"/>
      <c r="ACI81" s="58"/>
      <c r="ACJ81" s="58"/>
      <c r="ACK81" s="58"/>
      <c r="ACM81" s="93"/>
      <c r="ACN81" s="93"/>
      <c r="ACO81" s="93"/>
      <c r="ACP81" s="58"/>
      <c r="ACQ81" s="58"/>
      <c r="ACR81" s="58"/>
      <c r="ACS81" s="58"/>
      <c r="ACT81" s="58"/>
      <c r="ACU81" s="58"/>
      <c r="ACV81" s="58"/>
      <c r="ACW81" s="58"/>
      <c r="ACX81" s="58"/>
      <c r="ACY81" s="58"/>
      <c r="ACZ81" s="58"/>
      <c r="ADC81" s="93"/>
      <c r="ADD81" s="93"/>
      <c r="ADE81" s="93"/>
      <c r="ADF81" s="58"/>
      <c r="ADG81" s="58"/>
      <c r="ADH81" s="58"/>
      <c r="ADI81" s="58"/>
      <c r="ADJ81" s="58"/>
      <c r="ADK81" s="58"/>
      <c r="ADL81" s="58"/>
      <c r="ADM81" s="58"/>
      <c r="ADN81" s="58"/>
      <c r="ADO81" s="58"/>
      <c r="ADP81" s="58"/>
      <c r="ADR81" s="93"/>
      <c r="ADS81" s="93"/>
      <c r="ADT81" s="93"/>
      <c r="ADU81" s="58"/>
      <c r="ADV81" s="58"/>
      <c r="ADW81" s="58"/>
      <c r="ADX81" s="58"/>
      <c r="ADY81" s="58"/>
      <c r="ADZ81" s="58"/>
      <c r="AEA81" s="58"/>
      <c r="AEB81" s="58"/>
      <c r="AEC81" s="58"/>
      <c r="AED81" s="58"/>
      <c r="AEE81" s="58"/>
      <c r="AEG81" s="93"/>
      <c r="AEH81" s="93"/>
      <c r="AEI81" s="93"/>
      <c r="AEJ81" s="58"/>
      <c r="AEK81" s="58"/>
      <c r="AEL81" s="58"/>
      <c r="AEM81" s="58"/>
      <c r="AEN81" s="58"/>
      <c r="AEO81" s="58"/>
      <c r="AEP81" s="58"/>
      <c r="AEQ81" s="58"/>
      <c r="AER81" s="58"/>
      <c r="AES81" s="58"/>
      <c r="AET81" s="58"/>
      <c r="AEV81" s="93"/>
      <c r="AEW81" s="93"/>
      <c r="AEX81" s="93"/>
      <c r="AEY81" s="58"/>
      <c r="AEZ81" s="58"/>
      <c r="AFA81" s="58"/>
      <c r="AFB81" s="58"/>
      <c r="AFC81" s="58"/>
      <c r="AFD81" s="58"/>
      <c r="AFE81" s="58"/>
      <c r="AFF81" s="58"/>
      <c r="AFG81" s="58"/>
      <c r="AFH81" s="58"/>
      <c r="AFI81" s="58"/>
      <c r="AFK81" s="93"/>
      <c r="AFL81" s="93"/>
      <c r="AFM81" s="93"/>
      <c r="AFN81" s="58"/>
      <c r="AFO81" s="58"/>
      <c r="AFP81" s="58"/>
      <c r="AFQ81" s="58"/>
      <c r="AFR81" s="58"/>
      <c r="AFS81" s="58"/>
      <c r="AFT81" s="58"/>
      <c r="AFU81" s="58"/>
      <c r="AFV81" s="58"/>
      <c r="AFW81" s="58"/>
      <c r="AFX81" s="58"/>
      <c r="AFZ81" s="93"/>
      <c r="AGA81" s="93"/>
      <c r="AGB81" s="93"/>
      <c r="AGC81" s="58"/>
      <c r="AGD81" s="58"/>
      <c r="AGE81" s="58"/>
      <c r="AGF81" s="58"/>
      <c r="AGG81" s="58"/>
      <c r="AGH81" s="58"/>
      <c r="AGI81" s="58"/>
      <c r="AGJ81" s="58"/>
      <c r="AGK81" s="58"/>
      <c r="AGL81" s="58"/>
      <c r="AGM81" s="58"/>
      <c r="AGO81" s="93"/>
      <c r="AGP81" s="93"/>
      <c r="AGQ81" s="93"/>
      <c r="AGR81" s="58"/>
      <c r="AGS81" s="58"/>
      <c r="AGT81" s="58"/>
      <c r="AGU81" s="58"/>
      <c r="AGV81" s="58"/>
      <c r="AGW81" s="58"/>
      <c r="AGX81" s="58"/>
      <c r="AGY81" s="58"/>
      <c r="AGZ81" s="58"/>
      <c r="AHA81" s="58"/>
      <c r="AHB81" s="58"/>
      <c r="AHD81" s="93"/>
      <c r="AHE81" s="93"/>
      <c r="AHF81" s="93"/>
      <c r="AHG81" s="58"/>
      <c r="AHH81" s="58"/>
      <c r="AHI81" s="58"/>
      <c r="AHJ81" s="58"/>
      <c r="AHK81" s="58"/>
      <c r="AHL81" s="58"/>
      <c r="AHM81" s="58"/>
      <c r="AHN81" s="58"/>
      <c r="AHO81" s="58"/>
      <c r="AHP81" s="58"/>
      <c r="AHQ81" s="58"/>
      <c r="AHS81" s="93"/>
      <c r="AHT81" s="93"/>
      <c r="AHU81" s="93"/>
      <c r="AHV81" s="58"/>
      <c r="AHW81" s="58"/>
      <c r="AHX81" s="58"/>
      <c r="AHY81" s="58"/>
      <c r="AHZ81" s="58"/>
      <c r="AIA81" s="58"/>
      <c r="AIB81" s="58"/>
      <c r="AIC81" s="58"/>
      <c r="AID81" s="58"/>
      <c r="AIE81" s="58"/>
      <c r="AIF81" s="58"/>
    </row>
    <row r="82" spans="1:916" x14ac:dyDescent="0.25">
      <c r="A82" s="41" t="s">
        <v>284</v>
      </c>
      <c r="B82" s="42" t="s">
        <v>285</v>
      </c>
      <c r="C82" s="191">
        <f>SUM(C83+C87+C92)</f>
        <v>0</v>
      </c>
      <c r="D82" s="191">
        <f t="shared" ref="D82:AD82" si="2168">SUM(D83+D87+D92)</f>
        <v>0</v>
      </c>
      <c r="E82" s="191">
        <f t="shared" si="2168"/>
        <v>0</v>
      </c>
      <c r="F82" s="191">
        <f t="shared" si="2168"/>
        <v>0</v>
      </c>
      <c r="G82" s="191">
        <f t="shared" si="2168"/>
        <v>0</v>
      </c>
      <c r="H82" s="191">
        <f t="shared" si="2168"/>
        <v>0</v>
      </c>
      <c r="I82" s="191">
        <f t="shared" si="2168"/>
        <v>0</v>
      </c>
      <c r="J82" s="191">
        <f t="shared" si="2168"/>
        <v>0</v>
      </c>
      <c r="K82" s="191">
        <f t="shared" si="2168"/>
        <v>0</v>
      </c>
      <c r="L82" s="191">
        <f t="shared" si="2168"/>
        <v>0</v>
      </c>
      <c r="M82" s="191">
        <f t="shared" si="2168"/>
        <v>0</v>
      </c>
      <c r="N82" s="191">
        <f t="shared" si="2168"/>
        <v>0</v>
      </c>
      <c r="O82" s="191">
        <f t="shared" si="2168"/>
        <v>0</v>
      </c>
      <c r="P82" s="191">
        <f t="shared" si="2168"/>
        <v>0</v>
      </c>
      <c r="Q82" s="191">
        <f t="shared" si="2168"/>
        <v>0</v>
      </c>
      <c r="R82" s="191">
        <f t="shared" si="2168"/>
        <v>0</v>
      </c>
      <c r="S82" s="191">
        <f t="shared" si="2168"/>
        <v>0</v>
      </c>
      <c r="T82" s="191">
        <f t="shared" si="2168"/>
        <v>0</v>
      </c>
      <c r="U82" s="191">
        <f t="shared" si="2168"/>
        <v>0</v>
      </c>
      <c r="V82" s="191">
        <f t="shared" si="2168"/>
        <v>0</v>
      </c>
      <c r="W82" s="191">
        <f t="shared" si="2168"/>
        <v>0</v>
      </c>
      <c r="X82" s="191">
        <f t="shared" si="2168"/>
        <v>0</v>
      </c>
      <c r="Y82" s="191">
        <f t="shared" si="2168"/>
        <v>0</v>
      </c>
      <c r="Z82" s="191">
        <f t="shared" si="2168"/>
        <v>0</v>
      </c>
      <c r="AA82" s="191">
        <f t="shared" si="2168"/>
        <v>0</v>
      </c>
      <c r="AB82" s="191">
        <f t="shared" si="2168"/>
        <v>0</v>
      </c>
      <c r="AC82" s="191">
        <f t="shared" si="2168"/>
        <v>0</v>
      </c>
      <c r="AD82" s="191">
        <f t="shared" si="2168"/>
        <v>0</v>
      </c>
      <c r="AF82" s="191">
        <f t="shared" ref="AF82:AS82" si="2169">SUM(AF83+AF87+AF92)</f>
        <v>0</v>
      </c>
      <c r="AG82" s="191">
        <f t="shared" si="2169"/>
        <v>0</v>
      </c>
      <c r="AH82" s="191">
        <f t="shared" si="2169"/>
        <v>0</v>
      </c>
      <c r="AI82" s="191">
        <f t="shared" si="2169"/>
        <v>0</v>
      </c>
      <c r="AJ82" s="191">
        <f t="shared" si="2169"/>
        <v>0</v>
      </c>
      <c r="AK82" s="191">
        <f t="shared" si="2169"/>
        <v>0</v>
      </c>
      <c r="AL82" s="191">
        <f t="shared" si="2169"/>
        <v>0</v>
      </c>
      <c r="AM82" s="191">
        <f t="shared" si="2169"/>
        <v>0</v>
      </c>
      <c r="AN82" s="191">
        <f t="shared" si="2169"/>
        <v>0</v>
      </c>
      <c r="AO82" s="191">
        <f t="shared" si="2169"/>
        <v>0</v>
      </c>
      <c r="AP82" s="191">
        <f t="shared" si="2169"/>
        <v>0</v>
      </c>
      <c r="AQ82" s="191">
        <f t="shared" si="2169"/>
        <v>0</v>
      </c>
      <c r="AR82" s="191">
        <f t="shared" si="2169"/>
        <v>0</v>
      </c>
      <c r="AS82" s="191">
        <f t="shared" si="2169"/>
        <v>0</v>
      </c>
      <c r="AU82" s="191">
        <f t="shared" ref="AU82:BH82" si="2170">SUM(AU83+AU87+AU92)</f>
        <v>0</v>
      </c>
      <c r="AV82" s="191">
        <f t="shared" si="2170"/>
        <v>0</v>
      </c>
      <c r="AW82" s="191">
        <f t="shared" si="2170"/>
        <v>0</v>
      </c>
      <c r="AX82" s="191">
        <f t="shared" si="2170"/>
        <v>0</v>
      </c>
      <c r="AY82" s="191">
        <f t="shared" si="2170"/>
        <v>0</v>
      </c>
      <c r="AZ82" s="191">
        <f t="shared" si="2170"/>
        <v>0</v>
      </c>
      <c r="BA82" s="191">
        <f t="shared" si="2170"/>
        <v>0</v>
      </c>
      <c r="BB82" s="191">
        <f t="shared" si="2170"/>
        <v>0</v>
      </c>
      <c r="BC82" s="191">
        <f t="shared" si="2170"/>
        <v>0</v>
      </c>
      <c r="BD82" s="191">
        <f t="shared" si="2170"/>
        <v>0</v>
      </c>
      <c r="BE82" s="191">
        <f t="shared" si="2170"/>
        <v>0</v>
      </c>
      <c r="BF82" s="191">
        <f t="shared" si="2170"/>
        <v>0</v>
      </c>
      <c r="BG82" s="191">
        <f t="shared" si="2170"/>
        <v>0</v>
      </c>
      <c r="BH82" s="191">
        <f t="shared" si="2170"/>
        <v>0</v>
      </c>
      <c r="BJ82" s="191">
        <f t="shared" ref="BJ82:BW82" si="2171">SUM(BJ83+BJ87+BJ92)</f>
        <v>0</v>
      </c>
      <c r="BK82" s="191">
        <f t="shared" si="2171"/>
        <v>0</v>
      </c>
      <c r="BL82" s="191">
        <f t="shared" si="2171"/>
        <v>0</v>
      </c>
      <c r="BM82" s="191">
        <f t="shared" si="2171"/>
        <v>0</v>
      </c>
      <c r="BN82" s="191">
        <f t="shared" si="2171"/>
        <v>0</v>
      </c>
      <c r="BO82" s="191">
        <f t="shared" si="2171"/>
        <v>0</v>
      </c>
      <c r="BP82" s="191">
        <f t="shared" si="2171"/>
        <v>0</v>
      </c>
      <c r="BQ82" s="191">
        <f t="shared" si="2171"/>
        <v>0</v>
      </c>
      <c r="BR82" s="191">
        <f t="shared" si="2171"/>
        <v>0</v>
      </c>
      <c r="BS82" s="191">
        <f t="shared" si="2171"/>
        <v>0</v>
      </c>
      <c r="BT82" s="191">
        <f t="shared" si="2171"/>
        <v>0</v>
      </c>
      <c r="BU82" s="191">
        <f t="shared" si="2171"/>
        <v>0</v>
      </c>
      <c r="BV82" s="191">
        <f t="shared" si="2171"/>
        <v>0</v>
      </c>
      <c r="BW82" s="191">
        <f t="shared" si="2171"/>
        <v>0</v>
      </c>
      <c r="BY82" s="191">
        <f t="shared" ref="BY82:CL82" si="2172">SUM(BY83+BY87+BY92)</f>
        <v>0</v>
      </c>
      <c r="BZ82" s="191">
        <f t="shared" si="2172"/>
        <v>0</v>
      </c>
      <c r="CA82" s="191">
        <f t="shared" si="2172"/>
        <v>0</v>
      </c>
      <c r="CB82" s="191">
        <f t="shared" si="2172"/>
        <v>0</v>
      </c>
      <c r="CC82" s="191">
        <f t="shared" si="2172"/>
        <v>0</v>
      </c>
      <c r="CD82" s="191">
        <f t="shared" si="2172"/>
        <v>0</v>
      </c>
      <c r="CE82" s="191">
        <f t="shared" si="2172"/>
        <v>0</v>
      </c>
      <c r="CF82" s="191">
        <f t="shared" si="2172"/>
        <v>0</v>
      </c>
      <c r="CG82" s="191">
        <f t="shared" si="2172"/>
        <v>0</v>
      </c>
      <c r="CH82" s="191">
        <f t="shared" si="2172"/>
        <v>0</v>
      </c>
      <c r="CI82" s="191">
        <f t="shared" si="2172"/>
        <v>0</v>
      </c>
      <c r="CJ82" s="191">
        <f t="shared" si="2172"/>
        <v>0</v>
      </c>
      <c r="CK82" s="191">
        <f t="shared" si="2172"/>
        <v>0</v>
      </c>
      <c r="CL82" s="191">
        <f t="shared" si="2172"/>
        <v>0</v>
      </c>
      <c r="CN82" s="191">
        <f t="shared" ref="CN82:DA82" si="2173">SUM(CN83+CN87+CN92)</f>
        <v>0</v>
      </c>
      <c r="CO82" s="191">
        <f t="shared" si="2173"/>
        <v>0</v>
      </c>
      <c r="CP82" s="191">
        <f t="shared" si="2173"/>
        <v>0</v>
      </c>
      <c r="CQ82" s="191">
        <f t="shared" si="2173"/>
        <v>0</v>
      </c>
      <c r="CR82" s="191">
        <f t="shared" si="2173"/>
        <v>0</v>
      </c>
      <c r="CS82" s="191">
        <f t="shared" si="2173"/>
        <v>0</v>
      </c>
      <c r="CT82" s="191">
        <f t="shared" si="2173"/>
        <v>0</v>
      </c>
      <c r="CU82" s="191">
        <f t="shared" si="2173"/>
        <v>0</v>
      </c>
      <c r="CV82" s="191">
        <f t="shared" si="2173"/>
        <v>0</v>
      </c>
      <c r="CW82" s="191">
        <f t="shared" si="2173"/>
        <v>0</v>
      </c>
      <c r="CX82" s="191">
        <f t="shared" si="2173"/>
        <v>0</v>
      </c>
      <c r="CY82" s="191">
        <f t="shared" si="2173"/>
        <v>0</v>
      </c>
      <c r="CZ82" s="191">
        <f t="shared" si="2173"/>
        <v>0</v>
      </c>
      <c r="DA82" s="191">
        <f t="shared" si="2173"/>
        <v>0</v>
      </c>
      <c r="DC82" s="191">
        <f t="shared" ref="DC82:DP82" si="2174">SUM(DC83+DC87+DC92)</f>
        <v>0</v>
      </c>
      <c r="DD82" s="191">
        <f t="shared" si="2174"/>
        <v>0</v>
      </c>
      <c r="DE82" s="191">
        <f t="shared" si="2174"/>
        <v>0</v>
      </c>
      <c r="DF82" s="191">
        <f t="shared" si="2174"/>
        <v>0</v>
      </c>
      <c r="DG82" s="191">
        <f t="shared" si="2174"/>
        <v>0</v>
      </c>
      <c r="DH82" s="191">
        <f t="shared" si="2174"/>
        <v>0</v>
      </c>
      <c r="DI82" s="191">
        <f t="shared" si="2174"/>
        <v>0</v>
      </c>
      <c r="DJ82" s="191">
        <f t="shared" si="2174"/>
        <v>0</v>
      </c>
      <c r="DK82" s="191">
        <f t="shared" si="2174"/>
        <v>0</v>
      </c>
      <c r="DL82" s="191">
        <f t="shared" si="2174"/>
        <v>0</v>
      </c>
      <c r="DM82" s="191">
        <f t="shared" si="2174"/>
        <v>0</v>
      </c>
      <c r="DN82" s="191">
        <f t="shared" si="2174"/>
        <v>0</v>
      </c>
      <c r="DO82" s="191">
        <f t="shared" si="2174"/>
        <v>0</v>
      </c>
      <c r="DP82" s="191">
        <f t="shared" si="2174"/>
        <v>0</v>
      </c>
      <c r="DR82" s="191">
        <f t="shared" ref="DR82:EE82" si="2175">SUM(DR83+DR87+DR92)</f>
        <v>0</v>
      </c>
      <c r="DS82" s="191">
        <f t="shared" si="2175"/>
        <v>0</v>
      </c>
      <c r="DT82" s="191">
        <f t="shared" si="2175"/>
        <v>0</v>
      </c>
      <c r="DU82" s="191">
        <f t="shared" si="2175"/>
        <v>0</v>
      </c>
      <c r="DV82" s="191">
        <f t="shared" si="2175"/>
        <v>0</v>
      </c>
      <c r="DW82" s="191">
        <f t="shared" si="2175"/>
        <v>0</v>
      </c>
      <c r="DX82" s="191">
        <f t="shared" si="2175"/>
        <v>0</v>
      </c>
      <c r="DY82" s="191">
        <f t="shared" si="2175"/>
        <v>0</v>
      </c>
      <c r="DZ82" s="191">
        <f t="shared" si="2175"/>
        <v>0</v>
      </c>
      <c r="EA82" s="191">
        <f t="shared" si="2175"/>
        <v>0</v>
      </c>
      <c r="EB82" s="191">
        <f t="shared" si="2175"/>
        <v>0</v>
      </c>
      <c r="EC82" s="191">
        <f t="shared" si="2175"/>
        <v>0</v>
      </c>
      <c r="ED82" s="191">
        <f t="shared" si="2175"/>
        <v>0</v>
      </c>
      <c r="EE82" s="191">
        <f t="shared" si="2175"/>
        <v>0</v>
      </c>
      <c r="EG82" s="191">
        <f t="shared" ref="EG82:ET82" si="2176">SUM(EG83+EG87+EG92)</f>
        <v>0</v>
      </c>
      <c r="EH82" s="191">
        <f t="shared" si="2176"/>
        <v>0</v>
      </c>
      <c r="EI82" s="191">
        <f t="shared" si="2176"/>
        <v>0</v>
      </c>
      <c r="EJ82" s="191">
        <f t="shared" si="2176"/>
        <v>0</v>
      </c>
      <c r="EK82" s="191">
        <f t="shared" si="2176"/>
        <v>0</v>
      </c>
      <c r="EL82" s="191">
        <f t="shared" si="2176"/>
        <v>0</v>
      </c>
      <c r="EM82" s="191">
        <f t="shared" si="2176"/>
        <v>0</v>
      </c>
      <c r="EN82" s="191">
        <f t="shared" si="2176"/>
        <v>0</v>
      </c>
      <c r="EO82" s="191">
        <f t="shared" si="2176"/>
        <v>0</v>
      </c>
      <c r="EP82" s="191">
        <f t="shared" si="2176"/>
        <v>0</v>
      </c>
      <c r="EQ82" s="191">
        <f t="shared" si="2176"/>
        <v>0</v>
      </c>
      <c r="ER82" s="191">
        <f t="shared" si="2176"/>
        <v>0</v>
      </c>
      <c r="ES82" s="191">
        <f t="shared" si="2176"/>
        <v>0</v>
      </c>
      <c r="ET82" s="191">
        <f t="shared" si="2176"/>
        <v>0</v>
      </c>
      <c r="EV82" s="191">
        <f t="shared" ref="EV82:FI82" si="2177">SUM(EV83+EV87+EV92)</f>
        <v>0</v>
      </c>
      <c r="EW82" s="191">
        <f t="shared" si="2177"/>
        <v>0</v>
      </c>
      <c r="EX82" s="191">
        <f t="shared" si="2177"/>
        <v>0</v>
      </c>
      <c r="EY82" s="191">
        <f t="shared" si="2177"/>
        <v>0</v>
      </c>
      <c r="EZ82" s="191">
        <f t="shared" si="2177"/>
        <v>0</v>
      </c>
      <c r="FA82" s="191">
        <f t="shared" si="2177"/>
        <v>0</v>
      </c>
      <c r="FB82" s="191">
        <f t="shared" si="2177"/>
        <v>0</v>
      </c>
      <c r="FC82" s="191">
        <f t="shared" si="2177"/>
        <v>0</v>
      </c>
      <c r="FD82" s="191">
        <f t="shared" si="2177"/>
        <v>0</v>
      </c>
      <c r="FE82" s="191">
        <f t="shared" si="2177"/>
        <v>0</v>
      </c>
      <c r="FF82" s="191">
        <f t="shared" si="2177"/>
        <v>0</v>
      </c>
      <c r="FG82" s="191">
        <f t="shared" si="2177"/>
        <v>0</v>
      </c>
      <c r="FH82" s="191">
        <f t="shared" si="2177"/>
        <v>0</v>
      </c>
      <c r="FI82" s="191">
        <f t="shared" si="2177"/>
        <v>0</v>
      </c>
      <c r="FK82" s="191">
        <f t="shared" ref="FK82:FX82" si="2178">SUM(FK83+FK87+FK92)</f>
        <v>0</v>
      </c>
      <c r="FL82" s="191">
        <f t="shared" si="2178"/>
        <v>0</v>
      </c>
      <c r="FM82" s="191">
        <f t="shared" si="2178"/>
        <v>0</v>
      </c>
      <c r="FN82" s="191">
        <f t="shared" si="2178"/>
        <v>0</v>
      </c>
      <c r="FO82" s="191">
        <f t="shared" si="2178"/>
        <v>0</v>
      </c>
      <c r="FP82" s="191">
        <f t="shared" si="2178"/>
        <v>0</v>
      </c>
      <c r="FQ82" s="191">
        <f t="shared" si="2178"/>
        <v>0</v>
      </c>
      <c r="FR82" s="191">
        <f t="shared" si="2178"/>
        <v>0</v>
      </c>
      <c r="FS82" s="191">
        <f t="shared" si="2178"/>
        <v>0</v>
      </c>
      <c r="FT82" s="191">
        <f t="shared" si="2178"/>
        <v>0</v>
      </c>
      <c r="FU82" s="191">
        <f t="shared" si="2178"/>
        <v>0</v>
      </c>
      <c r="FV82" s="191">
        <f t="shared" si="2178"/>
        <v>0</v>
      </c>
      <c r="FW82" s="191">
        <f t="shared" si="2178"/>
        <v>0</v>
      </c>
      <c r="FX82" s="191">
        <f t="shared" si="2178"/>
        <v>0</v>
      </c>
      <c r="FZ82" s="191">
        <f t="shared" ref="FZ82:GM82" si="2179">SUM(FZ83+FZ87+FZ92)</f>
        <v>0</v>
      </c>
      <c r="GA82" s="191">
        <f t="shared" si="2179"/>
        <v>0</v>
      </c>
      <c r="GB82" s="191">
        <f t="shared" si="2179"/>
        <v>0</v>
      </c>
      <c r="GC82" s="191">
        <f t="shared" si="2179"/>
        <v>0</v>
      </c>
      <c r="GD82" s="191">
        <f t="shared" si="2179"/>
        <v>0</v>
      </c>
      <c r="GE82" s="191">
        <f t="shared" si="2179"/>
        <v>0</v>
      </c>
      <c r="GF82" s="191">
        <f t="shared" si="2179"/>
        <v>0</v>
      </c>
      <c r="GG82" s="191">
        <f t="shared" si="2179"/>
        <v>0</v>
      </c>
      <c r="GH82" s="191">
        <f t="shared" si="2179"/>
        <v>0</v>
      </c>
      <c r="GI82" s="191">
        <f t="shared" si="2179"/>
        <v>0</v>
      </c>
      <c r="GJ82" s="191">
        <f t="shared" si="2179"/>
        <v>0</v>
      </c>
      <c r="GK82" s="191">
        <f t="shared" si="2179"/>
        <v>0</v>
      </c>
      <c r="GL82" s="191">
        <f t="shared" si="2179"/>
        <v>0</v>
      </c>
      <c r="GM82" s="191">
        <f t="shared" si="2179"/>
        <v>0</v>
      </c>
      <c r="GO82" s="191">
        <f t="shared" ref="GO82:HB82" si="2180">SUM(GO83+GO87+GO92)</f>
        <v>0</v>
      </c>
      <c r="GP82" s="191">
        <f t="shared" si="2180"/>
        <v>0</v>
      </c>
      <c r="GQ82" s="191">
        <f t="shared" si="2180"/>
        <v>0</v>
      </c>
      <c r="GR82" s="191">
        <f t="shared" si="2180"/>
        <v>0</v>
      </c>
      <c r="GS82" s="191">
        <f t="shared" si="2180"/>
        <v>0</v>
      </c>
      <c r="GT82" s="191">
        <f t="shared" si="2180"/>
        <v>0</v>
      </c>
      <c r="GU82" s="191">
        <f t="shared" si="2180"/>
        <v>0</v>
      </c>
      <c r="GV82" s="191">
        <f t="shared" si="2180"/>
        <v>0</v>
      </c>
      <c r="GW82" s="191">
        <f t="shared" si="2180"/>
        <v>0</v>
      </c>
      <c r="GX82" s="191">
        <f t="shared" si="2180"/>
        <v>0</v>
      </c>
      <c r="GY82" s="191">
        <f t="shared" si="2180"/>
        <v>0</v>
      </c>
      <c r="GZ82" s="191">
        <f t="shared" si="2180"/>
        <v>0</v>
      </c>
      <c r="HA82" s="191">
        <f t="shared" si="2180"/>
        <v>0</v>
      </c>
      <c r="HB82" s="191">
        <f t="shared" si="2180"/>
        <v>0</v>
      </c>
      <c r="HD82" s="191">
        <f t="shared" ref="HD82:HQ82" si="2181">SUM(HD83+HD87+HD92)</f>
        <v>0</v>
      </c>
      <c r="HE82" s="191">
        <f t="shared" si="2181"/>
        <v>0</v>
      </c>
      <c r="HF82" s="191">
        <f t="shared" si="2181"/>
        <v>0</v>
      </c>
      <c r="HG82" s="191">
        <f t="shared" si="2181"/>
        <v>0</v>
      </c>
      <c r="HH82" s="191">
        <f t="shared" si="2181"/>
        <v>0</v>
      </c>
      <c r="HI82" s="191">
        <f t="shared" si="2181"/>
        <v>0</v>
      </c>
      <c r="HJ82" s="191">
        <f t="shared" si="2181"/>
        <v>0</v>
      </c>
      <c r="HK82" s="191">
        <f t="shared" si="2181"/>
        <v>0</v>
      </c>
      <c r="HL82" s="191">
        <f t="shared" si="2181"/>
        <v>0</v>
      </c>
      <c r="HM82" s="191">
        <f t="shared" si="2181"/>
        <v>0</v>
      </c>
      <c r="HN82" s="191">
        <f t="shared" si="2181"/>
        <v>0</v>
      </c>
      <c r="HO82" s="191">
        <f t="shared" si="2181"/>
        <v>0</v>
      </c>
      <c r="HP82" s="191">
        <f t="shared" si="2181"/>
        <v>0</v>
      </c>
      <c r="HQ82" s="191">
        <f t="shared" si="2181"/>
        <v>0</v>
      </c>
      <c r="HS82" s="191">
        <f t="shared" ref="HS82:IF82" si="2182">SUM(HS83+HS87+HS92)</f>
        <v>0</v>
      </c>
      <c r="HT82" s="191">
        <f t="shared" si="2182"/>
        <v>0</v>
      </c>
      <c r="HU82" s="191">
        <f t="shared" si="2182"/>
        <v>0</v>
      </c>
      <c r="HV82" s="191">
        <f t="shared" si="2182"/>
        <v>0</v>
      </c>
      <c r="HW82" s="191">
        <f t="shared" si="2182"/>
        <v>0</v>
      </c>
      <c r="HX82" s="191">
        <f t="shared" si="2182"/>
        <v>0</v>
      </c>
      <c r="HY82" s="191">
        <f t="shared" si="2182"/>
        <v>0</v>
      </c>
      <c r="HZ82" s="191">
        <f t="shared" si="2182"/>
        <v>0</v>
      </c>
      <c r="IA82" s="191">
        <f t="shared" si="2182"/>
        <v>0</v>
      </c>
      <c r="IB82" s="191">
        <f t="shared" si="2182"/>
        <v>0</v>
      </c>
      <c r="IC82" s="191">
        <f t="shared" si="2182"/>
        <v>0</v>
      </c>
      <c r="ID82" s="191">
        <f t="shared" si="2182"/>
        <v>0</v>
      </c>
      <c r="IE82" s="191">
        <f t="shared" si="2182"/>
        <v>0</v>
      </c>
      <c r="IF82" s="191">
        <f t="shared" si="2182"/>
        <v>0</v>
      </c>
      <c r="IH82" s="191">
        <f t="shared" ref="IH82:IU82" si="2183">SUM(IH83+IH87+IH92)</f>
        <v>0</v>
      </c>
      <c r="II82" s="191">
        <f t="shared" si="2183"/>
        <v>0</v>
      </c>
      <c r="IJ82" s="191">
        <f t="shared" si="2183"/>
        <v>0</v>
      </c>
      <c r="IK82" s="191">
        <f t="shared" si="2183"/>
        <v>0</v>
      </c>
      <c r="IL82" s="191">
        <f t="shared" si="2183"/>
        <v>0</v>
      </c>
      <c r="IM82" s="191">
        <f t="shared" si="2183"/>
        <v>0</v>
      </c>
      <c r="IN82" s="191">
        <f t="shared" si="2183"/>
        <v>0</v>
      </c>
      <c r="IO82" s="191">
        <f t="shared" si="2183"/>
        <v>0</v>
      </c>
      <c r="IP82" s="191">
        <f t="shared" si="2183"/>
        <v>0</v>
      </c>
      <c r="IQ82" s="191">
        <f t="shared" si="2183"/>
        <v>0</v>
      </c>
      <c r="IR82" s="191">
        <f t="shared" si="2183"/>
        <v>0</v>
      </c>
      <c r="IS82" s="191">
        <f t="shared" si="2183"/>
        <v>0</v>
      </c>
      <c r="IT82" s="191">
        <f t="shared" si="2183"/>
        <v>0</v>
      </c>
      <c r="IU82" s="191">
        <f t="shared" si="2183"/>
        <v>0</v>
      </c>
      <c r="IW82" s="191">
        <f t="shared" ref="IW82:JJ82" si="2184">SUM(IW83+IW87+IW92)</f>
        <v>0</v>
      </c>
      <c r="IX82" s="191">
        <f t="shared" si="2184"/>
        <v>0</v>
      </c>
      <c r="IY82" s="191">
        <f t="shared" si="2184"/>
        <v>0</v>
      </c>
      <c r="IZ82" s="191">
        <f t="shared" si="2184"/>
        <v>0</v>
      </c>
      <c r="JA82" s="191">
        <f t="shared" si="2184"/>
        <v>0</v>
      </c>
      <c r="JB82" s="191">
        <f t="shared" si="2184"/>
        <v>0</v>
      </c>
      <c r="JC82" s="191">
        <f t="shared" si="2184"/>
        <v>0</v>
      </c>
      <c r="JD82" s="191">
        <f t="shared" si="2184"/>
        <v>0</v>
      </c>
      <c r="JE82" s="191">
        <f t="shared" si="2184"/>
        <v>0</v>
      </c>
      <c r="JF82" s="191">
        <f t="shared" si="2184"/>
        <v>0</v>
      </c>
      <c r="JG82" s="191">
        <f t="shared" si="2184"/>
        <v>0</v>
      </c>
      <c r="JH82" s="191">
        <f t="shared" si="2184"/>
        <v>0</v>
      </c>
      <c r="JI82" s="191">
        <f t="shared" si="2184"/>
        <v>0</v>
      </c>
      <c r="JJ82" s="191">
        <f t="shared" si="2184"/>
        <v>0</v>
      </c>
      <c r="JL82" s="191">
        <f t="shared" ref="JL82:JY82" si="2185">SUM(JL83+JL87+JL92)</f>
        <v>0</v>
      </c>
      <c r="JM82" s="191">
        <f t="shared" si="2185"/>
        <v>0</v>
      </c>
      <c r="JN82" s="191">
        <f t="shared" si="2185"/>
        <v>0</v>
      </c>
      <c r="JO82" s="191">
        <f t="shared" si="2185"/>
        <v>0</v>
      </c>
      <c r="JP82" s="191">
        <f t="shared" si="2185"/>
        <v>0</v>
      </c>
      <c r="JQ82" s="191">
        <f t="shared" si="2185"/>
        <v>0</v>
      </c>
      <c r="JR82" s="191">
        <f t="shared" si="2185"/>
        <v>0</v>
      </c>
      <c r="JS82" s="191">
        <f t="shared" si="2185"/>
        <v>0</v>
      </c>
      <c r="JT82" s="191">
        <f t="shared" si="2185"/>
        <v>0</v>
      </c>
      <c r="JU82" s="191">
        <f t="shared" si="2185"/>
        <v>0</v>
      </c>
      <c r="JV82" s="191">
        <f t="shared" si="2185"/>
        <v>0</v>
      </c>
      <c r="JW82" s="191">
        <f t="shared" si="2185"/>
        <v>0</v>
      </c>
      <c r="JX82" s="191">
        <f t="shared" si="2185"/>
        <v>0</v>
      </c>
      <c r="JY82" s="191">
        <f t="shared" si="2185"/>
        <v>0</v>
      </c>
      <c r="KA82" s="191">
        <f t="shared" ref="KA82:KN82" si="2186">SUM(KA83+KA87+KA92)</f>
        <v>0</v>
      </c>
      <c r="KB82" s="191">
        <f t="shared" si="2186"/>
        <v>0</v>
      </c>
      <c r="KC82" s="191">
        <f t="shared" si="2186"/>
        <v>0</v>
      </c>
      <c r="KD82" s="191">
        <f t="shared" si="2186"/>
        <v>0</v>
      </c>
      <c r="KE82" s="191">
        <f t="shared" si="2186"/>
        <v>0</v>
      </c>
      <c r="KF82" s="191">
        <f t="shared" si="2186"/>
        <v>0</v>
      </c>
      <c r="KG82" s="191">
        <f t="shared" si="2186"/>
        <v>0</v>
      </c>
      <c r="KH82" s="191">
        <f t="shared" si="2186"/>
        <v>0</v>
      </c>
      <c r="KI82" s="191">
        <f t="shared" si="2186"/>
        <v>0</v>
      </c>
      <c r="KJ82" s="191">
        <f t="shared" si="2186"/>
        <v>0</v>
      </c>
      <c r="KK82" s="191">
        <f t="shared" si="2186"/>
        <v>0</v>
      </c>
      <c r="KL82" s="191">
        <f t="shared" si="2186"/>
        <v>0</v>
      </c>
      <c r="KM82" s="191">
        <f t="shared" si="2186"/>
        <v>0</v>
      </c>
      <c r="KN82" s="191">
        <f t="shared" si="2186"/>
        <v>0</v>
      </c>
      <c r="KP82" s="191">
        <f t="shared" ref="KP82:LC82" si="2187">SUM(KP83+KP87+KP92)</f>
        <v>0</v>
      </c>
      <c r="KQ82" s="191">
        <f t="shared" si="2187"/>
        <v>0</v>
      </c>
      <c r="KR82" s="191">
        <f t="shared" si="2187"/>
        <v>0</v>
      </c>
      <c r="KS82" s="191">
        <f t="shared" si="2187"/>
        <v>0</v>
      </c>
      <c r="KT82" s="191">
        <f t="shared" si="2187"/>
        <v>0</v>
      </c>
      <c r="KU82" s="191">
        <f t="shared" si="2187"/>
        <v>0</v>
      </c>
      <c r="KV82" s="191">
        <f t="shared" si="2187"/>
        <v>0</v>
      </c>
      <c r="KW82" s="191">
        <f t="shared" si="2187"/>
        <v>0</v>
      </c>
      <c r="KX82" s="191">
        <f t="shared" si="2187"/>
        <v>0</v>
      </c>
      <c r="KY82" s="191">
        <f t="shared" si="2187"/>
        <v>0</v>
      </c>
      <c r="KZ82" s="191">
        <f t="shared" si="2187"/>
        <v>0</v>
      </c>
      <c r="LA82" s="191">
        <f t="shared" si="2187"/>
        <v>0</v>
      </c>
      <c r="LB82" s="191">
        <f t="shared" si="2187"/>
        <v>0</v>
      </c>
      <c r="LC82" s="191">
        <f t="shared" si="2187"/>
        <v>0</v>
      </c>
      <c r="LE82" s="191">
        <f t="shared" ref="LE82:LR82" si="2188">SUM(LE83+LE87+LE92)</f>
        <v>0</v>
      </c>
      <c r="LF82" s="191">
        <f t="shared" si="2188"/>
        <v>0</v>
      </c>
      <c r="LG82" s="191">
        <f t="shared" si="2188"/>
        <v>0</v>
      </c>
      <c r="LH82" s="191">
        <f t="shared" si="2188"/>
        <v>0</v>
      </c>
      <c r="LI82" s="191">
        <f t="shared" si="2188"/>
        <v>0</v>
      </c>
      <c r="LJ82" s="191">
        <f t="shared" si="2188"/>
        <v>0</v>
      </c>
      <c r="LK82" s="191">
        <f t="shared" si="2188"/>
        <v>0</v>
      </c>
      <c r="LL82" s="191">
        <f t="shared" si="2188"/>
        <v>0</v>
      </c>
      <c r="LM82" s="191">
        <f t="shared" si="2188"/>
        <v>0</v>
      </c>
      <c r="LN82" s="191">
        <f t="shared" si="2188"/>
        <v>0</v>
      </c>
      <c r="LO82" s="191">
        <f t="shared" si="2188"/>
        <v>0</v>
      </c>
      <c r="LP82" s="191">
        <f t="shared" si="2188"/>
        <v>0</v>
      </c>
      <c r="LQ82" s="191">
        <f t="shared" si="2188"/>
        <v>0</v>
      </c>
      <c r="LR82" s="191">
        <f t="shared" si="2188"/>
        <v>0</v>
      </c>
      <c r="LT82" s="191">
        <f t="shared" ref="LT82:MG82" si="2189">SUM(LT83+LT87+LT92)</f>
        <v>0</v>
      </c>
      <c r="LU82" s="191">
        <f t="shared" si="2189"/>
        <v>0</v>
      </c>
      <c r="LV82" s="191">
        <f t="shared" si="2189"/>
        <v>0</v>
      </c>
      <c r="LW82" s="191">
        <f t="shared" si="2189"/>
        <v>0</v>
      </c>
      <c r="LX82" s="191">
        <f t="shared" si="2189"/>
        <v>0</v>
      </c>
      <c r="LY82" s="191">
        <f t="shared" si="2189"/>
        <v>0</v>
      </c>
      <c r="LZ82" s="191">
        <f t="shared" si="2189"/>
        <v>0</v>
      </c>
      <c r="MA82" s="191">
        <f t="shared" si="2189"/>
        <v>0</v>
      </c>
      <c r="MB82" s="191">
        <f t="shared" si="2189"/>
        <v>0</v>
      </c>
      <c r="MC82" s="191">
        <f t="shared" si="2189"/>
        <v>0</v>
      </c>
      <c r="MD82" s="191">
        <f t="shared" si="2189"/>
        <v>0</v>
      </c>
      <c r="ME82" s="191">
        <f t="shared" si="2189"/>
        <v>0</v>
      </c>
      <c r="MF82" s="191">
        <f t="shared" si="2189"/>
        <v>0</v>
      </c>
      <c r="MG82" s="191">
        <f t="shared" si="2189"/>
        <v>0</v>
      </c>
      <c r="MI82" s="191">
        <f t="shared" ref="MI82:MV82" si="2190">SUM(MI83+MI87+MI92)</f>
        <v>0</v>
      </c>
      <c r="MJ82" s="191">
        <f t="shared" si="2190"/>
        <v>0</v>
      </c>
      <c r="MK82" s="191">
        <f t="shared" si="2190"/>
        <v>0</v>
      </c>
      <c r="ML82" s="191">
        <f t="shared" si="2190"/>
        <v>0</v>
      </c>
      <c r="MM82" s="191">
        <f t="shared" si="2190"/>
        <v>0</v>
      </c>
      <c r="MN82" s="191">
        <f t="shared" si="2190"/>
        <v>0</v>
      </c>
      <c r="MO82" s="191">
        <f t="shared" si="2190"/>
        <v>0</v>
      </c>
      <c r="MP82" s="191">
        <f t="shared" si="2190"/>
        <v>0</v>
      </c>
      <c r="MQ82" s="191">
        <f t="shared" si="2190"/>
        <v>0</v>
      </c>
      <c r="MR82" s="191">
        <f t="shared" si="2190"/>
        <v>0</v>
      </c>
      <c r="MS82" s="191">
        <f t="shared" si="2190"/>
        <v>0</v>
      </c>
      <c r="MT82" s="191">
        <f t="shared" si="2190"/>
        <v>0</v>
      </c>
      <c r="MU82" s="191">
        <f t="shared" si="2190"/>
        <v>0</v>
      </c>
      <c r="MV82" s="191">
        <f t="shared" si="2190"/>
        <v>0</v>
      </c>
      <c r="MX82" s="191">
        <f t="shared" ref="MX82:NK82" si="2191">SUM(MX83+MX87+MX92)</f>
        <v>0</v>
      </c>
      <c r="MY82" s="191">
        <f t="shared" si="2191"/>
        <v>0</v>
      </c>
      <c r="MZ82" s="191">
        <f t="shared" si="2191"/>
        <v>0</v>
      </c>
      <c r="NA82" s="191">
        <f t="shared" si="2191"/>
        <v>0</v>
      </c>
      <c r="NB82" s="191">
        <f t="shared" si="2191"/>
        <v>0</v>
      </c>
      <c r="NC82" s="191">
        <f t="shared" si="2191"/>
        <v>0</v>
      </c>
      <c r="ND82" s="191">
        <f t="shared" si="2191"/>
        <v>0</v>
      </c>
      <c r="NE82" s="191">
        <f t="shared" si="2191"/>
        <v>0</v>
      </c>
      <c r="NF82" s="191">
        <f t="shared" si="2191"/>
        <v>0</v>
      </c>
      <c r="NG82" s="191">
        <f t="shared" si="2191"/>
        <v>0</v>
      </c>
      <c r="NH82" s="191">
        <f t="shared" si="2191"/>
        <v>0</v>
      </c>
      <c r="NI82" s="191">
        <f t="shared" si="2191"/>
        <v>0</v>
      </c>
      <c r="NJ82" s="191">
        <f t="shared" si="2191"/>
        <v>0</v>
      </c>
      <c r="NK82" s="191">
        <f t="shared" si="2191"/>
        <v>0</v>
      </c>
      <c r="NM82" s="191">
        <f t="shared" ref="NM82:NZ82" si="2192">SUM(NM83+NM87+NM92)</f>
        <v>0</v>
      </c>
      <c r="NN82" s="191">
        <f t="shared" si="2192"/>
        <v>0</v>
      </c>
      <c r="NO82" s="191">
        <f t="shared" si="2192"/>
        <v>0</v>
      </c>
      <c r="NP82" s="191">
        <f t="shared" si="2192"/>
        <v>0</v>
      </c>
      <c r="NQ82" s="191">
        <f t="shared" si="2192"/>
        <v>0</v>
      </c>
      <c r="NR82" s="191">
        <f t="shared" si="2192"/>
        <v>0</v>
      </c>
      <c r="NS82" s="191">
        <f t="shared" si="2192"/>
        <v>0</v>
      </c>
      <c r="NT82" s="191">
        <f t="shared" si="2192"/>
        <v>0</v>
      </c>
      <c r="NU82" s="191">
        <f t="shared" si="2192"/>
        <v>0</v>
      </c>
      <c r="NV82" s="191">
        <f t="shared" si="2192"/>
        <v>0</v>
      </c>
      <c r="NW82" s="191">
        <f t="shared" si="2192"/>
        <v>0</v>
      </c>
      <c r="NX82" s="191">
        <f t="shared" si="2192"/>
        <v>0</v>
      </c>
      <c r="NY82" s="191">
        <f t="shared" si="2192"/>
        <v>0</v>
      </c>
      <c r="NZ82" s="191">
        <f t="shared" si="2192"/>
        <v>0</v>
      </c>
      <c r="OB82" s="191">
        <f t="shared" ref="OB82:OO82" si="2193">SUM(OB83+OB87+OB92)</f>
        <v>0</v>
      </c>
      <c r="OC82" s="191">
        <f t="shared" si="2193"/>
        <v>0</v>
      </c>
      <c r="OD82" s="191">
        <f t="shared" si="2193"/>
        <v>0</v>
      </c>
      <c r="OE82" s="191">
        <f t="shared" si="2193"/>
        <v>0</v>
      </c>
      <c r="OF82" s="191">
        <f t="shared" si="2193"/>
        <v>0</v>
      </c>
      <c r="OG82" s="191">
        <f t="shared" si="2193"/>
        <v>0</v>
      </c>
      <c r="OH82" s="191">
        <f t="shared" si="2193"/>
        <v>0</v>
      </c>
      <c r="OI82" s="191">
        <f t="shared" si="2193"/>
        <v>0</v>
      </c>
      <c r="OJ82" s="191">
        <f t="shared" si="2193"/>
        <v>0</v>
      </c>
      <c r="OK82" s="191">
        <f t="shared" si="2193"/>
        <v>0</v>
      </c>
      <c r="OL82" s="191">
        <f t="shared" si="2193"/>
        <v>0</v>
      </c>
      <c r="OM82" s="191">
        <f t="shared" si="2193"/>
        <v>0</v>
      </c>
      <c r="ON82" s="191">
        <f t="shared" si="2193"/>
        <v>0</v>
      </c>
      <c r="OO82" s="191">
        <f t="shared" si="2193"/>
        <v>0</v>
      </c>
      <c r="OQ82" s="191">
        <f t="shared" ref="OQ82:PD82" si="2194">SUM(OQ83+OQ87+OQ92)</f>
        <v>0</v>
      </c>
      <c r="OR82" s="191">
        <f t="shared" si="2194"/>
        <v>0</v>
      </c>
      <c r="OS82" s="191">
        <f t="shared" si="2194"/>
        <v>0</v>
      </c>
      <c r="OT82" s="191">
        <f t="shared" si="2194"/>
        <v>0</v>
      </c>
      <c r="OU82" s="191">
        <f t="shared" si="2194"/>
        <v>0</v>
      </c>
      <c r="OV82" s="191">
        <f t="shared" si="2194"/>
        <v>0</v>
      </c>
      <c r="OW82" s="191">
        <f t="shared" si="2194"/>
        <v>0</v>
      </c>
      <c r="OX82" s="191">
        <f t="shared" si="2194"/>
        <v>0</v>
      </c>
      <c r="OY82" s="191">
        <f t="shared" si="2194"/>
        <v>0</v>
      </c>
      <c r="OZ82" s="191">
        <f t="shared" si="2194"/>
        <v>0</v>
      </c>
      <c r="PA82" s="191">
        <f t="shared" si="2194"/>
        <v>0</v>
      </c>
      <c r="PB82" s="191">
        <f t="shared" si="2194"/>
        <v>0</v>
      </c>
      <c r="PC82" s="191">
        <f t="shared" si="2194"/>
        <v>0</v>
      </c>
      <c r="PD82" s="191">
        <f t="shared" si="2194"/>
        <v>0</v>
      </c>
      <c r="PF82" s="191">
        <f t="shared" ref="PF82:PS82" si="2195">SUM(PF83+PF87+PF92)</f>
        <v>0</v>
      </c>
      <c r="PG82" s="191">
        <f t="shared" si="2195"/>
        <v>0</v>
      </c>
      <c r="PH82" s="191">
        <f t="shared" si="2195"/>
        <v>0</v>
      </c>
      <c r="PI82" s="191">
        <f t="shared" si="2195"/>
        <v>0</v>
      </c>
      <c r="PJ82" s="191">
        <f t="shared" si="2195"/>
        <v>0</v>
      </c>
      <c r="PK82" s="191">
        <f t="shared" si="2195"/>
        <v>0</v>
      </c>
      <c r="PL82" s="191">
        <f t="shared" si="2195"/>
        <v>0</v>
      </c>
      <c r="PM82" s="191">
        <f t="shared" si="2195"/>
        <v>0</v>
      </c>
      <c r="PN82" s="191">
        <f t="shared" si="2195"/>
        <v>0</v>
      </c>
      <c r="PO82" s="191">
        <f t="shared" si="2195"/>
        <v>0</v>
      </c>
      <c r="PP82" s="191">
        <f t="shared" si="2195"/>
        <v>0</v>
      </c>
      <c r="PQ82" s="191">
        <f t="shared" si="2195"/>
        <v>0</v>
      </c>
      <c r="PR82" s="191">
        <f t="shared" si="2195"/>
        <v>0</v>
      </c>
      <c r="PS82" s="191">
        <f t="shared" si="2195"/>
        <v>0</v>
      </c>
      <c r="PU82" s="191">
        <f t="shared" ref="PU82:QH82" si="2196">SUM(PU83+PU87+PU92)</f>
        <v>0</v>
      </c>
      <c r="PV82" s="191">
        <f t="shared" si="2196"/>
        <v>0</v>
      </c>
      <c r="PW82" s="191">
        <f t="shared" si="2196"/>
        <v>0</v>
      </c>
      <c r="PX82" s="191">
        <f t="shared" si="2196"/>
        <v>0</v>
      </c>
      <c r="PY82" s="191">
        <f t="shared" si="2196"/>
        <v>0</v>
      </c>
      <c r="PZ82" s="191">
        <f t="shared" si="2196"/>
        <v>0</v>
      </c>
      <c r="QA82" s="191">
        <f t="shared" si="2196"/>
        <v>0</v>
      </c>
      <c r="QB82" s="191">
        <f t="shared" si="2196"/>
        <v>0</v>
      </c>
      <c r="QC82" s="191">
        <f t="shared" si="2196"/>
        <v>0</v>
      </c>
      <c r="QD82" s="191">
        <f t="shared" si="2196"/>
        <v>0</v>
      </c>
      <c r="QE82" s="191">
        <f t="shared" si="2196"/>
        <v>0</v>
      </c>
      <c r="QF82" s="191">
        <f t="shared" si="2196"/>
        <v>0</v>
      </c>
      <c r="QG82" s="191">
        <f t="shared" si="2196"/>
        <v>0</v>
      </c>
      <c r="QH82" s="191">
        <f t="shared" si="2196"/>
        <v>0</v>
      </c>
      <c r="QJ82" s="191">
        <f t="shared" ref="QJ82:QW82" si="2197">SUM(QJ83+QJ87+QJ92)</f>
        <v>0</v>
      </c>
      <c r="QK82" s="191">
        <f t="shared" si="2197"/>
        <v>0</v>
      </c>
      <c r="QL82" s="191">
        <f t="shared" si="2197"/>
        <v>0</v>
      </c>
      <c r="QM82" s="191">
        <f t="shared" si="2197"/>
        <v>0</v>
      </c>
      <c r="QN82" s="191">
        <f t="shared" si="2197"/>
        <v>0</v>
      </c>
      <c r="QO82" s="191">
        <f t="shared" si="2197"/>
        <v>0</v>
      </c>
      <c r="QP82" s="191">
        <f t="shared" si="2197"/>
        <v>0</v>
      </c>
      <c r="QQ82" s="191">
        <f t="shared" si="2197"/>
        <v>0</v>
      </c>
      <c r="QR82" s="191">
        <f t="shared" si="2197"/>
        <v>0</v>
      </c>
      <c r="QS82" s="191">
        <f t="shared" si="2197"/>
        <v>0</v>
      </c>
      <c r="QT82" s="191">
        <f t="shared" si="2197"/>
        <v>0</v>
      </c>
      <c r="QU82" s="191">
        <f t="shared" si="2197"/>
        <v>0</v>
      </c>
      <c r="QV82" s="191">
        <f t="shared" si="2197"/>
        <v>0</v>
      </c>
      <c r="QW82" s="191">
        <f t="shared" si="2197"/>
        <v>0</v>
      </c>
      <c r="QY82" s="191">
        <f t="shared" ref="QY82:RL82" si="2198">SUM(QY83+QY87+QY92)</f>
        <v>0</v>
      </c>
      <c r="QZ82" s="191">
        <f t="shared" si="2198"/>
        <v>0</v>
      </c>
      <c r="RA82" s="191">
        <f t="shared" si="2198"/>
        <v>0</v>
      </c>
      <c r="RB82" s="191">
        <f t="shared" si="2198"/>
        <v>0</v>
      </c>
      <c r="RC82" s="191">
        <f t="shared" si="2198"/>
        <v>0</v>
      </c>
      <c r="RD82" s="191">
        <f t="shared" si="2198"/>
        <v>0</v>
      </c>
      <c r="RE82" s="191">
        <f t="shared" si="2198"/>
        <v>0</v>
      </c>
      <c r="RF82" s="191">
        <f t="shared" si="2198"/>
        <v>0</v>
      </c>
      <c r="RG82" s="191">
        <f t="shared" si="2198"/>
        <v>0</v>
      </c>
      <c r="RH82" s="191">
        <f t="shared" si="2198"/>
        <v>0</v>
      </c>
      <c r="RI82" s="191">
        <f t="shared" si="2198"/>
        <v>0</v>
      </c>
      <c r="RJ82" s="191">
        <f t="shared" si="2198"/>
        <v>0</v>
      </c>
      <c r="RK82" s="191">
        <f t="shared" si="2198"/>
        <v>0</v>
      </c>
      <c r="RL82" s="191">
        <f t="shared" si="2198"/>
        <v>0</v>
      </c>
      <c r="RN82" s="191">
        <f t="shared" ref="RN82:SA82" si="2199">SUM(RN83+RN87+RN92)</f>
        <v>0</v>
      </c>
      <c r="RO82" s="191">
        <f t="shared" si="2199"/>
        <v>0</v>
      </c>
      <c r="RP82" s="191">
        <f t="shared" si="2199"/>
        <v>0</v>
      </c>
      <c r="RQ82" s="191">
        <f t="shared" si="2199"/>
        <v>0</v>
      </c>
      <c r="RR82" s="191">
        <f t="shared" si="2199"/>
        <v>0</v>
      </c>
      <c r="RS82" s="191">
        <f t="shared" si="2199"/>
        <v>0</v>
      </c>
      <c r="RT82" s="191">
        <f t="shared" si="2199"/>
        <v>0</v>
      </c>
      <c r="RU82" s="191">
        <f t="shared" si="2199"/>
        <v>0</v>
      </c>
      <c r="RV82" s="191">
        <f t="shared" si="2199"/>
        <v>0</v>
      </c>
      <c r="RW82" s="191">
        <f t="shared" si="2199"/>
        <v>0</v>
      </c>
      <c r="RX82" s="191">
        <f t="shared" si="2199"/>
        <v>0</v>
      </c>
      <c r="RY82" s="191">
        <f t="shared" si="2199"/>
        <v>0</v>
      </c>
      <c r="RZ82" s="191">
        <f t="shared" si="2199"/>
        <v>0</v>
      </c>
      <c r="SA82" s="191">
        <f t="shared" si="2199"/>
        <v>0</v>
      </c>
      <c r="SC82" s="191">
        <f t="shared" ref="SC82:SP82" si="2200">SUM(SC83+SC87+SC92)</f>
        <v>0</v>
      </c>
      <c r="SD82" s="191">
        <f t="shared" si="2200"/>
        <v>0</v>
      </c>
      <c r="SE82" s="191">
        <f t="shared" si="2200"/>
        <v>0</v>
      </c>
      <c r="SF82" s="191">
        <f t="shared" si="2200"/>
        <v>0</v>
      </c>
      <c r="SG82" s="191">
        <f t="shared" si="2200"/>
        <v>0</v>
      </c>
      <c r="SH82" s="191">
        <f t="shared" si="2200"/>
        <v>0</v>
      </c>
      <c r="SI82" s="191">
        <f t="shared" si="2200"/>
        <v>0</v>
      </c>
      <c r="SJ82" s="191">
        <f t="shared" si="2200"/>
        <v>0</v>
      </c>
      <c r="SK82" s="191">
        <f t="shared" si="2200"/>
        <v>0</v>
      </c>
      <c r="SL82" s="191">
        <f t="shared" si="2200"/>
        <v>0</v>
      </c>
      <c r="SM82" s="191">
        <f t="shared" si="2200"/>
        <v>0</v>
      </c>
      <c r="SN82" s="191">
        <f t="shared" si="2200"/>
        <v>0</v>
      </c>
      <c r="SO82" s="191">
        <f t="shared" si="2200"/>
        <v>0</v>
      </c>
      <c r="SP82" s="191">
        <f t="shared" si="2200"/>
        <v>0</v>
      </c>
      <c r="SR82" s="191">
        <f t="shared" ref="SR82:TE82" si="2201">SUM(SR83+SR87+SR92)</f>
        <v>0</v>
      </c>
      <c r="SS82" s="191">
        <f t="shared" si="2201"/>
        <v>0</v>
      </c>
      <c r="ST82" s="191">
        <f t="shared" si="2201"/>
        <v>0</v>
      </c>
      <c r="SU82" s="191">
        <f t="shared" si="2201"/>
        <v>0</v>
      </c>
      <c r="SV82" s="191">
        <f t="shared" si="2201"/>
        <v>0</v>
      </c>
      <c r="SW82" s="191">
        <f t="shared" si="2201"/>
        <v>0</v>
      </c>
      <c r="SX82" s="191">
        <f t="shared" si="2201"/>
        <v>0</v>
      </c>
      <c r="SY82" s="191">
        <f t="shared" si="2201"/>
        <v>0</v>
      </c>
      <c r="SZ82" s="191">
        <f t="shared" si="2201"/>
        <v>0</v>
      </c>
      <c r="TA82" s="191">
        <f t="shared" si="2201"/>
        <v>0</v>
      </c>
      <c r="TB82" s="191">
        <f t="shared" si="2201"/>
        <v>0</v>
      </c>
      <c r="TC82" s="191">
        <f t="shared" si="2201"/>
        <v>0</v>
      </c>
      <c r="TD82" s="191">
        <f t="shared" si="2201"/>
        <v>0</v>
      </c>
      <c r="TE82" s="191">
        <f t="shared" si="2201"/>
        <v>0</v>
      </c>
      <c r="TG82" s="191">
        <f t="shared" ref="TG82:TT82" si="2202">SUM(TG83+TG87+TG92)</f>
        <v>0</v>
      </c>
      <c r="TH82" s="191">
        <f t="shared" si="2202"/>
        <v>0</v>
      </c>
      <c r="TI82" s="191">
        <f t="shared" si="2202"/>
        <v>0</v>
      </c>
      <c r="TJ82" s="191">
        <f t="shared" si="2202"/>
        <v>0</v>
      </c>
      <c r="TK82" s="191">
        <f t="shared" si="2202"/>
        <v>0</v>
      </c>
      <c r="TL82" s="191">
        <f t="shared" si="2202"/>
        <v>0</v>
      </c>
      <c r="TM82" s="191">
        <f t="shared" si="2202"/>
        <v>0</v>
      </c>
      <c r="TN82" s="191">
        <f t="shared" si="2202"/>
        <v>0</v>
      </c>
      <c r="TO82" s="191">
        <f t="shared" si="2202"/>
        <v>0</v>
      </c>
      <c r="TP82" s="191">
        <f t="shared" si="2202"/>
        <v>0</v>
      </c>
      <c r="TQ82" s="191">
        <f t="shared" si="2202"/>
        <v>0</v>
      </c>
      <c r="TR82" s="191">
        <f t="shared" si="2202"/>
        <v>0</v>
      </c>
      <c r="TS82" s="191">
        <f t="shared" si="2202"/>
        <v>0</v>
      </c>
      <c r="TT82" s="191">
        <f t="shared" si="2202"/>
        <v>0</v>
      </c>
      <c r="TV82" s="191">
        <f t="shared" ref="TV82:UI82" si="2203">SUM(TV83+TV87+TV92)</f>
        <v>0</v>
      </c>
      <c r="TW82" s="191">
        <f t="shared" si="2203"/>
        <v>0</v>
      </c>
      <c r="TX82" s="191">
        <f t="shared" si="2203"/>
        <v>0</v>
      </c>
      <c r="TY82" s="191">
        <f t="shared" si="2203"/>
        <v>0</v>
      </c>
      <c r="TZ82" s="191">
        <f t="shared" si="2203"/>
        <v>0</v>
      </c>
      <c r="UA82" s="191">
        <f t="shared" si="2203"/>
        <v>0</v>
      </c>
      <c r="UB82" s="191">
        <f t="shared" si="2203"/>
        <v>0</v>
      </c>
      <c r="UC82" s="191">
        <f t="shared" si="2203"/>
        <v>0</v>
      </c>
      <c r="UD82" s="191">
        <f t="shared" si="2203"/>
        <v>0</v>
      </c>
      <c r="UE82" s="191">
        <f t="shared" si="2203"/>
        <v>0</v>
      </c>
      <c r="UF82" s="191">
        <f t="shared" si="2203"/>
        <v>0</v>
      </c>
      <c r="UG82" s="191">
        <f t="shared" si="2203"/>
        <v>0</v>
      </c>
      <c r="UH82" s="191">
        <f t="shared" si="2203"/>
        <v>0</v>
      </c>
      <c r="UI82" s="191">
        <f t="shared" si="2203"/>
        <v>0</v>
      </c>
      <c r="UK82" s="191">
        <f t="shared" ref="UK82:UX82" si="2204">SUM(UK83+UK87+UK92)</f>
        <v>0</v>
      </c>
      <c r="UL82" s="191">
        <f t="shared" si="2204"/>
        <v>0</v>
      </c>
      <c r="UM82" s="191">
        <f t="shared" si="2204"/>
        <v>0</v>
      </c>
      <c r="UN82" s="191">
        <f t="shared" si="2204"/>
        <v>0</v>
      </c>
      <c r="UO82" s="191">
        <f t="shared" si="2204"/>
        <v>0</v>
      </c>
      <c r="UP82" s="191">
        <f t="shared" si="2204"/>
        <v>0</v>
      </c>
      <c r="UQ82" s="191">
        <f t="shared" si="2204"/>
        <v>0</v>
      </c>
      <c r="UR82" s="191">
        <f t="shared" si="2204"/>
        <v>0</v>
      </c>
      <c r="US82" s="191">
        <f t="shared" si="2204"/>
        <v>0</v>
      </c>
      <c r="UT82" s="191">
        <f t="shared" si="2204"/>
        <v>0</v>
      </c>
      <c r="UU82" s="191">
        <f t="shared" si="2204"/>
        <v>0</v>
      </c>
      <c r="UV82" s="191">
        <f t="shared" si="2204"/>
        <v>0</v>
      </c>
      <c r="UW82" s="191">
        <f t="shared" si="2204"/>
        <v>0</v>
      </c>
      <c r="UX82" s="191">
        <f t="shared" si="2204"/>
        <v>0</v>
      </c>
      <c r="UZ82" s="191">
        <f t="shared" ref="UZ82:VM82" si="2205">SUM(UZ83+UZ87+UZ92)</f>
        <v>0</v>
      </c>
      <c r="VA82" s="191">
        <f t="shared" si="2205"/>
        <v>0</v>
      </c>
      <c r="VB82" s="191">
        <f t="shared" si="2205"/>
        <v>0</v>
      </c>
      <c r="VC82" s="191">
        <f t="shared" si="2205"/>
        <v>0</v>
      </c>
      <c r="VD82" s="191">
        <f t="shared" si="2205"/>
        <v>0</v>
      </c>
      <c r="VE82" s="191">
        <f t="shared" si="2205"/>
        <v>0</v>
      </c>
      <c r="VF82" s="191">
        <f t="shared" si="2205"/>
        <v>0</v>
      </c>
      <c r="VG82" s="191">
        <f t="shared" si="2205"/>
        <v>0</v>
      </c>
      <c r="VH82" s="191">
        <f t="shared" si="2205"/>
        <v>0</v>
      </c>
      <c r="VI82" s="191">
        <f t="shared" si="2205"/>
        <v>0</v>
      </c>
      <c r="VJ82" s="191">
        <f t="shared" si="2205"/>
        <v>0</v>
      </c>
      <c r="VK82" s="191">
        <f t="shared" si="2205"/>
        <v>0</v>
      </c>
      <c r="VL82" s="191">
        <f t="shared" si="2205"/>
        <v>0</v>
      </c>
      <c r="VM82" s="191">
        <f t="shared" si="2205"/>
        <v>0</v>
      </c>
      <c r="VO82" s="191">
        <f t="shared" ref="VO82:WB82" si="2206">SUM(VO83+VO87+VO92)</f>
        <v>0</v>
      </c>
      <c r="VP82" s="191">
        <f t="shared" si="2206"/>
        <v>0</v>
      </c>
      <c r="VQ82" s="191">
        <f t="shared" si="2206"/>
        <v>0</v>
      </c>
      <c r="VR82" s="191">
        <f t="shared" si="2206"/>
        <v>0</v>
      </c>
      <c r="VS82" s="191">
        <f t="shared" si="2206"/>
        <v>0</v>
      </c>
      <c r="VT82" s="191">
        <f t="shared" si="2206"/>
        <v>0</v>
      </c>
      <c r="VU82" s="191">
        <f t="shared" si="2206"/>
        <v>0</v>
      </c>
      <c r="VV82" s="191">
        <f t="shared" si="2206"/>
        <v>0</v>
      </c>
      <c r="VW82" s="191">
        <f t="shared" si="2206"/>
        <v>0</v>
      </c>
      <c r="VX82" s="191">
        <f t="shared" si="2206"/>
        <v>0</v>
      </c>
      <c r="VY82" s="191">
        <f t="shared" si="2206"/>
        <v>0</v>
      </c>
      <c r="VZ82" s="191">
        <f t="shared" si="2206"/>
        <v>0</v>
      </c>
      <c r="WA82" s="191">
        <f t="shared" si="2206"/>
        <v>0</v>
      </c>
      <c r="WB82" s="191">
        <f t="shared" si="2206"/>
        <v>0</v>
      </c>
      <c r="WD82" s="191">
        <f t="shared" ref="WD82:WQ82" si="2207">SUM(WD83+WD87+WD92)</f>
        <v>0</v>
      </c>
      <c r="WE82" s="191">
        <f t="shared" si="2207"/>
        <v>0</v>
      </c>
      <c r="WF82" s="191">
        <f t="shared" si="2207"/>
        <v>0</v>
      </c>
      <c r="WG82" s="191">
        <f t="shared" si="2207"/>
        <v>0</v>
      </c>
      <c r="WH82" s="191">
        <f t="shared" si="2207"/>
        <v>0</v>
      </c>
      <c r="WI82" s="191">
        <f t="shared" si="2207"/>
        <v>0</v>
      </c>
      <c r="WJ82" s="191">
        <f t="shared" si="2207"/>
        <v>0</v>
      </c>
      <c r="WK82" s="191">
        <f t="shared" si="2207"/>
        <v>0</v>
      </c>
      <c r="WL82" s="191">
        <f t="shared" si="2207"/>
        <v>0</v>
      </c>
      <c r="WM82" s="191">
        <f t="shared" si="2207"/>
        <v>0</v>
      </c>
      <c r="WN82" s="191">
        <f t="shared" si="2207"/>
        <v>0</v>
      </c>
      <c r="WO82" s="191">
        <f t="shared" si="2207"/>
        <v>0</v>
      </c>
      <c r="WP82" s="191">
        <f t="shared" si="2207"/>
        <v>0</v>
      </c>
      <c r="WQ82" s="191">
        <f t="shared" si="2207"/>
        <v>0</v>
      </c>
      <c r="WS82" s="191">
        <f t="shared" ref="WS82:XF82" si="2208">SUM(WS83+WS87+WS92)</f>
        <v>0</v>
      </c>
      <c r="WT82" s="191">
        <f t="shared" si="2208"/>
        <v>0</v>
      </c>
      <c r="WU82" s="191">
        <f t="shared" si="2208"/>
        <v>0</v>
      </c>
      <c r="WV82" s="191">
        <f t="shared" si="2208"/>
        <v>0</v>
      </c>
      <c r="WW82" s="191">
        <f t="shared" si="2208"/>
        <v>0</v>
      </c>
      <c r="WX82" s="191">
        <f t="shared" si="2208"/>
        <v>0</v>
      </c>
      <c r="WY82" s="191">
        <f t="shared" si="2208"/>
        <v>0</v>
      </c>
      <c r="WZ82" s="191">
        <f t="shared" si="2208"/>
        <v>0</v>
      </c>
      <c r="XA82" s="191">
        <f t="shared" si="2208"/>
        <v>0</v>
      </c>
      <c r="XB82" s="191">
        <f t="shared" si="2208"/>
        <v>0</v>
      </c>
      <c r="XC82" s="191">
        <f t="shared" si="2208"/>
        <v>0</v>
      </c>
      <c r="XD82" s="191">
        <f t="shared" si="2208"/>
        <v>0</v>
      </c>
      <c r="XE82" s="191">
        <f t="shared" si="2208"/>
        <v>0</v>
      </c>
      <c r="XF82" s="191">
        <f t="shared" si="2208"/>
        <v>0</v>
      </c>
      <c r="XH82" s="191">
        <f t="shared" ref="XH82:XU82" si="2209">SUM(XH83+XH87+XH92)</f>
        <v>0</v>
      </c>
      <c r="XI82" s="191">
        <f t="shared" si="2209"/>
        <v>0</v>
      </c>
      <c r="XJ82" s="191">
        <f t="shared" si="2209"/>
        <v>0</v>
      </c>
      <c r="XK82" s="191">
        <f t="shared" si="2209"/>
        <v>0</v>
      </c>
      <c r="XL82" s="191">
        <f t="shared" si="2209"/>
        <v>0</v>
      </c>
      <c r="XM82" s="191">
        <f t="shared" si="2209"/>
        <v>0</v>
      </c>
      <c r="XN82" s="191">
        <f t="shared" si="2209"/>
        <v>0</v>
      </c>
      <c r="XO82" s="191">
        <f t="shared" si="2209"/>
        <v>0</v>
      </c>
      <c r="XP82" s="191">
        <f t="shared" si="2209"/>
        <v>0</v>
      </c>
      <c r="XQ82" s="191">
        <f t="shared" si="2209"/>
        <v>0</v>
      </c>
      <c r="XR82" s="191">
        <f t="shared" si="2209"/>
        <v>0</v>
      </c>
      <c r="XS82" s="191">
        <f t="shared" si="2209"/>
        <v>0</v>
      </c>
      <c r="XT82" s="191">
        <f t="shared" si="2209"/>
        <v>0</v>
      </c>
      <c r="XU82" s="191">
        <f t="shared" si="2209"/>
        <v>0</v>
      </c>
      <c r="XW82" s="191">
        <f t="shared" ref="XW82:YJ82" si="2210">SUM(XW83+XW87+XW92)</f>
        <v>0</v>
      </c>
      <c r="XX82" s="191">
        <f t="shared" si="2210"/>
        <v>0</v>
      </c>
      <c r="XY82" s="191">
        <f t="shared" si="2210"/>
        <v>0</v>
      </c>
      <c r="XZ82" s="191">
        <f t="shared" si="2210"/>
        <v>0</v>
      </c>
      <c r="YA82" s="191">
        <f t="shared" si="2210"/>
        <v>0</v>
      </c>
      <c r="YB82" s="191">
        <f t="shared" si="2210"/>
        <v>0</v>
      </c>
      <c r="YC82" s="191">
        <f t="shared" si="2210"/>
        <v>0</v>
      </c>
      <c r="YD82" s="191">
        <f t="shared" si="2210"/>
        <v>0</v>
      </c>
      <c r="YE82" s="191">
        <f t="shared" si="2210"/>
        <v>0</v>
      </c>
      <c r="YF82" s="191">
        <f t="shared" si="2210"/>
        <v>0</v>
      </c>
      <c r="YG82" s="191">
        <f t="shared" si="2210"/>
        <v>0</v>
      </c>
      <c r="YH82" s="191">
        <f t="shared" si="2210"/>
        <v>0</v>
      </c>
      <c r="YI82" s="191">
        <f t="shared" si="2210"/>
        <v>0</v>
      </c>
      <c r="YJ82" s="191">
        <f t="shared" si="2210"/>
        <v>0</v>
      </c>
      <c r="YL82" s="191">
        <f t="shared" ref="YL82:YY82" si="2211">SUM(YL83+YL87+YL92)</f>
        <v>0</v>
      </c>
      <c r="YM82" s="191">
        <f t="shared" si="2211"/>
        <v>0</v>
      </c>
      <c r="YN82" s="191">
        <f t="shared" si="2211"/>
        <v>0</v>
      </c>
      <c r="YO82" s="191">
        <f t="shared" si="2211"/>
        <v>0</v>
      </c>
      <c r="YP82" s="191">
        <f t="shared" si="2211"/>
        <v>0</v>
      </c>
      <c r="YQ82" s="191">
        <f t="shared" si="2211"/>
        <v>0</v>
      </c>
      <c r="YR82" s="191">
        <f t="shared" si="2211"/>
        <v>0</v>
      </c>
      <c r="YS82" s="191">
        <f t="shared" si="2211"/>
        <v>0</v>
      </c>
      <c r="YT82" s="191">
        <f t="shared" si="2211"/>
        <v>0</v>
      </c>
      <c r="YU82" s="191">
        <f t="shared" si="2211"/>
        <v>0</v>
      </c>
      <c r="YV82" s="191">
        <f t="shared" si="2211"/>
        <v>0</v>
      </c>
      <c r="YW82" s="191">
        <f t="shared" si="2211"/>
        <v>0</v>
      </c>
      <c r="YX82" s="191">
        <f t="shared" si="2211"/>
        <v>0</v>
      </c>
      <c r="YY82" s="191">
        <f t="shared" si="2211"/>
        <v>0</v>
      </c>
      <c r="ZA82" s="191">
        <f t="shared" ref="ZA82:ZN82" si="2212">SUM(ZA83+ZA87+ZA92)</f>
        <v>0</v>
      </c>
      <c r="ZB82" s="191">
        <f t="shared" si="2212"/>
        <v>0</v>
      </c>
      <c r="ZC82" s="191">
        <f t="shared" si="2212"/>
        <v>0</v>
      </c>
      <c r="ZD82" s="191">
        <f t="shared" si="2212"/>
        <v>0</v>
      </c>
      <c r="ZE82" s="191">
        <f t="shared" si="2212"/>
        <v>0</v>
      </c>
      <c r="ZF82" s="191">
        <f t="shared" si="2212"/>
        <v>0</v>
      </c>
      <c r="ZG82" s="191">
        <f t="shared" si="2212"/>
        <v>0</v>
      </c>
      <c r="ZH82" s="191">
        <f t="shared" si="2212"/>
        <v>0</v>
      </c>
      <c r="ZI82" s="191">
        <f t="shared" si="2212"/>
        <v>0</v>
      </c>
      <c r="ZJ82" s="191">
        <f t="shared" si="2212"/>
        <v>0</v>
      </c>
      <c r="ZK82" s="191">
        <f t="shared" si="2212"/>
        <v>0</v>
      </c>
      <c r="ZL82" s="191">
        <f t="shared" si="2212"/>
        <v>0</v>
      </c>
      <c r="ZM82" s="191">
        <f t="shared" si="2212"/>
        <v>0</v>
      </c>
      <c r="ZN82" s="191">
        <f t="shared" si="2212"/>
        <v>0</v>
      </c>
      <c r="ZP82" s="191">
        <f t="shared" ref="ZP82:AAC82" si="2213">SUM(ZP83+ZP87+ZP92)</f>
        <v>0</v>
      </c>
      <c r="ZQ82" s="191">
        <f t="shared" si="2213"/>
        <v>0</v>
      </c>
      <c r="ZR82" s="191">
        <f t="shared" si="2213"/>
        <v>0</v>
      </c>
      <c r="ZS82" s="191">
        <f t="shared" si="2213"/>
        <v>0</v>
      </c>
      <c r="ZT82" s="191">
        <f t="shared" si="2213"/>
        <v>0</v>
      </c>
      <c r="ZU82" s="191">
        <f t="shared" si="2213"/>
        <v>0</v>
      </c>
      <c r="ZV82" s="191">
        <f t="shared" si="2213"/>
        <v>0</v>
      </c>
      <c r="ZW82" s="191">
        <f t="shared" si="2213"/>
        <v>0</v>
      </c>
      <c r="ZX82" s="191">
        <f t="shared" si="2213"/>
        <v>0</v>
      </c>
      <c r="ZY82" s="191">
        <f t="shared" si="2213"/>
        <v>0</v>
      </c>
      <c r="ZZ82" s="191">
        <f t="shared" si="2213"/>
        <v>0</v>
      </c>
      <c r="AAA82" s="191">
        <f t="shared" si="2213"/>
        <v>0</v>
      </c>
      <c r="AAB82" s="191">
        <f t="shared" si="2213"/>
        <v>0</v>
      </c>
      <c r="AAC82" s="191">
        <f t="shared" si="2213"/>
        <v>0</v>
      </c>
      <c r="AAE82" s="191">
        <f t="shared" ref="AAE82:AAR82" si="2214">SUM(AAE83+AAE87+AAE92)</f>
        <v>0</v>
      </c>
      <c r="AAF82" s="191">
        <f t="shared" si="2214"/>
        <v>0</v>
      </c>
      <c r="AAG82" s="191">
        <f t="shared" si="2214"/>
        <v>0</v>
      </c>
      <c r="AAH82" s="191">
        <f t="shared" si="2214"/>
        <v>0</v>
      </c>
      <c r="AAI82" s="191">
        <f t="shared" si="2214"/>
        <v>0</v>
      </c>
      <c r="AAJ82" s="191">
        <f t="shared" si="2214"/>
        <v>0</v>
      </c>
      <c r="AAK82" s="191">
        <f t="shared" si="2214"/>
        <v>0</v>
      </c>
      <c r="AAL82" s="191">
        <f t="shared" si="2214"/>
        <v>0</v>
      </c>
      <c r="AAM82" s="191">
        <f t="shared" si="2214"/>
        <v>0</v>
      </c>
      <c r="AAN82" s="191">
        <f t="shared" si="2214"/>
        <v>0</v>
      </c>
      <c r="AAO82" s="191">
        <f t="shared" si="2214"/>
        <v>0</v>
      </c>
      <c r="AAP82" s="191">
        <f t="shared" si="2214"/>
        <v>0</v>
      </c>
      <c r="AAQ82" s="191">
        <f t="shared" si="2214"/>
        <v>0</v>
      </c>
      <c r="AAR82" s="191">
        <f t="shared" si="2214"/>
        <v>0</v>
      </c>
      <c r="AAT82" s="191">
        <f t="shared" ref="AAT82:ABG82" si="2215">SUM(AAT83+AAT87+AAT92)</f>
        <v>0</v>
      </c>
      <c r="AAU82" s="191">
        <f t="shared" si="2215"/>
        <v>0</v>
      </c>
      <c r="AAV82" s="191">
        <f t="shared" si="2215"/>
        <v>0</v>
      </c>
      <c r="AAW82" s="191">
        <f t="shared" si="2215"/>
        <v>0</v>
      </c>
      <c r="AAX82" s="191">
        <f t="shared" si="2215"/>
        <v>0</v>
      </c>
      <c r="AAY82" s="191">
        <f t="shared" si="2215"/>
        <v>0</v>
      </c>
      <c r="AAZ82" s="191">
        <f t="shared" si="2215"/>
        <v>0</v>
      </c>
      <c r="ABA82" s="191">
        <f t="shared" si="2215"/>
        <v>0</v>
      </c>
      <c r="ABB82" s="191">
        <f t="shared" si="2215"/>
        <v>0</v>
      </c>
      <c r="ABC82" s="191">
        <f t="shared" si="2215"/>
        <v>0</v>
      </c>
      <c r="ABD82" s="191">
        <f t="shared" si="2215"/>
        <v>0</v>
      </c>
      <c r="ABE82" s="191">
        <f t="shared" si="2215"/>
        <v>0</v>
      </c>
      <c r="ABF82" s="191">
        <f t="shared" si="2215"/>
        <v>0</v>
      </c>
      <c r="ABG82" s="191">
        <f t="shared" si="2215"/>
        <v>0</v>
      </c>
      <c r="ABI82" s="191">
        <f t="shared" ref="ABI82:ABV82" si="2216">SUM(ABI83+ABI87+ABI92)</f>
        <v>0</v>
      </c>
      <c r="ABJ82" s="191">
        <f t="shared" si="2216"/>
        <v>0</v>
      </c>
      <c r="ABK82" s="191">
        <f t="shared" si="2216"/>
        <v>0</v>
      </c>
      <c r="ABL82" s="191">
        <f t="shared" si="2216"/>
        <v>0</v>
      </c>
      <c r="ABM82" s="191">
        <f t="shared" si="2216"/>
        <v>0</v>
      </c>
      <c r="ABN82" s="191">
        <f t="shared" si="2216"/>
        <v>0</v>
      </c>
      <c r="ABO82" s="191">
        <f t="shared" si="2216"/>
        <v>0</v>
      </c>
      <c r="ABP82" s="191">
        <f t="shared" si="2216"/>
        <v>0</v>
      </c>
      <c r="ABQ82" s="191">
        <f t="shared" si="2216"/>
        <v>0</v>
      </c>
      <c r="ABR82" s="191">
        <f t="shared" si="2216"/>
        <v>0</v>
      </c>
      <c r="ABS82" s="191">
        <f t="shared" si="2216"/>
        <v>0</v>
      </c>
      <c r="ABT82" s="191">
        <f t="shared" si="2216"/>
        <v>0</v>
      </c>
      <c r="ABU82" s="191">
        <f t="shared" si="2216"/>
        <v>0</v>
      </c>
      <c r="ABV82" s="191">
        <f t="shared" si="2216"/>
        <v>0</v>
      </c>
      <c r="ABX82" s="191">
        <f t="shared" ref="ABX82:ACK82" si="2217">SUM(ABX83+ABX87+ABX92)</f>
        <v>0</v>
      </c>
      <c r="ABY82" s="191">
        <f t="shared" si="2217"/>
        <v>0</v>
      </c>
      <c r="ABZ82" s="191">
        <f t="shared" si="2217"/>
        <v>0</v>
      </c>
      <c r="ACA82" s="191">
        <f t="shared" si="2217"/>
        <v>0</v>
      </c>
      <c r="ACB82" s="191">
        <f t="shared" si="2217"/>
        <v>0</v>
      </c>
      <c r="ACC82" s="191">
        <f t="shared" si="2217"/>
        <v>0</v>
      </c>
      <c r="ACD82" s="191">
        <f t="shared" si="2217"/>
        <v>0</v>
      </c>
      <c r="ACE82" s="191">
        <f t="shared" si="2217"/>
        <v>0</v>
      </c>
      <c r="ACF82" s="191">
        <f t="shared" si="2217"/>
        <v>0</v>
      </c>
      <c r="ACG82" s="191">
        <f t="shared" si="2217"/>
        <v>0</v>
      </c>
      <c r="ACH82" s="191">
        <f t="shared" si="2217"/>
        <v>0</v>
      </c>
      <c r="ACI82" s="191">
        <f t="shared" si="2217"/>
        <v>0</v>
      </c>
      <c r="ACJ82" s="191">
        <f t="shared" si="2217"/>
        <v>0</v>
      </c>
      <c r="ACK82" s="191">
        <f t="shared" si="2217"/>
        <v>0</v>
      </c>
      <c r="ACM82" s="191">
        <f t="shared" ref="ACM82:ACZ82" si="2218">SUM(ACM83+ACM87+ACM92)</f>
        <v>0</v>
      </c>
      <c r="ACN82" s="191">
        <f t="shared" si="2218"/>
        <v>0</v>
      </c>
      <c r="ACO82" s="191">
        <f t="shared" si="2218"/>
        <v>0</v>
      </c>
      <c r="ACP82" s="191">
        <f t="shared" si="2218"/>
        <v>0</v>
      </c>
      <c r="ACQ82" s="191">
        <f t="shared" si="2218"/>
        <v>0</v>
      </c>
      <c r="ACR82" s="191">
        <f t="shared" si="2218"/>
        <v>0</v>
      </c>
      <c r="ACS82" s="191">
        <f t="shared" si="2218"/>
        <v>0</v>
      </c>
      <c r="ACT82" s="191">
        <f t="shared" si="2218"/>
        <v>0</v>
      </c>
      <c r="ACU82" s="191">
        <f t="shared" si="2218"/>
        <v>0</v>
      </c>
      <c r="ACV82" s="191">
        <f t="shared" si="2218"/>
        <v>0</v>
      </c>
      <c r="ACW82" s="191">
        <f t="shared" si="2218"/>
        <v>0</v>
      </c>
      <c r="ACX82" s="191">
        <f t="shared" si="2218"/>
        <v>0</v>
      </c>
      <c r="ACY82" s="191">
        <f t="shared" si="2218"/>
        <v>0</v>
      </c>
      <c r="ACZ82" s="191">
        <f t="shared" si="2218"/>
        <v>0</v>
      </c>
      <c r="ADC82" s="191">
        <f t="shared" ref="ADC82:ADP82" si="2219">SUM(ADC83+ADC87+ADC92)</f>
        <v>0</v>
      </c>
      <c r="ADD82" s="191">
        <f t="shared" si="2219"/>
        <v>0</v>
      </c>
      <c r="ADE82" s="191">
        <f t="shared" si="2219"/>
        <v>0</v>
      </c>
      <c r="ADF82" s="191">
        <f t="shared" si="2219"/>
        <v>0</v>
      </c>
      <c r="ADG82" s="191">
        <f t="shared" si="2219"/>
        <v>0</v>
      </c>
      <c r="ADH82" s="191">
        <f t="shared" si="2219"/>
        <v>0</v>
      </c>
      <c r="ADI82" s="191">
        <f t="shared" si="2219"/>
        <v>0</v>
      </c>
      <c r="ADJ82" s="191">
        <f t="shared" si="2219"/>
        <v>0</v>
      </c>
      <c r="ADK82" s="191">
        <f t="shared" si="2219"/>
        <v>0</v>
      </c>
      <c r="ADL82" s="191">
        <f t="shared" si="2219"/>
        <v>0</v>
      </c>
      <c r="ADM82" s="191">
        <f t="shared" si="2219"/>
        <v>0</v>
      </c>
      <c r="ADN82" s="191">
        <f t="shared" si="2219"/>
        <v>0</v>
      </c>
      <c r="ADO82" s="191">
        <f t="shared" si="2219"/>
        <v>0</v>
      </c>
      <c r="ADP82" s="191">
        <f t="shared" si="2219"/>
        <v>0</v>
      </c>
      <c r="ADR82" s="191">
        <f t="shared" ref="ADR82:AEE82" si="2220">SUM(ADR83+ADR87+ADR92)</f>
        <v>0</v>
      </c>
      <c r="ADS82" s="191">
        <f t="shared" si="2220"/>
        <v>0</v>
      </c>
      <c r="ADT82" s="191">
        <f t="shared" si="2220"/>
        <v>0</v>
      </c>
      <c r="ADU82" s="191">
        <f t="shared" si="2220"/>
        <v>0</v>
      </c>
      <c r="ADV82" s="191">
        <f t="shared" si="2220"/>
        <v>0</v>
      </c>
      <c r="ADW82" s="191">
        <f t="shared" si="2220"/>
        <v>0</v>
      </c>
      <c r="ADX82" s="191">
        <f t="shared" si="2220"/>
        <v>0</v>
      </c>
      <c r="ADY82" s="191">
        <f t="shared" si="2220"/>
        <v>0</v>
      </c>
      <c r="ADZ82" s="191">
        <f t="shared" si="2220"/>
        <v>0</v>
      </c>
      <c r="AEA82" s="191">
        <f t="shared" si="2220"/>
        <v>0</v>
      </c>
      <c r="AEB82" s="191">
        <f t="shared" si="2220"/>
        <v>0</v>
      </c>
      <c r="AEC82" s="191">
        <f t="shared" si="2220"/>
        <v>0</v>
      </c>
      <c r="AED82" s="191">
        <f t="shared" si="2220"/>
        <v>0</v>
      </c>
      <c r="AEE82" s="191">
        <f t="shared" si="2220"/>
        <v>0</v>
      </c>
      <c r="AEG82" s="191">
        <f t="shared" ref="AEG82:AET82" si="2221">SUM(AEG83+AEG87+AEG92)</f>
        <v>0</v>
      </c>
      <c r="AEH82" s="191">
        <f t="shared" si="2221"/>
        <v>0</v>
      </c>
      <c r="AEI82" s="191">
        <f t="shared" si="2221"/>
        <v>0</v>
      </c>
      <c r="AEJ82" s="191">
        <f t="shared" si="2221"/>
        <v>0</v>
      </c>
      <c r="AEK82" s="191">
        <f t="shared" si="2221"/>
        <v>0</v>
      </c>
      <c r="AEL82" s="191">
        <f t="shared" si="2221"/>
        <v>0</v>
      </c>
      <c r="AEM82" s="191">
        <f t="shared" si="2221"/>
        <v>0</v>
      </c>
      <c r="AEN82" s="191">
        <f t="shared" si="2221"/>
        <v>0</v>
      </c>
      <c r="AEO82" s="191">
        <f t="shared" si="2221"/>
        <v>0</v>
      </c>
      <c r="AEP82" s="191">
        <f t="shared" si="2221"/>
        <v>0</v>
      </c>
      <c r="AEQ82" s="191">
        <f t="shared" si="2221"/>
        <v>0</v>
      </c>
      <c r="AER82" s="191">
        <f t="shared" si="2221"/>
        <v>0</v>
      </c>
      <c r="AES82" s="191">
        <f t="shared" si="2221"/>
        <v>0</v>
      </c>
      <c r="AET82" s="191">
        <f t="shared" si="2221"/>
        <v>0</v>
      </c>
      <c r="AEV82" s="191">
        <f t="shared" ref="AEV82:AFI82" si="2222">SUM(AEV83+AEV87+AEV92)</f>
        <v>0</v>
      </c>
      <c r="AEW82" s="191">
        <f t="shared" si="2222"/>
        <v>0</v>
      </c>
      <c r="AEX82" s="191">
        <f t="shared" si="2222"/>
        <v>0</v>
      </c>
      <c r="AEY82" s="191">
        <f t="shared" si="2222"/>
        <v>0</v>
      </c>
      <c r="AEZ82" s="191">
        <f t="shared" si="2222"/>
        <v>0</v>
      </c>
      <c r="AFA82" s="191">
        <f t="shared" si="2222"/>
        <v>0</v>
      </c>
      <c r="AFB82" s="191">
        <f t="shared" si="2222"/>
        <v>0</v>
      </c>
      <c r="AFC82" s="191">
        <f t="shared" si="2222"/>
        <v>0</v>
      </c>
      <c r="AFD82" s="191">
        <f t="shared" si="2222"/>
        <v>0</v>
      </c>
      <c r="AFE82" s="191">
        <f t="shared" si="2222"/>
        <v>0</v>
      </c>
      <c r="AFF82" s="191">
        <f t="shared" si="2222"/>
        <v>0</v>
      </c>
      <c r="AFG82" s="191">
        <f t="shared" si="2222"/>
        <v>0</v>
      </c>
      <c r="AFH82" s="191">
        <f t="shared" si="2222"/>
        <v>0</v>
      </c>
      <c r="AFI82" s="191">
        <f t="shared" si="2222"/>
        <v>0</v>
      </c>
      <c r="AFK82" s="191">
        <f t="shared" ref="AFK82:AFX82" si="2223">SUM(AFK83+AFK87+AFK92)</f>
        <v>0</v>
      </c>
      <c r="AFL82" s="191">
        <f t="shared" si="2223"/>
        <v>0</v>
      </c>
      <c r="AFM82" s="191">
        <f t="shared" si="2223"/>
        <v>0</v>
      </c>
      <c r="AFN82" s="191">
        <f t="shared" si="2223"/>
        <v>0</v>
      </c>
      <c r="AFO82" s="191">
        <f t="shared" si="2223"/>
        <v>0</v>
      </c>
      <c r="AFP82" s="191">
        <f t="shared" si="2223"/>
        <v>0</v>
      </c>
      <c r="AFQ82" s="191">
        <f t="shared" si="2223"/>
        <v>0</v>
      </c>
      <c r="AFR82" s="191">
        <f t="shared" si="2223"/>
        <v>0</v>
      </c>
      <c r="AFS82" s="191">
        <f t="shared" si="2223"/>
        <v>0</v>
      </c>
      <c r="AFT82" s="191">
        <f t="shared" si="2223"/>
        <v>0</v>
      </c>
      <c r="AFU82" s="191">
        <f t="shared" si="2223"/>
        <v>0</v>
      </c>
      <c r="AFV82" s="191">
        <f t="shared" si="2223"/>
        <v>0</v>
      </c>
      <c r="AFW82" s="191">
        <f t="shared" si="2223"/>
        <v>0</v>
      </c>
      <c r="AFX82" s="191">
        <f t="shared" si="2223"/>
        <v>0</v>
      </c>
      <c r="AFZ82" s="191">
        <f t="shared" ref="AFZ82:AGM82" si="2224">SUM(AFZ83+AFZ87+AFZ92)</f>
        <v>0</v>
      </c>
      <c r="AGA82" s="191">
        <f t="shared" si="2224"/>
        <v>0</v>
      </c>
      <c r="AGB82" s="191">
        <f t="shared" si="2224"/>
        <v>0</v>
      </c>
      <c r="AGC82" s="191">
        <f t="shared" si="2224"/>
        <v>0</v>
      </c>
      <c r="AGD82" s="191">
        <f t="shared" si="2224"/>
        <v>0</v>
      </c>
      <c r="AGE82" s="191">
        <f t="shared" si="2224"/>
        <v>0</v>
      </c>
      <c r="AGF82" s="191">
        <f t="shared" si="2224"/>
        <v>0</v>
      </c>
      <c r="AGG82" s="191">
        <f t="shared" si="2224"/>
        <v>0</v>
      </c>
      <c r="AGH82" s="191">
        <f t="shared" si="2224"/>
        <v>0</v>
      </c>
      <c r="AGI82" s="191">
        <f t="shared" si="2224"/>
        <v>0</v>
      </c>
      <c r="AGJ82" s="191">
        <f t="shared" si="2224"/>
        <v>0</v>
      </c>
      <c r="AGK82" s="191">
        <f t="shared" si="2224"/>
        <v>0</v>
      </c>
      <c r="AGL82" s="191">
        <f t="shared" si="2224"/>
        <v>0</v>
      </c>
      <c r="AGM82" s="191">
        <f t="shared" si="2224"/>
        <v>0</v>
      </c>
      <c r="AGO82" s="191">
        <f t="shared" ref="AGO82:AHB82" si="2225">SUM(AGO83+AGO87+AGO92)</f>
        <v>0</v>
      </c>
      <c r="AGP82" s="191">
        <f t="shared" si="2225"/>
        <v>0</v>
      </c>
      <c r="AGQ82" s="191">
        <f t="shared" si="2225"/>
        <v>0</v>
      </c>
      <c r="AGR82" s="191">
        <f t="shared" si="2225"/>
        <v>0</v>
      </c>
      <c r="AGS82" s="191">
        <f t="shared" si="2225"/>
        <v>0</v>
      </c>
      <c r="AGT82" s="191">
        <f t="shared" si="2225"/>
        <v>0</v>
      </c>
      <c r="AGU82" s="191">
        <f t="shared" si="2225"/>
        <v>0</v>
      </c>
      <c r="AGV82" s="191">
        <f t="shared" si="2225"/>
        <v>0</v>
      </c>
      <c r="AGW82" s="191">
        <f t="shared" si="2225"/>
        <v>0</v>
      </c>
      <c r="AGX82" s="191">
        <f t="shared" si="2225"/>
        <v>0</v>
      </c>
      <c r="AGY82" s="191">
        <f t="shared" si="2225"/>
        <v>0</v>
      </c>
      <c r="AGZ82" s="191">
        <f t="shared" si="2225"/>
        <v>0</v>
      </c>
      <c r="AHA82" s="191">
        <f t="shared" si="2225"/>
        <v>0</v>
      </c>
      <c r="AHB82" s="191">
        <f t="shared" si="2225"/>
        <v>0</v>
      </c>
      <c r="AHD82" s="191">
        <f t="shared" ref="AHD82:AHQ82" si="2226">SUM(AHD83+AHD87+AHD92)</f>
        <v>0</v>
      </c>
      <c r="AHE82" s="191">
        <f t="shared" si="2226"/>
        <v>0</v>
      </c>
      <c r="AHF82" s="191">
        <f t="shared" si="2226"/>
        <v>0</v>
      </c>
      <c r="AHG82" s="191">
        <f t="shared" si="2226"/>
        <v>0</v>
      </c>
      <c r="AHH82" s="191">
        <f t="shared" si="2226"/>
        <v>0</v>
      </c>
      <c r="AHI82" s="191">
        <f t="shared" si="2226"/>
        <v>0</v>
      </c>
      <c r="AHJ82" s="191">
        <f t="shared" si="2226"/>
        <v>0</v>
      </c>
      <c r="AHK82" s="191">
        <f t="shared" si="2226"/>
        <v>0</v>
      </c>
      <c r="AHL82" s="191">
        <f t="shared" si="2226"/>
        <v>0</v>
      </c>
      <c r="AHM82" s="191">
        <f t="shared" si="2226"/>
        <v>0</v>
      </c>
      <c r="AHN82" s="191">
        <f t="shared" si="2226"/>
        <v>0</v>
      </c>
      <c r="AHO82" s="191">
        <f t="shared" si="2226"/>
        <v>0</v>
      </c>
      <c r="AHP82" s="191">
        <f t="shared" si="2226"/>
        <v>0</v>
      </c>
      <c r="AHQ82" s="191">
        <f t="shared" si="2226"/>
        <v>0</v>
      </c>
      <c r="AHS82" s="191">
        <f t="shared" ref="AHS82:AIF82" si="2227">SUM(AHS83+AHS87+AHS92)</f>
        <v>0</v>
      </c>
      <c r="AHT82" s="191">
        <f t="shared" si="2227"/>
        <v>0</v>
      </c>
      <c r="AHU82" s="191">
        <f t="shared" si="2227"/>
        <v>0</v>
      </c>
      <c r="AHV82" s="191">
        <f t="shared" si="2227"/>
        <v>0</v>
      </c>
      <c r="AHW82" s="191">
        <f t="shared" si="2227"/>
        <v>0</v>
      </c>
      <c r="AHX82" s="191">
        <f t="shared" si="2227"/>
        <v>0</v>
      </c>
      <c r="AHY82" s="191">
        <f t="shared" si="2227"/>
        <v>0</v>
      </c>
      <c r="AHZ82" s="191">
        <f t="shared" si="2227"/>
        <v>0</v>
      </c>
      <c r="AIA82" s="191">
        <f t="shared" si="2227"/>
        <v>0</v>
      </c>
      <c r="AIB82" s="191">
        <f t="shared" si="2227"/>
        <v>0</v>
      </c>
      <c r="AIC82" s="191">
        <f t="shared" si="2227"/>
        <v>0</v>
      </c>
      <c r="AID82" s="191">
        <f t="shared" si="2227"/>
        <v>0</v>
      </c>
      <c r="AIE82" s="191">
        <f t="shared" si="2227"/>
        <v>0</v>
      </c>
      <c r="AIF82" s="191">
        <f t="shared" si="2227"/>
        <v>0</v>
      </c>
    </row>
    <row r="83" spans="1:916" x14ac:dyDescent="0.25">
      <c r="A83" s="41" t="s">
        <v>232</v>
      </c>
      <c r="B83" s="42" t="s">
        <v>286</v>
      </c>
      <c r="C83" s="191">
        <f>SUM(C84:C86)</f>
        <v>0</v>
      </c>
      <c r="D83" s="191">
        <f t="shared" ref="D83:AD83" si="2228">SUM(D84:D86)</f>
        <v>0</v>
      </c>
      <c r="E83" s="191">
        <f t="shared" si="2228"/>
        <v>0</v>
      </c>
      <c r="F83" s="191">
        <f t="shared" si="2228"/>
        <v>0</v>
      </c>
      <c r="G83" s="191">
        <f t="shared" si="2228"/>
        <v>0</v>
      </c>
      <c r="H83" s="191">
        <f t="shared" si="2228"/>
        <v>0</v>
      </c>
      <c r="I83" s="191">
        <f t="shared" si="2228"/>
        <v>0</v>
      </c>
      <c r="J83" s="191">
        <f t="shared" si="2228"/>
        <v>0</v>
      </c>
      <c r="K83" s="191">
        <f t="shared" si="2228"/>
        <v>0</v>
      </c>
      <c r="L83" s="191">
        <f t="shared" si="2228"/>
        <v>0</v>
      </c>
      <c r="M83" s="191">
        <f t="shared" si="2228"/>
        <v>0</v>
      </c>
      <c r="N83" s="191">
        <f t="shared" si="2228"/>
        <v>0</v>
      </c>
      <c r="O83" s="191">
        <f t="shared" si="2228"/>
        <v>0</v>
      </c>
      <c r="P83" s="191">
        <f t="shared" si="2228"/>
        <v>0</v>
      </c>
      <c r="Q83" s="191">
        <f t="shared" si="2228"/>
        <v>0</v>
      </c>
      <c r="R83" s="191">
        <f t="shared" si="2228"/>
        <v>0</v>
      </c>
      <c r="S83" s="191">
        <f t="shared" si="2228"/>
        <v>0</v>
      </c>
      <c r="T83" s="191">
        <f t="shared" si="2228"/>
        <v>0</v>
      </c>
      <c r="U83" s="191">
        <f t="shared" si="2228"/>
        <v>0</v>
      </c>
      <c r="V83" s="191">
        <f t="shared" si="2228"/>
        <v>0</v>
      </c>
      <c r="W83" s="191">
        <f t="shared" si="2228"/>
        <v>0</v>
      </c>
      <c r="X83" s="191">
        <f t="shared" si="2228"/>
        <v>0</v>
      </c>
      <c r="Y83" s="191">
        <f t="shared" si="2228"/>
        <v>0</v>
      </c>
      <c r="Z83" s="191">
        <f t="shared" si="2228"/>
        <v>0</v>
      </c>
      <c r="AA83" s="191">
        <f t="shared" si="2228"/>
        <v>0</v>
      </c>
      <c r="AB83" s="191">
        <f t="shared" si="2228"/>
        <v>0</v>
      </c>
      <c r="AC83" s="191">
        <f t="shared" si="2228"/>
        <v>0</v>
      </c>
      <c r="AD83" s="191">
        <f t="shared" si="2228"/>
        <v>0</v>
      </c>
      <c r="AF83" s="191">
        <f t="shared" ref="AF83:AS83" si="2229">SUM(AF84:AF86)</f>
        <v>0</v>
      </c>
      <c r="AG83" s="191">
        <f t="shared" si="2229"/>
        <v>0</v>
      </c>
      <c r="AH83" s="191">
        <f t="shared" si="2229"/>
        <v>0</v>
      </c>
      <c r="AI83" s="191">
        <f t="shared" si="2229"/>
        <v>0</v>
      </c>
      <c r="AJ83" s="191">
        <f t="shared" si="2229"/>
        <v>0</v>
      </c>
      <c r="AK83" s="191">
        <f t="shared" si="2229"/>
        <v>0</v>
      </c>
      <c r="AL83" s="191">
        <f t="shared" si="2229"/>
        <v>0</v>
      </c>
      <c r="AM83" s="191">
        <f t="shared" si="2229"/>
        <v>0</v>
      </c>
      <c r="AN83" s="191">
        <f t="shared" si="2229"/>
        <v>0</v>
      </c>
      <c r="AO83" s="191">
        <f t="shared" si="2229"/>
        <v>0</v>
      </c>
      <c r="AP83" s="191">
        <f t="shared" si="2229"/>
        <v>0</v>
      </c>
      <c r="AQ83" s="191">
        <f t="shared" si="2229"/>
        <v>0</v>
      </c>
      <c r="AR83" s="191">
        <f t="shared" si="2229"/>
        <v>0</v>
      </c>
      <c r="AS83" s="191">
        <f t="shared" si="2229"/>
        <v>0</v>
      </c>
      <c r="AU83" s="191">
        <f t="shared" ref="AU83:BH83" si="2230">SUM(AU84:AU86)</f>
        <v>0</v>
      </c>
      <c r="AV83" s="191">
        <f t="shared" si="2230"/>
        <v>0</v>
      </c>
      <c r="AW83" s="191">
        <f t="shared" si="2230"/>
        <v>0</v>
      </c>
      <c r="AX83" s="191">
        <f t="shared" si="2230"/>
        <v>0</v>
      </c>
      <c r="AY83" s="191">
        <f t="shared" si="2230"/>
        <v>0</v>
      </c>
      <c r="AZ83" s="191">
        <f t="shared" si="2230"/>
        <v>0</v>
      </c>
      <c r="BA83" s="191">
        <f t="shared" si="2230"/>
        <v>0</v>
      </c>
      <c r="BB83" s="191">
        <f t="shared" si="2230"/>
        <v>0</v>
      </c>
      <c r="BC83" s="191">
        <f t="shared" si="2230"/>
        <v>0</v>
      </c>
      <c r="BD83" s="191">
        <f t="shared" si="2230"/>
        <v>0</v>
      </c>
      <c r="BE83" s="191">
        <f t="shared" si="2230"/>
        <v>0</v>
      </c>
      <c r="BF83" s="191">
        <f t="shared" si="2230"/>
        <v>0</v>
      </c>
      <c r="BG83" s="191">
        <f t="shared" si="2230"/>
        <v>0</v>
      </c>
      <c r="BH83" s="191">
        <f t="shared" si="2230"/>
        <v>0</v>
      </c>
      <c r="BJ83" s="191">
        <f t="shared" ref="BJ83:BW83" si="2231">SUM(BJ84:BJ86)</f>
        <v>0</v>
      </c>
      <c r="BK83" s="191">
        <f t="shared" si="2231"/>
        <v>0</v>
      </c>
      <c r="BL83" s="191">
        <f t="shared" si="2231"/>
        <v>0</v>
      </c>
      <c r="BM83" s="191">
        <f t="shared" si="2231"/>
        <v>0</v>
      </c>
      <c r="BN83" s="191">
        <f t="shared" si="2231"/>
        <v>0</v>
      </c>
      <c r="BO83" s="191">
        <f t="shared" si="2231"/>
        <v>0</v>
      </c>
      <c r="BP83" s="191">
        <f t="shared" si="2231"/>
        <v>0</v>
      </c>
      <c r="BQ83" s="191">
        <f t="shared" si="2231"/>
        <v>0</v>
      </c>
      <c r="BR83" s="191">
        <f t="shared" si="2231"/>
        <v>0</v>
      </c>
      <c r="BS83" s="191">
        <f t="shared" si="2231"/>
        <v>0</v>
      </c>
      <c r="BT83" s="191">
        <f t="shared" si="2231"/>
        <v>0</v>
      </c>
      <c r="BU83" s="191">
        <f t="shared" si="2231"/>
        <v>0</v>
      </c>
      <c r="BV83" s="191">
        <f t="shared" si="2231"/>
        <v>0</v>
      </c>
      <c r="BW83" s="191">
        <f t="shared" si="2231"/>
        <v>0</v>
      </c>
      <c r="BY83" s="191">
        <f t="shared" ref="BY83:CL83" si="2232">SUM(BY84:BY86)</f>
        <v>0</v>
      </c>
      <c r="BZ83" s="191">
        <f t="shared" si="2232"/>
        <v>0</v>
      </c>
      <c r="CA83" s="191">
        <f t="shared" si="2232"/>
        <v>0</v>
      </c>
      <c r="CB83" s="191">
        <f t="shared" si="2232"/>
        <v>0</v>
      </c>
      <c r="CC83" s="191">
        <f t="shared" si="2232"/>
        <v>0</v>
      </c>
      <c r="CD83" s="191">
        <f t="shared" si="2232"/>
        <v>0</v>
      </c>
      <c r="CE83" s="191">
        <f t="shared" si="2232"/>
        <v>0</v>
      </c>
      <c r="CF83" s="191">
        <f t="shared" si="2232"/>
        <v>0</v>
      </c>
      <c r="CG83" s="191">
        <f t="shared" si="2232"/>
        <v>0</v>
      </c>
      <c r="CH83" s="191">
        <f t="shared" si="2232"/>
        <v>0</v>
      </c>
      <c r="CI83" s="191">
        <f t="shared" si="2232"/>
        <v>0</v>
      </c>
      <c r="CJ83" s="191">
        <f t="shared" si="2232"/>
        <v>0</v>
      </c>
      <c r="CK83" s="191">
        <f t="shared" si="2232"/>
        <v>0</v>
      </c>
      <c r="CL83" s="191">
        <f t="shared" si="2232"/>
        <v>0</v>
      </c>
      <c r="CN83" s="191">
        <f t="shared" ref="CN83:DA83" si="2233">SUM(CN84:CN86)</f>
        <v>0</v>
      </c>
      <c r="CO83" s="191">
        <f t="shared" si="2233"/>
        <v>0</v>
      </c>
      <c r="CP83" s="191">
        <f t="shared" si="2233"/>
        <v>0</v>
      </c>
      <c r="CQ83" s="191">
        <f t="shared" si="2233"/>
        <v>0</v>
      </c>
      <c r="CR83" s="191">
        <f t="shared" si="2233"/>
        <v>0</v>
      </c>
      <c r="CS83" s="191">
        <f t="shared" si="2233"/>
        <v>0</v>
      </c>
      <c r="CT83" s="191">
        <f t="shared" si="2233"/>
        <v>0</v>
      </c>
      <c r="CU83" s="191">
        <f t="shared" si="2233"/>
        <v>0</v>
      </c>
      <c r="CV83" s="191">
        <f t="shared" si="2233"/>
        <v>0</v>
      </c>
      <c r="CW83" s="191">
        <f t="shared" si="2233"/>
        <v>0</v>
      </c>
      <c r="CX83" s="191">
        <f t="shared" si="2233"/>
        <v>0</v>
      </c>
      <c r="CY83" s="191">
        <f t="shared" si="2233"/>
        <v>0</v>
      </c>
      <c r="CZ83" s="191">
        <f t="shared" si="2233"/>
        <v>0</v>
      </c>
      <c r="DA83" s="191">
        <f t="shared" si="2233"/>
        <v>0</v>
      </c>
      <c r="DC83" s="191">
        <f t="shared" ref="DC83:DP83" si="2234">SUM(DC84:DC86)</f>
        <v>0</v>
      </c>
      <c r="DD83" s="191">
        <f t="shared" si="2234"/>
        <v>0</v>
      </c>
      <c r="DE83" s="191">
        <f t="shared" si="2234"/>
        <v>0</v>
      </c>
      <c r="DF83" s="191">
        <f t="shared" si="2234"/>
        <v>0</v>
      </c>
      <c r="DG83" s="191">
        <f t="shared" si="2234"/>
        <v>0</v>
      </c>
      <c r="DH83" s="191">
        <f t="shared" si="2234"/>
        <v>0</v>
      </c>
      <c r="DI83" s="191">
        <f t="shared" si="2234"/>
        <v>0</v>
      </c>
      <c r="DJ83" s="191">
        <f t="shared" si="2234"/>
        <v>0</v>
      </c>
      <c r="DK83" s="191">
        <f t="shared" si="2234"/>
        <v>0</v>
      </c>
      <c r="DL83" s="191">
        <f t="shared" si="2234"/>
        <v>0</v>
      </c>
      <c r="DM83" s="191">
        <f t="shared" si="2234"/>
        <v>0</v>
      </c>
      <c r="DN83" s="191">
        <f t="shared" si="2234"/>
        <v>0</v>
      </c>
      <c r="DO83" s="191">
        <f t="shared" si="2234"/>
        <v>0</v>
      </c>
      <c r="DP83" s="191">
        <f t="shared" si="2234"/>
        <v>0</v>
      </c>
      <c r="DR83" s="191">
        <f t="shared" ref="DR83:EE83" si="2235">SUM(DR84:DR86)</f>
        <v>0</v>
      </c>
      <c r="DS83" s="191">
        <f t="shared" si="2235"/>
        <v>0</v>
      </c>
      <c r="DT83" s="191">
        <f t="shared" si="2235"/>
        <v>0</v>
      </c>
      <c r="DU83" s="191">
        <f t="shared" si="2235"/>
        <v>0</v>
      </c>
      <c r="DV83" s="191">
        <f t="shared" si="2235"/>
        <v>0</v>
      </c>
      <c r="DW83" s="191">
        <f t="shared" si="2235"/>
        <v>0</v>
      </c>
      <c r="DX83" s="191">
        <f t="shared" si="2235"/>
        <v>0</v>
      </c>
      <c r="DY83" s="191">
        <f t="shared" si="2235"/>
        <v>0</v>
      </c>
      <c r="DZ83" s="191">
        <f t="shared" si="2235"/>
        <v>0</v>
      </c>
      <c r="EA83" s="191">
        <f t="shared" si="2235"/>
        <v>0</v>
      </c>
      <c r="EB83" s="191">
        <f t="shared" si="2235"/>
        <v>0</v>
      </c>
      <c r="EC83" s="191">
        <f t="shared" si="2235"/>
        <v>0</v>
      </c>
      <c r="ED83" s="191">
        <f t="shared" si="2235"/>
        <v>0</v>
      </c>
      <c r="EE83" s="191">
        <f t="shared" si="2235"/>
        <v>0</v>
      </c>
      <c r="EG83" s="191">
        <f t="shared" ref="EG83:ET83" si="2236">SUM(EG84:EG86)</f>
        <v>0</v>
      </c>
      <c r="EH83" s="191">
        <f t="shared" si="2236"/>
        <v>0</v>
      </c>
      <c r="EI83" s="191">
        <f t="shared" si="2236"/>
        <v>0</v>
      </c>
      <c r="EJ83" s="191">
        <f t="shared" si="2236"/>
        <v>0</v>
      </c>
      <c r="EK83" s="191">
        <f t="shared" si="2236"/>
        <v>0</v>
      </c>
      <c r="EL83" s="191">
        <f t="shared" si="2236"/>
        <v>0</v>
      </c>
      <c r="EM83" s="191">
        <f t="shared" si="2236"/>
        <v>0</v>
      </c>
      <c r="EN83" s="191">
        <f t="shared" si="2236"/>
        <v>0</v>
      </c>
      <c r="EO83" s="191">
        <f t="shared" si="2236"/>
        <v>0</v>
      </c>
      <c r="EP83" s="191">
        <f t="shared" si="2236"/>
        <v>0</v>
      </c>
      <c r="EQ83" s="191">
        <f t="shared" si="2236"/>
        <v>0</v>
      </c>
      <c r="ER83" s="191">
        <f t="shared" si="2236"/>
        <v>0</v>
      </c>
      <c r="ES83" s="191">
        <f t="shared" si="2236"/>
        <v>0</v>
      </c>
      <c r="ET83" s="191">
        <f t="shared" si="2236"/>
        <v>0</v>
      </c>
      <c r="EV83" s="191">
        <f t="shared" ref="EV83:FI83" si="2237">SUM(EV84:EV86)</f>
        <v>0</v>
      </c>
      <c r="EW83" s="191">
        <f t="shared" si="2237"/>
        <v>0</v>
      </c>
      <c r="EX83" s="191">
        <f t="shared" si="2237"/>
        <v>0</v>
      </c>
      <c r="EY83" s="191">
        <f t="shared" si="2237"/>
        <v>0</v>
      </c>
      <c r="EZ83" s="191">
        <f t="shared" si="2237"/>
        <v>0</v>
      </c>
      <c r="FA83" s="191">
        <f t="shared" si="2237"/>
        <v>0</v>
      </c>
      <c r="FB83" s="191">
        <f t="shared" si="2237"/>
        <v>0</v>
      </c>
      <c r="FC83" s="191">
        <f t="shared" si="2237"/>
        <v>0</v>
      </c>
      <c r="FD83" s="191">
        <f t="shared" si="2237"/>
        <v>0</v>
      </c>
      <c r="FE83" s="191">
        <f t="shared" si="2237"/>
        <v>0</v>
      </c>
      <c r="FF83" s="191">
        <f t="shared" si="2237"/>
        <v>0</v>
      </c>
      <c r="FG83" s="191">
        <f t="shared" si="2237"/>
        <v>0</v>
      </c>
      <c r="FH83" s="191">
        <f t="shared" si="2237"/>
        <v>0</v>
      </c>
      <c r="FI83" s="191">
        <f t="shared" si="2237"/>
        <v>0</v>
      </c>
      <c r="FK83" s="191">
        <f t="shared" ref="FK83:FX83" si="2238">SUM(FK84:FK86)</f>
        <v>0</v>
      </c>
      <c r="FL83" s="191">
        <f t="shared" si="2238"/>
        <v>0</v>
      </c>
      <c r="FM83" s="191">
        <f t="shared" si="2238"/>
        <v>0</v>
      </c>
      <c r="FN83" s="191">
        <f t="shared" si="2238"/>
        <v>0</v>
      </c>
      <c r="FO83" s="191">
        <f t="shared" si="2238"/>
        <v>0</v>
      </c>
      <c r="FP83" s="191">
        <f t="shared" si="2238"/>
        <v>0</v>
      </c>
      <c r="FQ83" s="191">
        <f t="shared" si="2238"/>
        <v>0</v>
      </c>
      <c r="FR83" s="191">
        <f t="shared" si="2238"/>
        <v>0</v>
      </c>
      <c r="FS83" s="191">
        <f t="shared" si="2238"/>
        <v>0</v>
      </c>
      <c r="FT83" s="191">
        <f t="shared" si="2238"/>
        <v>0</v>
      </c>
      <c r="FU83" s="191">
        <f t="shared" si="2238"/>
        <v>0</v>
      </c>
      <c r="FV83" s="191">
        <f t="shared" si="2238"/>
        <v>0</v>
      </c>
      <c r="FW83" s="191">
        <f t="shared" si="2238"/>
        <v>0</v>
      </c>
      <c r="FX83" s="191">
        <f t="shared" si="2238"/>
        <v>0</v>
      </c>
      <c r="FZ83" s="191">
        <f t="shared" ref="FZ83:GM83" si="2239">SUM(FZ84:FZ86)</f>
        <v>0</v>
      </c>
      <c r="GA83" s="191">
        <f t="shared" si="2239"/>
        <v>0</v>
      </c>
      <c r="GB83" s="191">
        <f t="shared" si="2239"/>
        <v>0</v>
      </c>
      <c r="GC83" s="191">
        <f t="shared" si="2239"/>
        <v>0</v>
      </c>
      <c r="GD83" s="191">
        <f t="shared" si="2239"/>
        <v>0</v>
      </c>
      <c r="GE83" s="191">
        <f t="shared" si="2239"/>
        <v>0</v>
      </c>
      <c r="GF83" s="191">
        <f t="shared" si="2239"/>
        <v>0</v>
      </c>
      <c r="GG83" s="191">
        <f t="shared" si="2239"/>
        <v>0</v>
      </c>
      <c r="GH83" s="191">
        <f t="shared" si="2239"/>
        <v>0</v>
      </c>
      <c r="GI83" s="191">
        <f t="shared" si="2239"/>
        <v>0</v>
      </c>
      <c r="GJ83" s="191">
        <f t="shared" si="2239"/>
        <v>0</v>
      </c>
      <c r="GK83" s="191">
        <f t="shared" si="2239"/>
        <v>0</v>
      </c>
      <c r="GL83" s="191">
        <f t="shared" si="2239"/>
        <v>0</v>
      </c>
      <c r="GM83" s="191">
        <f t="shared" si="2239"/>
        <v>0</v>
      </c>
      <c r="GO83" s="191">
        <f t="shared" ref="GO83:HB83" si="2240">SUM(GO84:GO86)</f>
        <v>0</v>
      </c>
      <c r="GP83" s="191">
        <f t="shared" si="2240"/>
        <v>0</v>
      </c>
      <c r="GQ83" s="191">
        <f t="shared" si="2240"/>
        <v>0</v>
      </c>
      <c r="GR83" s="191">
        <f t="shared" si="2240"/>
        <v>0</v>
      </c>
      <c r="GS83" s="191">
        <f t="shared" si="2240"/>
        <v>0</v>
      </c>
      <c r="GT83" s="191">
        <f t="shared" si="2240"/>
        <v>0</v>
      </c>
      <c r="GU83" s="191">
        <f t="shared" si="2240"/>
        <v>0</v>
      </c>
      <c r="GV83" s="191">
        <f t="shared" si="2240"/>
        <v>0</v>
      </c>
      <c r="GW83" s="191">
        <f t="shared" si="2240"/>
        <v>0</v>
      </c>
      <c r="GX83" s="191">
        <f t="shared" si="2240"/>
        <v>0</v>
      </c>
      <c r="GY83" s="191">
        <f t="shared" si="2240"/>
        <v>0</v>
      </c>
      <c r="GZ83" s="191">
        <f t="shared" si="2240"/>
        <v>0</v>
      </c>
      <c r="HA83" s="191">
        <f t="shared" si="2240"/>
        <v>0</v>
      </c>
      <c r="HB83" s="191">
        <f t="shared" si="2240"/>
        <v>0</v>
      </c>
      <c r="HD83" s="191">
        <f t="shared" ref="HD83:HQ83" si="2241">SUM(HD84:HD86)</f>
        <v>0</v>
      </c>
      <c r="HE83" s="191">
        <f t="shared" si="2241"/>
        <v>0</v>
      </c>
      <c r="HF83" s="191">
        <f t="shared" si="2241"/>
        <v>0</v>
      </c>
      <c r="HG83" s="191">
        <f t="shared" si="2241"/>
        <v>0</v>
      </c>
      <c r="HH83" s="191">
        <f t="shared" si="2241"/>
        <v>0</v>
      </c>
      <c r="HI83" s="191">
        <f t="shared" si="2241"/>
        <v>0</v>
      </c>
      <c r="HJ83" s="191">
        <f t="shared" si="2241"/>
        <v>0</v>
      </c>
      <c r="HK83" s="191">
        <f t="shared" si="2241"/>
        <v>0</v>
      </c>
      <c r="HL83" s="191">
        <f t="shared" si="2241"/>
        <v>0</v>
      </c>
      <c r="HM83" s="191">
        <f t="shared" si="2241"/>
        <v>0</v>
      </c>
      <c r="HN83" s="191">
        <f t="shared" si="2241"/>
        <v>0</v>
      </c>
      <c r="HO83" s="191">
        <f t="shared" si="2241"/>
        <v>0</v>
      </c>
      <c r="HP83" s="191">
        <f t="shared" si="2241"/>
        <v>0</v>
      </c>
      <c r="HQ83" s="191">
        <f t="shared" si="2241"/>
        <v>0</v>
      </c>
      <c r="HS83" s="191">
        <f t="shared" ref="HS83:IF83" si="2242">SUM(HS84:HS86)</f>
        <v>0</v>
      </c>
      <c r="HT83" s="191">
        <f t="shared" si="2242"/>
        <v>0</v>
      </c>
      <c r="HU83" s="191">
        <f t="shared" si="2242"/>
        <v>0</v>
      </c>
      <c r="HV83" s="191">
        <f t="shared" si="2242"/>
        <v>0</v>
      </c>
      <c r="HW83" s="191">
        <f t="shared" si="2242"/>
        <v>0</v>
      </c>
      <c r="HX83" s="191">
        <f t="shared" si="2242"/>
        <v>0</v>
      </c>
      <c r="HY83" s="191">
        <f t="shared" si="2242"/>
        <v>0</v>
      </c>
      <c r="HZ83" s="191">
        <f t="shared" si="2242"/>
        <v>0</v>
      </c>
      <c r="IA83" s="191">
        <f t="shared" si="2242"/>
        <v>0</v>
      </c>
      <c r="IB83" s="191">
        <f t="shared" si="2242"/>
        <v>0</v>
      </c>
      <c r="IC83" s="191">
        <f t="shared" si="2242"/>
        <v>0</v>
      </c>
      <c r="ID83" s="191">
        <f t="shared" si="2242"/>
        <v>0</v>
      </c>
      <c r="IE83" s="191">
        <f t="shared" si="2242"/>
        <v>0</v>
      </c>
      <c r="IF83" s="191">
        <f t="shared" si="2242"/>
        <v>0</v>
      </c>
      <c r="IH83" s="191">
        <f t="shared" ref="IH83:IU83" si="2243">SUM(IH84:IH86)</f>
        <v>0</v>
      </c>
      <c r="II83" s="191">
        <f t="shared" si="2243"/>
        <v>0</v>
      </c>
      <c r="IJ83" s="191">
        <f t="shared" si="2243"/>
        <v>0</v>
      </c>
      <c r="IK83" s="191">
        <f t="shared" si="2243"/>
        <v>0</v>
      </c>
      <c r="IL83" s="191">
        <f t="shared" si="2243"/>
        <v>0</v>
      </c>
      <c r="IM83" s="191">
        <f t="shared" si="2243"/>
        <v>0</v>
      </c>
      <c r="IN83" s="191">
        <f t="shared" si="2243"/>
        <v>0</v>
      </c>
      <c r="IO83" s="191">
        <f t="shared" si="2243"/>
        <v>0</v>
      </c>
      <c r="IP83" s="191">
        <f t="shared" si="2243"/>
        <v>0</v>
      </c>
      <c r="IQ83" s="191">
        <f t="shared" si="2243"/>
        <v>0</v>
      </c>
      <c r="IR83" s="191">
        <f t="shared" si="2243"/>
        <v>0</v>
      </c>
      <c r="IS83" s="191">
        <f t="shared" si="2243"/>
        <v>0</v>
      </c>
      <c r="IT83" s="191">
        <f t="shared" si="2243"/>
        <v>0</v>
      </c>
      <c r="IU83" s="191">
        <f t="shared" si="2243"/>
        <v>0</v>
      </c>
      <c r="IW83" s="191">
        <f t="shared" ref="IW83:JJ83" si="2244">SUM(IW84:IW86)</f>
        <v>0</v>
      </c>
      <c r="IX83" s="191">
        <f t="shared" si="2244"/>
        <v>0</v>
      </c>
      <c r="IY83" s="191">
        <f t="shared" si="2244"/>
        <v>0</v>
      </c>
      <c r="IZ83" s="191">
        <f t="shared" si="2244"/>
        <v>0</v>
      </c>
      <c r="JA83" s="191">
        <f t="shared" si="2244"/>
        <v>0</v>
      </c>
      <c r="JB83" s="191">
        <f t="shared" si="2244"/>
        <v>0</v>
      </c>
      <c r="JC83" s="191">
        <f t="shared" si="2244"/>
        <v>0</v>
      </c>
      <c r="JD83" s="191">
        <f t="shared" si="2244"/>
        <v>0</v>
      </c>
      <c r="JE83" s="191">
        <f t="shared" si="2244"/>
        <v>0</v>
      </c>
      <c r="JF83" s="191">
        <f t="shared" si="2244"/>
        <v>0</v>
      </c>
      <c r="JG83" s="191">
        <f t="shared" si="2244"/>
        <v>0</v>
      </c>
      <c r="JH83" s="191">
        <f t="shared" si="2244"/>
        <v>0</v>
      </c>
      <c r="JI83" s="191">
        <f t="shared" si="2244"/>
        <v>0</v>
      </c>
      <c r="JJ83" s="191">
        <f t="shared" si="2244"/>
        <v>0</v>
      </c>
      <c r="JL83" s="191">
        <f t="shared" ref="JL83:JY83" si="2245">SUM(JL84:JL86)</f>
        <v>0</v>
      </c>
      <c r="JM83" s="191">
        <f t="shared" si="2245"/>
        <v>0</v>
      </c>
      <c r="JN83" s="191">
        <f t="shared" si="2245"/>
        <v>0</v>
      </c>
      <c r="JO83" s="191">
        <f t="shared" si="2245"/>
        <v>0</v>
      </c>
      <c r="JP83" s="191">
        <f t="shared" si="2245"/>
        <v>0</v>
      </c>
      <c r="JQ83" s="191">
        <f t="shared" si="2245"/>
        <v>0</v>
      </c>
      <c r="JR83" s="191">
        <f t="shared" si="2245"/>
        <v>0</v>
      </c>
      <c r="JS83" s="191">
        <f t="shared" si="2245"/>
        <v>0</v>
      </c>
      <c r="JT83" s="191">
        <f t="shared" si="2245"/>
        <v>0</v>
      </c>
      <c r="JU83" s="191">
        <f t="shared" si="2245"/>
        <v>0</v>
      </c>
      <c r="JV83" s="191">
        <f t="shared" si="2245"/>
        <v>0</v>
      </c>
      <c r="JW83" s="191">
        <f t="shared" si="2245"/>
        <v>0</v>
      </c>
      <c r="JX83" s="191">
        <f t="shared" si="2245"/>
        <v>0</v>
      </c>
      <c r="JY83" s="191">
        <f t="shared" si="2245"/>
        <v>0</v>
      </c>
      <c r="KA83" s="191">
        <f t="shared" ref="KA83:KN83" si="2246">SUM(KA84:KA86)</f>
        <v>0</v>
      </c>
      <c r="KB83" s="191">
        <f t="shared" si="2246"/>
        <v>0</v>
      </c>
      <c r="KC83" s="191">
        <f t="shared" si="2246"/>
        <v>0</v>
      </c>
      <c r="KD83" s="191">
        <f t="shared" si="2246"/>
        <v>0</v>
      </c>
      <c r="KE83" s="191">
        <f t="shared" si="2246"/>
        <v>0</v>
      </c>
      <c r="KF83" s="191">
        <f t="shared" si="2246"/>
        <v>0</v>
      </c>
      <c r="KG83" s="191">
        <f t="shared" si="2246"/>
        <v>0</v>
      </c>
      <c r="KH83" s="191">
        <f t="shared" si="2246"/>
        <v>0</v>
      </c>
      <c r="KI83" s="191">
        <f t="shared" si="2246"/>
        <v>0</v>
      </c>
      <c r="KJ83" s="191">
        <f t="shared" si="2246"/>
        <v>0</v>
      </c>
      <c r="KK83" s="191">
        <f t="shared" si="2246"/>
        <v>0</v>
      </c>
      <c r="KL83" s="191">
        <f t="shared" si="2246"/>
        <v>0</v>
      </c>
      <c r="KM83" s="191">
        <f t="shared" si="2246"/>
        <v>0</v>
      </c>
      <c r="KN83" s="191">
        <f t="shared" si="2246"/>
        <v>0</v>
      </c>
      <c r="KP83" s="191">
        <f t="shared" ref="KP83:LC83" si="2247">SUM(KP84:KP86)</f>
        <v>0</v>
      </c>
      <c r="KQ83" s="191">
        <f t="shared" si="2247"/>
        <v>0</v>
      </c>
      <c r="KR83" s="191">
        <f t="shared" si="2247"/>
        <v>0</v>
      </c>
      <c r="KS83" s="191">
        <f t="shared" si="2247"/>
        <v>0</v>
      </c>
      <c r="KT83" s="191">
        <f t="shared" si="2247"/>
        <v>0</v>
      </c>
      <c r="KU83" s="191">
        <f t="shared" si="2247"/>
        <v>0</v>
      </c>
      <c r="KV83" s="191">
        <f t="shared" si="2247"/>
        <v>0</v>
      </c>
      <c r="KW83" s="191">
        <f t="shared" si="2247"/>
        <v>0</v>
      </c>
      <c r="KX83" s="191">
        <f t="shared" si="2247"/>
        <v>0</v>
      </c>
      <c r="KY83" s="191">
        <f t="shared" si="2247"/>
        <v>0</v>
      </c>
      <c r="KZ83" s="191">
        <f t="shared" si="2247"/>
        <v>0</v>
      </c>
      <c r="LA83" s="191">
        <f t="shared" si="2247"/>
        <v>0</v>
      </c>
      <c r="LB83" s="191">
        <f t="shared" si="2247"/>
        <v>0</v>
      </c>
      <c r="LC83" s="191">
        <f t="shared" si="2247"/>
        <v>0</v>
      </c>
      <c r="LE83" s="191">
        <f t="shared" ref="LE83:LR83" si="2248">SUM(LE84:LE86)</f>
        <v>0</v>
      </c>
      <c r="LF83" s="191">
        <f t="shared" si="2248"/>
        <v>0</v>
      </c>
      <c r="LG83" s="191">
        <f t="shared" si="2248"/>
        <v>0</v>
      </c>
      <c r="LH83" s="191">
        <f t="shared" si="2248"/>
        <v>0</v>
      </c>
      <c r="LI83" s="191">
        <f t="shared" si="2248"/>
        <v>0</v>
      </c>
      <c r="LJ83" s="191">
        <f t="shared" si="2248"/>
        <v>0</v>
      </c>
      <c r="LK83" s="191">
        <f t="shared" si="2248"/>
        <v>0</v>
      </c>
      <c r="LL83" s="191">
        <f t="shared" si="2248"/>
        <v>0</v>
      </c>
      <c r="LM83" s="191">
        <f t="shared" si="2248"/>
        <v>0</v>
      </c>
      <c r="LN83" s="191">
        <f t="shared" si="2248"/>
        <v>0</v>
      </c>
      <c r="LO83" s="191">
        <f t="shared" si="2248"/>
        <v>0</v>
      </c>
      <c r="LP83" s="191">
        <f t="shared" si="2248"/>
        <v>0</v>
      </c>
      <c r="LQ83" s="191">
        <f t="shared" si="2248"/>
        <v>0</v>
      </c>
      <c r="LR83" s="191">
        <f t="shared" si="2248"/>
        <v>0</v>
      </c>
      <c r="LT83" s="191">
        <f t="shared" ref="LT83:MG83" si="2249">SUM(LT84:LT86)</f>
        <v>0</v>
      </c>
      <c r="LU83" s="191">
        <f t="shared" si="2249"/>
        <v>0</v>
      </c>
      <c r="LV83" s="191">
        <f t="shared" si="2249"/>
        <v>0</v>
      </c>
      <c r="LW83" s="191">
        <f t="shared" si="2249"/>
        <v>0</v>
      </c>
      <c r="LX83" s="191">
        <f t="shared" si="2249"/>
        <v>0</v>
      </c>
      <c r="LY83" s="191">
        <f t="shared" si="2249"/>
        <v>0</v>
      </c>
      <c r="LZ83" s="191">
        <f t="shared" si="2249"/>
        <v>0</v>
      </c>
      <c r="MA83" s="191">
        <f t="shared" si="2249"/>
        <v>0</v>
      </c>
      <c r="MB83" s="191">
        <f t="shared" si="2249"/>
        <v>0</v>
      </c>
      <c r="MC83" s="191">
        <f t="shared" si="2249"/>
        <v>0</v>
      </c>
      <c r="MD83" s="191">
        <f t="shared" si="2249"/>
        <v>0</v>
      </c>
      <c r="ME83" s="191">
        <f t="shared" si="2249"/>
        <v>0</v>
      </c>
      <c r="MF83" s="191">
        <f t="shared" si="2249"/>
        <v>0</v>
      </c>
      <c r="MG83" s="191">
        <f t="shared" si="2249"/>
        <v>0</v>
      </c>
      <c r="MI83" s="191">
        <f t="shared" ref="MI83:MV83" si="2250">SUM(MI84:MI86)</f>
        <v>0</v>
      </c>
      <c r="MJ83" s="191">
        <f t="shared" si="2250"/>
        <v>0</v>
      </c>
      <c r="MK83" s="191">
        <f t="shared" si="2250"/>
        <v>0</v>
      </c>
      <c r="ML83" s="191">
        <f t="shared" si="2250"/>
        <v>0</v>
      </c>
      <c r="MM83" s="191">
        <f t="shared" si="2250"/>
        <v>0</v>
      </c>
      <c r="MN83" s="191">
        <f t="shared" si="2250"/>
        <v>0</v>
      </c>
      <c r="MO83" s="191">
        <f t="shared" si="2250"/>
        <v>0</v>
      </c>
      <c r="MP83" s="191">
        <f t="shared" si="2250"/>
        <v>0</v>
      </c>
      <c r="MQ83" s="191">
        <f t="shared" si="2250"/>
        <v>0</v>
      </c>
      <c r="MR83" s="191">
        <f t="shared" si="2250"/>
        <v>0</v>
      </c>
      <c r="MS83" s="191">
        <f t="shared" si="2250"/>
        <v>0</v>
      </c>
      <c r="MT83" s="191">
        <f t="shared" si="2250"/>
        <v>0</v>
      </c>
      <c r="MU83" s="191">
        <f t="shared" si="2250"/>
        <v>0</v>
      </c>
      <c r="MV83" s="191">
        <f t="shared" si="2250"/>
        <v>0</v>
      </c>
      <c r="MX83" s="191">
        <f t="shared" ref="MX83:NK83" si="2251">SUM(MX84:MX86)</f>
        <v>0</v>
      </c>
      <c r="MY83" s="191">
        <f t="shared" si="2251"/>
        <v>0</v>
      </c>
      <c r="MZ83" s="191">
        <f t="shared" si="2251"/>
        <v>0</v>
      </c>
      <c r="NA83" s="191">
        <f t="shared" si="2251"/>
        <v>0</v>
      </c>
      <c r="NB83" s="191">
        <f t="shared" si="2251"/>
        <v>0</v>
      </c>
      <c r="NC83" s="191">
        <f t="shared" si="2251"/>
        <v>0</v>
      </c>
      <c r="ND83" s="191">
        <f t="shared" si="2251"/>
        <v>0</v>
      </c>
      <c r="NE83" s="191">
        <f t="shared" si="2251"/>
        <v>0</v>
      </c>
      <c r="NF83" s="191">
        <f t="shared" si="2251"/>
        <v>0</v>
      </c>
      <c r="NG83" s="191">
        <f t="shared" si="2251"/>
        <v>0</v>
      </c>
      <c r="NH83" s="191">
        <f t="shared" si="2251"/>
        <v>0</v>
      </c>
      <c r="NI83" s="191">
        <f t="shared" si="2251"/>
        <v>0</v>
      </c>
      <c r="NJ83" s="191">
        <f t="shared" si="2251"/>
        <v>0</v>
      </c>
      <c r="NK83" s="191">
        <f t="shared" si="2251"/>
        <v>0</v>
      </c>
      <c r="NM83" s="191">
        <f t="shared" ref="NM83:NZ83" si="2252">SUM(NM84:NM86)</f>
        <v>0</v>
      </c>
      <c r="NN83" s="191">
        <f t="shared" si="2252"/>
        <v>0</v>
      </c>
      <c r="NO83" s="191">
        <f t="shared" si="2252"/>
        <v>0</v>
      </c>
      <c r="NP83" s="191">
        <f t="shared" si="2252"/>
        <v>0</v>
      </c>
      <c r="NQ83" s="191">
        <f t="shared" si="2252"/>
        <v>0</v>
      </c>
      <c r="NR83" s="191">
        <f t="shared" si="2252"/>
        <v>0</v>
      </c>
      <c r="NS83" s="191">
        <f t="shared" si="2252"/>
        <v>0</v>
      </c>
      <c r="NT83" s="191">
        <f t="shared" si="2252"/>
        <v>0</v>
      </c>
      <c r="NU83" s="191">
        <f t="shared" si="2252"/>
        <v>0</v>
      </c>
      <c r="NV83" s="191">
        <f t="shared" si="2252"/>
        <v>0</v>
      </c>
      <c r="NW83" s="191">
        <f t="shared" si="2252"/>
        <v>0</v>
      </c>
      <c r="NX83" s="191">
        <f t="shared" si="2252"/>
        <v>0</v>
      </c>
      <c r="NY83" s="191">
        <f t="shared" si="2252"/>
        <v>0</v>
      </c>
      <c r="NZ83" s="191">
        <f t="shared" si="2252"/>
        <v>0</v>
      </c>
      <c r="OB83" s="191">
        <f t="shared" ref="OB83:OO83" si="2253">SUM(OB84:OB86)</f>
        <v>0</v>
      </c>
      <c r="OC83" s="191">
        <f t="shared" si="2253"/>
        <v>0</v>
      </c>
      <c r="OD83" s="191">
        <f t="shared" si="2253"/>
        <v>0</v>
      </c>
      <c r="OE83" s="191">
        <f t="shared" si="2253"/>
        <v>0</v>
      </c>
      <c r="OF83" s="191">
        <f t="shared" si="2253"/>
        <v>0</v>
      </c>
      <c r="OG83" s="191">
        <f t="shared" si="2253"/>
        <v>0</v>
      </c>
      <c r="OH83" s="191">
        <f t="shared" si="2253"/>
        <v>0</v>
      </c>
      <c r="OI83" s="191">
        <f t="shared" si="2253"/>
        <v>0</v>
      </c>
      <c r="OJ83" s="191">
        <f t="shared" si="2253"/>
        <v>0</v>
      </c>
      <c r="OK83" s="191">
        <f t="shared" si="2253"/>
        <v>0</v>
      </c>
      <c r="OL83" s="191">
        <f t="shared" si="2253"/>
        <v>0</v>
      </c>
      <c r="OM83" s="191">
        <f t="shared" si="2253"/>
        <v>0</v>
      </c>
      <c r="ON83" s="191">
        <f t="shared" si="2253"/>
        <v>0</v>
      </c>
      <c r="OO83" s="191">
        <f t="shared" si="2253"/>
        <v>0</v>
      </c>
      <c r="OQ83" s="191">
        <f t="shared" ref="OQ83:PD83" si="2254">SUM(OQ84:OQ86)</f>
        <v>0</v>
      </c>
      <c r="OR83" s="191">
        <f t="shared" si="2254"/>
        <v>0</v>
      </c>
      <c r="OS83" s="191">
        <f t="shared" si="2254"/>
        <v>0</v>
      </c>
      <c r="OT83" s="191">
        <f t="shared" si="2254"/>
        <v>0</v>
      </c>
      <c r="OU83" s="191">
        <f t="shared" si="2254"/>
        <v>0</v>
      </c>
      <c r="OV83" s="191">
        <f t="shared" si="2254"/>
        <v>0</v>
      </c>
      <c r="OW83" s="191">
        <f t="shared" si="2254"/>
        <v>0</v>
      </c>
      <c r="OX83" s="191">
        <f t="shared" si="2254"/>
        <v>0</v>
      </c>
      <c r="OY83" s="191">
        <f t="shared" si="2254"/>
        <v>0</v>
      </c>
      <c r="OZ83" s="191">
        <f t="shared" si="2254"/>
        <v>0</v>
      </c>
      <c r="PA83" s="191">
        <f t="shared" si="2254"/>
        <v>0</v>
      </c>
      <c r="PB83" s="191">
        <f t="shared" si="2254"/>
        <v>0</v>
      </c>
      <c r="PC83" s="191">
        <f t="shared" si="2254"/>
        <v>0</v>
      </c>
      <c r="PD83" s="191">
        <f t="shared" si="2254"/>
        <v>0</v>
      </c>
      <c r="PF83" s="191">
        <f t="shared" ref="PF83:PS83" si="2255">SUM(PF84:PF86)</f>
        <v>0</v>
      </c>
      <c r="PG83" s="191">
        <f t="shared" si="2255"/>
        <v>0</v>
      </c>
      <c r="PH83" s="191">
        <f t="shared" si="2255"/>
        <v>0</v>
      </c>
      <c r="PI83" s="191">
        <f t="shared" si="2255"/>
        <v>0</v>
      </c>
      <c r="PJ83" s="191">
        <f t="shared" si="2255"/>
        <v>0</v>
      </c>
      <c r="PK83" s="191">
        <f t="shared" si="2255"/>
        <v>0</v>
      </c>
      <c r="PL83" s="191">
        <f t="shared" si="2255"/>
        <v>0</v>
      </c>
      <c r="PM83" s="191">
        <f t="shared" si="2255"/>
        <v>0</v>
      </c>
      <c r="PN83" s="191">
        <f t="shared" si="2255"/>
        <v>0</v>
      </c>
      <c r="PO83" s="191">
        <f t="shared" si="2255"/>
        <v>0</v>
      </c>
      <c r="PP83" s="191">
        <f t="shared" si="2255"/>
        <v>0</v>
      </c>
      <c r="PQ83" s="191">
        <f t="shared" si="2255"/>
        <v>0</v>
      </c>
      <c r="PR83" s="191">
        <f t="shared" si="2255"/>
        <v>0</v>
      </c>
      <c r="PS83" s="191">
        <f t="shared" si="2255"/>
        <v>0</v>
      </c>
      <c r="PU83" s="191">
        <f t="shared" ref="PU83:QH83" si="2256">SUM(PU84:PU86)</f>
        <v>0</v>
      </c>
      <c r="PV83" s="191">
        <f t="shared" si="2256"/>
        <v>0</v>
      </c>
      <c r="PW83" s="191">
        <f t="shared" si="2256"/>
        <v>0</v>
      </c>
      <c r="PX83" s="191">
        <f t="shared" si="2256"/>
        <v>0</v>
      </c>
      <c r="PY83" s="191">
        <f t="shared" si="2256"/>
        <v>0</v>
      </c>
      <c r="PZ83" s="191">
        <f t="shared" si="2256"/>
        <v>0</v>
      </c>
      <c r="QA83" s="191">
        <f t="shared" si="2256"/>
        <v>0</v>
      </c>
      <c r="QB83" s="191">
        <f t="shared" si="2256"/>
        <v>0</v>
      </c>
      <c r="QC83" s="191">
        <f t="shared" si="2256"/>
        <v>0</v>
      </c>
      <c r="QD83" s="191">
        <f t="shared" si="2256"/>
        <v>0</v>
      </c>
      <c r="QE83" s="191">
        <f t="shared" si="2256"/>
        <v>0</v>
      </c>
      <c r="QF83" s="191">
        <f t="shared" si="2256"/>
        <v>0</v>
      </c>
      <c r="QG83" s="191">
        <f t="shared" si="2256"/>
        <v>0</v>
      </c>
      <c r="QH83" s="191">
        <f t="shared" si="2256"/>
        <v>0</v>
      </c>
      <c r="QJ83" s="191">
        <f t="shared" ref="QJ83:QW83" si="2257">SUM(QJ84:QJ86)</f>
        <v>0</v>
      </c>
      <c r="QK83" s="191">
        <f t="shared" si="2257"/>
        <v>0</v>
      </c>
      <c r="QL83" s="191">
        <f t="shared" si="2257"/>
        <v>0</v>
      </c>
      <c r="QM83" s="191">
        <f t="shared" si="2257"/>
        <v>0</v>
      </c>
      <c r="QN83" s="191">
        <f t="shared" si="2257"/>
        <v>0</v>
      </c>
      <c r="QO83" s="191">
        <f t="shared" si="2257"/>
        <v>0</v>
      </c>
      <c r="QP83" s="191">
        <f t="shared" si="2257"/>
        <v>0</v>
      </c>
      <c r="QQ83" s="191">
        <f t="shared" si="2257"/>
        <v>0</v>
      </c>
      <c r="QR83" s="191">
        <f t="shared" si="2257"/>
        <v>0</v>
      </c>
      <c r="QS83" s="191">
        <f t="shared" si="2257"/>
        <v>0</v>
      </c>
      <c r="QT83" s="191">
        <f t="shared" si="2257"/>
        <v>0</v>
      </c>
      <c r="QU83" s="191">
        <f t="shared" si="2257"/>
        <v>0</v>
      </c>
      <c r="QV83" s="191">
        <f t="shared" si="2257"/>
        <v>0</v>
      </c>
      <c r="QW83" s="191">
        <f t="shared" si="2257"/>
        <v>0</v>
      </c>
      <c r="QY83" s="191">
        <f t="shared" ref="QY83:RL83" si="2258">SUM(QY84:QY86)</f>
        <v>0</v>
      </c>
      <c r="QZ83" s="191">
        <f t="shared" si="2258"/>
        <v>0</v>
      </c>
      <c r="RA83" s="191">
        <f t="shared" si="2258"/>
        <v>0</v>
      </c>
      <c r="RB83" s="191">
        <f t="shared" si="2258"/>
        <v>0</v>
      </c>
      <c r="RC83" s="191">
        <f t="shared" si="2258"/>
        <v>0</v>
      </c>
      <c r="RD83" s="191">
        <f t="shared" si="2258"/>
        <v>0</v>
      </c>
      <c r="RE83" s="191">
        <f t="shared" si="2258"/>
        <v>0</v>
      </c>
      <c r="RF83" s="191">
        <f t="shared" si="2258"/>
        <v>0</v>
      </c>
      <c r="RG83" s="191">
        <f t="shared" si="2258"/>
        <v>0</v>
      </c>
      <c r="RH83" s="191">
        <f t="shared" si="2258"/>
        <v>0</v>
      </c>
      <c r="RI83" s="191">
        <f t="shared" si="2258"/>
        <v>0</v>
      </c>
      <c r="RJ83" s="191">
        <f t="shared" si="2258"/>
        <v>0</v>
      </c>
      <c r="RK83" s="191">
        <f t="shared" si="2258"/>
        <v>0</v>
      </c>
      <c r="RL83" s="191">
        <f t="shared" si="2258"/>
        <v>0</v>
      </c>
      <c r="RN83" s="191">
        <f t="shared" ref="RN83:SA83" si="2259">SUM(RN84:RN86)</f>
        <v>0</v>
      </c>
      <c r="RO83" s="191">
        <f t="shared" si="2259"/>
        <v>0</v>
      </c>
      <c r="RP83" s="191">
        <f t="shared" si="2259"/>
        <v>0</v>
      </c>
      <c r="RQ83" s="191">
        <f t="shared" si="2259"/>
        <v>0</v>
      </c>
      <c r="RR83" s="191">
        <f t="shared" si="2259"/>
        <v>0</v>
      </c>
      <c r="RS83" s="191">
        <f t="shared" si="2259"/>
        <v>0</v>
      </c>
      <c r="RT83" s="191">
        <f t="shared" si="2259"/>
        <v>0</v>
      </c>
      <c r="RU83" s="191">
        <f t="shared" si="2259"/>
        <v>0</v>
      </c>
      <c r="RV83" s="191">
        <f t="shared" si="2259"/>
        <v>0</v>
      </c>
      <c r="RW83" s="191">
        <f t="shared" si="2259"/>
        <v>0</v>
      </c>
      <c r="RX83" s="191">
        <f t="shared" si="2259"/>
        <v>0</v>
      </c>
      <c r="RY83" s="191">
        <f t="shared" si="2259"/>
        <v>0</v>
      </c>
      <c r="RZ83" s="191">
        <f t="shared" si="2259"/>
        <v>0</v>
      </c>
      <c r="SA83" s="191">
        <f t="shared" si="2259"/>
        <v>0</v>
      </c>
      <c r="SC83" s="191">
        <f t="shared" ref="SC83:SP83" si="2260">SUM(SC84:SC86)</f>
        <v>0</v>
      </c>
      <c r="SD83" s="191">
        <f t="shared" si="2260"/>
        <v>0</v>
      </c>
      <c r="SE83" s="191">
        <f t="shared" si="2260"/>
        <v>0</v>
      </c>
      <c r="SF83" s="191">
        <f t="shared" si="2260"/>
        <v>0</v>
      </c>
      <c r="SG83" s="191">
        <f t="shared" si="2260"/>
        <v>0</v>
      </c>
      <c r="SH83" s="191">
        <f t="shared" si="2260"/>
        <v>0</v>
      </c>
      <c r="SI83" s="191">
        <f t="shared" si="2260"/>
        <v>0</v>
      </c>
      <c r="SJ83" s="191">
        <f t="shared" si="2260"/>
        <v>0</v>
      </c>
      <c r="SK83" s="191">
        <f t="shared" si="2260"/>
        <v>0</v>
      </c>
      <c r="SL83" s="191">
        <f t="shared" si="2260"/>
        <v>0</v>
      </c>
      <c r="SM83" s="191">
        <f t="shared" si="2260"/>
        <v>0</v>
      </c>
      <c r="SN83" s="191">
        <f t="shared" si="2260"/>
        <v>0</v>
      </c>
      <c r="SO83" s="191">
        <f t="shared" si="2260"/>
        <v>0</v>
      </c>
      <c r="SP83" s="191">
        <f t="shared" si="2260"/>
        <v>0</v>
      </c>
      <c r="SR83" s="191">
        <f t="shared" ref="SR83:TE83" si="2261">SUM(SR84:SR86)</f>
        <v>0</v>
      </c>
      <c r="SS83" s="191">
        <f t="shared" si="2261"/>
        <v>0</v>
      </c>
      <c r="ST83" s="191">
        <f t="shared" si="2261"/>
        <v>0</v>
      </c>
      <c r="SU83" s="191">
        <f t="shared" si="2261"/>
        <v>0</v>
      </c>
      <c r="SV83" s="191">
        <f t="shared" si="2261"/>
        <v>0</v>
      </c>
      <c r="SW83" s="191">
        <f t="shared" si="2261"/>
        <v>0</v>
      </c>
      <c r="SX83" s="191">
        <f t="shared" si="2261"/>
        <v>0</v>
      </c>
      <c r="SY83" s="191">
        <f t="shared" si="2261"/>
        <v>0</v>
      </c>
      <c r="SZ83" s="191">
        <f t="shared" si="2261"/>
        <v>0</v>
      </c>
      <c r="TA83" s="191">
        <f t="shared" si="2261"/>
        <v>0</v>
      </c>
      <c r="TB83" s="191">
        <f t="shared" si="2261"/>
        <v>0</v>
      </c>
      <c r="TC83" s="191">
        <f t="shared" si="2261"/>
        <v>0</v>
      </c>
      <c r="TD83" s="191">
        <f t="shared" si="2261"/>
        <v>0</v>
      </c>
      <c r="TE83" s="191">
        <f t="shared" si="2261"/>
        <v>0</v>
      </c>
      <c r="TG83" s="191">
        <f t="shared" ref="TG83:TT83" si="2262">SUM(TG84:TG86)</f>
        <v>0</v>
      </c>
      <c r="TH83" s="191">
        <f t="shared" si="2262"/>
        <v>0</v>
      </c>
      <c r="TI83" s="191">
        <f t="shared" si="2262"/>
        <v>0</v>
      </c>
      <c r="TJ83" s="191">
        <f t="shared" si="2262"/>
        <v>0</v>
      </c>
      <c r="TK83" s="191">
        <f t="shared" si="2262"/>
        <v>0</v>
      </c>
      <c r="TL83" s="191">
        <f t="shared" si="2262"/>
        <v>0</v>
      </c>
      <c r="TM83" s="191">
        <f t="shared" si="2262"/>
        <v>0</v>
      </c>
      <c r="TN83" s="191">
        <f t="shared" si="2262"/>
        <v>0</v>
      </c>
      <c r="TO83" s="191">
        <f t="shared" si="2262"/>
        <v>0</v>
      </c>
      <c r="TP83" s="191">
        <f t="shared" si="2262"/>
        <v>0</v>
      </c>
      <c r="TQ83" s="191">
        <f t="shared" si="2262"/>
        <v>0</v>
      </c>
      <c r="TR83" s="191">
        <f t="shared" si="2262"/>
        <v>0</v>
      </c>
      <c r="TS83" s="191">
        <f t="shared" si="2262"/>
        <v>0</v>
      </c>
      <c r="TT83" s="191">
        <f t="shared" si="2262"/>
        <v>0</v>
      </c>
      <c r="TV83" s="191">
        <f t="shared" ref="TV83:UI83" si="2263">SUM(TV84:TV86)</f>
        <v>0</v>
      </c>
      <c r="TW83" s="191">
        <f t="shared" si="2263"/>
        <v>0</v>
      </c>
      <c r="TX83" s="191">
        <f t="shared" si="2263"/>
        <v>0</v>
      </c>
      <c r="TY83" s="191">
        <f t="shared" si="2263"/>
        <v>0</v>
      </c>
      <c r="TZ83" s="191">
        <f t="shared" si="2263"/>
        <v>0</v>
      </c>
      <c r="UA83" s="191">
        <f t="shared" si="2263"/>
        <v>0</v>
      </c>
      <c r="UB83" s="191">
        <f t="shared" si="2263"/>
        <v>0</v>
      </c>
      <c r="UC83" s="191">
        <f t="shared" si="2263"/>
        <v>0</v>
      </c>
      <c r="UD83" s="191">
        <f t="shared" si="2263"/>
        <v>0</v>
      </c>
      <c r="UE83" s="191">
        <f t="shared" si="2263"/>
        <v>0</v>
      </c>
      <c r="UF83" s="191">
        <f t="shared" si="2263"/>
        <v>0</v>
      </c>
      <c r="UG83" s="191">
        <f t="shared" si="2263"/>
        <v>0</v>
      </c>
      <c r="UH83" s="191">
        <f t="shared" si="2263"/>
        <v>0</v>
      </c>
      <c r="UI83" s="191">
        <f t="shared" si="2263"/>
        <v>0</v>
      </c>
      <c r="UK83" s="191">
        <f t="shared" ref="UK83:UX83" si="2264">SUM(UK84:UK86)</f>
        <v>0</v>
      </c>
      <c r="UL83" s="191">
        <f t="shared" si="2264"/>
        <v>0</v>
      </c>
      <c r="UM83" s="191">
        <f t="shared" si="2264"/>
        <v>0</v>
      </c>
      <c r="UN83" s="191">
        <f t="shared" si="2264"/>
        <v>0</v>
      </c>
      <c r="UO83" s="191">
        <f t="shared" si="2264"/>
        <v>0</v>
      </c>
      <c r="UP83" s="191">
        <f t="shared" si="2264"/>
        <v>0</v>
      </c>
      <c r="UQ83" s="191">
        <f t="shared" si="2264"/>
        <v>0</v>
      </c>
      <c r="UR83" s="191">
        <f t="shared" si="2264"/>
        <v>0</v>
      </c>
      <c r="US83" s="191">
        <f t="shared" si="2264"/>
        <v>0</v>
      </c>
      <c r="UT83" s="191">
        <f t="shared" si="2264"/>
        <v>0</v>
      </c>
      <c r="UU83" s="191">
        <f t="shared" si="2264"/>
        <v>0</v>
      </c>
      <c r="UV83" s="191">
        <f t="shared" si="2264"/>
        <v>0</v>
      </c>
      <c r="UW83" s="191">
        <f t="shared" si="2264"/>
        <v>0</v>
      </c>
      <c r="UX83" s="191">
        <f t="shared" si="2264"/>
        <v>0</v>
      </c>
      <c r="UZ83" s="191">
        <f t="shared" ref="UZ83:VM83" si="2265">SUM(UZ84:UZ86)</f>
        <v>0</v>
      </c>
      <c r="VA83" s="191">
        <f t="shared" si="2265"/>
        <v>0</v>
      </c>
      <c r="VB83" s="191">
        <f t="shared" si="2265"/>
        <v>0</v>
      </c>
      <c r="VC83" s="191">
        <f t="shared" si="2265"/>
        <v>0</v>
      </c>
      <c r="VD83" s="191">
        <f t="shared" si="2265"/>
        <v>0</v>
      </c>
      <c r="VE83" s="191">
        <f t="shared" si="2265"/>
        <v>0</v>
      </c>
      <c r="VF83" s="191">
        <f t="shared" si="2265"/>
        <v>0</v>
      </c>
      <c r="VG83" s="191">
        <f t="shared" si="2265"/>
        <v>0</v>
      </c>
      <c r="VH83" s="191">
        <f t="shared" si="2265"/>
        <v>0</v>
      </c>
      <c r="VI83" s="191">
        <f t="shared" si="2265"/>
        <v>0</v>
      </c>
      <c r="VJ83" s="191">
        <f t="shared" si="2265"/>
        <v>0</v>
      </c>
      <c r="VK83" s="191">
        <f t="shared" si="2265"/>
        <v>0</v>
      </c>
      <c r="VL83" s="191">
        <f t="shared" si="2265"/>
        <v>0</v>
      </c>
      <c r="VM83" s="191">
        <f t="shared" si="2265"/>
        <v>0</v>
      </c>
      <c r="VO83" s="191">
        <f t="shared" ref="VO83:WB83" si="2266">SUM(VO84:VO86)</f>
        <v>0</v>
      </c>
      <c r="VP83" s="191">
        <f t="shared" si="2266"/>
        <v>0</v>
      </c>
      <c r="VQ83" s="191">
        <f t="shared" si="2266"/>
        <v>0</v>
      </c>
      <c r="VR83" s="191">
        <f t="shared" si="2266"/>
        <v>0</v>
      </c>
      <c r="VS83" s="191">
        <f t="shared" si="2266"/>
        <v>0</v>
      </c>
      <c r="VT83" s="191">
        <f t="shared" si="2266"/>
        <v>0</v>
      </c>
      <c r="VU83" s="191">
        <f t="shared" si="2266"/>
        <v>0</v>
      </c>
      <c r="VV83" s="191">
        <f t="shared" si="2266"/>
        <v>0</v>
      </c>
      <c r="VW83" s="191">
        <f t="shared" si="2266"/>
        <v>0</v>
      </c>
      <c r="VX83" s="191">
        <f t="shared" si="2266"/>
        <v>0</v>
      </c>
      <c r="VY83" s="191">
        <f t="shared" si="2266"/>
        <v>0</v>
      </c>
      <c r="VZ83" s="191">
        <f t="shared" si="2266"/>
        <v>0</v>
      </c>
      <c r="WA83" s="191">
        <f t="shared" si="2266"/>
        <v>0</v>
      </c>
      <c r="WB83" s="191">
        <f t="shared" si="2266"/>
        <v>0</v>
      </c>
      <c r="WD83" s="191">
        <f t="shared" ref="WD83:WQ83" si="2267">SUM(WD84:WD86)</f>
        <v>0</v>
      </c>
      <c r="WE83" s="191">
        <f t="shared" si="2267"/>
        <v>0</v>
      </c>
      <c r="WF83" s="191">
        <f t="shared" si="2267"/>
        <v>0</v>
      </c>
      <c r="WG83" s="191">
        <f t="shared" si="2267"/>
        <v>0</v>
      </c>
      <c r="WH83" s="191">
        <f t="shared" si="2267"/>
        <v>0</v>
      </c>
      <c r="WI83" s="191">
        <f t="shared" si="2267"/>
        <v>0</v>
      </c>
      <c r="WJ83" s="191">
        <f t="shared" si="2267"/>
        <v>0</v>
      </c>
      <c r="WK83" s="191">
        <f t="shared" si="2267"/>
        <v>0</v>
      </c>
      <c r="WL83" s="191">
        <f t="shared" si="2267"/>
        <v>0</v>
      </c>
      <c r="WM83" s="191">
        <f t="shared" si="2267"/>
        <v>0</v>
      </c>
      <c r="WN83" s="191">
        <f t="shared" si="2267"/>
        <v>0</v>
      </c>
      <c r="WO83" s="191">
        <f t="shared" si="2267"/>
        <v>0</v>
      </c>
      <c r="WP83" s="191">
        <f t="shared" si="2267"/>
        <v>0</v>
      </c>
      <c r="WQ83" s="191">
        <f t="shared" si="2267"/>
        <v>0</v>
      </c>
      <c r="WS83" s="191">
        <f t="shared" ref="WS83:XF83" si="2268">SUM(WS84:WS86)</f>
        <v>0</v>
      </c>
      <c r="WT83" s="191">
        <f t="shared" si="2268"/>
        <v>0</v>
      </c>
      <c r="WU83" s="191">
        <f t="shared" si="2268"/>
        <v>0</v>
      </c>
      <c r="WV83" s="191">
        <f t="shared" si="2268"/>
        <v>0</v>
      </c>
      <c r="WW83" s="191">
        <f t="shared" si="2268"/>
        <v>0</v>
      </c>
      <c r="WX83" s="191">
        <f t="shared" si="2268"/>
        <v>0</v>
      </c>
      <c r="WY83" s="191">
        <f t="shared" si="2268"/>
        <v>0</v>
      </c>
      <c r="WZ83" s="191">
        <f t="shared" si="2268"/>
        <v>0</v>
      </c>
      <c r="XA83" s="191">
        <f t="shared" si="2268"/>
        <v>0</v>
      </c>
      <c r="XB83" s="191">
        <f t="shared" si="2268"/>
        <v>0</v>
      </c>
      <c r="XC83" s="191">
        <f t="shared" si="2268"/>
        <v>0</v>
      </c>
      <c r="XD83" s="191">
        <f t="shared" si="2268"/>
        <v>0</v>
      </c>
      <c r="XE83" s="191">
        <f t="shared" si="2268"/>
        <v>0</v>
      </c>
      <c r="XF83" s="191">
        <f t="shared" si="2268"/>
        <v>0</v>
      </c>
      <c r="XH83" s="191">
        <f t="shared" ref="XH83:XU83" si="2269">SUM(XH84:XH86)</f>
        <v>0</v>
      </c>
      <c r="XI83" s="191">
        <f t="shared" si="2269"/>
        <v>0</v>
      </c>
      <c r="XJ83" s="191">
        <f t="shared" si="2269"/>
        <v>0</v>
      </c>
      <c r="XK83" s="191">
        <f t="shared" si="2269"/>
        <v>0</v>
      </c>
      <c r="XL83" s="191">
        <f t="shared" si="2269"/>
        <v>0</v>
      </c>
      <c r="XM83" s="191">
        <f t="shared" si="2269"/>
        <v>0</v>
      </c>
      <c r="XN83" s="191">
        <f t="shared" si="2269"/>
        <v>0</v>
      </c>
      <c r="XO83" s="191">
        <f t="shared" si="2269"/>
        <v>0</v>
      </c>
      <c r="XP83" s="191">
        <f t="shared" si="2269"/>
        <v>0</v>
      </c>
      <c r="XQ83" s="191">
        <f t="shared" si="2269"/>
        <v>0</v>
      </c>
      <c r="XR83" s="191">
        <f t="shared" si="2269"/>
        <v>0</v>
      </c>
      <c r="XS83" s="191">
        <f t="shared" si="2269"/>
        <v>0</v>
      </c>
      <c r="XT83" s="191">
        <f t="shared" si="2269"/>
        <v>0</v>
      </c>
      <c r="XU83" s="191">
        <f t="shared" si="2269"/>
        <v>0</v>
      </c>
      <c r="XW83" s="191">
        <f t="shared" ref="XW83:YJ83" si="2270">SUM(XW84:XW86)</f>
        <v>0</v>
      </c>
      <c r="XX83" s="191">
        <f t="shared" si="2270"/>
        <v>0</v>
      </c>
      <c r="XY83" s="191">
        <f t="shared" si="2270"/>
        <v>0</v>
      </c>
      <c r="XZ83" s="191">
        <f t="shared" si="2270"/>
        <v>0</v>
      </c>
      <c r="YA83" s="191">
        <f t="shared" si="2270"/>
        <v>0</v>
      </c>
      <c r="YB83" s="191">
        <f t="shared" si="2270"/>
        <v>0</v>
      </c>
      <c r="YC83" s="191">
        <f t="shared" si="2270"/>
        <v>0</v>
      </c>
      <c r="YD83" s="191">
        <f t="shared" si="2270"/>
        <v>0</v>
      </c>
      <c r="YE83" s="191">
        <f t="shared" si="2270"/>
        <v>0</v>
      </c>
      <c r="YF83" s="191">
        <f t="shared" si="2270"/>
        <v>0</v>
      </c>
      <c r="YG83" s="191">
        <f t="shared" si="2270"/>
        <v>0</v>
      </c>
      <c r="YH83" s="191">
        <f t="shared" si="2270"/>
        <v>0</v>
      </c>
      <c r="YI83" s="191">
        <f t="shared" si="2270"/>
        <v>0</v>
      </c>
      <c r="YJ83" s="191">
        <f t="shared" si="2270"/>
        <v>0</v>
      </c>
      <c r="YL83" s="191">
        <f t="shared" ref="YL83:YY83" si="2271">SUM(YL84:YL86)</f>
        <v>0</v>
      </c>
      <c r="YM83" s="191">
        <f t="shared" si="2271"/>
        <v>0</v>
      </c>
      <c r="YN83" s="191">
        <f t="shared" si="2271"/>
        <v>0</v>
      </c>
      <c r="YO83" s="191">
        <f t="shared" si="2271"/>
        <v>0</v>
      </c>
      <c r="YP83" s="191">
        <f t="shared" si="2271"/>
        <v>0</v>
      </c>
      <c r="YQ83" s="191">
        <f t="shared" si="2271"/>
        <v>0</v>
      </c>
      <c r="YR83" s="191">
        <f t="shared" si="2271"/>
        <v>0</v>
      </c>
      <c r="YS83" s="191">
        <f t="shared" si="2271"/>
        <v>0</v>
      </c>
      <c r="YT83" s="191">
        <f t="shared" si="2271"/>
        <v>0</v>
      </c>
      <c r="YU83" s="191">
        <f t="shared" si="2271"/>
        <v>0</v>
      </c>
      <c r="YV83" s="191">
        <f t="shared" si="2271"/>
        <v>0</v>
      </c>
      <c r="YW83" s="191">
        <f t="shared" si="2271"/>
        <v>0</v>
      </c>
      <c r="YX83" s="191">
        <f t="shared" si="2271"/>
        <v>0</v>
      </c>
      <c r="YY83" s="191">
        <f t="shared" si="2271"/>
        <v>0</v>
      </c>
      <c r="ZA83" s="191">
        <f t="shared" ref="ZA83:ZN83" si="2272">SUM(ZA84:ZA86)</f>
        <v>0</v>
      </c>
      <c r="ZB83" s="191">
        <f t="shared" si="2272"/>
        <v>0</v>
      </c>
      <c r="ZC83" s="191">
        <f t="shared" si="2272"/>
        <v>0</v>
      </c>
      <c r="ZD83" s="191">
        <f t="shared" si="2272"/>
        <v>0</v>
      </c>
      <c r="ZE83" s="191">
        <f t="shared" si="2272"/>
        <v>0</v>
      </c>
      <c r="ZF83" s="191">
        <f t="shared" si="2272"/>
        <v>0</v>
      </c>
      <c r="ZG83" s="191">
        <f t="shared" si="2272"/>
        <v>0</v>
      </c>
      <c r="ZH83" s="191">
        <f t="shared" si="2272"/>
        <v>0</v>
      </c>
      <c r="ZI83" s="191">
        <f t="shared" si="2272"/>
        <v>0</v>
      </c>
      <c r="ZJ83" s="191">
        <f t="shared" si="2272"/>
        <v>0</v>
      </c>
      <c r="ZK83" s="191">
        <f t="shared" si="2272"/>
        <v>0</v>
      </c>
      <c r="ZL83" s="191">
        <f t="shared" si="2272"/>
        <v>0</v>
      </c>
      <c r="ZM83" s="191">
        <f t="shared" si="2272"/>
        <v>0</v>
      </c>
      <c r="ZN83" s="191">
        <f t="shared" si="2272"/>
        <v>0</v>
      </c>
      <c r="ZP83" s="191">
        <f t="shared" ref="ZP83:AAC83" si="2273">SUM(ZP84:ZP86)</f>
        <v>0</v>
      </c>
      <c r="ZQ83" s="191">
        <f t="shared" si="2273"/>
        <v>0</v>
      </c>
      <c r="ZR83" s="191">
        <f t="shared" si="2273"/>
        <v>0</v>
      </c>
      <c r="ZS83" s="191">
        <f t="shared" si="2273"/>
        <v>0</v>
      </c>
      <c r="ZT83" s="191">
        <f t="shared" si="2273"/>
        <v>0</v>
      </c>
      <c r="ZU83" s="191">
        <f t="shared" si="2273"/>
        <v>0</v>
      </c>
      <c r="ZV83" s="191">
        <f t="shared" si="2273"/>
        <v>0</v>
      </c>
      <c r="ZW83" s="191">
        <f t="shared" si="2273"/>
        <v>0</v>
      </c>
      <c r="ZX83" s="191">
        <f t="shared" si="2273"/>
        <v>0</v>
      </c>
      <c r="ZY83" s="191">
        <f t="shared" si="2273"/>
        <v>0</v>
      </c>
      <c r="ZZ83" s="191">
        <f t="shared" si="2273"/>
        <v>0</v>
      </c>
      <c r="AAA83" s="191">
        <f t="shared" si="2273"/>
        <v>0</v>
      </c>
      <c r="AAB83" s="191">
        <f t="shared" si="2273"/>
        <v>0</v>
      </c>
      <c r="AAC83" s="191">
        <f t="shared" si="2273"/>
        <v>0</v>
      </c>
      <c r="AAE83" s="191">
        <f t="shared" ref="AAE83:AAR83" si="2274">SUM(AAE84:AAE86)</f>
        <v>0</v>
      </c>
      <c r="AAF83" s="191">
        <f t="shared" si="2274"/>
        <v>0</v>
      </c>
      <c r="AAG83" s="191">
        <f t="shared" si="2274"/>
        <v>0</v>
      </c>
      <c r="AAH83" s="191">
        <f t="shared" si="2274"/>
        <v>0</v>
      </c>
      <c r="AAI83" s="191">
        <f t="shared" si="2274"/>
        <v>0</v>
      </c>
      <c r="AAJ83" s="191">
        <f t="shared" si="2274"/>
        <v>0</v>
      </c>
      <c r="AAK83" s="191">
        <f t="shared" si="2274"/>
        <v>0</v>
      </c>
      <c r="AAL83" s="191">
        <f t="shared" si="2274"/>
        <v>0</v>
      </c>
      <c r="AAM83" s="191">
        <f t="shared" si="2274"/>
        <v>0</v>
      </c>
      <c r="AAN83" s="191">
        <f t="shared" si="2274"/>
        <v>0</v>
      </c>
      <c r="AAO83" s="191">
        <f t="shared" si="2274"/>
        <v>0</v>
      </c>
      <c r="AAP83" s="191">
        <f t="shared" si="2274"/>
        <v>0</v>
      </c>
      <c r="AAQ83" s="191">
        <f t="shared" si="2274"/>
        <v>0</v>
      </c>
      <c r="AAR83" s="191">
        <f t="shared" si="2274"/>
        <v>0</v>
      </c>
      <c r="AAT83" s="191">
        <f t="shared" ref="AAT83:ABG83" si="2275">SUM(AAT84:AAT86)</f>
        <v>0</v>
      </c>
      <c r="AAU83" s="191">
        <f t="shared" si="2275"/>
        <v>0</v>
      </c>
      <c r="AAV83" s="191">
        <f t="shared" si="2275"/>
        <v>0</v>
      </c>
      <c r="AAW83" s="191">
        <f t="shared" si="2275"/>
        <v>0</v>
      </c>
      <c r="AAX83" s="191">
        <f t="shared" si="2275"/>
        <v>0</v>
      </c>
      <c r="AAY83" s="191">
        <f t="shared" si="2275"/>
        <v>0</v>
      </c>
      <c r="AAZ83" s="191">
        <f t="shared" si="2275"/>
        <v>0</v>
      </c>
      <c r="ABA83" s="191">
        <f t="shared" si="2275"/>
        <v>0</v>
      </c>
      <c r="ABB83" s="191">
        <f t="shared" si="2275"/>
        <v>0</v>
      </c>
      <c r="ABC83" s="191">
        <f t="shared" si="2275"/>
        <v>0</v>
      </c>
      <c r="ABD83" s="191">
        <f t="shared" si="2275"/>
        <v>0</v>
      </c>
      <c r="ABE83" s="191">
        <f t="shared" si="2275"/>
        <v>0</v>
      </c>
      <c r="ABF83" s="191">
        <f t="shared" si="2275"/>
        <v>0</v>
      </c>
      <c r="ABG83" s="191">
        <f t="shared" si="2275"/>
        <v>0</v>
      </c>
      <c r="ABI83" s="191">
        <f t="shared" ref="ABI83:ABV83" si="2276">SUM(ABI84:ABI86)</f>
        <v>0</v>
      </c>
      <c r="ABJ83" s="191">
        <f t="shared" si="2276"/>
        <v>0</v>
      </c>
      <c r="ABK83" s="191">
        <f t="shared" si="2276"/>
        <v>0</v>
      </c>
      <c r="ABL83" s="191">
        <f t="shared" si="2276"/>
        <v>0</v>
      </c>
      <c r="ABM83" s="191">
        <f t="shared" si="2276"/>
        <v>0</v>
      </c>
      <c r="ABN83" s="191">
        <f t="shared" si="2276"/>
        <v>0</v>
      </c>
      <c r="ABO83" s="191">
        <f t="shared" si="2276"/>
        <v>0</v>
      </c>
      <c r="ABP83" s="191">
        <f t="shared" si="2276"/>
        <v>0</v>
      </c>
      <c r="ABQ83" s="191">
        <f t="shared" si="2276"/>
        <v>0</v>
      </c>
      <c r="ABR83" s="191">
        <f t="shared" si="2276"/>
        <v>0</v>
      </c>
      <c r="ABS83" s="191">
        <f t="shared" si="2276"/>
        <v>0</v>
      </c>
      <c r="ABT83" s="191">
        <f t="shared" si="2276"/>
        <v>0</v>
      </c>
      <c r="ABU83" s="191">
        <f t="shared" si="2276"/>
        <v>0</v>
      </c>
      <c r="ABV83" s="191">
        <f t="shared" si="2276"/>
        <v>0</v>
      </c>
      <c r="ABX83" s="191">
        <f t="shared" ref="ABX83:ACK83" si="2277">SUM(ABX84:ABX86)</f>
        <v>0</v>
      </c>
      <c r="ABY83" s="191">
        <f t="shared" si="2277"/>
        <v>0</v>
      </c>
      <c r="ABZ83" s="191">
        <f t="shared" si="2277"/>
        <v>0</v>
      </c>
      <c r="ACA83" s="191">
        <f t="shared" si="2277"/>
        <v>0</v>
      </c>
      <c r="ACB83" s="191">
        <f t="shared" si="2277"/>
        <v>0</v>
      </c>
      <c r="ACC83" s="191">
        <f t="shared" si="2277"/>
        <v>0</v>
      </c>
      <c r="ACD83" s="191">
        <f t="shared" si="2277"/>
        <v>0</v>
      </c>
      <c r="ACE83" s="191">
        <f t="shared" si="2277"/>
        <v>0</v>
      </c>
      <c r="ACF83" s="191">
        <f t="shared" si="2277"/>
        <v>0</v>
      </c>
      <c r="ACG83" s="191">
        <f t="shared" si="2277"/>
        <v>0</v>
      </c>
      <c r="ACH83" s="191">
        <f t="shared" si="2277"/>
        <v>0</v>
      </c>
      <c r="ACI83" s="191">
        <f t="shared" si="2277"/>
        <v>0</v>
      </c>
      <c r="ACJ83" s="191">
        <f t="shared" si="2277"/>
        <v>0</v>
      </c>
      <c r="ACK83" s="191">
        <f t="shared" si="2277"/>
        <v>0</v>
      </c>
      <c r="ACM83" s="191">
        <f t="shared" ref="ACM83:ACZ83" si="2278">SUM(ACM84:ACM86)</f>
        <v>0</v>
      </c>
      <c r="ACN83" s="191">
        <f t="shared" si="2278"/>
        <v>0</v>
      </c>
      <c r="ACO83" s="191">
        <f t="shared" si="2278"/>
        <v>0</v>
      </c>
      <c r="ACP83" s="191">
        <f t="shared" si="2278"/>
        <v>0</v>
      </c>
      <c r="ACQ83" s="191">
        <f t="shared" si="2278"/>
        <v>0</v>
      </c>
      <c r="ACR83" s="191">
        <f t="shared" si="2278"/>
        <v>0</v>
      </c>
      <c r="ACS83" s="191">
        <f t="shared" si="2278"/>
        <v>0</v>
      </c>
      <c r="ACT83" s="191">
        <f t="shared" si="2278"/>
        <v>0</v>
      </c>
      <c r="ACU83" s="191">
        <f t="shared" si="2278"/>
        <v>0</v>
      </c>
      <c r="ACV83" s="191">
        <f t="shared" si="2278"/>
        <v>0</v>
      </c>
      <c r="ACW83" s="191">
        <f t="shared" si="2278"/>
        <v>0</v>
      </c>
      <c r="ACX83" s="191">
        <f t="shared" si="2278"/>
        <v>0</v>
      </c>
      <c r="ACY83" s="191">
        <f t="shared" si="2278"/>
        <v>0</v>
      </c>
      <c r="ACZ83" s="191">
        <f t="shared" si="2278"/>
        <v>0</v>
      </c>
      <c r="ADC83" s="191">
        <f t="shared" ref="ADC83:ADP83" si="2279">SUM(ADC84:ADC86)</f>
        <v>0</v>
      </c>
      <c r="ADD83" s="191">
        <f t="shared" si="2279"/>
        <v>0</v>
      </c>
      <c r="ADE83" s="191">
        <f t="shared" si="2279"/>
        <v>0</v>
      </c>
      <c r="ADF83" s="191">
        <f t="shared" si="2279"/>
        <v>0</v>
      </c>
      <c r="ADG83" s="191">
        <f t="shared" si="2279"/>
        <v>0</v>
      </c>
      <c r="ADH83" s="191">
        <f t="shared" si="2279"/>
        <v>0</v>
      </c>
      <c r="ADI83" s="191">
        <f t="shared" si="2279"/>
        <v>0</v>
      </c>
      <c r="ADJ83" s="191">
        <f t="shared" si="2279"/>
        <v>0</v>
      </c>
      <c r="ADK83" s="191">
        <f t="shared" si="2279"/>
        <v>0</v>
      </c>
      <c r="ADL83" s="191">
        <f t="shared" si="2279"/>
        <v>0</v>
      </c>
      <c r="ADM83" s="191">
        <f t="shared" si="2279"/>
        <v>0</v>
      </c>
      <c r="ADN83" s="191">
        <f t="shared" si="2279"/>
        <v>0</v>
      </c>
      <c r="ADO83" s="191">
        <f t="shared" si="2279"/>
        <v>0</v>
      </c>
      <c r="ADP83" s="191">
        <f t="shared" si="2279"/>
        <v>0</v>
      </c>
      <c r="ADR83" s="191">
        <f t="shared" ref="ADR83:AEE83" si="2280">SUM(ADR84:ADR86)</f>
        <v>0</v>
      </c>
      <c r="ADS83" s="191">
        <f t="shared" si="2280"/>
        <v>0</v>
      </c>
      <c r="ADT83" s="191">
        <f t="shared" si="2280"/>
        <v>0</v>
      </c>
      <c r="ADU83" s="191">
        <f t="shared" si="2280"/>
        <v>0</v>
      </c>
      <c r="ADV83" s="191">
        <f t="shared" si="2280"/>
        <v>0</v>
      </c>
      <c r="ADW83" s="191">
        <f t="shared" si="2280"/>
        <v>0</v>
      </c>
      <c r="ADX83" s="191">
        <f t="shared" si="2280"/>
        <v>0</v>
      </c>
      <c r="ADY83" s="191">
        <f t="shared" si="2280"/>
        <v>0</v>
      </c>
      <c r="ADZ83" s="191">
        <f t="shared" si="2280"/>
        <v>0</v>
      </c>
      <c r="AEA83" s="191">
        <f t="shared" si="2280"/>
        <v>0</v>
      </c>
      <c r="AEB83" s="191">
        <f t="shared" si="2280"/>
        <v>0</v>
      </c>
      <c r="AEC83" s="191">
        <f t="shared" si="2280"/>
        <v>0</v>
      </c>
      <c r="AED83" s="191">
        <f t="shared" si="2280"/>
        <v>0</v>
      </c>
      <c r="AEE83" s="191">
        <f t="shared" si="2280"/>
        <v>0</v>
      </c>
      <c r="AEG83" s="191">
        <f t="shared" ref="AEG83:AET83" si="2281">SUM(AEG84:AEG86)</f>
        <v>0</v>
      </c>
      <c r="AEH83" s="191">
        <f t="shared" si="2281"/>
        <v>0</v>
      </c>
      <c r="AEI83" s="191">
        <f t="shared" si="2281"/>
        <v>0</v>
      </c>
      <c r="AEJ83" s="191">
        <f t="shared" si="2281"/>
        <v>0</v>
      </c>
      <c r="AEK83" s="191">
        <f t="shared" si="2281"/>
        <v>0</v>
      </c>
      <c r="AEL83" s="191">
        <f t="shared" si="2281"/>
        <v>0</v>
      </c>
      <c r="AEM83" s="191">
        <f t="shared" si="2281"/>
        <v>0</v>
      </c>
      <c r="AEN83" s="191">
        <f t="shared" si="2281"/>
        <v>0</v>
      </c>
      <c r="AEO83" s="191">
        <f t="shared" si="2281"/>
        <v>0</v>
      </c>
      <c r="AEP83" s="191">
        <f t="shared" si="2281"/>
        <v>0</v>
      </c>
      <c r="AEQ83" s="191">
        <f t="shared" si="2281"/>
        <v>0</v>
      </c>
      <c r="AER83" s="191">
        <f t="shared" si="2281"/>
        <v>0</v>
      </c>
      <c r="AES83" s="191">
        <f t="shared" si="2281"/>
        <v>0</v>
      </c>
      <c r="AET83" s="191">
        <f t="shared" si="2281"/>
        <v>0</v>
      </c>
      <c r="AEV83" s="191">
        <f t="shared" ref="AEV83:AFI83" si="2282">SUM(AEV84:AEV86)</f>
        <v>0</v>
      </c>
      <c r="AEW83" s="191">
        <f t="shared" si="2282"/>
        <v>0</v>
      </c>
      <c r="AEX83" s="191">
        <f t="shared" si="2282"/>
        <v>0</v>
      </c>
      <c r="AEY83" s="191">
        <f t="shared" si="2282"/>
        <v>0</v>
      </c>
      <c r="AEZ83" s="191">
        <f t="shared" si="2282"/>
        <v>0</v>
      </c>
      <c r="AFA83" s="191">
        <f t="shared" si="2282"/>
        <v>0</v>
      </c>
      <c r="AFB83" s="191">
        <f t="shared" si="2282"/>
        <v>0</v>
      </c>
      <c r="AFC83" s="191">
        <f t="shared" si="2282"/>
        <v>0</v>
      </c>
      <c r="AFD83" s="191">
        <f t="shared" si="2282"/>
        <v>0</v>
      </c>
      <c r="AFE83" s="191">
        <f t="shared" si="2282"/>
        <v>0</v>
      </c>
      <c r="AFF83" s="191">
        <f t="shared" si="2282"/>
        <v>0</v>
      </c>
      <c r="AFG83" s="191">
        <f t="shared" si="2282"/>
        <v>0</v>
      </c>
      <c r="AFH83" s="191">
        <f t="shared" si="2282"/>
        <v>0</v>
      </c>
      <c r="AFI83" s="191">
        <f t="shared" si="2282"/>
        <v>0</v>
      </c>
      <c r="AFK83" s="191">
        <f t="shared" ref="AFK83:AFX83" si="2283">SUM(AFK84:AFK86)</f>
        <v>0</v>
      </c>
      <c r="AFL83" s="191">
        <f t="shared" si="2283"/>
        <v>0</v>
      </c>
      <c r="AFM83" s="191">
        <f t="shared" si="2283"/>
        <v>0</v>
      </c>
      <c r="AFN83" s="191">
        <f t="shared" si="2283"/>
        <v>0</v>
      </c>
      <c r="AFO83" s="191">
        <f t="shared" si="2283"/>
        <v>0</v>
      </c>
      <c r="AFP83" s="191">
        <f t="shared" si="2283"/>
        <v>0</v>
      </c>
      <c r="AFQ83" s="191">
        <f t="shared" si="2283"/>
        <v>0</v>
      </c>
      <c r="AFR83" s="191">
        <f t="shared" si="2283"/>
        <v>0</v>
      </c>
      <c r="AFS83" s="191">
        <f t="shared" si="2283"/>
        <v>0</v>
      </c>
      <c r="AFT83" s="191">
        <f t="shared" si="2283"/>
        <v>0</v>
      </c>
      <c r="AFU83" s="191">
        <f t="shared" si="2283"/>
        <v>0</v>
      </c>
      <c r="AFV83" s="191">
        <f t="shared" si="2283"/>
        <v>0</v>
      </c>
      <c r="AFW83" s="191">
        <f t="shared" si="2283"/>
        <v>0</v>
      </c>
      <c r="AFX83" s="191">
        <f t="shared" si="2283"/>
        <v>0</v>
      </c>
      <c r="AFZ83" s="191">
        <f t="shared" ref="AFZ83:AGM83" si="2284">SUM(AFZ84:AFZ86)</f>
        <v>0</v>
      </c>
      <c r="AGA83" s="191">
        <f t="shared" si="2284"/>
        <v>0</v>
      </c>
      <c r="AGB83" s="191">
        <f t="shared" si="2284"/>
        <v>0</v>
      </c>
      <c r="AGC83" s="191">
        <f t="shared" si="2284"/>
        <v>0</v>
      </c>
      <c r="AGD83" s="191">
        <f t="shared" si="2284"/>
        <v>0</v>
      </c>
      <c r="AGE83" s="191">
        <f t="shared" si="2284"/>
        <v>0</v>
      </c>
      <c r="AGF83" s="191">
        <f t="shared" si="2284"/>
        <v>0</v>
      </c>
      <c r="AGG83" s="191">
        <f t="shared" si="2284"/>
        <v>0</v>
      </c>
      <c r="AGH83" s="191">
        <f t="shared" si="2284"/>
        <v>0</v>
      </c>
      <c r="AGI83" s="191">
        <f t="shared" si="2284"/>
        <v>0</v>
      </c>
      <c r="AGJ83" s="191">
        <f t="shared" si="2284"/>
        <v>0</v>
      </c>
      <c r="AGK83" s="191">
        <f t="shared" si="2284"/>
        <v>0</v>
      </c>
      <c r="AGL83" s="191">
        <f t="shared" si="2284"/>
        <v>0</v>
      </c>
      <c r="AGM83" s="191">
        <f t="shared" si="2284"/>
        <v>0</v>
      </c>
      <c r="AGO83" s="191">
        <f t="shared" ref="AGO83:AHB83" si="2285">SUM(AGO84:AGO86)</f>
        <v>0</v>
      </c>
      <c r="AGP83" s="191">
        <f t="shared" si="2285"/>
        <v>0</v>
      </c>
      <c r="AGQ83" s="191">
        <f t="shared" si="2285"/>
        <v>0</v>
      </c>
      <c r="AGR83" s="191">
        <f t="shared" si="2285"/>
        <v>0</v>
      </c>
      <c r="AGS83" s="191">
        <f t="shared" si="2285"/>
        <v>0</v>
      </c>
      <c r="AGT83" s="191">
        <f t="shared" si="2285"/>
        <v>0</v>
      </c>
      <c r="AGU83" s="191">
        <f t="shared" si="2285"/>
        <v>0</v>
      </c>
      <c r="AGV83" s="191">
        <f t="shared" si="2285"/>
        <v>0</v>
      </c>
      <c r="AGW83" s="191">
        <f t="shared" si="2285"/>
        <v>0</v>
      </c>
      <c r="AGX83" s="191">
        <f t="shared" si="2285"/>
        <v>0</v>
      </c>
      <c r="AGY83" s="191">
        <f t="shared" si="2285"/>
        <v>0</v>
      </c>
      <c r="AGZ83" s="191">
        <f t="shared" si="2285"/>
        <v>0</v>
      </c>
      <c r="AHA83" s="191">
        <f t="shared" si="2285"/>
        <v>0</v>
      </c>
      <c r="AHB83" s="191">
        <f t="shared" si="2285"/>
        <v>0</v>
      </c>
      <c r="AHD83" s="191">
        <f t="shared" ref="AHD83:AHQ83" si="2286">SUM(AHD84:AHD86)</f>
        <v>0</v>
      </c>
      <c r="AHE83" s="191">
        <f t="shared" si="2286"/>
        <v>0</v>
      </c>
      <c r="AHF83" s="191">
        <f t="shared" si="2286"/>
        <v>0</v>
      </c>
      <c r="AHG83" s="191">
        <f t="shared" si="2286"/>
        <v>0</v>
      </c>
      <c r="AHH83" s="191">
        <f t="shared" si="2286"/>
        <v>0</v>
      </c>
      <c r="AHI83" s="191">
        <f t="shared" si="2286"/>
        <v>0</v>
      </c>
      <c r="AHJ83" s="191">
        <f t="shared" si="2286"/>
        <v>0</v>
      </c>
      <c r="AHK83" s="191">
        <f t="shared" si="2286"/>
        <v>0</v>
      </c>
      <c r="AHL83" s="191">
        <f t="shared" si="2286"/>
        <v>0</v>
      </c>
      <c r="AHM83" s="191">
        <f t="shared" si="2286"/>
        <v>0</v>
      </c>
      <c r="AHN83" s="191">
        <f t="shared" si="2286"/>
        <v>0</v>
      </c>
      <c r="AHO83" s="191">
        <f t="shared" si="2286"/>
        <v>0</v>
      </c>
      <c r="AHP83" s="191">
        <f t="shared" si="2286"/>
        <v>0</v>
      </c>
      <c r="AHQ83" s="191">
        <f t="shared" si="2286"/>
        <v>0</v>
      </c>
      <c r="AHS83" s="191">
        <f t="shared" ref="AHS83:AIF83" si="2287">SUM(AHS84:AHS86)</f>
        <v>0</v>
      </c>
      <c r="AHT83" s="191">
        <f t="shared" si="2287"/>
        <v>0</v>
      </c>
      <c r="AHU83" s="191">
        <f t="shared" si="2287"/>
        <v>0</v>
      </c>
      <c r="AHV83" s="191">
        <f t="shared" si="2287"/>
        <v>0</v>
      </c>
      <c r="AHW83" s="191">
        <f t="shared" si="2287"/>
        <v>0</v>
      </c>
      <c r="AHX83" s="191">
        <f t="shared" si="2287"/>
        <v>0</v>
      </c>
      <c r="AHY83" s="191">
        <f t="shared" si="2287"/>
        <v>0</v>
      </c>
      <c r="AHZ83" s="191">
        <f t="shared" si="2287"/>
        <v>0</v>
      </c>
      <c r="AIA83" s="191">
        <f t="shared" si="2287"/>
        <v>0</v>
      </c>
      <c r="AIB83" s="191">
        <f t="shared" si="2287"/>
        <v>0</v>
      </c>
      <c r="AIC83" s="191">
        <f t="shared" si="2287"/>
        <v>0</v>
      </c>
      <c r="AID83" s="191">
        <f t="shared" si="2287"/>
        <v>0</v>
      </c>
      <c r="AIE83" s="191">
        <f t="shared" si="2287"/>
        <v>0</v>
      </c>
      <c r="AIF83" s="191">
        <f t="shared" si="2287"/>
        <v>0</v>
      </c>
    </row>
    <row r="84" spans="1:916" ht="30" x14ac:dyDescent="0.25">
      <c r="A84" s="162" t="s">
        <v>287</v>
      </c>
      <c r="B84" s="163" t="s">
        <v>288</v>
      </c>
      <c r="C84" s="160"/>
      <c r="D84" s="44"/>
      <c r="E84" s="44"/>
      <c r="F84" s="44"/>
      <c r="G84" s="192">
        <f t="shared" ref="G84:G86" si="2288">C84+D84-E84+F84</f>
        <v>0</v>
      </c>
      <c r="H84" s="44"/>
      <c r="I84" s="44"/>
      <c r="J84" s="44"/>
      <c r="K84" s="44"/>
      <c r="L84" s="44"/>
      <c r="M84" s="44"/>
      <c r="N84" s="192">
        <f>H84+I84-J84+K84-L84+M84</f>
        <v>0</v>
      </c>
      <c r="O84" s="44"/>
      <c r="P84" s="44"/>
      <c r="Q84" s="44"/>
      <c r="R84" s="44"/>
      <c r="S84" s="44"/>
      <c r="T84" s="44"/>
      <c r="U84" s="192">
        <f t="shared" ref="U84:U86" si="2289">Q84+R84-S84+T84</f>
        <v>0</v>
      </c>
      <c r="V84" s="44"/>
      <c r="W84" s="44"/>
      <c r="X84" s="44"/>
      <c r="Y84" s="44"/>
      <c r="Z84" s="44"/>
      <c r="AA84" s="44"/>
      <c r="AB84" s="192">
        <f>V84+W84-X84+Y84-Z84+AA84</f>
        <v>0</v>
      </c>
      <c r="AC84" s="44"/>
      <c r="AD84" s="44"/>
      <c r="AF84" s="44"/>
      <c r="AG84" s="44"/>
      <c r="AH84" s="44"/>
      <c r="AI84" s="44"/>
      <c r="AJ84" s="192">
        <f t="shared" ref="AJ84:AJ86" si="2290">AF84+AG84-AH84+AI84</f>
        <v>0</v>
      </c>
      <c r="AK84" s="44"/>
      <c r="AL84" s="44"/>
      <c r="AM84" s="44"/>
      <c r="AN84" s="44"/>
      <c r="AO84" s="44"/>
      <c r="AP84" s="44"/>
      <c r="AQ84" s="192">
        <f>AK84+AL84-AM84+AN84-AO84+AP84</f>
        <v>0</v>
      </c>
      <c r="AR84" s="44"/>
      <c r="AS84" s="44"/>
      <c r="AU84" s="44"/>
      <c r="AV84" s="44"/>
      <c r="AW84" s="44"/>
      <c r="AX84" s="44"/>
      <c r="AY84" s="192">
        <f t="shared" ref="AY84:AY86" si="2291">AU84+AV84-AW84+AX84</f>
        <v>0</v>
      </c>
      <c r="AZ84" s="44"/>
      <c r="BA84" s="44"/>
      <c r="BB84" s="44"/>
      <c r="BC84" s="44"/>
      <c r="BD84" s="44"/>
      <c r="BE84" s="44"/>
      <c r="BF84" s="192">
        <f>AZ84+BA84-BB84+BC84-BD84+BE84</f>
        <v>0</v>
      </c>
      <c r="BG84" s="44"/>
      <c r="BH84" s="44"/>
      <c r="BJ84" s="44"/>
      <c r="BK84" s="44"/>
      <c r="BL84" s="44"/>
      <c r="BM84" s="44"/>
      <c r="BN84" s="192">
        <f t="shared" ref="BN84:BN86" si="2292">BJ84+BK84-BL84+BM84</f>
        <v>0</v>
      </c>
      <c r="BO84" s="44"/>
      <c r="BP84" s="44"/>
      <c r="BQ84" s="44"/>
      <c r="BR84" s="44"/>
      <c r="BS84" s="44"/>
      <c r="BT84" s="44"/>
      <c r="BU84" s="192">
        <f>BO84+BP84-BQ84+BR84-BS84+BT84</f>
        <v>0</v>
      </c>
      <c r="BV84" s="44"/>
      <c r="BW84" s="44"/>
      <c r="BY84" s="44"/>
      <c r="BZ84" s="44"/>
      <c r="CA84" s="44"/>
      <c r="CB84" s="44"/>
      <c r="CC84" s="192">
        <f t="shared" ref="CC84:CC86" si="2293">BY84+BZ84-CA84+CB84</f>
        <v>0</v>
      </c>
      <c r="CD84" s="44"/>
      <c r="CE84" s="44"/>
      <c r="CF84" s="44"/>
      <c r="CG84" s="44"/>
      <c r="CH84" s="44"/>
      <c r="CI84" s="44"/>
      <c r="CJ84" s="192">
        <f>CD84+CE84-CF84+CG84-CH84+CI84</f>
        <v>0</v>
      </c>
      <c r="CK84" s="44"/>
      <c r="CL84" s="44"/>
      <c r="CN84" s="44"/>
      <c r="CO84" s="44"/>
      <c r="CP84" s="44"/>
      <c r="CQ84" s="44"/>
      <c r="CR84" s="192">
        <f t="shared" ref="CR84:CR86" si="2294">CN84+CO84-CP84+CQ84</f>
        <v>0</v>
      </c>
      <c r="CS84" s="44"/>
      <c r="CT84" s="44"/>
      <c r="CU84" s="44"/>
      <c r="CV84" s="44"/>
      <c r="CW84" s="44"/>
      <c r="CX84" s="44"/>
      <c r="CY84" s="192">
        <f>CS84+CT84-CU84+CV84-CW84+CX84</f>
        <v>0</v>
      </c>
      <c r="CZ84" s="44"/>
      <c r="DA84" s="44"/>
      <c r="DC84" s="44"/>
      <c r="DD84" s="44"/>
      <c r="DE84" s="44"/>
      <c r="DF84" s="44"/>
      <c r="DG84" s="192">
        <f t="shared" ref="DG84:DG86" si="2295">DC84+DD84-DE84+DF84</f>
        <v>0</v>
      </c>
      <c r="DH84" s="44"/>
      <c r="DI84" s="44"/>
      <c r="DJ84" s="44"/>
      <c r="DK84" s="44"/>
      <c r="DL84" s="44"/>
      <c r="DM84" s="44"/>
      <c r="DN84" s="192">
        <f>DH84+DI84-DJ84+DK84-DL84+DM84</f>
        <v>0</v>
      </c>
      <c r="DO84" s="44"/>
      <c r="DP84" s="44"/>
      <c r="DR84" s="44"/>
      <c r="DS84" s="44"/>
      <c r="DT84" s="44"/>
      <c r="DU84" s="44"/>
      <c r="DV84" s="192">
        <f t="shared" ref="DV84:DV86" si="2296">DR84+DS84-DT84+DU84</f>
        <v>0</v>
      </c>
      <c r="DW84" s="44"/>
      <c r="DX84" s="44"/>
      <c r="DY84" s="44"/>
      <c r="DZ84" s="44"/>
      <c r="EA84" s="44"/>
      <c r="EB84" s="44"/>
      <c r="EC84" s="192">
        <f>DW84+DX84-DY84+DZ84-EA84+EB84</f>
        <v>0</v>
      </c>
      <c r="ED84" s="44"/>
      <c r="EE84" s="44"/>
      <c r="EG84" s="44"/>
      <c r="EH84" s="44"/>
      <c r="EI84" s="44"/>
      <c r="EJ84" s="44"/>
      <c r="EK84" s="192">
        <f t="shared" ref="EK84:EK86" si="2297">EG84+EH84-EI84+EJ84</f>
        <v>0</v>
      </c>
      <c r="EL84" s="44"/>
      <c r="EM84" s="44"/>
      <c r="EN84" s="44"/>
      <c r="EO84" s="44"/>
      <c r="EP84" s="44"/>
      <c r="EQ84" s="44"/>
      <c r="ER84" s="192">
        <f>EL84+EM84-EN84+EO84-EP84+EQ84</f>
        <v>0</v>
      </c>
      <c r="ES84" s="44"/>
      <c r="ET84" s="44"/>
      <c r="EV84" s="44"/>
      <c r="EW84" s="44"/>
      <c r="EX84" s="44"/>
      <c r="EY84" s="44"/>
      <c r="EZ84" s="192">
        <f t="shared" ref="EZ84:EZ86" si="2298">EV84+EW84-EX84+EY84</f>
        <v>0</v>
      </c>
      <c r="FA84" s="44"/>
      <c r="FB84" s="44"/>
      <c r="FC84" s="44"/>
      <c r="FD84" s="44"/>
      <c r="FE84" s="44"/>
      <c r="FF84" s="44"/>
      <c r="FG84" s="192">
        <f>FA84+FB84-FC84+FD84-FE84+FF84</f>
        <v>0</v>
      </c>
      <c r="FH84" s="44"/>
      <c r="FI84" s="44"/>
      <c r="FK84" s="44"/>
      <c r="FL84" s="44"/>
      <c r="FM84" s="44"/>
      <c r="FN84" s="44"/>
      <c r="FO84" s="192">
        <f t="shared" ref="FO84:FO86" si="2299">FK84+FL84-FM84+FN84</f>
        <v>0</v>
      </c>
      <c r="FP84" s="44"/>
      <c r="FQ84" s="44"/>
      <c r="FR84" s="44"/>
      <c r="FS84" s="44"/>
      <c r="FT84" s="44"/>
      <c r="FU84" s="44"/>
      <c r="FV84" s="192">
        <f>FP84+FQ84-FR84+FS84-FT84+FU84</f>
        <v>0</v>
      </c>
      <c r="FW84" s="44"/>
      <c r="FX84" s="44"/>
      <c r="FZ84" s="44"/>
      <c r="GA84" s="44"/>
      <c r="GB84" s="44"/>
      <c r="GC84" s="44"/>
      <c r="GD84" s="192">
        <f t="shared" ref="GD84:GD86" si="2300">FZ84+GA84-GB84+GC84</f>
        <v>0</v>
      </c>
      <c r="GE84" s="44"/>
      <c r="GF84" s="44"/>
      <c r="GG84" s="44"/>
      <c r="GH84" s="44"/>
      <c r="GI84" s="44"/>
      <c r="GJ84" s="44"/>
      <c r="GK84" s="192">
        <f>GE84+GF84-GG84+GH84-GI84+GJ84</f>
        <v>0</v>
      </c>
      <c r="GL84" s="44"/>
      <c r="GM84" s="44"/>
      <c r="GO84" s="44"/>
      <c r="GP84" s="44"/>
      <c r="GQ84" s="44"/>
      <c r="GR84" s="44"/>
      <c r="GS84" s="192">
        <f t="shared" ref="GS84:GS86" si="2301">GO84+GP84-GQ84+GR84</f>
        <v>0</v>
      </c>
      <c r="GT84" s="44"/>
      <c r="GU84" s="44"/>
      <c r="GV84" s="44"/>
      <c r="GW84" s="44"/>
      <c r="GX84" s="44"/>
      <c r="GY84" s="44"/>
      <c r="GZ84" s="192">
        <f>GT84+GU84-GV84+GW84-GX84+GY84</f>
        <v>0</v>
      </c>
      <c r="HA84" s="44"/>
      <c r="HB84" s="44"/>
      <c r="HD84" s="44"/>
      <c r="HE84" s="44"/>
      <c r="HF84" s="44"/>
      <c r="HG84" s="44"/>
      <c r="HH84" s="192">
        <f t="shared" ref="HH84:HH86" si="2302">HD84+HE84-HF84+HG84</f>
        <v>0</v>
      </c>
      <c r="HI84" s="44"/>
      <c r="HJ84" s="44"/>
      <c r="HK84" s="44"/>
      <c r="HL84" s="44"/>
      <c r="HM84" s="44"/>
      <c r="HN84" s="44"/>
      <c r="HO84" s="192">
        <f>HI84+HJ84-HK84+HL84-HM84+HN84</f>
        <v>0</v>
      </c>
      <c r="HP84" s="44"/>
      <c r="HQ84" s="44"/>
      <c r="HS84" s="44"/>
      <c r="HT84" s="44"/>
      <c r="HU84" s="44"/>
      <c r="HV84" s="44"/>
      <c r="HW84" s="192">
        <f t="shared" ref="HW84:HW86" si="2303">HS84+HT84-HU84+HV84</f>
        <v>0</v>
      </c>
      <c r="HX84" s="44"/>
      <c r="HY84" s="44"/>
      <c r="HZ84" s="44"/>
      <c r="IA84" s="44"/>
      <c r="IB84" s="44"/>
      <c r="IC84" s="44"/>
      <c r="ID84" s="192">
        <f>HX84+HY84-HZ84+IA84-IB84+IC84</f>
        <v>0</v>
      </c>
      <c r="IE84" s="44"/>
      <c r="IF84" s="44"/>
      <c r="IH84" s="44"/>
      <c r="II84" s="44"/>
      <c r="IJ84" s="44"/>
      <c r="IK84" s="44"/>
      <c r="IL84" s="192">
        <f t="shared" ref="IL84:IL86" si="2304">IH84+II84-IJ84+IK84</f>
        <v>0</v>
      </c>
      <c r="IM84" s="44"/>
      <c r="IN84" s="44"/>
      <c r="IO84" s="44"/>
      <c r="IP84" s="44"/>
      <c r="IQ84" s="44"/>
      <c r="IR84" s="44"/>
      <c r="IS84" s="192">
        <f>IM84+IN84-IO84+IP84-IQ84+IR84</f>
        <v>0</v>
      </c>
      <c r="IT84" s="44"/>
      <c r="IU84" s="44"/>
      <c r="IW84" s="44"/>
      <c r="IX84" s="44"/>
      <c r="IY84" s="44"/>
      <c r="IZ84" s="44"/>
      <c r="JA84" s="192">
        <f t="shared" ref="JA84:JA86" si="2305">IW84+IX84-IY84+IZ84</f>
        <v>0</v>
      </c>
      <c r="JB84" s="44"/>
      <c r="JC84" s="44"/>
      <c r="JD84" s="44"/>
      <c r="JE84" s="44"/>
      <c r="JF84" s="44"/>
      <c r="JG84" s="44"/>
      <c r="JH84" s="192">
        <f>JB84+JC84-JD84+JE84-JF84+JG84</f>
        <v>0</v>
      </c>
      <c r="JI84" s="44"/>
      <c r="JJ84" s="44"/>
      <c r="JL84" s="44"/>
      <c r="JM84" s="44"/>
      <c r="JN84" s="44"/>
      <c r="JO84" s="44"/>
      <c r="JP84" s="192">
        <f t="shared" ref="JP84:JP86" si="2306">JL84+JM84-JN84+JO84</f>
        <v>0</v>
      </c>
      <c r="JQ84" s="44"/>
      <c r="JR84" s="44"/>
      <c r="JS84" s="44"/>
      <c r="JT84" s="44"/>
      <c r="JU84" s="44"/>
      <c r="JV84" s="44"/>
      <c r="JW84" s="192">
        <f>JQ84+JR84-JS84+JT84-JU84+JV84</f>
        <v>0</v>
      </c>
      <c r="JX84" s="44"/>
      <c r="JY84" s="44"/>
      <c r="KA84" s="44"/>
      <c r="KB84" s="44"/>
      <c r="KC84" s="44"/>
      <c r="KD84" s="44"/>
      <c r="KE84" s="192">
        <f t="shared" ref="KE84:KE86" si="2307">KA84+KB84-KC84+KD84</f>
        <v>0</v>
      </c>
      <c r="KF84" s="44"/>
      <c r="KG84" s="44"/>
      <c r="KH84" s="44"/>
      <c r="KI84" s="44"/>
      <c r="KJ84" s="44"/>
      <c r="KK84" s="44"/>
      <c r="KL84" s="192">
        <f>KF84+KG84-KH84+KI84-KJ84+KK84</f>
        <v>0</v>
      </c>
      <c r="KM84" s="44"/>
      <c r="KN84" s="44"/>
      <c r="KP84" s="44"/>
      <c r="KQ84" s="44"/>
      <c r="KR84" s="44"/>
      <c r="KS84" s="44"/>
      <c r="KT84" s="192">
        <f t="shared" ref="KT84:KT86" si="2308">KP84+KQ84-KR84+KS84</f>
        <v>0</v>
      </c>
      <c r="KU84" s="44"/>
      <c r="KV84" s="44"/>
      <c r="KW84" s="44"/>
      <c r="KX84" s="44"/>
      <c r="KY84" s="44"/>
      <c r="KZ84" s="44"/>
      <c r="LA84" s="192">
        <f>KU84+KV84-KW84+KX84-KY84+KZ84</f>
        <v>0</v>
      </c>
      <c r="LB84" s="44"/>
      <c r="LC84" s="44"/>
      <c r="LE84" s="44"/>
      <c r="LF84" s="44"/>
      <c r="LG84" s="44"/>
      <c r="LH84" s="44"/>
      <c r="LI84" s="192">
        <f t="shared" ref="LI84:LI86" si="2309">LE84+LF84-LG84+LH84</f>
        <v>0</v>
      </c>
      <c r="LJ84" s="44"/>
      <c r="LK84" s="44"/>
      <c r="LL84" s="44"/>
      <c r="LM84" s="44"/>
      <c r="LN84" s="44"/>
      <c r="LO84" s="44"/>
      <c r="LP84" s="192">
        <f>LJ84+LK84-LL84+LM84-LN84+LO84</f>
        <v>0</v>
      </c>
      <c r="LQ84" s="44"/>
      <c r="LR84" s="44"/>
      <c r="LT84" s="44"/>
      <c r="LU84" s="44"/>
      <c r="LV84" s="44"/>
      <c r="LW84" s="44"/>
      <c r="LX84" s="192">
        <f t="shared" ref="LX84:LX86" si="2310">LT84+LU84-LV84+LW84</f>
        <v>0</v>
      </c>
      <c r="LY84" s="44"/>
      <c r="LZ84" s="44"/>
      <c r="MA84" s="44"/>
      <c r="MB84" s="44"/>
      <c r="MC84" s="44"/>
      <c r="MD84" s="44"/>
      <c r="ME84" s="192">
        <f>LY84+LZ84-MA84+MB84-MC84+MD84</f>
        <v>0</v>
      </c>
      <c r="MF84" s="44"/>
      <c r="MG84" s="44"/>
      <c r="MI84" s="44"/>
      <c r="MJ84" s="44"/>
      <c r="MK84" s="44"/>
      <c r="ML84" s="44"/>
      <c r="MM84" s="192">
        <f t="shared" ref="MM84:MM86" si="2311">MI84+MJ84-MK84+ML84</f>
        <v>0</v>
      </c>
      <c r="MN84" s="44"/>
      <c r="MO84" s="44"/>
      <c r="MP84" s="44"/>
      <c r="MQ84" s="44"/>
      <c r="MR84" s="44"/>
      <c r="MS84" s="44"/>
      <c r="MT84" s="192">
        <f>MN84+MO84-MP84+MQ84-MR84+MS84</f>
        <v>0</v>
      </c>
      <c r="MU84" s="44"/>
      <c r="MV84" s="44"/>
      <c r="MX84" s="44"/>
      <c r="MY84" s="44"/>
      <c r="MZ84" s="44"/>
      <c r="NA84" s="44"/>
      <c r="NB84" s="192">
        <f t="shared" ref="NB84:NB86" si="2312">MX84+MY84-MZ84+NA84</f>
        <v>0</v>
      </c>
      <c r="NC84" s="44"/>
      <c r="ND84" s="44"/>
      <c r="NE84" s="44"/>
      <c r="NF84" s="44"/>
      <c r="NG84" s="44"/>
      <c r="NH84" s="44"/>
      <c r="NI84" s="192">
        <f>NC84+ND84-NE84+NF84-NG84+NH84</f>
        <v>0</v>
      </c>
      <c r="NJ84" s="44"/>
      <c r="NK84" s="44"/>
      <c r="NM84" s="44"/>
      <c r="NN84" s="44"/>
      <c r="NO84" s="44"/>
      <c r="NP84" s="44"/>
      <c r="NQ84" s="192">
        <f t="shared" ref="NQ84:NQ86" si="2313">NM84+NN84-NO84+NP84</f>
        <v>0</v>
      </c>
      <c r="NR84" s="44"/>
      <c r="NS84" s="44"/>
      <c r="NT84" s="44"/>
      <c r="NU84" s="44"/>
      <c r="NV84" s="44"/>
      <c r="NW84" s="44"/>
      <c r="NX84" s="192">
        <f>NR84+NS84-NT84+NU84-NV84+NW84</f>
        <v>0</v>
      </c>
      <c r="NY84" s="44"/>
      <c r="NZ84" s="44"/>
      <c r="OB84" s="44"/>
      <c r="OC84" s="44"/>
      <c r="OD84" s="44"/>
      <c r="OE84" s="44"/>
      <c r="OF84" s="192">
        <f t="shared" ref="OF84:OF86" si="2314">OB84+OC84-OD84+OE84</f>
        <v>0</v>
      </c>
      <c r="OG84" s="44"/>
      <c r="OH84" s="44"/>
      <c r="OI84" s="44"/>
      <c r="OJ84" s="44"/>
      <c r="OK84" s="44"/>
      <c r="OL84" s="44"/>
      <c r="OM84" s="192">
        <f>OG84+OH84-OI84+OJ84-OK84+OL84</f>
        <v>0</v>
      </c>
      <c r="ON84" s="44"/>
      <c r="OO84" s="44"/>
      <c r="OQ84" s="44"/>
      <c r="OR84" s="44"/>
      <c r="OS84" s="44"/>
      <c r="OT84" s="44"/>
      <c r="OU84" s="192">
        <f t="shared" ref="OU84:OU86" si="2315">OQ84+OR84-OS84+OT84</f>
        <v>0</v>
      </c>
      <c r="OV84" s="44"/>
      <c r="OW84" s="44"/>
      <c r="OX84" s="44"/>
      <c r="OY84" s="44"/>
      <c r="OZ84" s="44"/>
      <c r="PA84" s="44"/>
      <c r="PB84" s="192">
        <f>OV84+OW84-OX84+OY84-OZ84+PA84</f>
        <v>0</v>
      </c>
      <c r="PC84" s="44"/>
      <c r="PD84" s="44"/>
      <c r="PF84" s="44"/>
      <c r="PG84" s="44"/>
      <c r="PH84" s="44"/>
      <c r="PI84" s="44"/>
      <c r="PJ84" s="192">
        <f t="shared" ref="PJ84:PJ86" si="2316">PF84+PG84-PH84+PI84</f>
        <v>0</v>
      </c>
      <c r="PK84" s="44"/>
      <c r="PL84" s="44"/>
      <c r="PM84" s="44"/>
      <c r="PN84" s="44"/>
      <c r="PO84" s="44"/>
      <c r="PP84" s="44"/>
      <c r="PQ84" s="192">
        <f>PK84+PL84-PM84+PN84-PO84+PP84</f>
        <v>0</v>
      </c>
      <c r="PR84" s="44"/>
      <c r="PS84" s="44"/>
      <c r="PU84" s="44"/>
      <c r="PV84" s="44"/>
      <c r="PW84" s="44"/>
      <c r="PX84" s="44"/>
      <c r="PY84" s="192">
        <f t="shared" ref="PY84:PY86" si="2317">PU84+PV84-PW84+PX84</f>
        <v>0</v>
      </c>
      <c r="PZ84" s="44"/>
      <c r="QA84" s="44"/>
      <c r="QB84" s="44"/>
      <c r="QC84" s="44"/>
      <c r="QD84" s="44"/>
      <c r="QE84" s="44"/>
      <c r="QF84" s="192">
        <f>PZ84+QA84-QB84+QC84-QD84+QE84</f>
        <v>0</v>
      </c>
      <c r="QG84" s="44"/>
      <c r="QH84" s="44"/>
      <c r="QJ84" s="44"/>
      <c r="QK84" s="44"/>
      <c r="QL84" s="44"/>
      <c r="QM84" s="44"/>
      <c r="QN84" s="192">
        <f t="shared" ref="QN84:QN86" si="2318">QJ84+QK84-QL84+QM84</f>
        <v>0</v>
      </c>
      <c r="QO84" s="44"/>
      <c r="QP84" s="44"/>
      <c r="QQ84" s="44"/>
      <c r="QR84" s="44"/>
      <c r="QS84" s="44"/>
      <c r="QT84" s="44"/>
      <c r="QU84" s="192">
        <f>QO84+QP84-QQ84+QR84-QS84+QT84</f>
        <v>0</v>
      </c>
      <c r="QV84" s="44"/>
      <c r="QW84" s="44"/>
      <c r="QY84" s="44"/>
      <c r="QZ84" s="44"/>
      <c r="RA84" s="44"/>
      <c r="RB84" s="44"/>
      <c r="RC84" s="192">
        <f t="shared" ref="RC84:RC86" si="2319">QY84+QZ84-RA84+RB84</f>
        <v>0</v>
      </c>
      <c r="RD84" s="44"/>
      <c r="RE84" s="44"/>
      <c r="RF84" s="44"/>
      <c r="RG84" s="44"/>
      <c r="RH84" s="44"/>
      <c r="RI84" s="44"/>
      <c r="RJ84" s="192">
        <f>RD84+RE84-RF84+RG84-RH84+RI84</f>
        <v>0</v>
      </c>
      <c r="RK84" s="44"/>
      <c r="RL84" s="44"/>
      <c r="RN84" s="44"/>
      <c r="RO84" s="44"/>
      <c r="RP84" s="44"/>
      <c r="RQ84" s="44"/>
      <c r="RR84" s="192">
        <f t="shared" ref="RR84:RR86" si="2320">RN84+RO84-RP84+RQ84</f>
        <v>0</v>
      </c>
      <c r="RS84" s="44"/>
      <c r="RT84" s="44"/>
      <c r="RU84" s="44"/>
      <c r="RV84" s="44"/>
      <c r="RW84" s="44"/>
      <c r="RX84" s="44"/>
      <c r="RY84" s="192">
        <f>RS84+RT84-RU84+RV84-RW84+RX84</f>
        <v>0</v>
      </c>
      <c r="RZ84" s="44"/>
      <c r="SA84" s="44"/>
      <c r="SC84" s="44"/>
      <c r="SD84" s="44"/>
      <c r="SE84" s="44"/>
      <c r="SF84" s="44"/>
      <c r="SG84" s="192">
        <f t="shared" ref="SG84:SG86" si="2321">SC84+SD84-SE84+SF84</f>
        <v>0</v>
      </c>
      <c r="SH84" s="44"/>
      <c r="SI84" s="44"/>
      <c r="SJ84" s="44"/>
      <c r="SK84" s="44"/>
      <c r="SL84" s="44"/>
      <c r="SM84" s="44"/>
      <c r="SN84" s="192">
        <f>SH84+SI84-SJ84+SK84-SL84+SM84</f>
        <v>0</v>
      </c>
      <c r="SO84" s="44"/>
      <c r="SP84" s="44"/>
      <c r="SR84" s="44"/>
      <c r="SS84" s="44"/>
      <c r="ST84" s="44"/>
      <c r="SU84" s="44"/>
      <c r="SV84" s="192">
        <f t="shared" ref="SV84:SV86" si="2322">SR84+SS84-ST84+SU84</f>
        <v>0</v>
      </c>
      <c r="SW84" s="44"/>
      <c r="SX84" s="44"/>
      <c r="SY84" s="44"/>
      <c r="SZ84" s="44"/>
      <c r="TA84" s="44"/>
      <c r="TB84" s="44"/>
      <c r="TC84" s="192">
        <f>SW84+SX84-SY84+SZ84-TA84+TB84</f>
        <v>0</v>
      </c>
      <c r="TD84" s="44"/>
      <c r="TE84" s="44"/>
      <c r="TG84" s="44"/>
      <c r="TH84" s="44"/>
      <c r="TI84" s="44"/>
      <c r="TJ84" s="44"/>
      <c r="TK84" s="192">
        <f t="shared" ref="TK84:TK86" si="2323">TG84+TH84-TI84+TJ84</f>
        <v>0</v>
      </c>
      <c r="TL84" s="44"/>
      <c r="TM84" s="44"/>
      <c r="TN84" s="44"/>
      <c r="TO84" s="44"/>
      <c r="TP84" s="44"/>
      <c r="TQ84" s="44"/>
      <c r="TR84" s="192">
        <f>TL84+TM84-TN84+TO84-TP84+TQ84</f>
        <v>0</v>
      </c>
      <c r="TS84" s="44"/>
      <c r="TT84" s="44"/>
      <c r="TV84" s="44"/>
      <c r="TW84" s="44"/>
      <c r="TX84" s="44"/>
      <c r="TY84" s="44"/>
      <c r="TZ84" s="192">
        <f t="shared" ref="TZ84:TZ86" si="2324">TV84+TW84-TX84+TY84</f>
        <v>0</v>
      </c>
      <c r="UA84" s="44"/>
      <c r="UB84" s="44"/>
      <c r="UC84" s="44"/>
      <c r="UD84" s="44"/>
      <c r="UE84" s="44"/>
      <c r="UF84" s="44"/>
      <c r="UG84" s="192">
        <f>UA84+UB84-UC84+UD84-UE84+UF84</f>
        <v>0</v>
      </c>
      <c r="UH84" s="44"/>
      <c r="UI84" s="44"/>
      <c r="UK84" s="44"/>
      <c r="UL84" s="44"/>
      <c r="UM84" s="44"/>
      <c r="UN84" s="44"/>
      <c r="UO84" s="192">
        <f t="shared" ref="UO84:UO86" si="2325">UK84+UL84-UM84+UN84</f>
        <v>0</v>
      </c>
      <c r="UP84" s="44"/>
      <c r="UQ84" s="44"/>
      <c r="UR84" s="44"/>
      <c r="US84" s="44"/>
      <c r="UT84" s="44"/>
      <c r="UU84" s="44"/>
      <c r="UV84" s="192">
        <f>UP84+UQ84-UR84+US84-UT84+UU84</f>
        <v>0</v>
      </c>
      <c r="UW84" s="44"/>
      <c r="UX84" s="44"/>
      <c r="UZ84" s="44"/>
      <c r="VA84" s="44"/>
      <c r="VB84" s="44"/>
      <c r="VC84" s="44"/>
      <c r="VD84" s="192">
        <f t="shared" ref="VD84:VD86" si="2326">UZ84+VA84-VB84+VC84</f>
        <v>0</v>
      </c>
      <c r="VE84" s="44"/>
      <c r="VF84" s="44"/>
      <c r="VG84" s="44"/>
      <c r="VH84" s="44"/>
      <c r="VI84" s="44"/>
      <c r="VJ84" s="44"/>
      <c r="VK84" s="192">
        <f>VE84+VF84-VG84+VH84-VI84+VJ84</f>
        <v>0</v>
      </c>
      <c r="VL84" s="44"/>
      <c r="VM84" s="44"/>
      <c r="VO84" s="44"/>
      <c r="VP84" s="44"/>
      <c r="VQ84" s="44"/>
      <c r="VR84" s="44"/>
      <c r="VS84" s="192">
        <f t="shared" ref="VS84:VS86" si="2327">VO84+VP84-VQ84+VR84</f>
        <v>0</v>
      </c>
      <c r="VT84" s="44"/>
      <c r="VU84" s="44"/>
      <c r="VV84" s="44"/>
      <c r="VW84" s="44"/>
      <c r="VX84" s="44"/>
      <c r="VY84" s="44"/>
      <c r="VZ84" s="192">
        <f>VT84+VU84-VV84+VW84-VX84+VY84</f>
        <v>0</v>
      </c>
      <c r="WA84" s="44"/>
      <c r="WB84" s="44"/>
      <c r="WD84" s="44"/>
      <c r="WE84" s="44"/>
      <c r="WF84" s="44"/>
      <c r="WG84" s="44"/>
      <c r="WH84" s="192">
        <f t="shared" ref="WH84:WH86" si="2328">WD84+WE84-WF84+WG84</f>
        <v>0</v>
      </c>
      <c r="WI84" s="44"/>
      <c r="WJ84" s="44"/>
      <c r="WK84" s="44"/>
      <c r="WL84" s="44"/>
      <c r="WM84" s="44"/>
      <c r="WN84" s="44"/>
      <c r="WO84" s="192">
        <f>WI84+WJ84-WK84+WL84-WM84+WN84</f>
        <v>0</v>
      </c>
      <c r="WP84" s="44"/>
      <c r="WQ84" s="44"/>
      <c r="WS84" s="44"/>
      <c r="WT84" s="44"/>
      <c r="WU84" s="44"/>
      <c r="WV84" s="44"/>
      <c r="WW84" s="192">
        <f t="shared" ref="WW84:WW86" si="2329">WS84+WT84-WU84+WV84</f>
        <v>0</v>
      </c>
      <c r="WX84" s="44"/>
      <c r="WY84" s="44"/>
      <c r="WZ84" s="44"/>
      <c r="XA84" s="44"/>
      <c r="XB84" s="44"/>
      <c r="XC84" s="44"/>
      <c r="XD84" s="192">
        <f>WX84+WY84-WZ84+XA84-XB84+XC84</f>
        <v>0</v>
      </c>
      <c r="XE84" s="44"/>
      <c r="XF84" s="44"/>
      <c r="XH84" s="44"/>
      <c r="XI84" s="44"/>
      <c r="XJ84" s="44"/>
      <c r="XK84" s="44"/>
      <c r="XL84" s="192">
        <f t="shared" ref="XL84:XL86" si="2330">XH84+XI84-XJ84+XK84</f>
        <v>0</v>
      </c>
      <c r="XM84" s="44"/>
      <c r="XN84" s="44"/>
      <c r="XO84" s="44"/>
      <c r="XP84" s="44"/>
      <c r="XQ84" s="44"/>
      <c r="XR84" s="44"/>
      <c r="XS84" s="192">
        <f>XM84+XN84-XO84+XP84-XQ84+XR84</f>
        <v>0</v>
      </c>
      <c r="XT84" s="44"/>
      <c r="XU84" s="44"/>
      <c r="XW84" s="44"/>
      <c r="XX84" s="44"/>
      <c r="XY84" s="44"/>
      <c r="XZ84" s="44"/>
      <c r="YA84" s="192">
        <f t="shared" ref="YA84:YA86" si="2331">XW84+XX84-XY84+XZ84</f>
        <v>0</v>
      </c>
      <c r="YB84" s="44"/>
      <c r="YC84" s="44"/>
      <c r="YD84" s="44"/>
      <c r="YE84" s="44"/>
      <c r="YF84" s="44"/>
      <c r="YG84" s="44"/>
      <c r="YH84" s="192">
        <f>YB84+YC84-YD84+YE84-YF84+YG84</f>
        <v>0</v>
      </c>
      <c r="YI84" s="44"/>
      <c r="YJ84" s="44"/>
      <c r="YL84" s="44"/>
      <c r="YM84" s="44"/>
      <c r="YN84" s="44"/>
      <c r="YO84" s="44"/>
      <c r="YP84" s="192">
        <f t="shared" ref="YP84:YP86" si="2332">YL84+YM84-YN84+YO84</f>
        <v>0</v>
      </c>
      <c r="YQ84" s="44"/>
      <c r="YR84" s="44"/>
      <c r="YS84" s="44"/>
      <c r="YT84" s="44"/>
      <c r="YU84" s="44"/>
      <c r="YV84" s="44"/>
      <c r="YW84" s="192">
        <f>YQ84+YR84-YS84+YT84-YU84+YV84</f>
        <v>0</v>
      </c>
      <c r="YX84" s="44"/>
      <c r="YY84" s="44"/>
      <c r="ZA84" s="44"/>
      <c r="ZB84" s="44"/>
      <c r="ZC84" s="44"/>
      <c r="ZD84" s="44"/>
      <c r="ZE84" s="192">
        <f t="shared" ref="ZE84:ZE86" si="2333">ZA84+ZB84-ZC84+ZD84</f>
        <v>0</v>
      </c>
      <c r="ZF84" s="44"/>
      <c r="ZG84" s="44"/>
      <c r="ZH84" s="44"/>
      <c r="ZI84" s="44"/>
      <c r="ZJ84" s="44"/>
      <c r="ZK84" s="44"/>
      <c r="ZL84" s="192">
        <f>ZF84+ZG84-ZH84+ZI84-ZJ84+ZK84</f>
        <v>0</v>
      </c>
      <c r="ZM84" s="44"/>
      <c r="ZN84" s="44"/>
      <c r="ZP84" s="44"/>
      <c r="ZQ84" s="44"/>
      <c r="ZR84" s="44"/>
      <c r="ZS84" s="44"/>
      <c r="ZT84" s="192">
        <f t="shared" ref="ZT84:ZT86" si="2334">ZP84+ZQ84-ZR84+ZS84</f>
        <v>0</v>
      </c>
      <c r="ZU84" s="44"/>
      <c r="ZV84" s="44"/>
      <c r="ZW84" s="44"/>
      <c r="ZX84" s="44"/>
      <c r="ZY84" s="44"/>
      <c r="ZZ84" s="44"/>
      <c r="AAA84" s="192">
        <f>ZU84+ZV84-ZW84+ZX84-ZY84+ZZ84</f>
        <v>0</v>
      </c>
      <c r="AAB84" s="44"/>
      <c r="AAC84" s="44"/>
      <c r="AAE84" s="44"/>
      <c r="AAF84" s="44"/>
      <c r="AAG84" s="44"/>
      <c r="AAH84" s="44"/>
      <c r="AAI84" s="192">
        <f t="shared" ref="AAI84:AAI86" si="2335">AAE84+AAF84-AAG84+AAH84</f>
        <v>0</v>
      </c>
      <c r="AAJ84" s="44"/>
      <c r="AAK84" s="44"/>
      <c r="AAL84" s="44"/>
      <c r="AAM84" s="44"/>
      <c r="AAN84" s="44"/>
      <c r="AAO84" s="44"/>
      <c r="AAP84" s="192">
        <f>AAJ84+AAK84-AAL84+AAM84-AAN84+AAO84</f>
        <v>0</v>
      </c>
      <c r="AAQ84" s="44"/>
      <c r="AAR84" s="44"/>
      <c r="AAT84" s="44"/>
      <c r="AAU84" s="44"/>
      <c r="AAV84" s="44"/>
      <c r="AAW84" s="44"/>
      <c r="AAX84" s="192">
        <f t="shared" ref="AAX84:AAX86" si="2336">AAT84+AAU84-AAV84+AAW84</f>
        <v>0</v>
      </c>
      <c r="AAY84" s="44"/>
      <c r="AAZ84" s="44"/>
      <c r="ABA84" s="44"/>
      <c r="ABB84" s="44"/>
      <c r="ABC84" s="44"/>
      <c r="ABD84" s="44"/>
      <c r="ABE84" s="192">
        <f>AAY84+AAZ84-ABA84+ABB84-ABC84+ABD84</f>
        <v>0</v>
      </c>
      <c r="ABF84" s="44"/>
      <c r="ABG84" s="44"/>
      <c r="ABI84" s="44"/>
      <c r="ABJ84" s="44"/>
      <c r="ABK84" s="44"/>
      <c r="ABL84" s="44"/>
      <c r="ABM84" s="192">
        <f t="shared" ref="ABM84:ABM86" si="2337">ABI84+ABJ84-ABK84+ABL84</f>
        <v>0</v>
      </c>
      <c r="ABN84" s="44"/>
      <c r="ABO84" s="44"/>
      <c r="ABP84" s="44"/>
      <c r="ABQ84" s="44"/>
      <c r="ABR84" s="44"/>
      <c r="ABS84" s="44"/>
      <c r="ABT84" s="192">
        <f>ABN84+ABO84-ABP84+ABQ84-ABR84+ABS84</f>
        <v>0</v>
      </c>
      <c r="ABU84" s="44"/>
      <c r="ABV84" s="44"/>
      <c r="ABX84" s="44"/>
      <c r="ABY84" s="44"/>
      <c r="ABZ84" s="44"/>
      <c r="ACA84" s="44"/>
      <c r="ACB84" s="192">
        <f t="shared" ref="ACB84:ACB86" si="2338">ABX84+ABY84-ABZ84+ACA84</f>
        <v>0</v>
      </c>
      <c r="ACC84" s="44"/>
      <c r="ACD84" s="44"/>
      <c r="ACE84" s="44"/>
      <c r="ACF84" s="44"/>
      <c r="ACG84" s="44"/>
      <c r="ACH84" s="44"/>
      <c r="ACI84" s="192">
        <f>ACC84+ACD84-ACE84+ACF84-ACG84+ACH84</f>
        <v>0</v>
      </c>
      <c r="ACJ84" s="44"/>
      <c r="ACK84" s="44"/>
      <c r="ACM84" s="44"/>
      <c r="ACN84" s="44"/>
      <c r="ACO84" s="44"/>
      <c r="ACP84" s="44"/>
      <c r="ACQ84" s="192">
        <f t="shared" ref="ACQ84:ACQ86" si="2339">ACM84+ACN84-ACO84+ACP84</f>
        <v>0</v>
      </c>
      <c r="ACR84" s="44"/>
      <c r="ACS84" s="44"/>
      <c r="ACT84" s="44"/>
      <c r="ACU84" s="44"/>
      <c r="ACV84" s="44"/>
      <c r="ACW84" s="44"/>
      <c r="ACX84" s="192">
        <f>ACR84+ACS84-ACT84+ACU84-ACV84+ACW84</f>
        <v>0</v>
      </c>
      <c r="ACY84" s="44"/>
      <c r="ACZ84" s="44"/>
      <c r="ADC84" s="44"/>
      <c r="ADD84" s="44"/>
      <c r="ADE84" s="44"/>
      <c r="ADF84" s="44"/>
      <c r="ADG84" s="192">
        <f t="shared" ref="ADG84:ADG86" si="2340">ADC84+ADD84-ADE84+ADF84</f>
        <v>0</v>
      </c>
      <c r="ADH84" s="44"/>
      <c r="ADI84" s="44"/>
      <c r="ADJ84" s="44"/>
      <c r="ADK84" s="44"/>
      <c r="ADL84" s="44"/>
      <c r="ADM84" s="44"/>
      <c r="ADN84" s="192">
        <f>ADH84+ADI84-ADJ84+ADK84-ADL84+ADM84</f>
        <v>0</v>
      </c>
      <c r="ADO84" s="44"/>
      <c r="ADP84" s="44"/>
      <c r="ADR84" s="44"/>
      <c r="ADS84" s="44"/>
      <c r="ADT84" s="44"/>
      <c r="ADU84" s="44"/>
      <c r="ADV84" s="192">
        <f t="shared" ref="ADV84:ADV86" si="2341">ADR84+ADS84-ADT84+ADU84</f>
        <v>0</v>
      </c>
      <c r="ADW84" s="44"/>
      <c r="ADX84" s="44"/>
      <c r="ADY84" s="44"/>
      <c r="ADZ84" s="44"/>
      <c r="AEA84" s="44"/>
      <c r="AEB84" s="44"/>
      <c r="AEC84" s="192">
        <f>ADW84+ADX84-ADY84+ADZ84-AEA84+AEB84</f>
        <v>0</v>
      </c>
      <c r="AED84" s="44"/>
      <c r="AEE84" s="44"/>
      <c r="AEG84" s="44"/>
      <c r="AEH84" s="44"/>
      <c r="AEI84" s="44"/>
      <c r="AEJ84" s="44"/>
      <c r="AEK84" s="192">
        <f t="shared" ref="AEK84:AEK86" si="2342">AEG84+AEH84-AEI84+AEJ84</f>
        <v>0</v>
      </c>
      <c r="AEL84" s="44"/>
      <c r="AEM84" s="44"/>
      <c r="AEN84" s="44"/>
      <c r="AEO84" s="44"/>
      <c r="AEP84" s="44"/>
      <c r="AEQ84" s="44"/>
      <c r="AER84" s="192">
        <f>AEL84+AEM84-AEN84+AEO84-AEP84+AEQ84</f>
        <v>0</v>
      </c>
      <c r="AES84" s="44"/>
      <c r="AET84" s="44"/>
      <c r="AEV84" s="44"/>
      <c r="AEW84" s="44"/>
      <c r="AEX84" s="44"/>
      <c r="AEY84" s="44"/>
      <c r="AEZ84" s="192">
        <f t="shared" ref="AEZ84:AEZ86" si="2343">AEV84+AEW84-AEX84+AEY84</f>
        <v>0</v>
      </c>
      <c r="AFA84" s="44"/>
      <c r="AFB84" s="44"/>
      <c r="AFC84" s="44"/>
      <c r="AFD84" s="44"/>
      <c r="AFE84" s="44"/>
      <c r="AFF84" s="44"/>
      <c r="AFG84" s="192">
        <f>AFA84+AFB84-AFC84+AFD84-AFE84+AFF84</f>
        <v>0</v>
      </c>
      <c r="AFH84" s="44"/>
      <c r="AFI84" s="44"/>
      <c r="AFK84" s="44"/>
      <c r="AFL84" s="44"/>
      <c r="AFM84" s="44"/>
      <c r="AFN84" s="44"/>
      <c r="AFO84" s="192">
        <f t="shared" ref="AFO84:AFO86" si="2344">AFK84+AFL84-AFM84+AFN84</f>
        <v>0</v>
      </c>
      <c r="AFP84" s="44"/>
      <c r="AFQ84" s="44"/>
      <c r="AFR84" s="44"/>
      <c r="AFS84" s="44"/>
      <c r="AFT84" s="44"/>
      <c r="AFU84" s="44"/>
      <c r="AFV84" s="192">
        <f>AFP84+AFQ84-AFR84+AFS84-AFT84+AFU84</f>
        <v>0</v>
      </c>
      <c r="AFW84" s="44"/>
      <c r="AFX84" s="44"/>
      <c r="AFZ84" s="44"/>
      <c r="AGA84" s="44"/>
      <c r="AGB84" s="44"/>
      <c r="AGC84" s="44"/>
      <c r="AGD84" s="192">
        <f t="shared" ref="AGD84:AGD86" si="2345">AFZ84+AGA84-AGB84+AGC84</f>
        <v>0</v>
      </c>
      <c r="AGE84" s="44"/>
      <c r="AGF84" s="44"/>
      <c r="AGG84" s="44"/>
      <c r="AGH84" s="44"/>
      <c r="AGI84" s="44"/>
      <c r="AGJ84" s="44"/>
      <c r="AGK84" s="192">
        <f>AGE84+AGF84-AGG84+AGH84-AGI84+AGJ84</f>
        <v>0</v>
      </c>
      <c r="AGL84" s="44"/>
      <c r="AGM84" s="44"/>
      <c r="AGO84" s="44"/>
      <c r="AGP84" s="44"/>
      <c r="AGQ84" s="44"/>
      <c r="AGR84" s="44"/>
      <c r="AGS84" s="192">
        <f t="shared" ref="AGS84:AGS86" si="2346">AGO84+AGP84-AGQ84+AGR84</f>
        <v>0</v>
      </c>
      <c r="AGT84" s="44"/>
      <c r="AGU84" s="44"/>
      <c r="AGV84" s="44"/>
      <c r="AGW84" s="44"/>
      <c r="AGX84" s="44"/>
      <c r="AGY84" s="44"/>
      <c r="AGZ84" s="192">
        <f>AGT84+AGU84-AGV84+AGW84-AGX84+AGY84</f>
        <v>0</v>
      </c>
      <c r="AHA84" s="44"/>
      <c r="AHB84" s="44"/>
      <c r="AHD84" s="44"/>
      <c r="AHE84" s="44"/>
      <c r="AHF84" s="44"/>
      <c r="AHG84" s="44"/>
      <c r="AHH84" s="192">
        <f t="shared" ref="AHH84:AHH86" si="2347">AHD84+AHE84-AHF84+AHG84</f>
        <v>0</v>
      </c>
      <c r="AHI84" s="44"/>
      <c r="AHJ84" s="44"/>
      <c r="AHK84" s="44"/>
      <c r="AHL84" s="44"/>
      <c r="AHM84" s="44"/>
      <c r="AHN84" s="44"/>
      <c r="AHO84" s="192">
        <f>AHI84+AHJ84-AHK84+AHL84-AHM84+AHN84</f>
        <v>0</v>
      </c>
      <c r="AHP84" s="44"/>
      <c r="AHQ84" s="44"/>
      <c r="AHS84" s="44"/>
      <c r="AHT84" s="44"/>
      <c r="AHU84" s="44"/>
      <c r="AHV84" s="44"/>
      <c r="AHW84" s="192">
        <f t="shared" ref="AHW84:AHW86" si="2348">AHS84+AHT84-AHU84+AHV84</f>
        <v>0</v>
      </c>
      <c r="AHX84" s="44"/>
      <c r="AHY84" s="44"/>
      <c r="AHZ84" s="44"/>
      <c r="AIA84" s="44"/>
      <c r="AIB84" s="44"/>
      <c r="AIC84" s="44"/>
      <c r="AID84" s="192">
        <f>AHX84+AHY84-AHZ84+AIA84-AIB84+AIC84</f>
        <v>0</v>
      </c>
      <c r="AIE84" s="44"/>
      <c r="AIF84" s="44"/>
    </row>
    <row r="85" spans="1:916" x14ac:dyDescent="0.25">
      <c r="A85" s="46" t="s">
        <v>289</v>
      </c>
      <c r="B85" s="47" t="s">
        <v>290</v>
      </c>
      <c r="C85" s="53"/>
      <c r="D85" s="48"/>
      <c r="E85" s="48"/>
      <c r="F85" s="48"/>
      <c r="G85" s="191">
        <f t="shared" si="2288"/>
        <v>0</v>
      </c>
      <c r="H85" s="48"/>
      <c r="I85" s="48"/>
      <c r="J85" s="48"/>
      <c r="K85" s="48"/>
      <c r="L85" s="48"/>
      <c r="M85" s="48"/>
      <c r="N85" s="192">
        <f t="shared" ref="N85:N86" si="2349">H85+I85-J85+K85-L85+M85</f>
        <v>0</v>
      </c>
      <c r="O85" s="48"/>
      <c r="P85" s="48"/>
      <c r="Q85" s="48"/>
      <c r="R85" s="48"/>
      <c r="S85" s="48"/>
      <c r="T85" s="48"/>
      <c r="U85" s="191">
        <f t="shared" si="2289"/>
        <v>0</v>
      </c>
      <c r="V85" s="48"/>
      <c r="W85" s="48"/>
      <c r="X85" s="48"/>
      <c r="Y85" s="48"/>
      <c r="Z85" s="48"/>
      <c r="AA85" s="48"/>
      <c r="AB85" s="192">
        <f t="shared" ref="AB85:AB86" si="2350">V85+W85-X85+Y85-Z85+AA85</f>
        <v>0</v>
      </c>
      <c r="AC85" s="48"/>
      <c r="AD85" s="48"/>
      <c r="AF85" s="48"/>
      <c r="AG85" s="48"/>
      <c r="AH85" s="48"/>
      <c r="AI85" s="48"/>
      <c r="AJ85" s="191">
        <f t="shared" si="2290"/>
        <v>0</v>
      </c>
      <c r="AK85" s="48"/>
      <c r="AL85" s="48"/>
      <c r="AM85" s="48"/>
      <c r="AN85" s="48"/>
      <c r="AO85" s="48"/>
      <c r="AP85" s="48"/>
      <c r="AQ85" s="192">
        <f t="shared" ref="AQ85:AQ86" si="2351">AK85+AL85-AM85+AN85-AO85+AP85</f>
        <v>0</v>
      </c>
      <c r="AR85" s="48"/>
      <c r="AS85" s="48"/>
      <c r="AU85" s="48"/>
      <c r="AV85" s="48"/>
      <c r="AW85" s="48"/>
      <c r="AX85" s="48"/>
      <c r="AY85" s="191">
        <f t="shared" si="2291"/>
        <v>0</v>
      </c>
      <c r="AZ85" s="48"/>
      <c r="BA85" s="48"/>
      <c r="BB85" s="48"/>
      <c r="BC85" s="48"/>
      <c r="BD85" s="48"/>
      <c r="BE85" s="48"/>
      <c r="BF85" s="192">
        <f t="shared" ref="BF85:BF86" si="2352">AZ85+BA85-BB85+BC85-BD85+BE85</f>
        <v>0</v>
      </c>
      <c r="BG85" s="48"/>
      <c r="BH85" s="48"/>
      <c r="BJ85" s="48"/>
      <c r="BK85" s="48"/>
      <c r="BL85" s="48"/>
      <c r="BM85" s="48"/>
      <c r="BN85" s="191">
        <f t="shared" si="2292"/>
        <v>0</v>
      </c>
      <c r="BO85" s="48"/>
      <c r="BP85" s="48"/>
      <c r="BQ85" s="48"/>
      <c r="BR85" s="48"/>
      <c r="BS85" s="48"/>
      <c r="BT85" s="48"/>
      <c r="BU85" s="192">
        <f t="shared" ref="BU85:BU86" si="2353">BO85+BP85-BQ85+BR85-BS85+BT85</f>
        <v>0</v>
      </c>
      <c r="BV85" s="48"/>
      <c r="BW85" s="48"/>
      <c r="BY85" s="48"/>
      <c r="BZ85" s="48"/>
      <c r="CA85" s="48"/>
      <c r="CB85" s="48"/>
      <c r="CC85" s="191">
        <f t="shared" si="2293"/>
        <v>0</v>
      </c>
      <c r="CD85" s="48"/>
      <c r="CE85" s="48"/>
      <c r="CF85" s="48"/>
      <c r="CG85" s="48"/>
      <c r="CH85" s="48"/>
      <c r="CI85" s="48"/>
      <c r="CJ85" s="192">
        <f t="shared" ref="CJ85:CJ86" si="2354">CD85+CE85-CF85+CG85-CH85+CI85</f>
        <v>0</v>
      </c>
      <c r="CK85" s="48"/>
      <c r="CL85" s="48"/>
      <c r="CN85" s="48"/>
      <c r="CO85" s="48"/>
      <c r="CP85" s="48"/>
      <c r="CQ85" s="48"/>
      <c r="CR85" s="191">
        <f t="shared" si="2294"/>
        <v>0</v>
      </c>
      <c r="CS85" s="48"/>
      <c r="CT85" s="48"/>
      <c r="CU85" s="48"/>
      <c r="CV85" s="48"/>
      <c r="CW85" s="48"/>
      <c r="CX85" s="48"/>
      <c r="CY85" s="192">
        <f t="shared" ref="CY85:CY86" si="2355">CS85+CT85-CU85+CV85-CW85+CX85</f>
        <v>0</v>
      </c>
      <c r="CZ85" s="48"/>
      <c r="DA85" s="48"/>
      <c r="DC85" s="48"/>
      <c r="DD85" s="48"/>
      <c r="DE85" s="48"/>
      <c r="DF85" s="48"/>
      <c r="DG85" s="191">
        <f t="shared" si="2295"/>
        <v>0</v>
      </c>
      <c r="DH85" s="48"/>
      <c r="DI85" s="48"/>
      <c r="DJ85" s="48"/>
      <c r="DK85" s="48"/>
      <c r="DL85" s="48"/>
      <c r="DM85" s="48"/>
      <c r="DN85" s="192">
        <f t="shared" ref="DN85:DN86" si="2356">DH85+DI85-DJ85+DK85-DL85+DM85</f>
        <v>0</v>
      </c>
      <c r="DO85" s="48"/>
      <c r="DP85" s="48"/>
      <c r="DR85" s="48"/>
      <c r="DS85" s="48"/>
      <c r="DT85" s="48"/>
      <c r="DU85" s="48"/>
      <c r="DV85" s="191">
        <f t="shared" si="2296"/>
        <v>0</v>
      </c>
      <c r="DW85" s="48"/>
      <c r="DX85" s="48"/>
      <c r="DY85" s="48"/>
      <c r="DZ85" s="48"/>
      <c r="EA85" s="48"/>
      <c r="EB85" s="48"/>
      <c r="EC85" s="192">
        <f t="shared" ref="EC85:EC86" si="2357">DW85+DX85-DY85+DZ85-EA85+EB85</f>
        <v>0</v>
      </c>
      <c r="ED85" s="48"/>
      <c r="EE85" s="48"/>
      <c r="EG85" s="48"/>
      <c r="EH85" s="48"/>
      <c r="EI85" s="48"/>
      <c r="EJ85" s="48"/>
      <c r="EK85" s="191">
        <f t="shared" si="2297"/>
        <v>0</v>
      </c>
      <c r="EL85" s="48"/>
      <c r="EM85" s="48"/>
      <c r="EN85" s="48"/>
      <c r="EO85" s="48"/>
      <c r="EP85" s="48"/>
      <c r="EQ85" s="48"/>
      <c r="ER85" s="192">
        <f t="shared" ref="ER85:ER86" si="2358">EL85+EM85-EN85+EO85-EP85+EQ85</f>
        <v>0</v>
      </c>
      <c r="ES85" s="48"/>
      <c r="ET85" s="48"/>
      <c r="EV85" s="48"/>
      <c r="EW85" s="48"/>
      <c r="EX85" s="48"/>
      <c r="EY85" s="48"/>
      <c r="EZ85" s="191">
        <f t="shared" si="2298"/>
        <v>0</v>
      </c>
      <c r="FA85" s="48"/>
      <c r="FB85" s="48"/>
      <c r="FC85" s="48"/>
      <c r="FD85" s="48"/>
      <c r="FE85" s="48"/>
      <c r="FF85" s="48"/>
      <c r="FG85" s="192">
        <f t="shared" ref="FG85:FG86" si="2359">FA85+FB85-FC85+FD85-FE85+FF85</f>
        <v>0</v>
      </c>
      <c r="FH85" s="48"/>
      <c r="FI85" s="48"/>
      <c r="FK85" s="48"/>
      <c r="FL85" s="48"/>
      <c r="FM85" s="48"/>
      <c r="FN85" s="48"/>
      <c r="FO85" s="191">
        <f t="shared" si="2299"/>
        <v>0</v>
      </c>
      <c r="FP85" s="48"/>
      <c r="FQ85" s="48"/>
      <c r="FR85" s="48"/>
      <c r="FS85" s="48"/>
      <c r="FT85" s="48"/>
      <c r="FU85" s="48"/>
      <c r="FV85" s="192">
        <f t="shared" ref="FV85:FV86" si="2360">FP85+FQ85-FR85+FS85-FT85+FU85</f>
        <v>0</v>
      </c>
      <c r="FW85" s="48"/>
      <c r="FX85" s="48"/>
      <c r="FZ85" s="48"/>
      <c r="GA85" s="48"/>
      <c r="GB85" s="48"/>
      <c r="GC85" s="48"/>
      <c r="GD85" s="191">
        <f t="shared" si="2300"/>
        <v>0</v>
      </c>
      <c r="GE85" s="48"/>
      <c r="GF85" s="48"/>
      <c r="GG85" s="48"/>
      <c r="GH85" s="48"/>
      <c r="GI85" s="48"/>
      <c r="GJ85" s="48"/>
      <c r="GK85" s="192">
        <f t="shared" ref="GK85:GK86" si="2361">GE85+GF85-GG85+GH85-GI85+GJ85</f>
        <v>0</v>
      </c>
      <c r="GL85" s="48"/>
      <c r="GM85" s="48"/>
      <c r="GO85" s="48"/>
      <c r="GP85" s="48"/>
      <c r="GQ85" s="48"/>
      <c r="GR85" s="48"/>
      <c r="GS85" s="191">
        <f t="shared" si="2301"/>
        <v>0</v>
      </c>
      <c r="GT85" s="48"/>
      <c r="GU85" s="48"/>
      <c r="GV85" s="48"/>
      <c r="GW85" s="48"/>
      <c r="GX85" s="48"/>
      <c r="GY85" s="48"/>
      <c r="GZ85" s="192">
        <f t="shared" ref="GZ85:GZ86" si="2362">GT85+GU85-GV85+GW85-GX85+GY85</f>
        <v>0</v>
      </c>
      <c r="HA85" s="48"/>
      <c r="HB85" s="48"/>
      <c r="HD85" s="48"/>
      <c r="HE85" s="48"/>
      <c r="HF85" s="48"/>
      <c r="HG85" s="48"/>
      <c r="HH85" s="191">
        <f t="shared" si="2302"/>
        <v>0</v>
      </c>
      <c r="HI85" s="48"/>
      <c r="HJ85" s="48"/>
      <c r="HK85" s="48"/>
      <c r="HL85" s="48"/>
      <c r="HM85" s="48"/>
      <c r="HN85" s="48"/>
      <c r="HO85" s="192">
        <f t="shared" ref="HO85:HO86" si="2363">HI85+HJ85-HK85+HL85-HM85+HN85</f>
        <v>0</v>
      </c>
      <c r="HP85" s="48"/>
      <c r="HQ85" s="48"/>
      <c r="HS85" s="48"/>
      <c r="HT85" s="48"/>
      <c r="HU85" s="48"/>
      <c r="HV85" s="48"/>
      <c r="HW85" s="191">
        <f t="shared" si="2303"/>
        <v>0</v>
      </c>
      <c r="HX85" s="48"/>
      <c r="HY85" s="48"/>
      <c r="HZ85" s="48"/>
      <c r="IA85" s="48"/>
      <c r="IB85" s="48"/>
      <c r="IC85" s="48"/>
      <c r="ID85" s="192">
        <f t="shared" ref="ID85:ID86" si="2364">HX85+HY85-HZ85+IA85-IB85+IC85</f>
        <v>0</v>
      </c>
      <c r="IE85" s="48"/>
      <c r="IF85" s="48"/>
      <c r="IH85" s="48"/>
      <c r="II85" s="48"/>
      <c r="IJ85" s="48"/>
      <c r="IK85" s="48"/>
      <c r="IL85" s="191">
        <f t="shared" si="2304"/>
        <v>0</v>
      </c>
      <c r="IM85" s="48"/>
      <c r="IN85" s="48"/>
      <c r="IO85" s="48"/>
      <c r="IP85" s="48"/>
      <c r="IQ85" s="48"/>
      <c r="IR85" s="48"/>
      <c r="IS85" s="192">
        <f t="shared" ref="IS85:IS86" si="2365">IM85+IN85-IO85+IP85-IQ85+IR85</f>
        <v>0</v>
      </c>
      <c r="IT85" s="48"/>
      <c r="IU85" s="48"/>
      <c r="IW85" s="48"/>
      <c r="IX85" s="48"/>
      <c r="IY85" s="48"/>
      <c r="IZ85" s="48"/>
      <c r="JA85" s="191">
        <f t="shared" si="2305"/>
        <v>0</v>
      </c>
      <c r="JB85" s="48"/>
      <c r="JC85" s="48"/>
      <c r="JD85" s="48"/>
      <c r="JE85" s="48"/>
      <c r="JF85" s="48"/>
      <c r="JG85" s="48"/>
      <c r="JH85" s="192">
        <f t="shared" ref="JH85:JH86" si="2366">JB85+JC85-JD85+JE85-JF85+JG85</f>
        <v>0</v>
      </c>
      <c r="JI85" s="48"/>
      <c r="JJ85" s="48"/>
      <c r="JL85" s="48"/>
      <c r="JM85" s="48"/>
      <c r="JN85" s="48"/>
      <c r="JO85" s="48"/>
      <c r="JP85" s="191">
        <f t="shared" si="2306"/>
        <v>0</v>
      </c>
      <c r="JQ85" s="48"/>
      <c r="JR85" s="48"/>
      <c r="JS85" s="48"/>
      <c r="JT85" s="48"/>
      <c r="JU85" s="48"/>
      <c r="JV85" s="48"/>
      <c r="JW85" s="192">
        <f t="shared" ref="JW85:JW86" si="2367">JQ85+JR85-JS85+JT85-JU85+JV85</f>
        <v>0</v>
      </c>
      <c r="JX85" s="48"/>
      <c r="JY85" s="48"/>
      <c r="KA85" s="48"/>
      <c r="KB85" s="48"/>
      <c r="KC85" s="48"/>
      <c r="KD85" s="48"/>
      <c r="KE85" s="191">
        <f t="shared" si="2307"/>
        <v>0</v>
      </c>
      <c r="KF85" s="48"/>
      <c r="KG85" s="48"/>
      <c r="KH85" s="48"/>
      <c r="KI85" s="48"/>
      <c r="KJ85" s="48"/>
      <c r="KK85" s="48"/>
      <c r="KL85" s="192">
        <f t="shared" ref="KL85:KL86" si="2368">KF85+KG85-KH85+KI85-KJ85+KK85</f>
        <v>0</v>
      </c>
      <c r="KM85" s="48"/>
      <c r="KN85" s="48"/>
      <c r="KP85" s="48"/>
      <c r="KQ85" s="48"/>
      <c r="KR85" s="48"/>
      <c r="KS85" s="48"/>
      <c r="KT85" s="191">
        <f t="shared" si="2308"/>
        <v>0</v>
      </c>
      <c r="KU85" s="48"/>
      <c r="KV85" s="48"/>
      <c r="KW85" s="48"/>
      <c r="KX85" s="48"/>
      <c r="KY85" s="48"/>
      <c r="KZ85" s="48"/>
      <c r="LA85" s="192">
        <f t="shared" ref="LA85:LA86" si="2369">KU85+KV85-KW85+KX85-KY85+KZ85</f>
        <v>0</v>
      </c>
      <c r="LB85" s="48"/>
      <c r="LC85" s="48"/>
      <c r="LE85" s="48"/>
      <c r="LF85" s="48"/>
      <c r="LG85" s="48"/>
      <c r="LH85" s="48"/>
      <c r="LI85" s="191">
        <f t="shared" si="2309"/>
        <v>0</v>
      </c>
      <c r="LJ85" s="48"/>
      <c r="LK85" s="48"/>
      <c r="LL85" s="48"/>
      <c r="LM85" s="48"/>
      <c r="LN85" s="48"/>
      <c r="LO85" s="48"/>
      <c r="LP85" s="192">
        <f t="shared" ref="LP85:LP86" si="2370">LJ85+LK85-LL85+LM85-LN85+LO85</f>
        <v>0</v>
      </c>
      <c r="LQ85" s="48"/>
      <c r="LR85" s="48"/>
      <c r="LT85" s="48"/>
      <c r="LU85" s="48"/>
      <c r="LV85" s="48"/>
      <c r="LW85" s="48"/>
      <c r="LX85" s="191">
        <f t="shared" si="2310"/>
        <v>0</v>
      </c>
      <c r="LY85" s="48"/>
      <c r="LZ85" s="48"/>
      <c r="MA85" s="48"/>
      <c r="MB85" s="48"/>
      <c r="MC85" s="48"/>
      <c r="MD85" s="48"/>
      <c r="ME85" s="192">
        <f t="shared" ref="ME85:ME86" si="2371">LY85+LZ85-MA85+MB85-MC85+MD85</f>
        <v>0</v>
      </c>
      <c r="MF85" s="48"/>
      <c r="MG85" s="48"/>
      <c r="MI85" s="48"/>
      <c r="MJ85" s="48"/>
      <c r="MK85" s="48"/>
      <c r="ML85" s="48"/>
      <c r="MM85" s="191">
        <f t="shared" si="2311"/>
        <v>0</v>
      </c>
      <c r="MN85" s="48"/>
      <c r="MO85" s="48"/>
      <c r="MP85" s="48"/>
      <c r="MQ85" s="48"/>
      <c r="MR85" s="48"/>
      <c r="MS85" s="48"/>
      <c r="MT85" s="192">
        <f t="shared" ref="MT85:MT86" si="2372">MN85+MO85-MP85+MQ85-MR85+MS85</f>
        <v>0</v>
      </c>
      <c r="MU85" s="48"/>
      <c r="MV85" s="48"/>
      <c r="MX85" s="48"/>
      <c r="MY85" s="48"/>
      <c r="MZ85" s="48"/>
      <c r="NA85" s="48"/>
      <c r="NB85" s="191">
        <f t="shared" si="2312"/>
        <v>0</v>
      </c>
      <c r="NC85" s="48"/>
      <c r="ND85" s="48"/>
      <c r="NE85" s="48"/>
      <c r="NF85" s="48"/>
      <c r="NG85" s="48"/>
      <c r="NH85" s="48"/>
      <c r="NI85" s="192">
        <f t="shared" ref="NI85:NI86" si="2373">NC85+ND85-NE85+NF85-NG85+NH85</f>
        <v>0</v>
      </c>
      <c r="NJ85" s="48"/>
      <c r="NK85" s="48"/>
      <c r="NM85" s="48"/>
      <c r="NN85" s="48"/>
      <c r="NO85" s="48"/>
      <c r="NP85" s="48"/>
      <c r="NQ85" s="191">
        <f t="shared" si="2313"/>
        <v>0</v>
      </c>
      <c r="NR85" s="48"/>
      <c r="NS85" s="48"/>
      <c r="NT85" s="48"/>
      <c r="NU85" s="48"/>
      <c r="NV85" s="48"/>
      <c r="NW85" s="48"/>
      <c r="NX85" s="192">
        <f t="shared" ref="NX85:NX86" si="2374">NR85+NS85-NT85+NU85-NV85+NW85</f>
        <v>0</v>
      </c>
      <c r="NY85" s="48"/>
      <c r="NZ85" s="48"/>
      <c r="OB85" s="48"/>
      <c r="OC85" s="48"/>
      <c r="OD85" s="48"/>
      <c r="OE85" s="48"/>
      <c r="OF85" s="191">
        <f t="shared" si="2314"/>
        <v>0</v>
      </c>
      <c r="OG85" s="48"/>
      <c r="OH85" s="48"/>
      <c r="OI85" s="48"/>
      <c r="OJ85" s="48"/>
      <c r="OK85" s="48"/>
      <c r="OL85" s="48"/>
      <c r="OM85" s="192">
        <f t="shared" ref="OM85:OM86" si="2375">OG85+OH85-OI85+OJ85-OK85+OL85</f>
        <v>0</v>
      </c>
      <c r="ON85" s="48"/>
      <c r="OO85" s="48"/>
      <c r="OQ85" s="48"/>
      <c r="OR85" s="48"/>
      <c r="OS85" s="48"/>
      <c r="OT85" s="48"/>
      <c r="OU85" s="191">
        <f t="shared" si="2315"/>
        <v>0</v>
      </c>
      <c r="OV85" s="48"/>
      <c r="OW85" s="48"/>
      <c r="OX85" s="48"/>
      <c r="OY85" s="48"/>
      <c r="OZ85" s="48"/>
      <c r="PA85" s="48"/>
      <c r="PB85" s="192">
        <f t="shared" ref="PB85:PB86" si="2376">OV85+OW85-OX85+OY85-OZ85+PA85</f>
        <v>0</v>
      </c>
      <c r="PC85" s="48"/>
      <c r="PD85" s="48"/>
      <c r="PF85" s="48"/>
      <c r="PG85" s="48"/>
      <c r="PH85" s="48"/>
      <c r="PI85" s="48"/>
      <c r="PJ85" s="191">
        <f t="shared" si="2316"/>
        <v>0</v>
      </c>
      <c r="PK85" s="48"/>
      <c r="PL85" s="48"/>
      <c r="PM85" s="48"/>
      <c r="PN85" s="48"/>
      <c r="PO85" s="48"/>
      <c r="PP85" s="48"/>
      <c r="PQ85" s="192">
        <f t="shared" ref="PQ85:PQ86" si="2377">PK85+PL85-PM85+PN85-PO85+PP85</f>
        <v>0</v>
      </c>
      <c r="PR85" s="48"/>
      <c r="PS85" s="48"/>
      <c r="PU85" s="48"/>
      <c r="PV85" s="48"/>
      <c r="PW85" s="48"/>
      <c r="PX85" s="48"/>
      <c r="PY85" s="191">
        <f t="shared" si="2317"/>
        <v>0</v>
      </c>
      <c r="PZ85" s="48"/>
      <c r="QA85" s="48"/>
      <c r="QB85" s="48"/>
      <c r="QC85" s="48"/>
      <c r="QD85" s="48"/>
      <c r="QE85" s="48"/>
      <c r="QF85" s="192">
        <f t="shared" ref="QF85:QF86" si="2378">PZ85+QA85-QB85+QC85-QD85+QE85</f>
        <v>0</v>
      </c>
      <c r="QG85" s="48"/>
      <c r="QH85" s="48"/>
      <c r="QJ85" s="48"/>
      <c r="QK85" s="48"/>
      <c r="QL85" s="48"/>
      <c r="QM85" s="48"/>
      <c r="QN85" s="191">
        <f t="shared" si="2318"/>
        <v>0</v>
      </c>
      <c r="QO85" s="48"/>
      <c r="QP85" s="48"/>
      <c r="QQ85" s="48"/>
      <c r="QR85" s="48"/>
      <c r="QS85" s="48"/>
      <c r="QT85" s="48"/>
      <c r="QU85" s="192">
        <f t="shared" ref="QU85:QU86" si="2379">QO85+QP85-QQ85+QR85-QS85+QT85</f>
        <v>0</v>
      </c>
      <c r="QV85" s="48"/>
      <c r="QW85" s="48"/>
      <c r="QY85" s="48"/>
      <c r="QZ85" s="48"/>
      <c r="RA85" s="48"/>
      <c r="RB85" s="48"/>
      <c r="RC85" s="191">
        <f t="shared" si="2319"/>
        <v>0</v>
      </c>
      <c r="RD85" s="48"/>
      <c r="RE85" s="48"/>
      <c r="RF85" s="48"/>
      <c r="RG85" s="48"/>
      <c r="RH85" s="48"/>
      <c r="RI85" s="48"/>
      <c r="RJ85" s="192">
        <f t="shared" ref="RJ85:RJ86" si="2380">RD85+RE85-RF85+RG85-RH85+RI85</f>
        <v>0</v>
      </c>
      <c r="RK85" s="48"/>
      <c r="RL85" s="48"/>
      <c r="RN85" s="48"/>
      <c r="RO85" s="48"/>
      <c r="RP85" s="48"/>
      <c r="RQ85" s="48"/>
      <c r="RR85" s="191">
        <f t="shared" si="2320"/>
        <v>0</v>
      </c>
      <c r="RS85" s="48"/>
      <c r="RT85" s="48"/>
      <c r="RU85" s="48"/>
      <c r="RV85" s="48"/>
      <c r="RW85" s="48"/>
      <c r="RX85" s="48"/>
      <c r="RY85" s="192">
        <f t="shared" ref="RY85:RY86" si="2381">RS85+RT85-RU85+RV85-RW85+RX85</f>
        <v>0</v>
      </c>
      <c r="RZ85" s="48"/>
      <c r="SA85" s="48"/>
      <c r="SC85" s="48"/>
      <c r="SD85" s="48"/>
      <c r="SE85" s="48"/>
      <c r="SF85" s="48"/>
      <c r="SG85" s="191">
        <f t="shared" si="2321"/>
        <v>0</v>
      </c>
      <c r="SH85" s="48"/>
      <c r="SI85" s="48"/>
      <c r="SJ85" s="48"/>
      <c r="SK85" s="48"/>
      <c r="SL85" s="48"/>
      <c r="SM85" s="48"/>
      <c r="SN85" s="192">
        <f t="shared" ref="SN85:SN86" si="2382">SH85+SI85-SJ85+SK85-SL85+SM85</f>
        <v>0</v>
      </c>
      <c r="SO85" s="48"/>
      <c r="SP85" s="48"/>
      <c r="SR85" s="48"/>
      <c r="SS85" s="48"/>
      <c r="ST85" s="48"/>
      <c r="SU85" s="48"/>
      <c r="SV85" s="191">
        <f t="shared" si="2322"/>
        <v>0</v>
      </c>
      <c r="SW85" s="48"/>
      <c r="SX85" s="48"/>
      <c r="SY85" s="48"/>
      <c r="SZ85" s="48"/>
      <c r="TA85" s="48"/>
      <c r="TB85" s="48"/>
      <c r="TC85" s="192">
        <f t="shared" ref="TC85:TC86" si="2383">SW85+SX85-SY85+SZ85-TA85+TB85</f>
        <v>0</v>
      </c>
      <c r="TD85" s="48"/>
      <c r="TE85" s="48"/>
      <c r="TG85" s="48"/>
      <c r="TH85" s="48"/>
      <c r="TI85" s="48"/>
      <c r="TJ85" s="48"/>
      <c r="TK85" s="191">
        <f t="shared" si="2323"/>
        <v>0</v>
      </c>
      <c r="TL85" s="48"/>
      <c r="TM85" s="48"/>
      <c r="TN85" s="48"/>
      <c r="TO85" s="48"/>
      <c r="TP85" s="48"/>
      <c r="TQ85" s="48"/>
      <c r="TR85" s="192">
        <f t="shared" ref="TR85:TR86" si="2384">TL85+TM85-TN85+TO85-TP85+TQ85</f>
        <v>0</v>
      </c>
      <c r="TS85" s="48"/>
      <c r="TT85" s="48"/>
      <c r="TV85" s="48"/>
      <c r="TW85" s="48"/>
      <c r="TX85" s="48"/>
      <c r="TY85" s="48"/>
      <c r="TZ85" s="191">
        <f t="shared" si="2324"/>
        <v>0</v>
      </c>
      <c r="UA85" s="48"/>
      <c r="UB85" s="48"/>
      <c r="UC85" s="48"/>
      <c r="UD85" s="48"/>
      <c r="UE85" s="48"/>
      <c r="UF85" s="48"/>
      <c r="UG85" s="192">
        <f t="shared" ref="UG85:UG86" si="2385">UA85+UB85-UC85+UD85-UE85+UF85</f>
        <v>0</v>
      </c>
      <c r="UH85" s="48"/>
      <c r="UI85" s="48"/>
      <c r="UK85" s="48"/>
      <c r="UL85" s="48"/>
      <c r="UM85" s="48"/>
      <c r="UN85" s="48"/>
      <c r="UO85" s="191">
        <f t="shared" si="2325"/>
        <v>0</v>
      </c>
      <c r="UP85" s="48"/>
      <c r="UQ85" s="48"/>
      <c r="UR85" s="48"/>
      <c r="US85" s="48"/>
      <c r="UT85" s="48"/>
      <c r="UU85" s="48"/>
      <c r="UV85" s="192">
        <f t="shared" ref="UV85:UV86" si="2386">UP85+UQ85-UR85+US85-UT85+UU85</f>
        <v>0</v>
      </c>
      <c r="UW85" s="48"/>
      <c r="UX85" s="48"/>
      <c r="UZ85" s="48"/>
      <c r="VA85" s="48"/>
      <c r="VB85" s="48"/>
      <c r="VC85" s="48"/>
      <c r="VD85" s="191">
        <f t="shared" si="2326"/>
        <v>0</v>
      </c>
      <c r="VE85" s="48"/>
      <c r="VF85" s="48"/>
      <c r="VG85" s="48"/>
      <c r="VH85" s="48"/>
      <c r="VI85" s="48"/>
      <c r="VJ85" s="48"/>
      <c r="VK85" s="192">
        <f t="shared" ref="VK85:VK86" si="2387">VE85+VF85-VG85+VH85-VI85+VJ85</f>
        <v>0</v>
      </c>
      <c r="VL85" s="48"/>
      <c r="VM85" s="48"/>
      <c r="VO85" s="48"/>
      <c r="VP85" s="48"/>
      <c r="VQ85" s="48"/>
      <c r="VR85" s="48"/>
      <c r="VS85" s="191">
        <f t="shared" si="2327"/>
        <v>0</v>
      </c>
      <c r="VT85" s="48"/>
      <c r="VU85" s="48"/>
      <c r="VV85" s="48"/>
      <c r="VW85" s="48"/>
      <c r="VX85" s="48"/>
      <c r="VY85" s="48"/>
      <c r="VZ85" s="192">
        <f t="shared" ref="VZ85:VZ86" si="2388">VT85+VU85-VV85+VW85-VX85+VY85</f>
        <v>0</v>
      </c>
      <c r="WA85" s="48"/>
      <c r="WB85" s="48"/>
      <c r="WD85" s="48"/>
      <c r="WE85" s="48"/>
      <c r="WF85" s="48"/>
      <c r="WG85" s="48"/>
      <c r="WH85" s="191">
        <f t="shared" si="2328"/>
        <v>0</v>
      </c>
      <c r="WI85" s="48"/>
      <c r="WJ85" s="48"/>
      <c r="WK85" s="48"/>
      <c r="WL85" s="48"/>
      <c r="WM85" s="48"/>
      <c r="WN85" s="48"/>
      <c r="WO85" s="192">
        <f t="shared" ref="WO85:WO86" si="2389">WI85+WJ85-WK85+WL85-WM85+WN85</f>
        <v>0</v>
      </c>
      <c r="WP85" s="48"/>
      <c r="WQ85" s="48"/>
      <c r="WS85" s="48"/>
      <c r="WT85" s="48"/>
      <c r="WU85" s="48"/>
      <c r="WV85" s="48"/>
      <c r="WW85" s="191">
        <f t="shared" si="2329"/>
        <v>0</v>
      </c>
      <c r="WX85" s="48"/>
      <c r="WY85" s="48"/>
      <c r="WZ85" s="48"/>
      <c r="XA85" s="48"/>
      <c r="XB85" s="48"/>
      <c r="XC85" s="48"/>
      <c r="XD85" s="192">
        <f t="shared" ref="XD85:XD86" si="2390">WX85+WY85-WZ85+XA85-XB85+XC85</f>
        <v>0</v>
      </c>
      <c r="XE85" s="48"/>
      <c r="XF85" s="48"/>
      <c r="XH85" s="48"/>
      <c r="XI85" s="48"/>
      <c r="XJ85" s="48"/>
      <c r="XK85" s="48"/>
      <c r="XL85" s="191">
        <f t="shared" si="2330"/>
        <v>0</v>
      </c>
      <c r="XM85" s="48"/>
      <c r="XN85" s="48"/>
      <c r="XO85" s="48"/>
      <c r="XP85" s="48"/>
      <c r="XQ85" s="48"/>
      <c r="XR85" s="48"/>
      <c r="XS85" s="192">
        <f t="shared" ref="XS85:XS86" si="2391">XM85+XN85-XO85+XP85-XQ85+XR85</f>
        <v>0</v>
      </c>
      <c r="XT85" s="48"/>
      <c r="XU85" s="48"/>
      <c r="XW85" s="48"/>
      <c r="XX85" s="48"/>
      <c r="XY85" s="48"/>
      <c r="XZ85" s="48"/>
      <c r="YA85" s="191">
        <f t="shared" si="2331"/>
        <v>0</v>
      </c>
      <c r="YB85" s="48"/>
      <c r="YC85" s="48"/>
      <c r="YD85" s="48"/>
      <c r="YE85" s="48"/>
      <c r="YF85" s="48"/>
      <c r="YG85" s="48"/>
      <c r="YH85" s="192">
        <f t="shared" ref="YH85:YH86" si="2392">YB85+YC85-YD85+YE85-YF85+YG85</f>
        <v>0</v>
      </c>
      <c r="YI85" s="48"/>
      <c r="YJ85" s="48"/>
      <c r="YL85" s="48"/>
      <c r="YM85" s="48"/>
      <c r="YN85" s="48"/>
      <c r="YO85" s="48"/>
      <c r="YP85" s="191">
        <f t="shared" si="2332"/>
        <v>0</v>
      </c>
      <c r="YQ85" s="48"/>
      <c r="YR85" s="48"/>
      <c r="YS85" s="48"/>
      <c r="YT85" s="48"/>
      <c r="YU85" s="48"/>
      <c r="YV85" s="48"/>
      <c r="YW85" s="192">
        <f t="shared" ref="YW85:YW86" si="2393">YQ85+YR85-YS85+YT85-YU85+YV85</f>
        <v>0</v>
      </c>
      <c r="YX85" s="48"/>
      <c r="YY85" s="48"/>
      <c r="ZA85" s="48"/>
      <c r="ZB85" s="48"/>
      <c r="ZC85" s="48"/>
      <c r="ZD85" s="48"/>
      <c r="ZE85" s="191">
        <f t="shared" si="2333"/>
        <v>0</v>
      </c>
      <c r="ZF85" s="48"/>
      <c r="ZG85" s="48"/>
      <c r="ZH85" s="48"/>
      <c r="ZI85" s="48"/>
      <c r="ZJ85" s="48"/>
      <c r="ZK85" s="48"/>
      <c r="ZL85" s="192">
        <f t="shared" ref="ZL85:ZL86" si="2394">ZF85+ZG85-ZH85+ZI85-ZJ85+ZK85</f>
        <v>0</v>
      </c>
      <c r="ZM85" s="48"/>
      <c r="ZN85" s="48"/>
      <c r="ZP85" s="48"/>
      <c r="ZQ85" s="48"/>
      <c r="ZR85" s="48"/>
      <c r="ZS85" s="48"/>
      <c r="ZT85" s="191">
        <f t="shared" si="2334"/>
        <v>0</v>
      </c>
      <c r="ZU85" s="48"/>
      <c r="ZV85" s="48"/>
      <c r="ZW85" s="48"/>
      <c r="ZX85" s="48"/>
      <c r="ZY85" s="48"/>
      <c r="ZZ85" s="48"/>
      <c r="AAA85" s="192">
        <f t="shared" ref="AAA85:AAA86" si="2395">ZU85+ZV85-ZW85+ZX85-ZY85+ZZ85</f>
        <v>0</v>
      </c>
      <c r="AAB85" s="48"/>
      <c r="AAC85" s="48"/>
      <c r="AAE85" s="48"/>
      <c r="AAF85" s="48"/>
      <c r="AAG85" s="48"/>
      <c r="AAH85" s="48"/>
      <c r="AAI85" s="191">
        <f t="shared" si="2335"/>
        <v>0</v>
      </c>
      <c r="AAJ85" s="48"/>
      <c r="AAK85" s="48"/>
      <c r="AAL85" s="48"/>
      <c r="AAM85" s="48"/>
      <c r="AAN85" s="48"/>
      <c r="AAO85" s="48"/>
      <c r="AAP85" s="192">
        <f t="shared" ref="AAP85:AAP86" si="2396">AAJ85+AAK85-AAL85+AAM85-AAN85+AAO85</f>
        <v>0</v>
      </c>
      <c r="AAQ85" s="48"/>
      <c r="AAR85" s="48"/>
      <c r="AAT85" s="48"/>
      <c r="AAU85" s="48"/>
      <c r="AAV85" s="48"/>
      <c r="AAW85" s="48"/>
      <c r="AAX85" s="191">
        <f t="shared" si="2336"/>
        <v>0</v>
      </c>
      <c r="AAY85" s="48"/>
      <c r="AAZ85" s="48"/>
      <c r="ABA85" s="48"/>
      <c r="ABB85" s="48"/>
      <c r="ABC85" s="48"/>
      <c r="ABD85" s="48"/>
      <c r="ABE85" s="192">
        <f t="shared" ref="ABE85:ABE86" si="2397">AAY85+AAZ85-ABA85+ABB85-ABC85+ABD85</f>
        <v>0</v>
      </c>
      <c r="ABF85" s="48"/>
      <c r="ABG85" s="48"/>
      <c r="ABI85" s="48"/>
      <c r="ABJ85" s="48"/>
      <c r="ABK85" s="48"/>
      <c r="ABL85" s="48"/>
      <c r="ABM85" s="191">
        <f t="shared" si="2337"/>
        <v>0</v>
      </c>
      <c r="ABN85" s="48"/>
      <c r="ABO85" s="48"/>
      <c r="ABP85" s="48"/>
      <c r="ABQ85" s="48"/>
      <c r="ABR85" s="48"/>
      <c r="ABS85" s="48"/>
      <c r="ABT85" s="192">
        <f t="shared" ref="ABT85:ABT86" si="2398">ABN85+ABO85-ABP85+ABQ85-ABR85+ABS85</f>
        <v>0</v>
      </c>
      <c r="ABU85" s="48"/>
      <c r="ABV85" s="48"/>
      <c r="ABX85" s="48"/>
      <c r="ABY85" s="48"/>
      <c r="ABZ85" s="48"/>
      <c r="ACA85" s="48"/>
      <c r="ACB85" s="191">
        <f t="shared" si="2338"/>
        <v>0</v>
      </c>
      <c r="ACC85" s="48"/>
      <c r="ACD85" s="48"/>
      <c r="ACE85" s="48"/>
      <c r="ACF85" s="48"/>
      <c r="ACG85" s="48"/>
      <c r="ACH85" s="48"/>
      <c r="ACI85" s="192">
        <f t="shared" ref="ACI85:ACI86" si="2399">ACC85+ACD85-ACE85+ACF85-ACG85+ACH85</f>
        <v>0</v>
      </c>
      <c r="ACJ85" s="48"/>
      <c r="ACK85" s="48"/>
      <c r="ACM85" s="48"/>
      <c r="ACN85" s="48"/>
      <c r="ACO85" s="48"/>
      <c r="ACP85" s="48"/>
      <c r="ACQ85" s="191">
        <f t="shared" si="2339"/>
        <v>0</v>
      </c>
      <c r="ACR85" s="48"/>
      <c r="ACS85" s="48"/>
      <c r="ACT85" s="48"/>
      <c r="ACU85" s="48"/>
      <c r="ACV85" s="48"/>
      <c r="ACW85" s="48"/>
      <c r="ACX85" s="192">
        <f t="shared" ref="ACX85:ACX86" si="2400">ACR85+ACS85-ACT85+ACU85-ACV85+ACW85</f>
        <v>0</v>
      </c>
      <c r="ACY85" s="48"/>
      <c r="ACZ85" s="48"/>
      <c r="ADC85" s="48"/>
      <c r="ADD85" s="48"/>
      <c r="ADE85" s="48"/>
      <c r="ADF85" s="48"/>
      <c r="ADG85" s="191">
        <f t="shared" si="2340"/>
        <v>0</v>
      </c>
      <c r="ADH85" s="48"/>
      <c r="ADI85" s="48"/>
      <c r="ADJ85" s="48"/>
      <c r="ADK85" s="48"/>
      <c r="ADL85" s="48"/>
      <c r="ADM85" s="48"/>
      <c r="ADN85" s="192">
        <f t="shared" ref="ADN85:ADN86" si="2401">ADH85+ADI85-ADJ85+ADK85-ADL85+ADM85</f>
        <v>0</v>
      </c>
      <c r="ADO85" s="48"/>
      <c r="ADP85" s="48"/>
      <c r="ADR85" s="48"/>
      <c r="ADS85" s="48"/>
      <c r="ADT85" s="48"/>
      <c r="ADU85" s="48"/>
      <c r="ADV85" s="191">
        <f t="shared" si="2341"/>
        <v>0</v>
      </c>
      <c r="ADW85" s="48"/>
      <c r="ADX85" s="48"/>
      <c r="ADY85" s="48"/>
      <c r="ADZ85" s="48"/>
      <c r="AEA85" s="48"/>
      <c r="AEB85" s="48"/>
      <c r="AEC85" s="192">
        <f t="shared" ref="AEC85:AEC86" si="2402">ADW85+ADX85-ADY85+ADZ85-AEA85+AEB85</f>
        <v>0</v>
      </c>
      <c r="AED85" s="48"/>
      <c r="AEE85" s="48"/>
      <c r="AEG85" s="48"/>
      <c r="AEH85" s="48"/>
      <c r="AEI85" s="48"/>
      <c r="AEJ85" s="48"/>
      <c r="AEK85" s="191">
        <f t="shared" si="2342"/>
        <v>0</v>
      </c>
      <c r="AEL85" s="48"/>
      <c r="AEM85" s="48"/>
      <c r="AEN85" s="48"/>
      <c r="AEO85" s="48"/>
      <c r="AEP85" s="48"/>
      <c r="AEQ85" s="48"/>
      <c r="AER85" s="192">
        <f t="shared" ref="AER85:AER86" si="2403">AEL85+AEM85-AEN85+AEO85-AEP85+AEQ85</f>
        <v>0</v>
      </c>
      <c r="AES85" s="48"/>
      <c r="AET85" s="48"/>
      <c r="AEV85" s="48"/>
      <c r="AEW85" s="48"/>
      <c r="AEX85" s="48"/>
      <c r="AEY85" s="48"/>
      <c r="AEZ85" s="191">
        <f t="shared" si="2343"/>
        <v>0</v>
      </c>
      <c r="AFA85" s="48"/>
      <c r="AFB85" s="48"/>
      <c r="AFC85" s="48"/>
      <c r="AFD85" s="48"/>
      <c r="AFE85" s="48"/>
      <c r="AFF85" s="48"/>
      <c r="AFG85" s="192">
        <f t="shared" ref="AFG85:AFG86" si="2404">AFA85+AFB85-AFC85+AFD85-AFE85+AFF85</f>
        <v>0</v>
      </c>
      <c r="AFH85" s="48"/>
      <c r="AFI85" s="48"/>
      <c r="AFK85" s="48"/>
      <c r="AFL85" s="48"/>
      <c r="AFM85" s="48"/>
      <c r="AFN85" s="48"/>
      <c r="AFO85" s="191">
        <f t="shared" si="2344"/>
        <v>0</v>
      </c>
      <c r="AFP85" s="48"/>
      <c r="AFQ85" s="48"/>
      <c r="AFR85" s="48"/>
      <c r="AFS85" s="48"/>
      <c r="AFT85" s="48"/>
      <c r="AFU85" s="48"/>
      <c r="AFV85" s="192">
        <f t="shared" ref="AFV85:AFV86" si="2405">AFP85+AFQ85-AFR85+AFS85-AFT85+AFU85</f>
        <v>0</v>
      </c>
      <c r="AFW85" s="48"/>
      <c r="AFX85" s="48"/>
      <c r="AFZ85" s="48"/>
      <c r="AGA85" s="48"/>
      <c r="AGB85" s="48"/>
      <c r="AGC85" s="48"/>
      <c r="AGD85" s="191">
        <f t="shared" si="2345"/>
        <v>0</v>
      </c>
      <c r="AGE85" s="48"/>
      <c r="AGF85" s="48"/>
      <c r="AGG85" s="48"/>
      <c r="AGH85" s="48"/>
      <c r="AGI85" s="48"/>
      <c r="AGJ85" s="48"/>
      <c r="AGK85" s="192">
        <f t="shared" ref="AGK85:AGK86" si="2406">AGE85+AGF85-AGG85+AGH85-AGI85+AGJ85</f>
        <v>0</v>
      </c>
      <c r="AGL85" s="48"/>
      <c r="AGM85" s="48"/>
      <c r="AGO85" s="48"/>
      <c r="AGP85" s="48"/>
      <c r="AGQ85" s="48"/>
      <c r="AGR85" s="48"/>
      <c r="AGS85" s="191">
        <f t="shared" si="2346"/>
        <v>0</v>
      </c>
      <c r="AGT85" s="48"/>
      <c r="AGU85" s="48"/>
      <c r="AGV85" s="48"/>
      <c r="AGW85" s="48"/>
      <c r="AGX85" s="48"/>
      <c r="AGY85" s="48"/>
      <c r="AGZ85" s="192">
        <f t="shared" ref="AGZ85:AGZ86" si="2407">AGT85+AGU85-AGV85+AGW85-AGX85+AGY85</f>
        <v>0</v>
      </c>
      <c r="AHA85" s="48"/>
      <c r="AHB85" s="48"/>
      <c r="AHD85" s="48"/>
      <c r="AHE85" s="48"/>
      <c r="AHF85" s="48"/>
      <c r="AHG85" s="48"/>
      <c r="AHH85" s="191">
        <f t="shared" si="2347"/>
        <v>0</v>
      </c>
      <c r="AHI85" s="48"/>
      <c r="AHJ85" s="48"/>
      <c r="AHK85" s="48"/>
      <c r="AHL85" s="48"/>
      <c r="AHM85" s="48"/>
      <c r="AHN85" s="48"/>
      <c r="AHO85" s="192">
        <f t="shared" ref="AHO85:AHO86" si="2408">AHI85+AHJ85-AHK85+AHL85-AHM85+AHN85</f>
        <v>0</v>
      </c>
      <c r="AHP85" s="48"/>
      <c r="AHQ85" s="48"/>
      <c r="AHS85" s="48"/>
      <c r="AHT85" s="48"/>
      <c r="AHU85" s="48"/>
      <c r="AHV85" s="48"/>
      <c r="AHW85" s="191">
        <f t="shared" si="2348"/>
        <v>0</v>
      </c>
      <c r="AHX85" s="48"/>
      <c r="AHY85" s="48"/>
      <c r="AHZ85" s="48"/>
      <c r="AIA85" s="48"/>
      <c r="AIB85" s="48"/>
      <c r="AIC85" s="48"/>
      <c r="AID85" s="192">
        <f t="shared" ref="AID85:AID86" si="2409">AHX85+AHY85-AHZ85+AIA85-AIB85+AIC85</f>
        <v>0</v>
      </c>
      <c r="AIE85" s="48"/>
      <c r="AIF85" s="48"/>
    </row>
    <row r="86" spans="1:916" x14ac:dyDescent="0.25">
      <c r="A86" s="46" t="s">
        <v>291</v>
      </c>
      <c r="B86" s="47" t="s">
        <v>292</v>
      </c>
      <c r="C86" s="53"/>
      <c r="D86" s="48"/>
      <c r="E86" s="48"/>
      <c r="F86" s="48"/>
      <c r="G86" s="191">
        <f t="shared" si="2288"/>
        <v>0</v>
      </c>
      <c r="H86" s="48"/>
      <c r="I86" s="48"/>
      <c r="J86" s="48"/>
      <c r="K86" s="48"/>
      <c r="L86" s="48"/>
      <c r="M86" s="48"/>
      <c r="N86" s="192">
        <f t="shared" si="2349"/>
        <v>0</v>
      </c>
      <c r="O86" s="48"/>
      <c r="P86" s="48"/>
      <c r="Q86" s="48"/>
      <c r="R86" s="48"/>
      <c r="S86" s="48"/>
      <c r="T86" s="48"/>
      <c r="U86" s="191">
        <f t="shared" si="2289"/>
        <v>0</v>
      </c>
      <c r="V86" s="48"/>
      <c r="W86" s="48"/>
      <c r="X86" s="48"/>
      <c r="Y86" s="48"/>
      <c r="Z86" s="48"/>
      <c r="AA86" s="48"/>
      <c r="AB86" s="192">
        <f t="shared" si="2350"/>
        <v>0</v>
      </c>
      <c r="AC86" s="48"/>
      <c r="AD86" s="48"/>
      <c r="AF86" s="48"/>
      <c r="AG86" s="48"/>
      <c r="AH86" s="48"/>
      <c r="AI86" s="48"/>
      <c r="AJ86" s="191">
        <f t="shared" si="2290"/>
        <v>0</v>
      </c>
      <c r="AK86" s="48"/>
      <c r="AL86" s="48"/>
      <c r="AM86" s="48"/>
      <c r="AN86" s="48"/>
      <c r="AO86" s="48"/>
      <c r="AP86" s="48"/>
      <c r="AQ86" s="192">
        <f t="shared" si="2351"/>
        <v>0</v>
      </c>
      <c r="AR86" s="48"/>
      <c r="AS86" s="48"/>
      <c r="AU86" s="48"/>
      <c r="AV86" s="48"/>
      <c r="AW86" s="48"/>
      <c r="AX86" s="48"/>
      <c r="AY86" s="191">
        <f t="shared" si="2291"/>
        <v>0</v>
      </c>
      <c r="AZ86" s="48"/>
      <c r="BA86" s="48"/>
      <c r="BB86" s="48"/>
      <c r="BC86" s="48"/>
      <c r="BD86" s="48"/>
      <c r="BE86" s="48"/>
      <c r="BF86" s="192">
        <f t="shared" si="2352"/>
        <v>0</v>
      </c>
      <c r="BG86" s="48"/>
      <c r="BH86" s="48"/>
      <c r="BJ86" s="48"/>
      <c r="BK86" s="48"/>
      <c r="BL86" s="48"/>
      <c r="BM86" s="48"/>
      <c r="BN86" s="191">
        <f t="shared" si="2292"/>
        <v>0</v>
      </c>
      <c r="BO86" s="48"/>
      <c r="BP86" s="48"/>
      <c r="BQ86" s="48"/>
      <c r="BR86" s="48"/>
      <c r="BS86" s="48"/>
      <c r="BT86" s="48"/>
      <c r="BU86" s="192">
        <f t="shared" si="2353"/>
        <v>0</v>
      </c>
      <c r="BV86" s="48"/>
      <c r="BW86" s="48"/>
      <c r="BY86" s="48"/>
      <c r="BZ86" s="48"/>
      <c r="CA86" s="48"/>
      <c r="CB86" s="48"/>
      <c r="CC86" s="191">
        <f t="shared" si="2293"/>
        <v>0</v>
      </c>
      <c r="CD86" s="48"/>
      <c r="CE86" s="48"/>
      <c r="CF86" s="48"/>
      <c r="CG86" s="48"/>
      <c r="CH86" s="48"/>
      <c r="CI86" s="48"/>
      <c r="CJ86" s="192">
        <f t="shared" si="2354"/>
        <v>0</v>
      </c>
      <c r="CK86" s="48"/>
      <c r="CL86" s="48"/>
      <c r="CN86" s="48"/>
      <c r="CO86" s="48"/>
      <c r="CP86" s="48"/>
      <c r="CQ86" s="48"/>
      <c r="CR86" s="191">
        <f t="shared" si="2294"/>
        <v>0</v>
      </c>
      <c r="CS86" s="48"/>
      <c r="CT86" s="48"/>
      <c r="CU86" s="48"/>
      <c r="CV86" s="48"/>
      <c r="CW86" s="48"/>
      <c r="CX86" s="48"/>
      <c r="CY86" s="192">
        <f t="shared" si="2355"/>
        <v>0</v>
      </c>
      <c r="CZ86" s="48"/>
      <c r="DA86" s="48"/>
      <c r="DC86" s="48"/>
      <c r="DD86" s="48"/>
      <c r="DE86" s="48"/>
      <c r="DF86" s="48"/>
      <c r="DG86" s="191">
        <f t="shared" si="2295"/>
        <v>0</v>
      </c>
      <c r="DH86" s="48"/>
      <c r="DI86" s="48"/>
      <c r="DJ86" s="48"/>
      <c r="DK86" s="48"/>
      <c r="DL86" s="48"/>
      <c r="DM86" s="48"/>
      <c r="DN86" s="192">
        <f t="shared" si="2356"/>
        <v>0</v>
      </c>
      <c r="DO86" s="48"/>
      <c r="DP86" s="48"/>
      <c r="DR86" s="48"/>
      <c r="DS86" s="48"/>
      <c r="DT86" s="48"/>
      <c r="DU86" s="48"/>
      <c r="DV86" s="191">
        <f t="shared" si="2296"/>
        <v>0</v>
      </c>
      <c r="DW86" s="48"/>
      <c r="DX86" s="48"/>
      <c r="DY86" s="48"/>
      <c r="DZ86" s="48"/>
      <c r="EA86" s="48"/>
      <c r="EB86" s="48"/>
      <c r="EC86" s="192">
        <f t="shared" si="2357"/>
        <v>0</v>
      </c>
      <c r="ED86" s="48"/>
      <c r="EE86" s="48"/>
      <c r="EG86" s="48"/>
      <c r="EH86" s="48"/>
      <c r="EI86" s="48"/>
      <c r="EJ86" s="48"/>
      <c r="EK86" s="191">
        <f t="shared" si="2297"/>
        <v>0</v>
      </c>
      <c r="EL86" s="48"/>
      <c r="EM86" s="48"/>
      <c r="EN86" s="48"/>
      <c r="EO86" s="48"/>
      <c r="EP86" s="48"/>
      <c r="EQ86" s="48"/>
      <c r="ER86" s="192">
        <f t="shared" si="2358"/>
        <v>0</v>
      </c>
      <c r="ES86" s="48"/>
      <c r="ET86" s="48"/>
      <c r="EV86" s="48"/>
      <c r="EW86" s="48"/>
      <c r="EX86" s="48"/>
      <c r="EY86" s="48"/>
      <c r="EZ86" s="191">
        <f t="shared" si="2298"/>
        <v>0</v>
      </c>
      <c r="FA86" s="48"/>
      <c r="FB86" s="48"/>
      <c r="FC86" s="48"/>
      <c r="FD86" s="48"/>
      <c r="FE86" s="48"/>
      <c r="FF86" s="48"/>
      <c r="FG86" s="192">
        <f t="shared" si="2359"/>
        <v>0</v>
      </c>
      <c r="FH86" s="48"/>
      <c r="FI86" s="48"/>
      <c r="FK86" s="48"/>
      <c r="FL86" s="48"/>
      <c r="FM86" s="48"/>
      <c r="FN86" s="48"/>
      <c r="FO86" s="191">
        <f t="shared" si="2299"/>
        <v>0</v>
      </c>
      <c r="FP86" s="48"/>
      <c r="FQ86" s="48"/>
      <c r="FR86" s="48"/>
      <c r="FS86" s="48"/>
      <c r="FT86" s="48"/>
      <c r="FU86" s="48"/>
      <c r="FV86" s="192">
        <f t="shared" si="2360"/>
        <v>0</v>
      </c>
      <c r="FW86" s="48"/>
      <c r="FX86" s="48"/>
      <c r="FZ86" s="48"/>
      <c r="GA86" s="48"/>
      <c r="GB86" s="48"/>
      <c r="GC86" s="48"/>
      <c r="GD86" s="191">
        <f t="shared" si="2300"/>
        <v>0</v>
      </c>
      <c r="GE86" s="48"/>
      <c r="GF86" s="48"/>
      <c r="GG86" s="48"/>
      <c r="GH86" s="48"/>
      <c r="GI86" s="48"/>
      <c r="GJ86" s="48"/>
      <c r="GK86" s="192">
        <f t="shared" si="2361"/>
        <v>0</v>
      </c>
      <c r="GL86" s="48"/>
      <c r="GM86" s="48"/>
      <c r="GO86" s="48"/>
      <c r="GP86" s="48"/>
      <c r="GQ86" s="48"/>
      <c r="GR86" s="48"/>
      <c r="GS86" s="191">
        <f t="shared" si="2301"/>
        <v>0</v>
      </c>
      <c r="GT86" s="48"/>
      <c r="GU86" s="48"/>
      <c r="GV86" s="48"/>
      <c r="GW86" s="48"/>
      <c r="GX86" s="48"/>
      <c r="GY86" s="48"/>
      <c r="GZ86" s="192">
        <f t="shared" si="2362"/>
        <v>0</v>
      </c>
      <c r="HA86" s="48"/>
      <c r="HB86" s="48"/>
      <c r="HD86" s="48"/>
      <c r="HE86" s="48"/>
      <c r="HF86" s="48"/>
      <c r="HG86" s="48"/>
      <c r="HH86" s="191">
        <f t="shared" si="2302"/>
        <v>0</v>
      </c>
      <c r="HI86" s="48"/>
      <c r="HJ86" s="48"/>
      <c r="HK86" s="48"/>
      <c r="HL86" s="48"/>
      <c r="HM86" s="48"/>
      <c r="HN86" s="48"/>
      <c r="HO86" s="192">
        <f t="shared" si="2363"/>
        <v>0</v>
      </c>
      <c r="HP86" s="48"/>
      <c r="HQ86" s="48"/>
      <c r="HS86" s="48"/>
      <c r="HT86" s="48"/>
      <c r="HU86" s="48"/>
      <c r="HV86" s="48"/>
      <c r="HW86" s="191">
        <f t="shared" si="2303"/>
        <v>0</v>
      </c>
      <c r="HX86" s="48"/>
      <c r="HY86" s="48"/>
      <c r="HZ86" s="48"/>
      <c r="IA86" s="48"/>
      <c r="IB86" s="48"/>
      <c r="IC86" s="48"/>
      <c r="ID86" s="192">
        <f t="shared" si="2364"/>
        <v>0</v>
      </c>
      <c r="IE86" s="48"/>
      <c r="IF86" s="48"/>
      <c r="IH86" s="48"/>
      <c r="II86" s="48"/>
      <c r="IJ86" s="48"/>
      <c r="IK86" s="48"/>
      <c r="IL86" s="191">
        <f t="shared" si="2304"/>
        <v>0</v>
      </c>
      <c r="IM86" s="48"/>
      <c r="IN86" s="48"/>
      <c r="IO86" s="48"/>
      <c r="IP86" s="48"/>
      <c r="IQ86" s="48"/>
      <c r="IR86" s="48"/>
      <c r="IS86" s="192">
        <f t="shared" si="2365"/>
        <v>0</v>
      </c>
      <c r="IT86" s="48"/>
      <c r="IU86" s="48"/>
      <c r="IW86" s="48"/>
      <c r="IX86" s="48"/>
      <c r="IY86" s="48"/>
      <c r="IZ86" s="48"/>
      <c r="JA86" s="191">
        <f t="shared" si="2305"/>
        <v>0</v>
      </c>
      <c r="JB86" s="48"/>
      <c r="JC86" s="48"/>
      <c r="JD86" s="48"/>
      <c r="JE86" s="48"/>
      <c r="JF86" s="48"/>
      <c r="JG86" s="48"/>
      <c r="JH86" s="192">
        <f t="shared" si="2366"/>
        <v>0</v>
      </c>
      <c r="JI86" s="48"/>
      <c r="JJ86" s="48"/>
      <c r="JL86" s="48"/>
      <c r="JM86" s="48"/>
      <c r="JN86" s="48"/>
      <c r="JO86" s="48"/>
      <c r="JP86" s="191">
        <f t="shared" si="2306"/>
        <v>0</v>
      </c>
      <c r="JQ86" s="48"/>
      <c r="JR86" s="48"/>
      <c r="JS86" s="48"/>
      <c r="JT86" s="48"/>
      <c r="JU86" s="48"/>
      <c r="JV86" s="48"/>
      <c r="JW86" s="192">
        <f t="shared" si="2367"/>
        <v>0</v>
      </c>
      <c r="JX86" s="48"/>
      <c r="JY86" s="48"/>
      <c r="KA86" s="48"/>
      <c r="KB86" s="48"/>
      <c r="KC86" s="48"/>
      <c r="KD86" s="48"/>
      <c r="KE86" s="191">
        <f t="shared" si="2307"/>
        <v>0</v>
      </c>
      <c r="KF86" s="48"/>
      <c r="KG86" s="48"/>
      <c r="KH86" s="48"/>
      <c r="KI86" s="48"/>
      <c r="KJ86" s="48"/>
      <c r="KK86" s="48"/>
      <c r="KL86" s="192">
        <f t="shared" si="2368"/>
        <v>0</v>
      </c>
      <c r="KM86" s="48"/>
      <c r="KN86" s="48"/>
      <c r="KP86" s="48"/>
      <c r="KQ86" s="48"/>
      <c r="KR86" s="48"/>
      <c r="KS86" s="48"/>
      <c r="KT86" s="191">
        <f t="shared" si="2308"/>
        <v>0</v>
      </c>
      <c r="KU86" s="48"/>
      <c r="KV86" s="48"/>
      <c r="KW86" s="48"/>
      <c r="KX86" s="48"/>
      <c r="KY86" s="48"/>
      <c r="KZ86" s="48"/>
      <c r="LA86" s="192">
        <f t="shared" si="2369"/>
        <v>0</v>
      </c>
      <c r="LB86" s="48"/>
      <c r="LC86" s="48"/>
      <c r="LE86" s="48"/>
      <c r="LF86" s="48"/>
      <c r="LG86" s="48"/>
      <c r="LH86" s="48"/>
      <c r="LI86" s="191">
        <f t="shared" si="2309"/>
        <v>0</v>
      </c>
      <c r="LJ86" s="48"/>
      <c r="LK86" s="48"/>
      <c r="LL86" s="48"/>
      <c r="LM86" s="48"/>
      <c r="LN86" s="48"/>
      <c r="LO86" s="48"/>
      <c r="LP86" s="192">
        <f t="shared" si="2370"/>
        <v>0</v>
      </c>
      <c r="LQ86" s="48"/>
      <c r="LR86" s="48"/>
      <c r="LT86" s="48"/>
      <c r="LU86" s="48"/>
      <c r="LV86" s="48"/>
      <c r="LW86" s="48"/>
      <c r="LX86" s="191">
        <f t="shared" si="2310"/>
        <v>0</v>
      </c>
      <c r="LY86" s="48"/>
      <c r="LZ86" s="48"/>
      <c r="MA86" s="48"/>
      <c r="MB86" s="48"/>
      <c r="MC86" s="48"/>
      <c r="MD86" s="48"/>
      <c r="ME86" s="192">
        <f t="shared" si="2371"/>
        <v>0</v>
      </c>
      <c r="MF86" s="48"/>
      <c r="MG86" s="48"/>
      <c r="MI86" s="48"/>
      <c r="MJ86" s="48"/>
      <c r="MK86" s="48"/>
      <c r="ML86" s="48"/>
      <c r="MM86" s="191">
        <f t="shared" si="2311"/>
        <v>0</v>
      </c>
      <c r="MN86" s="48"/>
      <c r="MO86" s="48"/>
      <c r="MP86" s="48"/>
      <c r="MQ86" s="48"/>
      <c r="MR86" s="48"/>
      <c r="MS86" s="48"/>
      <c r="MT86" s="192">
        <f t="shared" si="2372"/>
        <v>0</v>
      </c>
      <c r="MU86" s="48"/>
      <c r="MV86" s="48"/>
      <c r="MX86" s="48"/>
      <c r="MY86" s="48"/>
      <c r="MZ86" s="48"/>
      <c r="NA86" s="48"/>
      <c r="NB86" s="191">
        <f t="shared" si="2312"/>
        <v>0</v>
      </c>
      <c r="NC86" s="48"/>
      <c r="ND86" s="48"/>
      <c r="NE86" s="48"/>
      <c r="NF86" s="48"/>
      <c r="NG86" s="48"/>
      <c r="NH86" s="48"/>
      <c r="NI86" s="192">
        <f t="shared" si="2373"/>
        <v>0</v>
      </c>
      <c r="NJ86" s="48"/>
      <c r="NK86" s="48"/>
      <c r="NM86" s="48"/>
      <c r="NN86" s="48"/>
      <c r="NO86" s="48"/>
      <c r="NP86" s="48"/>
      <c r="NQ86" s="191">
        <f t="shared" si="2313"/>
        <v>0</v>
      </c>
      <c r="NR86" s="48"/>
      <c r="NS86" s="48"/>
      <c r="NT86" s="48"/>
      <c r="NU86" s="48"/>
      <c r="NV86" s="48"/>
      <c r="NW86" s="48"/>
      <c r="NX86" s="192">
        <f t="shared" si="2374"/>
        <v>0</v>
      </c>
      <c r="NY86" s="48"/>
      <c r="NZ86" s="48"/>
      <c r="OB86" s="48"/>
      <c r="OC86" s="48"/>
      <c r="OD86" s="48"/>
      <c r="OE86" s="48"/>
      <c r="OF86" s="191">
        <f t="shared" si="2314"/>
        <v>0</v>
      </c>
      <c r="OG86" s="48"/>
      <c r="OH86" s="48"/>
      <c r="OI86" s="48"/>
      <c r="OJ86" s="48"/>
      <c r="OK86" s="48"/>
      <c r="OL86" s="48"/>
      <c r="OM86" s="192">
        <f t="shared" si="2375"/>
        <v>0</v>
      </c>
      <c r="ON86" s="48"/>
      <c r="OO86" s="48"/>
      <c r="OQ86" s="48"/>
      <c r="OR86" s="48"/>
      <c r="OS86" s="48"/>
      <c r="OT86" s="48"/>
      <c r="OU86" s="191">
        <f t="shared" si="2315"/>
        <v>0</v>
      </c>
      <c r="OV86" s="48"/>
      <c r="OW86" s="48"/>
      <c r="OX86" s="48"/>
      <c r="OY86" s="48"/>
      <c r="OZ86" s="48"/>
      <c r="PA86" s="48"/>
      <c r="PB86" s="192">
        <f t="shared" si="2376"/>
        <v>0</v>
      </c>
      <c r="PC86" s="48"/>
      <c r="PD86" s="48"/>
      <c r="PF86" s="48"/>
      <c r="PG86" s="48"/>
      <c r="PH86" s="48"/>
      <c r="PI86" s="48"/>
      <c r="PJ86" s="191">
        <f t="shared" si="2316"/>
        <v>0</v>
      </c>
      <c r="PK86" s="48"/>
      <c r="PL86" s="48"/>
      <c r="PM86" s="48"/>
      <c r="PN86" s="48"/>
      <c r="PO86" s="48"/>
      <c r="PP86" s="48"/>
      <c r="PQ86" s="192">
        <f t="shared" si="2377"/>
        <v>0</v>
      </c>
      <c r="PR86" s="48"/>
      <c r="PS86" s="48"/>
      <c r="PU86" s="48"/>
      <c r="PV86" s="48"/>
      <c r="PW86" s="48"/>
      <c r="PX86" s="48"/>
      <c r="PY86" s="191">
        <f t="shared" si="2317"/>
        <v>0</v>
      </c>
      <c r="PZ86" s="48"/>
      <c r="QA86" s="48"/>
      <c r="QB86" s="48"/>
      <c r="QC86" s="48"/>
      <c r="QD86" s="48"/>
      <c r="QE86" s="48"/>
      <c r="QF86" s="192">
        <f t="shared" si="2378"/>
        <v>0</v>
      </c>
      <c r="QG86" s="48"/>
      <c r="QH86" s="48"/>
      <c r="QJ86" s="48"/>
      <c r="QK86" s="48"/>
      <c r="QL86" s="48"/>
      <c r="QM86" s="48"/>
      <c r="QN86" s="191">
        <f t="shared" si="2318"/>
        <v>0</v>
      </c>
      <c r="QO86" s="48"/>
      <c r="QP86" s="48"/>
      <c r="QQ86" s="48"/>
      <c r="QR86" s="48"/>
      <c r="QS86" s="48"/>
      <c r="QT86" s="48"/>
      <c r="QU86" s="192">
        <f t="shared" si="2379"/>
        <v>0</v>
      </c>
      <c r="QV86" s="48"/>
      <c r="QW86" s="48"/>
      <c r="QY86" s="48"/>
      <c r="QZ86" s="48"/>
      <c r="RA86" s="48"/>
      <c r="RB86" s="48"/>
      <c r="RC86" s="191">
        <f t="shared" si="2319"/>
        <v>0</v>
      </c>
      <c r="RD86" s="48"/>
      <c r="RE86" s="48"/>
      <c r="RF86" s="48"/>
      <c r="RG86" s="48"/>
      <c r="RH86" s="48"/>
      <c r="RI86" s="48"/>
      <c r="RJ86" s="192">
        <f t="shared" si="2380"/>
        <v>0</v>
      </c>
      <c r="RK86" s="48"/>
      <c r="RL86" s="48"/>
      <c r="RN86" s="48"/>
      <c r="RO86" s="48"/>
      <c r="RP86" s="48"/>
      <c r="RQ86" s="48"/>
      <c r="RR86" s="191">
        <f t="shared" si="2320"/>
        <v>0</v>
      </c>
      <c r="RS86" s="48"/>
      <c r="RT86" s="48"/>
      <c r="RU86" s="48"/>
      <c r="RV86" s="48"/>
      <c r="RW86" s="48"/>
      <c r="RX86" s="48"/>
      <c r="RY86" s="192">
        <f t="shared" si="2381"/>
        <v>0</v>
      </c>
      <c r="RZ86" s="48"/>
      <c r="SA86" s="48"/>
      <c r="SC86" s="48"/>
      <c r="SD86" s="48"/>
      <c r="SE86" s="48"/>
      <c r="SF86" s="48"/>
      <c r="SG86" s="191">
        <f t="shared" si="2321"/>
        <v>0</v>
      </c>
      <c r="SH86" s="48"/>
      <c r="SI86" s="48"/>
      <c r="SJ86" s="48"/>
      <c r="SK86" s="48"/>
      <c r="SL86" s="48"/>
      <c r="SM86" s="48"/>
      <c r="SN86" s="192">
        <f t="shared" si="2382"/>
        <v>0</v>
      </c>
      <c r="SO86" s="48"/>
      <c r="SP86" s="48"/>
      <c r="SR86" s="48"/>
      <c r="SS86" s="48"/>
      <c r="ST86" s="48"/>
      <c r="SU86" s="48"/>
      <c r="SV86" s="191">
        <f t="shared" si="2322"/>
        <v>0</v>
      </c>
      <c r="SW86" s="48"/>
      <c r="SX86" s="48"/>
      <c r="SY86" s="48"/>
      <c r="SZ86" s="48"/>
      <c r="TA86" s="48"/>
      <c r="TB86" s="48"/>
      <c r="TC86" s="192">
        <f t="shared" si="2383"/>
        <v>0</v>
      </c>
      <c r="TD86" s="48"/>
      <c r="TE86" s="48"/>
      <c r="TG86" s="48"/>
      <c r="TH86" s="48"/>
      <c r="TI86" s="48"/>
      <c r="TJ86" s="48"/>
      <c r="TK86" s="191">
        <f t="shared" si="2323"/>
        <v>0</v>
      </c>
      <c r="TL86" s="48"/>
      <c r="TM86" s="48"/>
      <c r="TN86" s="48"/>
      <c r="TO86" s="48"/>
      <c r="TP86" s="48"/>
      <c r="TQ86" s="48"/>
      <c r="TR86" s="192">
        <f t="shared" si="2384"/>
        <v>0</v>
      </c>
      <c r="TS86" s="48"/>
      <c r="TT86" s="48"/>
      <c r="TV86" s="48"/>
      <c r="TW86" s="48"/>
      <c r="TX86" s="48"/>
      <c r="TY86" s="48"/>
      <c r="TZ86" s="191">
        <f t="shared" si="2324"/>
        <v>0</v>
      </c>
      <c r="UA86" s="48"/>
      <c r="UB86" s="48"/>
      <c r="UC86" s="48"/>
      <c r="UD86" s="48"/>
      <c r="UE86" s="48"/>
      <c r="UF86" s="48"/>
      <c r="UG86" s="192">
        <f t="shared" si="2385"/>
        <v>0</v>
      </c>
      <c r="UH86" s="48"/>
      <c r="UI86" s="48"/>
      <c r="UK86" s="48"/>
      <c r="UL86" s="48"/>
      <c r="UM86" s="48"/>
      <c r="UN86" s="48"/>
      <c r="UO86" s="191">
        <f t="shared" si="2325"/>
        <v>0</v>
      </c>
      <c r="UP86" s="48"/>
      <c r="UQ86" s="48"/>
      <c r="UR86" s="48"/>
      <c r="US86" s="48"/>
      <c r="UT86" s="48"/>
      <c r="UU86" s="48"/>
      <c r="UV86" s="192">
        <f t="shared" si="2386"/>
        <v>0</v>
      </c>
      <c r="UW86" s="48"/>
      <c r="UX86" s="48"/>
      <c r="UZ86" s="48"/>
      <c r="VA86" s="48"/>
      <c r="VB86" s="48"/>
      <c r="VC86" s="48"/>
      <c r="VD86" s="191">
        <f t="shared" si="2326"/>
        <v>0</v>
      </c>
      <c r="VE86" s="48"/>
      <c r="VF86" s="48"/>
      <c r="VG86" s="48"/>
      <c r="VH86" s="48"/>
      <c r="VI86" s="48"/>
      <c r="VJ86" s="48"/>
      <c r="VK86" s="192">
        <f t="shared" si="2387"/>
        <v>0</v>
      </c>
      <c r="VL86" s="48"/>
      <c r="VM86" s="48"/>
      <c r="VO86" s="48"/>
      <c r="VP86" s="48"/>
      <c r="VQ86" s="48"/>
      <c r="VR86" s="48"/>
      <c r="VS86" s="191">
        <f t="shared" si="2327"/>
        <v>0</v>
      </c>
      <c r="VT86" s="48"/>
      <c r="VU86" s="48"/>
      <c r="VV86" s="48"/>
      <c r="VW86" s="48"/>
      <c r="VX86" s="48"/>
      <c r="VY86" s="48"/>
      <c r="VZ86" s="192">
        <f t="shared" si="2388"/>
        <v>0</v>
      </c>
      <c r="WA86" s="48"/>
      <c r="WB86" s="48"/>
      <c r="WD86" s="48"/>
      <c r="WE86" s="48"/>
      <c r="WF86" s="48"/>
      <c r="WG86" s="48"/>
      <c r="WH86" s="191">
        <f t="shared" si="2328"/>
        <v>0</v>
      </c>
      <c r="WI86" s="48"/>
      <c r="WJ86" s="48"/>
      <c r="WK86" s="48"/>
      <c r="WL86" s="48"/>
      <c r="WM86" s="48"/>
      <c r="WN86" s="48"/>
      <c r="WO86" s="192">
        <f t="shared" si="2389"/>
        <v>0</v>
      </c>
      <c r="WP86" s="48"/>
      <c r="WQ86" s="48"/>
      <c r="WS86" s="48"/>
      <c r="WT86" s="48"/>
      <c r="WU86" s="48"/>
      <c r="WV86" s="48"/>
      <c r="WW86" s="191">
        <f t="shared" si="2329"/>
        <v>0</v>
      </c>
      <c r="WX86" s="48"/>
      <c r="WY86" s="48"/>
      <c r="WZ86" s="48"/>
      <c r="XA86" s="48"/>
      <c r="XB86" s="48"/>
      <c r="XC86" s="48"/>
      <c r="XD86" s="192">
        <f t="shared" si="2390"/>
        <v>0</v>
      </c>
      <c r="XE86" s="48"/>
      <c r="XF86" s="48"/>
      <c r="XH86" s="48"/>
      <c r="XI86" s="48"/>
      <c r="XJ86" s="48"/>
      <c r="XK86" s="48"/>
      <c r="XL86" s="191">
        <f t="shared" si="2330"/>
        <v>0</v>
      </c>
      <c r="XM86" s="48"/>
      <c r="XN86" s="48"/>
      <c r="XO86" s="48"/>
      <c r="XP86" s="48"/>
      <c r="XQ86" s="48"/>
      <c r="XR86" s="48"/>
      <c r="XS86" s="192">
        <f t="shared" si="2391"/>
        <v>0</v>
      </c>
      <c r="XT86" s="48"/>
      <c r="XU86" s="48"/>
      <c r="XW86" s="48"/>
      <c r="XX86" s="48"/>
      <c r="XY86" s="48"/>
      <c r="XZ86" s="48"/>
      <c r="YA86" s="191">
        <f t="shared" si="2331"/>
        <v>0</v>
      </c>
      <c r="YB86" s="48"/>
      <c r="YC86" s="48"/>
      <c r="YD86" s="48"/>
      <c r="YE86" s="48"/>
      <c r="YF86" s="48"/>
      <c r="YG86" s="48"/>
      <c r="YH86" s="192">
        <f t="shared" si="2392"/>
        <v>0</v>
      </c>
      <c r="YI86" s="48"/>
      <c r="YJ86" s="48"/>
      <c r="YL86" s="48"/>
      <c r="YM86" s="48"/>
      <c r="YN86" s="48"/>
      <c r="YO86" s="48"/>
      <c r="YP86" s="191">
        <f t="shared" si="2332"/>
        <v>0</v>
      </c>
      <c r="YQ86" s="48"/>
      <c r="YR86" s="48"/>
      <c r="YS86" s="48"/>
      <c r="YT86" s="48"/>
      <c r="YU86" s="48"/>
      <c r="YV86" s="48"/>
      <c r="YW86" s="192">
        <f t="shared" si="2393"/>
        <v>0</v>
      </c>
      <c r="YX86" s="48"/>
      <c r="YY86" s="48"/>
      <c r="ZA86" s="48"/>
      <c r="ZB86" s="48"/>
      <c r="ZC86" s="48"/>
      <c r="ZD86" s="48"/>
      <c r="ZE86" s="191">
        <f t="shared" si="2333"/>
        <v>0</v>
      </c>
      <c r="ZF86" s="48"/>
      <c r="ZG86" s="48"/>
      <c r="ZH86" s="48"/>
      <c r="ZI86" s="48"/>
      <c r="ZJ86" s="48"/>
      <c r="ZK86" s="48"/>
      <c r="ZL86" s="192">
        <f t="shared" si="2394"/>
        <v>0</v>
      </c>
      <c r="ZM86" s="48"/>
      <c r="ZN86" s="48"/>
      <c r="ZP86" s="48"/>
      <c r="ZQ86" s="48"/>
      <c r="ZR86" s="48"/>
      <c r="ZS86" s="48"/>
      <c r="ZT86" s="191">
        <f t="shared" si="2334"/>
        <v>0</v>
      </c>
      <c r="ZU86" s="48"/>
      <c r="ZV86" s="48"/>
      <c r="ZW86" s="48"/>
      <c r="ZX86" s="48"/>
      <c r="ZY86" s="48"/>
      <c r="ZZ86" s="48"/>
      <c r="AAA86" s="192">
        <f t="shared" si="2395"/>
        <v>0</v>
      </c>
      <c r="AAB86" s="48"/>
      <c r="AAC86" s="48"/>
      <c r="AAE86" s="48"/>
      <c r="AAF86" s="48"/>
      <c r="AAG86" s="48"/>
      <c r="AAH86" s="48"/>
      <c r="AAI86" s="191">
        <f t="shared" si="2335"/>
        <v>0</v>
      </c>
      <c r="AAJ86" s="48"/>
      <c r="AAK86" s="48"/>
      <c r="AAL86" s="48"/>
      <c r="AAM86" s="48"/>
      <c r="AAN86" s="48"/>
      <c r="AAO86" s="48"/>
      <c r="AAP86" s="192">
        <f t="shared" si="2396"/>
        <v>0</v>
      </c>
      <c r="AAQ86" s="48"/>
      <c r="AAR86" s="48"/>
      <c r="AAT86" s="48"/>
      <c r="AAU86" s="48"/>
      <c r="AAV86" s="48"/>
      <c r="AAW86" s="48"/>
      <c r="AAX86" s="191">
        <f t="shared" si="2336"/>
        <v>0</v>
      </c>
      <c r="AAY86" s="48"/>
      <c r="AAZ86" s="48"/>
      <c r="ABA86" s="48"/>
      <c r="ABB86" s="48"/>
      <c r="ABC86" s="48"/>
      <c r="ABD86" s="48"/>
      <c r="ABE86" s="192">
        <f t="shared" si="2397"/>
        <v>0</v>
      </c>
      <c r="ABF86" s="48"/>
      <c r="ABG86" s="48"/>
      <c r="ABI86" s="48"/>
      <c r="ABJ86" s="48"/>
      <c r="ABK86" s="48"/>
      <c r="ABL86" s="48"/>
      <c r="ABM86" s="191">
        <f t="shared" si="2337"/>
        <v>0</v>
      </c>
      <c r="ABN86" s="48"/>
      <c r="ABO86" s="48"/>
      <c r="ABP86" s="48"/>
      <c r="ABQ86" s="48"/>
      <c r="ABR86" s="48"/>
      <c r="ABS86" s="48"/>
      <c r="ABT86" s="192">
        <f t="shared" si="2398"/>
        <v>0</v>
      </c>
      <c r="ABU86" s="48"/>
      <c r="ABV86" s="48"/>
      <c r="ABX86" s="48"/>
      <c r="ABY86" s="48"/>
      <c r="ABZ86" s="48"/>
      <c r="ACA86" s="48"/>
      <c r="ACB86" s="191">
        <f t="shared" si="2338"/>
        <v>0</v>
      </c>
      <c r="ACC86" s="48"/>
      <c r="ACD86" s="48"/>
      <c r="ACE86" s="48"/>
      <c r="ACF86" s="48"/>
      <c r="ACG86" s="48"/>
      <c r="ACH86" s="48"/>
      <c r="ACI86" s="192">
        <f t="shared" si="2399"/>
        <v>0</v>
      </c>
      <c r="ACJ86" s="48"/>
      <c r="ACK86" s="48"/>
      <c r="ACM86" s="48"/>
      <c r="ACN86" s="48"/>
      <c r="ACO86" s="48"/>
      <c r="ACP86" s="48"/>
      <c r="ACQ86" s="191">
        <f t="shared" si="2339"/>
        <v>0</v>
      </c>
      <c r="ACR86" s="48"/>
      <c r="ACS86" s="48"/>
      <c r="ACT86" s="48"/>
      <c r="ACU86" s="48"/>
      <c r="ACV86" s="48"/>
      <c r="ACW86" s="48"/>
      <c r="ACX86" s="192">
        <f t="shared" si="2400"/>
        <v>0</v>
      </c>
      <c r="ACY86" s="48"/>
      <c r="ACZ86" s="48"/>
      <c r="ADC86" s="48"/>
      <c r="ADD86" s="48"/>
      <c r="ADE86" s="48"/>
      <c r="ADF86" s="48"/>
      <c r="ADG86" s="191">
        <f t="shared" si="2340"/>
        <v>0</v>
      </c>
      <c r="ADH86" s="48"/>
      <c r="ADI86" s="48"/>
      <c r="ADJ86" s="48"/>
      <c r="ADK86" s="48"/>
      <c r="ADL86" s="48"/>
      <c r="ADM86" s="48"/>
      <c r="ADN86" s="192">
        <f t="shared" si="2401"/>
        <v>0</v>
      </c>
      <c r="ADO86" s="48"/>
      <c r="ADP86" s="48"/>
      <c r="ADR86" s="48"/>
      <c r="ADS86" s="48"/>
      <c r="ADT86" s="48"/>
      <c r="ADU86" s="48"/>
      <c r="ADV86" s="191">
        <f t="shared" si="2341"/>
        <v>0</v>
      </c>
      <c r="ADW86" s="48"/>
      <c r="ADX86" s="48"/>
      <c r="ADY86" s="48"/>
      <c r="ADZ86" s="48"/>
      <c r="AEA86" s="48"/>
      <c r="AEB86" s="48"/>
      <c r="AEC86" s="192">
        <f t="shared" si="2402"/>
        <v>0</v>
      </c>
      <c r="AED86" s="48"/>
      <c r="AEE86" s="48"/>
      <c r="AEG86" s="48"/>
      <c r="AEH86" s="48"/>
      <c r="AEI86" s="48"/>
      <c r="AEJ86" s="48"/>
      <c r="AEK86" s="191">
        <f t="shared" si="2342"/>
        <v>0</v>
      </c>
      <c r="AEL86" s="48"/>
      <c r="AEM86" s="48"/>
      <c r="AEN86" s="48"/>
      <c r="AEO86" s="48"/>
      <c r="AEP86" s="48"/>
      <c r="AEQ86" s="48"/>
      <c r="AER86" s="192">
        <f t="shared" si="2403"/>
        <v>0</v>
      </c>
      <c r="AES86" s="48"/>
      <c r="AET86" s="48"/>
      <c r="AEV86" s="48"/>
      <c r="AEW86" s="48"/>
      <c r="AEX86" s="48"/>
      <c r="AEY86" s="48"/>
      <c r="AEZ86" s="191">
        <f t="shared" si="2343"/>
        <v>0</v>
      </c>
      <c r="AFA86" s="48"/>
      <c r="AFB86" s="48"/>
      <c r="AFC86" s="48"/>
      <c r="AFD86" s="48"/>
      <c r="AFE86" s="48"/>
      <c r="AFF86" s="48"/>
      <c r="AFG86" s="192">
        <f t="shared" si="2404"/>
        <v>0</v>
      </c>
      <c r="AFH86" s="48"/>
      <c r="AFI86" s="48"/>
      <c r="AFK86" s="48"/>
      <c r="AFL86" s="48"/>
      <c r="AFM86" s="48"/>
      <c r="AFN86" s="48"/>
      <c r="AFO86" s="191">
        <f t="shared" si="2344"/>
        <v>0</v>
      </c>
      <c r="AFP86" s="48"/>
      <c r="AFQ86" s="48"/>
      <c r="AFR86" s="48"/>
      <c r="AFS86" s="48"/>
      <c r="AFT86" s="48"/>
      <c r="AFU86" s="48"/>
      <c r="AFV86" s="192">
        <f t="shared" si="2405"/>
        <v>0</v>
      </c>
      <c r="AFW86" s="48"/>
      <c r="AFX86" s="48"/>
      <c r="AFZ86" s="48"/>
      <c r="AGA86" s="48"/>
      <c r="AGB86" s="48"/>
      <c r="AGC86" s="48"/>
      <c r="AGD86" s="191">
        <f t="shared" si="2345"/>
        <v>0</v>
      </c>
      <c r="AGE86" s="48"/>
      <c r="AGF86" s="48"/>
      <c r="AGG86" s="48"/>
      <c r="AGH86" s="48"/>
      <c r="AGI86" s="48"/>
      <c r="AGJ86" s="48"/>
      <c r="AGK86" s="192">
        <f t="shared" si="2406"/>
        <v>0</v>
      </c>
      <c r="AGL86" s="48"/>
      <c r="AGM86" s="48"/>
      <c r="AGO86" s="48"/>
      <c r="AGP86" s="48"/>
      <c r="AGQ86" s="48"/>
      <c r="AGR86" s="48"/>
      <c r="AGS86" s="191">
        <f t="shared" si="2346"/>
        <v>0</v>
      </c>
      <c r="AGT86" s="48"/>
      <c r="AGU86" s="48"/>
      <c r="AGV86" s="48"/>
      <c r="AGW86" s="48"/>
      <c r="AGX86" s="48"/>
      <c r="AGY86" s="48"/>
      <c r="AGZ86" s="192">
        <f t="shared" si="2407"/>
        <v>0</v>
      </c>
      <c r="AHA86" s="48"/>
      <c r="AHB86" s="48"/>
      <c r="AHD86" s="48"/>
      <c r="AHE86" s="48"/>
      <c r="AHF86" s="48"/>
      <c r="AHG86" s="48"/>
      <c r="AHH86" s="191">
        <f t="shared" si="2347"/>
        <v>0</v>
      </c>
      <c r="AHI86" s="48"/>
      <c r="AHJ86" s="48"/>
      <c r="AHK86" s="48"/>
      <c r="AHL86" s="48"/>
      <c r="AHM86" s="48"/>
      <c r="AHN86" s="48"/>
      <c r="AHO86" s="192">
        <f t="shared" si="2408"/>
        <v>0</v>
      </c>
      <c r="AHP86" s="48"/>
      <c r="AHQ86" s="48"/>
      <c r="AHS86" s="48"/>
      <c r="AHT86" s="48"/>
      <c r="AHU86" s="48"/>
      <c r="AHV86" s="48"/>
      <c r="AHW86" s="191">
        <f t="shared" si="2348"/>
        <v>0</v>
      </c>
      <c r="AHX86" s="48"/>
      <c r="AHY86" s="48"/>
      <c r="AHZ86" s="48"/>
      <c r="AIA86" s="48"/>
      <c r="AIB86" s="48"/>
      <c r="AIC86" s="48"/>
      <c r="AID86" s="192">
        <f t="shared" si="2409"/>
        <v>0</v>
      </c>
      <c r="AIE86" s="48"/>
      <c r="AIF86" s="48"/>
    </row>
    <row r="87" spans="1:916" x14ac:dyDescent="0.25">
      <c r="A87" s="41" t="s">
        <v>241</v>
      </c>
      <c r="B87" s="42" t="s">
        <v>293</v>
      </c>
      <c r="C87" s="191">
        <f t="shared" ref="C87:AC87" si="2410">SUM(C88:C91)</f>
        <v>0</v>
      </c>
      <c r="D87" s="191">
        <f t="shared" si="2410"/>
        <v>0</v>
      </c>
      <c r="E87" s="191">
        <f t="shared" si="2410"/>
        <v>0</v>
      </c>
      <c r="F87" s="191">
        <f t="shared" si="2410"/>
        <v>0</v>
      </c>
      <c r="G87" s="191">
        <f t="shared" si="2410"/>
        <v>0</v>
      </c>
      <c r="H87" s="191">
        <f t="shared" si="2410"/>
        <v>0</v>
      </c>
      <c r="I87" s="191">
        <f t="shared" si="2410"/>
        <v>0</v>
      </c>
      <c r="J87" s="191">
        <f t="shared" si="2410"/>
        <v>0</v>
      </c>
      <c r="K87" s="191">
        <f t="shared" si="2410"/>
        <v>0</v>
      </c>
      <c r="L87" s="191">
        <f t="shared" si="2410"/>
        <v>0</v>
      </c>
      <c r="M87" s="191">
        <f t="shared" si="2410"/>
        <v>0</v>
      </c>
      <c r="N87" s="191">
        <f t="shared" si="2410"/>
        <v>0</v>
      </c>
      <c r="O87" s="191">
        <f t="shared" si="2410"/>
        <v>0</v>
      </c>
      <c r="P87" s="191">
        <f t="shared" si="2410"/>
        <v>0</v>
      </c>
      <c r="Q87" s="191">
        <f t="shared" si="2410"/>
        <v>0</v>
      </c>
      <c r="R87" s="191">
        <f t="shared" si="2410"/>
        <v>0</v>
      </c>
      <c r="S87" s="191">
        <f t="shared" si="2410"/>
        <v>0</v>
      </c>
      <c r="T87" s="191">
        <f t="shared" si="2410"/>
        <v>0</v>
      </c>
      <c r="U87" s="191">
        <f t="shared" si="2410"/>
        <v>0</v>
      </c>
      <c r="V87" s="191">
        <f t="shared" si="2410"/>
        <v>0</v>
      </c>
      <c r="W87" s="191">
        <f t="shared" si="2410"/>
        <v>0</v>
      </c>
      <c r="X87" s="191">
        <f t="shared" si="2410"/>
        <v>0</v>
      </c>
      <c r="Y87" s="191">
        <f t="shared" si="2410"/>
        <v>0</v>
      </c>
      <c r="Z87" s="191">
        <f t="shared" si="2410"/>
        <v>0</v>
      </c>
      <c r="AA87" s="191">
        <f t="shared" si="2410"/>
        <v>0</v>
      </c>
      <c r="AB87" s="191">
        <f t="shared" si="2410"/>
        <v>0</v>
      </c>
      <c r="AC87" s="191">
        <f t="shared" si="2410"/>
        <v>0</v>
      </c>
      <c r="AD87" s="191">
        <f>SUM(AD88:AD91)</f>
        <v>0</v>
      </c>
      <c r="AF87" s="191">
        <f t="shared" ref="AF87:AR87" si="2411">SUM(AF88:AF91)</f>
        <v>0</v>
      </c>
      <c r="AG87" s="191">
        <f t="shared" si="2411"/>
        <v>0</v>
      </c>
      <c r="AH87" s="191">
        <f t="shared" si="2411"/>
        <v>0</v>
      </c>
      <c r="AI87" s="191">
        <f t="shared" si="2411"/>
        <v>0</v>
      </c>
      <c r="AJ87" s="191">
        <f t="shared" si="2411"/>
        <v>0</v>
      </c>
      <c r="AK87" s="191">
        <f t="shared" si="2411"/>
        <v>0</v>
      </c>
      <c r="AL87" s="191">
        <f t="shared" si="2411"/>
        <v>0</v>
      </c>
      <c r="AM87" s="191">
        <f t="shared" si="2411"/>
        <v>0</v>
      </c>
      <c r="AN87" s="191">
        <f t="shared" si="2411"/>
        <v>0</v>
      </c>
      <c r="AO87" s="191">
        <f t="shared" si="2411"/>
        <v>0</v>
      </c>
      <c r="AP87" s="191">
        <f t="shared" si="2411"/>
        <v>0</v>
      </c>
      <c r="AQ87" s="191">
        <f t="shared" si="2411"/>
        <v>0</v>
      </c>
      <c r="AR87" s="191">
        <f t="shared" si="2411"/>
        <v>0</v>
      </c>
      <c r="AS87" s="191">
        <f>SUM(AS88:AS91)</f>
        <v>0</v>
      </c>
      <c r="AU87" s="191">
        <f t="shared" ref="AU87:BG87" si="2412">SUM(AU88:AU91)</f>
        <v>0</v>
      </c>
      <c r="AV87" s="191">
        <f t="shared" si="2412"/>
        <v>0</v>
      </c>
      <c r="AW87" s="191">
        <f t="shared" si="2412"/>
        <v>0</v>
      </c>
      <c r="AX87" s="191">
        <f t="shared" si="2412"/>
        <v>0</v>
      </c>
      <c r="AY87" s="191">
        <f t="shared" si="2412"/>
        <v>0</v>
      </c>
      <c r="AZ87" s="191">
        <f t="shared" si="2412"/>
        <v>0</v>
      </c>
      <c r="BA87" s="191">
        <f t="shared" si="2412"/>
        <v>0</v>
      </c>
      <c r="BB87" s="191">
        <f t="shared" si="2412"/>
        <v>0</v>
      </c>
      <c r="BC87" s="191">
        <f t="shared" si="2412"/>
        <v>0</v>
      </c>
      <c r="BD87" s="191">
        <f t="shared" si="2412"/>
        <v>0</v>
      </c>
      <c r="BE87" s="191">
        <f t="shared" si="2412"/>
        <v>0</v>
      </c>
      <c r="BF87" s="191">
        <f t="shared" si="2412"/>
        <v>0</v>
      </c>
      <c r="BG87" s="191">
        <f t="shared" si="2412"/>
        <v>0</v>
      </c>
      <c r="BH87" s="191">
        <f>SUM(BH88:BH91)</f>
        <v>0</v>
      </c>
      <c r="BJ87" s="191">
        <f t="shared" ref="BJ87:BV87" si="2413">SUM(BJ88:BJ91)</f>
        <v>0</v>
      </c>
      <c r="BK87" s="191">
        <f t="shared" si="2413"/>
        <v>0</v>
      </c>
      <c r="BL87" s="191">
        <f t="shared" si="2413"/>
        <v>0</v>
      </c>
      <c r="BM87" s="191">
        <f t="shared" si="2413"/>
        <v>0</v>
      </c>
      <c r="BN87" s="191">
        <f t="shared" si="2413"/>
        <v>0</v>
      </c>
      <c r="BO87" s="191">
        <f t="shared" si="2413"/>
        <v>0</v>
      </c>
      <c r="BP87" s="191">
        <f t="shared" si="2413"/>
        <v>0</v>
      </c>
      <c r="BQ87" s="191">
        <f t="shared" si="2413"/>
        <v>0</v>
      </c>
      <c r="BR87" s="191">
        <f t="shared" si="2413"/>
        <v>0</v>
      </c>
      <c r="BS87" s="191">
        <f t="shared" si="2413"/>
        <v>0</v>
      </c>
      <c r="BT87" s="191">
        <f t="shared" si="2413"/>
        <v>0</v>
      </c>
      <c r="BU87" s="191">
        <f t="shared" si="2413"/>
        <v>0</v>
      </c>
      <c r="BV87" s="191">
        <f t="shared" si="2413"/>
        <v>0</v>
      </c>
      <c r="BW87" s="191">
        <f>SUM(BW88:BW91)</f>
        <v>0</v>
      </c>
      <c r="BY87" s="191">
        <f t="shared" ref="BY87:CK87" si="2414">SUM(BY88:BY91)</f>
        <v>0</v>
      </c>
      <c r="BZ87" s="191">
        <f t="shared" si="2414"/>
        <v>0</v>
      </c>
      <c r="CA87" s="191">
        <f t="shared" si="2414"/>
        <v>0</v>
      </c>
      <c r="CB87" s="191">
        <f t="shared" si="2414"/>
        <v>0</v>
      </c>
      <c r="CC87" s="191">
        <f t="shared" si="2414"/>
        <v>0</v>
      </c>
      <c r="CD87" s="191">
        <f t="shared" si="2414"/>
        <v>0</v>
      </c>
      <c r="CE87" s="191">
        <f t="shared" si="2414"/>
        <v>0</v>
      </c>
      <c r="CF87" s="191">
        <f t="shared" si="2414"/>
        <v>0</v>
      </c>
      <c r="CG87" s="191">
        <f t="shared" si="2414"/>
        <v>0</v>
      </c>
      <c r="CH87" s="191">
        <f t="shared" si="2414"/>
        <v>0</v>
      </c>
      <c r="CI87" s="191">
        <f t="shared" si="2414"/>
        <v>0</v>
      </c>
      <c r="CJ87" s="191">
        <f t="shared" si="2414"/>
        <v>0</v>
      </c>
      <c r="CK87" s="191">
        <f t="shared" si="2414"/>
        <v>0</v>
      </c>
      <c r="CL87" s="191">
        <f>SUM(CL88:CL91)</f>
        <v>0</v>
      </c>
      <c r="CN87" s="191">
        <f t="shared" ref="CN87:CZ87" si="2415">SUM(CN88:CN91)</f>
        <v>0</v>
      </c>
      <c r="CO87" s="191">
        <f t="shared" si="2415"/>
        <v>0</v>
      </c>
      <c r="CP87" s="191">
        <f t="shared" si="2415"/>
        <v>0</v>
      </c>
      <c r="CQ87" s="191">
        <f t="shared" si="2415"/>
        <v>0</v>
      </c>
      <c r="CR87" s="191">
        <f t="shared" si="2415"/>
        <v>0</v>
      </c>
      <c r="CS87" s="191">
        <f t="shared" si="2415"/>
        <v>0</v>
      </c>
      <c r="CT87" s="191">
        <f t="shared" si="2415"/>
        <v>0</v>
      </c>
      <c r="CU87" s="191">
        <f t="shared" si="2415"/>
        <v>0</v>
      </c>
      <c r="CV87" s="191">
        <f t="shared" si="2415"/>
        <v>0</v>
      </c>
      <c r="CW87" s="191">
        <f t="shared" si="2415"/>
        <v>0</v>
      </c>
      <c r="CX87" s="191">
        <f t="shared" si="2415"/>
        <v>0</v>
      </c>
      <c r="CY87" s="191">
        <f t="shared" si="2415"/>
        <v>0</v>
      </c>
      <c r="CZ87" s="191">
        <f t="shared" si="2415"/>
        <v>0</v>
      </c>
      <c r="DA87" s="191">
        <f>SUM(DA88:DA91)</f>
        <v>0</v>
      </c>
      <c r="DC87" s="191">
        <f t="shared" ref="DC87:DO87" si="2416">SUM(DC88:DC91)</f>
        <v>0</v>
      </c>
      <c r="DD87" s="191">
        <f t="shared" si="2416"/>
        <v>0</v>
      </c>
      <c r="DE87" s="191">
        <f t="shared" si="2416"/>
        <v>0</v>
      </c>
      <c r="DF87" s="191">
        <f t="shared" si="2416"/>
        <v>0</v>
      </c>
      <c r="DG87" s="191">
        <f t="shared" si="2416"/>
        <v>0</v>
      </c>
      <c r="DH87" s="191">
        <f t="shared" si="2416"/>
        <v>0</v>
      </c>
      <c r="DI87" s="191">
        <f t="shared" si="2416"/>
        <v>0</v>
      </c>
      <c r="DJ87" s="191">
        <f t="shared" si="2416"/>
        <v>0</v>
      </c>
      <c r="DK87" s="191">
        <f t="shared" si="2416"/>
        <v>0</v>
      </c>
      <c r="DL87" s="191">
        <f t="shared" si="2416"/>
        <v>0</v>
      </c>
      <c r="DM87" s="191">
        <f t="shared" si="2416"/>
        <v>0</v>
      </c>
      <c r="DN87" s="191">
        <f t="shared" si="2416"/>
        <v>0</v>
      </c>
      <c r="DO87" s="191">
        <f t="shared" si="2416"/>
        <v>0</v>
      </c>
      <c r="DP87" s="191">
        <f>SUM(DP88:DP91)</f>
        <v>0</v>
      </c>
      <c r="DR87" s="191">
        <f t="shared" ref="DR87:ED87" si="2417">SUM(DR88:DR91)</f>
        <v>0</v>
      </c>
      <c r="DS87" s="191">
        <f t="shared" si="2417"/>
        <v>0</v>
      </c>
      <c r="DT87" s="191">
        <f t="shared" si="2417"/>
        <v>0</v>
      </c>
      <c r="DU87" s="191">
        <f t="shared" si="2417"/>
        <v>0</v>
      </c>
      <c r="DV87" s="191">
        <f t="shared" si="2417"/>
        <v>0</v>
      </c>
      <c r="DW87" s="191">
        <f t="shared" si="2417"/>
        <v>0</v>
      </c>
      <c r="DX87" s="191">
        <f t="shared" si="2417"/>
        <v>0</v>
      </c>
      <c r="DY87" s="191">
        <f t="shared" si="2417"/>
        <v>0</v>
      </c>
      <c r="DZ87" s="191">
        <f t="shared" si="2417"/>
        <v>0</v>
      </c>
      <c r="EA87" s="191">
        <f t="shared" si="2417"/>
        <v>0</v>
      </c>
      <c r="EB87" s="191">
        <f t="shared" si="2417"/>
        <v>0</v>
      </c>
      <c r="EC87" s="191">
        <f t="shared" si="2417"/>
        <v>0</v>
      </c>
      <c r="ED87" s="191">
        <f t="shared" si="2417"/>
        <v>0</v>
      </c>
      <c r="EE87" s="191">
        <f>SUM(EE88:EE91)</f>
        <v>0</v>
      </c>
      <c r="EG87" s="191">
        <f t="shared" ref="EG87:ES87" si="2418">SUM(EG88:EG91)</f>
        <v>0</v>
      </c>
      <c r="EH87" s="191">
        <f t="shared" si="2418"/>
        <v>0</v>
      </c>
      <c r="EI87" s="191">
        <f t="shared" si="2418"/>
        <v>0</v>
      </c>
      <c r="EJ87" s="191">
        <f t="shared" si="2418"/>
        <v>0</v>
      </c>
      <c r="EK87" s="191">
        <f t="shared" si="2418"/>
        <v>0</v>
      </c>
      <c r="EL87" s="191">
        <f t="shared" si="2418"/>
        <v>0</v>
      </c>
      <c r="EM87" s="191">
        <f t="shared" si="2418"/>
        <v>0</v>
      </c>
      <c r="EN87" s="191">
        <f t="shared" si="2418"/>
        <v>0</v>
      </c>
      <c r="EO87" s="191">
        <f t="shared" si="2418"/>
        <v>0</v>
      </c>
      <c r="EP87" s="191">
        <f t="shared" si="2418"/>
        <v>0</v>
      </c>
      <c r="EQ87" s="191">
        <f t="shared" si="2418"/>
        <v>0</v>
      </c>
      <c r="ER87" s="191">
        <f t="shared" si="2418"/>
        <v>0</v>
      </c>
      <c r="ES87" s="191">
        <f t="shared" si="2418"/>
        <v>0</v>
      </c>
      <c r="ET87" s="191">
        <f>SUM(ET88:ET91)</f>
        <v>0</v>
      </c>
      <c r="EV87" s="191">
        <f t="shared" ref="EV87:FH87" si="2419">SUM(EV88:EV91)</f>
        <v>0</v>
      </c>
      <c r="EW87" s="191">
        <f t="shared" si="2419"/>
        <v>0</v>
      </c>
      <c r="EX87" s="191">
        <f t="shared" si="2419"/>
        <v>0</v>
      </c>
      <c r="EY87" s="191">
        <f t="shared" si="2419"/>
        <v>0</v>
      </c>
      <c r="EZ87" s="191">
        <f t="shared" si="2419"/>
        <v>0</v>
      </c>
      <c r="FA87" s="191">
        <f t="shared" si="2419"/>
        <v>0</v>
      </c>
      <c r="FB87" s="191">
        <f t="shared" si="2419"/>
        <v>0</v>
      </c>
      <c r="FC87" s="191">
        <f t="shared" si="2419"/>
        <v>0</v>
      </c>
      <c r="FD87" s="191">
        <f t="shared" si="2419"/>
        <v>0</v>
      </c>
      <c r="FE87" s="191">
        <f t="shared" si="2419"/>
        <v>0</v>
      </c>
      <c r="FF87" s="191">
        <f t="shared" si="2419"/>
        <v>0</v>
      </c>
      <c r="FG87" s="191">
        <f t="shared" si="2419"/>
        <v>0</v>
      </c>
      <c r="FH87" s="191">
        <f t="shared" si="2419"/>
        <v>0</v>
      </c>
      <c r="FI87" s="191">
        <f>SUM(FI88:FI91)</f>
        <v>0</v>
      </c>
      <c r="FK87" s="191">
        <f t="shared" ref="FK87:FW87" si="2420">SUM(FK88:FK91)</f>
        <v>0</v>
      </c>
      <c r="FL87" s="191">
        <f t="shared" si="2420"/>
        <v>0</v>
      </c>
      <c r="FM87" s="191">
        <f t="shared" si="2420"/>
        <v>0</v>
      </c>
      <c r="FN87" s="191">
        <f t="shared" si="2420"/>
        <v>0</v>
      </c>
      <c r="FO87" s="191">
        <f t="shared" si="2420"/>
        <v>0</v>
      </c>
      <c r="FP87" s="191">
        <f t="shared" si="2420"/>
        <v>0</v>
      </c>
      <c r="FQ87" s="191">
        <f t="shared" si="2420"/>
        <v>0</v>
      </c>
      <c r="FR87" s="191">
        <f t="shared" si="2420"/>
        <v>0</v>
      </c>
      <c r="FS87" s="191">
        <f t="shared" si="2420"/>
        <v>0</v>
      </c>
      <c r="FT87" s="191">
        <f t="shared" si="2420"/>
        <v>0</v>
      </c>
      <c r="FU87" s="191">
        <f t="shared" si="2420"/>
        <v>0</v>
      </c>
      <c r="FV87" s="191">
        <f t="shared" si="2420"/>
        <v>0</v>
      </c>
      <c r="FW87" s="191">
        <f t="shared" si="2420"/>
        <v>0</v>
      </c>
      <c r="FX87" s="191">
        <f>SUM(FX88:FX91)</f>
        <v>0</v>
      </c>
      <c r="FZ87" s="191">
        <f t="shared" ref="FZ87:GL87" si="2421">SUM(FZ88:FZ91)</f>
        <v>0</v>
      </c>
      <c r="GA87" s="191">
        <f t="shared" si="2421"/>
        <v>0</v>
      </c>
      <c r="GB87" s="191">
        <f t="shared" si="2421"/>
        <v>0</v>
      </c>
      <c r="GC87" s="191">
        <f t="shared" si="2421"/>
        <v>0</v>
      </c>
      <c r="GD87" s="191">
        <f t="shared" si="2421"/>
        <v>0</v>
      </c>
      <c r="GE87" s="191">
        <f t="shared" si="2421"/>
        <v>0</v>
      </c>
      <c r="GF87" s="191">
        <f t="shared" si="2421"/>
        <v>0</v>
      </c>
      <c r="GG87" s="191">
        <f t="shared" si="2421"/>
        <v>0</v>
      </c>
      <c r="GH87" s="191">
        <f t="shared" si="2421"/>
        <v>0</v>
      </c>
      <c r="GI87" s="191">
        <f t="shared" si="2421"/>
        <v>0</v>
      </c>
      <c r="GJ87" s="191">
        <f t="shared" si="2421"/>
        <v>0</v>
      </c>
      <c r="GK87" s="191">
        <f t="shared" si="2421"/>
        <v>0</v>
      </c>
      <c r="GL87" s="191">
        <f t="shared" si="2421"/>
        <v>0</v>
      </c>
      <c r="GM87" s="191">
        <f>SUM(GM88:GM91)</f>
        <v>0</v>
      </c>
      <c r="GO87" s="191">
        <f t="shared" ref="GO87:HA87" si="2422">SUM(GO88:GO91)</f>
        <v>0</v>
      </c>
      <c r="GP87" s="191">
        <f t="shared" si="2422"/>
        <v>0</v>
      </c>
      <c r="GQ87" s="191">
        <f t="shared" si="2422"/>
        <v>0</v>
      </c>
      <c r="GR87" s="191">
        <f t="shared" si="2422"/>
        <v>0</v>
      </c>
      <c r="GS87" s="191">
        <f t="shared" si="2422"/>
        <v>0</v>
      </c>
      <c r="GT87" s="191">
        <f t="shared" si="2422"/>
        <v>0</v>
      </c>
      <c r="GU87" s="191">
        <f t="shared" si="2422"/>
        <v>0</v>
      </c>
      <c r="GV87" s="191">
        <f t="shared" si="2422"/>
        <v>0</v>
      </c>
      <c r="GW87" s="191">
        <f t="shared" si="2422"/>
        <v>0</v>
      </c>
      <c r="GX87" s="191">
        <f t="shared" si="2422"/>
        <v>0</v>
      </c>
      <c r="GY87" s="191">
        <f t="shared" si="2422"/>
        <v>0</v>
      </c>
      <c r="GZ87" s="191">
        <f t="shared" si="2422"/>
        <v>0</v>
      </c>
      <c r="HA87" s="191">
        <f t="shared" si="2422"/>
        <v>0</v>
      </c>
      <c r="HB87" s="191">
        <f>SUM(HB88:HB91)</f>
        <v>0</v>
      </c>
      <c r="HD87" s="191">
        <f t="shared" ref="HD87:HP87" si="2423">SUM(HD88:HD91)</f>
        <v>0</v>
      </c>
      <c r="HE87" s="191">
        <f t="shared" si="2423"/>
        <v>0</v>
      </c>
      <c r="HF87" s="191">
        <f t="shared" si="2423"/>
        <v>0</v>
      </c>
      <c r="HG87" s="191">
        <f t="shared" si="2423"/>
        <v>0</v>
      </c>
      <c r="HH87" s="191">
        <f t="shared" si="2423"/>
        <v>0</v>
      </c>
      <c r="HI87" s="191">
        <f t="shared" si="2423"/>
        <v>0</v>
      </c>
      <c r="HJ87" s="191">
        <f t="shared" si="2423"/>
        <v>0</v>
      </c>
      <c r="HK87" s="191">
        <f t="shared" si="2423"/>
        <v>0</v>
      </c>
      <c r="HL87" s="191">
        <f t="shared" si="2423"/>
        <v>0</v>
      </c>
      <c r="HM87" s="191">
        <f t="shared" si="2423"/>
        <v>0</v>
      </c>
      <c r="HN87" s="191">
        <f t="shared" si="2423"/>
        <v>0</v>
      </c>
      <c r="HO87" s="191">
        <f t="shared" si="2423"/>
        <v>0</v>
      </c>
      <c r="HP87" s="191">
        <f t="shared" si="2423"/>
        <v>0</v>
      </c>
      <c r="HQ87" s="191">
        <f>SUM(HQ88:HQ91)</f>
        <v>0</v>
      </c>
      <c r="HS87" s="191">
        <f t="shared" ref="HS87:IE87" si="2424">SUM(HS88:HS91)</f>
        <v>0</v>
      </c>
      <c r="HT87" s="191">
        <f t="shared" si="2424"/>
        <v>0</v>
      </c>
      <c r="HU87" s="191">
        <f t="shared" si="2424"/>
        <v>0</v>
      </c>
      <c r="HV87" s="191">
        <f t="shared" si="2424"/>
        <v>0</v>
      </c>
      <c r="HW87" s="191">
        <f t="shared" si="2424"/>
        <v>0</v>
      </c>
      <c r="HX87" s="191">
        <f t="shared" si="2424"/>
        <v>0</v>
      </c>
      <c r="HY87" s="191">
        <f t="shared" si="2424"/>
        <v>0</v>
      </c>
      <c r="HZ87" s="191">
        <f t="shared" si="2424"/>
        <v>0</v>
      </c>
      <c r="IA87" s="191">
        <f t="shared" si="2424"/>
        <v>0</v>
      </c>
      <c r="IB87" s="191">
        <f t="shared" si="2424"/>
        <v>0</v>
      </c>
      <c r="IC87" s="191">
        <f t="shared" si="2424"/>
        <v>0</v>
      </c>
      <c r="ID87" s="191">
        <f t="shared" si="2424"/>
        <v>0</v>
      </c>
      <c r="IE87" s="191">
        <f t="shared" si="2424"/>
        <v>0</v>
      </c>
      <c r="IF87" s="191">
        <f>SUM(IF88:IF91)</f>
        <v>0</v>
      </c>
      <c r="IH87" s="191">
        <f t="shared" ref="IH87:IT87" si="2425">SUM(IH88:IH91)</f>
        <v>0</v>
      </c>
      <c r="II87" s="191">
        <f t="shared" si="2425"/>
        <v>0</v>
      </c>
      <c r="IJ87" s="191">
        <f t="shared" si="2425"/>
        <v>0</v>
      </c>
      <c r="IK87" s="191">
        <f t="shared" si="2425"/>
        <v>0</v>
      </c>
      <c r="IL87" s="191">
        <f t="shared" si="2425"/>
        <v>0</v>
      </c>
      <c r="IM87" s="191">
        <f t="shared" si="2425"/>
        <v>0</v>
      </c>
      <c r="IN87" s="191">
        <f t="shared" si="2425"/>
        <v>0</v>
      </c>
      <c r="IO87" s="191">
        <f t="shared" si="2425"/>
        <v>0</v>
      </c>
      <c r="IP87" s="191">
        <f t="shared" si="2425"/>
        <v>0</v>
      </c>
      <c r="IQ87" s="191">
        <f t="shared" si="2425"/>
        <v>0</v>
      </c>
      <c r="IR87" s="191">
        <f t="shared" si="2425"/>
        <v>0</v>
      </c>
      <c r="IS87" s="191">
        <f t="shared" si="2425"/>
        <v>0</v>
      </c>
      <c r="IT87" s="191">
        <f t="shared" si="2425"/>
        <v>0</v>
      </c>
      <c r="IU87" s="191">
        <f>SUM(IU88:IU91)</f>
        <v>0</v>
      </c>
      <c r="IW87" s="191">
        <f t="shared" ref="IW87:JI87" si="2426">SUM(IW88:IW91)</f>
        <v>0</v>
      </c>
      <c r="IX87" s="191">
        <f t="shared" si="2426"/>
        <v>0</v>
      </c>
      <c r="IY87" s="191">
        <f t="shared" si="2426"/>
        <v>0</v>
      </c>
      <c r="IZ87" s="191">
        <f t="shared" si="2426"/>
        <v>0</v>
      </c>
      <c r="JA87" s="191">
        <f t="shared" si="2426"/>
        <v>0</v>
      </c>
      <c r="JB87" s="191">
        <f t="shared" si="2426"/>
        <v>0</v>
      </c>
      <c r="JC87" s="191">
        <f t="shared" si="2426"/>
        <v>0</v>
      </c>
      <c r="JD87" s="191">
        <f t="shared" si="2426"/>
        <v>0</v>
      </c>
      <c r="JE87" s="191">
        <f t="shared" si="2426"/>
        <v>0</v>
      </c>
      <c r="JF87" s="191">
        <f t="shared" si="2426"/>
        <v>0</v>
      </c>
      <c r="JG87" s="191">
        <f t="shared" si="2426"/>
        <v>0</v>
      </c>
      <c r="JH87" s="191">
        <f t="shared" si="2426"/>
        <v>0</v>
      </c>
      <c r="JI87" s="191">
        <f t="shared" si="2426"/>
        <v>0</v>
      </c>
      <c r="JJ87" s="191">
        <f>SUM(JJ88:JJ91)</f>
        <v>0</v>
      </c>
      <c r="JL87" s="191">
        <f t="shared" ref="JL87:JX87" si="2427">SUM(JL88:JL91)</f>
        <v>0</v>
      </c>
      <c r="JM87" s="191">
        <f t="shared" si="2427"/>
        <v>0</v>
      </c>
      <c r="JN87" s="191">
        <f t="shared" si="2427"/>
        <v>0</v>
      </c>
      <c r="JO87" s="191">
        <f t="shared" si="2427"/>
        <v>0</v>
      </c>
      <c r="JP87" s="191">
        <f t="shared" si="2427"/>
        <v>0</v>
      </c>
      <c r="JQ87" s="191">
        <f t="shared" si="2427"/>
        <v>0</v>
      </c>
      <c r="JR87" s="191">
        <f t="shared" si="2427"/>
        <v>0</v>
      </c>
      <c r="JS87" s="191">
        <f t="shared" si="2427"/>
        <v>0</v>
      </c>
      <c r="JT87" s="191">
        <f t="shared" si="2427"/>
        <v>0</v>
      </c>
      <c r="JU87" s="191">
        <f t="shared" si="2427"/>
        <v>0</v>
      </c>
      <c r="JV87" s="191">
        <f t="shared" si="2427"/>
        <v>0</v>
      </c>
      <c r="JW87" s="191">
        <f t="shared" si="2427"/>
        <v>0</v>
      </c>
      <c r="JX87" s="191">
        <f t="shared" si="2427"/>
        <v>0</v>
      </c>
      <c r="JY87" s="191">
        <f>SUM(JY88:JY91)</f>
        <v>0</v>
      </c>
      <c r="KA87" s="191">
        <f t="shared" ref="KA87:KM87" si="2428">SUM(KA88:KA91)</f>
        <v>0</v>
      </c>
      <c r="KB87" s="191">
        <f t="shared" si="2428"/>
        <v>0</v>
      </c>
      <c r="KC87" s="191">
        <f t="shared" si="2428"/>
        <v>0</v>
      </c>
      <c r="KD87" s="191">
        <f t="shared" si="2428"/>
        <v>0</v>
      </c>
      <c r="KE87" s="191">
        <f t="shared" si="2428"/>
        <v>0</v>
      </c>
      <c r="KF87" s="191">
        <f t="shared" si="2428"/>
        <v>0</v>
      </c>
      <c r="KG87" s="191">
        <f t="shared" si="2428"/>
        <v>0</v>
      </c>
      <c r="KH87" s="191">
        <f t="shared" si="2428"/>
        <v>0</v>
      </c>
      <c r="KI87" s="191">
        <f t="shared" si="2428"/>
        <v>0</v>
      </c>
      <c r="KJ87" s="191">
        <f t="shared" si="2428"/>
        <v>0</v>
      </c>
      <c r="KK87" s="191">
        <f t="shared" si="2428"/>
        <v>0</v>
      </c>
      <c r="KL87" s="191">
        <f t="shared" si="2428"/>
        <v>0</v>
      </c>
      <c r="KM87" s="191">
        <f t="shared" si="2428"/>
        <v>0</v>
      </c>
      <c r="KN87" s="191">
        <f>SUM(KN88:KN91)</f>
        <v>0</v>
      </c>
      <c r="KP87" s="191">
        <f t="shared" ref="KP87:LB87" si="2429">SUM(KP88:KP91)</f>
        <v>0</v>
      </c>
      <c r="KQ87" s="191">
        <f t="shared" si="2429"/>
        <v>0</v>
      </c>
      <c r="KR87" s="191">
        <f t="shared" si="2429"/>
        <v>0</v>
      </c>
      <c r="KS87" s="191">
        <f t="shared" si="2429"/>
        <v>0</v>
      </c>
      <c r="KT87" s="191">
        <f t="shared" si="2429"/>
        <v>0</v>
      </c>
      <c r="KU87" s="191">
        <f t="shared" si="2429"/>
        <v>0</v>
      </c>
      <c r="KV87" s="191">
        <f t="shared" si="2429"/>
        <v>0</v>
      </c>
      <c r="KW87" s="191">
        <f t="shared" si="2429"/>
        <v>0</v>
      </c>
      <c r="KX87" s="191">
        <f t="shared" si="2429"/>
        <v>0</v>
      </c>
      <c r="KY87" s="191">
        <f t="shared" si="2429"/>
        <v>0</v>
      </c>
      <c r="KZ87" s="191">
        <f t="shared" si="2429"/>
        <v>0</v>
      </c>
      <c r="LA87" s="191">
        <f t="shared" si="2429"/>
        <v>0</v>
      </c>
      <c r="LB87" s="191">
        <f t="shared" si="2429"/>
        <v>0</v>
      </c>
      <c r="LC87" s="191">
        <f>SUM(LC88:LC91)</f>
        <v>0</v>
      </c>
      <c r="LE87" s="191">
        <f t="shared" ref="LE87:LQ87" si="2430">SUM(LE88:LE91)</f>
        <v>0</v>
      </c>
      <c r="LF87" s="191">
        <f t="shared" si="2430"/>
        <v>0</v>
      </c>
      <c r="LG87" s="191">
        <f t="shared" si="2430"/>
        <v>0</v>
      </c>
      <c r="LH87" s="191">
        <f t="shared" si="2430"/>
        <v>0</v>
      </c>
      <c r="LI87" s="191">
        <f t="shared" si="2430"/>
        <v>0</v>
      </c>
      <c r="LJ87" s="191">
        <f t="shared" si="2430"/>
        <v>0</v>
      </c>
      <c r="LK87" s="191">
        <f t="shared" si="2430"/>
        <v>0</v>
      </c>
      <c r="LL87" s="191">
        <f t="shared" si="2430"/>
        <v>0</v>
      </c>
      <c r="LM87" s="191">
        <f t="shared" si="2430"/>
        <v>0</v>
      </c>
      <c r="LN87" s="191">
        <f t="shared" si="2430"/>
        <v>0</v>
      </c>
      <c r="LO87" s="191">
        <f t="shared" si="2430"/>
        <v>0</v>
      </c>
      <c r="LP87" s="191">
        <f t="shared" si="2430"/>
        <v>0</v>
      </c>
      <c r="LQ87" s="191">
        <f t="shared" si="2430"/>
        <v>0</v>
      </c>
      <c r="LR87" s="191">
        <f>SUM(LR88:LR91)</f>
        <v>0</v>
      </c>
      <c r="LT87" s="191">
        <f t="shared" ref="LT87:MF87" si="2431">SUM(LT88:LT91)</f>
        <v>0</v>
      </c>
      <c r="LU87" s="191">
        <f t="shared" si="2431"/>
        <v>0</v>
      </c>
      <c r="LV87" s="191">
        <f t="shared" si="2431"/>
        <v>0</v>
      </c>
      <c r="LW87" s="191">
        <f t="shared" si="2431"/>
        <v>0</v>
      </c>
      <c r="LX87" s="191">
        <f t="shared" si="2431"/>
        <v>0</v>
      </c>
      <c r="LY87" s="191">
        <f t="shared" si="2431"/>
        <v>0</v>
      </c>
      <c r="LZ87" s="191">
        <f t="shared" si="2431"/>
        <v>0</v>
      </c>
      <c r="MA87" s="191">
        <f t="shared" si="2431"/>
        <v>0</v>
      </c>
      <c r="MB87" s="191">
        <f t="shared" si="2431"/>
        <v>0</v>
      </c>
      <c r="MC87" s="191">
        <f t="shared" si="2431"/>
        <v>0</v>
      </c>
      <c r="MD87" s="191">
        <f t="shared" si="2431"/>
        <v>0</v>
      </c>
      <c r="ME87" s="191">
        <f t="shared" si="2431"/>
        <v>0</v>
      </c>
      <c r="MF87" s="191">
        <f t="shared" si="2431"/>
        <v>0</v>
      </c>
      <c r="MG87" s="191">
        <f>SUM(MG88:MG91)</f>
        <v>0</v>
      </c>
      <c r="MI87" s="191">
        <f t="shared" ref="MI87:MU87" si="2432">SUM(MI88:MI91)</f>
        <v>0</v>
      </c>
      <c r="MJ87" s="191">
        <f t="shared" si="2432"/>
        <v>0</v>
      </c>
      <c r="MK87" s="191">
        <f t="shared" si="2432"/>
        <v>0</v>
      </c>
      <c r="ML87" s="191">
        <f t="shared" si="2432"/>
        <v>0</v>
      </c>
      <c r="MM87" s="191">
        <f t="shared" si="2432"/>
        <v>0</v>
      </c>
      <c r="MN87" s="191">
        <f t="shared" si="2432"/>
        <v>0</v>
      </c>
      <c r="MO87" s="191">
        <f t="shared" si="2432"/>
        <v>0</v>
      </c>
      <c r="MP87" s="191">
        <f t="shared" si="2432"/>
        <v>0</v>
      </c>
      <c r="MQ87" s="191">
        <f t="shared" si="2432"/>
        <v>0</v>
      </c>
      <c r="MR87" s="191">
        <f t="shared" si="2432"/>
        <v>0</v>
      </c>
      <c r="MS87" s="191">
        <f t="shared" si="2432"/>
        <v>0</v>
      </c>
      <c r="MT87" s="191">
        <f t="shared" si="2432"/>
        <v>0</v>
      </c>
      <c r="MU87" s="191">
        <f t="shared" si="2432"/>
        <v>0</v>
      </c>
      <c r="MV87" s="191">
        <f>SUM(MV88:MV91)</f>
        <v>0</v>
      </c>
      <c r="MX87" s="191">
        <f t="shared" ref="MX87:NJ87" si="2433">SUM(MX88:MX91)</f>
        <v>0</v>
      </c>
      <c r="MY87" s="191">
        <f t="shared" si="2433"/>
        <v>0</v>
      </c>
      <c r="MZ87" s="191">
        <f t="shared" si="2433"/>
        <v>0</v>
      </c>
      <c r="NA87" s="191">
        <f t="shared" si="2433"/>
        <v>0</v>
      </c>
      <c r="NB87" s="191">
        <f t="shared" si="2433"/>
        <v>0</v>
      </c>
      <c r="NC87" s="191">
        <f t="shared" si="2433"/>
        <v>0</v>
      </c>
      <c r="ND87" s="191">
        <f t="shared" si="2433"/>
        <v>0</v>
      </c>
      <c r="NE87" s="191">
        <f t="shared" si="2433"/>
        <v>0</v>
      </c>
      <c r="NF87" s="191">
        <f t="shared" si="2433"/>
        <v>0</v>
      </c>
      <c r="NG87" s="191">
        <f t="shared" si="2433"/>
        <v>0</v>
      </c>
      <c r="NH87" s="191">
        <f t="shared" si="2433"/>
        <v>0</v>
      </c>
      <c r="NI87" s="191">
        <f t="shared" si="2433"/>
        <v>0</v>
      </c>
      <c r="NJ87" s="191">
        <f t="shared" si="2433"/>
        <v>0</v>
      </c>
      <c r="NK87" s="191">
        <f>SUM(NK88:NK91)</f>
        <v>0</v>
      </c>
      <c r="NM87" s="191">
        <f t="shared" ref="NM87:NY87" si="2434">SUM(NM88:NM91)</f>
        <v>0</v>
      </c>
      <c r="NN87" s="191">
        <f t="shared" si="2434"/>
        <v>0</v>
      </c>
      <c r="NO87" s="191">
        <f t="shared" si="2434"/>
        <v>0</v>
      </c>
      <c r="NP87" s="191">
        <f t="shared" si="2434"/>
        <v>0</v>
      </c>
      <c r="NQ87" s="191">
        <f t="shared" si="2434"/>
        <v>0</v>
      </c>
      <c r="NR87" s="191">
        <f t="shared" si="2434"/>
        <v>0</v>
      </c>
      <c r="NS87" s="191">
        <f t="shared" si="2434"/>
        <v>0</v>
      </c>
      <c r="NT87" s="191">
        <f t="shared" si="2434"/>
        <v>0</v>
      </c>
      <c r="NU87" s="191">
        <f t="shared" si="2434"/>
        <v>0</v>
      </c>
      <c r="NV87" s="191">
        <f t="shared" si="2434"/>
        <v>0</v>
      </c>
      <c r="NW87" s="191">
        <f t="shared" si="2434"/>
        <v>0</v>
      </c>
      <c r="NX87" s="191">
        <f t="shared" si="2434"/>
        <v>0</v>
      </c>
      <c r="NY87" s="191">
        <f t="shared" si="2434"/>
        <v>0</v>
      </c>
      <c r="NZ87" s="191">
        <f>SUM(NZ88:NZ91)</f>
        <v>0</v>
      </c>
      <c r="OB87" s="191">
        <f t="shared" ref="OB87:ON87" si="2435">SUM(OB88:OB91)</f>
        <v>0</v>
      </c>
      <c r="OC87" s="191">
        <f t="shared" si="2435"/>
        <v>0</v>
      </c>
      <c r="OD87" s="191">
        <f t="shared" si="2435"/>
        <v>0</v>
      </c>
      <c r="OE87" s="191">
        <f t="shared" si="2435"/>
        <v>0</v>
      </c>
      <c r="OF87" s="191">
        <f t="shared" si="2435"/>
        <v>0</v>
      </c>
      <c r="OG87" s="191">
        <f t="shared" si="2435"/>
        <v>0</v>
      </c>
      <c r="OH87" s="191">
        <f t="shared" si="2435"/>
        <v>0</v>
      </c>
      <c r="OI87" s="191">
        <f t="shared" si="2435"/>
        <v>0</v>
      </c>
      <c r="OJ87" s="191">
        <f t="shared" si="2435"/>
        <v>0</v>
      </c>
      <c r="OK87" s="191">
        <f t="shared" si="2435"/>
        <v>0</v>
      </c>
      <c r="OL87" s="191">
        <f t="shared" si="2435"/>
        <v>0</v>
      </c>
      <c r="OM87" s="191">
        <f t="shared" si="2435"/>
        <v>0</v>
      </c>
      <c r="ON87" s="191">
        <f t="shared" si="2435"/>
        <v>0</v>
      </c>
      <c r="OO87" s="191">
        <f>SUM(OO88:OO91)</f>
        <v>0</v>
      </c>
      <c r="OQ87" s="191">
        <f t="shared" ref="OQ87:PC87" si="2436">SUM(OQ88:OQ91)</f>
        <v>0</v>
      </c>
      <c r="OR87" s="191">
        <f t="shared" si="2436"/>
        <v>0</v>
      </c>
      <c r="OS87" s="191">
        <f t="shared" si="2436"/>
        <v>0</v>
      </c>
      <c r="OT87" s="191">
        <f t="shared" si="2436"/>
        <v>0</v>
      </c>
      <c r="OU87" s="191">
        <f t="shared" si="2436"/>
        <v>0</v>
      </c>
      <c r="OV87" s="191">
        <f t="shared" si="2436"/>
        <v>0</v>
      </c>
      <c r="OW87" s="191">
        <f t="shared" si="2436"/>
        <v>0</v>
      </c>
      <c r="OX87" s="191">
        <f t="shared" si="2436"/>
        <v>0</v>
      </c>
      <c r="OY87" s="191">
        <f t="shared" si="2436"/>
        <v>0</v>
      </c>
      <c r="OZ87" s="191">
        <f t="shared" si="2436"/>
        <v>0</v>
      </c>
      <c r="PA87" s="191">
        <f t="shared" si="2436"/>
        <v>0</v>
      </c>
      <c r="PB87" s="191">
        <f t="shared" si="2436"/>
        <v>0</v>
      </c>
      <c r="PC87" s="191">
        <f t="shared" si="2436"/>
        <v>0</v>
      </c>
      <c r="PD87" s="191">
        <f>SUM(PD88:PD91)</f>
        <v>0</v>
      </c>
      <c r="PF87" s="191">
        <f t="shared" ref="PF87:PR87" si="2437">SUM(PF88:PF91)</f>
        <v>0</v>
      </c>
      <c r="PG87" s="191">
        <f t="shared" si="2437"/>
        <v>0</v>
      </c>
      <c r="PH87" s="191">
        <f t="shared" si="2437"/>
        <v>0</v>
      </c>
      <c r="PI87" s="191">
        <f t="shared" si="2437"/>
        <v>0</v>
      </c>
      <c r="PJ87" s="191">
        <f t="shared" si="2437"/>
        <v>0</v>
      </c>
      <c r="PK87" s="191">
        <f t="shared" si="2437"/>
        <v>0</v>
      </c>
      <c r="PL87" s="191">
        <f t="shared" si="2437"/>
        <v>0</v>
      </c>
      <c r="PM87" s="191">
        <f t="shared" si="2437"/>
        <v>0</v>
      </c>
      <c r="PN87" s="191">
        <f t="shared" si="2437"/>
        <v>0</v>
      </c>
      <c r="PO87" s="191">
        <f t="shared" si="2437"/>
        <v>0</v>
      </c>
      <c r="PP87" s="191">
        <f t="shared" si="2437"/>
        <v>0</v>
      </c>
      <c r="PQ87" s="191">
        <f t="shared" si="2437"/>
        <v>0</v>
      </c>
      <c r="PR87" s="191">
        <f t="shared" si="2437"/>
        <v>0</v>
      </c>
      <c r="PS87" s="191">
        <f>SUM(PS88:PS91)</f>
        <v>0</v>
      </c>
      <c r="PU87" s="191">
        <f t="shared" ref="PU87:QG87" si="2438">SUM(PU88:PU91)</f>
        <v>0</v>
      </c>
      <c r="PV87" s="191">
        <f t="shared" si="2438"/>
        <v>0</v>
      </c>
      <c r="PW87" s="191">
        <f t="shared" si="2438"/>
        <v>0</v>
      </c>
      <c r="PX87" s="191">
        <f t="shared" si="2438"/>
        <v>0</v>
      </c>
      <c r="PY87" s="191">
        <f t="shared" si="2438"/>
        <v>0</v>
      </c>
      <c r="PZ87" s="191">
        <f t="shared" si="2438"/>
        <v>0</v>
      </c>
      <c r="QA87" s="191">
        <f t="shared" si="2438"/>
        <v>0</v>
      </c>
      <c r="QB87" s="191">
        <f t="shared" si="2438"/>
        <v>0</v>
      </c>
      <c r="QC87" s="191">
        <f t="shared" si="2438"/>
        <v>0</v>
      </c>
      <c r="QD87" s="191">
        <f t="shared" si="2438"/>
        <v>0</v>
      </c>
      <c r="QE87" s="191">
        <f t="shared" si="2438"/>
        <v>0</v>
      </c>
      <c r="QF87" s="191">
        <f t="shared" si="2438"/>
        <v>0</v>
      </c>
      <c r="QG87" s="191">
        <f t="shared" si="2438"/>
        <v>0</v>
      </c>
      <c r="QH87" s="191">
        <f>SUM(QH88:QH91)</f>
        <v>0</v>
      </c>
      <c r="QJ87" s="191">
        <f t="shared" ref="QJ87:QV87" si="2439">SUM(QJ88:QJ91)</f>
        <v>0</v>
      </c>
      <c r="QK87" s="191">
        <f t="shared" si="2439"/>
        <v>0</v>
      </c>
      <c r="QL87" s="191">
        <f t="shared" si="2439"/>
        <v>0</v>
      </c>
      <c r="QM87" s="191">
        <f t="shared" si="2439"/>
        <v>0</v>
      </c>
      <c r="QN87" s="191">
        <f t="shared" si="2439"/>
        <v>0</v>
      </c>
      <c r="QO87" s="191">
        <f t="shared" si="2439"/>
        <v>0</v>
      </c>
      <c r="QP87" s="191">
        <f t="shared" si="2439"/>
        <v>0</v>
      </c>
      <c r="QQ87" s="191">
        <f t="shared" si="2439"/>
        <v>0</v>
      </c>
      <c r="QR87" s="191">
        <f t="shared" si="2439"/>
        <v>0</v>
      </c>
      <c r="QS87" s="191">
        <f t="shared" si="2439"/>
        <v>0</v>
      </c>
      <c r="QT87" s="191">
        <f t="shared" si="2439"/>
        <v>0</v>
      </c>
      <c r="QU87" s="191">
        <f t="shared" si="2439"/>
        <v>0</v>
      </c>
      <c r="QV87" s="191">
        <f t="shared" si="2439"/>
        <v>0</v>
      </c>
      <c r="QW87" s="191">
        <f>SUM(QW88:QW91)</f>
        <v>0</v>
      </c>
      <c r="QY87" s="191">
        <f t="shared" ref="QY87:RK87" si="2440">SUM(QY88:QY91)</f>
        <v>0</v>
      </c>
      <c r="QZ87" s="191">
        <f t="shared" si="2440"/>
        <v>0</v>
      </c>
      <c r="RA87" s="191">
        <f t="shared" si="2440"/>
        <v>0</v>
      </c>
      <c r="RB87" s="191">
        <f t="shared" si="2440"/>
        <v>0</v>
      </c>
      <c r="RC87" s="191">
        <f t="shared" si="2440"/>
        <v>0</v>
      </c>
      <c r="RD87" s="191">
        <f t="shared" si="2440"/>
        <v>0</v>
      </c>
      <c r="RE87" s="191">
        <f t="shared" si="2440"/>
        <v>0</v>
      </c>
      <c r="RF87" s="191">
        <f t="shared" si="2440"/>
        <v>0</v>
      </c>
      <c r="RG87" s="191">
        <f t="shared" si="2440"/>
        <v>0</v>
      </c>
      <c r="RH87" s="191">
        <f t="shared" si="2440"/>
        <v>0</v>
      </c>
      <c r="RI87" s="191">
        <f t="shared" si="2440"/>
        <v>0</v>
      </c>
      <c r="RJ87" s="191">
        <f t="shared" si="2440"/>
        <v>0</v>
      </c>
      <c r="RK87" s="191">
        <f t="shared" si="2440"/>
        <v>0</v>
      </c>
      <c r="RL87" s="191">
        <f>SUM(RL88:RL91)</f>
        <v>0</v>
      </c>
      <c r="RN87" s="191">
        <f t="shared" ref="RN87:RZ87" si="2441">SUM(RN88:RN91)</f>
        <v>0</v>
      </c>
      <c r="RO87" s="191">
        <f t="shared" si="2441"/>
        <v>0</v>
      </c>
      <c r="RP87" s="191">
        <f t="shared" si="2441"/>
        <v>0</v>
      </c>
      <c r="RQ87" s="191">
        <f t="shared" si="2441"/>
        <v>0</v>
      </c>
      <c r="RR87" s="191">
        <f t="shared" si="2441"/>
        <v>0</v>
      </c>
      <c r="RS87" s="191">
        <f t="shared" si="2441"/>
        <v>0</v>
      </c>
      <c r="RT87" s="191">
        <f t="shared" si="2441"/>
        <v>0</v>
      </c>
      <c r="RU87" s="191">
        <f t="shared" si="2441"/>
        <v>0</v>
      </c>
      <c r="RV87" s="191">
        <f t="shared" si="2441"/>
        <v>0</v>
      </c>
      <c r="RW87" s="191">
        <f t="shared" si="2441"/>
        <v>0</v>
      </c>
      <c r="RX87" s="191">
        <f t="shared" si="2441"/>
        <v>0</v>
      </c>
      <c r="RY87" s="191">
        <f t="shared" si="2441"/>
        <v>0</v>
      </c>
      <c r="RZ87" s="191">
        <f t="shared" si="2441"/>
        <v>0</v>
      </c>
      <c r="SA87" s="191">
        <f>SUM(SA88:SA91)</f>
        <v>0</v>
      </c>
      <c r="SC87" s="191">
        <f t="shared" ref="SC87:SO87" si="2442">SUM(SC88:SC91)</f>
        <v>0</v>
      </c>
      <c r="SD87" s="191">
        <f t="shared" si="2442"/>
        <v>0</v>
      </c>
      <c r="SE87" s="191">
        <f t="shared" si="2442"/>
        <v>0</v>
      </c>
      <c r="SF87" s="191">
        <f t="shared" si="2442"/>
        <v>0</v>
      </c>
      <c r="SG87" s="191">
        <f t="shared" si="2442"/>
        <v>0</v>
      </c>
      <c r="SH87" s="191">
        <f t="shared" si="2442"/>
        <v>0</v>
      </c>
      <c r="SI87" s="191">
        <f t="shared" si="2442"/>
        <v>0</v>
      </c>
      <c r="SJ87" s="191">
        <f t="shared" si="2442"/>
        <v>0</v>
      </c>
      <c r="SK87" s="191">
        <f t="shared" si="2442"/>
        <v>0</v>
      </c>
      <c r="SL87" s="191">
        <f t="shared" si="2442"/>
        <v>0</v>
      </c>
      <c r="SM87" s="191">
        <f t="shared" si="2442"/>
        <v>0</v>
      </c>
      <c r="SN87" s="191">
        <f t="shared" si="2442"/>
        <v>0</v>
      </c>
      <c r="SO87" s="191">
        <f t="shared" si="2442"/>
        <v>0</v>
      </c>
      <c r="SP87" s="191">
        <f>SUM(SP88:SP91)</f>
        <v>0</v>
      </c>
      <c r="SR87" s="191">
        <f t="shared" ref="SR87:TD87" si="2443">SUM(SR88:SR91)</f>
        <v>0</v>
      </c>
      <c r="SS87" s="191">
        <f t="shared" si="2443"/>
        <v>0</v>
      </c>
      <c r="ST87" s="191">
        <f t="shared" si="2443"/>
        <v>0</v>
      </c>
      <c r="SU87" s="191">
        <f t="shared" si="2443"/>
        <v>0</v>
      </c>
      <c r="SV87" s="191">
        <f t="shared" si="2443"/>
        <v>0</v>
      </c>
      <c r="SW87" s="191">
        <f t="shared" si="2443"/>
        <v>0</v>
      </c>
      <c r="SX87" s="191">
        <f t="shared" si="2443"/>
        <v>0</v>
      </c>
      <c r="SY87" s="191">
        <f t="shared" si="2443"/>
        <v>0</v>
      </c>
      <c r="SZ87" s="191">
        <f t="shared" si="2443"/>
        <v>0</v>
      </c>
      <c r="TA87" s="191">
        <f t="shared" si="2443"/>
        <v>0</v>
      </c>
      <c r="TB87" s="191">
        <f t="shared" si="2443"/>
        <v>0</v>
      </c>
      <c r="TC87" s="191">
        <f t="shared" si="2443"/>
        <v>0</v>
      </c>
      <c r="TD87" s="191">
        <f t="shared" si="2443"/>
        <v>0</v>
      </c>
      <c r="TE87" s="191">
        <f>SUM(TE88:TE91)</f>
        <v>0</v>
      </c>
      <c r="TG87" s="191">
        <f t="shared" ref="TG87:TS87" si="2444">SUM(TG88:TG91)</f>
        <v>0</v>
      </c>
      <c r="TH87" s="191">
        <f t="shared" si="2444"/>
        <v>0</v>
      </c>
      <c r="TI87" s="191">
        <f t="shared" si="2444"/>
        <v>0</v>
      </c>
      <c r="TJ87" s="191">
        <f t="shared" si="2444"/>
        <v>0</v>
      </c>
      <c r="TK87" s="191">
        <f t="shared" si="2444"/>
        <v>0</v>
      </c>
      <c r="TL87" s="191">
        <f t="shared" si="2444"/>
        <v>0</v>
      </c>
      <c r="TM87" s="191">
        <f t="shared" si="2444"/>
        <v>0</v>
      </c>
      <c r="TN87" s="191">
        <f t="shared" si="2444"/>
        <v>0</v>
      </c>
      <c r="TO87" s="191">
        <f t="shared" si="2444"/>
        <v>0</v>
      </c>
      <c r="TP87" s="191">
        <f t="shared" si="2444"/>
        <v>0</v>
      </c>
      <c r="TQ87" s="191">
        <f t="shared" si="2444"/>
        <v>0</v>
      </c>
      <c r="TR87" s="191">
        <f t="shared" si="2444"/>
        <v>0</v>
      </c>
      <c r="TS87" s="191">
        <f t="shared" si="2444"/>
        <v>0</v>
      </c>
      <c r="TT87" s="191">
        <f>SUM(TT88:TT91)</f>
        <v>0</v>
      </c>
      <c r="TV87" s="191">
        <f t="shared" ref="TV87:UH87" si="2445">SUM(TV88:TV91)</f>
        <v>0</v>
      </c>
      <c r="TW87" s="191">
        <f t="shared" si="2445"/>
        <v>0</v>
      </c>
      <c r="TX87" s="191">
        <f t="shared" si="2445"/>
        <v>0</v>
      </c>
      <c r="TY87" s="191">
        <f t="shared" si="2445"/>
        <v>0</v>
      </c>
      <c r="TZ87" s="191">
        <f t="shared" si="2445"/>
        <v>0</v>
      </c>
      <c r="UA87" s="191">
        <f t="shared" si="2445"/>
        <v>0</v>
      </c>
      <c r="UB87" s="191">
        <f t="shared" si="2445"/>
        <v>0</v>
      </c>
      <c r="UC87" s="191">
        <f t="shared" si="2445"/>
        <v>0</v>
      </c>
      <c r="UD87" s="191">
        <f t="shared" si="2445"/>
        <v>0</v>
      </c>
      <c r="UE87" s="191">
        <f t="shared" si="2445"/>
        <v>0</v>
      </c>
      <c r="UF87" s="191">
        <f t="shared" si="2445"/>
        <v>0</v>
      </c>
      <c r="UG87" s="191">
        <f t="shared" si="2445"/>
        <v>0</v>
      </c>
      <c r="UH87" s="191">
        <f t="shared" si="2445"/>
        <v>0</v>
      </c>
      <c r="UI87" s="191">
        <f>SUM(UI88:UI91)</f>
        <v>0</v>
      </c>
      <c r="UK87" s="191">
        <f t="shared" ref="UK87:UW87" si="2446">SUM(UK88:UK91)</f>
        <v>0</v>
      </c>
      <c r="UL87" s="191">
        <f t="shared" si="2446"/>
        <v>0</v>
      </c>
      <c r="UM87" s="191">
        <f t="shared" si="2446"/>
        <v>0</v>
      </c>
      <c r="UN87" s="191">
        <f t="shared" si="2446"/>
        <v>0</v>
      </c>
      <c r="UO87" s="191">
        <f t="shared" si="2446"/>
        <v>0</v>
      </c>
      <c r="UP87" s="191">
        <f t="shared" si="2446"/>
        <v>0</v>
      </c>
      <c r="UQ87" s="191">
        <f t="shared" si="2446"/>
        <v>0</v>
      </c>
      <c r="UR87" s="191">
        <f t="shared" si="2446"/>
        <v>0</v>
      </c>
      <c r="US87" s="191">
        <f t="shared" si="2446"/>
        <v>0</v>
      </c>
      <c r="UT87" s="191">
        <f t="shared" si="2446"/>
        <v>0</v>
      </c>
      <c r="UU87" s="191">
        <f t="shared" si="2446"/>
        <v>0</v>
      </c>
      <c r="UV87" s="191">
        <f t="shared" si="2446"/>
        <v>0</v>
      </c>
      <c r="UW87" s="191">
        <f t="shared" si="2446"/>
        <v>0</v>
      </c>
      <c r="UX87" s="191">
        <f>SUM(UX88:UX91)</f>
        <v>0</v>
      </c>
      <c r="UZ87" s="191">
        <f t="shared" ref="UZ87:VL87" si="2447">SUM(UZ88:UZ91)</f>
        <v>0</v>
      </c>
      <c r="VA87" s="191">
        <f t="shared" si="2447"/>
        <v>0</v>
      </c>
      <c r="VB87" s="191">
        <f t="shared" si="2447"/>
        <v>0</v>
      </c>
      <c r="VC87" s="191">
        <f t="shared" si="2447"/>
        <v>0</v>
      </c>
      <c r="VD87" s="191">
        <f t="shared" si="2447"/>
        <v>0</v>
      </c>
      <c r="VE87" s="191">
        <f t="shared" si="2447"/>
        <v>0</v>
      </c>
      <c r="VF87" s="191">
        <f t="shared" si="2447"/>
        <v>0</v>
      </c>
      <c r="VG87" s="191">
        <f t="shared" si="2447"/>
        <v>0</v>
      </c>
      <c r="VH87" s="191">
        <f t="shared" si="2447"/>
        <v>0</v>
      </c>
      <c r="VI87" s="191">
        <f t="shared" si="2447"/>
        <v>0</v>
      </c>
      <c r="VJ87" s="191">
        <f t="shared" si="2447"/>
        <v>0</v>
      </c>
      <c r="VK87" s="191">
        <f t="shared" si="2447"/>
        <v>0</v>
      </c>
      <c r="VL87" s="191">
        <f t="shared" si="2447"/>
        <v>0</v>
      </c>
      <c r="VM87" s="191">
        <f>SUM(VM88:VM91)</f>
        <v>0</v>
      </c>
      <c r="VO87" s="191">
        <f t="shared" ref="VO87:WA87" si="2448">SUM(VO88:VO91)</f>
        <v>0</v>
      </c>
      <c r="VP87" s="191">
        <f t="shared" si="2448"/>
        <v>0</v>
      </c>
      <c r="VQ87" s="191">
        <f t="shared" si="2448"/>
        <v>0</v>
      </c>
      <c r="VR87" s="191">
        <f t="shared" si="2448"/>
        <v>0</v>
      </c>
      <c r="VS87" s="191">
        <f t="shared" si="2448"/>
        <v>0</v>
      </c>
      <c r="VT87" s="191">
        <f t="shared" si="2448"/>
        <v>0</v>
      </c>
      <c r="VU87" s="191">
        <f t="shared" si="2448"/>
        <v>0</v>
      </c>
      <c r="VV87" s="191">
        <f t="shared" si="2448"/>
        <v>0</v>
      </c>
      <c r="VW87" s="191">
        <f t="shared" si="2448"/>
        <v>0</v>
      </c>
      <c r="VX87" s="191">
        <f t="shared" si="2448"/>
        <v>0</v>
      </c>
      <c r="VY87" s="191">
        <f t="shared" si="2448"/>
        <v>0</v>
      </c>
      <c r="VZ87" s="191">
        <f t="shared" si="2448"/>
        <v>0</v>
      </c>
      <c r="WA87" s="191">
        <f t="shared" si="2448"/>
        <v>0</v>
      </c>
      <c r="WB87" s="191">
        <f>SUM(WB88:WB91)</f>
        <v>0</v>
      </c>
      <c r="WD87" s="191">
        <f t="shared" ref="WD87:WP87" si="2449">SUM(WD88:WD91)</f>
        <v>0</v>
      </c>
      <c r="WE87" s="191">
        <f t="shared" si="2449"/>
        <v>0</v>
      </c>
      <c r="WF87" s="191">
        <f t="shared" si="2449"/>
        <v>0</v>
      </c>
      <c r="WG87" s="191">
        <f t="shared" si="2449"/>
        <v>0</v>
      </c>
      <c r="WH87" s="191">
        <f t="shared" si="2449"/>
        <v>0</v>
      </c>
      <c r="WI87" s="191">
        <f t="shared" si="2449"/>
        <v>0</v>
      </c>
      <c r="WJ87" s="191">
        <f t="shared" si="2449"/>
        <v>0</v>
      </c>
      <c r="WK87" s="191">
        <f t="shared" si="2449"/>
        <v>0</v>
      </c>
      <c r="WL87" s="191">
        <f t="shared" si="2449"/>
        <v>0</v>
      </c>
      <c r="WM87" s="191">
        <f t="shared" si="2449"/>
        <v>0</v>
      </c>
      <c r="WN87" s="191">
        <f t="shared" si="2449"/>
        <v>0</v>
      </c>
      <c r="WO87" s="191">
        <f t="shared" si="2449"/>
        <v>0</v>
      </c>
      <c r="WP87" s="191">
        <f t="shared" si="2449"/>
        <v>0</v>
      </c>
      <c r="WQ87" s="191">
        <f>SUM(WQ88:WQ91)</f>
        <v>0</v>
      </c>
      <c r="WS87" s="191">
        <f t="shared" ref="WS87:XE87" si="2450">SUM(WS88:WS91)</f>
        <v>0</v>
      </c>
      <c r="WT87" s="191">
        <f t="shared" si="2450"/>
        <v>0</v>
      </c>
      <c r="WU87" s="191">
        <f t="shared" si="2450"/>
        <v>0</v>
      </c>
      <c r="WV87" s="191">
        <f t="shared" si="2450"/>
        <v>0</v>
      </c>
      <c r="WW87" s="191">
        <f t="shared" si="2450"/>
        <v>0</v>
      </c>
      <c r="WX87" s="191">
        <f t="shared" si="2450"/>
        <v>0</v>
      </c>
      <c r="WY87" s="191">
        <f t="shared" si="2450"/>
        <v>0</v>
      </c>
      <c r="WZ87" s="191">
        <f t="shared" si="2450"/>
        <v>0</v>
      </c>
      <c r="XA87" s="191">
        <f t="shared" si="2450"/>
        <v>0</v>
      </c>
      <c r="XB87" s="191">
        <f t="shared" si="2450"/>
        <v>0</v>
      </c>
      <c r="XC87" s="191">
        <f t="shared" si="2450"/>
        <v>0</v>
      </c>
      <c r="XD87" s="191">
        <f t="shared" si="2450"/>
        <v>0</v>
      </c>
      <c r="XE87" s="191">
        <f t="shared" si="2450"/>
        <v>0</v>
      </c>
      <c r="XF87" s="191">
        <f>SUM(XF88:XF91)</f>
        <v>0</v>
      </c>
      <c r="XH87" s="191">
        <f t="shared" ref="XH87:XT87" si="2451">SUM(XH88:XH91)</f>
        <v>0</v>
      </c>
      <c r="XI87" s="191">
        <f t="shared" si="2451"/>
        <v>0</v>
      </c>
      <c r="XJ87" s="191">
        <f t="shared" si="2451"/>
        <v>0</v>
      </c>
      <c r="XK87" s="191">
        <f t="shared" si="2451"/>
        <v>0</v>
      </c>
      <c r="XL87" s="191">
        <f t="shared" si="2451"/>
        <v>0</v>
      </c>
      <c r="XM87" s="191">
        <f t="shared" si="2451"/>
        <v>0</v>
      </c>
      <c r="XN87" s="191">
        <f t="shared" si="2451"/>
        <v>0</v>
      </c>
      <c r="XO87" s="191">
        <f t="shared" si="2451"/>
        <v>0</v>
      </c>
      <c r="XP87" s="191">
        <f t="shared" si="2451"/>
        <v>0</v>
      </c>
      <c r="XQ87" s="191">
        <f t="shared" si="2451"/>
        <v>0</v>
      </c>
      <c r="XR87" s="191">
        <f t="shared" si="2451"/>
        <v>0</v>
      </c>
      <c r="XS87" s="191">
        <f t="shared" si="2451"/>
        <v>0</v>
      </c>
      <c r="XT87" s="191">
        <f t="shared" si="2451"/>
        <v>0</v>
      </c>
      <c r="XU87" s="191">
        <f>SUM(XU88:XU91)</f>
        <v>0</v>
      </c>
      <c r="XW87" s="191">
        <f t="shared" ref="XW87:YI87" si="2452">SUM(XW88:XW91)</f>
        <v>0</v>
      </c>
      <c r="XX87" s="191">
        <f t="shared" si="2452"/>
        <v>0</v>
      </c>
      <c r="XY87" s="191">
        <f t="shared" si="2452"/>
        <v>0</v>
      </c>
      <c r="XZ87" s="191">
        <f t="shared" si="2452"/>
        <v>0</v>
      </c>
      <c r="YA87" s="191">
        <f t="shared" si="2452"/>
        <v>0</v>
      </c>
      <c r="YB87" s="191">
        <f t="shared" si="2452"/>
        <v>0</v>
      </c>
      <c r="YC87" s="191">
        <f t="shared" si="2452"/>
        <v>0</v>
      </c>
      <c r="YD87" s="191">
        <f t="shared" si="2452"/>
        <v>0</v>
      </c>
      <c r="YE87" s="191">
        <f t="shared" si="2452"/>
        <v>0</v>
      </c>
      <c r="YF87" s="191">
        <f t="shared" si="2452"/>
        <v>0</v>
      </c>
      <c r="YG87" s="191">
        <f t="shared" si="2452"/>
        <v>0</v>
      </c>
      <c r="YH87" s="191">
        <f t="shared" si="2452"/>
        <v>0</v>
      </c>
      <c r="YI87" s="191">
        <f t="shared" si="2452"/>
        <v>0</v>
      </c>
      <c r="YJ87" s="191">
        <f>SUM(YJ88:YJ91)</f>
        <v>0</v>
      </c>
      <c r="YL87" s="191">
        <f t="shared" ref="YL87:YX87" si="2453">SUM(YL88:YL91)</f>
        <v>0</v>
      </c>
      <c r="YM87" s="191">
        <f t="shared" si="2453"/>
        <v>0</v>
      </c>
      <c r="YN87" s="191">
        <f t="shared" si="2453"/>
        <v>0</v>
      </c>
      <c r="YO87" s="191">
        <f t="shared" si="2453"/>
        <v>0</v>
      </c>
      <c r="YP87" s="191">
        <f t="shared" si="2453"/>
        <v>0</v>
      </c>
      <c r="YQ87" s="191">
        <f t="shared" si="2453"/>
        <v>0</v>
      </c>
      <c r="YR87" s="191">
        <f t="shared" si="2453"/>
        <v>0</v>
      </c>
      <c r="YS87" s="191">
        <f t="shared" si="2453"/>
        <v>0</v>
      </c>
      <c r="YT87" s="191">
        <f t="shared" si="2453"/>
        <v>0</v>
      </c>
      <c r="YU87" s="191">
        <f t="shared" si="2453"/>
        <v>0</v>
      </c>
      <c r="YV87" s="191">
        <f t="shared" si="2453"/>
        <v>0</v>
      </c>
      <c r="YW87" s="191">
        <f t="shared" si="2453"/>
        <v>0</v>
      </c>
      <c r="YX87" s="191">
        <f t="shared" si="2453"/>
        <v>0</v>
      </c>
      <c r="YY87" s="191">
        <f>SUM(YY88:YY91)</f>
        <v>0</v>
      </c>
      <c r="ZA87" s="191">
        <f t="shared" ref="ZA87:ZM87" si="2454">SUM(ZA88:ZA91)</f>
        <v>0</v>
      </c>
      <c r="ZB87" s="191">
        <f t="shared" si="2454"/>
        <v>0</v>
      </c>
      <c r="ZC87" s="191">
        <f t="shared" si="2454"/>
        <v>0</v>
      </c>
      <c r="ZD87" s="191">
        <f t="shared" si="2454"/>
        <v>0</v>
      </c>
      <c r="ZE87" s="191">
        <f t="shared" si="2454"/>
        <v>0</v>
      </c>
      <c r="ZF87" s="191">
        <f t="shared" si="2454"/>
        <v>0</v>
      </c>
      <c r="ZG87" s="191">
        <f t="shared" si="2454"/>
        <v>0</v>
      </c>
      <c r="ZH87" s="191">
        <f t="shared" si="2454"/>
        <v>0</v>
      </c>
      <c r="ZI87" s="191">
        <f t="shared" si="2454"/>
        <v>0</v>
      </c>
      <c r="ZJ87" s="191">
        <f t="shared" si="2454"/>
        <v>0</v>
      </c>
      <c r="ZK87" s="191">
        <f t="shared" si="2454"/>
        <v>0</v>
      </c>
      <c r="ZL87" s="191">
        <f t="shared" si="2454"/>
        <v>0</v>
      </c>
      <c r="ZM87" s="191">
        <f t="shared" si="2454"/>
        <v>0</v>
      </c>
      <c r="ZN87" s="191">
        <f>SUM(ZN88:ZN91)</f>
        <v>0</v>
      </c>
      <c r="ZP87" s="191">
        <f t="shared" ref="ZP87:AAB87" si="2455">SUM(ZP88:ZP91)</f>
        <v>0</v>
      </c>
      <c r="ZQ87" s="191">
        <f t="shared" si="2455"/>
        <v>0</v>
      </c>
      <c r="ZR87" s="191">
        <f t="shared" si="2455"/>
        <v>0</v>
      </c>
      <c r="ZS87" s="191">
        <f t="shared" si="2455"/>
        <v>0</v>
      </c>
      <c r="ZT87" s="191">
        <f t="shared" si="2455"/>
        <v>0</v>
      </c>
      <c r="ZU87" s="191">
        <f t="shared" si="2455"/>
        <v>0</v>
      </c>
      <c r="ZV87" s="191">
        <f t="shared" si="2455"/>
        <v>0</v>
      </c>
      <c r="ZW87" s="191">
        <f t="shared" si="2455"/>
        <v>0</v>
      </c>
      <c r="ZX87" s="191">
        <f t="shared" si="2455"/>
        <v>0</v>
      </c>
      <c r="ZY87" s="191">
        <f t="shared" si="2455"/>
        <v>0</v>
      </c>
      <c r="ZZ87" s="191">
        <f t="shared" si="2455"/>
        <v>0</v>
      </c>
      <c r="AAA87" s="191">
        <f t="shared" si="2455"/>
        <v>0</v>
      </c>
      <c r="AAB87" s="191">
        <f t="shared" si="2455"/>
        <v>0</v>
      </c>
      <c r="AAC87" s="191">
        <f>SUM(AAC88:AAC91)</f>
        <v>0</v>
      </c>
      <c r="AAE87" s="191">
        <f t="shared" ref="AAE87:AAQ87" si="2456">SUM(AAE88:AAE91)</f>
        <v>0</v>
      </c>
      <c r="AAF87" s="191">
        <f t="shared" si="2456"/>
        <v>0</v>
      </c>
      <c r="AAG87" s="191">
        <f t="shared" si="2456"/>
        <v>0</v>
      </c>
      <c r="AAH87" s="191">
        <f t="shared" si="2456"/>
        <v>0</v>
      </c>
      <c r="AAI87" s="191">
        <f t="shared" si="2456"/>
        <v>0</v>
      </c>
      <c r="AAJ87" s="191">
        <f t="shared" si="2456"/>
        <v>0</v>
      </c>
      <c r="AAK87" s="191">
        <f t="shared" si="2456"/>
        <v>0</v>
      </c>
      <c r="AAL87" s="191">
        <f t="shared" si="2456"/>
        <v>0</v>
      </c>
      <c r="AAM87" s="191">
        <f t="shared" si="2456"/>
        <v>0</v>
      </c>
      <c r="AAN87" s="191">
        <f t="shared" si="2456"/>
        <v>0</v>
      </c>
      <c r="AAO87" s="191">
        <f t="shared" si="2456"/>
        <v>0</v>
      </c>
      <c r="AAP87" s="191">
        <f t="shared" si="2456"/>
        <v>0</v>
      </c>
      <c r="AAQ87" s="191">
        <f t="shared" si="2456"/>
        <v>0</v>
      </c>
      <c r="AAR87" s="191">
        <f>SUM(AAR88:AAR91)</f>
        <v>0</v>
      </c>
      <c r="AAT87" s="191">
        <f t="shared" ref="AAT87:ABF87" si="2457">SUM(AAT88:AAT91)</f>
        <v>0</v>
      </c>
      <c r="AAU87" s="191">
        <f t="shared" si="2457"/>
        <v>0</v>
      </c>
      <c r="AAV87" s="191">
        <f t="shared" si="2457"/>
        <v>0</v>
      </c>
      <c r="AAW87" s="191">
        <f t="shared" si="2457"/>
        <v>0</v>
      </c>
      <c r="AAX87" s="191">
        <f t="shared" si="2457"/>
        <v>0</v>
      </c>
      <c r="AAY87" s="191">
        <f t="shared" si="2457"/>
        <v>0</v>
      </c>
      <c r="AAZ87" s="191">
        <f t="shared" si="2457"/>
        <v>0</v>
      </c>
      <c r="ABA87" s="191">
        <f t="shared" si="2457"/>
        <v>0</v>
      </c>
      <c r="ABB87" s="191">
        <f t="shared" si="2457"/>
        <v>0</v>
      </c>
      <c r="ABC87" s="191">
        <f t="shared" si="2457"/>
        <v>0</v>
      </c>
      <c r="ABD87" s="191">
        <f t="shared" si="2457"/>
        <v>0</v>
      </c>
      <c r="ABE87" s="191">
        <f t="shared" si="2457"/>
        <v>0</v>
      </c>
      <c r="ABF87" s="191">
        <f t="shared" si="2457"/>
        <v>0</v>
      </c>
      <c r="ABG87" s="191">
        <f>SUM(ABG88:ABG91)</f>
        <v>0</v>
      </c>
      <c r="ABI87" s="191">
        <f t="shared" ref="ABI87:ABU87" si="2458">SUM(ABI88:ABI91)</f>
        <v>0</v>
      </c>
      <c r="ABJ87" s="191">
        <f t="shared" si="2458"/>
        <v>0</v>
      </c>
      <c r="ABK87" s="191">
        <f t="shared" si="2458"/>
        <v>0</v>
      </c>
      <c r="ABL87" s="191">
        <f t="shared" si="2458"/>
        <v>0</v>
      </c>
      <c r="ABM87" s="191">
        <f t="shared" si="2458"/>
        <v>0</v>
      </c>
      <c r="ABN87" s="191">
        <f t="shared" si="2458"/>
        <v>0</v>
      </c>
      <c r="ABO87" s="191">
        <f t="shared" si="2458"/>
        <v>0</v>
      </c>
      <c r="ABP87" s="191">
        <f t="shared" si="2458"/>
        <v>0</v>
      </c>
      <c r="ABQ87" s="191">
        <f t="shared" si="2458"/>
        <v>0</v>
      </c>
      <c r="ABR87" s="191">
        <f t="shared" si="2458"/>
        <v>0</v>
      </c>
      <c r="ABS87" s="191">
        <f t="shared" si="2458"/>
        <v>0</v>
      </c>
      <c r="ABT87" s="191">
        <f t="shared" si="2458"/>
        <v>0</v>
      </c>
      <c r="ABU87" s="191">
        <f t="shared" si="2458"/>
        <v>0</v>
      </c>
      <c r="ABV87" s="191">
        <f>SUM(ABV88:ABV91)</f>
        <v>0</v>
      </c>
      <c r="ABX87" s="191">
        <f t="shared" ref="ABX87:ACJ87" si="2459">SUM(ABX88:ABX91)</f>
        <v>0</v>
      </c>
      <c r="ABY87" s="191">
        <f t="shared" si="2459"/>
        <v>0</v>
      </c>
      <c r="ABZ87" s="191">
        <f t="shared" si="2459"/>
        <v>0</v>
      </c>
      <c r="ACA87" s="191">
        <f t="shared" si="2459"/>
        <v>0</v>
      </c>
      <c r="ACB87" s="191">
        <f t="shared" si="2459"/>
        <v>0</v>
      </c>
      <c r="ACC87" s="191">
        <f t="shared" si="2459"/>
        <v>0</v>
      </c>
      <c r="ACD87" s="191">
        <f t="shared" si="2459"/>
        <v>0</v>
      </c>
      <c r="ACE87" s="191">
        <f t="shared" si="2459"/>
        <v>0</v>
      </c>
      <c r="ACF87" s="191">
        <f t="shared" si="2459"/>
        <v>0</v>
      </c>
      <c r="ACG87" s="191">
        <f t="shared" si="2459"/>
        <v>0</v>
      </c>
      <c r="ACH87" s="191">
        <f t="shared" si="2459"/>
        <v>0</v>
      </c>
      <c r="ACI87" s="191">
        <f t="shared" si="2459"/>
        <v>0</v>
      </c>
      <c r="ACJ87" s="191">
        <f t="shared" si="2459"/>
        <v>0</v>
      </c>
      <c r="ACK87" s="191">
        <f>SUM(ACK88:ACK91)</f>
        <v>0</v>
      </c>
      <c r="ACM87" s="191">
        <f t="shared" ref="ACM87:ACY87" si="2460">SUM(ACM88:ACM91)</f>
        <v>0</v>
      </c>
      <c r="ACN87" s="191">
        <f t="shared" si="2460"/>
        <v>0</v>
      </c>
      <c r="ACO87" s="191">
        <f t="shared" si="2460"/>
        <v>0</v>
      </c>
      <c r="ACP87" s="191">
        <f t="shared" si="2460"/>
        <v>0</v>
      </c>
      <c r="ACQ87" s="191">
        <f t="shared" si="2460"/>
        <v>0</v>
      </c>
      <c r="ACR87" s="191">
        <f t="shared" si="2460"/>
        <v>0</v>
      </c>
      <c r="ACS87" s="191">
        <f t="shared" si="2460"/>
        <v>0</v>
      </c>
      <c r="ACT87" s="191">
        <f t="shared" si="2460"/>
        <v>0</v>
      </c>
      <c r="ACU87" s="191">
        <f t="shared" si="2460"/>
        <v>0</v>
      </c>
      <c r="ACV87" s="191">
        <f t="shared" si="2460"/>
        <v>0</v>
      </c>
      <c r="ACW87" s="191">
        <f t="shared" si="2460"/>
        <v>0</v>
      </c>
      <c r="ACX87" s="191">
        <f t="shared" si="2460"/>
        <v>0</v>
      </c>
      <c r="ACY87" s="191">
        <f t="shared" si="2460"/>
        <v>0</v>
      </c>
      <c r="ACZ87" s="191">
        <f>SUM(ACZ88:ACZ91)</f>
        <v>0</v>
      </c>
      <c r="ADC87" s="191">
        <f t="shared" ref="ADC87:ADO87" si="2461">SUM(ADC88:ADC91)</f>
        <v>0</v>
      </c>
      <c r="ADD87" s="191">
        <f t="shared" si="2461"/>
        <v>0</v>
      </c>
      <c r="ADE87" s="191">
        <f t="shared" si="2461"/>
        <v>0</v>
      </c>
      <c r="ADF87" s="191">
        <f t="shared" si="2461"/>
        <v>0</v>
      </c>
      <c r="ADG87" s="191">
        <f t="shared" si="2461"/>
        <v>0</v>
      </c>
      <c r="ADH87" s="191">
        <f t="shared" si="2461"/>
        <v>0</v>
      </c>
      <c r="ADI87" s="191">
        <f t="shared" si="2461"/>
        <v>0</v>
      </c>
      <c r="ADJ87" s="191">
        <f t="shared" si="2461"/>
        <v>0</v>
      </c>
      <c r="ADK87" s="191">
        <f t="shared" si="2461"/>
        <v>0</v>
      </c>
      <c r="ADL87" s="191">
        <f t="shared" si="2461"/>
        <v>0</v>
      </c>
      <c r="ADM87" s="191">
        <f t="shared" si="2461"/>
        <v>0</v>
      </c>
      <c r="ADN87" s="191">
        <f t="shared" si="2461"/>
        <v>0</v>
      </c>
      <c r="ADO87" s="191">
        <f t="shared" si="2461"/>
        <v>0</v>
      </c>
      <c r="ADP87" s="191">
        <f>SUM(ADP88:ADP91)</f>
        <v>0</v>
      </c>
      <c r="ADR87" s="191">
        <f t="shared" ref="ADR87:AED87" si="2462">SUM(ADR88:ADR91)</f>
        <v>0</v>
      </c>
      <c r="ADS87" s="191">
        <f t="shared" si="2462"/>
        <v>0</v>
      </c>
      <c r="ADT87" s="191">
        <f t="shared" si="2462"/>
        <v>0</v>
      </c>
      <c r="ADU87" s="191">
        <f t="shared" si="2462"/>
        <v>0</v>
      </c>
      <c r="ADV87" s="191">
        <f t="shared" si="2462"/>
        <v>0</v>
      </c>
      <c r="ADW87" s="191">
        <f t="shared" si="2462"/>
        <v>0</v>
      </c>
      <c r="ADX87" s="191">
        <f t="shared" si="2462"/>
        <v>0</v>
      </c>
      <c r="ADY87" s="191">
        <f t="shared" si="2462"/>
        <v>0</v>
      </c>
      <c r="ADZ87" s="191">
        <f t="shared" si="2462"/>
        <v>0</v>
      </c>
      <c r="AEA87" s="191">
        <f t="shared" si="2462"/>
        <v>0</v>
      </c>
      <c r="AEB87" s="191">
        <f t="shared" si="2462"/>
        <v>0</v>
      </c>
      <c r="AEC87" s="191">
        <f t="shared" si="2462"/>
        <v>0</v>
      </c>
      <c r="AED87" s="191">
        <f t="shared" si="2462"/>
        <v>0</v>
      </c>
      <c r="AEE87" s="191">
        <f>SUM(AEE88:AEE91)</f>
        <v>0</v>
      </c>
      <c r="AEG87" s="191">
        <f t="shared" ref="AEG87:AES87" si="2463">SUM(AEG88:AEG91)</f>
        <v>0</v>
      </c>
      <c r="AEH87" s="191">
        <f t="shared" si="2463"/>
        <v>0</v>
      </c>
      <c r="AEI87" s="191">
        <f t="shared" si="2463"/>
        <v>0</v>
      </c>
      <c r="AEJ87" s="191">
        <f t="shared" si="2463"/>
        <v>0</v>
      </c>
      <c r="AEK87" s="191">
        <f t="shared" si="2463"/>
        <v>0</v>
      </c>
      <c r="AEL87" s="191">
        <f t="shared" si="2463"/>
        <v>0</v>
      </c>
      <c r="AEM87" s="191">
        <f t="shared" si="2463"/>
        <v>0</v>
      </c>
      <c r="AEN87" s="191">
        <f t="shared" si="2463"/>
        <v>0</v>
      </c>
      <c r="AEO87" s="191">
        <f t="shared" si="2463"/>
        <v>0</v>
      </c>
      <c r="AEP87" s="191">
        <f t="shared" si="2463"/>
        <v>0</v>
      </c>
      <c r="AEQ87" s="191">
        <f t="shared" si="2463"/>
        <v>0</v>
      </c>
      <c r="AER87" s="191">
        <f t="shared" si="2463"/>
        <v>0</v>
      </c>
      <c r="AES87" s="191">
        <f t="shared" si="2463"/>
        <v>0</v>
      </c>
      <c r="AET87" s="191">
        <f>SUM(AET88:AET91)</f>
        <v>0</v>
      </c>
      <c r="AEV87" s="191">
        <f t="shared" ref="AEV87:AFH87" si="2464">SUM(AEV88:AEV91)</f>
        <v>0</v>
      </c>
      <c r="AEW87" s="191">
        <f t="shared" si="2464"/>
        <v>0</v>
      </c>
      <c r="AEX87" s="191">
        <f t="shared" si="2464"/>
        <v>0</v>
      </c>
      <c r="AEY87" s="191">
        <f t="shared" si="2464"/>
        <v>0</v>
      </c>
      <c r="AEZ87" s="191">
        <f t="shared" si="2464"/>
        <v>0</v>
      </c>
      <c r="AFA87" s="191">
        <f t="shared" si="2464"/>
        <v>0</v>
      </c>
      <c r="AFB87" s="191">
        <f t="shared" si="2464"/>
        <v>0</v>
      </c>
      <c r="AFC87" s="191">
        <f t="shared" si="2464"/>
        <v>0</v>
      </c>
      <c r="AFD87" s="191">
        <f t="shared" si="2464"/>
        <v>0</v>
      </c>
      <c r="AFE87" s="191">
        <f t="shared" si="2464"/>
        <v>0</v>
      </c>
      <c r="AFF87" s="191">
        <f t="shared" si="2464"/>
        <v>0</v>
      </c>
      <c r="AFG87" s="191">
        <f t="shared" si="2464"/>
        <v>0</v>
      </c>
      <c r="AFH87" s="191">
        <f t="shared" si="2464"/>
        <v>0</v>
      </c>
      <c r="AFI87" s="191">
        <f>SUM(AFI88:AFI91)</f>
        <v>0</v>
      </c>
      <c r="AFK87" s="191">
        <f t="shared" ref="AFK87:AFW87" si="2465">SUM(AFK88:AFK91)</f>
        <v>0</v>
      </c>
      <c r="AFL87" s="191">
        <f t="shared" si="2465"/>
        <v>0</v>
      </c>
      <c r="AFM87" s="191">
        <f t="shared" si="2465"/>
        <v>0</v>
      </c>
      <c r="AFN87" s="191">
        <f t="shared" si="2465"/>
        <v>0</v>
      </c>
      <c r="AFO87" s="191">
        <f t="shared" si="2465"/>
        <v>0</v>
      </c>
      <c r="AFP87" s="191">
        <f t="shared" si="2465"/>
        <v>0</v>
      </c>
      <c r="AFQ87" s="191">
        <f t="shared" si="2465"/>
        <v>0</v>
      </c>
      <c r="AFR87" s="191">
        <f t="shared" si="2465"/>
        <v>0</v>
      </c>
      <c r="AFS87" s="191">
        <f t="shared" si="2465"/>
        <v>0</v>
      </c>
      <c r="AFT87" s="191">
        <f t="shared" si="2465"/>
        <v>0</v>
      </c>
      <c r="AFU87" s="191">
        <f t="shared" si="2465"/>
        <v>0</v>
      </c>
      <c r="AFV87" s="191">
        <f t="shared" si="2465"/>
        <v>0</v>
      </c>
      <c r="AFW87" s="191">
        <f t="shared" si="2465"/>
        <v>0</v>
      </c>
      <c r="AFX87" s="191">
        <f>SUM(AFX88:AFX91)</f>
        <v>0</v>
      </c>
      <c r="AFZ87" s="191">
        <f t="shared" ref="AFZ87:AGL87" si="2466">SUM(AFZ88:AFZ91)</f>
        <v>0</v>
      </c>
      <c r="AGA87" s="191">
        <f t="shared" si="2466"/>
        <v>0</v>
      </c>
      <c r="AGB87" s="191">
        <f t="shared" si="2466"/>
        <v>0</v>
      </c>
      <c r="AGC87" s="191">
        <f t="shared" si="2466"/>
        <v>0</v>
      </c>
      <c r="AGD87" s="191">
        <f t="shared" si="2466"/>
        <v>0</v>
      </c>
      <c r="AGE87" s="191">
        <f t="shared" si="2466"/>
        <v>0</v>
      </c>
      <c r="AGF87" s="191">
        <f t="shared" si="2466"/>
        <v>0</v>
      </c>
      <c r="AGG87" s="191">
        <f t="shared" si="2466"/>
        <v>0</v>
      </c>
      <c r="AGH87" s="191">
        <f t="shared" si="2466"/>
        <v>0</v>
      </c>
      <c r="AGI87" s="191">
        <f t="shared" si="2466"/>
        <v>0</v>
      </c>
      <c r="AGJ87" s="191">
        <f t="shared" si="2466"/>
        <v>0</v>
      </c>
      <c r="AGK87" s="191">
        <f t="shared" si="2466"/>
        <v>0</v>
      </c>
      <c r="AGL87" s="191">
        <f t="shared" si="2466"/>
        <v>0</v>
      </c>
      <c r="AGM87" s="191">
        <f>SUM(AGM88:AGM91)</f>
        <v>0</v>
      </c>
      <c r="AGO87" s="191">
        <f t="shared" ref="AGO87:AHA87" si="2467">SUM(AGO88:AGO91)</f>
        <v>0</v>
      </c>
      <c r="AGP87" s="191">
        <f t="shared" si="2467"/>
        <v>0</v>
      </c>
      <c r="AGQ87" s="191">
        <f t="shared" si="2467"/>
        <v>0</v>
      </c>
      <c r="AGR87" s="191">
        <f t="shared" si="2467"/>
        <v>0</v>
      </c>
      <c r="AGS87" s="191">
        <f t="shared" si="2467"/>
        <v>0</v>
      </c>
      <c r="AGT87" s="191">
        <f t="shared" si="2467"/>
        <v>0</v>
      </c>
      <c r="AGU87" s="191">
        <f t="shared" si="2467"/>
        <v>0</v>
      </c>
      <c r="AGV87" s="191">
        <f t="shared" si="2467"/>
        <v>0</v>
      </c>
      <c r="AGW87" s="191">
        <f t="shared" si="2467"/>
        <v>0</v>
      </c>
      <c r="AGX87" s="191">
        <f t="shared" si="2467"/>
        <v>0</v>
      </c>
      <c r="AGY87" s="191">
        <f t="shared" si="2467"/>
        <v>0</v>
      </c>
      <c r="AGZ87" s="191">
        <f t="shared" si="2467"/>
        <v>0</v>
      </c>
      <c r="AHA87" s="191">
        <f t="shared" si="2467"/>
        <v>0</v>
      </c>
      <c r="AHB87" s="191">
        <f>SUM(AHB88:AHB91)</f>
        <v>0</v>
      </c>
      <c r="AHD87" s="191">
        <f t="shared" ref="AHD87:AHP87" si="2468">SUM(AHD88:AHD91)</f>
        <v>0</v>
      </c>
      <c r="AHE87" s="191">
        <f t="shared" si="2468"/>
        <v>0</v>
      </c>
      <c r="AHF87" s="191">
        <f t="shared" si="2468"/>
        <v>0</v>
      </c>
      <c r="AHG87" s="191">
        <f t="shared" si="2468"/>
        <v>0</v>
      </c>
      <c r="AHH87" s="191">
        <f t="shared" si="2468"/>
        <v>0</v>
      </c>
      <c r="AHI87" s="191">
        <f t="shared" si="2468"/>
        <v>0</v>
      </c>
      <c r="AHJ87" s="191">
        <f t="shared" si="2468"/>
        <v>0</v>
      </c>
      <c r="AHK87" s="191">
        <f t="shared" si="2468"/>
        <v>0</v>
      </c>
      <c r="AHL87" s="191">
        <f t="shared" si="2468"/>
        <v>0</v>
      </c>
      <c r="AHM87" s="191">
        <f t="shared" si="2468"/>
        <v>0</v>
      </c>
      <c r="AHN87" s="191">
        <f t="shared" si="2468"/>
        <v>0</v>
      </c>
      <c r="AHO87" s="191">
        <f t="shared" si="2468"/>
        <v>0</v>
      </c>
      <c r="AHP87" s="191">
        <f t="shared" si="2468"/>
        <v>0</v>
      </c>
      <c r="AHQ87" s="191">
        <f>SUM(AHQ88:AHQ91)</f>
        <v>0</v>
      </c>
      <c r="AHS87" s="191">
        <f t="shared" ref="AHS87:AIE87" si="2469">SUM(AHS88:AHS91)</f>
        <v>0</v>
      </c>
      <c r="AHT87" s="191">
        <f t="shared" si="2469"/>
        <v>0</v>
      </c>
      <c r="AHU87" s="191">
        <f t="shared" si="2469"/>
        <v>0</v>
      </c>
      <c r="AHV87" s="191">
        <f t="shared" si="2469"/>
        <v>0</v>
      </c>
      <c r="AHW87" s="191">
        <f t="shared" si="2469"/>
        <v>0</v>
      </c>
      <c r="AHX87" s="191">
        <f t="shared" si="2469"/>
        <v>0</v>
      </c>
      <c r="AHY87" s="191">
        <f t="shared" si="2469"/>
        <v>0</v>
      </c>
      <c r="AHZ87" s="191">
        <f t="shared" si="2469"/>
        <v>0</v>
      </c>
      <c r="AIA87" s="191">
        <f t="shared" si="2469"/>
        <v>0</v>
      </c>
      <c r="AIB87" s="191">
        <f t="shared" si="2469"/>
        <v>0</v>
      </c>
      <c r="AIC87" s="191">
        <f t="shared" si="2469"/>
        <v>0</v>
      </c>
      <c r="AID87" s="191">
        <f t="shared" si="2469"/>
        <v>0</v>
      </c>
      <c r="AIE87" s="191">
        <f t="shared" si="2469"/>
        <v>0</v>
      </c>
      <c r="AIF87" s="191">
        <f>SUM(AIF88:AIF91)</f>
        <v>0</v>
      </c>
    </row>
    <row r="88" spans="1:916" ht="30" x14ac:dyDescent="0.25">
      <c r="A88" s="46" t="s">
        <v>287</v>
      </c>
      <c r="B88" s="47" t="s">
        <v>294</v>
      </c>
      <c r="C88" s="53"/>
      <c r="D88" s="48"/>
      <c r="E88" s="48"/>
      <c r="F88" s="48"/>
      <c r="G88" s="191">
        <f t="shared" ref="G88:G91" si="2470">C88+D88-E88+F88</f>
        <v>0</v>
      </c>
      <c r="H88" s="48"/>
      <c r="I88" s="48"/>
      <c r="J88" s="48"/>
      <c r="K88" s="48"/>
      <c r="L88" s="48"/>
      <c r="M88" s="48"/>
      <c r="N88" s="192">
        <f t="shared" ref="N88:N91" si="2471">H88+I88-J88+K88-L88+M88</f>
        <v>0</v>
      </c>
      <c r="O88" s="48"/>
      <c r="P88" s="48"/>
      <c r="Q88" s="48"/>
      <c r="R88" s="48"/>
      <c r="S88" s="48"/>
      <c r="T88" s="48"/>
      <c r="U88" s="191">
        <f t="shared" ref="U88:U91" si="2472">Q88+R88-S88+T88</f>
        <v>0</v>
      </c>
      <c r="V88" s="48"/>
      <c r="W88" s="48"/>
      <c r="X88" s="48"/>
      <c r="Y88" s="48"/>
      <c r="Z88" s="48"/>
      <c r="AA88" s="48"/>
      <c r="AB88" s="192">
        <f t="shared" ref="AB88:AB91" si="2473">V88+W88-X88+Y88-Z88+AA88</f>
        <v>0</v>
      </c>
      <c r="AC88" s="48"/>
      <c r="AD88" s="48"/>
      <c r="AF88" s="48"/>
      <c r="AG88" s="48"/>
      <c r="AH88" s="48"/>
      <c r="AI88" s="48"/>
      <c r="AJ88" s="191">
        <f t="shared" ref="AJ88:AJ91" si="2474">AF88+AG88-AH88+AI88</f>
        <v>0</v>
      </c>
      <c r="AK88" s="48"/>
      <c r="AL88" s="48"/>
      <c r="AM88" s="48"/>
      <c r="AN88" s="48"/>
      <c r="AO88" s="48"/>
      <c r="AP88" s="48"/>
      <c r="AQ88" s="192">
        <f t="shared" ref="AQ88:AQ91" si="2475">AK88+AL88-AM88+AN88-AO88+AP88</f>
        <v>0</v>
      </c>
      <c r="AR88" s="48"/>
      <c r="AS88" s="48"/>
      <c r="AU88" s="48"/>
      <c r="AV88" s="48"/>
      <c r="AW88" s="48"/>
      <c r="AX88" s="48"/>
      <c r="AY88" s="191">
        <f t="shared" ref="AY88:AY91" si="2476">AU88+AV88-AW88+AX88</f>
        <v>0</v>
      </c>
      <c r="AZ88" s="48"/>
      <c r="BA88" s="48"/>
      <c r="BB88" s="48"/>
      <c r="BC88" s="48"/>
      <c r="BD88" s="48"/>
      <c r="BE88" s="48"/>
      <c r="BF88" s="192">
        <f t="shared" ref="BF88:BF91" si="2477">AZ88+BA88-BB88+BC88-BD88+BE88</f>
        <v>0</v>
      </c>
      <c r="BG88" s="48"/>
      <c r="BH88" s="48"/>
      <c r="BJ88" s="48"/>
      <c r="BK88" s="48"/>
      <c r="BL88" s="48"/>
      <c r="BM88" s="48"/>
      <c r="BN88" s="191">
        <f t="shared" ref="BN88:BN91" si="2478">BJ88+BK88-BL88+BM88</f>
        <v>0</v>
      </c>
      <c r="BO88" s="48"/>
      <c r="BP88" s="48"/>
      <c r="BQ88" s="48"/>
      <c r="BR88" s="48"/>
      <c r="BS88" s="48"/>
      <c r="BT88" s="48"/>
      <c r="BU88" s="192">
        <f t="shared" ref="BU88:BU91" si="2479">BO88+BP88-BQ88+BR88-BS88+BT88</f>
        <v>0</v>
      </c>
      <c r="BV88" s="48"/>
      <c r="BW88" s="48"/>
      <c r="BY88" s="48"/>
      <c r="BZ88" s="48"/>
      <c r="CA88" s="48"/>
      <c r="CB88" s="48"/>
      <c r="CC88" s="191">
        <f t="shared" ref="CC88:CC91" si="2480">BY88+BZ88-CA88+CB88</f>
        <v>0</v>
      </c>
      <c r="CD88" s="48"/>
      <c r="CE88" s="48"/>
      <c r="CF88" s="48"/>
      <c r="CG88" s="48"/>
      <c r="CH88" s="48"/>
      <c r="CI88" s="48"/>
      <c r="CJ88" s="192">
        <f t="shared" ref="CJ88:CJ91" si="2481">CD88+CE88-CF88+CG88-CH88+CI88</f>
        <v>0</v>
      </c>
      <c r="CK88" s="48"/>
      <c r="CL88" s="48"/>
      <c r="CN88" s="48"/>
      <c r="CO88" s="48"/>
      <c r="CP88" s="48"/>
      <c r="CQ88" s="48"/>
      <c r="CR88" s="191">
        <f t="shared" ref="CR88:CR91" si="2482">CN88+CO88-CP88+CQ88</f>
        <v>0</v>
      </c>
      <c r="CS88" s="48"/>
      <c r="CT88" s="48"/>
      <c r="CU88" s="48"/>
      <c r="CV88" s="48"/>
      <c r="CW88" s="48"/>
      <c r="CX88" s="48"/>
      <c r="CY88" s="192">
        <f t="shared" ref="CY88:CY91" si="2483">CS88+CT88-CU88+CV88-CW88+CX88</f>
        <v>0</v>
      </c>
      <c r="CZ88" s="48"/>
      <c r="DA88" s="48"/>
      <c r="DC88" s="48"/>
      <c r="DD88" s="48"/>
      <c r="DE88" s="48"/>
      <c r="DF88" s="48"/>
      <c r="DG88" s="191">
        <f t="shared" ref="DG88:DG91" si="2484">DC88+DD88-DE88+DF88</f>
        <v>0</v>
      </c>
      <c r="DH88" s="48"/>
      <c r="DI88" s="48"/>
      <c r="DJ88" s="48"/>
      <c r="DK88" s="48"/>
      <c r="DL88" s="48"/>
      <c r="DM88" s="48"/>
      <c r="DN88" s="192">
        <f t="shared" ref="DN88:DN91" si="2485">DH88+DI88-DJ88+DK88-DL88+DM88</f>
        <v>0</v>
      </c>
      <c r="DO88" s="48"/>
      <c r="DP88" s="48"/>
      <c r="DR88" s="48"/>
      <c r="DS88" s="48"/>
      <c r="DT88" s="48"/>
      <c r="DU88" s="48"/>
      <c r="DV88" s="191">
        <f t="shared" ref="DV88:DV91" si="2486">DR88+DS88-DT88+DU88</f>
        <v>0</v>
      </c>
      <c r="DW88" s="48"/>
      <c r="DX88" s="48"/>
      <c r="DY88" s="48"/>
      <c r="DZ88" s="48"/>
      <c r="EA88" s="48"/>
      <c r="EB88" s="48"/>
      <c r="EC88" s="192">
        <f t="shared" ref="EC88:EC91" si="2487">DW88+DX88-DY88+DZ88-EA88+EB88</f>
        <v>0</v>
      </c>
      <c r="ED88" s="48"/>
      <c r="EE88" s="48"/>
      <c r="EG88" s="48"/>
      <c r="EH88" s="48"/>
      <c r="EI88" s="48"/>
      <c r="EJ88" s="48"/>
      <c r="EK88" s="191">
        <f t="shared" ref="EK88:EK91" si="2488">EG88+EH88-EI88+EJ88</f>
        <v>0</v>
      </c>
      <c r="EL88" s="48"/>
      <c r="EM88" s="48"/>
      <c r="EN88" s="48"/>
      <c r="EO88" s="48"/>
      <c r="EP88" s="48"/>
      <c r="EQ88" s="48"/>
      <c r="ER88" s="192">
        <f t="shared" ref="ER88:ER91" si="2489">EL88+EM88-EN88+EO88-EP88+EQ88</f>
        <v>0</v>
      </c>
      <c r="ES88" s="48"/>
      <c r="ET88" s="48"/>
      <c r="EV88" s="48"/>
      <c r="EW88" s="48"/>
      <c r="EX88" s="48"/>
      <c r="EY88" s="48"/>
      <c r="EZ88" s="191">
        <f t="shared" ref="EZ88:EZ91" si="2490">EV88+EW88-EX88+EY88</f>
        <v>0</v>
      </c>
      <c r="FA88" s="48"/>
      <c r="FB88" s="48"/>
      <c r="FC88" s="48"/>
      <c r="FD88" s="48"/>
      <c r="FE88" s="48"/>
      <c r="FF88" s="48"/>
      <c r="FG88" s="192">
        <f t="shared" ref="FG88:FG91" si="2491">FA88+FB88-FC88+FD88-FE88+FF88</f>
        <v>0</v>
      </c>
      <c r="FH88" s="48"/>
      <c r="FI88" s="48"/>
      <c r="FK88" s="48"/>
      <c r="FL88" s="48"/>
      <c r="FM88" s="48"/>
      <c r="FN88" s="48"/>
      <c r="FO88" s="191">
        <f t="shared" ref="FO88:FO91" si="2492">FK88+FL88-FM88+FN88</f>
        <v>0</v>
      </c>
      <c r="FP88" s="48"/>
      <c r="FQ88" s="48"/>
      <c r="FR88" s="48"/>
      <c r="FS88" s="48"/>
      <c r="FT88" s="48"/>
      <c r="FU88" s="48"/>
      <c r="FV88" s="192">
        <f t="shared" ref="FV88:FV91" si="2493">FP88+FQ88-FR88+FS88-FT88+FU88</f>
        <v>0</v>
      </c>
      <c r="FW88" s="48"/>
      <c r="FX88" s="48"/>
      <c r="FZ88" s="48"/>
      <c r="GA88" s="48"/>
      <c r="GB88" s="48"/>
      <c r="GC88" s="48"/>
      <c r="GD88" s="191">
        <f t="shared" ref="GD88:GD91" si="2494">FZ88+GA88-GB88+GC88</f>
        <v>0</v>
      </c>
      <c r="GE88" s="48"/>
      <c r="GF88" s="48"/>
      <c r="GG88" s="48"/>
      <c r="GH88" s="48"/>
      <c r="GI88" s="48"/>
      <c r="GJ88" s="48"/>
      <c r="GK88" s="192">
        <f t="shared" ref="GK88:GK91" si="2495">GE88+GF88-GG88+GH88-GI88+GJ88</f>
        <v>0</v>
      </c>
      <c r="GL88" s="48"/>
      <c r="GM88" s="48"/>
      <c r="GO88" s="48"/>
      <c r="GP88" s="48"/>
      <c r="GQ88" s="48"/>
      <c r="GR88" s="48"/>
      <c r="GS88" s="191">
        <f t="shared" ref="GS88:GS91" si="2496">GO88+GP88-GQ88+GR88</f>
        <v>0</v>
      </c>
      <c r="GT88" s="48"/>
      <c r="GU88" s="48"/>
      <c r="GV88" s="48"/>
      <c r="GW88" s="48"/>
      <c r="GX88" s="48"/>
      <c r="GY88" s="48"/>
      <c r="GZ88" s="192">
        <f t="shared" ref="GZ88:GZ91" si="2497">GT88+GU88-GV88+GW88-GX88+GY88</f>
        <v>0</v>
      </c>
      <c r="HA88" s="48"/>
      <c r="HB88" s="48"/>
      <c r="HD88" s="48"/>
      <c r="HE88" s="48"/>
      <c r="HF88" s="48"/>
      <c r="HG88" s="48"/>
      <c r="HH88" s="191">
        <f t="shared" ref="HH88:HH91" si="2498">HD88+HE88-HF88+HG88</f>
        <v>0</v>
      </c>
      <c r="HI88" s="48"/>
      <c r="HJ88" s="48"/>
      <c r="HK88" s="48"/>
      <c r="HL88" s="48"/>
      <c r="HM88" s="48"/>
      <c r="HN88" s="48"/>
      <c r="HO88" s="192">
        <f t="shared" ref="HO88:HO91" si="2499">HI88+HJ88-HK88+HL88-HM88+HN88</f>
        <v>0</v>
      </c>
      <c r="HP88" s="48"/>
      <c r="HQ88" s="48"/>
      <c r="HS88" s="48"/>
      <c r="HT88" s="48"/>
      <c r="HU88" s="48"/>
      <c r="HV88" s="48"/>
      <c r="HW88" s="191">
        <f t="shared" ref="HW88:HW91" si="2500">HS88+HT88-HU88+HV88</f>
        <v>0</v>
      </c>
      <c r="HX88" s="48"/>
      <c r="HY88" s="48"/>
      <c r="HZ88" s="48"/>
      <c r="IA88" s="48"/>
      <c r="IB88" s="48"/>
      <c r="IC88" s="48"/>
      <c r="ID88" s="192">
        <f t="shared" ref="ID88:ID91" si="2501">HX88+HY88-HZ88+IA88-IB88+IC88</f>
        <v>0</v>
      </c>
      <c r="IE88" s="48"/>
      <c r="IF88" s="48"/>
      <c r="IH88" s="48"/>
      <c r="II88" s="48"/>
      <c r="IJ88" s="48"/>
      <c r="IK88" s="48"/>
      <c r="IL88" s="191">
        <f t="shared" ref="IL88:IL91" si="2502">IH88+II88-IJ88+IK88</f>
        <v>0</v>
      </c>
      <c r="IM88" s="48"/>
      <c r="IN88" s="48"/>
      <c r="IO88" s="48"/>
      <c r="IP88" s="48"/>
      <c r="IQ88" s="48"/>
      <c r="IR88" s="48"/>
      <c r="IS88" s="192">
        <f t="shared" ref="IS88:IS91" si="2503">IM88+IN88-IO88+IP88-IQ88+IR88</f>
        <v>0</v>
      </c>
      <c r="IT88" s="48"/>
      <c r="IU88" s="48"/>
      <c r="IW88" s="48"/>
      <c r="IX88" s="48"/>
      <c r="IY88" s="48"/>
      <c r="IZ88" s="48"/>
      <c r="JA88" s="191">
        <f t="shared" ref="JA88:JA91" si="2504">IW88+IX88-IY88+IZ88</f>
        <v>0</v>
      </c>
      <c r="JB88" s="48"/>
      <c r="JC88" s="48"/>
      <c r="JD88" s="48"/>
      <c r="JE88" s="48"/>
      <c r="JF88" s="48"/>
      <c r="JG88" s="48"/>
      <c r="JH88" s="192">
        <f t="shared" ref="JH88:JH91" si="2505">JB88+JC88-JD88+JE88-JF88+JG88</f>
        <v>0</v>
      </c>
      <c r="JI88" s="48"/>
      <c r="JJ88" s="48"/>
      <c r="JL88" s="48"/>
      <c r="JM88" s="48"/>
      <c r="JN88" s="48"/>
      <c r="JO88" s="48"/>
      <c r="JP88" s="191">
        <f t="shared" ref="JP88:JP91" si="2506">JL88+JM88-JN88+JO88</f>
        <v>0</v>
      </c>
      <c r="JQ88" s="48"/>
      <c r="JR88" s="48"/>
      <c r="JS88" s="48"/>
      <c r="JT88" s="48"/>
      <c r="JU88" s="48"/>
      <c r="JV88" s="48"/>
      <c r="JW88" s="192">
        <f t="shared" ref="JW88:JW91" si="2507">JQ88+JR88-JS88+JT88-JU88+JV88</f>
        <v>0</v>
      </c>
      <c r="JX88" s="48"/>
      <c r="JY88" s="48"/>
      <c r="KA88" s="48"/>
      <c r="KB88" s="48"/>
      <c r="KC88" s="48"/>
      <c r="KD88" s="48"/>
      <c r="KE88" s="191">
        <f t="shared" ref="KE88:KE91" si="2508">KA88+KB88-KC88+KD88</f>
        <v>0</v>
      </c>
      <c r="KF88" s="48"/>
      <c r="KG88" s="48"/>
      <c r="KH88" s="48"/>
      <c r="KI88" s="48"/>
      <c r="KJ88" s="48"/>
      <c r="KK88" s="48"/>
      <c r="KL88" s="192">
        <f t="shared" ref="KL88:KL91" si="2509">KF88+KG88-KH88+KI88-KJ88+KK88</f>
        <v>0</v>
      </c>
      <c r="KM88" s="48"/>
      <c r="KN88" s="48"/>
      <c r="KP88" s="48"/>
      <c r="KQ88" s="48"/>
      <c r="KR88" s="48"/>
      <c r="KS88" s="48"/>
      <c r="KT88" s="191">
        <f t="shared" ref="KT88:KT91" si="2510">KP88+KQ88-KR88+KS88</f>
        <v>0</v>
      </c>
      <c r="KU88" s="48"/>
      <c r="KV88" s="48"/>
      <c r="KW88" s="48"/>
      <c r="KX88" s="48"/>
      <c r="KY88" s="48"/>
      <c r="KZ88" s="48"/>
      <c r="LA88" s="192">
        <f t="shared" ref="LA88:LA91" si="2511">KU88+KV88-KW88+KX88-KY88+KZ88</f>
        <v>0</v>
      </c>
      <c r="LB88" s="48"/>
      <c r="LC88" s="48"/>
      <c r="LE88" s="48"/>
      <c r="LF88" s="48"/>
      <c r="LG88" s="48"/>
      <c r="LH88" s="48"/>
      <c r="LI88" s="191">
        <f t="shared" ref="LI88:LI91" si="2512">LE88+LF88-LG88+LH88</f>
        <v>0</v>
      </c>
      <c r="LJ88" s="48"/>
      <c r="LK88" s="48"/>
      <c r="LL88" s="48"/>
      <c r="LM88" s="48"/>
      <c r="LN88" s="48"/>
      <c r="LO88" s="48"/>
      <c r="LP88" s="192">
        <f t="shared" ref="LP88:LP91" si="2513">LJ88+LK88-LL88+LM88-LN88+LO88</f>
        <v>0</v>
      </c>
      <c r="LQ88" s="48"/>
      <c r="LR88" s="48"/>
      <c r="LT88" s="48"/>
      <c r="LU88" s="48"/>
      <c r="LV88" s="48"/>
      <c r="LW88" s="48"/>
      <c r="LX88" s="191">
        <f t="shared" ref="LX88:LX91" si="2514">LT88+LU88-LV88+LW88</f>
        <v>0</v>
      </c>
      <c r="LY88" s="48"/>
      <c r="LZ88" s="48"/>
      <c r="MA88" s="48"/>
      <c r="MB88" s="48"/>
      <c r="MC88" s="48"/>
      <c r="MD88" s="48"/>
      <c r="ME88" s="192">
        <f t="shared" ref="ME88:ME91" si="2515">LY88+LZ88-MA88+MB88-MC88+MD88</f>
        <v>0</v>
      </c>
      <c r="MF88" s="48"/>
      <c r="MG88" s="48"/>
      <c r="MI88" s="48"/>
      <c r="MJ88" s="48"/>
      <c r="MK88" s="48"/>
      <c r="ML88" s="48"/>
      <c r="MM88" s="191">
        <f t="shared" ref="MM88:MM91" si="2516">MI88+MJ88-MK88+ML88</f>
        <v>0</v>
      </c>
      <c r="MN88" s="48"/>
      <c r="MO88" s="48"/>
      <c r="MP88" s="48"/>
      <c r="MQ88" s="48"/>
      <c r="MR88" s="48"/>
      <c r="MS88" s="48"/>
      <c r="MT88" s="192">
        <f t="shared" ref="MT88:MT91" si="2517">MN88+MO88-MP88+MQ88-MR88+MS88</f>
        <v>0</v>
      </c>
      <c r="MU88" s="48"/>
      <c r="MV88" s="48"/>
      <c r="MX88" s="48"/>
      <c r="MY88" s="48"/>
      <c r="MZ88" s="48"/>
      <c r="NA88" s="48"/>
      <c r="NB88" s="191">
        <f t="shared" ref="NB88:NB91" si="2518">MX88+MY88-MZ88+NA88</f>
        <v>0</v>
      </c>
      <c r="NC88" s="48"/>
      <c r="ND88" s="48"/>
      <c r="NE88" s="48"/>
      <c r="NF88" s="48"/>
      <c r="NG88" s="48"/>
      <c r="NH88" s="48"/>
      <c r="NI88" s="192">
        <f t="shared" ref="NI88:NI91" si="2519">NC88+ND88-NE88+NF88-NG88+NH88</f>
        <v>0</v>
      </c>
      <c r="NJ88" s="48"/>
      <c r="NK88" s="48"/>
      <c r="NM88" s="48"/>
      <c r="NN88" s="48"/>
      <c r="NO88" s="48"/>
      <c r="NP88" s="48"/>
      <c r="NQ88" s="191">
        <f t="shared" ref="NQ88:NQ91" si="2520">NM88+NN88-NO88+NP88</f>
        <v>0</v>
      </c>
      <c r="NR88" s="48"/>
      <c r="NS88" s="48"/>
      <c r="NT88" s="48"/>
      <c r="NU88" s="48"/>
      <c r="NV88" s="48"/>
      <c r="NW88" s="48"/>
      <c r="NX88" s="192">
        <f t="shared" ref="NX88:NX91" si="2521">NR88+NS88-NT88+NU88-NV88+NW88</f>
        <v>0</v>
      </c>
      <c r="NY88" s="48"/>
      <c r="NZ88" s="48"/>
      <c r="OB88" s="48"/>
      <c r="OC88" s="48"/>
      <c r="OD88" s="48"/>
      <c r="OE88" s="48"/>
      <c r="OF88" s="191">
        <f t="shared" ref="OF88:OF91" si="2522">OB88+OC88-OD88+OE88</f>
        <v>0</v>
      </c>
      <c r="OG88" s="48"/>
      <c r="OH88" s="48"/>
      <c r="OI88" s="48"/>
      <c r="OJ88" s="48"/>
      <c r="OK88" s="48"/>
      <c r="OL88" s="48"/>
      <c r="OM88" s="192">
        <f t="shared" ref="OM88:OM91" si="2523">OG88+OH88-OI88+OJ88-OK88+OL88</f>
        <v>0</v>
      </c>
      <c r="ON88" s="48"/>
      <c r="OO88" s="48"/>
      <c r="OQ88" s="48"/>
      <c r="OR88" s="48"/>
      <c r="OS88" s="48"/>
      <c r="OT88" s="48"/>
      <c r="OU88" s="191">
        <f t="shared" ref="OU88:OU91" si="2524">OQ88+OR88-OS88+OT88</f>
        <v>0</v>
      </c>
      <c r="OV88" s="48"/>
      <c r="OW88" s="48"/>
      <c r="OX88" s="48"/>
      <c r="OY88" s="48"/>
      <c r="OZ88" s="48"/>
      <c r="PA88" s="48"/>
      <c r="PB88" s="192">
        <f t="shared" ref="PB88:PB91" si="2525">OV88+OW88-OX88+OY88-OZ88+PA88</f>
        <v>0</v>
      </c>
      <c r="PC88" s="48"/>
      <c r="PD88" s="48"/>
      <c r="PF88" s="48"/>
      <c r="PG88" s="48"/>
      <c r="PH88" s="48"/>
      <c r="PI88" s="48"/>
      <c r="PJ88" s="191">
        <f t="shared" ref="PJ88:PJ91" si="2526">PF88+PG88-PH88+PI88</f>
        <v>0</v>
      </c>
      <c r="PK88" s="48"/>
      <c r="PL88" s="48"/>
      <c r="PM88" s="48"/>
      <c r="PN88" s="48"/>
      <c r="PO88" s="48"/>
      <c r="PP88" s="48"/>
      <c r="PQ88" s="192">
        <f t="shared" ref="PQ88:PQ91" si="2527">PK88+PL88-PM88+PN88-PO88+PP88</f>
        <v>0</v>
      </c>
      <c r="PR88" s="48"/>
      <c r="PS88" s="48"/>
      <c r="PU88" s="48"/>
      <c r="PV88" s="48"/>
      <c r="PW88" s="48"/>
      <c r="PX88" s="48"/>
      <c r="PY88" s="191">
        <f t="shared" ref="PY88:PY91" si="2528">PU88+PV88-PW88+PX88</f>
        <v>0</v>
      </c>
      <c r="PZ88" s="48"/>
      <c r="QA88" s="48"/>
      <c r="QB88" s="48"/>
      <c r="QC88" s="48"/>
      <c r="QD88" s="48"/>
      <c r="QE88" s="48"/>
      <c r="QF88" s="192">
        <f t="shared" ref="QF88:QF91" si="2529">PZ88+QA88-QB88+QC88-QD88+QE88</f>
        <v>0</v>
      </c>
      <c r="QG88" s="48"/>
      <c r="QH88" s="48"/>
      <c r="QJ88" s="48"/>
      <c r="QK88" s="48"/>
      <c r="QL88" s="48"/>
      <c r="QM88" s="48"/>
      <c r="QN88" s="191">
        <f t="shared" ref="QN88:QN91" si="2530">QJ88+QK88-QL88+QM88</f>
        <v>0</v>
      </c>
      <c r="QO88" s="48"/>
      <c r="QP88" s="48"/>
      <c r="QQ88" s="48"/>
      <c r="QR88" s="48"/>
      <c r="QS88" s="48"/>
      <c r="QT88" s="48"/>
      <c r="QU88" s="192">
        <f t="shared" ref="QU88:QU91" si="2531">QO88+QP88-QQ88+QR88-QS88+QT88</f>
        <v>0</v>
      </c>
      <c r="QV88" s="48"/>
      <c r="QW88" s="48"/>
      <c r="QY88" s="48"/>
      <c r="QZ88" s="48"/>
      <c r="RA88" s="48"/>
      <c r="RB88" s="48"/>
      <c r="RC88" s="191">
        <f t="shared" ref="RC88:RC91" si="2532">QY88+QZ88-RA88+RB88</f>
        <v>0</v>
      </c>
      <c r="RD88" s="48"/>
      <c r="RE88" s="48"/>
      <c r="RF88" s="48"/>
      <c r="RG88" s="48"/>
      <c r="RH88" s="48"/>
      <c r="RI88" s="48"/>
      <c r="RJ88" s="192">
        <f t="shared" ref="RJ88:RJ91" si="2533">RD88+RE88-RF88+RG88-RH88+RI88</f>
        <v>0</v>
      </c>
      <c r="RK88" s="48"/>
      <c r="RL88" s="48"/>
      <c r="RN88" s="48"/>
      <c r="RO88" s="48"/>
      <c r="RP88" s="48"/>
      <c r="RQ88" s="48"/>
      <c r="RR88" s="191">
        <f t="shared" ref="RR88:RR91" si="2534">RN88+RO88-RP88+RQ88</f>
        <v>0</v>
      </c>
      <c r="RS88" s="48"/>
      <c r="RT88" s="48"/>
      <c r="RU88" s="48"/>
      <c r="RV88" s="48"/>
      <c r="RW88" s="48"/>
      <c r="RX88" s="48"/>
      <c r="RY88" s="192">
        <f t="shared" ref="RY88:RY91" si="2535">RS88+RT88-RU88+RV88-RW88+RX88</f>
        <v>0</v>
      </c>
      <c r="RZ88" s="48"/>
      <c r="SA88" s="48"/>
      <c r="SC88" s="48"/>
      <c r="SD88" s="48"/>
      <c r="SE88" s="48"/>
      <c r="SF88" s="48"/>
      <c r="SG88" s="191">
        <f t="shared" ref="SG88:SG91" si="2536">SC88+SD88-SE88+SF88</f>
        <v>0</v>
      </c>
      <c r="SH88" s="48"/>
      <c r="SI88" s="48"/>
      <c r="SJ88" s="48"/>
      <c r="SK88" s="48"/>
      <c r="SL88" s="48"/>
      <c r="SM88" s="48"/>
      <c r="SN88" s="192">
        <f t="shared" ref="SN88:SN91" si="2537">SH88+SI88-SJ88+SK88-SL88+SM88</f>
        <v>0</v>
      </c>
      <c r="SO88" s="48"/>
      <c r="SP88" s="48"/>
      <c r="SR88" s="48"/>
      <c r="SS88" s="48"/>
      <c r="ST88" s="48"/>
      <c r="SU88" s="48"/>
      <c r="SV88" s="191">
        <f t="shared" ref="SV88:SV91" si="2538">SR88+SS88-ST88+SU88</f>
        <v>0</v>
      </c>
      <c r="SW88" s="48"/>
      <c r="SX88" s="48"/>
      <c r="SY88" s="48"/>
      <c r="SZ88" s="48"/>
      <c r="TA88" s="48"/>
      <c r="TB88" s="48"/>
      <c r="TC88" s="192">
        <f t="shared" ref="TC88:TC91" si="2539">SW88+SX88-SY88+SZ88-TA88+TB88</f>
        <v>0</v>
      </c>
      <c r="TD88" s="48"/>
      <c r="TE88" s="48"/>
      <c r="TG88" s="48"/>
      <c r="TH88" s="48"/>
      <c r="TI88" s="48"/>
      <c r="TJ88" s="48"/>
      <c r="TK88" s="191">
        <f t="shared" ref="TK88:TK91" si="2540">TG88+TH88-TI88+TJ88</f>
        <v>0</v>
      </c>
      <c r="TL88" s="48"/>
      <c r="TM88" s="48"/>
      <c r="TN88" s="48"/>
      <c r="TO88" s="48"/>
      <c r="TP88" s="48"/>
      <c r="TQ88" s="48"/>
      <c r="TR88" s="192">
        <f t="shared" ref="TR88:TR91" si="2541">TL88+TM88-TN88+TO88-TP88+TQ88</f>
        <v>0</v>
      </c>
      <c r="TS88" s="48"/>
      <c r="TT88" s="48"/>
      <c r="TV88" s="48"/>
      <c r="TW88" s="48"/>
      <c r="TX88" s="48"/>
      <c r="TY88" s="48"/>
      <c r="TZ88" s="191">
        <f t="shared" ref="TZ88:TZ91" si="2542">TV88+TW88-TX88+TY88</f>
        <v>0</v>
      </c>
      <c r="UA88" s="48"/>
      <c r="UB88" s="48"/>
      <c r="UC88" s="48"/>
      <c r="UD88" s="48"/>
      <c r="UE88" s="48"/>
      <c r="UF88" s="48"/>
      <c r="UG88" s="192">
        <f t="shared" ref="UG88:UG91" si="2543">UA88+UB88-UC88+UD88-UE88+UF88</f>
        <v>0</v>
      </c>
      <c r="UH88" s="48"/>
      <c r="UI88" s="48"/>
      <c r="UK88" s="48"/>
      <c r="UL88" s="48"/>
      <c r="UM88" s="48"/>
      <c r="UN88" s="48"/>
      <c r="UO88" s="191">
        <f t="shared" ref="UO88:UO91" si="2544">UK88+UL88-UM88+UN88</f>
        <v>0</v>
      </c>
      <c r="UP88" s="48"/>
      <c r="UQ88" s="48"/>
      <c r="UR88" s="48"/>
      <c r="US88" s="48"/>
      <c r="UT88" s="48"/>
      <c r="UU88" s="48"/>
      <c r="UV88" s="192">
        <f t="shared" ref="UV88:UV91" si="2545">UP88+UQ88-UR88+US88-UT88+UU88</f>
        <v>0</v>
      </c>
      <c r="UW88" s="48"/>
      <c r="UX88" s="48"/>
      <c r="UZ88" s="48"/>
      <c r="VA88" s="48"/>
      <c r="VB88" s="48"/>
      <c r="VC88" s="48"/>
      <c r="VD88" s="191">
        <f t="shared" ref="VD88:VD91" si="2546">UZ88+VA88-VB88+VC88</f>
        <v>0</v>
      </c>
      <c r="VE88" s="48"/>
      <c r="VF88" s="48"/>
      <c r="VG88" s="48"/>
      <c r="VH88" s="48"/>
      <c r="VI88" s="48"/>
      <c r="VJ88" s="48"/>
      <c r="VK88" s="192">
        <f t="shared" ref="VK88:VK91" si="2547">VE88+VF88-VG88+VH88-VI88+VJ88</f>
        <v>0</v>
      </c>
      <c r="VL88" s="48"/>
      <c r="VM88" s="48"/>
      <c r="VO88" s="48"/>
      <c r="VP88" s="48"/>
      <c r="VQ88" s="48"/>
      <c r="VR88" s="48"/>
      <c r="VS88" s="191">
        <f t="shared" ref="VS88:VS91" si="2548">VO88+VP88-VQ88+VR88</f>
        <v>0</v>
      </c>
      <c r="VT88" s="48"/>
      <c r="VU88" s="48"/>
      <c r="VV88" s="48"/>
      <c r="VW88" s="48"/>
      <c r="VX88" s="48"/>
      <c r="VY88" s="48"/>
      <c r="VZ88" s="192">
        <f t="shared" ref="VZ88:VZ91" si="2549">VT88+VU88-VV88+VW88-VX88+VY88</f>
        <v>0</v>
      </c>
      <c r="WA88" s="48"/>
      <c r="WB88" s="48"/>
      <c r="WD88" s="48"/>
      <c r="WE88" s="48"/>
      <c r="WF88" s="48"/>
      <c r="WG88" s="48"/>
      <c r="WH88" s="191">
        <f t="shared" ref="WH88:WH91" si="2550">WD88+WE88-WF88+WG88</f>
        <v>0</v>
      </c>
      <c r="WI88" s="48"/>
      <c r="WJ88" s="48"/>
      <c r="WK88" s="48"/>
      <c r="WL88" s="48"/>
      <c r="WM88" s="48"/>
      <c r="WN88" s="48"/>
      <c r="WO88" s="192">
        <f t="shared" ref="WO88:WO91" si="2551">WI88+WJ88-WK88+WL88-WM88+WN88</f>
        <v>0</v>
      </c>
      <c r="WP88" s="48"/>
      <c r="WQ88" s="48"/>
      <c r="WS88" s="48"/>
      <c r="WT88" s="48"/>
      <c r="WU88" s="48"/>
      <c r="WV88" s="48"/>
      <c r="WW88" s="191">
        <f t="shared" ref="WW88:WW91" si="2552">WS88+WT88-WU88+WV88</f>
        <v>0</v>
      </c>
      <c r="WX88" s="48"/>
      <c r="WY88" s="48"/>
      <c r="WZ88" s="48"/>
      <c r="XA88" s="48"/>
      <c r="XB88" s="48"/>
      <c r="XC88" s="48"/>
      <c r="XD88" s="192">
        <f t="shared" ref="XD88:XD91" si="2553">WX88+WY88-WZ88+XA88-XB88+XC88</f>
        <v>0</v>
      </c>
      <c r="XE88" s="48"/>
      <c r="XF88" s="48"/>
      <c r="XH88" s="48"/>
      <c r="XI88" s="48"/>
      <c r="XJ88" s="48"/>
      <c r="XK88" s="48"/>
      <c r="XL88" s="191">
        <f t="shared" ref="XL88:XL91" si="2554">XH88+XI88-XJ88+XK88</f>
        <v>0</v>
      </c>
      <c r="XM88" s="48"/>
      <c r="XN88" s="48"/>
      <c r="XO88" s="48"/>
      <c r="XP88" s="48"/>
      <c r="XQ88" s="48"/>
      <c r="XR88" s="48"/>
      <c r="XS88" s="192">
        <f t="shared" ref="XS88:XS91" si="2555">XM88+XN88-XO88+XP88-XQ88+XR88</f>
        <v>0</v>
      </c>
      <c r="XT88" s="48"/>
      <c r="XU88" s="48"/>
      <c r="XW88" s="48"/>
      <c r="XX88" s="48"/>
      <c r="XY88" s="48"/>
      <c r="XZ88" s="48"/>
      <c r="YA88" s="191">
        <f t="shared" ref="YA88:YA91" si="2556">XW88+XX88-XY88+XZ88</f>
        <v>0</v>
      </c>
      <c r="YB88" s="48"/>
      <c r="YC88" s="48"/>
      <c r="YD88" s="48"/>
      <c r="YE88" s="48"/>
      <c r="YF88" s="48"/>
      <c r="YG88" s="48"/>
      <c r="YH88" s="192">
        <f t="shared" ref="YH88:YH91" si="2557">YB88+YC88-YD88+YE88-YF88+YG88</f>
        <v>0</v>
      </c>
      <c r="YI88" s="48"/>
      <c r="YJ88" s="48"/>
      <c r="YL88" s="48"/>
      <c r="YM88" s="48"/>
      <c r="YN88" s="48"/>
      <c r="YO88" s="48"/>
      <c r="YP88" s="191">
        <f t="shared" ref="YP88:YP91" si="2558">YL88+YM88-YN88+YO88</f>
        <v>0</v>
      </c>
      <c r="YQ88" s="48"/>
      <c r="YR88" s="48"/>
      <c r="YS88" s="48"/>
      <c r="YT88" s="48"/>
      <c r="YU88" s="48"/>
      <c r="YV88" s="48"/>
      <c r="YW88" s="192">
        <f t="shared" ref="YW88:YW91" si="2559">YQ88+YR88-YS88+YT88-YU88+YV88</f>
        <v>0</v>
      </c>
      <c r="YX88" s="48"/>
      <c r="YY88" s="48"/>
      <c r="ZA88" s="48"/>
      <c r="ZB88" s="48"/>
      <c r="ZC88" s="48"/>
      <c r="ZD88" s="48"/>
      <c r="ZE88" s="191">
        <f t="shared" ref="ZE88:ZE91" si="2560">ZA88+ZB88-ZC88+ZD88</f>
        <v>0</v>
      </c>
      <c r="ZF88" s="48"/>
      <c r="ZG88" s="48"/>
      <c r="ZH88" s="48"/>
      <c r="ZI88" s="48"/>
      <c r="ZJ88" s="48"/>
      <c r="ZK88" s="48"/>
      <c r="ZL88" s="192">
        <f t="shared" ref="ZL88:ZL91" si="2561">ZF88+ZG88-ZH88+ZI88-ZJ88+ZK88</f>
        <v>0</v>
      </c>
      <c r="ZM88" s="48"/>
      <c r="ZN88" s="48"/>
      <c r="ZP88" s="48"/>
      <c r="ZQ88" s="48"/>
      <c r="ZR88" s="48"/>
      <c r="ZS88" s="48"/>
      <c r="ZT88" s="191">
        <f t="shared" ref="ZT88:ZT91" si="2562">ZP88+ZQ88-ZR88+ZS88</f>
        <v>0</v>
      </c>
      <c r="ZU88" s="48"/>
      <c r="ZV88" s="48"/>
      <c r="ZW88" s="48"/>
      <c r="ZX88" s="48"/>
      <c r="ZY88" s="48"/>
      <c r="ZZ88" s="48"/>
      <c r="AAA88" s="192">
        <f t="shared" ref="AAA88:AAA91" si="2563">ZU88+ZV88-ZW88+ZX88-ZY88+ZZ88</f>
        <v>0</v>
      </c>
      <c r="AAB88" s="48"/>
      <c r="AAC88" s="48"/>
      <c r="AAE88" s="48"/>
      <c r="AAF88" s="48"/>
      <c r="AAG88" s="48"/>
      <c r="AAH88" s="48"/>
      <c r="AAI88" s="191">
        <f t="shared" ref="AAI88:AAI91" si="2564">AAE88+AAF88-AAG88+AAH88</f>
        <v>0</v>
      </c>
      <c r="AAJ88" s="48"/>
      <c r="AAK88" s="48"/>
      <c r="AAL88" s="48"/>
      <c r="AAM88" s="48"/>
      <c r="AAN88" s="48"/>
      <c r="AAO88" s="48"/>
      <c r="AAP88" s="192">
        <f t="shared" ref="AAP88:AAP91" si="2565">AAJ88+AAK88-AAL88+AAM88-AAN88+AAO88</f>
        <v>0</v>
      </c>
      <c r="AAQ88" s="48"/>
      <c r="AAR88" s="48"/>
      <c r="AAT88" s="48"/>
      <c r="AAU88" s="48"/>
      <c r="AAV88" s="48"/>
      <c r="AAW88" s="48"/>
      <c r="AAX88" s="191">
        <f t="shared" ref="AAX88:AAX91" si="2566">AAT88+AAU88-AAV88+AAW88</f>
        <v>0</v>
      </c>
      <c r="AAY88" s="48"/>
      <c r="AAZ88" s="48"/>
      <c r="ABA88" s="48"/>
      <c r="ABB88" s="48"/>
      <c r="ABC88" s="48"/>
      <c r="ABD88" s="48"/>
      <c r="ABE88" s="192">
        <f t="shared" ref="ABE88:ABE91" si="2567">AAY88+AAZ88-ABA88+ABB88-ABC88+ABD88</f>
        <v>0</v>
      </c>
      <c r="ABF88" s="48"/>
      <c r="ABG88" s="48"/>
      <c r="ABI88" s="48"/>
      <c r="ABJ88" s="48"/>
      <c r="ABK88" s="48"/>
      <c r="ABL88" s="48"/>
      <c r="ABM88" s="191">
        <f t="shared" ref="ABM88:ABM91" si="2568">ABI88+ABJ88-ABK88+ABL88</f>
        <v>0</v>
      </c>
      <c r="ABN88" s="48"/>
      <c r="ABO88" s="48"/>
      <c r="ABP88" s="48"/>
      <c r="ABQ88" s="48"/>
      <c r="ABR88" s="48"/>
      <c r="ABS88" s="48"/>
      <c r="ABT88" s="192">
        <f t="shared" ref="ABT88:ABT91" si="2569">ABN88+ABO88-ABP88+ABQ88-ABR88+ABS88</f>
        <v>0</v>
      </c>
      <c r="ABU88" s="48"/>
      <c r="ABV88" s="48"/>
      <c r="ABX88" s="48"/>
      <c r="ABY88" s="48"/>
      <c r="ABZ88" s="48"/>
      <c r="ACA88" s="48"/>
      <c r="ACB88" s="191">
        <f t="shared" ref="ACB88:ACB91" si="2570">ABX88+ABY88-ABZ88+ACA88</f>
        <v>0</v>
      </c>
      <c r="ACC88" s="48"/>
      <c r="ACD88" s="48"/>
      <c r="ACE88" s="48"/>
      <c r="ACF88" s="48"/>
      <c r="ACG88" s="48"/>
      <c r="ACH88" s="48"/>
      <c r="ACI88" s="192">
        <f t="shared" ref="ACI88:ACI91" si="2571">ACC88+ACD88-ACE88+ACF88-ACG88+ACH88</f>
        <v>0</v>
      </c>
      <c r="ACJ88" s="48"/>
      <c r="ACK88" s="48"/>
      <c r="ACM88" s="48"/>
      <c r="ACN88" s="48"/>
      <c r="ACO88" s="48"/>
      <c r="ACP88" s="48"/>
      <c r="ACQ88" s="191">
        <f t="shared" ref="ACQ88:ACQ91" si="2572">ACM88+ACN88-ACO88+ACP88</f>
        <v>0</v>
      </c>
      <c r="ACR88" s="48"/>
      <c r="ACS88" s="48"/>
      <c r="ACT88" s="48"/>
      <c r="ACU88" s="48"/>
      <c r="ACV88" s="48"/>
      <c r="ACW88" s="48"/>
      <c r="ACX88" s="192">
        <f t="shared" ref="ACX88:ACX91" si="2573">ACR88+ACS88-ACT88+ACU88-ACV88+ACW88</f>
        <v>0</v>
      </c>
      <c r="ACY88" s="48"/>
      <c r="ACZ88" s="48"/>
      <c r="ADC88" s="48"/>
      <c r="ADD88" s="48"/>
      <c r="ADE88" s="48"/>
      <c r="ADF88" s="48"/>
      <c r="ADG88" s="191">
        <f t="shared" ref="ADG88:ADG91" si="2574">ADC88+ADD88-ADE88+ADF88</f>
        <v>0</v>
      </c>
      <c r="ADH88" s="48"/>
      <c r="ADI88" s="48"/>
      <c r="ADJ88" s="48"/>
      <c r="ADK88" s="48"/>
      <c r="ADL88" s="48"/>
      <c r="ADM88" s="48"/>
      <c r="ADN88" s="192">
        <f t="shared" ref="ADN88:ADN91" si="2575">ADH88+ADI88-ADJ88+ADK88-ADL88+ADM88</f>
        <v>0</v>
      </c>
      <c r="ADO88" s="48"/>
      <c r="ADP88" s="48"/>
      <c r="ADR88" s="48"/>
      <c r="ADS88" s="48"/>
      <c r="ADT88" s="48"/>
      <c r="ADU88" s="48"/>
      <c r="ADV88" s="191">
        <f t="shared" ref="ADV88:ADV91" si="2576">ADR88+ADS88-ADT88+ADU88</f>
        <v>0</v>
      </c>
      <c r="ADW88" s="48"/>
      <c r="ADX88" s="48"/>
      <c r="ADY88" s="48"/>
      <c r="ADZ88" s="48"/>
      <c r="AEA88" s="48"/>
      <c r="AEB88" s="48"/>
      <c r="AEC88" s="192">
        <f t="shared" ref="AEC88:AEC91" si="2577">ADW88+ADX88-ADY88+ADZ88-AEA88+AEB88</f>
        <v>0</v>
      </c>
      <c r="AED88" s="48"/>
      <c r="AEE88" s="48"/>
      <c r="AEG88" s="48"/>
      <c r="AEH88" s="48"/>
      <c r="AEI88" s="48"/>
      <c r="AEJ88" s="48"/>
      <c r="AEK88" s="191">
        <f t="shared" ref="AEK88:AEK91" si="2578">AEG88+AEH88-AEI88+AEJ88</f>
        <v>0</v>
      </c>
      <c r="AEL88" s="48"/>
      <c r="AEM88" s="48"/>
      <c r="AEN88" s="48"/>
      <c r="AEO88" s="48"/>
      <c r="AEP88" s="48"/>
      <c r="AEQ88" s="48"/>
      <c r="AER88" s="192">
        <f t="shared" ref="AER88:AER91" si="2579">AEL88+AEM88-AEN88+AEO88-AEP88+AEQ88</f>
        <v>0</v>
      </c>
      <c r="AES88" s="48"/>
      <c r="AET88" s="48"/>
      <c r="AEV88" s="48"/>
      <c r="AEW88" s="48"/>
      <c r="AEX88" s="48"/>
      <c r="AEY88" s="48"/>
      <c r="AEZ88" s="191">
        <f t="shared" ref="AEZ88:AEZ91" si="2580">AEV88+AEW88-AEX88+AEY88</f>
        <v>0</v>
      </c>
      <c r="AFA88" s="48"/>
      <c r="AFB88" s="48"/>
      <c r="AFC88" s="48"/>
      <c r="AFD88" s="48"/>
      <c r="AFE88" s="48"/>
      <c r="AFF88" s="48"/>
      <c r="AFG88" s="192">
        <f t="shared" ref="AFG88:AFG91" si="2581">AFA88+AFB88-AFC88+AFD88-AFE88+AFF88</f>
        <v>0</v>
      </c>
      <c r="AFH88" s="48"/>
      <c r="AFI88" s="48"/>
      <c r="AFK88" s="48"/>
      <c r="AFL88" s="48"/>
      <c r="AFM88" s="48"/>
      <c r="AFN88" s="48"/>
      <c r="AFO88" s="191">
        <f t="shared" ref="AFO88:AFO91" si="2582">AFK88+AFL88-AFM88+AFN88</f>
        <v>0</v>
      </c>
      <c r="AFP88" s="48"/>
      <c r="AFQ88" s="48"/>
      <c r="AFR88" s="48"/>
      <c r="AFS88" s="48"/>
      <c r="AFT88" s="48"/>
      <c r="AFU88" s="48"/>
      <c r="AFV88" s="192">
        <f t="shared" ref="AFV88:AFV91" si="2583">AFP88+AFQ88-AFR88+AFS88-AFT88+AFU88</f>
        <v>0</v>
      </c>
      <c r="AFW88" s="48"/>
      <c r="AFX88" s="48"/>
      <c r="AFZ88" s="48"/>
      <c r="AGA88" s="48"/>
      <c r="AGB88" s="48"/>
      <c r="AGC88" s="48"/>
      <c r="AGD88" s="191">
        <f t="shared" ref="AGD88:AGD91" si="2584">AFZ88+AGA88-AGB88+AGC88</f>
        <v>0</v>
      </c>
      <c r="AGE88" s="48"/>
      <c r="AGF88" s="48"/>
      <c r="AGG88" s="48"/>
      <c r="AGH88" s="48"/>
      <c r="AGI88" s="48"/>
      <c r="AGJ88" s="48"/>
      <c r="AGK88" s="192">
        <f t="shared" ref="AGK88:AGK91" si="2585">AGE88+AGF88-AGG88+AGH88-AGI88+AGJ88</f>
        <v>0</v>
      </c>
      <c r="AGL88" s="48"/>
      <c r="AGM88" s="48"/>
      <c r="AGO88" s="48"/>
      <c r="AGP88" s="48"/>
      <c r="AGQ88" s="48"/>
      <c r="AGR88" s="48"/>
      <c r="AGS88" s="191">
        <f t="shared" ref="AGS88:AGS91" si="2586">AGO88+AGP88-AGQ88+AGR88</f>
        <v>0</v>
      </c>
      <c r="AGT88" s="48"/>
      <c r="AGU88" s="48"/>
      <c r="AGV88" s="48"/>
      <c r="AGW88" s="48"/>
      <c r="AGX88" s="48"/>
      <c r="AGY88" s="48"/>
      <c r="AGZ88" s="192">
        <f t="shared" ref="AGZ88:AGZ91" si="2587">AGT88+AGU88-AGV88+AGW88-AGX88+AGY88</f>
        <v>0</v>
      </c>
      <c r="AHA88" s="48"/>
      <c r="AHB88" s="48"/>
      <c r="AHD88" s="48"/>
      <c r="AHE88" s="48"/>
      <c r="AHF88" s="48"/>
      <c r="AHG88" s="48"/>
      <c r="AHH88" s="191">
        <f t="shared" ref="AHH88:AHH91" si="2588">AHD88+AHE88-AHF88+AHG88</f>
        <v>0</v>
      </c>
      <c r="AHI88" s="48"/>
      <c r="AHJ88" s="48"/>
      <c r="AHK88" s="48"/>
      <c r="AHL88" s="48"/>
      <c r="AHM88" s="48"/>
      <c r="AHN88" s="48"/>
      <c r="AHO88" s="192">
        <f t="shared" ref="AHO88:AHO91" si="2589">AHI88+AHJ88-AHK88+AHL88-AHM88+AHN88</f>
        <v>0</v>
      </c>
      <c r="AHP88" s="48"/>
      <c r="AHQ88" s="48"/>
      <c r="AHS88" s="48"/>
      <c r="AHT88" s="48"/>
      <c r="AHU88" s="48"/>
      <c r="AHV88" s="48"/>
      <c r="AHW88" s="191">
        <f t="shared" ref="AHW88:AHW91" si="2590">AHS88+AHT88-AHU88+AHV88</f>
        <v>0</v>
      </c>
      <c r="AHX88" s="48"/>
      <c r="AHY88" s="48"/>
      <c r="AHZ88" s="48"/>
      <c r="AIA88" s="48"/>
      <c r="AIB88" s="48"/>
      <c r="AIC88" s="48"/>
      <c r="AID88" s="192">
        <f t="shared" ref="AID88:AID91" si="2591">AHX88+AHY88-AHZ88+AIA88-AIB88+AIC88</f>
        <v>0</v>
      </c>
      <c r="AIE88" s="48"/>
      <c r="AIF88" s="48"/>
    </row>
    <row r="89" spans="1:916" x14ac:dyDescent="0.25">
      <c r="A89" s="46" t="s">
        <v>289</v>
      </c>
      <c r="B89" s="47" t="s">
        <v>295</v>
      </c>
      <c r="C89" s="53"/>
      <c r="D89" s="48"/>
      <c r="E89" s="48"/>
      <c r="F89" s="48"/>
      <c r="G89" s="191">
        <f t="shared" si="2470"/>
        <v>0</v>
      </c>
      <c r="H89" s="48"/>
      <c r="I89" s="48"/>
      <c r="J89" s="48"/>
      <c r="K89" s="48"/>
      <c r="L89" s="48"/>
      <c r="M89" s="48"/>
      <c r="N89" s="192">
        <f t="shared" si="2471"/>
        <v>0</v>
      </c>
      <c r="O89" s="48"/>
      <c r="P89" s="48"/>
      <c r="Q89" s="48"/>
      <c r="R89" s="48"/>
      <c r="S89" s="48"/>
      <c r="T89" s="48"/>
      <c r="U89" s="191">
        <f t="shared" si="2472"/>
        <v>0</v>
      </c>
      <c r="V89" s="48"/>
      <c r="W89" s="48"/>
      <c r="X89" s="48"/>
      <c r="Y89" s="48"/>
      <c r="Z89" s="48"/>
      <c r="AA89" s="48"/>
      <c r="AB89" s="192">
        <f t="shared" si="2473"/>
        <v>0</v>
      </c>
      <c r="AC89" s="48"/>
      <c r="AD89" s="48"/>
      <c r="AF89" s="48"/>
      <c r="AG89" s="48"/>
      <c r="AH89" s="48"/>
      <c r="AI89" s="48"/>
      <c r="AJ89" s="191">
        <f t="shared" si="2474"/>
        <v>0</v>
      </c>
      <c r="AK89" s="48"/>
      <c r="AL89" s="48"/>
      <c r="AM89" s="48"/>
      <c r="AN89" s="48"/>
      <c r="AO89" s="48"/>
      <c r="AP89" s="48"/>
      <c r="AQ89" s="192">
        <f t="shared" si="2475"/>
        <v>0</v>
      </c>
      <c r="AR89" s="48"/>
      <c r="AS89" s="48"/>
      <c r="AU89" s="48"/>
      <c r="AV89" s="48"/>
      <c r="AW89" s="48"/>
      <c r="AX89" s="48"/>
      <c r="AY89" s="191">
        <f t="shared" si="2476"/>
        <v>0</v>
      </c>
      <c r="AZ89" s="48"/>
      <c r="BA89" s="48"/>
      <c r="BB89" s="48"/>
      <c r="BC89" s="48"/>
      <c r="BD89" s="48"/>
      <c r="BE89" s="48"/>
      <c r="BF89" s="192">
        <f t="shared" si="2477"/>
        <v>0</v>
      </c>
      <c r="BG89" s="48"/>
      <c r="BH89" s="48"/>
      <c r="BJ89" s="48"/>
      <c r="BK89" s="48"/>
      <c r="BL89" s="48"/>
      <c r="BM89" s="48"/>
      <c r="BN89" s="191">
        <f t="shared" si="2478"/>
        <v>0</v>
      </c>
      <c r="BO89" s="48"/>
      <c r="BP89" s="48"/>
      <c r="BQ89" s="48"/>
      <c r="BR89" s="48"/>
      <c r="BS89" s="48"/>
      <c r="BT89" s="48"/>
      <c r="BU89" s="192">
        <f t="shared" si="2479"/>
        <v>0</v>
      </c>
      <c r="BV89" s="48"/>
      <c r="BW89" s="48"/>
      <c r="BY89" s="48"/>
      <c r="BZ89" s="48"/>
      <c r="CA89" s="48"/>
      <c r="CB89" s="48"/>
      <c r="CC89" s="191">
        <f t="shared" si="2480"/>
        <v>0</v>
      </c>
      <c r="CD89" s="48"/>
      <c r="CE89" s="48"/>
      <c r="CF89" s="48"/>
      <c r="CG89" s="48"/>
      <c r="CH89" s="48"/>
      <c r="CI89" s="48"/>
      <c r="CJ89" s="192">
        <f t="shared" si="2481"/>
        <v>0</v>
      </c>
      <c r="CK89" s="48"/>
      <c r="CL89" s="48"/>
      <c r="CN89" s="48"/>
      <c r="CO89" s="48"/>
      <c r="CP89" s="48"/>
      <c r="CQ89" s="48"/>
      <c r="CR89" s="191">
        <f t="shared" si="2482"/>
        <v>0</v>
      </c>
      <c r="CS89" s="48"/>
      <c r="CT89" s="48"/>
      <c r="CU89" s="48"/>
      <c r="CV89" s="48"/>
      <c r="CW89" s="48"/>
      <c r="CX89" s="48"/>
      <c r="CY89" s="192">
        <f t="shared" si="2483"/>
        <v>0</v>
      </c>
      <c r="CZ89" s="48"/>
      <c r="DA89" s="48"/>
      <c r="DC89" s="48"/>
      <c r="DD89" s="48"/>
      <c r="DE89" s="48"/>
      <c r="DF89" s="48"/>
      <c r="DG89" s="191">
        <f t="shared" si="2484"/>
        <v>0</v>
      </c>
      <c r="DH89" s="48"/>
      <c r="DI89" s="48"/>
      <c r="DJ89" s="48"/>
      <c r="DK89" s="48"/>
      <c r="DL89" s="48"/>
      <c r="DM89" s="48"/>
      <c r="DN89" s="192">
        <f t="shared" si="2485"/>
        <v>0</v>
      </c>
      <c r="DO89" s="48"/>
      <c r="DP89" s="48"/>
      <c r="DR89" s="48"/>
      <c r="DS89" s="48"/>
      <c r="DT89" s="48"/>
      <c r="DU89" s="48"/>
      <c r="DV89" s="191">
        <f t="shared" si="2486"/>
        <v>0</v>
      </c>
      <c r="DW89" s="48"/>
      <c r="DX89" s="48"/>
      <c r="DY89" s="48"/>
      <c r="DZ89" s="48"/>
      <c r="EA89" s="48"/>
      <c r="EB89" s="48"/>
      <c r="EC89" s="192">
        <f t="shared" si="2487"/>
        <v>0</v>
      </c>
      <c r="ED89" s="48"/>
      <c r="EE89" s="48"/>
      <c r="EG89" s="48"/>
      <c r="EH89" s="48"/>
      <c r="EI89" s="48"/>
      <c r="EJ89" s="48"/>
      <c r="EK89" s="191">
        <f t="shared" si="2488"/>
        <v>0</v>
      </c>
      <c r="EL89" s="48"/>
      <c r="EM89" s="48"/>
      <c r="EN89" s="48"/>
      <c r="EO89" s="48"/>
      <c r="EP89" s="48"/>
      <c r="EQ89" s="48"/>
      <c r="ER89" s="192">
        <f t="shared" si="2489"/>
        <v>0</v>
      </c>
      <c r="ES89" s="48"/>
      <c r="ET89" s="48"/>
      <c r="EV89" s="48"/>
      <c r="EW89" s="48"/>
      <c r="EX89" s="48"/>
      <c r="EY89" s="48"/>
      <c r="EZ89" s="191">
        <f t="shared" si="2490"/>
        <v>0</v>
      </c>
      <c r="FA89" s="48"/>
      <c r="FB89" s="48"/>
      <c r="FC89" s="48"/>
      <c r="FD89" s="48"/>
      <c r="FE89" s="48"/>
      <c r="FF89" s="48"/>
      <c r="FG89" s="192">
        <f t="shared" si="2491"/>
        <v>0</v>
      </c>
      <c r="FH89" s="48"/>
      <c r="FI89" s="48"/>
      <c r="FK89" s="48"/>
      <c r="FL89" s="48"/>
      <c r="FM89" s="48"/>
      <c r="FN89" s="48"/>
      <c r="FO89" s="191">
        <f t="shared" si="2492"/>
        <v>0</v>
      </c>
      <c r="FP89" s="48"/>
      <c r="FQ89" s="48"/>
      <c r="FR89" s="48"/>
      <c r="FS89" s="48"/>
      <c r="FT89" s="48"/>
      <c r="FU89" s="48"/>
      <c r="FV89" s="192">
        <f t="shared" si="2493"/>
        <v>0</v>
      </c>
      <c r="FW89" s="48"/>
      <c r="FX89" s="48"/>
      <c r="FZ89" s="48"/>
      <c r="GA89" s="48"/>
      <c r="GB89" s="48"/>
      <c r="GC89" s="48"/>
      <c r="GD89" s="191">
        <f t="shared" si="2494"/>
        <v>0</v>
      </c>
      <c r="GE89" s="48"/>
      <c r="GF89" s="48"/>
      <c r="GG89" s="48"/>
      <c r="GH89" s="48"/>
      <c r="GI89" s="48"/>
      <c r="GJ89" s="48"/>
      <c r="GK89" s="192">
        <f t="shared" si="2495"/>
        <v>0</v>
      </c>
      <c r="GL89" s="48"/>
      <c r="GM89" s="48"/>
      <c r="GO89" s="48"/>
      <c r="GP89" s="48"/>
      <c r="GQ89" s="48"/>
      <c r="GR89" s="48"/>
      <c r="GS89" s="191">
        <f t="shared" si="2496"/>
        <v>0</v>
      </c>
      <c r="GT89" s="48"/>
      <c r="GU89" s="48"/>
      <c r="GV89" s="48"/>
      <c r="GW89" s="48"/>
      <c r="GX89" s="48"/>
      <c r="GY89" s="48"/>
      <c r="GZ89" s="192">
        <f t="shared" si="2497"/>
        <v>0</v>
      </c>
      <c r="HA89" s="48"/>
      <c r="HB89" s="48"/>
      <c r="HD89" s="48"/>
      <c r="HE89" s="48"/>
      <c r="HF89" s="48"/>
      <c r="HG89" s="48"/>
      <c r="HH89" s="191">
        <f t="shared" si="2498"/>
        <v>0</v>
      </c>
      <c r="HI89" s="48"/>
      <c r="HJ89" s="48"/>
      <c r="HK89" s="48"/>
      <c r="HL89" s="48"/>
      <c r="HM89" s="48"/>
      <c r="HN89" s="48"/>
      <c r="HO89" s="192">
        <f t="shared" si="2499"/>
        <v>0</v>
      </c>
      <c r="HP89" s="48"/>
      <c r="HQ89" s="48"/>
      <c r="HS89" s="48"/>
      <c r="HT89" s="48"/>
      <c r="HU89" s="48"/>
      <c r="HV89" s="48"/>
      <c r="HW89" s="191">
        <f t="shared" si="2500"/>
        <v>0</v>
      </c>
      <c r="HX89" s="48"/>
      <c r="HY89" s="48"/>
      <c r="HZ89" s="48"/>
      <c r="IA89" s="48"/>
      <c r="IB89" s="48"/>
      <c r="IC89" s="48"/>
      <c r="ID89" s="192">
        <f t="shared" si="2501"/>
        <v>0</v>
      </c>
      <c r="IE89" s="48"/>
      <c r="IF89" s="48"/>
      <c r="IH89" s="48"/>
      <c r="II89" s="48"/>
      <c r="IJ89" s="48"/>
      <c r="IK89" s="48"/>
      <c r="IL89" s="191">
        <f t="shared" si="2502"/>
        <v>0</v>
      </c>
      <c r="IM89" s="48"/>
      <c r="IN89" s="48"/>
      <c r="IO89" s="48"/>
      <c r="IP89" s="48"/>
      <c r="IQ89" s="48"/>
      <c r="IR89" s="48"/>
      <c r="IS89" s="192">
        <f t="shared" si="2503"/>
        <v>0</v>
      </c>
      <c r="IT89" s="48"/>
      <c r="IU89" s="48"/>
      <c r="IW89" s="48"/>
      <c r="IX89" s="48"/>
      <c r="IY89" s="48"/>
      <c r="IZ89" s="48"/>
      <c r="JA89" s="191">
        <f t="shared" si="2504"/>
        <v>0</v>
      </c>
      <c r="JB89" s="48"/>
      <c r="JC89" s="48"/>
      <c r="JD89" s="48"/>
      <c r="JE89" s="48"/>
      <c r="JF89" s="48"/>
      <c r="JG89" s="48"/>
      <c r="JH89" s="192">
        <f t="shared" si="2505"/>
        <v>0</v>
      </c>
      <c r="JI89" s="48"/>
      <c r="JJ89" s="48"/>
      <c r="JL89" s="48"/>
      <c r="JM89" s="48"/>
      <c r="JN89" s="48"/>
      <c r="JO89" s="48"/>
      <c r="JP89" s="191">
        <f t="shared" si="2506"/>
        <v>0</v>
      </c>
      <c r="JQ89" s="48"/>
      <c r="JR89" s="48"/>
      <c r="JS89" s="48"/>
      <c r="JT89" s="48"/>
      <c r="JU89" s="48"/>
      <c r="JV89" s="48"/>
      <c r="JW89" s="192">
        <f t="shared" si="2507"/>
        <v>0</v>
      </c>
      <c r="JX89" s="48"/>
      <c r="JY89" s="48"/>
      <c r="KA89" s="48"/>
      <c r="KB89" s="48"/>
      <c r="KC89" s="48"/>
      <c r="KD89" s="48"/>
      <c r="KE89" s="191">
        <f t="shared" si="2508"/>
        <v>0</v>
      </c>
      <c r="KF89" s="48"/>
      <c r="KG89" s="48"/>
      <c r="KH89" s="48"/>
      <c r="KI89" s="48"/>
      <c r="KJ89" s="48"/>
      <c r="KK89" s="48"/>
      <c r="KL89" s="192">
        <f t="shared" si="2509"/>
        <v>0</v>
      </c>
      <c r="KM89" s="48"/>
      <c r="KN89" s="48"/>
      <c r="KP89" s="48"/>
      <c r="KQ89" s="48"/>
      <c r="KR89" s="48"/>
      <c r="KS89" s="48"/>
      <c r="KT89" s="191">
        <f t="shared" si="2510"/>
        <v>0</v>
      </c>
      <c r="KU89" s="48"/>
      <c r="KV89" s="48"/>
      <c r="KW89" s="48"/>
      <c r="KX89" s="48"/>
      <c r="KY89" s="48"/>
      <c r="KZ89" s="48"/>
      <c r="LA89" s="192">
        <f t="shared" si="2511"/>
        <v>0</v>
      </c>
      <c r="LB89" s="48"/>
      <c r="LC89" s="48"/>
      <c r="LE89" s="48"/>
      <c r="LF89" s="48"/>
      <c r="LG89" s="48"/>
      <c r="LH89" s="48"/>
      <c r="LI89" s="191">
        <f t="shared" si="2512"/>
        <v>0</v>
      </c>
      <c r="LJ89" s="48"/>
      <c r="LK89" s="48"/>
      <c r="LL89" s="48"/>
      <c r="LM89" s="48"/>
      <c r="LN89" s="48"/>
      <c r="LO89" s="48"/>
      <c r="LP89" s="192">
        <f t="shared" si="2513"/>
        <v>0</v>
      </c>
      <c r="LQ89" s="48"/>
      <c r="LR89" s="48"/>
      <c r="LT89" s="48"/>
      <c r="LU89" s="48"/>
      <c r="LV89" s="48"/>
      <c r="LW89" s="48"/>
      <c r="LX89" s="191">
        <f t="shared" si="2514"/>
        <v>0</v>
      </c>
      <c r="LY89" s="48"/>
      <c r="LZ89" s="48"/>
      <c r="MA89" s="48"/>
      <c r="MB89" s="48"/>
      <c r="MC89" s="48"/>
      <c r="MD89" s="48"/>
      <c r="ME89" s="192">
        <f t="shared" si="2515"/>
        <v>0</v>
      </c>
      <c r="MF89" s="48"/>
      <c r="MG89" s="48"/>
      <c r="MI89" s="48"/>
      <c r="MJ89" s="48"/>
      <c r="MK89" s="48"/>
      <c r="ML89" s="48"/>
      <c r="MM89" s="191">
        <f t="shared" si="2516"/>
        <v>0</v>
      </c>
      <c r="MN89" s="48"/>
      <c r="MO89" s="48"/>
      <c r="MP89" s="48"/>
      <c r="MQ89" s="48"/>
      <c r="MR89" s="48"/>
      <c r="MS89" s="48"/>
      <c r="MT89" s="192">
        <f t="shared" si="2517"/>
        <v>0</v>
      </c>
      <c r="MU89" s="48"/>
      <c r="MV89" s="48"/>
      <c r="MX89" s="48"/>
      <c r="MY89" s="48"/>
      <c r="MZ89" s="48"/>
      <c r="NA89" s="48"/>
      <c r="NB89" s="191">
        <f t="shared" si="2518"/>
        <v>0</v>
      </c>
      <c r="NC89" s="48"/>
      <c r="ND89" s="48"/>
      <c r="NE89" s="48"/>
      <c r="NF89" s="48"/>
      <c r="NG89" s="48"/>
      <c r="NH89" s="48"/>
      <c r="NI89" s="192">
        <f t="shared" si="2519"/>
        <v>0</v>
      </c>
      <c r="NJ89" s="48"/>
      <c r="NK89" s="48"/>
      <c r="NM89" s="48"/>
      <c r="NN89" s="48"/>
      <c r="NO89" s="48"/>
      <c r="NP89" s="48"/>
      <c r="NQ89" s="191">
        <f t="shared" si="2520"/>
        <v>0</v>
      </c>
      <c r="NR89" s="48"/>
      <c r="NS89" s="48"/>
      <c r="NT89" s="48"/>
      <c r="NU89" s="48"/>
      <c r="NV89" s="48"/>
      <c r="NW89" s="48"/>
      <c r="NX89" s="192">
        <f t="shared" si="2521"/>
        <v>0</v>
      </c>
      <c r="NY89" s="48"/>
      <c r="NZ89" s="48"/>
      <c r="OB89" s="48"/>
      <c r="OC89" s="48"/>
      <c r="OD89" s="48"/>
      <c r="OE89" s="48"/>
      <c r="OF89" s="191">
        <f t="shared" si="2522"/>
        <v>0</v>
      </c>
      <c r="OG89" s="48"/>
      <c r="OH89" s="48"/>
      <c r="OI89" s="48"/>
      <c r="OJ89" s="48"/>
      <c r="OK89" s="48"/>
      <c r="OL89" s="48"/>
      <c r="OM89" s="192">
        <f t="shared" si="2523"/>
        <v>0</v>
      </c>
      <c r="ON89" s="48"/>
      <c r="OO89" s="48"/>
      <c r="OQ89" s="48"/>
      <c r="OR89" s="48"/>
      <c r="OS89" s="48"/>
      <c r="OT89" s="48"/>
      <c r="OU89" s="191">
        <f t="shared" si="2524"/>
        <v>0</v>
      </c>
      <c r="OV89" s="48"/>
      <c r="OW89" s="48"/>
      <c r="OX89" s="48"/>
      <c r="OY89" s="48"/>
      <c r="OZ89" s="48"/>
      <c r="PA89" s="48"/>
      <c r="PB89" s="192">
        <f t="shared" si="2525"/>
        <v>0</v>
      </c>
      <c r="PC89" s="48"/>
      <c r="PD89" s="48"/>
      <c r="PF89" s="48"/>
      <c r="PG89" s="48"/>
      <c r="PH89" s="48"/>
      <c r="PI89" s="48"/>
      <c r="PJ89" s="191">
        <f t="shared" si="2526"/>
        <v>0</v>
      </c>
      <c r="PK89" s="48"/>
      <c r="PL89" s="48"/>
      <c r="PM89" s="48"/>
      <c r="PN89" s="48"/>
      <c r="PO89" s="48"/>
      <c r="PP89" s="48"/>
      <c r="PQ89" s="192">
        <f t="shared" si="2527"/>
        <v>0</v>
      </c>
      <c r="PR89" s="48"/>
      <c r="PS89" s="48"/>
      <c r="PU89" s="48"/>
      <c r="PV89" s="48"/>
      <c r="PW89" s="48"/>
      <c r="PX89" s="48"/>
      <c r="PY89" s="191">
        <f t="shared" si="2528"/>
        <v>0</v>
      </c>
      <c r="PZ89" s="48"/>
      <c r="QA89" s="48"/>
      <c r="QB89" s="48"/>
      <c r="QC89" s="48"/>
      <c r="QD89" s="48"/>
      <c r="QE89" s="48"/>
      <c r="QF89" s="192">
        <f t="shared" si="2529"/>
        <v>0</v>
      </c>
      <c r="QG89" s="48"/>
      <c r="QH89" s="48"/>
      <c r="QJ89" s="48"/>
      <c r="QK89" s="48"/>
      <c r="QL89" s="48"/>
      <c r="QM89" s="48"/>
      <c r="QN89" s="191">
        <f t="shared" si="2530"/>
        <v>0</v>
      </c>
      <c r="QO89" s="48"/>
      <c r="QP89" s="48"/>
      <c r="QQ89" s="48"/>
      <c r="QR89" s="48"/>
      <c r="QS89" s="48"/>
      <c r="QT89" s="48"/>
      <c r="QU89" s="192">
        <f t="shared" si="2531"/>
        <v>0</v>
      </c>
      <c r="QV89" s="48"/>
      <c r="QW89" s="48"/>
      <c r="QY89" s="48"/>
      <c r="QZ89" s="48"/>
      <c r="RA89" s="48"/>
      <c r="RB89" s="48"/>
      <c r="RC89" s="191">
        <f t="shared" si="2532"/>
        <v>0</v>
      </c>
      <c r="RD89" s="48"/>
      <c r="RE89" s="48"/>
      <c r="RF89" s="48"/>
      <c r="RG89" s="48"/>
      <c r="RH89" s="48"/>
      <c r="RI89" s="48"/>
      <c r="RJ89" s="192">
        <f t="shared" si="2533"/>
        <v>0</v>
      </c>
      <c r="RK89" s="48"/>
      <c r="RL89" s="48"/>
      <c r="RN89" s="48"/>
      <c r="RO89" s="48"/>
      <c r="RP89" s="48"/>
      <c r="RQ89" s="48"/>
      <c r="RR89" s="191">
        <f t="shared" si="2534"/>
        <v>0</v>
      </c>
      <c r="RS89" s="48"/>
      <c r="RT89" s="48"/>
      <c r="RU89" s="48"/>
      <c r="RV89" s="48"/>
      <c r="RW89" s="48"/>
      <c r="RX89" s="48"/>
      <c r="RY89" s="192">
        <f t="shared" si="2535"/>
        <v>0</v>
      </c>
      <c r="RZ89" s="48"/>
      <c r="SA89" s="48"/>
      <c r="SC89" s="48"/>
      <c r="SD89" s="48"/>
      <c r="SE89" s="48"/>
      <c r="SF89" s="48"/>
      <c r="SG89" s="191">
        <f t="shared" si="2536"/>
        <v>0</v>
      </c>
      <c r="SH89" s="48"/>
      <c r="SI89" s="48"/>
      <c r="SJ89" s="48"/>
      <c r="SK89" s="48"/>
      <c r="SL89" s="48"/>
      <c r="SM89" s="48"/>
      <c r="SN89" s="192">
        <f t="shared" si="2537"/>
        <v>0</v>
      </c>
      <c r="SO89" s="48"/>
      <c r="SP89" s="48"/>
      <c r="SR89" s="48"/>
      <c r="SS89" s="48"/>
      <c r="ST89" s="48"/>
      <c r="SU89" s="48"/>
      <c r="SV89" s="191">
        <f t="shared" si="2538"/>
        <v>0</v>
      </c>
      <c r="SW89" s="48"/>
      <c r="SX89" s="48"/>
      <c r="SY89" s="48"/>
      <c r="SZ89" s="48"/>
      <c r="TA89" s="48"/>
      <c r="TB89" s="48"/>
      <c r="TC89" s="192">
        <f t="shared" si="2539"/>
        <v>0</v>
      </c>
      <c r="TD89" s="48"/>
      <c r="TE89" s="48"/>
      <c r="TG89" s="48"/>
      <c r="TH89" s="48"/>
      <c r="TI89" s="48"/>
      <c r="TJ89" s="48"/>
      <c r="TK89" s="191">
        <f t="shared" si="2540"/>
        <v>0</v>
      </c>
      <c r="TL89" s="48"/>
      <c r="TM89" s="48"/>
      <c r="TN89" s="48"/>
      <c r="TO89" s="48"/>
      <c r="TP89" s="48"/>
      <c r="TQ89" s="48"/>
      <c r="TR89" s="192">
        <f t="shared" si="2541"/>
        <v>0</v>
      </c>
      <c r="TS89" s="48"/>
      <c r="TT89" s="48"/>
      <c r="TV89" s="48"/>
      <c r="TW89" s="48"/>
      <c r="TX89" s="48"/>
      <c r="TY89" s="48"/>
      <c r="TZ89" s="191">
        <f t="shared" si="2542"/>
        <v>0</v>
      </c>
      <c r="UA89" s="48"/>
      <c r="UB89" s="48"/>
      <c r="UC89" s="48"/>
      <c r="UD89" s="48"/>
      <c r="UE89" s="48"/>
      <c r="UF89" s="48"/>
      <c r="UG89" s="192">
        <f t="shared" si="2543"/>
        <v>0</v>
      </c>
      <c r="UH89" s="48"/>
      <c r="UI89" s="48"/>
      <c r="UK89" s="48"/>
      <c r="UL89" s="48"/>
      <c r="UM89" s="48"/>
      <c r="UN89" s="48"/>
      <c r="UO89" s="191">
        <f t="shared" si="2544"/>
        <v>0</v>
      </c>
      <c r="UP89" s="48"/>
      <c r="UQ89" s="48"/>
      <c r="UR89" s="48"/>
      <c r="US89" s="48"/>
      <c r="UT89" s="48"/>
      <c r="UU89" s="48"/>
      <c r="UV89" s="192">
        <f t="shared" si="2545"/>
        <v>0</v>
      </c>
      <c r="UW89" s="48"/>
      <c r="UX89" s="48"/>
      <c r="UZ89" s="48"/>
      <c r="VA89" s="48"/>
      <c r="VB89" s="48"/>
      <c r="VC89" s="48"/>
      <c r="VD89" s="191">
        <f t="shared" si="2546"/>
        <v>0</v>
      </c>
      <c r="VE89" s="48"/>
      <c r="VF89" s="48"/>
      <c r="VG89" s="48"/>
      <c r="VH89" s="48"/>
      <c r="VI89" s="48"/>
      <c r="VJ89" s="48"/>
      <c r="VK89" s="192">
        <f t="shared" si="2547"/>
        <v>0</v>
      </c>
      <c r="VL89" s="48"/>
      <c r="VM89" s="48"/>
      <c r="VO89" s="48"/>
      <c r="VP89" s="48"/>
      <c r="VQ89" s="48"/>
      <c r="VR89" s="48"/>
      <c r="VS89" s="191">
        <f t="shared" si="2548"/>
        <v>0</v>
      </c>
      <c r="VT89" s="48"/>
      <c r="VU89" s="48"/>
      <c r="VV89" s="48"/>
      <c r="VW89" s="48"/>
      <c r="VX89" s="48"/>
      <c r="VY89" s="48"/>
      <c r="VZ89" s="192">
        <f t="shared" si="2549"/>
        <v>0</v>
      </c>
      <c r="WA89" s="48"/>
      <c r="WB89" s="48"/>
      <c r="WD89" s="48"/>
      <c r="WE89" s="48"/>
      <c r="WF89" s="48"/>
      <c r="WG89" s="48"/>
      <c r="WH89" s="191">
        <f t="shared" si="2550"/>
        <v>0</v>
      </c>
      <c r="WI89" s="48"/>
      <c r="WJ89" s="48"/>
      <c r="WK89" s="48"/>
      <c r="WL89" s="48"/>
      <c r="WM89" s="48"/>
      <c r="WN89" s="48"/>
      <c r="WO89" s="192">
        <f t="shared" si="2551"/>
        <v>0</v>
      </c>
      <c r="WP89" s="48"/>
      <c r="WQ89" s="48"/>
      <c r="WS89" s="48"/>
      <c r="WT89" s="48"/>
      <c r="WU89" s="48"/>
      <c r="WV89" s="48"/>
      <c r="WW89" s="191">
        <f t="shared" si="2552"/>
        <v>0</v>
      </c>
      <c r="WX89" s="48"/>
      <c r="WY89" s="48"/>
      <c r="WZ89" s="48"/>
      <c r="XA89" s="48"/>
      <c r="XB89" s="48"/>
      <c r="XC89" s="48"/>
      <c r="XD89" s="192">
        <f t="shared" si="2553"/>
        <v>0</v>
      </c>
      <c r="XE89" s="48"/>
      <c r="XF89" s="48"/>
      <c r="XH89" s="48"/>
      <c r="XI89" s="48"/>
      <c r="XJ89" s="48"/>
      <c r="XK89" s="48"/>
      <c r="XL89" s="191">
        <f t="shared" si="2554"/>
        <v>0</v>
      </c>
      <c r="XM89" s="48"/>
      <c r="XN89" s="48"/>
      <c r="XO89" s="48"/>
      <c r="XP89" s="48"/>
      <c r="XQ89" s="48"/>
      <c r="XR89" s="48"/>
      <c r="XS89" s="192">
        <f t="shared" si="2555"/>
        <v>0</v>
      </c>
      <c r="XT89" s="48"/>
      <c r="XU89" s="48"/>
      <c r="XW89" s="48"/>
      <c r="XX89" s="48"/>
      <c r="XY89" s="48"/>
      <c r="XZ89" s="48"/>
      <c r="YA89" s="191">
        <f t="shared" si="2556"/>
        <v>0</v>
      </c>
      <c r="YB89" s="48"/>
      <c r="YC89" s="48"/>
      <c r="YD89" s="48"/>
      <c r="YE89" s="48"/>
      <c r="YF89" s="48"/>
      <c r="YG89" s="48"/>
      <c r="YH89" s="192">
        <f t="shared" si="2557"/>
        <v>0</v>
      </c>
      <c r="YI89" s="48"/>
      <c r="YJ89" s="48"/>
      <c r="YL89" s="48"/>
      <c r="YM89" s="48"/>
      <c r="YN89" s="48"/>
      <c r="YO89" s="48"/>
      <c r="YP89" s="191">
        <f t="shared" si="2558"/>
        <v>0</v>
      </c>
      <c r="YQ89" s="48"/>
      <c r="YR89" s="48"/>
      <c r="YS89" s="48"/>
      <c r="YT89" s="48"/>
      <c r="YU89" s="48"/>
      <c r="YV89" s="48"/>
      <c r="YW89" s="192">
        <f t="shared" si="2559"/>
        <v>0</v>
      </c>
      <c r="YX89" s="48"/>
      <c r="YY89" s="48"/>
      <c r="ZA89" s="48"/>
      <c r="ZB89" s="48"/>
      <c r="ZC89" s="48"/>
      <c r="ZD89" s="48"/>
      <c r="ZE89" s="191">
        <f t="shared" si="2560"/>
        <v>0</v>
      </c>
      <c r="ZF89" s="48"/>
      <c r="ZG89" s="48"/>
      <c r="ZH89" s="48"/>
      <c r="ZI89" s="48"/>
      <c r="ZJ89" s="48"/>
      <c r="ZK89" s="48"/>
      <c r="ZL89" s="192">
        <f t="shared" si="2561"/>
        <v>0</v>
      </c>
      <c r="ZM89" s="48"/>
      <c r="ZN89" s="48"/>
      <c r="ZP89" s="48"/>
      <c r="ZQ89" s="48"/>
      <c r="ZR89" s="48"/>
      <c r="ZS89" s="48"/>
      <c r="ZT89" s="191">
        <f t="shared" si="2562"/>
        <v>0</v>
      </c>
      <c r="ZU89" s="48"/>
      <c r="ZV89" s="48"/>
      <c r="ZW89" s="48"/>
      <c r="ZX89" s="48"/>
      <c r="ZY89" s="48"/>
      <c r="ZZ89" s="48"/>
      <c r="AAA89" s="192">
        <f t="shared" si="2563"/>
        <v>0</v>
      </c>
      <c r="AAB89" s="48"/>
      <c r="AAC89" s="48"/>
      <c r="AAE89" s="48"/>
      <c r="AAF89" s="48"/>
      <c r="AAG89" s="48"/>
      <c r="AAH89" s="48"/>
      <c r="AAI89" s="191">
        <f t="shared" si="2564"/>
        <v>0</v>
      </c>
      <c r="AAJ89" s="48"/>
      <c r="AAK89" s="48"/>
      <c r="AAL89" s="48"/>
      <c r="AAM89" s="48"/>
      <c r="AAN89" s="48"/>
      <c r="AAO89" s="48"/>
      <c r="AAP89" s="192">
        <f t="shared" si="2565"/>
        <v>0</v>
      </c>
      <c r="AAQ89" s="48"/>
      <c r="AAR89" s="48"/>
      <c r="AAT89" s="48"/>
      <c r="AAU89" s="48"/>
      <c r="AAV89" s="48"/>
      <c r="AAW89" s="48"/>
      <c r="AAX89" s="191">
        <f t="shared" si="2566"/>
        <v>0</v>
      </c>
      <c r="AAY89" s="48"/>
      <c r="AAZ89" s="48"/>
      <c r="ABA89" s="48"/>
      <c r="ABB89" s="48"/>
      <c r="ABC89" s="48"/>
      <c r="ABD89" s="48"/>
      <c r="ABE89" s="192">
        <f t="shared" si="2567"/>
        <v>0</v>
      </c>
      <c r="ABF89" s="48"/>
      <c r="ABG89" s="48"/>
      <c r="ABI89" s="48"/>
      <c r="ABJ89" s="48"/>
      <c r="ABK89" s="48"/>
      <c r="ABL89" s="48"/>
      <c r="ABM89" s="191">
        <f t="shared" si="2568"/>
        <v>0</v>
      </c>
      <c r="ABN89" s="48"/>
      <c r="ABO89" s="48"/>
      <c r="ABP89" s="48"/>
      <c r="ABQ89" s="48"/>
      <c r="ABR89" s="48"/>
      <c r="ABS89" s="48"/>
      <c r="ABT89" s="192">
        <f t="shared" si="2569"/>
        <v>0</v>
      </c>
      <c r="ABU89" s="48"/>
      <c r="ABV89" s="48"/>
      <c r="ABX89" s="48"/>
      <c r="ABY89" s="48"/>
      <c r="ABZ89" s="48"/>
      <c r="ACA89" s="48"/>
      <c r="ACB89" s="191">
        <f t="shared" si="2570"/>
        <v>0</v>
      </c>
      <c r="ACC89" s="48"/>
      <c r="ACD89" s="48"/>
      <c r="ACE89" s="48"/>
      <c r="ACF89" s="48"/>
      <c r="ACG89" s="48"/>
      <c r="ACH89" s="48"/>
      <c r="ACI89" s="192">
        <f t="shared" si="2571"/>
        <v>0</v>
      </c>
      <c r="ACJ89" s="48"/>
      <c r="ACK89" s="48"/>
      <c r="ACM89" s="48"/>
      <c r="ACN89" s="48"/>
      <c r="ACO89" s="48"/>
      <c r="ACP89" s="48"/>
      <c r="ACQ89" s="191">
        <f t="shared" si="2572"/>
        <v>0</v>
      </c>
      <c r="ACR89" s="48"/>
      <c r="ACS89" s="48"/>
      <c r="ACT89" s="48"/>
      <c r="ACU89" s="48"/>
      <c r="ACV89" s="48"/>
      <c r="ACW89" s="48"/>
      <c r="ACX89" s="192">
        <f t="shared" si="2573"/>
        <v>0</v>
      </c>
      <c r="ACY89" s="48"/>
      <c r="ACZ89" s="48"/>
      <c r="ADC89" s="48"/>
      <c r="ADD89" s="48"/>
      <c r="ADE89" s="48"/>
      <c r="ADF89" s="48"/>
      <c r="ADG89" s="191">
        <f t="shared" si="2574"/>
        <v>0</v>
      </c>
      <c r="ADH89" s="48"/>
      <c r="ADI89" s="48"/>
      <c r="ADJ89" s="48"/>
      <c r="ADK89" s="48"/>
      <c r="ADL89" s="48"/>
      <c r="ADM89" s="48"/>
      <c r="ADN89" s="192">
        <f t="shared" si="2575"/>
        <v>0</v>
      </c>
      <c r="ADO89" s="48"/>
      <c r="ADP89" s="48"/>
      <c r="ADR89" s="48"/>
      <c r="ADS89" s="48"/>
      <c r="ADT89" s="48"/>
      <c r="ADU89" s="48"/>
      <c r="ADV89" s="191">
        <f t="shared" si="2576"/>
        <v>0</v>
      </c>
      <c r="ADW89" s="48"/>
      <c r="ADX89" s="48"/>
      <c r="ADY89" s="48"/>
      <c r="ADZ89" s="48"/>
      <c r="AEA89" s="48"/>
      <c r="AEB89" s="48"/>
      <c r="AEC89" s="192">
        <f t="shared" si="2577"/>
        <v>0</v>
      </c>
      <c r="AED89" s="48"/>
      <c r="AEE89" s="48"/>
      <c r="AEG89" s="48"/>
      <c r="AEH89" s="48"/>
      <c r="AEI89" s="48"/>
      <c r="AEJ89" s="48"/>
      <c r="AEK89" s="191">
        <f t="shared" si="2578"/>
        <v>0</v>
      </c>
      <c r="AEL89" s="48"/>
      <c r="AEM89" s="48"/>
      <c r="AEN89" s="48"/>
      <c r="AEO89" s="48"/>
      <c r="AEP89" s="48"/>
      <c r="AEQ89" s="48"/>
      <c r="AER89" s="192">
        <f t="shared" si="2579"/>
        <v>0</v>
      </c>
      <c r="AES89" s="48"/>
      <c r="AET89" s="48"/>
      <c r="AEV89" s="48"/>
      <c r="AEW89" s="48"/>
      <c r="AEX89" s="48"/>
      <c r="AEY89" s="48"/>
      <c r="AEZ89" s="191">
        <f t="shared" si="2580"/>
        <v>0</v>
      </c>
      <c r="AFA89" s="48"/>
      <c r="AFB89" s="48"/>
      <c r="AFC89" s="48"/>
      <c r="AFD89" s="48"/>
      <c r="AFE89" s="48"/>
      <c r="AFF89" s="48"/>
      <c r="AFG89" s="192">
        <f t="shared" si="2581"/>
        <v>0</v>
      </c>
      <c r="AFH89" s="48"/>
      <c r="AFI89" s="48"/>
      <c r="AFK89" s="48"/>
      <c r="AFL89" s="48"/>
      <c r="AFM89" s="48"/>
      <c r="AFN89" s="48"/>
      <c r="AFO89" s="191">
        <f t="shared" si="2582"/>
        <v>0</v>
      </c>
      <c r="AFP89" s="48"/>
      <c r="AFQ89" s="48"/>
      <c r="AFR89" s="48"/>
      <c r="AFS89" s="48"/>
      <c r="AFT89" s="48"/>
      <c r="AFU89" s="48"/>
      <c r="AFV89" s="192">
        <f t="shared" si="2583"/>
        <v>0</v>
      </c>
      <c r="AFW89" s="48"/>
      <c r="AFX89" s="48"/>
      <c r="AFZ89" s="48"/>
      <c r="AGA89" s="48"/>
      <c r="AGB89" s="48"/>
      <c r="AGC89" s="48"/>
      <c r="AGD89" s="191">
        <f t="shared" si="2584"/>
        <v>0</v>
      </c>
      <c r="AGE89" s="48"/>
      <c r="AGF89" s="48"/>
      <c r="AGG89" s="48"/>
      <c r="AGH89" s="48"/>
      <c r="AGI89" s="48"/>
      <c r="AGJ89" s="48"/>
      <c r="AGK89" s="192">
        <f t="shared" si="2585"/>
        <v>0</v>
      </c>
      <c r="AGL89" s="48"/>
      <c r="AGM89" s="48"/>
      <c r="AGO89" s="48"/>
      <c r="AGP89" s="48"/>
      <c r="AGQ89" s="48"/>
      <c r="AGR89" s="48"/>
      <c r="AGS89" s="191">
        <f t="shared" si="2586"/>
        <v>0</v>
      </c>
      <c r="AGT89" s="48"/>
      <c r="AGU89" s="48"/>
      <c r="AGV89" s="48"/>
      <c r="AGW89" s="48"/>
      <c r="AGX89" s="48"/>
      <c r="AGY89" s="48"/>
      <c r="AGZ89" s="192">
        <f t="shared" si="2587"/>
        <v>0</v>
      </c>
      <c r="AHA89" s="48"/>
      <c r="AHB89" s="48"/>
      <c r="AHD89" s="48"/>
      <c r="AHE89" s="48"/>
      <c r="AHF89" s="48"/>
      <c r="AHG89" s="48"/>
      <c r="AHH89" s="191">
        <f t="shared" si="2588"/>
        <v>0</v>
      </c>
      <c r="AHI89" s="48"/>
      <c r="AHJ89" s="48"/>
      <c r="AHK89" s="48"/>
      <c r="AHL89" s="48"/>
      <c r="AHM89" s="48"/>
      <c r="AHN89" s="48"/>
      <c r="AHO89" s="192">
        <f t="shared" si="2589"/>
        <v>0</v>
      </c>
      <c r="AHP89" s="48"/>
      <c r="AHQ89" s="48"/>
      <c r="AHS89" s="48"/>
      <c r="AHT89" s="48"/>
      <c r="AHU89" s="48"/>
      <c r="AHV89" s="48"/>
      <c r="AHW89" s="191">
        <f t="shared" si="2590"/>
        <v>0</v>
      </c>
      <c r="AHX89" s="48"/>
      <c r="AHY89" s="48"/>
      <c r="AHZ89" s="48"/>
      <c r="AIA89" s="48"/>
      <c r="AIB89" s="48"/>
      <c r="AIC89" s="48"/>
      <c r="AID89" s="192">
        <f t="shared" si="2591"/>
        <v>0</v>
      </c>
      <c r="AIE89" s="48"/>
      <c r="AIF89" s="48"/>
    </row>
    <row r="90" spans="1:916" x14ac:dyDescent="0.25">
      <c r="A90" s="46" t="s">
        <v>291</v>
      </c>
      <c r="B90" s="47" t="s">
        <v>296</v>
      </c>
      <c r="C90" s="53"/>
      <c r="D90" s="48"/>
      <c r="E90" s="48"/>
      <c r="F90" s="48"/>
      <c r="G90" s="191">
        <f t="shared" si="2470"/>
        <v>0</v>
      </c>
      <c r="H90" s="48"/>
      <c r="I90" s="48"/>
      <c r="J90" s="48"/>
      <c r="K90" s="48"/>
      <c r="L90" s="48"/>
      <c r="M90" s="48"/>
      <c r="N90" s="192">
        <f t="shared" si="2471"/>
        <v>0</v>
      </c>
      <c r="O90" s="48"/>
      <c r="P90" s="48"/>
      <c r="Q90" s="48"/>
      <c r="R90" s="48"/>
      <c r="S90" s="48"/>
      <c r="T90" s="48"/>
      <c r="U90" s="191">
        <f t="shared" si="2472"/>
        <v>0</v>
      </c>
      <c r="V90" s="48"/>
      <c r="W90" s="48"/>
      <c r="X90" s="48"/>
      <c r="Y90" s="48"/>
      <c r="Z90" s="48"/>
      <c r="AA90" s="48"/>
      <c r="AB90" s="192">
        <f t="shared" si="2473"/>
        <v>0</v>
      </c>
      <c r="AC90" s="48"/>
      <c r="AD90" s="48"/>
      <c r="AF90" s="48"/>
      <c r="AG90" s="48"/>
      <c r="AH90" s="48"/>
      <c r="AI90" s="48"/>
      <c r="AJ90" s="191">
        <f t="shared" si="2474"/>
        <v>0</v>
      </c>
      <c r="AK90" s="48"/>
      <c r="AL90" s="48"/>
      <c r="AM90" s="48"/>
      <c r="AN90" s="48"/>
      <c r="AO90" s="48"/>
      <c r="AP90" s="48"/>
      <c r="AQ90" s="192">
        <f t="shared" si="2475"/>
        <v>0</v>
      </c>
      <c r="AR90" s="48"/>
      <c r="AS90" s="48"/>
      <c r="AU90" s="48"/>
      <c r="AV90" s="48"/>
      <c r="AW90" s="48"/>
      <c r="AX90" s="48"/>
      <c r="AY90" s="191">
        <f t="shared" si="2476"/>
        <v>0</v>
      </c>
      <c r="AZ90" s="48"/>
      <c r="BA90" s="48"/>
      <c r="BB90" s="48"/>
      <c r="BC90" s="48"/>
      <c r="BD90" s="48"/>
      <c r="BE90" s="48"/>
      <c r="BF90" s="192">
        <f t="shared" si="2477"/>
        <v>0</v>
      </c>
      <c r="BG90" s="48"/>
      <c r="BH90" s="48"/>
      <c r="BJ90" s="48"/>
      <c r="BK90" s="48"/>
      <c r="BL90" s="48"/>
      <c r="BM90" s="48"/>
      <c r="BN90" s="191">
        <f t="shared" si="2478"/>
        <v>0</v>
      </c>
      <c r="BO90" s="48"/>
      <c r="BP90" s="48"/>
      <c r="BQ90" s="48"/>
      <c r="BR90" s="48"/>
      <c r="BS90" s="48"/>
      <c r="BT90" s="48"/>
      <c r="BU90" s="192">
        <f t="shared" si="2479"/>
        <v>0</v>
      </c>
      <c r="BV90" s="48"/>
      <c r="BW90" s="48"/>
      <c r="BY90" s="48"/>
      <c r="BZ90" s="48"/>
      <c r="CA90" s="48"/>
      <c r="CB90" s="48"/>
      <c r="CC90" s="191">
        <f t="shared" si="2480"/>
        <v>0</v>
      </c>
      <c r="CD90" s="48"/>
      <c r="CE90" s="48"/>
      <c r="CF90" s="48"/>
      <c r="CG90" s="48"/>
      <c r="CH90" s="48"/>
      <c r="CI90" s="48"/>
      <c r="CJ90" s="192">
        <f t="shared" si="2481"/>
        <v>0</v>
      </c>
      <c r="CK90" s="48"/>
      <c r="CL90" s="48"/>
      <c r="CN90" s="48"/>
      <c r="CO90" s="48"/>
      <c r="CP90" s="48"/>
      <c r="CQ90" s="48"/>
      <c r="CR90" s="191">
        <f t="shared" si="2482"/>
        <v>0</v>
      </c>
      <c r="CS90" s="48"/>
      <c r="CT90" s="48"/>
      <c r="CU90" s="48"/>
      <c r="CV90" s="48"/>
      <c r="CW90" s="48"/>
      <c r="CX90" s="48"/>
      <c r="CY90" s="192">
        <f t="shared" si="2483"/>
        <v>0</v>
      </c>
      <c r="CZ90" s="48"/>
      <c r="DA90" s="48"/>
      <c r="DC90" s="48"/>
      <c r="DD90" s="48"/>
      <c r="DE90" s="48"/>
      <c r="DF90" s="48"/>
      <c r="DG90" s="191">
        <f t="shared" si="2484"/>
        <v>0</v>
      </c>
      <c r="DH90" s="48"/>
      <c r="DI90" s="48"/>
      <c r="DJ90" s="48"/>
      <c r="DK90" s="48"/>
      <c r="DL90" s="48"/>
      <c r="DM90" s="48"/>
      <c r="DN90" s="192">
        <f t="shared" si="2485"/>
        <v>0</v>
      </c>
      <c r="DO90" s="48"/>
      <c r="DP90" s="48"/>
      <c r="DR90" s="48"/>
      <c r="DS90" s="48"/>
      <c r="DT90" s="48"/>
      <c r="DU90" s="48"/>
      <c r="DV90" s="191">
        <f t="shared" si="2486"/>
        <v>0</v>
      </c>
      <c r="DW90" s="48"/>
      <c r="DX90" s="48"/>
      <c r="DY90" s="48"/>
      <c r="DZ90" s="48"/>
      <c r="EA90" s="48"/>
      <c r="EB90" s="48"/>
      <c r="EC90" s="192">
        <f t="shared" si="2487"/>
        <v>0</v>
      </c>
      <c r="ED90" s="48"/>
      <c r="EE90" s="48"/>
      <c r="EG90" s="48"/>
      <c r="EH90" s="48"/>
      <c r="EI90" s="48"/>
      <c r="EJ90" s="48"/>
      <c r="EK90" s="191">
        <f t="shared" si="2488"/>
        <v>0</v>
      </c>
      <c r="EL90" s="48"/>
      <c r="EM90" s="48"/>
      <c r="EN90" s="48"/>
      <c r="EO90" s="48"/>
      <c r="EP90" s="48"/>
      <c r="EQ90" s="48"/>
      <c r="ER90" s="192">
        <f t="shared" si="2489"/>
        <v>0</v>
      </c>
      <c r="ES90" s="48"/>
      <c r="ET90" s="48"/>
      <c r="EV90" s="48"/>
      <c r="EW90" s="48"/>
      <c r="EX90" s="48"/>
      <c r="EY90" s="48"/>
      <c r="EZ90" s="191">
        <f t="shared" si="2490"/>
        <v>0</v>
      </c>
      <c r="FA90" s="48"/>
      <c r="FB90" s="48"/>
      <c r="FC90" s="48"/>
      <c r="FD90" s="48"/>
      <c r="FE90" s="48"/>
      <c r="FF90" s="48"/>
      <c r="FG90" s="192">
        <f t="shared" si="2491"/>
        <v>0</v>
      </c>
      <c r="FH90" s="48"/>
      <c r="FI90" s="48"/>
      <c r="FK90" s="48"/>
      <c r="FL90" s="48"/>
      <c r="FM90" s="48"/>
      <c r="FN90" s="48"/>
      <c r="FO90" s="191">
        <f t="shared" si="2492"/>
        <v>0</v>
      </c>
      <c r="FP90" s="48"/>
      <c r="FQ90" s="48"/>
      <c r="FR90" s="48"/>
      <c r="FS90" s="48"/>
      <c r="FT90" s="48"/>
      <c r="FU90" s="48"/>
      <c r="FV90" s="192">
        <f t="shared" si="2493"/>
        <v>0</v>
      </c>
      <c r="FW90" s="48"/>
      <c r="FX90" s="48"/>
      <c r="FZ90" s="48"/>
      <c r="GA90" s="48"/>
      <c r="GB90" s="48"/>
      <c r="GC90" s="48"/>
      <c r="GD90" s="191">
        <f t="shared" si="2494"/>
        <v>0</v>
      </c>
      <c r="GE90" s="48"/>
      <c r="GF90" s="48"/>
      <c r="GG90" s="48"/>
      <c r="GH90" s="48"/>
      <c r="GI90" s="48"/>
      <c r="GJ90" s="48"/>
      <c r="GK90" s="192">
        <f t="shared" si="2495"/>
        <v>0</v>
      </c>
      <c r="GL90" s="48"/>
      <c r="GM90" s="48"/>
      <c r="GO90" s="48"/>
      <c r="GP90" s="48"/>
      <c r="GQ90" s="48"/>
      <c r="GR90" s="48"/>
      <c r="GS90" s="191">
        <f t="shared" si="2496"/>
        <v>0</v>
      </c>
      <c r="GT90" s="48"/>
      <c r="GU90" s="48"/>
      <c r="GV90" s="48"/>
      <c r="GW90" s="48"/>
      <c r="GX90" s="48"/>
      <c r="GY90" s="48"/>
      <c r="GZ90" s="192">
        <f t="shared" si="2497"/>
        <v>0</v>
      </c>
      <c r="HA90" s="48"/>
      <c r="HB90" s="48"/>
      <c r="HD90" s="48"/>
      <c r="HE90" s="48"/>
      <c r="HF90" s="48"/>
      <c r="HG90" s="48"/>
      <c r="HH90" s="191">
        <f t="shared" si="2498"/>
        <v>0</v>
      </c>
      <c r="HI90" s="48"/>
      <c r="HJ90" s="48"/>
      <c r="HK90" s="48"/>
      <c r="HL90" s="48"/>
      <c r="HM90" s="48"/>
      <c r="HN90" s="48"/>
      <c r="HO90" s="192">
        <f t="shared" si="2499"/>
        <v>0</v>
      </c>
      <c r="HP90" s="48"/>
      <c r="HQ90" s="48"/>
      <c r="HS90" s="48"/>
      <c r="HT90" s="48"/>
      <c r="HU90" s="48"/>
      <c r="HV90" s="48"/>
      <c r="HW90" s="191">
        <f t="shared" si="2500"/>
        <v>0</v>
      </c>
      <c r="HX90" s="48"/>
      <c r="HY90" s="48"/>
      <c r="HZ90" s="48"/>
      <c r="IA90" s="48"/>
      <c r="IB90" s="48"/>
      <c r="IC90" s="48"/>
      <c r="ID90" s="192">
        <f t="shared" si="2501"/>
        <v>0</v>
      </c>
      <c r="IE90" s="48"/>
      <c r="IF90" s="48"/>
      <c r="IH90" s="48"/>
      <c r="II90" s="48"/>
      <c r="IJ90" s="48"/>
      <c r="IK90" s="48"/>
      <c r="IL90" s="191">
        <f t="shared" si="2502"/>
        <v>0</v>
      </c>
      <c r="IM90" s="48"/>
      <c r="IN90" s="48"/>
      <c r="IO90" s="48"/>
      <c r="IP90" s="48"/>
      <c r="IQ90" s="48"/>
      <c r="IR90" s="48"/>
      <c r="IS90" s="192">
        <f t="shared" si="2503"/>
        <v>0</v>
      </c>
      <c r="IT90" s="48"/>
      <c r="IU90" s="48"/>
      <c r="IW90" s="48"/>
      <c r="IX90" s="48"/>
      <c r="IY90" s="48"/>
      <c r="IZ90" s="48"/>
      <c r="JA90" s="191">
        <f t="shared" si="2504"/>
        <v>0</v>
      </c>
      <c r="JB90" s="48"/>
      <c r="JC90" s="48"/>
      <c r="JD90" s="48"/>
      <c r="JE90" s="48"/>
      <c r="JF90" s="48"/>
      <c r="JG90" s="48"/>
      <c r="JH90" s="192">
        <f t="shared" si="2505"/>
        <v>0</v>
      </c>
      <c r="JI90" s="48"/>
      <c r="JJ90" s="48"/>
      <c r="JL90" s="48"/>
      <c r="JM90" s="48"/>
      <c r="JN90" s="48"/>
      <c r="JO90" s="48"/>
      <c r="JP90" s="191">
        <f t="shared" si="2506"/>
        <v>0</v>
      </c>
      <c r="JQ90" s="48"/>
      <c r="JR90" s="48"/>
      <c r="JS90" s="48"/>
      <c r="JT90" s="48"/>
      <c r="JU90" s="48"/>
      <c r="JV90" s="48"/>
      <c r="JW90" s="192">
        <f t="shared" si="2507"/>
        <v>0</v>
      </c>
      <c r="JX90" s="48"/>
      <c r="JY90" s="48"/>
      <c r="KA90" s="48"/>
      <c r="KB90" s="48"/>
      <c r="KC90" s="48"/>
      <c r="KD90" s="48"/>
      <c r="KE90" s="191">
        <f t="shared" si="2508"/>
        <v>0</v>
      </c>
      <c r="KF90" s="48"/>
      <c r="KG90" s="48"/>
      <c r="KH90" s="48"/>
      <c r="KI90" s="48"/>
      <c r="KJ90" s="48"/>
      <c r="KK90" s="48"/>
      <c r="KL90" s="192">
        <f t="shared" si="2509"/>
        <v>0</v>
      </c>
      <c r="KM90" s="48"/>
      <c r="KN90" s="48"/>
      <c r="KP90" s="48"/>
      <c r="KQ90" s="48"/>
      <c r="KR90" s="48"/>
      <c r="KS90" s="48"/>
      <c r="KT90" s="191">
        <f t="shared" si="2510"/>
        <v>0</v>
      </c>
      <c r="KU90" s="48"/>
      <c r="KV90" s="48"/>
      <c r="KW90" s="48"/>
      <c r="KX90" s="48"/>
      <c r="KY90" s="48"/>
      <c r="KZ90" s="48"/>
      <c r="LA90" s="192">
        <f t="shared" si="2511"/>
        <v>0</v>
      </c>
      <c r="LB90" s="48"/>
      <c r="LC90" s="48"/>
      <c r="LE90" s="48"/>
      <c r="LF90" s="48"/>
      <c r="LG90" s="48"/>
      <c r="LH90" s="48"/>
      <c r="LI90" s="191">
        <f t="shared" si="2512"/>
        <v>0</v>
      </c>
      <c r="LJ90" s="48"/>
      <c r="LK90" s="48"/>
      <c r="LL90" s="48"/>
      <c r="LM90" s="48"/>
      <c r="LN90" s="48"/>
      <c r="LO90" s="48"/>
      <c r="LP90" s="192">
        <f t="shared" si="2513"/>
        <v>0</v>
      </c>
      <c r="LQ90" s="48"/>
      <c r="LR90" s="48"/>
      <c r="LT90" s="48"/>
      <c r="LU90" s="48"/>
      <c r="LV90" s="48"/>
      <c r="LW90" s="48"/>
      <c r="LX90" s="191">
        <f t="shared" si="2514"/>
        <v>0</v>
      </c>
      <c r="LY90" s="48"/>
      <c r="LZ90" s="48"/>
      <c r="MA90" s="48"/>
      <c r="MB90" s="48"/>
      <c r="MC90" s="48"/>
      <c r="MD90" s="48"/>
      <c r="ME90" s="192">
        <f t="shared" si="2515"/>
        <v>0</v>
      </c>
      <c r="MF90" s="48"/>
      <c r="MG90" s="48"/>
      <c r="MI90" s="48"/>
      <c r="MJ90" s="48"/>
      <c r="MK90" s="48"/>
      <c r="ML90" s="48"/>
      <c r="MM90" s="191">
        <f t="shared" si="2516"/>
        <v>0</v>
      </c>
      <c r="MN90" s="48"/>
      <c r="MO90" s="48"/>
      <c r="MP90" s="48"/>
      <c r="MQ90" s="48"/>
      <c r="MR90" s="48"/>
      <c r="MS90" s="48"/>
      <c r="MT90" s="192">
        <f t="shared" si="2517"/>
        <v>0</v>
      </c>
      <c r="MU90" s="48"/>
      <c r="MV90" s="48"/>
      <c r="MX90" s="48"/>
      <c r="MY90" s="48"/>
      <c r="MZ90" s="48"/>
      <c r="NA90" s="48"/>
      <c r="NB90" s="191">
        <f t="shared" si="2518"/>
        <v>0</v>
      </c>
      <c r="NC90" s="48"/>
      <c r="ND90" s="48"/>
      <c r="NE90" s="48"/>
      <c r="NF90" s="48"/>
      <c r="NG90" s="48"/>
      <c r="NH90" s="48"/>
      <c r="NI90" s="192">
        <f t="shared" si="2519"/>
        <v>0</v>
      </c>
      <c r="NJ90" s="48"/>
      <c r="NK90" s="48"/>
      <c r="NM90" s="48"/>
      <c r="NN90" s="48"/>
      <c r="NO90" s="48"/>
      <c r="NP90" s="48"/>
      <c r="NQ90" s="191">
        <f t="shared" si="2520"/>
        <v>0</v>
      </c>
      <c r="NR90" s="48"/>
      <c r="NS90" s="48"/>
      <c r="NT90" s="48"/>
      <c r="NU90" s="48"/>
      <c r="NV90" s="48"/>
      <c r="NW90" s="48"/>
      <c r="NX90" s="192">
        <f t="shared" si="2521"/>
        <v>0</v>
      </c>
      <c r="NY90" s="48"/>
      <c r="NZ90" s="48"/>
      <c r="OB90" s="48"/>
      <c r="OC90" s="48"/>
      <c r="OD90" s="48"/>
      <c r="OE90" s="48"/>
      <c r="OF90" s="191">
        <f t="shared" si="2522"/>
        <v>0</v>
      </c>
      <c r="OG90" s="48"/>
      <c r="OH90" s="48"/>
      <c r="OI90" s="48"/>
      <c r="OJ90" s="48"/>
      <c r="OK90" s="48"/>
      <c r="OL90" s="48"/>
      <c r="OM90" s="192">
        <f t="shared" si="2523"/>
        <v>0</v>
      </c>
      <c r="ON90" s="48"/>
      <c r="OO90" s="48"/>
      <c r="OQ90" s="48"/>
      <c r="OR90" s="48"/>
      <c r="OS90" s="48"/>
      <c r="OT90" s="48"/>
      <c r="OU90" s="191">
        <f t="shared" si="2524"/>
        <v>0</v>
      </c>
      <c r="OV90" s="48"/>
      <c r="OW90" s="48"/>
      <c r="OX90" s="48"/>
      <c r="OY90" s="48"/>
      <c r="OZ90" s="48"/>
      <c r="PA90" s="48"/>
      <c r="PB90" s="192">
        <f t="shared" si="2525"/>
        <v>0</v>
      </c>
      <c r="PC90" s="48"/>
      <c r="PD90" s="48"/>
      <c r="PF90" s="48"/>
      <c r="PG90" s="48"/>
      <c r="PH90" s="48"/>
      <c r="PI90" s="48"/>
      <c r="PJ90" s="191">
        <f t="shared" si="2526"/>
        <v>0</v>
      </c>
      <c r="PK90" s="48"/>
      <c r="PL90" s="48"/>
      <c r="PM90" s="48"/>
      <c r="PN90" s="48"/>
      <c r="PO90" s="48"/>
      <c r="PP90" s="48"/>
      <c r="PQ90" s="192">
        <f t="shared" si="2527"/>
        <v>0</v>
      </c>
      <c r="PR90" s="48"/>
      <c r="PS90" s="48"/>
      <c r="PU90" s="48"/>
      <c r="PV90" s="48"/>
      <c r="PW90" s="48"/>
      <c r="PX90" s="48"/>
      <c r="PY90" s="191">
        <f t="shared" si="2528"/>
        <v>0</v>
      </c>
      <c r="PZ90" s="48"/>
      <c r="QA90" s="48"/>
      <c r="QB90" s="48"/>
      <c r="QC90" s="48"/>
      <c r="QD90" s="48"/>
      <c r="QE90" s="48"/>
      <c r="QF90" s="192">
        <f t="shared" si="2529"/>
        <v>0</v>
      </c>
      <c r="QG90" s="48"/>
      <c r="QH90" s="48"/>
      <c r="QJ90" s="48"/>
      <c r="QK90" s="48"/>
      <c r="QL90" s="48"/>
      <c r="QM90" s="48"/>
      <c r="QN90" s="191">
        <f t="shared" si="2530"/>
        <v>0</v>
      </c>
      <c r="QO90" s="48"/>
      <c r="QP90" s="48"/>
      <c r="QQ90" s="48"/>
      <c r="QR90" s="48"/>
      <c r="QS90" s="48"/>
      <c r="QT90" s="48"/>
      <c r="QU90" s="192">
        <f t="shared" si="2531"/>
        <v>0</v>
      </c>
      <c r="QV90" s="48"/>
      <c r="QW90" s="48"/>
      <c r="QY90" s="48"/>
      <c r="QZ90" s="48"/>
      <c r="RA90" s="48"/>
      <c r="RB90" s="48"/>
      <c r="RC90" s="191">
        <f t="shared" si="2532"/>
        <v>0</v>
      </c>
      <c r="RD90" s="48"/>
      <c r="RE90" s="48"/>
      <c r="RF90" s="48"/>
      <c r="RG90" s="48"/>
      <c r="RH90" s="48"/>
      <c r="RI90" s="48"/>
      <c r="RJ90" s="192">
        <f t="shared" si="2533"/>
        <v>0</v>
      </c>
      <c r="RK90" s="48"/>
      <c r="RL90" s="48"/>
      <c r="RN90" s="48"/>
      <c r="RO90" s="48"/>
      <c r="RP90" s="48"/>
      <c r="RQ90" s="48"/>
      <c r="RR90" s="191">
        <f t="shared" si="2534"/>
        <v>0</v>
      </c>
      <c r="RS90" s="48"/>
      <c r="RT90" s="48"/>
      <c r="RU90" s="48"/>
      <c r="RV90" s="48"/>
      <c r="RW90" s="48"/>
      <c r="RX90" s="48"/>
      <c r="RY90" s="192">
        <f t="shared" si="2535"/>
        <v>0</v>
      </c>
      <c r="RZ90" s="48"/>
      <c r="SA90" s="48"/>
      <c r="SC90" s="48"/>
      <c r="SD90" s="48"/>
      <c r="SE90" s="48"/>
      <c r="SF90" s="48"/>
      <c r="SG90" s="191">
        <f t="shared" si="2536"/>
        <v>0</v>
      </c>
      <c r="SH90" s="48"/>
      <c r="SI90" s="48"/>
      <c r="SJ90" s="48"/>
      <c r="SK90" s="48"/>
      <c r="SL90" s="48"/>
      <c r="SM90" s="48"/>
      <c r="SN90" s="192">
        <f t="shared" si="2537"/>
        <v>0</v>
      </c>
      <c r="SO90" s="48"/>
      <c r="SP90" s="48"/>
      <c r="SR90" s="48"/>
      <c r="SS90" s="48"/>
      <c r="ST90" s="48"/>
      <c r="SU90" s="48"/>
      <c r="SV90" s="191">
        <f t="shared" si="2538"/>
        <v>0</v>
      </c>
      <c r="SW90" s="48"/>
      <c r="SX90" s="48"/>
      <c r="SY90" s="48"/>
      <c r="SZ90" s="48"/>
      <c r="TA90" s="48"/>
      <c r="TB90" s="48"/>
      <c r="TC90" s="192">
        <f t="shared" si="2539"/>
        <v>0</v>
      </c>
      <c r="TD90" s="48"/>
      <c r="TE90" s="48"/>
      <c r="TG90" s="48"/>
      <c r="TH90" s="48"/>
      <c r="TI90" s="48"/>
      <c r="TJ90" s="48"/>
      <c r="TK90" s="191">
        <f t="shared" si="2540"/>
        <v>0</v>
      </c>
      <c r="TL90" s="48"/>
      <c r="TM90" s="48"/>
      <c r="TN90" s="48"/>
      <c r="TO90" s="48"/>
      <c r="TP90" s="48"/>
      <c r="TQ90" s="48"/>
      <c r="TR90" s="192">
        <f t="shared" si="2541"/>
        <v>0</v>
      </c>
      <c r="TS90" s="48"/>
      <c r="TT90" s="48"/>
      <c r="TV90" s="48"/>
      <c r="TW90" s="48"/>
      <c r="TX90" s="48"/>
      <c r="TY90" s="48"/>
      <c r="TZ90" s="191">
        <f t="shared" si="2542"/>
        <v>0</v>
      </c>
      <c r="UA90" s="48"/>
      <c r="UB90" s="48"/>
      <c r="UC90" s="48"/>
      <c r="UD90" s="48"/>
      <c r="UE90" s="48"/>
      <c r="UF90" s="48"/>
      <c r="UG90" s="192">
        <f t="shared" si="2543"/>
        <v>0</v>
      </c>
      <c r="UH90" s="48"/>
      <c r="UI90" s="48"/>
      <c r="UK90" s="48"/>
      <c r="UL90" s="48"/>
      <c r="UM90" s="48"/>
      <c r="UN90" s="48"/>
      <c r="UO90" s="191">
        <f t="shared" si="2544"/>
        <v>0</v>
      </c>
      <c r="UP90" s="48"/>
      <c r="UQ90" s="48"/>
      <c r="UR90" s="48"/>
      <c r="US90" s="48"/>
      <c r="UT90" s="48"/>
      <c r="UU90" s="48"/>
      <c r="UV90" s="192">
        <f t="shared" si="2545"/>
        <v>0</v>
      </c>
      <c r="UW90" s="48"/>
      <c r="UX90" s="48"/>
      <c r="UZ90" s="48"/>
      <c r="VA90" s="48"/>
      <c r="VB90" s="48"/>
      <c r="VC90" s="48"/>
      <c r="VD90" s="191">
        <f t="shared" si="2546"/>
        <v>0</v>
      </c>
      <c r="VE90" s="48"/>
      <c r="VF90" s="48"/>
      <c r="VG90" s="48"/>
      <c r="VH90" s="48"/>
      <c r="VI90" s="48"/>
      <c r="VJ90" s="48"/>
      <c r="VK90" s="192">
        <f t="shared" si="2547"/>
        <v>0</v>
      </c>
      <c r="VL90" s="48"/>
      <c r="VM90" s="48"/>
      <c r="VO90" s="48"/>
      <c r="VP90" s="48"/>
      <c r="VQ90" s="48"/>
      <c r="VR90" s="48"/>
      <c r="VS90" s="191">
        <f t="shared" si="2548"/>
        <v>0</v>
      </c>
      <c r="VT90" s="48"/>
      <c r="VU90" s="48"/>
      <c r="VV90" s="48"/>
      <c r="VW90" s="48"/>
      <c r="VX90" s="48"/>
      <c r="VY90" s="48"/>
      <c r="VZ90" s="192">
        <f t="shared" si="2549"/>
        <v>0</v>
      </c>
      <c r="WA90" s="48"/>
      <c r="WB90" s="48"/>
      <c r="WD90" s="48"/>
      <c r="WE90" s="48"/>
      <c r="WF90" s="48"/>
      <c r="WG90" s="48"/>
      <c r="WH90" s="191">
        <f t="shared" si="2550"/>
        <v>0</v>
      </c>
      <c r="WI90" s="48"/>
      <c r="WJ90" s="48"/>
      <c r="WK90" s="48"/>
      <c r="WL90" s="48"/>
      <c r="WM90" s="48"/>
      <c r="WN90" s="48"/>
      <c r="WO90" s="192">
        <f t="shared" si="2551"/>
        <v>0</v>
      </c>
      <c r="WP90" s="48"/>
      <c r="WQ90" s="48"/>
      <c r="WS90" s="48"/>
      <c r="WT90" s="48"/>
      <c r="WU90" s="48"/>
      <c r="WV90" s="48"/>
      <c r="WW90" s="191">
        <f t="shared" si="2552"/>
        <v>0</v>
      </c>
      <c r="WX90" s="48"/>
      <c r="WY90" s="48"/>
      <c r="WZ90" s="48"/>
      <c r="XA90" s="48"/>
      <c r="XB90" s="48"/>
      <c r="XC90" s="48"/>
      <c r="XD90" s="192">
        <f t="shared" si="2553"/>
        <v>0</v>
      </c>
      <c r="XE90" s="48"/>
      <c r="XF90" s="48"/>
      <c r="XH90" s="48"/>
      <c r="XI90" s="48"/>
      <c r="XJ90" s="48"/>
      <c r="XK90" s="48"/>
      <c r="XL90" s="191">
        <f t="shared" si="2554"/>
        <v>0</v>
      </c>
      <c r="XM90" s="48"/>
      <c r="XN90" s="48"/>
      <c r="XO90" s="48"/>
      <c r="XP90" s="48"/>
      <c r="XQ90" s="48"/>
      <c r="XR90" s="48"/>
      <c r="XS90" s="192">
        <f t="shared" si="2555"/>
        <v>0</v>
      </c>
      <c r="XT90" s="48"/>
      <c r="XU90" s="48"/>
      <c r="XW90" s="48"/>
      <c r="XX90" s="48"/>
      <c r="XY90" s="48"/>
      <c r="XZ90" s="48"/>
      <c r="YA90" s="191">
        <f t="shared" si="2556"/>
        <v>0</v>
      </c>
      <c r="YB90" s="48"/>
      <c r="YC90" s="48"/>
      <c r="YD90" s="48"/>
      <c r="YE90" s="48"/>
      <c r="YF90" s="48"/>
      <c r="YG90" s="48"/>
      <c r="YH90" s="192">
        <f t="shared" si="2557"/>
        <v>0</v>
      </c>
      <c r="YI90" s="48"/>
      <c r="YJ90" s="48"/>
      <c r="YL90" s="48"/>
      <c r="YM90" s="48"/>
      <c r="YN90" s="48"/>
      <c r="YO90" s="48"/>
      <c r="YP90" s="191">
        <f t="shared" si="2558"/>
        <v>0</v>
      </c>
      <c r="YQ90" s="48"/>
      <c r="YR90" s="48"/>
      <c r="YS90" s="48"/>
      <c r="YT90" s="48"/>
      <c r="YU90" s="48"/>
      <c r="YV90" s="48"/>
      <c r="YW90" s="192">
        <f t="shared" si="2559"/>
        <v>0</v>
      </c>
      <c r="YX90" s="48"/>
      <c r="YY90" s="48"/>
      <c r="ZA90" s="48"/>
      <c r="ZB90" s="48"/>
      <c r="ZC90" s="48"/>
      <c r="ZD90" s="48"/>
      <c r="ZE90" s="191">
        <f t="shared" si="2560"/>
        <v>0</v>
      </c>
      <c r="ZF90" s="48"/>
      <c r="ZG90" s="48"/>
      <c r="ZH90" s="48"/>
      <c r="ZI90" s="48"/>
      <c r="ZJ90" s="48"/>
      <c r="ZK90" s="48"/>
      <c r="ZL90" s="192">
        <f t="shared" si="2561"/>
        <v>0</v>
      </c>
      <c r="ZM90" s="48"/>
      <c r="ZN90" s="48"/>
      <c r="ZP90" s="48"/>
      <c r="ZQ90" s="48"/>
      <c r="ZR90" s="48"/>
      <c r="ZS90" s="48"/>
      <c r="ZT90" s="191">
        <f t="shared" si="2562"/>
        <v>0</v>
      </c>
      <c r="ZU90" s="48"/>
      <c r="ZV90" s="48"/>
      <c r="ZW90" s="48"/>
      <c r="ZX90" s="48"/>
      <c r="ZY90" s="48"/>
      <c r="ZZ90" s="48"/>
      <c r="AAA90" s="192">
        <f t="shared" si="2563"/>
        <v>0</v>
      </c>
      <c r="AAB90" s="48"/>
      <c r="AAC90" s="48"/>
      <c r="AAE90" s="48"/>
      <c r="AAF90" s="48"/>
      <c r="AAG90" s="48"/>
      <c r="AAH90" s="48"/>
      <c r="AAI90" s="191">
        <f t="shared" si="2564"/>
        <v>0</v>
      </c>
      <c r="AAJ90" s="48"/>
      <c r="AAK90" s="48"/>
      <c r="AAL90" s="48"/>
      <c r="AAM90" s="48"/>
      <c r="AAN90" s="48"/>
      <c r="AAO90" s="48"/>
      <c r="AAP90" s="192">
        <f t="shared" si="2565"/>
        <v>0</v>
      </c>
      <c r="AAQ90" s="48"/>
      <c r="AAR90" s="48"/>
      <c r="AAT90" s="48"/>
      <c r="AAU90" s="48"/>
      <c r="AAV90" s="48"/>
      <c r="AAW90" s="48"/>
      <c r="AAX90" s="191">
        <f t="shared" si="2566"/>
        <v>0</v>
      </c>
      <c r="AAY90" s="48"/>
      <c r="AAZ90" s="48"/>
      <c r="ABA90" s="48"/>
      <c r="ABB90" s="48"/>
      <c r="ABC90" s="48"/>
      <c r="ABD90" s="48"/>
      <c r="ABE90" s="192">
        <f t="shared" si="2567"/>
        <v>0</v>
      </c>
      <c r="ABF90" s="48"/>
      <c r="ABG90" s="48"/>
      <c r="ABI90" s="48"/>
      <c r="ABJ90" s="48"/>
      <c r="ABK90" s="48"/>
      <c r="ABL90" s="48"/>
      <c r="ABM90" s="191">
        <f t="shared" si="2568"/>
        <v>0</v>
      </c>
      <c r="ABN90" s="48"/>
      <c r="ABO90" s="48"/>
      <c r="ABP90" s="48"/>
      <c r="ABQ90" s="48"/>
      <c r="ABR90" s="48"/>
      <c r="ABS90" s="48"/>
      <c r="ABT90" s="192">
        <f t="shared" si="2569"/>
        <v>0</v>
      </c>
      <c r="ABU90" s="48"/>
      <c r="ABV90" s="48"/>
      <c r="ABX90" s="48"/>
      <c r="ABY90" s="48"/>
      <c r="ABZ90" s="48"/>
      <c r="ACA90" s="48"/>
      <c r="ACB90" s="191">
        <f t="shared" si="2570"/>
        <v>0</v>
      </c>
      <c r="ACC90" s="48"/>
      <c r="ACD90" s="48"/>
      <c r="ACE90" s="48"/>
      <c r="ACF90" s="48"/>
      <c r="ACG90" s="48"/>
      <c r="ACH90" s="48"/>
      <c r="ACI90" s="192">
        <f t="shared" si="2571"/>
        <v>0</v>
      </c>
      <c r="ACJ90" s="48"/>
      <c r="ACK90" s="48"/>
      <c r="ACM90" s="48"/>
      <c r="ACN90" s="48"/>
      <c r="ACO90" s="48"/>
      <c r="ACP90" s="48"/>
      <c r="ACQ90" s="191">
        <f t="shared" si="2572"/>
        <v>0</v>
      </c>
      <c r="ACR90" s="48"/>
      <c r="ACS90" s="48"/>
      <c r="ACT90" s="48"/>
      <c r="ACU90" s="48"/>
      <c r="ACV90" s="48"/>
      <c r="ACW90" s="48"/>
      <c r="ACX90" s="192">
        <f t="shared" si="2573"/>
        <v>0</v>
      </c>
      <c r="ACY90" s="48"/>
      <c r="ACZ90" s="48"/>
      <c r="ADC90" s="48"/>
      <c r="ADD90" s="48"/>
      <c r="ADE90" s="48"/>
      <c r="ADF90" s="48"/>
      <c r="ADG90" s="191">
        <f t="shared" si="2574"/>
        <v>0</v>
      </c>
      <c r="ADH90" s="48"/>
      <c r="ADI90" s="48"/>
      <c r="ADJ90" s="48"/>
      <c r="ADK90" s="48"/>
      <c r="ADL90" s="48"/>
      <c r="ADM90" s="48"/>
      <c r="ADN90" s="192">
        <f t="shared" si="2575"/>
        <v>0</v>
      </c>
      <c r="ADO90" s="48"/>
      <c r="ADP90" s="48"/>
      <c r="ADR90" s="48"/>
      <c r="ADS90" s="48"/>
      <c r="ADT90" s="48"/>
      <c r="ADU90" s="48"/>
      <c r="ADV90" s="191">
        <f t="shared" si="2576"/>
        <v>0</v>
      </c>
      <c r="ADW90" s="48"/>
      <c r="ADX90" s="48"/>
      <c r="ADY90" s="48"/>
      <c r="ADZ90" s="48"/>
      <c r="AEA90" s="48"/>
      <c r="AEB90" s="48"/>
      <c r="AEC90" s="192">
        <f t="shared" si="2577"/>
        <v>0</v>
      </c>
      <c r="AED90" s="48"/>
      <c r="AEE90" s="48"/>
      <c r="AEG90" s="48"/>
      <c r="AEH90" s="48"/>
      <c r="AEI90" s="48"/>
      <c r="AEJ90" s="48"/>
      <c r="AEK90" s="191">
        <f t="shared" si="2578"/>
        <v>0</v>
      </c>
      <c r="AEL90" s="48"/>
      <c r="AEM90" s="48"/>
      <c r="AEN90" s="48"/>
      <c r="AEO90" s="48"/>
      <c r="AEP90" s="48"/>
      <c r="AEQ90" s="48"/>
      <c r="AER90" s="192">
        <f t="shared" si="2579"/>
        <v>0</v>
      </c>
      <c r="AES90" s="48"/>
      <c r="AET90" s="48"/>
      <c r="AEV90" s="48"/>
      <c r="AEW90" s="48"/>
      <c r="AEX90" s="48"/>
      <c r="AEY90" s="48"/>
      <c r="AEZ90" s="191">
        <f t="shared" si="2580"/>
        <v>0</v>
      </c>
      <c r="AFA90" s="48"/>
      <c r="AFB90" s="48"/>
      <c r="AFC90" s="48"/>
      <c r="AFD90" s="48"/>
      <c r="AFE90" s="48"/>
      <c r="AFF90" s="48"/>
      <c r="AFG90" s="192">
        <f t="shared" si="2581"/>
        <v>0</v>
      </c>
      <c r="AFH90" s="48"/>
      <c r="AFI90" s="48"/>
      <c r="AFK90" s="48"/>
      <c r="AFL90" s="48"/>
      <c r="AFM90" s="48"/>
      <c r="AFN90" s="48"/>
      <c r="AFO90" s="191">
        <f t="shared" si="2582"/>
        <v>0</v>
      </c>
      <c r="AFP90" s="48"/>
      <c r="AFQ90" s="48"/>
      <c r="AFR90" s="48"/>
      <c r="AFS90" s="48"/>
      <c r="AFT90" s="48"/>
      <c r="AFU90" s="48"/>
      <c r="AFV90" s="192">
        <f t="shared" si="2583"/>
        <v>0</v>
      </c>
      <c r="AFW90" s="48"/>
      <c r="AFX90" s="48"/>
      <c r="AFZ90" s="48"/>
      <c r="AGA90" s="48"/>
      <c r="AGB90" s="48"/>
      <c r="AGC90" s="48"/>
      <c r="AGD90" s="191">
        <f t="shared" si="2584"/>
        <v>0</v>
      </c>
      <c r="AGE90" s="48"/>
      <c r="AGF90" s="48"/>
      <c r="AGG90" s="48"/>
      <c r="AGH90" s="48"/>
      <c r="AGI90" s="48"/>
      <c r="AGJ90" s="48"/>
      <c r="AGK90" s="192">
        <f t="shared" si="2585"/>
        <v>0</v>
      </c>
      <c r="AGL90" s="48"/>
      <c r="AGM90" s="48"/>
      <c r="AGO90" s="48"/>
      <c r="AGP90" s="48"/>
      <c r="AGQ90" s="48"/>
      <c r="AGR90" s="48"/>
      <c r="AGS90" s="191">
        <f t="shared" si="2586"/>
        <v>0</v>
      </c>
      <c r="AGT90" s="48"/>
      <c r="AGU90" s="48"/>
      <c r="AGV90" s="48"/>
      <c r="AGW90" s="48"/>
      <c r="AGX90" s="48"/>
      <c r="AGY90" s="48"/>
      <c r="AGZ90" s="192">
        <f t="shared" si="2587"/>
        <v>0</v>
      </c>
      <c r="AHA90" s="48"/>
      <c r="AHB90" s="48"/>
      <c r="AHD90" s="48"/>
      <c r="AHE90" s="48"/>
      <c r="AHF90" s="48"/>
      <c r="AHG90" s="48"/>
      <c r="AHH90" s="191">
        <f t="shared" si="2588"/>
        <v>0</v>
      </c>
      <c r="AHI90" s="48"/>
      <c r="AHJ90" s="48"/>
      <c r="AHK90" s="48"/>
      <c r="AHL90" s="48"/>
      <c r="AHM90" s="48"/>
      <c r="AHN90" s="48"/>
      <c r="AHO90" s="192">
        <f t="shared" si="2589"/>
        <v>0</v>
      </c>
      <c r="AHP90" s="48"/>
      <c r="AHQ90" s="48"/>
      <c r="AHS90" s="48"/>
      <c r="AHT90" s="48"/>
      <c r="AHU90" s="48"/>
      <c r="AHV90" s="48"/>
      <c r="AHW90" s="191">
        <f t="shared" si="2590"/>
        <v>0</v>
      </c>
      <c r="AHX90" s="48"/>
      <c r="AHY90" s="48"/>
      <c r="AHZ90" s="48"/>
      <c r="AIA90" s="48"/>
      <c r="AIB90" s="48"/>
      <c r="AIC90" s="48"/>
      <c r="AID90" s="192">
        <f t="shared" si="2591"/>
        <v>0</v>
      </c>
      <c r="AIE90" s="48"/>
      <c r="AIF90" s="48"/>
    </row>
    <row r="91" spans="1:916" x14ac:dyDescent="0.25">
      <c r="A91" s="46" t="s">
        <v>297</v>
      </c>
      <c r="B91" s="47" t="s">
        <v>298</v>
      </c>
      <c r="C91" s="53"/>
      <c r="D91" s="48"/>
      <c r="E91" s="48"/>
      <c r="F91" s="48"/>
      <c r="G91" s="191">
        <f t="shared" si="2470"/>
        <v>0</v>
      </c>
      <c r="H91" s="48"/>
      <c r="I91" s="48"/>
      <c r="J91" s="48"/>
      <c r="K91" s="48"/>
      <c r="L91" s="48"/>
      <c r="M91" s="48"/>
      <c r="N91" s="192">
        <f t="shared" si="2471"/>
        <v>0</v>
      </c>
      <c r="O91" s="48"/>
      <c r="P91" s="48"/>
      <c r="Q91" s="48"/>
      <c r="R91" s="48"/>
      <c r="S91" s="48"/>
      <c r="T91" s="48"/>
      <c r="U91" s="191">
        <f t="shared" si="2472"/>
        <v>0</v>
      </c>
      <c r="V91" s="48"/>
      <c r="W91" s="48"/>
      <c r="X91" s="48"/>
      <c r="Y91" s="48"/>
      <c r="Z91" s="48"/>
      <c r="AA91" s="48"/>
      <c r="AB91" s="192">
        <f t="shared" si="2473"/>
        <v>0</v>
      </c>
      <c r="AC91" s="48"/>
      <c r="AD91" s="48"/>
      <c r="AF91" s="48"/>
      <c r="AG91" s="48"/>
      <c r="AH91" s="48"/>
      <c r="AI91" s="48"/>
      <c r="AJ91" s="191">
        <f t="shared" si="2474"/>
        <v>0</v>
      </c>
      <c r="AK91" s="48"/>
      <c r="AL91" s="48"/>
      <c r="AM91" s="48"/>
      <c r="AN91" s="48"/>
      <c r="AO91" s="48"/>
      <c r="AP91" s="48"/>
      <c r="AQ91" s="192">
        <f t="shared" si="2475"/>
        <v>0</v>
      </c>
      <c r="AR91" s="48"/>
      <c r="AS91" s="48"/>
      <c r="AU91" s="48"/>
      <c r="AV91" s="48"/>
      <c r="AW91" s="48"/>
      <c r="AX91" s="48"/>
      <c r="AY91" s="191">
        <f t="shared" si="2476"/>
        <v>0</v>
      </c>
      <c r="AZ91" s="48"/>
      <c r="BA91" s="48"/>
      <c r="BB91" s="48"/>
      <c r="BC91" s="48"/>
      <c r="BD91" s="48"/>
      <c r="BE91" s="48"/>
      <c r="BF91" s="192">
        <f t="shared" si="2477"/>
        <v>0</v>
      </c>
      <c r="BG91" s="48"/>
      <c r="BH91" s="48"/>
      <c r="BJ91" s="48"/>
      <c r="BK91" s="48"/>
      <c r="BL91" s="48"/>
      <c r="BM91" s="48"/>
      <c r="BN91" s="191">
        <f t="shared" si="2478"/>
        <v>0</v>
      </c>
      <c r="BO91" s="48"/>
      <c r="BP91" s="48"/>
      <c r="BQ91" s="48"/>
      <c r="BR91" s="48"/>
      <c r="BS91" s="48"/>
      <c r="BT91" s="48"/>
      <c r="BU91" s="192">
        <f t="shared" si="2479"/>
        <v>0</v>
      </c>
      <c r="BV91" s="48"/>
      <c r="BW91" s="48"/>
      <c r="BY91" s="48"/>
      <c r="BZ91" s="48"/>
      <c r="CA91" s="48"/>
      <c r="CB91" s="48"/>
      <c r="CC91" s="191">
        <f t="shared" si="2480"/>
        <v>0</v>
      </c>
      <c r="CD91" s="48"/>
      <c r="CE91" s="48"/>
      <c r="CF91" s="48"/>
      <c r="CG91" s="48"/>
      <c r="CH91" s="48"/>
      <c r="CI91" s="48"/>
      <c r="CJ91" s="192">
        <f t="shared" si="2481"/>
        <v>0</v>
      </c>
      <c r="CK91" s="48"/>
      <c r="CL91" s="48"/>
      <c r="CN91" s="48"/>
      <c r="CO91" s="48"/>
      <c r="CP91" s="48"/>
      <c r="CQ91" s="48"/>
      <c r="CR91" s="191">
        <f t="shared" si="2482"/>
        <v>0</v>
      </c>
      <c r="CS91" s="48"/>
      <c r="CT91" s="48"/>
      <c r="CU91" s="48"/>
      <c r="CV91" s="48"/>
      <c r="CW91" s="48"/>
      <c r="CX91" s="48"/>
      <c r="CY91" s="192">
        <f t="shared" si="2483"/>
        <v>0</v>
      </c>
      <c r="CZ91" s="48"/>
      <c r="DA91" s="48"/>
      <c r="DC91" s="48"/>
      <c r="DD91" s="48"/>
      <c r="DE91" s="48"/>
      <c r="DF91" s="48"/>
      <c r="DG91" s="191">
        <f t="shared" si="2484"/>
        <v>0</v>
      </c>
      <c r="DH91" s="48"/>
      <c r="DI91" s="48"/>
      <c r="DJ91" s="48"/>
      <c r="DK91" s="48"/>
      <c r="DL91" s="48"/>
      <c r="DM91" s="48"/>
      <c r="DN91" s="192">
        <f t="shared" si="2485"/>
        <v>0</v>
      </c>
      <c r="DO91" s="48"/>
      <c r="DP91" s="48"/>
      <c r="DR91" s="48"/>
      <c r="DS91" s="48"/>
      <c r="DT91" s="48"/>
      <c r="DU91" s="48"/>
      <c r="DV91" s="191">
        <f t="shared" si="2486"/>
        <v>0</v>
      </c>
      <c r="DW91" s="48"/>
      <c r="DX91" s="48"/>
      <c r="DY91" s="48"/>
      <c r="DZ91" s="48"/>
      <c r="EA91" s="48"/>
      <c r="EB91" s="48"/>
      <c r="EC91" s="192">
        <f t="shared" si="2487"/>
        <v>0</v>
      </c>
      <c r="ED91" s="48"/>
      <c r="EE91" s="48"/>
      <c r="EG91" s="48"/>
      <c r="EH91" s="48"/>
      <c r="EI91" s="48"/>
      <c r="EJ91" s="48"/>
      <c r="EK91" s="191">
        <f t="shared" si="2488"/>
        <v>0</v>
      </c>
      <c r="EL91" s="48"/>
      <c r="EM91" s="48"/>
      <c r="EN91" s="48"/>
      <c r="EO91" s="48"/>
      <c r="EP91" s="48"/>
      <c r="EQ91" s="48"/>
      <c r="ER91" s="192">
        <f t="shared" si="2489"/>
        <v>0</v>
      </c>
      <c r="ES91" s="48"/>
      <c r="ET91" s="48"/>
      <c r="EV91" s="48"/>
      <c r="EW91" s="48"/>
      <c r="EX91" s="48"/>
      <c r="EY91" s="48"/>
      <c r="EZ91" s="191">
        <f t="shared" si="2490"/>
        <v>0</v>
      </c>
      <c r="FA91" s="48"/>
      <c r="FB91" s="48"/>
      <c r="FC91" s="48"/>
      <c r="FD91" s="48"/>
      <c r="FE91" s="48"/>
      <c r="FF91" s="48"/>
      <c r="FG91" s="192">
        <f t="shared" si="2491"/>
        <v>0</v>
      </c>
      <c r="FH91" s="48"/>
      <c r="FI91" s="48"/>
      <c r="FK91" s="48"/>
      <c r="FL91" s="48"/>
      <c r="FM91" s="48"/>
      <c r="FN91" s="48"/>
      <c r="FO91" s="191">
        <f t="shared" si="2492"/>
        <v>0</v>
      </c>
      <c r="FP91" s="48"/>
      <c r="FQ91" s="48"/>
      <c r="FR91" s="48"/>
      <c r="FS91" s="48"/>
      <c r="FT91" s="48"/>
      <c r="FU91" s="48"/>
      <c r="FV91" s="192">
        <f t="shared" si="2493"/>
        <v>0</v>
      </c>
      <c r="FW91" s="48"/>
      <c r="FX91" s="48"/>
      <c r="FZ91" s="48"/>
      <c r="GA91" s="48"/>
      <c r="GB91" s="48"/>
      <c r="GC91" s="48"/>
      <c r="GD91" s="191">
        <f t="shared" si="2494"/>
        <v>0</v>
      </c>
      <c r="GE91" s="48"/>
      <c r="GF91" s="48"/>
      <c r="GG91" s="48"/>
      <c r="GH91" s="48"/>
      <c r="GI91" s="48"/>
      <c r="GJ91" s="48"/>
      <c r="GK91" s="192">
        <f t="shared" si="2495"/>
        <v>0</v>
      </c>
      <c r="GL91" s="48"/>
      <c r="GM91" s="48"/>
      <c r="GO91" s="48"/>
      <c r="GP91" s="48"/>
      <c r="GQ91" s="48"/>
      <c r="GR91" s="48"/>
      <c r="GS91" s="191">
        <f t="shared" si="2496"/>
        <v>0</v>
      </c>
      <c r="GT91" s="48"/>
      <c r="GU91" s="48"/>
      <c r="GV91" s="48"/>
      <c r="GW91" s="48"/>
      <c r="GX91" s="48"/>
      <c r="GY91" s="48"/>
      <c r="GZ91" s="192">
        <f t="shared" si="2497"/>
        <v>0</v>
      </c>
      <c r="HA91" s="48"/>
      <c r="HB91" s="48"/>
      <c r="HD91" s="48"/>
      <c r="HE91" s="48"/>
      <c r="HF91" s="48"/>
      <c r="HG91" s="48"/>
      <c r="HH91" s="191">
        <f t="shared" si="2498"/>
        <v>0</v>
      </c>
      <c r="HI91" s="48"/>
      <c r="HJ91" s="48"/>
      <c r="HK91" s="48"/>
      <c r="HL91" s="48"/>
      <c r="HM91" s="48"/>
      <c r="HN91" s="48"/>
      <c r="HO91" s="192">
        <f t="shared" si="2499"/>
        <v>0</v>
      </c>
      <c r="HP91" s="48"/>
      <c r="HQ91" s="48"/>
      <c r="HS91" s="48"/>
      <c r="HT91" s="48"/>
      <c r="HU91" s="48"/>
      <c r="HV91" s="48"/>
      <c r="HW91" s="191">
        <f t="shared" si="2500"/>
        <v>0</v>
      </c>
      <c r="HX91" s="48"/>
      <c r="HY91" s="48"/>
      <c r="HZ91" s="48"/>
      <c r="IA91" s="48"/>
      <c r="IB91" s="48"/>
      <c r="IC91" s="48"/>
      <c r="ID91" s="192">
        <f t="shared" si="2501"/>
        <v>0</v>
      </c>
      <c r="IE91" s="48"/>
      <c r="IF91" s="48"/>
      <c r="IH91" s="48"/>
      <c r="II91" s="48"/>
      <c r="IJ91" s="48"/>
      <c r="IK91" s="48"/>
      <c r="IL91" s="191">
        <f t="shared" si="2502"/>
        <v>0</v>
      </c>
      <c r="IM91" s="48"/>
      <c r="IN91" s="48"/>
      <c r="IO91" s="48"/>
      <c r="IP91" s="48"/>
      <c r="IQ91" s="48"/>
      <c r="IR91" s="48"/>
      <c r="IS91" s="192">
        <f t="shared" si="2503"/>
        <v>0</v>
      </c>
      <c r="IT91" s="48"/>
      <c r="IU91" s="48"/>
      <c r="IW91" s="48"/>
      <c r="IX91" s="48"/>
      <c r="IY91" s="48"/>
      <c r="IZ91" s="48"/>
      <c r="JA91" s="191">
        <f t="shared" si="2504"/>
        <v>0</v>
      </c>
      <c r="JB91" s="48"/>
      <c r="JC91" s="48"/>
      <c r="JD91" s="48"/>
      <c r="JE91" s="48"/>
      <c r="JF91" s="48"/>
      <c r="JG91" s="48"/>
      <c r="JH91" s="192">
        <f t="shared" si="2505"/>
        <v>0</v>
      </c>
      <c r="JI91" s="48"/>
      <c r="JJ91" s="48"/>
      <c r="JL91" s="48"/>
      <c r="JM91" s="48"/>
      <c r="JN91" s="48"/>
      <c r="JO91" s="48"/>
      <c r="JP91" s="191">
        <f t="shared" si="2506"/>
        <v>0</v>
      </c>
      <c r="JQ91" s="48"/>
      <c r="JR91" s="48"/>
      <c r="JS91" s="48"/>
      <c r="JT91" s="48"/>
      <c r="JU91" s="48"/>
      <c r="JV91" s="48"/>
      <c r="JW91" s="192">
        <f t="shared" si="2507"/>
        <v>0</v>
      </c>
      <c r="JX91" s="48"/>
      <c r="JY91" s="48"/>
      <c r="KA91" s="48"/>
      <c r="KB91" s="48"/>
      <c r="KC91" s="48"/>
      <c r="KD91" s="48"/>
      <c r="KE91" s="191">
        <f t="shared" si="2508"/>
        <v>0</v>
      </c>
      <c r="KF91" s="48"/>
      <c r="KG91" s="48"/>
      <c r="KH91" s="48"/>
      <c r="KI91" s="48"/>
      <c r="KJ91" s="48"/>
      <c r="KK91" s="48"/>
      <c r="KL91" s="192">
        <f t="shared" si="2509"/>
        <v>0</v>
      </c>
      <c r="KM91" s="48"/>
      <c r="KN91" s="48"/>
      <c r="KP91" s="48"/>
      <c r="KQ91" s="48"/>
      <c r="KR91" s="48"/>
      <c r="KS91" s="48"/>
      <c r="KT91" s="191">
        <f t="shared" si="2510"/>
        <v>0</v>
      </c>
      <c r="KU91" s="48"/>
      <c r="KV91" s="48"/>
      <c r="KW91" s="48"/>
      <c r="KX91" s="48"/>
      <c r="KY91" s="48"/>
      <c r="KZ91" s="48"/>
      <c r="LA91" s="192">
        <f t="shared" si="2511"/>
        <v>0</v>
      </c>
      <c r="LB91" s="48"/>
      <c r="LC91" s="48"/>
      <c r="LE91" s="48"/>
      <c r="LF91" s="48"/>
      <c r="LG91" s="48"/>
      <c r="LH91" s="48"/>
      <c r="LI91" s="191">
        <f t="shared" si="2512"/>
        <v>0</v>
      </c>
      <c r="LJ91" s="48"/>
      <c r="LK91" s="48"/>
      <c r="LL91" s="48"/>
      <c r="LM91" s="48"/>
      <c r="LN91" s="48"/>
      <c r="LO91" s="48"/>
      <c r="LP91" s="192">
        <f t="shared" si="2513"/>
        <v>0</v>
      </c>
      <c r="LQ91" s="48"/>
      <c r="LR91" s="48"/>
      <c r="LT91" s="48"/>
      <c r="LU91" s="48"/>
      <c r="LV91" s="48"/>
      <c r="LW91" s="48"/>
      <c r="LX91" s="191">
        <f t="shared" si="2514"/>
        <v>0</v>
      </c>
      <c r="LY91" s="48"/>
      <c r="LZ91" s="48"/>
      <c r="MA91" s="48"/>
      <c r="MB91" s="48"/>
      <c r="MC91" s="48"/>
      <c r="MD91" s="48"/>
      <c r="ME91" s="192">
        <f t="shared" si="2515"/>
        <v>0</v>
      </c>
      <c r="MF91" s="48"/>
      <c r="MG91" s="48"/>
      <c r="MI91" s="48"/>
      <c r="MJ91" s="48"/>
      <c r="MK91" s="48"/>
      <c r="ML91" s="48"/>
      <c r="MM91" s="191">
        <f t="shared" si="2516"/>
        <v>0</v>
      </c>
      <c r="MN91" s="48"/>
      <c r="MO91" s="48"/>
      <c r="MP91" s="48"/>
      <c r="MQ91" s="48"/>
      <c r="MR91" s="48"/>
      <c r="MS91" s="48"/>
      <c r="MT91" s="192">
        <f t="shared" si="2517"/>
        <v>0</v>
      </c>
      <c r="MU91" s="48"/>
      <c r="MV91" s="48"/>
      <c r="MX91" s="48"/>
      <c r="MY91" s="48"/>
      <c r="MZ91" s="48"/>
      <c r="NA91" s="48"/>
      <c r="NB91" s="191">
        <f t="shared" si="2518"/>
        <v>0</v>
      </c>
      <c r="NC91" s="48"/>
      <c r="ND91" s="48"/>
      <c r="NE91" s="48"/>
      <c r="NF91" s="48"/>
      <c r="NG91" s="48"/>
      <c r="NH91" s="48"/>
      <c r="NI91" s="192">
        <f t="shared" si="2519"/>
        <v>0</v>
      </c>
      <c r="NJ91" s="48"/>
      <c r="NK91" s="48"/>
      <c r="NM91" s="48"/>
      <c r="NN91" s="48"/>
      <c r="NO91" s="48"/>
      <c r="NP91" s="48"/>
      <c r="NQ91" s="191">
        <f t="shared" si="2520"/>
        <v>0</v>
      </c>
      <c r="NR91" s="48"/>
      <c r="NS91" s="48"/>
      <c r="NT91" s="48"/>
      <c r="NU91" s="48"/>
      <c r="NV91" s="48"/>
      <c r="NW91" s="48"/>
      <c r="NX91" s="192">
        <f t="shared" si="2521"/>
        <v>0</v>
      </c>
      <c r="NY91" s="48"/>
      <c r="NZ91" s="48"/>
      <c r="OB91" s="48"/>
      <c r="OC91" s="48"/>
      <c r="OD91" s="48"/>
      <c r="OE91" s="48"/>
      <c r="OF91" s="191">
        <f t="shared" si="2522"/>
        <v>0</v>
      </c>
      <c r="OG91" s="48"/>
      <c r="OH91" s="48"/>
      <c r="OI91" s="48"/>
      <c r="OJ91" s="48"/>
      <c r="OK91" s="48"/>
      <c r="OL91" s="48"/>
      <c r="OM91" s="192">
        <f t="shared" si="2523"/>
        <v>0</v>
      </c>
      <c r="ON91" s="48"/>
      <c r="OO91" s="48"/>
      <c r="OQ91" s="48"/>
      <c r="OR91" s="48"/>
      <c r="OS91" s="48"/>
      <c r="OT91" s="48"/>
      <c r="OU91" s="191">
        <f t="shared" si="2524"/>
        <v>0</v>
      </c>
      <c r="OV91" s="48"/>
      <c r="OW91" s="48"/>
      <c r="OX91" s="48"/>
      <c r="OY91" s="48"/>
      <c r="OZ91" s="48"/>
      <c r="PA91" s="48"/>
      <c r="PB91" s="192">
        <f t="shared" si="2525"/>
        <v>0</v>
      </c>
      <c r="PC91" s="48"/>
      <c r="PD91" s="48"/>
      <c r="PF91" s="48"/>
      <c r="PG91" s="48"/>
      <c r="PH91" s="48"/>
      <c r="PI91" s="48"/>
      <c r="PJ91" s="191">
        <f t="shared" si="2526"/>
        <v>0</v>
      </c>
      <c r="PK91" s="48"/>
      <c r="PL91" s="48"/>
      <c r="PM91" s="48"/>
      <c r="PN91" s="48"/>
      <c r="PO91" s="48"/>
      <c r="PP91" s="48"/>
      <c r="PQ91" s="192">
        <f t="shared" si="2527"/>
        <v>0</v>
      </c>
      <c r="PR91" s="48"/>
      <c r="PS91" s="48"/>
      <c r="PU91" s="48"/>
      <c r="PV91" s="48"/>
      <c r="PW91" s="48"/>
      <c r="PX91" s="48"/>
      <c r="PY91" s="191">
        <f t="shared" si="2528"/>
        <v>0</v>
      </c>
      <c r="PZ91" s="48"/>
      <c r="QA91" s="48"/>
      <c r="QB91" s="48"/>
      <c r="QC91" s="48"/>
      <c r="QD91" s="48"/>
      <c r="QE91" s="48"/>
      <c r="QF91" s="192">
        <f t="shared" si="2529"/>
        <v>0</v>
      </c>
      <c r="QG91" s="48"/>
      <c r="QH91" s="48"/>
      <c r="QJ91" s="48"/>
      <c r="QK91" s="48"/>
      <c r="QL91" s="48"/>
      <c r="QM91" s="48"/>
      <c r="QN91" s="191">
        <f t="shared" si="2530"/>
        <v>0</v>
      </c>
      <c r="QO91" s="48"/>
      <c r="QP91" s="48"/>
      <c r="QQ91" s="48"/>
      <c r="QR91" s="48"/>
      <c r="QS91" s="48"/>
      <c r="QT91" s="48"/>
      <c r="QU91" s="192">
        <f t="shared" si="2531"/>
        <v>0</v>
      </c>
      <c r="QV91" s="48"/>
      <c r="QW91" s="48"/>
      <c r="QY91" s="48"/>
      <c r="QZ91" s="48"/>
      <c r="RA91" s="48"/>
      <c r="RB91" s="48"/>
      <c r="RC91" s="191">
        <f t="shared" si="2532"/>
        <v>0</v>
      </c>
      <c r="RD91" s="48"/>
      <c r="RE91" s="48"/>
      <c r="RF91" s="48"/>
      <c r="RG91" s="48"/>
      <c r="RH91" s="48"/>
      <c r="RI91" s="48"/>
      <c r="RJ91" s="192">
        <f t="shared" si="2533"/>
        <v>0</v>
      </c>
      <c r="RK91" s="48"/>
      <c r="RL91" s="48"/>
      <c r="RN91" s="48"/>
      <c r="RO91" s="48"/>
      <c r="RP91" s="48"/>
      <c r="RQ91" s="48"/>
      <c r="RR91" s="191">
        <f t="shared" si="2534"/>
        <v>0</v>
      </c>
      <c r="RS91" s="48"/>
      <c r="RT91" s="48"/>
      <c r="RU91" s="48"/>
      <c r="RV91" s="48"/>
      <c r="RW91" s="48"/>
      <c r="RX91" s="48"/>
      <c r="RY91" s="192">
        <f t="shared" si="2535"/>
        <v>0</v>
      </c>
      <c r="RZ91" s="48"/>
      <c r="SA91" s="48"/>
      <c r="SC91" s="48"/>
      <c r="SD91" s="48"/>
      <c r="SE91" s="48"/>
      <c r="SF91" s="48"/>
      <c r="SG91" s="191">
        <f t="shared" si="2536"/>
        <v>0</v>
      </c>
      <c r="SH91" s="48"/>
      <c r="SI91" s="48"/>
      <c r="SJ91" s="48"/>
      <c r="SK91" s="48"/>
      <c r="SL91" s="48"/>
      <c r="SM91" s="48"/>
      <c r="SN91" s="192">
        <f t="shared" si="2537"/>
        <v>0</v>
      </c>
      <c r="SO91" s="48"/>
      <c r="SP91" s="48"/>
      <c r="SR91" s="48"/>
      <c r="SS91" s="48"/>
      <c r="ST91" s="48"/>
      <c r="SU91" s="48"/>
      <c r="SV91" s="191">
        <f t="shared" si="2538"/>
        <v>0</v>
      </c>
      <c r="SW91" s="48"/>
      <c r="SX91" s="48"/>
      <c r="SY91" s="48"/>
      <c r="SZ91" s="48"/>
      <c r="TA91" s="48"/>
      <c r="TB91" s="48"/>
      <c r="TC91" s="192">
        <f t="shared" si="2539"/>
        <v>0</v>
      </c>
      <c r="TD91" s="48"/>
      <c r="TE91" s="48"/>
      <c r="TG91" s="48"/>
      <c r="TH91" s="48"/>
      <c r="TI91" s="48"/>
      <c r="TJ91" s="48"/>
      <c r="TK91" s="191">
        <f t="shared" si="2540"/>
        <v>0</v>
      </c>
      <c r="TL91" s="48"/>
      <c r="TM91" s="48"/>
      <c r="TN91" s="48"/>
      <c r="TO91" s="48"/>
      <c r="TP91" s="48"/>
      <c r="TQ91" s="48"/>
      <c r="TR91" s="192">
        <f t="shared" si="2541"/>
        <v>0</v>
      </c>
      <c r="TS91" s="48"/>
      <c r="TT91" s="48"/>
      <c r="TV91" s="48"/>
      <c r="TW91" s="48"/>
      <c r="TX91" s="48"/>
      <c r="TY91" s="48"/>
      <c r="TZ91" s="191">
        <f t="shared" si="2542"/>
        <v>0</v>
      </c>
      <c r="UA91" s="48"/>
      <c r="UB91" s="48"/>
      <c r="UC91" s="48"/>
      <c r="UD91" s="48"/>
      <c r="UE91" s="48"/>
      <c r="UF91" s="48"/>
      <c r="UG91" s="192">
        <f t="shared" si="2543"/>
        <v>0</v>
      </c>
      <c r="UH91" s="48"/>
      <c r="UI91" s="48"/>
      <c r="UK91" s="48"/>
      <c r="UL91" s="48"/>
      <c r="UM91" s="48"/>
      <c r="UN91" s="48"/>
      <c r="UO91" s="191">
        <f t="shared" si="2544"/>
        <v>0</v>
      </c>
      <c r="UP91" s="48"/>
      <c r="UQ91" s="48"/>
      <c r="UR91" s="48"/>
      <c r="US91" s="48"/>
      <c r="UT91" s="48"/>
      <c r="UU91" s="48"/>
      <c r="UV91" s="192">
        <f t="shared" si="2545"/>
        <v>0</v>
      </c>
      <c r="UW91" s="48"/>
      <c r="UX91" s="48"/>
      <c r="UZ91" s="48"/>
      <c r="VA91" s="48"/>
      <c r="VB91" s="48"/>
      <c r="VC91" s="48"/>
      <c r="VD91" s="191">
        <f t="shared" si="2546"/>
        <v>0</v>
      </c>
      <c r="VE91" s="48"/>
      <c r="VF91" s="48"/>
      <c r="VG91" s="48"/>
      <c r="VH91" s="48"/>
      <c r="VI91" s="48"/>
      <c r="VJ91" s="48"/>
      <c r="VK91" s="192">
        <f t="shared" si="2547"/>
        <v>0</v>
      </c>
      <c r="VL91" s="48"/>
      <c r="VM91" s="48"/>
      <c r="VO91" s="48"/>
      <c r="VP91" s="48"/>
      <c r="VQ91" s="48"/>
      <c r="VR91" s="48"/>
      <c r="VS91" s="191">
        <f t="shared" si="2548"/>
        <v>0</v>
      </c>
      <c r="VT91" s="48"/>
      <c r="VU91" s="48"/>
      <c r="VV91" s="48"/>
      <c r="VW91" s="48"/>
      <c r="VX91" s="48"/>
      <c r="VY91" s="48"/>
      <c r="VZ91" s="192">
        <f t="shared" si="2549"/>
        <v>0</v>
      </c>
      <c r="WA91" s="48"/>
      <c r="WB91" s="48"/>
      <c r="WD91" s="48"/>
      <c r="WE91" s="48"/>
      <c r="WF91" s="48"/>
      <c r="WG91" s="48"/>
      <c r="WH91" s="191">
        <f t="shared" si="2550"/>
        <v>0</v>
      </c>
      <c r="WI91" s="48"/>
      <c r="WJ91" s="48"/>
      <c r="WK91" s="48"/>
      <c r="WL91" s="48"/>
      <c r="WM91" s="48"/>
      <c r="WN91" s="48"/>
      <c r="WO91" s="192">
        <f t="shared" si="2551"/>
        <v>0</v>
      </c>
      <c r="WP91" s="48"/>
      <c r="WQ91" s="48"/>
      <c r="WS91" s="48"/>
      <c r="WT91" s="48"/>
      <c r="WU91" s="48"/>
      <c r="WV91" s="48"/>
      <c r="WW91" s="191">
        <f t="shared" si="2552"/>
        <v>0</v>
      </c>
      <c r="WX91" s="48"/>
      <c r="WY91" s="48"/>
      <c r="WZ91" s="48"/>
      <c r="XA91" s="48"/>
      <c r="XB91" s="48"/>
      <c r="XC91" s="48"/>
      <c r="XD91" s="192">
        <f t="shared" si="2553"/>
        <v>0</v>
      </c>
      <c r="XE91" s="48"/>
      <c r="XF91" s="48"/>
      <c r="XH91" s="48"/>
      <c r="XI91" s="48"/>
      <c r="XJ91" s="48"/>
      <c r="XK91" s="48"/>
      <c r="XL91" s="191">
        <f t="shared" si="2554"/>
        <v>0</v>
      </c>
      <c r="XM91" s="48"/>
      <c r="XN91" s="48"/>
      <c r="XO91" s="48"/>
      <c r="XP91" s="48"/>
      <c r="XQ91" s="48"/>
      <c r="XR91" s="48"/>
      <c r="XS91" s="192">
        <f t="shared" si="2555"/>
        <v>0</v>
      </c>
      <c r="XT91" s="48"/>
      <c r="XU91" s="48"/>
      <c r="XW91" s="48"/>
      <c r="XX91" s="48"/>
      <c r="XY91" s="48"/>
      <c r="XZ91" s="48"/>
      <c r="YA91" s="191">
        <f t="shared" si="2556"/>
        <v>0</v>
      </c>
      <c r="YB91" s="48"/>
      <c r="YC91" s="48"/>
      <c r="YD91" s="48"/>
      <c r="YE91" s="48"/>
      <c r="YF91" s="48"/>
      <c r="YG91" s="48"/>
      <c r="YH91" s="192">
        <f t="shared" si="2557"/>
        <v>0</v>
      </c>
      <c r="YI91" s="48"/>
      <c r="YJ91" s="48"/>
      <c r="YL91" s="48"/>
      <c r="YM91" s="48"/>
      <c r="YN91" s="48"/>
      <c r="YO91" s="48"/>
      <c r="YP91" s="191">
        <f t="shared" si="2558"/>
        <v>0</v>
      </c>
      <c r="YQ91" s="48"/>
      <c r="YR91" s="48"/>
      <c r="YS91" s="48"/>
      <c r="YT91" s="48"/>
      <c r="YU91" s="48"/>
      <c r="YV91" s="48"/>
      <c r="YW91" s="192">
        <f t="shared" si="2559"/>
        <v>0</v>
      </c>
      <c r="YX91" s="48"/>
      <c r="YY91" s="48"/>
      <c r="ZA91" s="48"/>
      <c r="ZB91" s="48"/>
      <c r="ZC91" s="48"/>
      <c r="ZD91" s="48"/>
      <c r="ZE91" s="191">
        <f t="shared" si="2560"/>
        <v>0</v>
      </c>
      <c r="ZF91" s="48"/>
      <c r="ZG91" s="48"/>
      <c r="ZH91" s="48"/>
      <c r="ZI91" s="48"/>
      <c r="ZJ91" s="48"/>
      <c r="ZK91" s="48"/>
      <c r="ZL91" s="192">
        <f t="shared" si="2561"/>
        <v>0</v>
      </c>
      <c r="ZM91" s="48"/>
      <c r="ZN91" s="48"/>
      <c r="ZP91" s="48"/>
      <c r="ZQ91" s="48"/>
      <c r="ZR91" s="48"/>
      <c r="ZS91" s="48"/>
      <c r="ZT91" s="191">
        <f t="shared" si="2562"/>
        <v>0</v>
      </c>
      <c r="ZU91" s="48"/>
      <c r="ZV91" s="48"/>
      <c r="ZW91" s="48"/>
      <c r="ZX91" s="48"/>
      <c r="ZY91" s="48"/>
      <c r="ZZ91" s="48"/>
      <c r="AAA91" s="192">
        <f t="shared" si="2563"/>
        <v>0</v>
      </c>
      <c r="AAB91" s="48"/>
      <c r="AAC91" s="48"/>
      <c r="AAE91" s="48"/>
      <c r="AAF91" s="48"/>
      <c r="AAG91" s="48"/>
      <c r="AAH91" s="48"/>
      <c r="AAI91" s="191">
        <f t="shared" si="2564"/>
        <v>0</v>
      </c>
      <c r="AAJ91" s="48"/>
      <c r="AAK91" s="48"/>
      <c r="AAL91" s="48"/>
      <c r="AAM91" s="48"/>
      <c r="AAN91" s="48"/>
      <c r="AAO91" s="48"/>
      <c r="AAP91" s="192">
        <f t="shared" si="2565"/>
        <v>0</v>
      </c>
      <c r="AAQ91" s="48"/>
      <c r="AAR91" s="48"/>
      <c r="AAT91" s="48"/>
      <c r="AAU91" s="48"/>
      <c r="AAV91" s="48"/>
      <c r="AAW91" s="48"/>
      <c r="AAX91" s="191">
        <f t="shared" si="2566"/>
        <v>0</v>
      </c>
      <c r="AAY91" s="48"/>
      <c r="AAZ91" s="48"/>
      <c r="ABA91" s="48"/>
      <c r="ABB91" s="48"/>
      <c r="ABC91" s="48"/>
      <c r="ABD91" s="48"/>
      <c r="ABE91" s="192">
        <f t="shared" si="2567"/>
        <v>0</v>
      </c>
      <c r="ABF91" s="48"/>
      <c r="ABG91" s="48"/>
      <c r="ABI91" s="48"/>
      <c r="ABJ91" s="48"/>
      <c r="ABK91" s="48"/>
      <c r="ABL91" s="48"/>
      <c r="ABM91" s="191">
        <f t="shared" si="2568"/>
        <v>0</v>
      </c>
      <c r="ABN91" s="48"/>
      <c r="ABO91" s="48"/>
      <c r="ABP91" s="48"/>
      <c r="ABQ91" s="48"/>
      <c r="ABR91" s="48"/>
      <c r="ABS91" s="48"/>
      <c r="ABT91" s="192">
        <f t="shared" si="2569"/>
        <v>0</v>
      </c>
      <c r="ABU91" s="48"/>
      <c r="ABV91" s="48"/>
      <c r="ABX91" s="48"/>
      <c r="ABY91" s="48"/>
      <c r="ABZ91" s="48"/>
      <c r="ACA91" s="48"/>
      <c r="ACB91" s="191">
        <f t="shared" si="2570"/>
        <v>0</v>
      </c>
      <c r="ACC91" s="48"/>
      <c r="ACD91" s="48"/>
      <c r="ACE91" s="48"/>
      <c r="ACF91" s="48"/>
      <c r="ACG91" s="48"/>
      <c r="ACH91" s="48"/>
      <c r="ACI91" s="192">
        <f t="shared" si="2571"/>
        <v>0</v>
      </c>
      <c r="ACJ91" s="48"/>
      <c r="ACK91" s="48"/>
      <c r="ACM91" s="48"/>
      <c r="ACN91" s="48"/>
      <c r="ACO91" s="48"/>
      <c r="ACP91" s="48"/>
      <c r="ACQ91" s="191">
        <f t="shared" si="2572"/>
        <v>0</v>
      </c>
      <c r="ACR91" s="48"/>
      <c r="ACS91" s="48"/>
      <c r="ACT91" s="48"/>
      <c r="ACU91" s="48"/>
      <c r="ACV91" s="48"/>
      <c r="ACW91" s="48"/>
      <c r="ACX91" s="192">
        <f t="shared" si="2573"/>
        <v>0</v>
      </c>
      <c r="ACY91" s="48"/>
      <c r="ACZ91" s="48"/>
      <c r="ADC91" s="48"/>
      <c r="ADD91" s="48"/>
      <c r="ADE91" s="48"/>
      <c r="ADF91" s="48"/>
      <c r="ADG91" s="191">
        <f t="shared" si="2574"/>
        <v>0</v>
      </c>
      <c r="ADH91" s="48"/>
      <c r="ADI91" s="48"/>
      <c r="ADJ91" s="48"/>
      <c r="ADK91" s="48"/>
      <c r="ADL91" s="48"/>
      <c r="ADM91" s="48"/>
      <c r="ADN91" s="192">
        <f t="shared" si="2575"/>
        <v>0</v>
      </c>
      <c r="ADO91" s="48"/>
      <c r="ADP91" s="48"/>
      <c r="ADR91" s="48"/>
      <c r="ADS91" s="48"/>
      <c r="ADT91" s="48"/>
      <c r="ADU91" s="48"/>
      <c r="ADV91" s="191">
        <f t="shared" si="2576"/>
        <v>0</v>
      </c>
      <c r="ADW91" s="48"/>
      <c r="ADX91" s="48"/>
      <c r="ADY91" s="48"/>
      <c r="ADZ91" s="48"/>
      <c r="AEA91" s="48"/>
      <c r="AEB91" s="48"/>
      <c r="AEC91" s="192">
        <f t="shared" si="2577"/>
        <v>0</v>
      </c>
      <c r="AED91" s="48"/>
      <c r="AEE91" s="48"/>
      <c r="AEG91" s="48"/>
      <c r="AEH91" s="48"/>
      <c r="AEI91" s="48"/>
      <c r="AEJ91" s="48"/>
      <c r="AEK91" s="191">
        <f t="shared" si="2578"/>
        <v>0</v>
      </c>
      <c r="AEL91" s="48"/>
      <c r="AEM91" s="48"/>
      <c r="AEN91" s="48"/>
      <c r="AEO91" s="48"/>
      <c r="AEP91" s="48"/>
      <c r="AEQ91" s="48"/>
      <c r="AER91" s="192">
        <f t="shared" si="2579"/>
        <v>0</v>
      </c>
      <c r="AES91" s="48"/>
      <c r="AET91" s="48"/>
      <c r="AEV91" s="48"/>
      <c r="AEW91" s="48"/>
      <c r="AEX91" s="48"/>
      <c r="AEY91" s="48"/>
      <c r="AEZ91" s="191">
        <f t="shared" si="2580"/>
        <v>0</v>
      </c>
      <c r="AFA91" s="48"/>
      <c r="AFB91" s="48"/>
      <c r="AFC91" s="48"/>
      <c r="AFD91" s="48"/>
      <c r="AFE91" s="48"/>
      <c r="AFF91" s="48"/>
      <c r="AFG91" s="192">
        <f t="shared" si="2581"/>
        <v>0</v>
      </c>
      <c r="AFH91" s="48"/>
      <c r="AFI91" s="48"/>
      <c r="AFK91" s="48"/>
      <c r="AFL91" s="48"/>
      <c r="AFM91" s="48"/>
      <c r="AFN91" s="48"/>
      <c r="AFO91" s="191">
        <f t="shared" si="2582"/>
        <v>0</v>
      </c>
      <c r="AFP91" s="48"/>
      <c r="AFQ91" s="48"/>
      <c r="AFR91" s="48"/>
      <c r="AFS91" s="48"/>
      <c r="AFT91" s="48"/>
      <c r="AFU91" s="48"/>
      <c r="AFV91" s="192">
        <f t="shared" si="2583"/>
        <v>0</v>
      </c>
      <c r="AFW91" s="48"/>
      <c r="AFX91" s="48"/>
      <c r="AFZ91" s="48"/>
      <c r="AGA91" s="48"/>
      <c r="AGB91" s="48"/>
      <c r="AGC91" s="48"/>
      <c r="AGD91" s="191">
        <f t="shared" si="2584"/>
        <v>0</v>
      </c>
      <c r="AGE91" s="48"/>
      <c r="AGF91" s="48"/>
      <c r="AGG91" s="48"/>
      <c r="AGH91" s="48"/>
      <c r="AGI91" s="48"/>
      <c r="AGJ91" s="48"/>
      <c r="AGK91" s="192">
        <f t="shared" si="2585"/>
        <v>0</v>
      </c>
      <c r="AGL91" s="48"/>
      <c r="AGM91" s="48"/>
      <c r="AGO91" s="48"/>
      <c r="AGP91" s="48"/>
      <c r="AGQ91" s="48"/>
      <c r="AGR91" s="48"/>
      <c r="AGS91" s="191">
        <f t="shared" si="2586"/>
        <v>0</v>
      </c>
      <c r="AGT91" s="48"/>
      <c r="AGU91" s="48"/>
      <c r="AGV91" s="48"/>
      <c r="AGW91" s="48"/>
      <c r="AGX91" s="48"/>
      <c r="AGY91" s="48"/>
      <c r="AGZ91" s="192">
        <f t="shared" si="2587"/>
        <v>0</v>
      </c>
      <c r="AHA91" s="48"/>
      <c r="AHB91" s="48"/>
      <c r="AHD91" s="48"/>
      <c r="AHE91" s="48"/>
      <c r="AHF91" s="48"/>
      <c r="AHG91" s="48"/>
      <c r="AHH91" s="191">
        <f t="shared" si="2588"/>
        <v>0</v>
      </c>
      <c r="AHI91" s="48"/>
      <c r="AHJ91" s="48"/>
      <c r="AHK91" s="48"/>
      <c r="AHL91" s="48"/>
      <c r="AHM91" s="48"/>
      <c r="AHN91" s="48"/>
      <c r="AHO91" s="192">
        <f t="shared" si="2589"/>
        <v>0</v>
      </c>
      <c r="AHP91" s="48"/>
      <c r="AHQ91" s="48"/>
      <c r="AHS91" s="48"/>
      <c r="AHT91" s="48"/>
      <c r="AHU91" s="48"/>
      <c r="AHV91" s="48"/>
      <c r="AHW91" s="191">
        <f t="shared" si="2590"/>
        <v>0</v>
      </c>
      <c r="AHX91" s="48"/>
      <c r="AHY91" s="48"/>
      <c r="AHZ91" s="48"/>
      <c r="AIA91" s="48"/>
      <c r="AIB91" s="48"/>
      <c r="AIC91" s="48"/>
      <c r="AID91" s="192">
        <f t="shared" si="2591"/>
        <v>0</v>
      </c>
      <c r="AIE91" s="48"/>
      <c r="AIF91" s="48"/>
    </row>
    <row r="92" spans="1:916" ht="30" x14ac:dyDescent="0.25">
      <c r="A92" s="41" t="s">
        <v>243</v>
      </c>
      <c r="B92" s="42" t="s">
        <v>299</v>
      </c>
      <c r="C92" s="191">
        <f>SUM(C93:C98)</f>
        <v>0</v>
      </c>
      <c r="D92" s="191">
        <f t="shared" ref="D92:AD92" si="2592">SUM(D93:D98)</f>
        <v>0</v>
      </c>
      <c r="E92" s="191">
        <f t="shared" si="2592"/>
        <v>0</v>
      </c>
      <c r="F92" s="191">
        <f t="shared" si="2592"/>
        <v>0</v>
      </c>
      <c r="G92" s="191">
        <f t="shared" si="2592"/>
        <v>0</v>
      </c>
      <c r="H92" s="191">
        <f t="shared" si="2592"/>
        <v>0</v>
      </c>
      <c r="I92" s="191">
        <f t="shared" si="2592"/>
        <v>0</v>
      </c>
      <c r="J92" s="191">
        <f t="shared" si="2592"/>
        <v>0</v>
      </c>
      <c r="K92" s="191">
        <f t="shared" si="2592"/>
        <v>0</v>
      </c>
      <c r="L92" s="191">
        <f t="shared" si="2592"/>
        <v>0</v>
      </c>
      <c r="M92" s="191">
        <f t="shared" si="2592"/>
        <v>0</v>
      </c>
      <c r="N92" s="191">
        <f t="shared" si="2592"/>
        <v>0</v>
      </c>
      <c r="O92" s="191">
        <f t="shared" si="2592"/>
        <v>0</v>
      </c>
      <c r="P92" s="191">
        <f t="shared" si="2592"/>
        <v>0</v>
      </c>
      <c r="Q92" s="191">
        <f t="shared" si="2592"/>
        <v>0</v>
      </c>
      <c r="R92" s="191">
        <f t="shared" si="2592"/>
        <v>0</v>
      </c>
      <c r="S92" s="191">
        <f t="shared" si="2592"/>
        <v>0</v>
      </c>
      <c r="T92" s="191">
        <f t="shared" si="2592"/>
        <v>0</v>
      </c>
      <c r="U92" s="191">
        <f t="shared" si="2592"/>
        <v>0</v>
      </c>
      <c r="V92" s="191">
        <f t="shared" si="2592"/>
        <v>0</v>
      </c>
      <c r="W92" s="191">
        <f t="shared" si="2592"/>
        <v>0</v>
      </c>
      <c r="X92" s="191">
        <f t="shared" si="2592"/>
        <v>0</v>
      </c>
      <c r="Y92" s="191">
        <f t="shared" si="2592"/>
        <v>0</v>
      </c>
      <c r="Z92" s="191">
        <f t="shared" si="2592"/>
        <v>0</v>
      </c>
      <c r="AA92" s="191">
        <f t="shared" si="2592"/>
        <v>0</v>
      </c>
      <c r="AB92" s="191">
        <f t="shared" si="2592"/>
        <v>0</v>
      </c>
      <c r="AC92" s="191">
        <f t="shared" si="2592"/>
        <v>0</v>
      </c>
      <c r="AD92" s="191">
        <f t="shared" si="2592"/>
        <v>0</v>
      </c>
      <c r="AF92" s="191">
        <f t="shared" ref="AF92:AS92" si="2593">SUM(AF93:AF98)</f>
        <v>0</v>
      </c>
      <c r="AG92" s="191">
        <f t="shared" si="2593"/>
        <v>0</v>
      </c>
      <c r="AH92" s="191">
        <f t="shared" si="2593"/>
        <v>0</v>
      </c>
      <c r="AI92" s="191">
        <f t="shared" si="2593"/>
        <v>0</v>
      </c>
      <c r="AJ92" s="191">
        <f t="shared" si="2593"/>
        <v>0</v>
      </c>
      <c r="AK92" s="191">
        <f t="shared" si="2593"/>
        <v>0</v>
      </c>
      <c r="AL92" s="191">
        <f t="shared" si="2593"/>
        <v>0</v>
      </c>
      <c r="AM92" s="191">
        <f t="shared" si="2593"/>
        <v>0</v>
      </c>
      <c r="AN92" s="191">
        <f t="shared" si="2593"/>
        <v>0</v>
      </c>
      <c r="AO92" s="191">
        <f t="shared" si="2593"/>
        <v>0</v>
      </c>
      <c r="AP92" s="191">
        <f t="shared" si="2593"/>
        <v>0</v>
      </c>
      <c r="AQ92" s="191">
        <f t="shared" si="2593"/>
        <v>0</v>
      </c>
      <c r="AR92" s="191">
        <f t="shared" si="2593"/>
        <v>0</v>
      </c>
      <c r="AS92" s="191">
        <f t="shared" si="2593"/>
        <v>0</v>
      </c>
      <c r="AU92" s="191">
        <f t="shared" ref="AU92:BH92" si="2594">SUM(AU93:AU98)</f>
        <v>0</v>
      </c>
      <c r="AV92" s="191">
        <f t="shared" si="2594"/>
        <v>0</v>
      </c>
      <c r="AW92" s="191">
        <f t="shared" si="2594"/>
        <v>0</v>
      </c>
      <c r="AX92" s="191">
        <f t="shared" si="2594"/>
        <v>0</v>
      </c>
      <c r="AY92" s="191">
        <f t="shared" si="2594"/>
        <v>0</v>
      </c>
      <c r="AZ92" s="191">
        <f t="shared" si="2594"/>
        <v>0</v>
      </c>
      <c r="BA92" s="191">
        <f t="shared" si="2594"/>
        <v>0</v>
      </c>
      <c r="BB92" s="191">
        <f t="shared" si="2594"/>
        <v>0</v>
      </c>
      <c r="BC92" s="191">
        <f t="shared" si="2594"/>
        <v>0</v>
      </c>
      <c r="BD92" s="191">
        <f t="shared" si="2594"/>
        <v>0</v>
      </c>
      <c r="BE92" s="191">
        <f t="shared" si="2594"/>
        <v>0</v>
      </c>
      <c r="BF92" s="191">
        <f t="shared" si="2594"/>
        <v>0</v>
      </c>
      <c r="BG92" s="191">
        <f t="shared" si="2594"/>
        <v>0</v>
      </c>
      <c r="BH92" s="191">
        <f t="shared" si="2594"/>
        <v>0</v>
      </c>
      <c r="BJ92" s="191">
        <f t="shared" ref="BJ92:BW92" si="2595">SUM(BJ93:BJ98)</f>
        <v>0</v>
      </c>
      <c r="BK92" s="191">
        <f t="shared" si="2595"/>
        <v>0</v>
      </c>
      <c r="BL92" s="191">
        <f t="shared" si="2595"/>
        <v>0</v>
      </c>
      <c r="BM92" s="191">
        <f t="shared" si="2595"/>
        <v>0</v>
      </c>
      <c r="BN92" s="191">
        <f t="shared" si="2595"/>
        <v>0</v>
      </c>
      <c r="BO92" s="191">
        <f t="shared" si="2595"/>
        <v>0</v>
      </c>
      <c r="BP92" s="191">
        <f t="shared" si="2595"/>
        <v>0</v>
      </c>
      <c r="BQ92" s="191">
        <f t="shared" si="2595"/>
        <v>0</v>
      </c>
      <c r="BR92" s="191">
        <f t="shared" si="2595"/>
        <v>0</v>
      </c>
      <c r="BS92" s="191">
        <f t="shared" si="2595"/>
        <v>0</v>
      </c>
      <c r="BT92" s="191">
        <f t="shared" si="2595"/>
        <v>0</v>
      </c>
      <c r="BU92" s="191">
        <f t="shared" si="2595"/>
        <v>0</v>
      </c>
      <c r="BV92" s="191">
        <f t="shared" si="2595"/>
        <v>0</v>
      </c>
      <c r="BW92" s="191">
        <f t="shared" si="2595"/>
        <v>0</v>
      </c>
      <c r="BY92" s="191">
        <f t="shared" ref="BY92:CL92" si="2596">SUM(BY93:BY98)</f>
        <v>0</v>
      </c>
      <c r="BZ92" s="191">
        <f t="shared" si="2596"/>
        <v>0</v>
      </c>
      <c r="CA92" s="191">
        <f t="shared" si="2596"/>
        <v>0</v>
      </c>
      <c r="CB92" s="191">
        <f t="shared" si="2596"/>
        <v>0</v>
      </c>
      <c r="CC92" s="191">
        <f t="shared" si="2596"/>
        <v>0</v>
      </c>
      <c r="CD92" s="191">
        <f t="shared" si="2596"/>
        <v>0</v>
      </c>
      <c r="CE92" s="191">
        <f t="shared" si="2596"/>
        <v>0</v>
      </c>
      <c r="CF92" s="191">
        <f t="shared" si="2596"/>
        <v>0</v>
      </c>
      <c r="CG92" s="191">
        <f t="shared" si="2596"/>
        <v>0</v>
      </c>
      <c r="CH92" s="191">
        <f t="shared" si="2596"/>
        <v>0</v>
      </c>
      <c r="CI92" s="191">
        <f t="shared" si="2596"/>
        <v>0</v>
      </c>
      <c r="CJ92" s="191">
        <f t="shared" si="2596"/>
        <v>0</v>
      </c>
      <c r="CK92" s="191">
        <f t="shared" si="2596"/>
        <v>0</v>
      </c>
      <c r="CL92" s="191">
        <f t="shared" si="2596"/>
        <v>0</v>
      </c>
      <c r="CN92" s="191">
        <f t="shared" ref="CN92:DA92" si="2597">SUM(CN93:CN98)</f>
        <v>0</v>
      </c>
      <c r="CO92" s="191">
        <f t="shared" si="2597"/>
        <v>0</v>
      </c>
      <c r="CP92" s="191">
        <f t="shared" si="2597"/>
        <v>0</v>
      </c>
      <c r="CQ92" s="191">
        <f t="shared" si="2597"/>
        <v>0</v>
      </c>
      <c r="CR92" s="191">
        <f t="shared" si="2597"/>
        <v>0</v>
      </c>
      <c r="CS92" s="191">
        <f t="shared" si="2597"/>
        <v>0</v>
      </c>
      <c r="CT92" s="191">
        <f t="shared" si="2597"/>
        <v>0</v>
      </c>
      <c r="CU92" s="191">
        <f t="shared" si="2597"/>
        <v>0</v>
      </c>
      <c r="CV92" s="191">
        <f t="shared" si="2597"/>
        <v>0</v>
      </c>
      <c r="CW92" s="191">
        <f t="shared" si="2597"/>
        <v>0</v>
      </c>
      <c r="CX92" s="191">
        <f t="shared" si="2597"/>
        <v>0</v>
      </c>
      <c r="CY92" s="191">
        <f t="shared" si="2597"/>
        <v>0</v>
      </c>
      <c r="CZ92" s="191">
        <f t="shared" si="2597"/>
        <v>0</v>
      </c>
      <c r="DA92" s="191">
        <f t="shared" si="2597"/>
        <v>0</v>
      </c>
      <c r="DC92" s="191">
        <f t="shared" ref="DC92:DP92" si="2598">SUM(DC93:DC98)</f>
        <v>0</v>
      </c>
      <c r="DD92" s="191">
        <f t="shared" si="2598"/>
        <v>0</v>
      </c>
      <c r="DE92" s="191">
        <f t="shared" si="2598"/>
        <v>0</v>
      </c>
      <c r="DF92" s="191">
        <f t="shared" si="2598"/>
        <v>0</v>
      </c>
      <c r="DG92" s="191">
        <f t="shared" si="2598"/>
        <v>0</v>
      </c>
      <c r="DH92" s="191">
        <f t="shared" si="2598"/>
        <v>0</v>
      </c>
      <c r="DI92" s="191">
        <f t="shared" si="2598"/>
        <v>0</v>
      </c>
      <c r="DJ92" s="191">
        <f t="shared" si="2598"/>
        <v>0</v>
      </c>
      <c r="DK92" s="191">
        <f t="shared" si="2598"/>
        <v>0</v>
      </c>
      <c r="DL92" s="191">
        <f t="shared" si="2598"/>
        <v>0</v>
      </c>
      <c r="DM92" s="191">
        <f t="shared" si="2598"/>
        <v>0</v>
      </c>
      <c r="DN92" s="191">
        <f t="shared" si="2598"/>
        <v>0</v>
      </c>
      <c r="DO92" s="191">
        <f t="shared" si="2598"/>
        <v>0</v>
      </c>
      <c r="DP92" s="191">
        <f t="shared" si="2598"/>
        <v>0</v>
      </c>
      <c r="DR92" s="191">
        <f t="shared" ref="DR92:EE92" si="2599">SUM(DR93:DR98)</f>
        <v>0</v>
      </c>
      <c r="DS92" s="191">
        <f t="shared" si="2599"/>
        <v>0</v>
      </c>
      <c r="DT92" s="191">
        <f t="shared" si="2599"/>
        <v>0</v>
      </c>
      <c r="DU92" s="191">
        <f t="shared" si="2599"/>
        <v>0</v>
      </c>
      <c r="DV92" s="191">
        <f t="shared" si="2599"/>
        <v>0</v>
      </c>
      <c r="DW92" s="191">
        <f t="shared" si="2599"/>
        <v>0</v>
      </c>
      <c r="DX92" s="191">
        <f t="shared" si="2599"/>
        <v>0</v>
      </c>
      <c r="DY92" s="191">
        <f t="shared" si="2599"/>
        <v>0</v>
      </c>
      <c r="DZ92" s="191">
        <f t="shared" si="2599"/>
        <v>0</v>
      </c>
      <c r="EA92" s="191">
        <f t="shared" si="2599"/>
        <v>0</v>
      </c>
      <c r="EB92" s="191">
        <f t="shared" si="2599"/>
        <v>0</v>
      </c>
      <c r="EC92" s="191">
        <f t="shared" si="2599"/>
        <v>0</v>
      </c>
      <c r="ED92" s="191">
        <f t="shared" si="2599"/>
        <v>0</v>
      </c>
      <c r="EE92" s="191">
        <f t="shared" si="2599"/>
        <v>0</v>
      </c>
      <c r="EG92" s="191">
        <f t="shared" ref="EG92:ET92" si="2600">SUM(EG93:EG98)</f>
        <v>0</v>
      </c>
      <c r="EH92" s="191">
        <f t="shared" si="2600"/>
        <v>0</v>
      </c>
      <c r="EI92" s="191">
        <f t="shared" si="2600"/>
        <v>0</v>
      </c>
      <c r="EJ92" s="191">
        <f t="shared" si="2600"/>
        <v>0</v>
      </c>
      <c r="EK92" s="191">
        <f t="shared" si="2600"/>
        <v>0</v>
      </c>
      <c r="EL92" s="191">
        <f t="shared" si="2600"/>
        <v>0</v>
      </c>
      <c r="EM92" s="191">
        <f t="shared" si="2600"/>
        <v>0</v>
      </c>
      <c r="EN92" s="191">
        <f t="shared" si="2600"/>
        <v>0</v>
      </c>
      <c r="EO92" s="191">
        <f t="shared" si="2600"/>
        <v>0</v>
      </c>
      <c r="EP92" s="191">
        <f t="shared" si="2600"/>
        <v>0</v>
      </c>
      <c r="EQ92" s="191">
        <f t="shared" si="2600"/>
        <v>0</v>
      </c>
      <c r="ER92" s="191">
        <f t="shared" si="2600"/>
        <v>0</v>
      </c>
      <c r="ES92" s="191">
        <f t="shared" si="2600"/>
        <v>0</v>
      </c>
      <c r="ET92" s="191">
        <f t="shared" si="2600"/>
        <v>0</v>
      </c>
      <c r="EV92" s="191">
        <f t="shared" ref="EV92:FI92" si="2601">SUM(EV93:EV98)</f>
        <v>0</v>
      </c>
      <c r="EW92" s="191">
        <f t="shared" si="2601"/>
        <v>0</v>
      </c>
      <c r="EX92" s="191">
        <f t="shared" si="2601"/>
        <v>0</v>
      </c>
      <c r="EY92" s="191">
        <f t="shared" si="2601"/>
        <v>0</v>
      </c>
      <c r="EZ92" s="191">
        <f t="shared" si="2601"/>
        <v>0</v>
      </c>
      <c r="FA92" s="191">
        <f t="shared" si="2601"/>
        <v>0</v>
      </c>
      <c r="FB92" s="191">
        <f t="shared" si="2601"/>
        <v>0</v>
      </c>
      <c r="FC92" s="191">
        <f t="shared" si="2601"/>
        <v>0</v>
      </c>
      <c r="FD92" s="191">
        <f t="shared" si="2601"/>
        <v>0</v>
      </c>
      <c r="FE92" s="191">
        <f t="shared" si="2601"/>
        <v>0</v>
      </c>
      <c r="FF92" s="191">
        <f t="shared" si="2601"/>
        <v>0</v>
      </c>
      <c r="FG92" s="191">
        <f t="shared" si="2601"/>
        <v>0</v>
      </c>
      <c r="FH92" s="191">
        <f t="shared" si="2601"/>
        <v>0</v>
      </c>
      <c r="FI92" s="191">
        <f t="shared" si="2601"/>
        <v>0</v>
      </c>
      <c r="FK92" s="191">
        <f t="shared" ref="FK92:FX92" si="2602">SUM(FK93:FK98)</f>
        <v>0</v>
      </c>
      <c r="FL92" s="191">
        <f t="shared" si="2602"/>
        <v>0</v>
      </c>
      <c r="FM92" s="191">
        <f t="shared" si="2602"/>
        <v>0</v>
      </c>
      <c r="FN92" s="191">
        <f t="shared" si="2602"/>
        <v>0</v>
      </c>
      <c r="FO92" s="191">
        <f t="shared" si="2602"/>
        <v>0</v>
      </c>
      <c r="FP92" s="191">
        <f t="shared" si="2602"/>
        <v>0</v>
      </c>
      <c r="FQ92" s="191">
        <f t="shared" si="2602"/>
        <v>0</v>
      </c>
      <c r="FR92" s="191">
        <f t="shared" si="2602"/>
        <v>0</v>
      </c>
      <c r="FS92" s="191">
        <f t="shared" si="2602"/>
        <v>0</v>
      </c>
      <c r="FT92" s="191">
        <f t="shared" si="2602"/>
        <v>0</v>
      </c>
      <c r="FU92" s="191">
        <f t="shared" si="2602"/>
        <v>0</v>
      </c>
      <c r="FV92" s="191">
        <f t="shared" si="2602"/>
        <v>0</v>
      </c>
      <c r="FW92" s="191">
        <f t="shared" si="2602"/>
        <v>0</v>
      </c>
      <c r="FX92" s="191">
        <f t="shared" si="2602"/>
        <v>0</v>
      </c>
      <c r="FZ92" s="191">
        <f t="shared" ref="FZ92:GM92" si="2603">SUM(FZ93:FZ98)</f>
        <v>0</v>
      </c>
      <c r="GA92" s="191">
        <f t="shared" si="2603"/>
        <v>0</v>
      </c>
      <c r="GB92" s="191">
        <f t="shared" si="2603"/>
        <v>0</v>
      </c>
      <c r="GC92" s="191">
        <f t="shared" si="2603"/>
        <v>0</v>
      </c>
      <c r="GD92" s="191">
        <f t="shared" si="2603"/>
        <v>0</v>
      </c>
      <c r="GE92" s="191">
        <f t="shared" si="2603"/>
        <v>0</v>
      </c>
      <c r="GF92" s="191">
        <f t="shared" si="2603"/>
        <v>0</v>
      </c>
      <c r="GG92" s="191">
        <f t="shared" si="2603"/>
        <v>0</v>
      </c>
      <c r="GH92" s="191">
        <f t="shared" si="2603"/>
        <v>0</v>
      </c>
      <c r="GI92" s="191">
        <f t="shared" si="2603"/>
        <v>0</v>
      </c>
      <c r="GJ92" s="191">
        <f t="shared" si="2603"/>
        <v>0</v>
      </c>
      <c r="GK92" s="191">
        <f t="shared" si="2603"/>
        <v>0</v>
      </c>
      <c r="GL92" s="191">
        <f t="shared" si="2603"/>
        <v>0</v>
      </c>
      <c r="GM92" s="191">
        <f t="shared" si="2603"/>
        <v>0</v>
      </c>
      <c r="GO92" s="191">
        <f t="shared" ref="GO92:HB92" si="2604">SUM(GO93:GO98)</f>
        <v>0</v>
      </c>
      <c r="GP92" s="191">
        <f t="shared" si="2604"/>
        <v>0</v>
      </c>
      <c r="GQ92" s="191">
        <f t="shared" si="2604"/>
        <v>0</v>
      </c>
      <c r="GR92" s="191">
        <f t="shared" si="2604"/>
        <v>0</v>
      </c>
      <c r="GS92" s="191">
        <f t="shared" si="2604"/>
        <v>0</v>
      </c>
      <c r="GT92" s="191">
        <f t="shared" si="2604"/>
        <v>0</v>
      </c>
      <c r="GU92" s="191">
        <f t="shared" si="2604"/>
        <v>0</v>
      </c>
      <c r="GV92" s="191">
        <f t="shared" si="2604"/>
        <v>0</v>
      </c>
      <c r="GW92" s="191">
        <f t="shared" si="2604"/>
        <v>0</v>
      </c>
      <c r="GX92" s="191">
        <f t="shared" si="2604"/>
        <v>0</v>
      </c>
      <c r="GY92" s="191">
        <f t="shared" si="2604"/>
        <v>0</v>
      </c>
      <c r="GZ92" s="191">
        <f t="shared" si="2604"/>
        <v>0</v>
      </c>
      <c r="HA92" s="191">
        <f t="shared" si="2604"/>
        <v>0</v>
      </c>
      <c r="HB92" s="191">
        <f t="shared" si="2604"/>
        <v>0</v>
      </c>
      <c r="HD92" s="191">
        <f t="shared" ref="HD92:HQ92" si="2605">SUM(HD93:HD98)</f>
        <v>0</v>
      </c>
      <c r="HE92" s="191">
        <f t="shared" si="2605"/>
        <v>0</v>
      </c>
      <c r="HF92" s="191">
        <f t="shared" si="2605"/>
        <v>0</v>
      </c>
      <c r="HG92" s="191">
        <f t="shared" si="2605"/>
        <v>0</v>
      </c>
      <c r="HH92" s="191">
        <f t="shared" si="2605"/>
        <v>0</v>
      </c>
      <c r="HI92" s="191">
        <f t="shared" si="2605"/>
        <v>0</v>
      </c>
      <c r="HJ92" s="191">
        <f t="shared" si="2605"/>
        <v>0</v>
      </c>
      <c r="HK92" s="191">
        <f t="shared" si="2605"/>
        <v>0</v>
      </c>
      <c r="HL92" s="191">
        <f t="shared" si="2605"/>
        <v>0</v>
      </c>
      <c r="HM92" s="191">
        <f t="shared" si="2605"/>
        <v>0</v>
      </c>
      <c r="HN92" s="191">
        <f t="shared" si="2605"/>
        <v>0</v>
      </c>
      <c r="HO92" s="191">
        <f t="shared" si="2605"/>
        <v>0</v>
      </c>
      <c r="HP92" s="191">
        <f t="shared" si="2605"/>
        <v>0</v>
      </c>
      <c r="HQ92" s="191">
        <f t="shared" si="2605"/>
        <v>0</v>
      </c>
      <c r="HS92" s="191">
        <f t="shared" ref="HS92:IF92" si="2606">SUM(HS93:HS98)</f>
        <v>0</v>
      </c>
      <c r="HT92" s="191">
        <f t="shared" si="2606"/>
        <v>0</v>
      </c>
      <c r="HU92" s="191">
        <f t="shared" si="2606"/>
        <v>0</v>
      </c>
      <c r="HV92" s="191">
        <f t="shared" si="2606"/>
        <v>0</v>
      </c>
      <c r="HW92" s="191">
        <f t="shared" si="2606"/>
        <v>0</v>
      </c>
      <c r="HX92" s="191">
        <f t="shared" si="2606"/>
        <v>0</v>
      </c>
      <c r="HY92" s="191">
        <f t="shared" si="2606"/>
        <v>0</v>
      </c>
      <c r="HZ92" s="191">
        <f t="shared" si="2606"/>
        <v>0</v>
      </c>
      <c r="IA92" s="191">
        <f t="shared" si="2606"/>
        <v>0</v>
      </c>
      <c r="IB92" s="191">
        <f t="shared" si="2606"/>
        <v>0</v>
      </c>
      <c r="IC92" s="191">
        <f t="shared" si="2606"/>
        <v>0</v>
      </c>
      <c r="ID92" s="191">
        <f t="shared" si="2606"/>
        <v>0</v>
      </c>
      <c r="IE92" s="191">
        <f t="shared" si="2606"/>
        <v>0</v>
      </c>
      <c r="IF92" s="191">
        <f t="shared" si="2606"/>
        <v>0</v>
      </c>
      <c r="IH92" s="191">
        <f t="shared" ref="IH92:IU92" si="2607">SUM(IH93:IH98)</f>
        <v>0</v>
      </c>
      <c r="II92" s="191">
        <f t="shared" si="2607"/>
        <v>0</v>
      </c>
      <c r="IJ92" s="191">
        <f t="shared" si="2607"/>
        <v>0</v>
      </c>
      <c r="IK92" s="191">
        <f t="shared" si="2607"/>
        <v>0</v>
      </c>
      <c r="IL92" s="191">
        <f t="shared" si="2607"/>
        <v>0</v>
      </c>
      <c r="IM92" s="191">
        <f t="shared" si="2607"/>
        <v>0</v>
      </c>
      <c r="IN92" s="191">
        <f t="shared" si="2607"/>
        <v>0</v>
      </c>
      <c r="IO92" s="191">
        <f t="shared" si="2607"/>
        <v>0</v>
      </c>
      <c r="IP92" s="191">
        <f t="shared" si="2607"/>
        <v>0</v>
      </c>
      <c r="IQ92" s="191">
        <f t="shared" si="2607"/>
        <v>0</v>
      </c>
      <c r="IR92" s="191">
        <f t="shared" si="2607"/>
        <v>0</v>
      </c>
      <c r="IS92" s="191">
        <f t="shared" si="2607"/>
        <v>0</v>
      </c>
      <c r="IT92" s="191">
        <f t="shared" si="2607"/>
        <v>0</v>
      </c>
      <c r="IU92" s="191">
        <f t="shared" si="2607"/>
        <v>0</v>
      </c>
      <c r="IW92" s="191">
        <f t="shared" ref="IW92:JJ92" si="2608">SUM(IW93:IW98)</f>
        <v>0</v>
      </c>
      <c r="IX92" s="191">
        <f t="shared" si="2608"/>
        <v>0</v>
      </c>
      <c r="IY92" s="191">
        <f t="shared" si="2608"/>
        <v>0</v>
      </c>
      <c r="IZ92" s="191">
        <f t="shared" si="2608"/>
        <v>0</v>
      </c>
      <c r="JA92" s="191">
        <f t="shared" si="2608"/>
        <v>0</v>
      </c>
      <c r="JB92" s="191">
        <f t="shared" si="2608"/>
        <v>0</v>
      </c>
      <c r="JC92" s="191">
        <f t="shared" si="2608"/>
        <v>0</v>
      </c>
      <c r="JD92" s="191">
        <f t="shared" si="2608"/>
        <v>0</v>
      </c>
      <c r="JE92" s="191">
        <f t="shared" si="2608"/>
        <v>0</v>
      </c>
      <c r="JF92" s="191">
        <f t="shared" si="2608"/>
        <v>0</v>
      </c>
      <c r="JG92" s="191">
        <f t="shared" si="2608"/>
        <v>0</v>
      </c>
      <c r="JH92" s="191">
        <f t="shared" si="2608"/>
        <v>0</v>
      </c>
      <c r="JI92" s="191">
        <f t="shared" si="2608"/>
        <v>0</v>
      </c>
      <c r="JJ92" s="191">
        <f t="shared" si="2608"/>
        <v>0</v>
      </c>
      <c r="JL92" s="191">
        <f t="shared" ref="JL92:JY92" si="2609">SUM(JL93:JL98)</f>
        <v>0</v>
      </c>
      <c r="JM92" s="191">
        <f t="shared" si="2609"/>
        <v>0</v>
      </c>
      <c r="JN92" s="191">
        <f t="shared" si="2609"/>
        <v>0</v>
      </c>
      <c r="JO92" s="191">
        <f t="shared" si="2609"/>
        <v>0</v>
      </c>
      <c r="JP92" s="191">
        <f t="shared" si="2609"/>
        <v>0</v>
      </c>
      <c r="JQ92" s="191">
        <f t="shared" si="2609"/>
        <v>0</v>
      </c>
      <c r="JR92" s="191">
        <f t="shared" si="2609"/>
        <v>0</v>
      </c>
      <c r="JS92" s="191">
        <f t="shared" si="2609"/>
        <v>0</v>
      </c>
      <c r="JT92" s="191">
        <f t="shared" si="2609"/>
        <v>0</v>
      </c>
      <c r="JU92" s="191">
        <f t="shared" si="2609"/>
        <v>0</v>
      </c>
      <c r="JV92" s="191">
        <f t="shared" si="2609"/>
        <v>0</v>
      </c>
      <c r="JW92" s="191">
        <f t="shared" si="2609"/>
        <v>0</v>
      </c>
      <c r="JX92" s="191">
        <f t="shared" si="2609"/>
        <v>0</v>
      </c>
      <c r="JY92" s="191">
        <f t="shared" si="2609"/>
        <v>0</v>
      </c>
      <c r="KA92" s="191">
        <f t="shared" ref="KA92:KN92" si="2610">SUM(KA93:KA98)</f>
        <v>0</v>
      </c>
      <c r="KB92" s="191">
        <f t="shared" si="2610"/>
        <v>0</v>
      </c>
      <c r="KC92" s="191">
        <f t="shared" si="2610"/>
        <v>0</v>
      </c>
      <c r="KD92" s="191">
        <f t="shared" si="2610"/>
        <v>0</v>
      </c>
      <c r="KE92" s="191">
        <f t="shared" si="2610"/>
        <v>0</v>
      </c>
      <c r="KF92" s="191">
        <f t="shared" si="2610"/>
        <v>0</v>
      </c>
      <c r="KG92" s="191">
        <f t="shared" si="2610"/>
        <v>0</v>
      </c>
      <c r="KH92" s="191">
        <f t="shared" si="2610"/>
        <v>0</v>
      </c>
      <c r="KI92" s="191">
        <f t="shared" si="2610"/>
        <v>0</v>
      </c>
      <c r="KJ92" s="191">
        <f t="shared" si="2610"/>
        <v>0</v>
      </c>
      <c r="KK92" s="191">
        <f t="shared" si="2610"/>
        <v>0</v>
      </c>
      <c r="KL92" s="191">
        <f t="shared" si="2610"/>
        <v>0</v>
      </c>
      <c r="KM92" s="191">
        <f t="shared" si="2610"/>
        <v>0</v>
      </c>
      <c r="KN92" s="191">
        <f t="shared" si="2610"/>
        <v>0</v>
      </c>
      <c r="KP92" s="191">
        <f t="shared" ref="KP92:LC92" si="2611">SUM(KP93:KP98)</f>
        <v>0</v>
      </c>
      <c r="KQ92" s="191">
        <f t="shared" si="2611"/>
        <v>0</v>
      </c>
      <c r="KR92" s="191">
        <f t="shared" si="2611"/>
        <v>0</v>
      </c>
      <c r="KS92" s="191">
        <f t="shared" si="2611"/>
        <v>0</v>
      </c>
      <c r="KT92" s="191">
        <f t="shared" si="2611"/>
        <v>0</v>
      </c>
      <c r="KU92" s="191">
        <f t="shared" si="2611"/>
        <v>0</v>
      </c>
      <c r="KV92" s="191">
        <f t="shared" si="2611"/>
        <v>0</v>
      </c>
      <c r="KW92" s="191">
        <f t="shared" si="2611"/>
        <v>0</v>
      </c>
      <c r="KX92" s="191">
        <f t="shared" si="2611"/>
        <v>0</v>
      </c>
      <c r="KY92" s="191">
        <f t="shared" si="2611"/>
        <v>0</v>
      </c>
      <c r="KZ92" s="191">
        <f t="shared" si="2611"/>
        <v>0</v>
      </c>
      <c r="LA92" s="191">
        <f t="shared" si="2611"/>
        <v>0</v>
      </c>
      <c r="LB92" s="191">
        <f t="shared" si="2611"/>
        <v>0</v>
      </c>
      <c r="LC92" s="191">
        <f t="shared" si="2611"/>
        <v>0</v>
      </c>
      <c r="LE92" s="191">
        <f t="shared" ref="LE92:LR92" si="2612">SUM(LE93:LE98)</f>
        <v>0</v>
      </c>
      <c r="LF92" s="191">
        <f t="shared" si="2612"/>
        <v>0</v>
      </c>
      <c r="LG92" s="191">
        <f t="shared" si="2612"/>
        <v>0</v>
      </c>
      <c r="LH92" s="191">
        <f t="shared" si="2612"/>
        <v>0</v>
      </c>
      <c r="LI92" s="191">
        <f t="shared" si="2612"/>
        <v>0</v>
      </c>
      <c r="LJ92" s="191">
        <f t="shared" si="2612"/>
        <v>0</v>
      </c>
      <c r="LK92" s="191">
        <f t="shared" si="2612"/>
        <v>0</v>
      </c>
      <c r="LL92" s="191">
        <f t="shared" si="2612"/>
        <v>0</v>
      </c>
      <c r="LM92" s="191">
        <f t="shared" si="2612"/>
        <v>0</v>
      </c>
      <c r="LN92" s="191">
        <f t="shared" si="2612"/>
        <v>0</v>
      </c>
      <c r="LO92" s="191">
        <f t="shared" si="2612"/>
        <v>0</v>
      </c>
      <c r="LP92" s="191">
        <f t="shared" si="2612"/>
        <v>0</v>
      </c>
      <c r="LQ92" s="191">
        <f t="shared" si="2612"/>
        <v>0</v>
      </c>
      <c r="LR92" s="191">
        <f t="shared" si="2612"/>
        <v>0</v>
      </c>
      <c r="LT92" s="191">
        <f t="shared" ref="LT92:MG92" si="2613">SUM(LT93:LT98)</f>
        <v>0</v>
      </c>
      <c r="LU92" s="191">
        <f t="shared" si="2613"/>
        <v>0</v>
      </c>
      <c r="LV92" s="191">
        <f t="shared" si="2613"/>
        <v>0</v>
      </c>
      <c r="LW92" s="191">
        <f t="shared" si="2613"/>
        <v>0</v>
      </c>
      <c r="LX92" s="191">
        <f t="shared" si="2613"/>
        <v>0</v>
      </c>
      <c r="LY92" s="191">
        <f t="shared" si="2613"/>
        <v>0</v>
      </c>
      <c r="LZ92" s="191">
        <f t="shared" si="2613"/>
        <v>0</v>
      </c>
      <c r="MA92" s="191">
        <f t="shared" si="2613"/>
        <v>0</v>
      </c>
      <c r="MB92" s="191">
        <f t="shared" si="2613"/>
        <v>0</v>
      </c>
      <c r="MC92" s="191">
        <f t="shared" si="2613"/>
        <v>0</v>
      </c>
      <c r="MD92" s="191">
        <f t="shared" si="2613"/>
        <v>0</v>
      </c>
      <c r="ME92" s="191">
        <f t="shared" si="2613"/>
        <v>0</v>
      </c>
      <c r="MF92" s="191">
        <f t="shared" si="2613"/>
        <v>0</v>
      </c>
      <c r="MG92" s="191">
        <f t="shared" si="2613"/>
        <v>0</v>
      </c>
      <c r="MI92" s="191">
        <f t="shared" ref="MI92:MV92" si="2614">SUM(MI93:MI98)</f>
        <v>0</v>
      </c>
      <c r="MJ92" s="191">
        <f t="shared" si="2614"/>
        <v>0</v>
      </c>
      <c r="MK92" s="191">
        <f t="shared" si="2614"/>
        <v>0</v>
      </c>
      <c r="ML92" s="191">
        <f t="shared" si="2614"/>
        <v>0</v>
      </c>
      <c r="MM92" s="191">
        <f t="shared" si="2614"/>
        <v>0</v>
      </c>
      <c r="MN92" s="191">
        <f t="shared" si="2614"/>
        <v>0</v>
      </c>
      <c r="MO92" s="191">
        <f t="shared" si="2614"/>
        <v>0</v>
      </c>
      <c r="MP92" s="191">
        <f t="shared" si="2614"/>
        <v>0</v>
      </c>
      <c r="MQ92" s="191">
        <f t="shared" si="2614"/>
        <v>0</v>
      </c>
      <c r="MR92" s="191">
        <f t="shared" si="2614"/>
        <v>0</v>
      </c>
      <c r="MS92" s="191">
        <f t="shared" si="2614"/>
        <v>0</v>
      </c>
      <c r="MT92" s="191">
        <f t="shared" si="2614"/>
        <v>0</v>
      </c>
      <c r="MU92" s="191">
        <f t="shared" si="2614"/>
        <v>0</v>
      </c>
      <c r="MV92" s="191">
        <f t="shared" si="2614"/>
        <v>0</v>
      </c>
      <c r="MX92" s="191">
        <f t="shared" ref="MX92:NK92" si="2615">SUM(MX93:MX98)</f>
        <v>0</v>
      </c>
      <c r="MY92" s="191">
        <f t="shared" si="2615"/>
        <v>0</v>
      </c>
      <c r="MZ92" s="191">
        <f t="shared" si="2615"/>
        <v>0</v>
      </c>
      <c r="NA92" s="191">
        <f t="shared" si="2615"/>
        <v>0</v>
      </c>
      <c r="NB92" s="191">
        <f t="shared" si="2615"/>
        <v>0</v>
      </c>
      <c r="NC92" s="191">
        <f t="shared" si="2615"/>
        <v>0</v>
      </c>
      <c r="ND92" s="191">
        <f t="shared" si="2615"/>
        <v>0</v>
      </c>
      <c r="NE92" s="191">
        <f t="shared" si="2615"/>
        <v>0</v>
      </c>
      <c r="NF92" s="191">
        <f t="shared" si="2615"/>
        <v>0</v>
      </c>
      <c r="NG92" s="191">
        <f t="shared" si="2615"/>
        <v>0</v>
      </c>
      <c r="NH92" s="191">
        <f t="shared" si="2615"/>
        <v>0</v>
      </c>
      <c r="NI92" s="191">
        <f t="shared" si="2615"/>
        <v>0</v>
      </c>
      <c r="NJ92" s="191">
        <f t="shared" si="2615"/>
        <v>0</v>
      </c>
      <c r="NK92" s="191">
        <f t="shared" si="2615"/>
        <v>0</v>
      </c>
      <c r="NM92" s="191">
        <f t="shared" ref="NM92:NZ92" si="2616">SUM(NM93:NM98)</f>
        <v>0</v>
      </c>
      <c r="NN92" s="191">
        <f t="shared" si="2616"/>
        <v>0</v>
      </c>
      <c r="NO92" s="191">
        <f t="shared" si="2616"/>
        <v>0</v>
      </c>
      <c r="NP92" s="191">
        <f t="shared" si="2616"/>
        <v>0</v>
      </c>
      <c r="NQ92" s="191">
        <f t="shared" si="2616"/>
        <v>0</v>
      </c>
      <c r="NR92" s="191">
        <f t="shared" si="2616"/>
        <v>0</v>
      </c>
      <c r="NS92" s="191">
        <f t="shared" si="2616"/>
        <v>0</v>
      </c>
      <c r="NT92" s="191">
        <f t="shared" si="2616"/>
        <v>0</v>
      </c>
      <c r="NU92" s="191">
        <f t="shared" si="2616"/>
        <v>0</v>
      </c>
      <c r="NV92" s="191">
        <f t="shared" si="2616"/>
        <v>0</v>
      </c>
      <c r="NW92" s="191">
        <f t="shared" si="2616"/>
        <v>0</v>
      </c>
      <c r="NX92" s="191">
        <f t="shared" si="2616"/>
        <v>0</v>
      </c>
      <c r="NY92" s="191">
        <f t="shared" si="2616"/>
        <v>0</v>
      </c>
      <c r="NZ92" s="191">
        <f t="shared" si="2616"/>
        <v>0</v>
      </c>
      <c r="OB92" s="191">
        <f t="shared" ref="OB92:OO92" si="2617">SUM(OB93:OB98)</f>
        <v>0</v>
      </c>
      <c r="OC92" s="191">
        <f t="shared" si="2617"/>
        <v>0</v>
      </c>
      <c r="OD92" s="191">
        <f t="shared" si="2617"/>
        <v>0</v>
      </c>
      <c r="OE92" s="191">
        <f t="shared" si="2617"/>
        <v>0</v>
      </c>
      <c r="OF92" s="191">
        <f t="shared" si="2617"/>
        <v>0</v>
      </c>
      <c r="OG92" s="191">
        <f t="shared" si="2617"/>
        <v>0</v>
      </c>
      <c r="OH92" s="191">
        <f t="shared" si="2617"/>
        <v>0</v>
      </c>
      <c r="OI92" s="191">
        <f t="shared" si="2617"/>
        <v>0</v>
      </c>
      <c r="OJ92" s="191">
        <f t="shared" si="2617"/>
        <v>0</v>
      </c>
      <c r="OK92" s="191">
        <f t="shared" si="2617"/>
        <v>0</v>
      </c>
      <c r="OL92" s="191">
        <f t="shared" si="2617"/>
        <v>0</v>
      </c>
      <c r="OM92" s="191">
        <f t="shared" si="2617"/>
        <v>0</v>
      </c>
      <c r="ON92" s="191">
        <f t="shared" si="2617"/>
        <v>0</v>
      </c>
      <c r="OO92" s="191">
        <f t="shared" si="2617"/>
        <v>0</v>
      </c>
      <c r="OQ92" s="191">
        <f t="shared" ref="OQ92:PD92" si="2618">SUM(OQ93:OQ98)</f>
        <v>0</v>
      </c>
      <c r="OR92" s="191">
        <f t="shared" si="2618"/>
        <v>0</v>
      </c>
      <c r="OS92" s="191">
        <f t="shared" si="2618"/>
        <v>0</v>
      </c>
      <c r="OT92" s="191">
        <f t="shared" si="2618"/>
        <v>0</v>
      </c>
      <c r="OU92" s="191">
        <f t="shared" si="2618"/>
        <v>0</v>
      </c>
      <c r="OV92" s="191">
        <f t="shared" si="2618"/>
        <v>0</v>
      </c>
      <c r="OW92" s="191">
        <f t="shared" si="2618"/>
        <v>0</v>
      </c>
      <c r="OX92" s="191">
        <f t="shared" si="2618"/>
        <v>0</v>
      </c>
      <c r="OY92" s="191">
        <f t="shared" si="2618"/>
        <v>0</v>
      </c>
      <c r="OZ92" s="191">
        <f t="shared" si="2618"/>
        <v>0</v>
      </c>
      <c r="PA92" s="191">
        <f t="shared" si="2618"/>
        <v>0</v>
      </c>
      <c r="PB92" s="191">
        <f t="shared" si="2618"/>
        <v>0</v>
      </c>
      <c r="PC92" s="191">
        <f t="shared" si="2618"/>
        <v>0</v>
      </c>
      <c r="PD92" s="191">
        <f t="shared" si="2618"/>
        <v>0</v>
      </c>
      <c r="PF92" s="191">
        <f t="shared" ref="PF92:PS92" si="2619">SUM(PF93:PF98)</f>
        <v>0</v>
      </c>
      <c r="PG92" s="191">
        <f t="shared" si="2619"/>
        <v>0</v>
      </c>
      <c r="PH92" s="191">
        <f t="shared" si="2619"/>
        <v>0</v>
      </c>
      <c r="PI92" s="191">
        <f t="shared" si="2619"/>
        <v>0</v>
      </c>
      <c r="PJ92" s="191">
        <f t="shared" si="2619"/>
        <v>0</v>
      </c>
      <c r="PK92" s="191">
        <f t="shared" si="2619"/>
        <v>0</v>
      </c>
      <c r="PL92" s="191">
        <f t="shared" si="2619"/>
        <v>0</v>
      </c>
      <c r="PM92" s="191">
        <f t="shared" si="2619"/>
        <v>0</v>
      </c>
      <c r="PN92" s="191">
        <f t="shared" si="2619"/>
        <v>0</v>
      </c>
      <c r="PO92" s="191">
        <f t="shared" si="2619"/>
        <v>0</v>
      </c>
      <c r="PP92" s="191">
        <f t="shared" si="2619"/>
        <v>0</v>
      </c>
      <c r="PQ92" s="191">
        <f t="shared" si="2619"/>
        <v>0</v>
      </c>
      <c r="PR92" s="191">
        <f t="shared" si="2619"/>
        <v>0</v>
      </c>
      <c r="PS92" s="191">
        <f t="shared" si="2619"/>
        <v>0</v>
      </c>
      <c r="PU92" s="191">
        <f t="shared" ref="PU92:QH92" si="2620">SUM(PU93:PU98)</f>
        <v>0</v>
      </c>
      <c r="PV92" s="191">
        <f t="shared" si="2620"/>
        <v>0</v>
      </c>
      <c r="PW92" s="191">
        <f t="shared" si="2620"/>
        <v>0</v>
      </c>
      <c r="PX92" s="191">
        <f t="shared" si="2620"/>
        <v>0</v>
      </c>
      <c r="PY92" s="191">
        <f t="shared" si="2620"/>
        <v>0</v>
      </c>
      <c r="PZ92" s="191">
        <f t="shared" si="2620"/>
        <v>0</v>
      </c>
      <c r="QA92" s="191">
        <f t="shared" si="2620"/>
        <v>0</v>
      </c>
      <c r="QB92" s="191">
        <f t="shared" si="2620"/>
        <v>0</v>
      </c>
      <c r="QC92" s="191">
        <f t="shared" si="2620"/>
        <v>0</v>
      </c>
      <c r="QD92" s="191">
        <f t="shared" si="2620"/>
        <v>0</v>
      </c>
      <c r="QE92" s="191">
        <f t="shared" si="2620"/>
        <v>0</v>
      </c>
      <c r="QF92" s="191">
        <f t="shared" si="2620"/>
        <v>0</v>
      </c>
      <c r="QG92" s="191">
        <f t="shared" si="2620"/>
        <v>0</v>
      </c>
      <c r="QH92" s="191">
        <f t="shared" si="2620"/>
        <v>0</v>
      </c>
      <c r="QJ92" s="191">
        <f t="shared" ref="QJ92:QW92" si="2621">SUM(QJ93:QJ98)</f>
        <v>0</v>
      </c>
      <c r="QK92" s="191">
        <f t="shared" si="2621"/>
        <v>0</v>
      </c>
      <c r="QL92" s="191">
        <f t="shared" si="2621"/>
        <v>0</v>
      </c>
      <c r="QM92" s="191">
        <f t="shared" si="2621"/>
        <v>0</v>
      </c>
      <c r="QN92" s="191">
        <f t="shared" si="2621"/>
        <v>0</v>
      </c>
      <c r="QO92" s="191">
        <f t="shared" si="2621"/>
        <v>0</v>
      </c>
      <c r="QP92" s="191">
        <f t="shared" si="2621"/>
        <v>0</v>
      </c>
      <c r="QQ92" s="191">
        <f t="shared" si="2621"/>
        <v>0</v>
      </c>
      <c r="QR92" s="191">
        <f t="shared" si="2621"/>
        <v>0</v>
      </c>
      <c r="QS92" s="191">
        <f t="shared" si="2621"/>
        <v>0</v>
      </c>
      <c r="QT92" s="191">
        <f t="shared" si="2621"/>
        <v>0</v>
      </c>
      <c r="QU92" s="191">
        <f t="shared" si="2621"/>
        <v>0</v>
      </c>
      <c r="QV92" s="191">
        <f t="shared" si="2621"/>
        <v>0</v>
      </c>
      <c r="QW92" s="191">
        <f t="shared" si="2621"/>
        <v>0</v>
      </c>
      <c r="QY92" s="191">
        <f t="shared" ref="QY92:RL92" si="2622">SUM(QY93:QY98)</f>
        <v>0</v>
      </c>
      <c r="QZ92" s="191">
        <f t="shared" si="2622"/>
        <v>0</v>
      </c>
      <c r="RA92" s="191">
        <f t="shared" si="2622"/>
        <v>0</v>
      </c>
      <c r="RB92" s="191">
        <f t="shared" si="2622"/>
        <v>0</v>
      </c>
      <c r="RC92" s="191">
        <f t="shared" si="2622"/>
        <v>0</v>
      </c>
      <c r="RD92" s="191">
        <f t="shared" si="2622"/>
        <v>0</v>
      </c>
      <c r="RE92" s="191">
        <f t="shared" si="2622"/>
        <v>0</v>
      </c>
      <c r="RF92" s="191">
        <f t="shared" si="2622"/>
        <v>0</v>
      </c>
      <c r="RG92" s="191">
        <f t="shared" si="2622"/>
        <v>0</v>
      </c>
      <c r="RH92" s="191">
        <f t="shared" si="2622"/>
        <v>0</v>
      </c>
      <c r="RI92" s="191">
        <f t="shared" si="2622"/>
        <v>0</v>
      </c>
      <c r="RJ92" s="191">
        <f t="shared" si="2622"/>
        <v>0</v>
      </c>
      <c r="RK92" s="191">
        <f t="shared" si="2622"/>
        <v>0</v>
      </c>
      <c r="RL92" s="191">
        <f t="shared" si="2622"/>
        <v>0</v>
      </c>
      <c r="RN92" s="191">
        <f t="shared" ref="RN92:SA92" si="2623">SUM(RN93:RN98)</f>
        <v>0</v>
      </c>
      <c r="RO92" s="191">
        <f t="shared" si="2623"/>
        <v>0</v>
      </c>
      <c r="RP92" s="191">
        <f t="shared" si="2623"/>
        <v>0</v>
      </c>
      <c r="RQ92" s="191">
        <f t="shared" si="2623"/>
        <v>0</v>
      </c>
      <c r="RR92" s="191">
        <f t="shared" si="2623"/>
        <v>0</v>
      </c>
      <c r="RS92" s="191">
        <f t="shared" si="2623"/>
        <v>0</v>
      </c>
      <c r="RT92" s="191">
        <f t="shared" si="2623"/>
        <v>0</v>
      </c>
      <c r="RU92" s="191">
        <f t="shared" si="2623"/>
        <v>0</v>
      </c>
      <c r="RV92" s="191">
        <f t="shared" si="2623"/>
        <v>0</v>
      </c>
      <c r="RW92" s="191">
        <f t="shared" si="2623"/>
        <v>0</v>
      </c>
      <c r="RX92" s="191">
        <f t="shared" si="2623"/>
        <v>0</v>
      </c>
      <c r="RY92" s="191">
        <f t="shared" si="2623"/>
        <v>0</v>
      </c>
      <c r="RZ92" s="191">
        <f t="shared" si="2623"/>
        <v>0</v>
      </c>
      <c r="SA92" s="191">
        <f t="shared" si="2623"/>
        <v>0</v>
      </c>
      <c r="SC92" s="191">
        <f t="shared" ref="SC92:SP92" si="2624">SUM(SC93:SC98)</f>
        <v>0</v>
      </c>
      <c r="SD92" s="191">
        <f t="shared" si="2624"/>
        <v>0</v>
      </c>
      <c r="SE92" s="191">
        <f t="shared" si="2624"/>
        <v>0</v>
      </c>
      <c r="SF92" s="191">
        <f t="shared" si="2624"/>
        <v>0</v>
      </c>
      <c r="SG92" s="191">
        <f t="shared" si="2624"/>
        <v>0</v>
      </c>
      <c r="SH92" s="191">
        <f t="shared" si="2624"/>
        <v>0</v>
      </c>
      <c r="SI92" s="191">
        <f t="shared" si="2624"/>
        <v>0</v>
      </c>
      <c r="SJ92" s="191">
        <f t="shared" si="2624"/>
        <v>0</v>
      </c>
      <c r="SK92" s="191">
        <f t="shared" si="2624"/>
        <v>0</v>
      </c>
      <c r="SL92" s="191">
        <f t="shared" si="2624"/>
        <v>0</v>
      </c>
      <c r="SM92" s="191">
        <f t="shared" si="2624"/>
        <v>0</v>
      </c>
      <c r="SN92" s="191">
        <f t="shared" si="2624"/>
        <v>0</v>
      </c>
      <c r="SO92" s="191">
        <f t="shared" si="2624"/>
        <v>0</v>
      </c>
      <c r="SP92" s="191">
        <f t="shared" si="2624"/>
        <v>0</v>
      </c>
      <c r="SR92" s="191">
        <f t="shared" ref="SR92:TE92" si="2625">SUM(SR93:SR98)</f>
        <v>0</v>
      </c>
      <c r="SS92" s="191">
        <f t="shared" si="2625"/>
        <v>0</v>
      </c>
      <c r="ST92" s="191">
        <f t="shared" si="2625"/>
        <v>0</v>
      </c>
      <c r="SU92" s="191">
        <f t="shared" si="2625"/>
        <v>0</v>
      </c>
      <c r="SV92" s="191">
        <f t="shared" si="2625"/>
        <v>0</v>
      </c>
      <c r="SW92" s="191">
        <f t="shared" si="2625"/>
        <v>0</v>
      </c>
      <c r="SX92" s="191">
        <f t="shared" si="2625"/>
        <v>0</v>
      </c>
      <c r="SY92" s="191">
        <f t="shared" si="2625"/>
        <v>0</v>
      </c>
      <c r="SZ92" s="191">
        <f t="shared" si="2625"/>
        <v>0</v>
      </c>
      <c r="TA92" s="191">
        <f t="shared" si="2625"/>
        <v>0</v>
      </c>
      <c r="TB92" s="191">
        <f t="shared" si="2625"/>
        <v>0</v>
      </c>
      <c r="TC92" s="191">
        <f t="shared" si="2625"/>
        <v>0</v>
      </c>
      <c r="TD92" s="191">
        <f t="shared" si="2625"/>
        <v>0</v>
      </c>
      <c r="TE92" s="191">
        <f t="shared" si="2625"/>
        <v>0</v>
      </c>
      <c r="TG92" s="191">
        <f t="shared" ref="TG92:TT92" si="2626">SUM(TG93:TG98)</f>
        <v>0</v>
      </c>
      <c r="TH92" s="191">
        <f t="shared" si="2626"/>
        <v>0</v>
      </c>
      <c r="TI92" s="191">
        <f t="shared" si="2626"/>
        <v>0</v>
      </c>
      <c r="TJ92" s="191">
        <f t="shared" si="2626"/>
        <v>0</v>
      </c>
      <c r="TK92" s="191">
        <f t="shared" si="2626"/>
        <v>0</v>
      </c>
      <c r="TL92" s="191">
        <f t="shared" si="2626"/>
        <v>0</v>
      </c>
      <c r="TM92" s="191">
        <f t="shared" si="2626"/>
        <v>0</v>
      </c>
      <c r="TN92" s="191">
        <f t="shared" si="2626"/>
        <v>0</v>
      </c>
      <c r="TO92" s="191">
        <f t="shared" si="2626"/>
        <v>0</v>
      </c>
      <c r="TP92" s="191">
        <f t="shared" si="2626"/>
        <v>0</v>
      </c>
      <c r="TQ92" s="191">
        <f t="shared" si="2626"/>
        <v>0</v>
      </c>
      <c r="TR92" s="191">
        <f t="shared" si="2626"/>
        <v>0</v>
      </c>
      <c r="TS92" s="191">
        <f t="shared" si="2626"/>
        <v>0</v>
      </c>
      <c r="TT92" s="191">
        <f t="shared" si="2626"/>
        <v>0</v>
      </c>
      <c r="TV92" s="191">
        <f t="shared" ref="TV92:UI92" si="2627">SUM(TV93:TV98)</f>
        <v>0</v>
      </c>
      <c r="TW92" s="191">
        <f t="shared" si="2627"/>
        <v>0</v>
      </c>
      <c r="TX92" s="191">
        <f t="shared" si="2627"/>
        <v>0</v>
      </c>
      <c r="TY92" s="191">
        <f t="shared" si="2627"/>
        <v>0</v>
      </c>
      <c r="TZ92" s="191">
        <f t="shared" si="2627"/>
        <v>0</v>
      </c>
      <c r="UA92" s="191">
        <f t="shared" si="2627"/>
        <v>0</v>
      </c>
      <c r="UB92" s="191">
        <f t="shared" si="2627"/>
        <v>0</v>
      </c>
      <c r="UC92" s="191">
        <f t="shared" si="2627"/>
        <v>0</v>
      </c>
      <c r="UD92" s="191">
        <f t="shared" si="2627"/>
        <v>0</v>
      </c>
      <c r="UE92" s="191">
        <f t="shared" si="2627"/>
        <v>0</v>
      </c>
      <c r="UF92" s="191">
        <f t="shared" si="2627"/>
        <v>0</v>
      </c>
      <c r="UG92" s="191">
        <f t="shared" si="2627"/>
        <v>0</v>
      </c>
      <c r="UH92" s="191">
        <f t="shared" si="2627"/>
        <v>0</v>
      </c>
      <c r="UI92" s="191">
        <f t="shared" si="2627"/>
        <v>0</v>
      </c>
      <c r="UK92" s="191">
        <f t="shared" ref="UK92:UX92" si="2628">SUM(UK93:UK98)</f>
        <v>0</v>
      </c>
      <c r="UL92" s="191">
        <f t="shared" si="2628"/>
        <v>0</v>
      </c>
      <c r="UM92" s="191">
        <f t="shared" si="2628"/>
        <v>0</v>
      </c>
      <c r="UN92" s="191">
        <f t="shared" si="2628"/>
        <v>0</v>
      </c>
      <c r="UO92" s="191">
        <f t="shared" si="2628"/>
        <v>0</v>
      </c>
      <c r="UP92" s="191">
        <f t="shared" si="2628"/>
        <v>0</v>
      </c>
      <c r="UQ92" s="191">
        <f t="shared" si="2628"/>
        <v>0</v>
      </c>
      <c r="UR92" s="191">
        <f t="shared" si="2628"/>
        <v>0</v>
      </c>
      <c r="US92" s="191">
        <f t="shared" si="2628"/>
        <v>0</v>
      </c>
      <c r="UT92" s="191">
        <f t="shared" si="2628"/>
        <v>0</v>
      </c>
      <c r="UU92" s="191">
        <f t="shared" si="2628"/>
        <v>0</v>
      </c>
      <c r="UV92" s="191">
        <f t="shared" si="2628"/>
        <v>0</v>
      </c>
      <c r="UW92" s="191">
        <f t="shared" si="2628"/>
        <v>0</v>
      </c>
      <c r="UX92" s="191">
        <f t="shared" si="2628"/>
        <v>0</v>
      </c>
      <c r="UZ92" s="191">
        <f t="shared" ref="UZ92:VM92" si="2629">SUM(UZ93:UZ98)</f>
        <v>0</v>
      </c>
      <c r="VA92" s="191">
        <f t="shared" si="2629"/>
        <v>0</v>
      </c>
      <c r="VB92" s="191">
        <f t="shared" si="2629"/>
        <v>0</v>
      </c>
      <c r="VC92" s="191">
        <f t="shared" si="2629"/>
        <v>0</v>
      </c>
      <c r="VD92" s="191">
        <f t="shared" si="2629"/>
        <v>0</v>
      </c>
      <c r="VE92" s="191">
        <f t="shared" si="2629"/>
        <v>0</v>
      </c>
      <c r="VF92" s="191">
        <f t="shared" si="2629"/>
        <v>0</v>
      </c>
      <c r="VG92" s="191">
        <f t="shared" si="2629"/>
        <v>0</v>
      </c>
      <c r="VH92" s="191">
        <f t="shared" si="2629"/>
        <v>0</v>
      </c>
      <c r="VI92" s="191">
        <f t="shared" si="2629"/>
        <v>0</v>
      </c>
      <c r="VJ92" s="191">
        <f t="shared" si="2629"/>
        <v>0</v>
      </c>
      <c r="VK92" s="191">
        <f t="shared" si="2629"/>
        <v>0</v>
      </c>
      <c r="VL92" s="191">
        <f t="shared" si="2629"/>
        <v>0</v>
      </c>
      <c r="VM92" s="191">
        <f t="shared" si="2629"/>
        <v>0</v>
      </c>
      <c r="VO92" s="191">
        <f t="shared" ref="VO92:WB92" si="2630">SUM(VO93:VO98)</f>
        <v>0</v>
      </c>
      <c r="VP92" s="191">
        <f t="shared" si="2630"/>
        <v>0</v>
      </c>
      <c r="VQ92" s="191">
        <f t="shared" si="2630"/>
        <v>0</v>
      </c>
      <c r="VR92" s="191">
        <f t="shared" si="2630"/>
        <v>0</v>
      </c>
      <c r="VS92" s="191">
        <f t="shared" si="2630"/>
        <v>0</v>
      </c>
      <c r="VT92" s="191">
        <f t="shared" si="2630"/>
        <v>0</v>
      </c>
      <c r="VU92" s="191">
        <f t="shared" si="2630"/>
        <v>0</v>
      </c>
      <c r="VV92" s="191">
        <f t="shared" si="2630"/>
        <v>0</v>
      </c>
      <c r="VW92" s="191">
        <f t="shared" si="2630"/>
        <v>0</v>
      </c>
      <c r="VX92" s="191">
        <f t="shared" si="2630"/>
        <v>0</v>
      </c>
      <c r="VY92" s="191">
        <f t="shared" si="2630"/>
        <v>0</v>
      </c>
      <c r="VZ92" s="191">
        <f t="shared" si="2630"/>
        <v>0</v>
      </c>
      <c r="WA92" s="191">
        <f t="shared" si="2630"/>
        <v>0</v>
      </c>
      <c r="WB92" s="191">
        <f t="shared" si="2630"/>
        <v>0</v>
      </c>
      <c r="WD92" s="191">
        <f t="shared" ref="WD92:WQ92" si="2631">SUM(WD93:WD98)</f>
        <v>0</v>
      </c>
      <c r="WE92" s="191">
        <f t="shared" si="2631"/>
        <v>0</v>
      </c>
      <c r="WF92" s="191">
        <f t="shared" si="2631"/>
        <v>0</v>
      </c>
      <c r="WG92" s="191">
        <f t="shared" si="2631"/>
        <v>0</v>
      </c>
      <c r="WH92" s="191">
        <f t="shared" si="2631"/>
        <v>0</v>
      </c>
      <c r="WI92" s="191">
        <f t="shared" si="2631"/>
        <v>0</v>
      </c>
      <c r="WJ92" s="191">
        <f t="shared" si="2631"/>
        <v>0</v>
      </c>
      <c r="WK92" s="191">
        <f t="shared" si="2631"/>
        <v>0</v>
      </c>
      <c r="WL92" s="191">
        <f t="shared" si="2631"/>
        <v>0</v>
      </c>
      <c r="WM92" s="191">
        <f t="shared" si="2631"/>
        <v>0</v>
      </c>
      <c r="WN92" s="191">
        <f t="shared" si="2631"/>
        <v>0</v>
      </c>
      <c r="WO92" s="191">
        <f t="shared" si="2631"/>
        <v>0</v>
      </c>
      <c r="WP92" s="191">
        <f t="shared" si="2631"/>
        <v>0</v>
      </c>
      <c r="WQ92" s="191">
        <f t="shared" si="2631"/>
        <v>0</v>
      </c>
      <c r="WS92" s="191">
        <f t="shared" ref="WS92:XF92" si="2632">SUM(WS93:WS98)</f>
        <v>0</v>
      </c>
      <c r="WT92" s="191">
        <f t="shared" si="2632"/>
        <v>0</v>
      </c>
      <c r="WU92" s="191">
        <f t="shared" si="2632"/>
        <v>0</v>
      </c>
      <c r="WV92" s="191">
        <f t="shared" si="2632"/>
        <v>0</v>
      </c>
      <c r="WW92" s="191">
        <f t="shared" si="2632"/>
        <v>0</v>
      </c>
      <c r="WX92" s="191">
        <f t="shared" si="2632"/>
        <v>0</v>
      </c>
      <c r="WY92" s="191">
        <f t="shared" si="2632"/>
        <v>0</v>
      </c>
      <c r="WZ92" s="191">
        <f t="shared" si="2632"/>
        <v>0</v>
      </c>
      <c r="XA92" s="191">
        <f t="shared" si="2632"/>
        <v>0</v>
      </c>
      <c r="XB92" s="191">
        <f t="shared" si="2632"/>
        <v>0</v>
      </c>
      <c r="XC92" s="191">
        <f t="shared" si="2632"/>
        <v>0</v>
      </c>
      <c r="XD92" s="191">
        <f t="shared" si="2632"/>
        <v>0</v>
      </c>
      <c r="XE92" s="191">
        <f t="shared" si="2632"/>
        <v>0</v>
      </c>
      <c r="XF92" s="191">
        <f t="shared" si="2632"/>
        <v>0</v>
      </c>
      <c r="XH92" s="191">
        <f t="shared" ref="XH92:XU92" si="2633">SUM(XH93:XH98)</f>
        <v>0</v>
      </c>
      <c r="XI92" s="191">
        <f t="shared" si="2633"/>
        <v>0</v>
      </c>
      <c r="XJ92" s="191">
        <f t="shared" si="2633"/>
        <v>0</v>
      </c>
      <c r="XK92" s="191">
        <f t="shared" si="2633"/>
        <v>0</v>
      </c>
      <c r="XL92" s="191">
        <f t="shared" si="2633"/>
        <v>0</v>
      </c>
      <c r="XM92" s="191">
        <f t="shared" si="2633"/>
        <v>0</v>
      </c>
      <c r="XN92" s="191">
        <f t="shared" si="2633"/>
        <v>0</v>
      </c>
      <c r="XO92" s="191">
        <f t="shared" si="2633"/>
        <v>0</v>
      </c>
      <c r="XP92" s="191">
        <f t="shared" si="2633"/>
        <v>0</v>
      </c>
      <c r="XQ92" s="191">
        <f t="shared" si="2633"/>
        <v>0</v>
      </c>
      <c r="XR92" s="191">
        <f t="shared" si="2633"/>
        <v>0</v>
      </c>
      <c r="XS92" s="191">
        <f t="shared" si="2633"/>
        <v>0</v>
      </c>
      <c r="XT92" s="191">
        <f t="shared" si="2633"/>
        <v>0</v>
      </c>
      <c r="XU92" s="191">
        <f t="shared" si="2633"/>
        <v>0</v>
      </c>
      <c r="XW92" s="191">
        <f t="shared" ref="XW92:YJ92" si="2634">SUM(XW93:XW98)</f>
        <v>0</v>
      </c>
      <c r="XX92" s="191">
        <f t="shared" si="2634"/>
        <v>0</v>
      </c>
      <c r="XY92" s="191">
        <f t="shared" si="2634"/>
        <v>0</v>
      </c>
      <c r="XZ92" s="191">
        <f t="shared" si="2634"/>
        <v>0</v>
      </c>
      <c r="YA92" s="191">
        <f t="shared" si="2634"/>
        <v>0</v>
      </c>
      <c r="YB92" s="191">
        <f t="shared" si="2634"/>
        <v>0</v>
      </c>
      <c r="YC92" s="191">
        <f t="shared" si="2634"/>
        <v>0</v>
      </c>
      <c r="YD92" s="191">
        <f t="shared" si="2634"/>
        <v>0</v>
      </c>
      <c r="YE92" s="191">
        <f t="shared" si="2634"/>
        <v>0</v>
      </c>
      <c r="YF92" s="191">
        <f t="shared" si="2634"/>
        <v>0</v>
      </c>
      <c r="YG92" s="191">
        <f t="shared" si="2634"/>
        <v>0</v>
      </c>
      <c r="YH92" s="191">
        <f t="shared" si="2634"/>
        <v>0</v>
      </c>
      <c r="YI92" s="191">
        <f t="shared" si="2634"/>
        <v>0</v>
      </c>
      <c r="YJ92" s="191">
        <f t="shared" si="2634"/>
        <v>0</v>
      </c>
      <c r="YL92" s="191">
        <f t="shared" ref="YL92:YY92" si="2635">SUM(YL93:YL98)</f>
        <v>0</v>
      </c>
      <c r="YM92" s="191">
        <f t="shared" si="2635"/>
        <v>0</v>
      </c>
      <c r="YN92" s="191">
        <f t="shared" si="2635"/>
        <v>0</v>
      </c>
      <c r="YO92" s="191">
        <f t="shared" si="2635"/>
        <v>0</v>
      </c>
      <c r="YP92" s="191">
        <f t="shared" si="2635"/>
        <v>0</v>
      </c>
      <c r="YQ92" s="191">
        <f t="shared" si="2635"/>
        <v>0</v>
      </c>
      <c r="YR92" s="191">
        <f t="shared" si="2635"/>
        <v>0</v>
      </c>
      <c r="YS92" s="191">
        <f t="shared" si="2635"/>
        <v>0</v>
      </c>
      <c r="YT92" s="191">
        <f t="shared" si="2635"/>
        <v>0</v>
      </c>
      <c r="YU92" s="191">
        <f t="shared" si="2635"/>
        <v>0</v>
      </c>
      <c r="YV92" s="191">
        <f t="shared" si="2635"/>
        <v>0</v>
      </c>
      <c r="YW92" s="191">
        <f t="shared" si="2635"/>
        <v>0</v>
      </c>
      <c r="YX92" s="191">
        <f t="shared" si="2635"/>
        <v>0</v>
      </c>
      <c r="YY92" s="191">
        <f t="shared" si="2635"/>
        <v>0</v>
      </c>
      <c r="ZA92" s="191">
        <f t="shared" ref="ZA92:ZN92" si="2636">SUM(ZA93:ZA98)</f>
        <v>0</v>
      </c>
      <c r="ZB92" s="191">
        <f t="shared" si="2636"/>
        <v>0</v>
      </c>
      <c r="ZC92" s="191">
        <f t="shared" si="2636"/>
        <v>0</v>
      </c>
      <c r="ZD92" s="191">
        <f t="shared" si="2636"/>
        <v>0</v>
      </c>
      <c r="ZE92" s="191">
        <f t="shared" si="2636"/>
        <v>0</v>
      </c>
      <c r="ZF92" s="191">
        <f t="shared" si="2636"/>
        <v>0</v>
      </c>
      <c r="ZG92" s="191">
        <f t="shared" si="2636"/>
        <v>0</v>
      </c>
      <c r="ZH92" s="191">
        <f t="shared" si="2636"/>
        <v>0</v>
      </c>
      <c r="ZI92" s="191">
        <f t="shared" si="2636"/>
        <v>0</v>
      </c>
      <c r="ZJ92" s="191">
        <f t="shared" si="2636"/>
        <v>0</v>
      </c>
      <c r="ZK92" s="191">
        <f t="shared" si="2636"/>
        <v>0</v>
      </c>
      <c r="ZL92" s="191">
        <f t="shared" si="2636"/>
        <v>0</v>
      </c>
      <c r="ZM92" s="191">
        <f t="shared" si="2636"/>
        <v>0</v>
      </c>
      <c r="ZN92" s="191">
        <f t="shared" si="2636"/>
        <v>0</v>
      </c>
      <c r="ZP92" s="191">
        <f t="shared" ref="ZP92:AAC92" si="2637">SUM(ZP93:ZP98)</f>
        <v>0</v>
      </c>
      <c r="ZQ92" s="191">
        <f t="shared" si="2637"/>
        <v>0</v>
      </c>
      <c r="ZR92" s="191">
        <f t="shared" si="2637"/>
        <v>0</v>
      </c>
      <c r="ZS92" s="191">
        <f t="shared" si="2637"/>
        <v>0</v>
      </c>
      <c r="ZT92" s="191">
        <f t="shared" si="2637"/>
        <v>0</v>
      </c>
      <c r="ZU92" s="191">
        <f t="shared" si="2637"/>
        <v>0</v>
      </c>
      <c r="ZV92" s="191">
        <f t="shared" si="2637"/>
        <v>0</v>
      </c>
      <c r="ZW92" s="191">
        <f t="shared" si="2637"/>
        <v>0</v>
      </c>
      <c r="ZX92" s="191">
        <f t="shared" si="2637"/>
        <v>0</v>
      </c>
      <c r="ZY92" s="191">
        <f t="shared" si="2637"/>
        <v>0</v>
      </c>
      <c r="ZZ92" s="191">
        <f t="shared" si="2637"/>
        <v>0</v>
      </c>
      <c r="AAA92" s="191">
        <f t="shared" si="2637"/>
        <v>0</v>
      </c>
      <c r="AAB92" s="191">
        <f t="shared" si="2637"/>
        <v>0</v>
      </c>
      <c r="AAC92" s="191">
        <f t="shared" si="2637"/>
        <v>0</v>
      </c>
      <c r="AAE92" s="191">
        <f t="shared" ref="AAE92:AAR92" si="2638">SUM(AAE93:AAE98)</f>
        <v>0</v>
      </c>
      <c r="AAF92" s="191">
        <f t="shared" si="2638"/>
        <v>0</v>
      </c>
      <c r="AAG92" s="191">
        <f t="shared" si="2638"/>
        <v>0</v>
      </c>
      <c r="AAH92" s="191">
        <f t="shared" si="2638"/>
        <v>0</v>
      </c>
      <c r="AAI92" s="191">
        <f t="shared" si="2638"/>
        <v>0</v>
      </c>
      <c r="AAJ92" s="191">
        <f t="shared" si="2638"/>
        <v>0</v>
      </c>
      <c r="AAK92" s="191">
        <f t="shared" si="2638"/>
        <v>0</v>
      </c>
      <c r="AAL92" s="191">
        <f t="shared" si="2638"/>
        <v>0</v>
      </c>
      <c r="AAM92" s="191">
        <f t="shared" si="2638"/>
        <v>0</v>
      </c>
      <c r="AAN92" s="191">
        <f t="shared" si="2638"/>
        <v>0</v>
      </c>
      <c r="AAO92" s="191">
        <f t="shared" si="2638"/>
        <v>0</v>
      </c>
      <c r="AAP92" s="191">
        <f t="shared" si="2638"/>
        <v>0</v>
      </c>
      <c r="AAQ92" s="191">
        <f t="shared" si="2638"/>
        <v>0</v>
      </c>
      <c r="AAR92" s="191">
        <f t="shared" si="2638"/>
        <v>0</v>
      </c>
      <c r="AAT92" s="191">
        <f t="shared" ref="AAT92:ABG92" si="2639">SUM(AAT93:AAT98)</f>
        <v>0</v>
      </c>
      <c r="AAU92" s="191">
        <f t="shared" si="2639"/>
        <v>0</v>
      </c>
      <c r="AAV92" s="191">
        <f t="shared" si="2639"/>
        <v>0</v>
      </c>
      <c r="AAW92" s="191">
        <f t="shared" si="2639"/>
        <v>0</v>
      </c>
      <c r="AAX92" s="191">
        <f t="shared" si="2639"/>
        <v>0</v>
      </c>
      <c r="AAY92" s="191">
        <f t="shared" si="2639"/>
        <v>0</v>
      </c>
      <c r="AAZ92" s="191">
        <f t="shared" si="2639"/>
        <v>0</v>
      </c>
      <c r="ABA92" s="191">
        <f t="shared" si="2639"/>
        <v>0</v>
      </c>
      <c r="ABB92" s="191">
        <f t="shared" si="2639"/>
        <v>0</v>
      </c>
      <c r="ABC92" s="191">
        <f t="shared" si="2639"/>
        <v>0</v>
      </c>
      <c r="ABD92" s="191">
        <f t="shared" si="2639"/>
        <v>0</v>
      </c>
      <c r="ABE92" s="191">
        <f t="shared" si="2639"/>
        <v>0</v>
      </c>
      <c r="ABF92" s="191">
        <f t="shared" si="2639"/>
        <v>0</v>
      </c>
      <c r="ABG92" s="191">
        <f t="shared" si="2639"/>
        <v>0</v>
      </c>
      <c r="ABI92" s="191">
        <f t="shared" ref="ABI92:ABV92" si="2640">SUM(ABI93:ABI98)</f>
        <v>0</v>
      </c>
      <c r="ABJ92" s="191">
        <f t="shared" si="2640"/>
        <v>0</v>
      </c>
      <c r="ABK92" s="191">
        <f t="shared" si="2640"/>
        <v>0</v>
      </c>
      <c r="ABL92" s="191">
        <f t="shared" si="2640"/>
        <v>0</v>
      </c>
      <c r="ABM92" s="191">
        <f t="shared" si="2640"/>
        <v>0</v>
      </c>
      <c r="ABN92" s="191">
        <f t="shared" si="2640"/>
        <v>0</v>
      </c>
      <c r="ABO92" s="191">
        <f t="shared" si="2640"/>
        <v>0</v>
      </c>
      <c r="ABP92" s="191">
        <f t="shared" si="2640"/>
        <v>0</v>
      </c>
      <c r="ABQ92" s="191">
        <f t="shared" si="2640"/>
        <v>0</v>
      </c>
      <c r="ABR92" s="191">
        <f t="shared" si="2640"/>
        <v>0</v>
      </c>
      <c r="ABS92" s="191">
        <f t="shared" si="2640"/>
        <v>0</v>
      </c>
      <c r="ABT92" s="191">
        <f t="shared" si="2640"/>
        <v>0</v>
      </c>
      <c r="ABU92" s="191">
        <f t="shared" si="2640"/>
        <v>0</v>
      </c>
      <c r="ABV92" s="191">
        <f t="shared" si="2640"/>
        <v>0</v>
      </c>
      <c r="ABX92" s="191">
        <f t="shared" ref="ABX92:ACK92" si="2641">SUM(ABX93:ABX98)</f>
        <v>0</v>
      </c>
      <c r="ABY92" s="191">
        <f t="shared" si="2641"/>
        <v>0</v>
      </c>
      <c r="ABZ92" s="191">
        <f t="shared" si="2641"/>
        <v>0</v>
      </c>
      <c r="ACA92" s="191">
        <f t="shared" si="2641"/>
        <v>0</v>
      </c>
      <c r="ACB92" s="191">
        <f t="shared" si="2641"/>
        <v>0</v>
      </c>
      <c r="ACC92" s="191">
        <f t="shared" si="2641"/>
        <v>0</v>
      </c>
      <c r="ACD92" s="191">
        <f t="shared" si="2641"/>
        <v>0</v>
      </c>
      <c r="ACE92" s="191">
        <f t="shared" si="2641"/>
        <v>0</v>
      </c>
      <c r="ACF92" s="191">
        <f t="shared" si="2641"/>
        <v>0</v>
      </c>
      <c r="ACG92" s="191">
        <f t="shared" si="2641"/>
        <v>0</v>
      </c>
      <c r="ACH92" s="191">
        <f t="shared" si="2641"/>
        <v>0</v>
      </c>
      <c r="ACI92" s="191">
        <f t="shared" si="2641"/>
        <v>0</v>
      </c>
      <c r="ACJ92" s="191">
        <f t="shared" si="2641"/>
        <v>0</v>
      </c>
      <c r="ACK92" s="191">
        <f t="shared" si="2641"/>
        <v>0</v>
      </c>
      <c r="ACM92" s="191">
        <f t="shared" ref="ACM92:ACZ92" si="2642">SUM(ACM93:ACM98)</f>
        <v>0</v>
      </c>
      <c r="ACN92" s="191">
        <f t="shared" si="2642"/>
        <v>0</v>
      </c>
      <c r="ACO92" s="191">
        <f t="shared" si="2642"/>
        <v>0</v>
      </c>
      <c r="ACP92" s="191">
        <f t="shared" si="2642"/>
        <v>0</v>
      </c>
      <c r="ACQ92" s="191">
        <f t="shared" si="2642"/>
        <v>0</v>
      </c>
      <c r="ACR92" s="191">
        <f t="shared" si="2642"/>
        <v>0</v>
      </c>
      <c r="ACS92" s="191">
        <f t="shared" si="2642"/>
        <v>0</v>
      </c>
      <c r="ACT92" s="191">
        <f t="shared" si="2642"/>
        <v>0</v>
      </c>
      <c r="ACU92" s="191">
        <f t="shared" si="2642"/>
        <v>0</v>
      </c>
      <c r="ACV92" s="191">
        <f t="shared" si="2642"/>
        <v>0</v>
      </c>
      <c r="ACW92" s="191">
        <f t="shared" si="2642"/>
        <v>0</v>
      </c>
      <c r="ACX92" s="191">
        <f t="shared" si="2642"/>
        <v>0</v>
      </c>
      <c r="ACY92" s="191">
        <f t="shared" si="2642"/>
        <v>0</v>
      </c>
      <c r="ACZ92" s="191">
        <f t="shared" si="2642"/>
        <v>0</v>
      </c>
      <c r="ADC92" s="191">
        <f t="shared" ref="ADC92:ADP92" si="2643">SUM(ADC93:ADC98)</f>
        <v>0</v>
      </c>
      <c r="ADD92" s="191">
        <f t="shared" si="2643"/>
        <v>0</v>
      </c>
      <c r="ADE92" s="191">
        <f t="shared" si="2643"/>
        <v>0</v>
      </c>
      <c r="ADF92" s="191">
        <f t="shared" si="2643"/>
        <v>0</v>
      </c>
      <c r="ADG92" s="191">
        <f t="shared" si="2643"/>
        <v>0</v>
      </c>
      <c r="ADH92" s="191">
        <f t="shared" si="2643"/>
        <v>0</v>
      </c>
      <c r="ADI92" s="191">
        <f t="shared" si="2643"/>
        <v>0</v>
      </c>
      <c r="ADJ92" s="191">
        <f t="shared" si="2643"/>
        <v>0</v>
      </c>
      <c r="ADK92" s="191">
        <f t="shared" si="2643"/>
        <v>0</v>
      </c>
      <c r="ADL92" s="191">
        <f t="shared" si="2643"/>
        <v>0</v>
      </c>
      <c r="ADM92" s="191">
        <f t="shared" si="2643"/>
        <v>0</v>
      </c>
      <c r="ADN92" s="191">
        <f t="shared" si="2643"/>
        <v>0</v>
      </c>
      <c r="ADO92" s="191">
        <f t="shared" si="2643"/>
        <v>0</v>
      </c>
      <c r="ADP92" s="191">
        <f t="shared" si="2643"/>
        <v>0</v>
      </c>
      <c r="ADR92" s="191">
        <f t="shared" ref="ADR92:AEE92" si="2644">SUM(ADR93:ADR98)</f>
        <v>0</v>
      </c>
      <c r="ADS92" s="191">
        <f t="shared" si="2644"/>
        <v>0</v>
      </c>
      <c r="ADT92" s="191">
        <f t="shared" si="2644"/>
        <v>0</v>
      </c>
      <c r="ADU92" s="191">
        <f t="shared" si="2644"/>
        <v>0</v>
      </c>
      <c r="ADV92" s="191">
        <f t="shared" si="2644"/>
        <v>0</v>
      </c>
      <c r="ADW92" s="191">
        <f t="shared" si="2644"/>
        <v>0</v>
      </c>
      <c r="ADX92" s="191">
        <f t="shared" si="2644"/>
        <v>0</v>
      </c>
      <c r="ADY92" s="191">
        <f t="shared" si="2644"/>
        <v>0</v>
      </c>
      <c r="ADZ92" s="191">
        <f t="shared" si="2644"/>
        <v>0</v>
      </c>
      <c r="AEA92" s="191">
        <f t="shared" si="2644"/>
        <v>0</v>
      </c>
      <c r="AEB92" s="191">
        <f t="shared" si="2644"/>
        <v>0</v>
      </c>
      <c r="AEC92" s="191">
        <f t="shared" si="2644"/>
        <v>0</v>
      </c>
      <c r="AED92" s="191">
        <f t="shared" si="2644"/>
        <v>0</v>
      </c>
      <c r="AEE92" s="191">
        <f t="shared" si="2644"/>
        <v>0</v>
      </c>
      <c r="AEG92" s="191">
        <f t="shared" ref="AEG92:AET92" si="2645">SUM(AEG93:AEG98)</f>
        <v>0</v>
      </c>
      <c r="AEH92" s="191">
        <f t="shared" si="2645"/>
        <v>0</v>
      </c>
      <c r="AEI92" s="191">
        <f t="shared" si="2645"/>
        <v>0</v>
      </c>
      <c r="AEJ92" s="191">
        <f t="shared" si="2645"/>
        <v>0</v>
      </c>
      <c r="AEK92" s="191">
        <f t="shared" si="2645"/>
        <v>0</v>
      </c>
      <c r="AEL92" s="191">
        <f t="shared" si="2645"/>
        <v>0</v>
      </c>
      <c r="AEM92" s="191">
        <f t="shared" si="2645"/>
        <v>0</v>
      </c>
      <c r="AEN92" s="191">
        <f t="shared" si="2645"/>
        <v>0</v>
      </c>
      <c r="AEO92" s="191">
        <f t="shared" si="2645"/>
        <v>0</v>
      </c>
      <c r="AEP92" s="191">
        <f t="shared" si="2645"/>
        <v>0</v>
      </c>
      <c r="AEQ92" s="191">
        <f t="shared" si="2645"/>
        <v>0</v>
      </c>
      <c r="AER92" s="191">
        <f t="shared" si="2645"/>
        <v>0</v>
      </c>
      <c r="AES92" s="191">
        <f t="shared" si="2645"/>
        <v>0</v>
      </c>
      <c r="AET92" s="191">
        <f t="shared" si="2645"/>
        <v>0</v>
      </c>
      <c r="AEV92" s="191">
        <f t="shared" ref="AEV92:AFI92" si="2646">SUM(AEV93:AEV98)</f>
        <v>0</v>
      </c>
      <c r="AEW92" s="191">
        <f t="shared" si="2646"/>
        <v>0</v>
      </c>
      <c r="AEX92" s="191">
        <f t="shared" si="2646"/>
        <v>0</v>
      </c>
      <c r="AEY92" s="191">
        <f t="shared" si="2646"/>
        <v>0</v>
      </c>
      <c r="AEZ92" s="191">
        <f t="shared" si="2646"/>
        <v>0</v>
      </c>
      <c r="AFA92" s="191">
        <f t="shared" si="2646"/>
        <v>0</v>
      </c>
      <c r="AFB92" s="191">
        <f t="shared" si="2646"/>
        <v>0</v>
      </c>
      <c r="AFC92" s="191">
        <f t="shared" si="2646"/>
        <v>0</v>
      </c>
      <c r="AFD92" s="191">
        <f t="shared" si="2646"/>
        <v>0</v>
      </c>
      <c r="AFE92" s="191">
        <f t="shared" si="2646"/>
        <v>0</v>
      </c>
      <c r="AFF92" s="191">
        <f t="shared" si="2646"/>
        <v>0</v>
      </c>
      <c r="AFG92" s="191">
        <f t="shared" si="2646"/>
        <v>0</v>
      </c>
      <c r="AFH92" s="191">
        <f t="shared" si="2646"/>
        <v>0</v>
      </c>
      <c r="AFI92" s="191">
        <f t="shared" si="2646"/>
        <v>0</v>
      </c>
      <c r="AFK92" s="191">
        <f t="shared" ref="AFK92:AFX92" si="2647">SUM(AFK93:AFK98)</f>
        <v>0</v>
      </c>
      <c r="AFL92" s="191">
        <f t="shared" si="2647"/>
        <v>0</v>
      </c>
      <c r="AFM92" s="191">
        <f t="shared" si="2647"/>
        <v>0</v>
      </c>
      <c r="AFN92" s="191">
        <f t="shared" si="2647"/>
        <v>0</v>
      </c>
      <c r="AFO92" s="191">
        <f t="shared" si="2647"/>
        <v>0</v>
      </c>
      <c r="AFP92" s="191">
        <f t="shared" si="2647"/>
        <v>0</v>
      </c>
      <c r="AFQ92" s="191">
        <f t="shared" si="2647"/>
        <v>0</v>
      </c>
      <c r="AFR92" s="191">
        <f t="shared" si="2647"/>
        <v>0</v>
      </c>
      <c r="AFS92" s="191">
        <f t="shared" si="2647"/>
        <v>0</v>
      </c>
      <c r="AFT92" s="191">
        <f t="shared" si="2647"/>
        <v>0</v>
      </c>
      <c r="AFU92" s="191">
        <f t="shared" si="2647"/>
        <v>0</v>
      </c>
      <c r="AFV92" s="191">
        <f t="shared" si="2647"/>
        <v>0</v>
      </c>
      <c r="AFW92" s="191">
        <f t="shared" si="2647"/>
        <v>0</v>
      </c>
      <c r="AFX92" s="191">
        <f t="shared" si="2647"/>
        <v>0</v>
      </c>
      <c r="AFZ92" s="191">
        <f t="shared" ref="AFZ92:AGM92" si="2648">SUM(AFZ93:AFZ98)</f>
        <v>0</v>
      </c>
      <c r="AGA92" s="191">
        <f t="shared" si="2648"/>
        <v>0</v>
      </c>
      <c r="AGB92" s="191">
        <f t="shared" si="2648"/>
        <v>0</v>
      </c>
      <c r="AGC92" s="191">
        <f t="shared" si="2648"/>
        <v>0</v>
      </c>
      <c r="AGD92" s="191">
        <f t="shared" si="2648"/>
        <v>0</v>
      </c>
      <c r="AGE92" s="191">
        <f t="shared" si="2648"/>
        <v>0</v>
      </c>
      <c r="AGF92" s="191">
        <f t="shared" si="2648"/>
        <v>0</v>
      </c>
      <c r="AGG92" s="191">
        <f t="shared" si="2648"/>
        <v>0</v>
      </c>
      <c r="AGH92" s="191">
        <f t="shared" si="2648"/>
        <v>0</v>
      </c>
      <c r="AGI92" s="191">
        <f t="shared" si="2648"/>
        <v>0</v>
      </c>
      <c r="AGJ92" s="191">
        <f t="shared" si="2648"/>
        <v>0</v>
      </c>
      <c r="AGK92" s="191">
        <f t="shared" si="2648"/>
        <v>0</v>
      </c>
      <c r="AGL92" s="191">
        <f t="shared" si="2648"/>
        <v>0</v>
      </c>
      <c r="AGM92" s="191">
        <f t="shared" si="2648"/>
        <v>0</v>
      </c>
      <c r="AGO92" s="191">
        <f t="shared" ref="AGO92:AHB92" si="2649">SUM(AGO93:AGO98)</f>
        <v>0</v>
      </c>
      <c r="AGP92" s="191">
        <f t="shared" si="2649"/>
        <v>0</v>
      </c>
      <c r="AGQ92" s="191">
        <f t="shared" si="2649"/>
        <v>0</v>
      </c>
      <c r="AGR92" s="191">
        <f t="shared" si="2649"/>
        <v>0</v>
      </c>
      <c r="AGS92" s="191">
        <f t="shared" si="2649"/>
        <v>0</v>
      </c>
      <c r="AGT92" s="191">
        <f t="shared" si="2649"/>
        <v>0</v>
      </c>
      <c r="AGU92" s="191">
        <f t="shared" si="2649"/>
        <v>0</v>
      </c>
      <c r="AGV92" s="191">
        <f t="shared" si="2649"/>
        <v>0</v>
      </c>
      <c r="AGW92" s="191">
        <f t="shared" si="2649"/>
        <v>0</v>
      </c>
      <c r="AGX92" s="191">
        <f t="shared" si="2649"/>
        <v>0</v>
      </c>
      <c r="AGY92" s="191">
        <f t="shared" si="2649"/>
        <v>0</v>
      </c>
      <c r="AGZ92" s="191">
        <f t="shared" si="2649"/>
        <v>0</v>
      </c>
      <c r="AHA92" s="191">
        <f t="shared" si="2649"/>
        <v>0</v>
      </c>
      <c r="AHB92" s="191">
        <f t="shared" si="2649"/>
        <v>0</v>
      </c>
      <c r="AHD92" s="191">
        <f t="shared" ref="AHD92:AHQ92" si="2650">SUM(AHD93:AHD98)</f>
        <v>0</v>
      </c>
      <c r="AHE92" s="191">
        <f t="shared" si="2650"/>
        <v>0</v>
      </c>
      <c r="AHF92" s="191">
        <f t="shared" si="2650"/>
        <v>0</v>
      </c>
      <c r="AHG92" s="191">
        <f t="shared" si="2650"/>
        <v>0</v>
      </c>
      <c r="AHH92" s="191">
        <f t="shared" si="2650"/>
        <v>0</v>
      </c>
      <c r="AHI92" s="191">
        <f t="shared" si="2650"/>
        <v>0</v>
      </c>
      <c r="AHJ92" s="191">
        <f t="shared" si="2650"/>
        <v>0</v>
      </c>
      <c r="AHK92" s="191">
        <f t="shared" si="2650"/>
        <v>0</v>
      </c>
      <c r="AHL92" s="191">
        <f t="shared" si="2650"/>
        <v>0</v>
      </c>
      <c r="AHM92" s="191">
        <f t="shared" si="2650"/>
        <v>0</v>
      </c>
      <c r="AHN92" s="191">
        <f t="shared" si="2650"/>
        <v>0</v>
      </c>
      <c r="AHO92" s="191">
        <f t="shared" si="2650"/>
        <v>0</v>
      </c>
      <c r="AHP92" s="191">
        <f t="shared" si="2650"/>
        <v>0</v>
      </c>
      <c r="AHQ92" s="191">
        <f t="shared" si="2650"/>
        <v>0</v>
      </c>
      <c r="AHS92" s="191">
        <f t="shared" ref="AHS92:AIF92" si="2651">SUM(AHS93:AHS98)</f>
        <v>0</v>
      </c>
      <c r="AHT92" s="191">
        <f t="shared" si="2651"/>
        <v>0</v>
      </c>
      <c r="AHU92" s="191">
        <f t="shared" si="2651"/>
        <v>0</v>
      </c>
      <c r="AHV92" s="191">
        <f t="shared" si="2651"/>
        <v>0</v>
      </c>
      <c r="AHW92" s="191">
        <f t="shared" si="2651"/>
        <v>0</v>
      </c>
      <c r="AHX92" s="191">
        <f t="shared" si="2651"/>
        <v>0</v>
      </c>
      <c r="AHY92" s="191">
        <f t="shared" si="2651"/>
        <v>0</v>
      </c>
      <c r="AHZ92" s="191">
        <f t="shared" si="2651"/>
        <v>0</v>
      </c>
      <c r="AIA92" s="191">
        <f t="shared" si="2651"/>
        <v>0</v>
      </c>
      <c r="AIB92" s="191">
        <f t="shared" si="2651"/>
        <v>0</v>
      </c>
      <c r="AIC92" s="191">
        <f t="shared" si="2651"/>
        <v>0</v>
      </c>
      <c r="AID92" s="191">
        <f t="shared" si="2651"/>
        <v>0</v>
      </c>
      <c r="AIE92" s="191">
        <f t="shared" si="2651"/>
        <v>0</v>
      </c>
      <c r="AIF92" s="191">
        <f t="shared" si="2651"/>
        <v>0</v>
      </c>
    </row>
    <row r="93" spans="1:916" x14ac:dyDescent="0.25">
      <c r="A93" s="46" t="s">
        <v>287</v>
      </c>
      <c r="B93" s="47" t="s">
        <v>300</v>
      </c>
      <c r="C93" s="53"/>
      <c r="D93" s="48"/>
      <c r="E93" s="48"/>
      <c r="F93" s="48"/>
      <c r="G93" s="191">
        <f t="shared" ref="G93:G98" si="2652">C93+D93-E93+F93</f>
        <v>0</v>
      </c>
      <c r="H93" s="48"/>
      <c r="I93" s="48"/>
      <c r="J93" s="48"/>
      <c r="K93" s="48"/>
      <c r="L93" s="48"/>
      <c r="M93" s="48"/>
      <c r="N93" s="192">
        <f t="shared" ref="N93:N98" si="2653">H93+I93-J93+K93-L93+M93</f>
        <v>0</v>
      </c>
      <c r="O93" s="48"/>
      <c r="P93" s="48"/>
      <c r="Q93" s="48"/>
      <c r="R93" s="48"/>
      <c r="S93" s="48"/>
      <c r="T93" s="48"/>
      <c r="U93" s="191">
        <f t="shared" ref="U93:U98" si="2654">Q93+R93-S93+T93</f>
        <v>0</v>
      </c>
      <c r="V93" s="48"/>
      <c r="W93" s="48"/>
      <c r="X93" s="48"/>
      <c r="Y93" s="48"/>
      <c r="Z93" s="48"/>
      <c r="AA93" s="48"/>
      <c r="AB93" s="192">
        <f t="shared" ref="AB93:AB98" si="2655">V93+W93-X93+Y93-Z93+AA93</f>
        <v>0</v>
      </c>
      <c r="AC93" s="48"/>
      <c r="AD93" s="48"/>
      <c r="AF93" s="48"/>
      <c r="AG93" s="48"/>
      <c r="AH93" s="48"/>
      <c r="AI93" s="48"/>
      <c r="AJ93" s="191">
        <f t="shared" ref="AJ93:AJ98" si="2656">AF93+AG93-AH93+AI93</f>
        <v>0</v>
      </c>
      <c r="AK93" s="48"/>
      <c r="AL93" s="48"/>
      <c r="AM93" s="48"/>
      <c r="AN93" s="48"/>
      <c r="AO93" s="48"/>
      <c r="AP93" s="48"/>
      <c r="AQ93" s="192">
        <f t="shared" ref="AQ93:AQ98" si="2657">AK93+AL93-AM93+AN93-AO93+AP93</f>
        <v>0</v>
      </c>
      <c r="AR93" s="48"/>
      <c r="AS93" s="48"/>
      <c r="AU93" s="48"/>
      <c r="AV93" s="48"/>
      <c r="AW93" s="48"/>
      <c r="AX93" s="48"/>
      <c r="AY93" s="191">
        <f t="shared" ref="AY93:AY98" si="2658">AU93+AV93-AW93+AX93</f>
        <v>0</v>
      </c>
      <c r="AZ93" s="48"/>
      <c r="BA93" s="48"/>
      <c r="BB93" s="48"/>
      <c r="BC93" s="48"/>
      <c r="BD93" s="48"/>
      <c r="BE93" s="48"/>
      <c r="BF93" s="192">
        <f t="shared" ref="BF93:BF98" si="2659">AZ93+BA93-BB93+BC93-BD93+BE93</f>
        <v>0</v>
      </c>
      <c r="BG93" s="48"/>
      <c r="BH93" s="48"/>
      <c r="BJ93" s="48"/>
      <c r="BK93" s="48"/>
      <c r="BL93" s="48"/>
      <c r="BM93" s="48"/>
      <c r="BN93" s="191">
        <f t="shared" ref="BN93:BN98" si="2660">BJ93+BK93-BL93+BM93</f>
        <v>0</v>
      </c>
      <c r="BO93" s="48"/>
      <c r="BP93" s="48"/>
      <c r="BQ93" s="48"/>
      <c r="BR93" s="48"/>
      <c r="BS93" s="48"/>
      <c r="BT93" s="48"/>
      <c r="BU93" s="192">
        <f t="shared" ref="BU93:BU98" si="2661">BO93+BP93-BQ93+BR93-BS93+BT93</f>
        <v>0</v>
      </c>
      <c r="BV93" s="48"/>
      <c r="BW93" s="48"/>
      <c r="BY93" s="48"/>
      <c r="BZ93" s="48"/>
      <c r="CA93" s="48"/>
      <c r="CB93" s="48"/>
      <c r="CC93" s="191">
        <f t="shared" ref="CC93:CC98" si="2662">BY93+BZ93-CA93+CB93</f>
        <v>0</v>
      </c>
      <c r="CD93" s="48"/>
      <c r="CE93" s="48"/>
      <c r="CF93" s="48"/>
      <c r="CG93" s="48"/>
      <c r="CH93" s="48"/>
      <c r="CI93" s="48"/>
      <c r="CJ93" s="192">
        <f t="shared" ref="CJ93:CJ98" si="2663">CD93+CE93-CF93+CG93-CH93+CI93</f>
        <v>0</v>
      </c>
      <c r="CK93" s="48"/>
      <c r="CL93" s="48"/>
      <c r="CN93" s="48"/>
      <c r="CO93" s="48"/>
      <c r="CP93" s="48"/>
      <c r="CQ93" s="48"/>
      <c r="CR93" s="191">
        <f t="shared" ref="CR93:CR98" si="2664">CN93+CO93-CP93+CQ93</f>
        <v>0</v>
      </c>
      <c r="CS93" s="48"/>
      <c r="CT93" s="48"/>
      <c r="CU93" s="48"/>
      <c r="CV93" s="48"/>
      <c r="CW93" s="48"/>
      <c r="CX93" s="48"/>
      <c r="CY93" s="192">
        <f t="shared" ref="CY93:CY98" si="2665">CS93+CT93-CU93+CV93-CW93+CX93</f>
        <v>0</v>
      </c>
      <c r="CZ93" s="48"/>
      <c r="DA93" s="48"/>
      <c r="DC93" s="48"/>
      <c r="DD93" s="48"/>
      <c r="DE93" s="48"/>
      <c r="DF93" s="48"/>
      <c r="DG93" s="191">
        <f t="shared" ref="DG93:DG98" si="2666">DC93+DD93-DE93+DF93</f>
        <v>0</v>
      </c>
      <c r="DH93" s="48"/>
      <c r="DI93" s="48"/>
      <c r="DJ93" s="48"/>
      <c r="DK93" s="48"/>
      <c r="DL93" s="48"/>
      <c r="DM93" s="48"/>
      <c r="DN93" s="192">
        <f t="shared" ref="DN93:DN98" si="2667">DH93+DI93-DJ93+DK93-DL93+DM93</f>
        <v>0</v>
      </c>
      <c r="DO93" s="48"/>
      <c r="DP93" s="48"/>
      <c r="DR93" s="48"/>
      <c r="DS93" s="48"/>
      <c r="DT93" s="48"/>
      <c r="DU93" s="48"/>
      <c r="DV93" s="191">
        <f t="shared" ref="DV93:DV98" si="2668">DR93+DS93-DT93+DU93</f>
        <v>0</v>
      </c>
      <c r="DW93" s="48"/>
      <c r="DX93" s="48"/>
      <c r="DY93" s="48"/>
      <c r="DZ93" s="48"/>
      <c r="EA93" s="48"/>
      <c r="EB93" s="48"/>
      <c r="EC93" s="192">
        <f t="shared" ref="EC93:EC98" si="2669">DW93+DX93-DY93+DZ93-EA93+EB93</f>
        <v>0</v>
      </c>
      <c r="ED93" s="48"/>
      <c r="EE93" s="48"/>
      <c r="EG93" s="48"/>
      <c r="EH93" s="48"/>
      <c r="EI93" s="48"/>
      <c r="EJ93" s="48"/>
      <c r="EK93" s="191">
        <f t="shared" ref="EK93:EK98" si="2670">EG93+EH93-EI93+EJ93</f>
        <v>0</v>
      </c>
      <c r="EL93" s="48"/>
      <c r="EM93" s="48"/>
      <c r="EN93" s="48"/>
      <c r="EO93" s="48"/>
      <c r="EP93" s="48"/>
      <c r="EQ93" s="48"/>
      <c r="ER93" s="192">
        <f t="shared" ref="ER93:ER98" si="2671">EL93+EM93-EN93+EO93-EP93+EQ93</f>
        <v>0</v>
      </c>
      <c r="ES93" s="48"/>
      <c r="ET93" s="48"/>
      <c r="EV93" s="48"/>
      <c r="EW93" s="48"/>
      <c r="EX93" s="48"/>
      <c r="EY93" s="48"/>
      <c r="EZ93" s="191">
        <f t="shared" ref="EZ93:EZ98" si="2672">EV93+EW93-EX93+EY93</f>
        <v>0</v>
      </c>
      <c r="FA93" s="48"/>
      <c r="FB93" s="48"/>
      <c r="FC93" s="48"/>
      <c r="FD93" s="48"/>
      <c r="FE93" s="48"/>
      <c r="FF93" s="48"/>
      <c r="FG93" s="192">
        <f t="shared" ref="FG93:FG98" si="2673">FA93+FB93-FC93+FD93-FE93+FF93</f>
        <v>0</v>
      </c>
      <c r="FH93" s="48"/>
      <c r="FI93" s="48"/>
      <c r="FK93" s="48"/>
      <c r="FL93" s="48"/>
      <c r="FM93" s="48"/>
      <c r="FN93" s="48"/>
      <c r="FO93" s="191">
        <f t="shared" ref="FO93:FO98" si="2674">FK93+FL93-FM93+FN93</f>
        <v>0</v>
      </c>
      <c r="FP93" s="48"/>
      <c r="FQ93" s="48"/>
      <c r="FR93" s="48"/>
      <c r="FS93" s="48"/>
      <c r="FT93" s="48"/>
      <c r="FU93" s="48"/>
      <c r="FV93" s="192">
        <f t="shared" ref="FV93:FV98" si="2675">FP93+FQ93-FR93+FS93-FT93+FU93</f>
        <v>0</v>
      </c>
      <c r="FW93" s="48"/>
      <c r="FX93" s="48"/>
      <c r="FZ93" s="48"/>
      <c r="GA93" s="48"/>
      <c r="GB93" s="48"/>
      <c r="GC93" s="48"/>
      <c r="GD93" s="191">
        <f t="shared" ref="GD93:GD98" si="2676">FZ93+GA93-GB93+GC93</f>
        <v>0</v>
      </c>
      <c r="GE93" s="48"/>
      <c r="GF93" s="48"/>
      <c r="GG93" s="48"/>
      <c r="GH93" s="48"/>
      <c r="GI93" s="48"/>
      <c r="GJ93" s="48"/>
      <c r="GK93" s="192">
        <f t="shared" ref="GK93:GK98" si="2677">GE93+GF93-GG93+GH93-GI93+GJ93</f>
        <v>0</v>
      </c>
      <c r="GL93" s="48"/>
      <c r="GM93" s="48"/>
      <c r="GO93" s="48"/>
      <c r="GP93" s="48"/>
      <c r="GQ93" s="48"/>
      <c r="GR93" s="48"/>
      <c r="GS93" s="191">
        <f t="shared" ref="GS93:GS98" si="2678">GO93+GP93-GQ93+GR93</f>
        <v>0</v>
      </c>
      <c r="GT93" s="48"/>
      <c r="GU93" s="48"/>
      <c r="GV93" s="48"/>
      <c r="GW93" s="48"/>
      <c r="GX93" s="48"/>
      <c r="GY93" s="48"/>
      <c r="GZ93" s="192">
        <f t="shared" ref="GZ93:GZ98" si="2679">GT93+GU93-GV93+GW93-GX93+GY93</f>
        <v>0</v>
      </c>
      <c r="HA93" s="48"/>
      <c r="HB93" s="48"/>
      <c r="HD93" s="48"/>
      <c r="HE93" s="48"/>
      <c r="HF93" s="48"/>
      <c r="HG93" s="48"/>
      <c r="HH93" s="191">
        <f t="shared" ref="HH93:HH98" si="2680">HD93+HE93-HF93+HG93</f>
        <v>0</v>
      </c>
      <c r="HI93" s="48"/>
      <c r="HJ93" s="48"/>
      <c r="HK93" s="48"/>
      <c r="HL93" s="48"/>
      <c r="HM93" s="48"/>
      <c r="HN93" s="48"/>
      <c r="HO93" s="192">
        <f t="shared" ref="HO93:HO98" si="2681">HI93+HJ93-HK93+HL93-HM93+HN93</f>
        <v>0</v>
      </c>
      <c r="HP93" s="48"/>
      <c r="HQ93" s="48"/>
      <c r="HS93" s="48"/>
      <c r="HT93" s="48"/>
      <c r="HU93" s="48"/>
      <c r="HV93" s="48"/>
      <c r="HW93" s="191">
        <f t="shared" ref="HW93:HW98" si="2682">HS93+HT93-HU93+HV93</f>
        <v>0</v>
      </c>
      <c r="HX93" s="48"/>
      <c r="HY93" s="48"/>
      <c r="HZ93" s="48"/>
      <c r="IA93" s="48"/>
      <c r="IB93" s="48"/>
      <c r="IC93" s="48"/>
      <c r="ID93" s="192">
        <f t="shared" ref="ID93:ID98" si="2683">HX93+HY93-HZ93+IA93-IB93+IC93</f>
        <v>0</v>
      </c>
      <c r="IE93" s="48"/>
      <c r="IF93" s="48"/>
      <c r="IH93" s="48"/>
      <c r="II93" s="48"/>
      <c r="IJ93" s="48"/>
      <c r="IK93" s="48"/>
      <c r="IL93" s="191">
        <f t="shared" ref="IL93:IL98" si="2684">IH93+II93-IJ93+IK93</f>
        <v>0</v>
      </c>
      <c r="IM93" s="48"/>
      <c r="IN93" s="48"/>
      <c r="IO93" s="48"/>
      <c r="IP93" s="48"/>
      <c r="IQ93" s="48"/>
      <c r="IR93" s="48"/>
      <c r="IS93" s="192">
        <f t="shared" ref="IS93:IS98" si="2685">IM93+IN93-IO93+IP93-IQ93+IR93</f>
        <v>0</v>
      </c>
      <c r="IT93" s="48"/>
      <c r="IU93" s="48"/>
      <c r="IW93" s="48"/>
      <c r="IX93" s="48"/>
      <c r="IY93" s="48"/>
      <c r="IZ93" s="48"/>
      <c r="JA93" s="191">
        <f t="shared" ref="JA93:JA98" si="2686">IW93+IX93-IY93+IZ93</f>
        <v>0</v>
      </c>
      <c r="JB93" s="48"/>
      <c r="JC93" s="48"/>
      <c r="JD93" s="48"/>
      <c r="JE93" s="48"/>
      <c r="JF93" s="48"/>
      <c r="JG93" s="48"/>
      <c r="JH93" s="192">
        <f t="shared" ref="JH93:JH98" si="2687">JB93+JC93-JD93+JE93-JF93+JG93</f>
        <v>0</v>
      </c>
      <c r="JI93" s="48"/>
      <c r="JJ93" s="48"/>
      <c r="JL93" s="48"/>
      <c r="JM93" s="48"/>
      <c r="JN93" s="48"/>
      <c r="JO93" s="48"/>
      <c r="JP93" s="191">
        <f t="shared" ref="JP93:JP98" si="2688">JL93+JM93-JN93+JO93</f>
        <v>0</v>
      </c>
      <c r="JQ93" s="48"/>
      <c r="JR93" s="48"/>
      <c r="JS93" s="48"/>
      <c r="JT93" s="48"/>
      <c r="JU93" s="48"/>
      <c r="JV93" s="48"/>
      <c r="JW93" s="192">
        <f t="shared" ref="JW93:JW98" si="2689">JQ93+JR93-JS93+JT93-JU93+JV93</f>
        <v>0</v>
      </c>
      <c r="JX93" s="48"/>
      <c r="JY93" s="48"/>
      <c r="KA93" s="48"/>
      <c r="KB93" s="48"/>
      <c r="KC93" s="48"/>
      <c r="KD93" s="48"/>
      <c r="KE93" s="191">
        <f t="shared" ref="KE93:KE98" si="2690">KA93+KB93-KC93+KD93</f>
        <v>0</v>
      </c>
      <c r="KF93" s="48"/>
      <c r="KG93" s="48"/>
      <c r="KH93" s="48"/>
      <c r="KI93" s="48"/>
      <c r="KJ93" s="48"/>
      <c r="KK93" s="48"/>
      <c r="KL93" s="192">
        <f t="shared" ref="KL93:KL98" si="2691">KF93+KG93-KH93+KI93-KJ93+KK93</f>
        <v>0</v>
      </c>
      <c r="KM93" s="48"/>
      <c r="KN93" s="48"/>
      <c r="KP93" s="48"/>
      <c r="KQ93" s="48"/>
      <c r="KR93" s="48"/>
      <c r="KS93" s="48"/>
      <c r="KT93" s="191">
        <f t="shared" ref="KT93:KT98" si="2692">KP93+KQ93-KR93+KS93</f>
        <v>0</v>
      </c>
      <c r="KU93" s="48"/>
      <c r="KV93" s="48"/>
      <c r="KW93" s="48"/>
      <c r="KX93" s="48"/>
      <c r="KY93" s="48"/>
      <c r="KZ93" s="48"/>
      <c r="LA93" s="192">
        <f t="shared" ref="LA93:LA98" si="2693">KU93+KV93-KW93+KX93-KY93+KZ93</f>
        <v>0</v>
      </c>
      <c r="LB93" s="48"/>
      <c r="LC93" s="48"/>
      <c r="LE93" s="48"/>
      <c r="LF93" s="48"/>
      <c r="LG93" s="48"/>
      <c r="LH93" s="48"/>
      <c r="LI93" s="191">
        <f t="shared" ref="LI93:LI98" si="2694">LE93+LF93-LG93+LH93</f>
        <v>0</v>
      </c>
      <c r="LJ93" s="48"/>
      <c r="LK93" s="48"/>
      <c r="LL93" s="48"/>
      <c r="LM93" s="48"/>
      <c r="LN93" s="48"/>
      <c r="LO93" s="48"/>
      <c r="LP93" s="192">
        <f t="shared" ref="LP93:LP98" si="2695">LJ93+LK93-LL93+LM93-LN93+LO93</f>
        <v>0</v>
      </c>
      <c r="LQ93" s="48"/>
      <c r="LR93" s="48"/>
      <c r="LT93" s="48"/>
      <c r="LU93" s="48"/>
      <c r="LV93" s="48"/>
      <c r="LW93" s="48"/>
      <c r="LX93" s="191">
        <f t="shared" ref="LX93:LX98" si="2696">LT93+LU93-LV93+LW93</f>
        <v>0</v>
      </c>
      <c r="LY93" s="48"/>
      <c r="LZ93" s="48"/>
      <c r="MA93" s="48"/>
      <c r="MB93" s="48"/>
      <c r="MC93" s="48"/>
      <c r="MD93" s="48"/>
      <c r="ME93" s="192">
        <f t="shared" ref="ME93:ME98" si="2697">LY93+LZ93-MA93+MB93-MC93+MD93</f>
        <v>0</v>
      </c>
      <c r="MF93" s="48"/>
      <c r="MG93" s="48"/>
      <c r="MI93" s="48"/>
      <c r="MJ93" s="48"/>
      <c r="MK93" s="48"/>
      <c r="ML93" s="48"/>
      <c r="MM93" s="191">
        <f t="shared" ref="MM93:MM98" si="2698">MI93+MJ93-MK93+ML93</f>
        <v>0</v>
      </c>
      <c r="MN93" s="48"/>
      <c r="MO93" s="48"/>
      <c r="MP93" s="48"/>
      <c r="MQ93" s="48"/>
      <c r="MR93" s="48"/>
      <c r="MS93" s="48"/>
      <c r="MT93" s="192">
        <f t="shared" ref="MT93:MT98" si="2699">MN93+MO93-MP93+MQ93-MR93+MS93</f>
        <v>0</v>
      </c>
      <c r="MU93" s="48"/>
      <c r="MV93" s="48"/>
      <c r="MX93" s="48"/>
      <c r="MY93" s="48"/>
      <c r="MZ93" s="48"/>
      <c r="NA93" s="48"/>
      <c r="NB93" s="191">
        <f t="shared" ref="NB93:NB98" si="2700">MX93+MY93-MZ93+NA93</f>
        <v>0</v>
      </c>
      <c r="NC93" s="48"/>
      <c r="ND93" s="48"/>
      <c r="NE93" s="48"/>
      <c r="NF93" s="48"/>
      <c r="NG93" s="48"/>
      <c r="NH93" s="48"/>
      <c r="NI93" s="192">
        <f t="shared" ref="NI93:NI98" si="2701">NC93+ND93-NE93+NF93-NG93+NH93</f>
        <v>0</v>
      </c>
      <c r="NJ93" s="48"/>
      <c r="NK93" s="48"/>
      <c r="NM93" s="48"/>
      <c r="NN93" s="48"/>
      <c r="NO93" s="48"/>
      <c r="NP93" s="48"/>
      <c r="NQ93" s="191">
        <f t="shared" ref="NQ93:NQ98" si="2702">NM93+NN93-NO93+NP93</f>
        <v>0</v>
      </c>
      <c r="NR93" s="48"/>
      <c r="NS93" s="48"/>
      <c r="NT93" s="48"/>
      <c r="NU93" s="48"/>
      <c r="NV93" s="48"/>
      <c r="NW93" s="48"/>
      <c r="NX93" s="192">
        <f t="shared" ref="NX93:NX98" si="2703">NR93+NS93-NT93+NU93-NV93+NW93</f>
        <v>0</v>
      </c>
      <c r="NY93" s="48"/>
      <c r="NZ93" s="48"/>
      <c r="OB93" s="48"/>
      <c r="OC93" s="48"/>
      <c r="OD93" s="48"/>
      <c r="OE93" s="48"/>
      <c r="OF93" s="191">
        <f t="shared" ref="OF93:OF98" si="2704">OB93+OC93-OD93+OE93</f>
        <v>0</v>
      </c>
      <c r="OG93" s="48"/>
      <c r="OH93" s="48"/>
      <c r="OI93" s="48"/>
      <c r="OJ93" s="48"/>
      <c r="OK93" s="48"/>
      <c r="OL93" s="48"/>
      <c r="OM93" s="192">
        <f t="shared" ref="OM93:OM98" si="2705">OG93+OH93-OI93+OJ93-OK93+OL93</f>
        <v>0</v>
      </c>
      <c r="ON93" s="48"/>
      <c r="OO93" s="48"/>
      <c r="OQ93" s="48"/>
      <c r="OR93" s="48"/>
      <c r="OS93" s="48"/>
      <c r="OT93" s="48"/>
      <c r="OU93" s="191">
        <f t="shared" ref="OU93:OU98" si="2706">OQ93+OR93-OS93+OT93</f>
        <v>0</v>
      </c>
      <c r="OV93" s="48"/>
      <c r="OW93" s="48"/>
      <c r="OX93" s="48"/>
      <c r="OY93" s="48"/>
      <c r="OZ93" s="48"/>
      <c r="PA93" s="48"/>
      <c r="PB93" s="192">
        <f t="shared" ref="PB93:PB98" si="2707">OV93+OW93-OX93+OY93-OZ93+PA93</f>
        <v>0</v>
      </c>
      <c r="PC93" s="48"/>
      <c r="PD93" s="48"/>
      <c r="PF93" s="48"/>
      <c r="PG93" s="48"/>
      <c r="PH93" s="48"/>
      <c r="PI93" s="48"/>
      <c r="PJ93" s="191">
        <f t="shared" ref="PJ93:PJ98" si="2708">PF93+PG93-PH93+PI93</f>
        <v>0</v>
      </c>
      <c r="PK93" s="48"/>
      <c r="PL93" s="48"/>
      <c r="PM93" s="48"/>
      <c r="PN93" s="48"/>
      <c r="PO93" s="48"/>
      <c r="PP93" s="48"/>
      <c r="PQ93" s="192">
        <f t="shared" ref="PQ93:PQ98" si="2709">PK93+PL93-PM93+PN93-PO93+PP93</f>
        <v>0</v>
      </c>
      <c r="PR93" s="48"/>
      <c r="PS93" s="48"/>
      <c r="PU93" s="48"/>
      <c r="PV93" s="48"/>
      <c r="PW93" s="48"/>
      <c r="PX93" s="48"/>
      <c r="PY93" s="191">
        <f t="shared" ref="PY93:PY98" si="2710">PU93+PV93-PW93+PX93</f>
        <v>0</v>
      </c>
      <c r="PZ93" s="48"/>
      <c r="QA93" s="48"/>
      <c r="QB93" s="48"/>
      <c r="QC93" s="48"/>
      <c r="QD93" s="48"/>
      <c r="QE93" s="48"/>
      <c r="QF93" s="192">
        <f t="shared" ref="QF93:QF98" si="2711">PZ93+QA93-QB93+QC93-QD93+QE93</f>
        <v>0</v>
      </c>
      <c r="QG93" s="48"/>
      <c r="QH93" s="48"/>
      <c r="QJ93" s="48"/>
      <c r="QK93" s="48"/>
      <c r="QL93" s="48"/>
      <c r="QM93" s="48"/>
      <c r="QN93" s="191">
        <f t="shared" ref="QN93:QN98" si="2712">QJ93+QK93-QL93+QM93</f>
        <v>0</v>
      </c>
      <c r="QO93" s="48"/>
      <c r="QP93" s="48"/>
      <c r="QQ93" s="48"/>
      <c r="QR93" s="48"/>
      <c r="QS93" s="48"/>
      <c r="QT93" s="48"/>
      <c r="QU93" s="192">
        <f t="shared" ref="QU93:QU98" si="2713">QO93+QP93-QQ93+QR93-QS93+QT93</f>
        <v>0</v>
      </c>
      <c r="QV93" s="48"/>
      <c r="QW93" s="48"/>
      <c r="QY93" s="48"/>
      <c r="QZ93" s="48"/>
      <c r="RA93" s="48"/>
      <c r="RB93" s="48"/>
      <c r="RC93" s="191">
        <f t="shared" ref="RC93:RC98" si="2714">QY93+QZ93-RA93+RB93</f>
        <v>0</v>
      </c>
      <c r="RD93" s="48"/>
      <c r="RE93" s="48"/>
      <c r="RF93" s="48"/>
      <c r="RG93" s="48"/>
      <c r="RH93" s="48"/>
      <c r="RI93" s="48"/>
      <c r="RJ93" s="192">
        <f t="shared" ref="RJ93:RJ98" si="2715">RD93+RE93-RF93+RG93-RH93+RI93</f>
        <v>0</v>
      </c>
      <c r="RK93" s="48"/>
      <c r="RL93" s="48"/>
      <c r="RN93" s="48"/>
      <c r="RO93" s="48"/>
      <c r="RP93" s="48"/>
      <c r="RQ93" s="48"/>
      <c r="RR93" s="191">
        <f t="shared" ref="RR93:RR98" si="2716">RN93+RO93-RP93+RQ93</f>
        <v>0</v>
      </c>
      <c r="RS93" s="48"/>
      <c r="RT93" s="48"/>
      <c r="RU93" s="48"/>
      <c r="RV93" s="48"/>
      <c r="RW93" s="48"/>
      <c r="RX93" s="48"/>
      <c r="RY93" s="192">
        <f t="shared" ref="RY93:RY98" si="2717">RS93+RT93-RU93+RV93-RW93+RX93</f>
        <v>0</v>
      </c>
      <c r="RZ93" s="48"/>
      <c r="SA93" s="48"/>
      <c r="SC93" s="48"/>
      <c r="SD93" s="48"/>
      <c r="SE93" s="48"/>
      <c r="SF93" s="48"/>
      <c r="SG93" s="191">
        <f t="shared" ref="SG93:SG98" si="2718">SC93+SD93-SE93+SF93</f>
        <v>0</v>
      </c>
      <c r="SH93" s="48"/>
      <c r="SI93" s="48"/>
      <c r="SJ93" s="48"/>
      <c r="SK93" s="48"/>
      <c r="SL93" s="48"/>
      <c r="SM93" s="48"/>
      <c r="SN93" s="192">
        <f t="shared" ref="SN93:SN98" si="2719">SH93+SI93-SJ93+SK93-SL93+SM93</f>
        <v>0</v>
      </c>
      <c r="SO93" s="48"/>
      <c r="SP93" s="48"/>
      <c r="SR93" s="48"/>
      <c r="SS93" s="48"/>
      <c r="ST93" s="48"/>
      <c r="SU93" s="48"/>
      <c r="SV93" s="191">
        <f t="shared" ref="SV93:SV98" si="2720">SR93+SS93-ST93+SU93</f>
        <v>0</v>
      </c>
      <c r="SW93" s="48"/>
      <c r="SX93" s="48"/>
      <c r="SY93" s="48"/>
      <c r="SZ93" s="48"/>
      <c r="TA93" s="48"/>
      <c r="TB93" s="48"/>
      <c r="TC93" s="192">
        <f t="shared" ref="TC93:TC98" si="2721">SW93+SX93-SY93+SZ93-TA93+TB93</f>
        <v>0</v>
      </c>
      <c r="TD93" s="48"/>
      <c r="TE93" s="48"/>
      <c r="TG93" s="48"/>
      <c r="TH93" s="48"/>
      <c r="TI93" s="48"/>
      <c r="TJ93" s="48"/>
      <c r="TK93" s="191">
        <f t="shared" ref="TK93:TK98" si="2722">TG93+TH93-TI93+TJ93</f>
        <v>0</v>
      </c>
      <c r="TL93" s="48"/>
      <c r="TM93" s="48"/>
      <c r="TN93" s="48"/>
      <c r="TO93" s="48"/>
      <c r="TP93" s="48"/>
      <c r="TQ93" s="48"/>
      <c r="TR93" s="192">
        <f t="shared" ref="TR93:TR98" si="2723">TL93+TM93-TN93+TO93-TP93+TQ93</f>
        <v>0</v>
      </c>
      <c r="TS93" s="48"/>
      <c r="TT93" s="48"/>
      <c r="TV93" s="48"/>
      <c r="TW93" s="48"/>
      <c r="TX93" s="48"/>
      <c r="TY93" s="48"/>
      <c r="TZ93" s="191">
        <f t="shared" ref="TZ93:TZ98" si="2724">TV93+TW93-TX93+TY93</f>
        <v>0</v>
      </c>
      <c r="UA93" s="48"/>
      <c r="UB93" s="48"/>
      <c r="UC93" s="48"/>
      <c r="UD93" s="48"/>
      <c r="UE93" s="48"/>
      <c r="UF93" s="48"/>
      <c r="UG93" s="192">
        <f t="shared" ref="UG93:UG98" si="2725">UA93+UB93-UC93+UD93-UE93+UF93</f>
        <v>0</v>
      </c>
      <c r="UH93" s="48"/>
      <c r="UI93" s="48"/>
      <c r="UK93" s="48"/>
      <c r="UL93" s="48"/>
      <c r="UM93" s="48"/>
      <c r="UN93" s="48"/>
      <c r="UO93" s="191">
        <f t="shared" ref="UO93:UO98" si="2726">UK93+UL93-UM93+UN93</f>
        <v>0</v>
      </c>
      <c r="UP93" s="48"/>
      <c r="UQ93" s="48"/>
      <c r="UR93" s="48"/>
      <c r="US93" s="48"/>
      <c r="UT93" s="48"/>
      <c r="UU93" s="48"/>
      <c r="UV93" s="192">
        <f t="shared" ref="UV93:UV98" si="2727">UP93+UQ93-UR93+US93-UT93+UU93</f>
        <v>0</v>
      </c>
      <c r="UW93" s="48"/>
      <c r="UX93" s="48"/>
      <c r="UZ93" s="48"/>
      <c r="VA93" s="48"/>
      <c r="VB93" s="48"/>
      <c r="VC93" s="48"/>
      <c r="VD93" s="191">
        <f t="shared" ref="VD93:VD98" si="2728">UZ93+VA93-VB93+VC93</f>
        <v>0</v>
      </c>
      <c r="VE93" s="48"/>
      <c r="VF93" s="48"/>
      <c r="VG93" s="48"/>
      <c r="VH93" s="48"/>
      <c r="VI93" s="48"/>
      <c r="VJ93" s="48"/>
      <c r="VK93" s="192">
        <f t="shared" ref="VK93:VK98" si="2729">VE93+VF93-VG93+VH93-VI93+VJ93</f>
        <v>0</v>
      </c>
      <c r="VL93" s="48"/>
      <c r="VM93" s="48"/>
      <c r="VO93" s="48"/>
      <c r="VP93" s="48"/>
      <c r="VQ93" s="48"/>
      <c r="VR93" s="48"/>
      <c r="VS93" s="191">
        <f t="shared" ref="VS93:VS98" si="2730">VO93+VP93-VQ93+VR93</f>
        <v>0</v>
      </c>
      <c r="VT93" s="48"/>
      <c r="VU93" s="48"/>
      <c r="VV93" s="48"/>
      <c r="VW93" s="48"/>
      <c r="VX93" s="48"/>
      <c r="VY93" s="48"/>
      <c r="VZ93" s="192">
        <f t="shared" ref="VZ93:VZ98" si="2731">VT93+VU93-VV93+VW93-VX93+VY93</f>
        <v>0</v>
      </c>
      <c r="WA93" s="48"/>
      <c r="WB93" s="48"/>
      <c r="WD93" s="48"/>
      <c r="WE93" s="48"/>
      <c r="WF93" s="48"/>
      <c r="WG93" s="48"/>
      <c r="WH93" s="191">
        <f t="shared" ref="WH93:WH98" si="2732">WD93+WE93-WF93+WG93</f>
        <v>0</v>
      </c>
      <c r="WI93" s="48"/>
      <c r="WJ93" s="48"/>
      <c r="WK93" s="48"/>
      <c r="WL93" s="48"/>
      <c r="WM93" s="48"/>
      <c r="WN93" s="48"/>
      <c r="WO93" s="192">
        <f t="shared" ref="WO93:WO98" si="2733">WI93+WJ93-WK93+WL93-WM93+WN93</f>
        <v>0</v>
      </c>
      <c r="WP93" s="48"/>
      <c r="WQ93" s="48"/>
      <c r="WS93" s="48"/>
      <c r="WT93" s="48"/>
      <c r="WU93" s="48"/>
      <c r="WV93" s="48"/>
      <c r="WW93" s="191">
        <f t="shared" ref="WW93:WW98" si="2734">WS93+WT93-WU93+WV93</f>
        <v>0</v>
      </c>
      <c r="WX93" s="48"/>
      <c r="WY93" s="48"/>
      <c r="WZ93" s="48"/>
      <c r="XA93" s="48"/>
      <c r="XB93" s="48"/>
      <c r="XC93" s="48"/>
      <c r="XD93" s="192">
        <f t="shared" ref="XD93:XD98" si="2735">WX93+WY93-WZ93+XA93-XB93+XC93</f>
        <v>0</v>
      </c>
      <c r="XE93" s="48"/>
      <c r="XF93" s="48"/>
      <c r="XH93" s="48"/>
      <c r="XI93" s="48"/>
      <c r="XJ93" s="48"/>
      <c r="XK93" s="48"/>
      <c r="XL93" s="191">
        <f t="shared" ref="XL93:XL98" si="2736">XH93+XI93-XJ93+XK93</f>
        <v>0</v>
      </c>
      <c r="XM93" s="48"/>
      <c r="XN93" s="48"/>
      <c r="XO93" s="48"/>
      <c r="XP93" s="48"/>
      <c r="XQ93" s="48"/>
      <c r="XR93" s="48"/>
      <c r="XS93" s="192">
        <f t="shared" ref="XS93:XS98" si="2737">XM93+XN93-XO93+XP93-XQ93+XR93</f>
        <v>0</v>
      </c>
      <c r="XT93" s="48"/>
      <c r="XU93" s="48"/>
      <c r="XW93" s="48"/>
      <c r="XX93" s="48"/>
      <c r="XY93" s="48"/>
      <c r="XZ93" s="48"/>
      <c r="YA93" s="191">
        <f t="shared" ref="YA93:YA98" si="2738">XW93+XX93-XY93+XZ93</f>
        <v>0</v>
      </c>
      <c r="YB93" s="48"/>
      <c r="YC93" s="48"/>
      <c r="YD93" s="48"/>
      <c r="YE93" s="48"/>
      <c r="YF93" s="48"/>
      <c r="YG93" s="48"/>
      <c r="YH93" s="192">
        <f t="shared" ref="YH93:YH98" si="2739">YB93+YC93-YD93+YE93-YF93+YG93</f>
        <v>0</v>
      </c>
      <c r="YI93" s="48"/>
      <c r="YJ93" s="48"/>
      <c r="YL93" s="48"/>
      <c r="YM93" s="48"/>
      <c r="YN93" s="48"/>
      <c r="YO93" s="48"/>
      <c r="YP93" s="191">
        <f t="shared" ref="YP93:YP98" si="2740">YL93+YM93-YN93+YO93</f>
        <v>0</v>
      </c>
      <c r="YQ93" s="48"/>
      <c r="YR93" s="48"/>
      <c r="YS93" s="48"/>
      <c r="YT93" s="48"/>
      <c r="YU93" s="48"/>
      <c r="YV93" s="48"/>
      <c r="YW93" s="192">
        <f t="shared" ref="YW93:YW98" si="2741">YQ93+YR93-YS93+YT93-YU93+YV93</f>
        <v>0</v>
      </c>
      <c r="YX93" s="48"/>
      <c r="YY93" s="48"/>
      <c r="ZA93" s="48"/>
      <c r="ZB93" s="48"/>
      <c r="ZC93" s="48"/>
      <c r="ZD93" s="48"/>
      <c r="ZE93" s="191">
        <f t="shared" ref="ZE93:ZE98" si="2742">ZA93+ZB93-ZC93+ZD93</f>
        <v>0</v>
      </c>
      <c r="ZF93" s="48"/>
      <c r="ZG93" s="48"/>
      <c r="ZH93" s="48"/>
      <c r="ZI93" s="48"/>
      <c r="ZJ93" s="48"/>
      <c r="ZK93" s="48"/>
      <c r="ZL93" s="192">
        <f t="shared" ref="ZL93:ZL98" si="2743">ZF93+ZG93-ZH93+ZI93-ZJ93+ZK93</f>
        <v>0</v>
      </c>
      <c r="ZM93" s="48"/>
      <c r="ZN93" s="48"/>
      <c r="ZP93" s="48"/>
      <c r="ZQ93" s="48"/>
      <c r="ZR93" s="48"/>
      <c r="ZS93" s="48"/>
      <c r="ZT93" s="191">
        <f t="shared" ref="ZT93:ZT98" si="2744">ZP93+ZQ93-ZR93+ZS93</f>
        <v>0</v>
      </c>
      <c r="ZU93" s="48"/>
      <c r="ZV93" s="48"/>
      <c r="ZW93" s="48"/>
      <c r="ZX93" s="48"/>
      <c r="ZY93" s="48"/>
      <c r="ZZ93" s="48"/>
      <c r="AAA93" s="192">
        <f t="shared" ref="AAA93:AAA98" si="2745">ZU93+ZV93-ZW93+ZX93-ZY93+ZZ93</f>
        <v>0</v>
      </c>
      <c r="AAB93" s="48"/>
      <c r="AAC93" s="48"/>
      <c r="AAE93" s="48"/>
      <c r="AAF93" s="48"/>
      <c r="AAG93" s="48"/>
      <c r="AAH93" s="48"/>
      <c r="AAI93" s="191">
        <f t="shared" ref="AAI93:AAI98" si="2746">AAE93+AAF93-AAG93+AAH93</f>
        <v>0</v>
      </c>
      <c r="AAJ93" s="48"/>
      <c r="AAK93" s="48"/>
      <c r="AAL93" s="48"/>
      <c r="AAM93" s="48"/>
      <c r="AAN93" s="48"/>
      <c r="AAO93" s="48"/>
      <c r="AAP93" s="192">
        <f t="shared" ref="AAP93:AAP98" si="2747">AAJ93+AAK93-AAL93+AAM93-AAN93+AAO93</f>
        <v>0</v>
      </c>
      <c r="AAQ93" s="48"/>
      <c r="AAR93" s="48"/>
      <c r="AAT93" s="48"/>
      <c r="AAU93" s="48"/>
      <c r="AAV93" s="48"/>
      <c r="AAW93" s="48"/>
      <c r="AAX93" s="191">
        <f t="shared" ref="AAX93:AAX98" si="2748">AAT93+AAU93-AAV93+AAW93</f>
        <v>0</v>
      </c>
      <c r="AAY93" s="48"/>
      <c r="AAZ93" s="48"/>
      <c r="ABA93" s="48"/>
      <c r="ABB93" s="48"/>
      <c r="ABC93" s="48"/>
      <c r="ABD93" s="48"/>
      <c r="ABE93" s="192">
        <f t="shared" ref="ABE93:ABE98" si="2749">AAY93+AAZ93-ABA93+ABB93-ABC93+ABD93</f>
        <v>0</v>
      </c>
      <c r="ABF93" s="48"/>
      <c r="ABG93" s="48"/>
      <c r="ABI93" s="48"/>
      <c r="ABJ93" s="48"/>
      <c r="ABK93" s="48"/>
      <c r="ABL93" s="48"/>
      <c r="ABM93" s="191">
        <f t="shared" ref="ABM93:ABM98" si="2750">ABI93+ABJ93-ABK93+ABL93</f>
        <v>0</v>
      </c>
      <c r="ABN93" s="48"/>
      <c r="ABO93" s="48"/>
      <c r="ABP93" s="48"/>
      <c r="ABQ93" s="48"/>
      <c r="ABR93" s="48"/>
      <c r="ABS93" s="48"/>
      <c r="ABT93" s="192">
        <f t="shared" ref="ABT93:ABT98" si="2751">ABN93+ABO93-ABP93+ABQ93-ABR93+ABS93</f>
        <v>0</v>
      </c>
      <c r="ABU93" s="48"/>
      <c r="ABV93" s="48"/>
      <c r="ABX93" s="48"/>
      <c r="ABY93" s="48"/>
      <c r="ABZ93" s="48"/>
      <c r="ACA93" s="48"/>
      <c r="ACB93" s="191">
        <f t="shared" ref="ACB93:ACB98" si="2752">ABX93+ABY93-ABZ93+ACA93</f>
        <v>0</v>
      </c>
      <c r="ACC93" s="48"/>
      <c r="ACD93" s="48"/>
      <c r="ACE93" s="48"/>
      <c r="ACF93" s="48"/>
      <c r="ACG93" s="48"/>
      <c r="ACH93" s="48"/>
      <c r="ACI93" s="192">
        <f t="shared" ref="ACI93:ACI98" si="2753">ACC93+ACD93-ACE93+ACF93-ACG93+ACH93</f>
        <v>0</v>
      </c>
      <c r="ACJ93" s="48"/>
      <c r="ACK93" s="48"/>
      <c r="ACM93" s="48"/>
      <c r="ACN93" s="48"/>
      <c r="ACO93" s="48"/>
      <c r="ACP93" s="48"/>
      <c r="ACQ93" s="191">
        <f t="shared" ref="ACQ93:ACQ98" si="2754">ACM93+ACN93-ACO93+ACP93</f>
        <v>0</v>
      </c>
      <c r="ACR93" s="48"/>
      <c r="ACS93" s="48"/>
      <c r="ACT93" s="48"/>
      <c r="ACU93" s="48"/>
      <c r="ACV93" s="48"/>
      <c r="ACW93" s="48"/>
      <c r="ACX93" s="192">
        <f t="shared" ref="ACX93:ACX98" si="2755">ACR93+ACS93-ACT93+ACU93-ACV93+ACW93</f>
        <v>0</v>
      </c>
      <c r="ACY93" s="48"/>
      <c r="ACZ93" s="48"/>
      <c r="ADC93" s="48"/>
      <c r="ADD93" s="48"/>
      <c r="ADE93" s="48"/>
      <c r="ADF93" s="48"/>
      <c r="ADG93" s="191">
        <f t="shared" ref="ADG93:ADG98" si="2756">ADC93+ADD93-ADE93+ADF93</f>
        <v>0</v>
      </c>
      <c r="ADH93" s="48"/>
      <c r="ADI93" s="48"/>
      <c r="ADJ93" s="48"/>
      <c r="ADK93" s="48"/>
      <c r="ADL93" s="48"/>
      <c r="ADM93" s="48"/>
      <c r="ADN93" s="192">
        <f t="shared" ref="ADN93:ADN98" si="2757">ADH93+ADI93-ADJ93+ADK93-ADL93+ADM93</f>
        <v>0</v>
      </c>
      <c r="ADO93" s="48"/>
      <c r="ADP93" s="48"/>
      <c r="ADR93" s="48"/>
      <c r="ADS93" s="48"/>
      <c r="ADT93" s="48"/>
      <c r="ADU93" s="48"/>
      <c r="ADV93" s="191">
        <f t="shared" ref="ADV93:ADV98" si="2758">ADR93+ADS93-ADT93+ADU93</f>
        <v>0</v>
      </c>
      <c r="ADW93" s="48"/>
      <c r="ADX93" s="48"/>
      <c r="ADY93" s="48"/>
      <c r="ADZ93" s="48"/>
      <c r="AEA93" s="48"/>
      <c r="AEB93" s="48"/>
      <c r="AEC93" s="192">
        <f t="shared" ref="AEC93:AEC98" si="2759">ADW93+ADX93-ADY93+ADZ93-AEA93+AEB93</f>
        <v>0</v>
      </c>
      <c r="AED93" s="48"/>
      <c r="AEE93" s="48"/>
      <c r="AEG93" s="48"/>
      <c r="AEH93" s="48"/>
      <c r="AEI93" s="48"/>
      <c r="AEJ93" s="48"/>
      <c r="AEK93" s="191">
        <f t="shared" ref="AEK93:AEK98" si="2760">AEG93+AEH93-AEI93+AEJ93</f>
        <v>0</v>
      </c>
      <c r="AEL93" s="48"/>
      <c r="AEM93" s="48"/>
      <c r="AEN93" s="48"/>
      <c r="AEO93" s="48"/>
      <c r="AEP93" s="48"/>
      <c r="AEQ93" s="48"/>
      <c r="AER93" s="192">
        <f t="shared" ref="AER93:AER98" si="2761">AEL93+AEM93-AEN93+AEO93-AEP93+AEQ93</f>
        <v>0</v>
      </c>
      <c r="AES93" s="48"/>
      <c r="AET93" s="48"/>
      <c r="AEV93" s="48"/>
      <c r="AEW93" s="48"/>
      <c r="AEX93" s="48"/>
      <c r="AEY93" s="48"/>
      <c r="AEZ93" s="191">
        <f t="shared" ref="AEZ93:AEZ98" si="2762">AEV93+AEW93-AEX93+AEY93</f>
        <v>0</v>
      </c>
      <c r="AFA93" s="48"/>
      <c r="AFB93" s="48"/>
      <c r="AFC93" s="48"/>
      <c r="AFD93" s="48"/>
      <c r="AFE93" s="48"/>
      <c r="AFF93" s="48"/>
      <c r="AFG93" s="192">
        <f t="shared" ref="AFG93:AFG98" si="2763">AFA93+AFB93-AFC93+AFD93-AFE93+AFF93</f>
        <v>0</v>
      </c>
      <c r="AFH93" s="48"/>
      <c r="AFI93" s="48"/>
      <c r="AFK93" s="48"/>
      <c r="AFL93" s="48"/>
      <c r="AFM93" s="48"/>
      <c r="AFN93" s="48"/>
      <c r="AFO93" s="191">
        <f t="shared" ref="AFO93:AFO98" si="2764">AFK93+AFL93-AFM93+AFN93</f>
        <v>0</v>
      </c>
      <c r="AFP93" s="48"/>
      <c r="AFQ93" s="48"/>
      <c r="AFR93" s="48"/>
      <c r="AFS93" s="48"/>
      <c r="AFT93" s="48"/>
      <c r="AFU93" s="48"/>
      <c r="AFV93" s="192">
        <f t="shared" ref="AFV93:AFV98" si="2765">AFP93+AFQ93-AFR93+AFS93-AFT93+AFU93</f>
        <v>0</v>
      </c>
      <c r="AFW93" s="48"/>
      <c r="AFX93" s="48"/>
      <c r="AFZ93" s="48"/>
      <c r="AGA93" s="48"/>
      <c r="AGB93" s="48"/>
      <c r="AGC93" s="48"/>
      <c r="AGD93" s="191">
        <f t="shared" ref="AGD93:AGD98" si="2766">AFZ93+AGA93-AGB93+AGC93</f>
        <v>0</v>
      </c>
      <c r="AGE93" s="48"/>
      <c r="AGF93" s="48"/>
      <c r="AGG93" s="48"/>
      <c r="AGH93" s="48"/>
      <c r="AGI93" s="48"/>
      <c r="AGJ93" s="48"/>
      <c r="AGK93" s="192">
        <f t="shared" ref="AGK93:AGK98" si="2767">AGE93+AGF93-AGG93+AGH93-AGI93+AGJ93</f>
        <v>0</v>
      </c>
      <c r="AGL93" s="48"/>
      <c r="AGM93" s="48"/>
      <c r="AGO93" s="48"/>
      <c r="AGP93" s="48"/>
      <c r="AGQ93" s="48"/>
      <c r="AGR93" s="48"/>
      <c r="AGS93" s="191">
        <f t="shared" ref="AGS93:AGS98" si="2768">AGO93+AGP93-AGQ93+AGR93</f>
        <v>0</v>
      </c>
      <c r="AGT93" s="48"/>
      <c r="AGU93" s="48"/>
      <c r="AGV93" s="48"/>
      <c r="AGW93" s="48"/>
      <c r="AGX93" s="48"/>
      <c r="AGY93" s="48"/>
      <c r="AGZ93" s="192">
        <f t="shared" ref="AGZ93:AGZ98" si="2769">AGT93+AGU93-AGV93+AGW93-AGX93+AGY93</f>
        <v>0</v>
      </c>
      <c r="AHA93" s="48"/>
      <c r="AHB93" s="48"/>
      <c r="AHD93" s="48"/>
      <c r="AHE93" s="48"/>
      <c r="AHF93" s="48"/>
      <c r="AHG93" s="48"/>
      <c r="AHH93" s="191">
        <f t="shared" ref="AHH93:AHH98" si="2770">AHD93+AHE93-AHF93+AHG93</f>
        <v>0</v>
      </c>
      <c r="AHI93" s="48"/>
      <c r="AHJ93" s="48"/>
      <c r="AHK93" s="48"/>
      <c r="AHL93" s="48"/>
      <c r="AHM93" s="48"/>
      <c r="AHN93" s="48"/>
      <c r="AHO93" s="192">
        <f t="shared" ref="AHO93:AHO98" si="2771">AHI93+AHJ93-AHK93+AHL93-AHM93+AHN93</f>
        <v>0</v>
      </c>
      <c r="AHP93" s="48"/>
      <c r="AHQ93" s="48"/>
      <c r="AHS93" s="48"/>
      <c r="AHT93" s="48"/>
      <c r="AHU93" s="48"/>
      <c r="AHV93" s="48"/>
      <c r="AHW93" s="191">
        <f t="shared" ref="AHW93:AHW98" si="2772">AHS93+AHT93-AHU93+AHV93</f>
        <v>0</v>
      </c>
      <c r="AHX93" s="48"/>
      <c r="AHY93" s="48"/>
      <c r="AHZ93" s="48"/>
      <c r="AIA93" s="48"/>
      <c r="AIB93" s="48"/>
      <c r="AIC93" s="48"/>
      <c r="AID93" s="192">
        <f t="shared" ref="AID93:AID98" si="2773">AHX93+AHY93-AHZ93+AIA93-AIB93+AIC93</f>
        <v>0</v>
      </c>
      <c r="AIE93" s="48"/>
      <c r="AIF93" s="48"/>
    </row>
    <row r="94" spans="1:916" x14ac:dyDescent="0.25">
      <c r="A94" s="46" t="s">
        <v>289</v>
      </c>
      <c r="B94" s="47" t="s">
        <v>301</v>
      </c>
      <c r="C94" s="53"/>
      <c r="D94" s="48"/>
      <c r="E94" s="48"/>
      <c r="F94" s="48"/>
      <c r="G94" s="191">
        <f t="shared" si="2652"/>
        <v>0</v>
      </c>
      <c r="H94" s="48"/>
      <c r="I94" s="48"/>
      <c r="J94" s="48"/>
      <c r="K94" s="48"/>
      <c r="L94" s="48"/>
      <c r="M94" s="48"/>
      <c r="N94" s="192">
        <f t="shared" si="2653"/>
        <v>0</v>
      </c>
      <c r="O94" s="48"/>
      <c r="P94" s="48"/>
      <c r="Q94" s="48"/>
      <c r="R94" s="48"/>
      <c r="S94" s="48"/>
      <c r="T94" s="48"/>
      <c r="U94" s="191">
        <f t="shared" si="2654"/>
        <v>0</v>
      </c>
      <c r="V94" s="48"/>
      <c r="W94" s="48"/>
      <c r="X94" s="48"/>
      <c r="Y94" s="48"/>
      <c r="Z94" s="48"/>
      <c r="AA94" s="48"/>
      <c r="AB94" s="192">
        <f t="shared" si="2655"/>
        <v>0</v>
      </c>
      <c r="AC94" s="48"/>
      <c r="AD94" s="48"/>
      <c r="AF94" s="48"/>
      <c r="AG94" s="48"/>
      <c r="AH94" s="48"/>
      <c r="AI94" s="48"/>
      <c r="AJ94" s="191">
        <f t="shared" si="2656"/>
        <v>0</v>
      </c>
      <c r="AK94" s="48"/>
      <c r="AL94" s="48"/>
      <c r="AM94" s="48"/>
      <c r="AN94" s="48"/>
      <c r="AO94" s="48"/>
      <c r="AP94" s="48"/>
      <c r="AQ94" s="192">
        <f t="shared" si="2657"/>
        <v>0</v>
      </c>
      <c r="AR94" s="48"/>
      <c r="AS94" s="48"/>
      <c r="AU94" s="48"/>
      <c r="AV94" s="48"/>
      <c r="AW94" s="48"/>
      <c r="AX94" s="48"/>
      <c r="AY94" s="191">
        <f t="shared" si="2658"/>
        <v>0</v>
      </c>
      <c r="AZ94" s="48"/>
      <c r="BA94" s="48"/>
      <c r="BB94" s="48"/>
      <c r="BC94" s="48"/>
      <c r="BD94" s="48"/>
      <c r="BE94" s="48"/>
      <c r="BF94" s="192">
        <f t="shared" si="2659"/>
        <v>0</v>
      </c>
      <c r="BG94" s="48"/>
      <c r="BH94" s="48"/>
      <c r="BJ94" s="48"/>
      <c r="BK94" s="48"/>
      <c r="BL94" s="48"/>
      <c r="BM94" s="48"/>
      <c r="BN94" s="191">
        <f t="shared" si="2660"/>
        <v>0</v>
      </c>
      <c r="BO94" s="48"/>
      <c r="BP94" s="48"/>
      <c r="BQ94" s="48"/>
      <c r="BR94" s="48"/>
      <c r="BS94" s="48"/>
      <c r="BT94" s="48"/>
      <c r="BU94" s="192">
        <f t="shared" si="2661"/>
        <v>0</v>
      </c>
      <c r="BV94" s="48"/>
      <c r="BW94" s="48"/>
      <c r="BY94" s="48"/>
      <c r="BZ94" s="48"/>
      <c r="CA94" s="48"/>
      <c r="CB94" s="48"/>
      <c r="CC94" s="191">
        <f t="shared" si="2662"/>
        <v>0</v>
      </c>
      <c r="CD94" s="48"/>
      <c r="CE94" s="48"/>
      <c r="CF94" s="48"/>
      <c r="CG94" s="48"/>
      <c r="CH94" s="48"/>
      <c r="CI94" s="48"/>
      <c r="CJ94" s="192">
        <f t="shared" si="2663"/>
        <v>0</v>
      </c>
      <c r="CK94" s="48"/>
      <c r="CL94" s="48"/>
      <c r="CN94" s="48"/>
      <c r="CO94" s="48"/>
      <c r="CP94" s="48"/>
      <c r="CQ94" s="48"/>
      <c r="CR94" s="191">
        <f t="shared" si="2664"/>
        <v>0</v>
      </c>
      <c r="CS94" s="48"/>
      <c r="CT94" s="48"/>
      <c r="CU94" s="48"/>
      <c r="CV94" s="48"/>
      <c r="CW94" s="48"/>
      <c r="CX94" s="48"/>
      <c r="CY94" s="192">
        <f t="shared" si="2665"/>
        <v>0</v>
      </c>
      <c r="CZ94" s="48"/>
      <c r="DA94" s="48"/>
      <c r="DC94" s="48"/>
      <c r="DD94" s="48"/>
      <c r="DE94" s="48"/>
      <c r="DF94" s="48"/>
      <c r="DG94" s="191">
        <f t="shared" si="2666"/>
        <v>0</v>
      </c>
      <c r="DH94" s="48"/>
      <c r="DI94" s="48"/>
      <c r="DJ94" s="48"/>
      <c r="DK94" s="48"/>
      <c r="DL94" s="48"/>
      <c r="DM94" s="48"/>
      <c r="DN94" s="192">
        <f t="shared" si="2667"/>
        <v>0</v>
      </c>
      <c r="DO94" s="48"/>
      <c r="DP94" s="48"/>
      <c r="DR94" s="48"/>
      <c r="DS94" s="48"/>
      <c r="DT94" s="48"/>
      <c r="DU94" s="48"/>
      <c r="DV94" s="191">
        <f t="shared" si="2668"/>
        <v>0</v>
      </c>
      <c r="DW94" s="48"/>
      <c r="DX94" s="48"/>
      <c r="DY94" s="48"/>
      <c r="DZ94" s="48"/>
      <c r="EA94" s="48"/>
      <c r="EB94" s="48"/>
      <c r="EC94" s="192">
        <f t="shared" si="2669"/>
        <v>0</v>
      </c>
      <c r="ED94" s="48"/>
      <c r="EE94" s="48"/>
      <c r="EG94" s="48"/>
      <c r="EH94" s="48"/>
      <c r="EI94" s="48"/>
      <c r="EJ94" s="48"/>
      <c r="EK94" s="191">
        <f t="shared" si="2670"/>
        <v>0</v>
      </c>
      <c r="EL94" s="48"/>
      <c r="EM94" s="48"/>
      <c r="EN94" s="48"/>
      <c r="EO94" s="48"/>
      <c r="EP94" s="48"/>
      <c r="EQ94" s="48"/>
      <c r="ER94" s="192">
        <f t="shared" si="2671"/>
        <v>0</v>
      </c>
      <c r="ES94" s="48"/>
      <c r="ET94" s="48"/>
      <c r="EV94" s="48"/>
      <c r="EW94" s="48"/>
      <c r="EX94" s="48"/>
      <c r="EY94" s="48"/>
      <c r="EZ94" s="191">
        <f t="shared" si="2672"/>
        <v>0</v>
      </c>
      <c r="FA94" s="48"/>
      <c r="FB94" s="48"/>
      <c r="FC94" s="48"/>
      <c r="FD94" s="48"/>
      <c r="FE94" s="48"/>
      <c r="FF94" s="48"/>
      <c r="FG94" s="192">
        <f t="shared" si="2673"/>
        <v>0</v>
      </c>
      <c r="FH94" s="48"/>
      <c r="FI94" s="48"/>
      <c r="FK94" s="48"/>
      <c r="FL94" s="48"/>
      <c r="FM94" s="48"/>
      <c r="FN94" s="48"/>
      <c r="FO94" s="191">
        <f t="shared" si="2674"/>
        <v>0</v>
      </c>
      <c r="FP94" s="48"/>
      <c r="FQ94" s="48"/>
      <c r="FR94" s="48"/>
      <c r="FS94" s="48"/>
      <c r="FT94" s="48"/>
      <c r="FU94" s="48"/>
      <c r="FV94" s="192">
        <f t="shared" si="2675"/>
        <v>0</v>
      </c>
      <c r="FW94" s="48"/>
      <c r="FX94" s="48"/>
      <c r="FZ94" s="48"/>
      <c r="GA94" s="48"/>
      <c r="GB94" s="48"/>
      <c r="GC94" s="48"/>
      <c r="GD94" s="191">
        <f t="shared" si="2676"/>
        <v>0</v>
      </c>
      <c r="GE94" s="48"/>
      <c r="GF94" s="48"/>
      <c r="GG94" s="48"/>
      <c r="GH94" s="48"/>
      <c r="GI94" s="48"/>
      <c r="GJ94" s="48"/>
      <c r="GK94" s="192">
        <f t="shared" si="2677"/>
        <v>0</v>
      </c>
      <c r="GL94" s="48"/>
      <c r="GM94" s="48"/>
      <c r="GO94" s="48"/>
      <c r="GP94" s="48"/>
      <c r="GQ94" s="48"/>
      <c r="GR94" s="48"/>
      <c r="GS94" s="191">
        <f t="shared" si="2678"/>
        <v>0</v>
      </c>
      <c r="GT94" s="48"/>
      <c r="GU94" s="48"/>
      <c r="GV94" s="48"/>
      <c r="GW94" s="48"/>
      <c r="GX94" s="48"/>
      <c r="GY94" s="48"/>
      <c r="GZ94" s="192">
        <f t="shared" si="2679"/>
        <v>0</v>
      </c>
      <c r="HA94" s="48"/>
      <c r="HB94" s="48"/>
      <c r="HD94" s="48"/>
      <c r="HE94" s="48"/>
      <c r="HF94" s="48"/>
      <c r="HG94" s="48"/>
      <c r="HH94" s="191">
        <f t="shared" si="2680"/>
        <v>0</v>
      </c>
      <c r="HI94" s="48"/>
      <c r="HJ94" s="48"/>
      <c r="HK94" s="48"/>
      <c r="HL94" s="48"/>
      <c r="HM94" s="48"/>
      <c r="HN94" s="48"/>
      <c r="HO94" s="192">
        <f t="shared" si="2681"/>
        <v>0</v>
      </c>
      <c r="HP94" s="48"/>
      <c r="HQ94" s="48"/>
      <c r="HS94" s="48"/>
      <c r="HT94" s="48"/>
      <c r="HU94" s="48"/>
      <c r="HV94" s="48"/>
      <c r="HW94" s="191">
        <f t="shared" si="2682"/>
        <v>0</v>
      </c>
      <c r="HX94" s="48"/>
      <c r="HY94" s="48"/>
      <c r="HZ94" s="48"/>
      <c r="IA94" s="48"/>
      <c r="IB94" s="48"/>
      <c r="IC94" s="48"/>
      <c r="ID94" s="192">
        <f t="shared" si="2683"/>
        <v>0</v>
      </c>
      <c r="IE94" s="48"/>
      <c r="IF94" s="48"/>
      <c r="IH94" s="48"/>
      <c r="II94" s="48"/>
      <c r="IJ94" s="48"/>
      <c r="IK94" s="48"/>
      <c r="IL94" s="191">
        <f t="shared" si="2684"/>
        <v>0</v>
      </c>
      <c r="IM94" s="48"/>
      <c r="IN94" s="48"/>
      <c r="IO94" s="48"/>
      <c r="IP94" s="48"/>
      <c r="IQ94" s="48"/>
      <c r="IR94" s="48"/>
      <c r="IS94" s="192">
        <f t="shared" si="2685"/>
        <v>0</v>
      </c>
      <c r="IT94" s="48"/>
      <c r="IU94" s="48"/>
      <c r="IW94" s="48"/>
      <c r="IX94" s="48"/>
      <c r="IY94" s="48"/>
      <c r="IZ94" s="48"/>
      <c r="JA94" s="191">
        <f t="shared" si="2686"/>
        <v>0</v>
      </c>
      <c r="JB94" s="48"/>
      <c r="JC94" s="48"/>
      <c r="JD94" s="48"/>
      <c r="JE94" s="48"/>
      <c r="JF94" s="48"/>
      <c r="JG94" s="48"/>
      <c r="JH94" s="192">
        <f t="shared" si="2687"/>
        <v>0</v>
      </c>
      <c r="JI94" s="48"/>
      <c r="JJ94" s="48"/>
      <c r="JL94" s="48"/>
      <c r="JM94" s="48"/>
      <c r="JN94" s="48"/>
      <c r="JO94" s="48"/>
      <c r="JP94" s="191">
        <f t="shared" si="2688"/>
        <v>0</v>
      </c>
      <c r="JQ94" s="48"/>
      <c r="JR94" s="48"/>
      <c r="JS94" s="48"/>
      <c r="JT94" s="48"/>
      <c r="JU94" s="48"/>
      <c r="JV94" s="48"/>
      <c r="JW94" s="192">
        <f t="shared" si="2689"/>
        <v>0</v>
      </c>
      <c r="JX94" s="48"/>
      <c r="JY94" s="48"/>
      <c r="KA94" s="48"/>
      <c r="KB94" s="48"/>
      <c r="KC94" s="48"/>
      <c r="KD94" s="48"/>
      <c r="KE94" s="191">
        <f t="shared" si="2690"/>
        <v>0</v>
      </c>
      <c r="KF94" s="48"/>
      <c r="KG94" s="48"/>
      <c r="KH94" s="48"/>
      <c r="KI94" s="48"/>
      <c r="KJ94" s="48"/>
      <c r="KK94" s="48"/>
      <c r="KL94" s="192">
        <f t="shared" si="2691"/>
        <v>0</v>
      </c>
      <c r="KM94" s="48"/>
      <c r="KN94" s="48"/>
      <c r="KP94" s="48"/>
      <c r="KQ94" s="48"/>
      <c r="KR94" s="48"/>
      <c r="KS94" s="48"/>
      <c r="KT94" s="191">
        <f t="shared" si="2692"/>
        <v>0</v>
      </c>
      <c r="KU94" s="48"/>
      <c r="KV94" s="48"/>
      <c r="KW94" s="48"/>
      <c r="KX94" s="48"/>
      <c r="KY94" s="48"/>
      <c r="KZ94" s="48"/>
      <c r="LA94" s="192">
        <f t="shared" si="2693"/>
        <v>0</v>
      </c>
      <c r="LB94" s="48"/>
      <c r="LC94" s="48"/>
      <c r="LE94" s="48"/>
      <c r="LF94" s="48"/>
      <c r="LG94" s="48"/>
      <c r="LH94" s="48"/>
      <c r="LI94" s="191">
        <f t="shared" si="2694"/>
        <v>0</v>
      </c>
      <c r="LJ94" s="48"/>
      <c r="LK94" s="48"/>
      <c r="LL94" s="48"/>
      <c r="LM94" s="48"/>
      <c r="LN94" s="48"/>
      <c r="LO94" s="48"/>
      <c r="LP94" s="192">
        <f t="shared" si="2695"/>
        <v>0</v>
      </c>
      <c r="LQ94" s="48"/>
      <c r="LR94" s="48"/>
      <c r="LT94" s="48"/>
      <c r="LU94" s="48"/>
      <c r="LV94" s="48"/>
      <c r="LW94" s="48"/>
      <c r="LX94" s="191">
        <f t="shared" si="2696"/>
        <v>0</v>
      </c>
      <c r="LY94" s="48"/>
      <c r="LZ94" s="48"/>
      <c r="MA94" s="48"/>
      <c r="MB94" s="48"/>
      <c r="MC94" s="48"/>
      <c r="MD94" s="48"/>
      <c r="ME94" s="192">
        <f t="shared" si="2697"/>
        <v>0</v>
      </c>
      <c r="MF94" s="48"/>
      <c r="MG94" s="48"/>
      <c r="MI94" s="48"/>
      <c r="MJ94" s="48"/>
      <c r="MK94" s="48"/>
      <c r="ML94" s="48"/>
      <c r="MM94" s="191">
        <f t="shared" si="2698"/>
        <v>0</v>
      </c>
      <c r="MN94" s="48"/>
      <c r="MO94" s="48"/>
      <c r="MP94" s="48"/>
      <c r="MQ94" s="48"/>
      <c r="MR94" s="48"/>
      <c r="MS94" s="48"/>
      <c r="MT94" s="192">
        <f t="shared" si="2699"/>
        <v>0</v>
      </c>
      <c r="MU94" s="48"/>
      <c r="MV94" s="48"/>
      <c r="MX94" s="48"/>
      <c r="MY94" s="48"/>
      <c r="MZ94" s="48"/>
      <c r="NA94" s="48"/>
      <c r="NB94" s="191">
        <f t="shared" si="2700"/>
        <v>0</v>
      </c>
      <c r="NC94" s="48"/>
      <c r="ND94" s="48"/>
      <c r="NE94" s="48"/>
      <c r="NF94" s="48"/>
      <c r="NG94" s="48"/>
      <c r="NH94" s="48"/>
      <c r="NI94" s="192">
        <f t="shared" si="2701"/>
        <v>0</v>
      </c>
      <c r="NJ94" s="48"/>
      <c r="NK94" s="48"/>
      <c r="NM94" s="48"/>
      <c r="NN94" s="48"/>
      <c r="NO94" s="48"/>
      <c r="NP94" s="48"/>
      <c r="NQ94" s="191">
        <f t="shared" si="2702"/>
        <v>0</v>
      </c>
      <c r="NR94" s="48"/>
      <c r="NS94" s="48"/>
      <c r="NT94" s="48"/>
      <c r="NU94" s="48"/>
      <c r="NV94" s="48"/>
      <c r="NW94" s="48"/>
      <c r="NX94" s="192">
        <f t="shared" si="2703"/>
        <v>0</v>
      </c>
      <c r="NY94" s="48"/>
      <c r="NZ94" s="48"/>
      <c r="OB94" s="48"/>
      <c r="OC94" s="48"/>
      <c r="OD94" s="48"/>
      <c r="OE94" s="48"/>
      <c r="OF94" s="191">
        <f t="shared" si="2704"/>
        <v>0</v>
      </c>
      <c r="OG94" s="48"/>
      <c r="OH94" s="48"/>
      <c r="OI94" s="48"/>
      <c r="OJ94" s="48"/>
      <c r="OK94" s="48"/>
      <c r="OL94" s="48"/>
      <c r="OM94" s="192">
        <f t="shared" si="2705"/>
        <v>0</v>
      </c>
      <c r="ON94" s="48"/>
      <c r="OO94" s="48"/>
      <c r="OQ94" s="48"/>
      <c r="OR94" s="48"/>
      <c r="OS94" s="48"/>
      <c r="OT94" s="48"/>
      <c r="OU94" s="191">
        <f t="shared" si="2706"/>
        <v>0</v>
      </c>
      <c r="OV94" s="48"/>
      <c r="OW94" s="48"/>
      <c r="OX94" s="48"/>
      <c r="OY94" s="48"/>
      <c r="OZ94" s="48"/>
      <c r="PA94" s="48"/>
      <c r="PB94" s="192">
        <f t="shared" si="2707"/>
        <v>0</v>
      </c>
      <c r="PC94" s="48"/>
      <c r="PD94" s="48"/>
      <c r="PF94" s="48"/>
      <c r="PG94" s="48"/>
      <c r="PH94" s="48"/>
      <c r="PI94" s="48"/>
      <c r="PJ94" s="191">
        <f t="shared" si="2708"/>
        <v>0</v>
      </c>
      <c r="PK94" s="48"/>
      <c r="PL94" s="48"/>
      <c r="PM94" s="48"/>
      <c r="PN94" s="48"/>
      <c r="PO94" s="48"/>
      <c r="PP94" s="48"/>
      <c r="PQ94" s="192">
        <f t="shared" si="2709"/>
        <v>0</v>
      </c>
      <c r="PR94" s="48"/>
      <c r="PS94" s="48"/>
      <c r="PU94" s="48"/>
      <c r="PV94" s="48"/>
      <c r="PW94" s="48"/>
      <c r="PX94" s="48"/>
      <c r="PY94" s="191">
        <f t="shared" si="2710"/>
        <v>0</v>
      </c>
      <c r="PZ94" s="48"/>
      <c r="QA94" s="48"/>
      <c r="QB94" s="48"/>
      <c r="QC94" s="48"/>
      <c r="QD94" s="48"/>
      <c r="QE94" s="48"/>
      <c r="QF94" s="192">
        <f t="shared" si="2711"/>
        <v>0</v>
      </c>
      <c r="QG94" s="48"/>
      <c r="QH94" s="48"/>
      <c r="QJ94" s="48"/>
      <c r="QK94" s="48"/>
      <c r="QL94" s="48"/>
      <c r="QM94" s="48"/>
      <c r="QN94" s="191">
        <f t="shared" si="2712"/>
        <v>0</v>
      </c>
      <c r="QO94" s="48"/>
      <c r="QP94" s="48"/>
      <c r="QQ94" s="48"/>
      <c r="QR94" s="48"/>
      <c r="QS94" s="48"/>
      <c r="QT94" s="48"/>
      <c r="QU94" s="192">
        <f t="shared" si="2713"/>
        <v>0</v>
      </c>
      <c r="QV94" s="48"/>
      <c r="QW94" s="48"/>
      <c r="QY94" s="48"/>
      <c r="QZ94" s="48"/>
      <c r="RA94" s="48"/>
      <c r="RB94" s="48"/>
      <c r="RC94" s="191">
        <f t="shared" si="2714"/>
        <v>0</v>
      </c>
      <c r="RD94" s="48"/>
      <c r="RE94" s="48"/>
      <c r="RF94" s="48"/>
      <c r="RG94" s="48"/>
      <c r="RH94" s="48"/>
      <c r="RI94" s="48"/>
      <c r="RJ94" s="192">
        <f t="shared" si="2715"/>
        <v>0</v>
      </c>
      <c r="RK94" s="48"/>
      <c r="RL94" s="48"/>
      <c r="RN94" s="48"/>
      <c r="RO94" s="48"/>
      <c r="RP94" s="48"/>
      <c r="RQ94" s="48"/>
      <c r="RR94" s="191">
        <f t="shared" si="2716"/>
        <v>0</v>
      </c>
      <c r="RS94" s="48"/>
      <c r="RT94" s="48"/>
      <c r="RU94" s="48"/>
      <c r="RV94" s="48"/>
      <c r="RW94" s="48"/>
      <c r="RX94" s="48"/>
      <c r="RY94" s="192">
        <f t="shared" si="2717"/>
        <v>0</v>
      </c>
      <c r="RZ94" s="48"/>
      <c r="SA94" s="48"/>
      <c r="SC94" s="48"/>
      <c r="SD94" s="48"/>
      <c r="SE94" s="48"/>
      <c r="SF94" s="48"/>
      <c r="SG94" s="191">
        <f t="shared" si="2718"/>
        <v>0</v>
      </c>
      <c r="SH94" s="48"/>
      <c r="SI94" s="48"/>
      <c r="SJ94" s="48"/>
      <c r="SK94" s="48"/>
      <c r="SL94" s="48"/>
      <c r="SM94" s="48"/>
      <c r="SN94" s="192">
        <f t="shared" si="2719"/>
        <v>0</v>
      </c>
      <c r="SO94" s="48"/>
      <c r="SP94" s="48"/>
      <c r="SR94" s="48"/>
      <c r="SS94" s="48"/>
      <c r="ST94" s="48"/>
      <c r="SU94" s="48"/>
      <c r="SV94" s="191">
        <f t="shared" si="2720"/>
        <v>0</v>
      </c>
      <c r="SW94" s="48"/>
      <c r="SX94" s="48"/>
      <c r="SY94" s="48"/>
      <c r="SZ94" s="48"/>
      <c r="TA94" s="48"/>
      <c r="TB94" s="48"/>
      <c r="TC94" s="192">
        <f t="shared" si="2721"/>
        <v>0</v>
      </c>
      <c r="TD94" s="48"/>
      <c r="TE94" s="48"/>
      <c r="TG94" s="48"/>
      <c r="TH94" s="48"/>
      <c r="TI94" s="48"/>
      <c r="TJ94" s="48"/>
      <c r="TK94" s="191">
        <f t="shared" si="2722"/>
        <v>0</v>
      </c>
      <c r="TL94" s="48"/>
      <c r="TM94" s="48"/>
      <c r="TN94" s="48"/>
      <c r="TO94" s="48"/>
      <c r="TP94" s="48"/>
      <c r="TQ94" s="48"/>
      <c r="TR94" s="192">
        <f t="shared" si="2723"/>
        <v>0</v>
      </c>
      <c r="TS94" s="48"/>
      <c r="TT94" s="48"/>
      <c r="TV94" s="48"/>
      <c r="TW94" s="48"/>
      <c r="TX94" s="48"/>
      <c r="TY94" s="48"/>
      <c r="TZ94" s="191">
        <f t="shared" si="2724"/>
        <v>0</v>
      </c>
      <c r="UA94" s="48"/>
      <c r="UB94" s="48"/>
      <c r="UC94" s="48"/>
      <c r="UD94" s="48"/>
      <c r="UE94" s="48"/>
      <c r="UF94" s="48"/>
      <c r="UG94" s="192">
        <f t="shared" si="2725"/>
        <v>0</v>
      </c>
      <c r="UH94" s="48"/>
      <c r="UI94" s="48"/>
      <c r="UK94" s="48"/>
      <c r="UL94" s="48"/>
      <c r="UM94" s="48"/>
      <c r="UN94" s="48"/>
      <c r="UO94" s="191">
        <f t="shared" si="2726"/>
        <v>0</v>
      </c>
      <c r="UP94" s="48"/>
      <c r="UQ94" s="48"/>
      <c r="UR94" s="48"/>
      <c r="US94" s="48"/>
      <c r="UT94" s="48"/>
      <c r="UU94" s="48"/>
      <c r="UV94" s="192">
        <f t="shared" si="2727"/>
        <v>0</v>
      </c>
      <c r="UW94" s="48"/>
      <c r="UX94" s="48"/>
      <c r="UZ94" s="48"/>
      <c r="VA94" s="48"/>
      <c r="VB94" s="48"/>
      <c r="VC94" s="48"/>
      <c r="VD94" s="191">
        <f t="shared" si="2728"/>
        <v>0</v>
      </c>
      <c r="VE94" s="48"/>
      <c r="VF94" s="48"/>
      <c r="VG94" s="48"/>
      <c r="VH94" s="48"/>
      <c r="VI94" s="48"/>
      <c r="VJ94" s="48"/>
      <c r="VK94" s="192">
        <f t="shared" si="2729"/>
        <v>0</v>
      </c>
      <c r="VL94" s="48"/>
      <c r="VM94" s="48"/>
      <c r="VO94" s="48"/>
      <c r="VP94" s="48"/>
      <c r="VQ94" s="48"/>
      <c r="VR94" s="48"/>
      <c r="VS94" s="191">
        <f t="shared" si="2730"/>
        <v>0</v>
      </c>
      <c r="VT94" s="48"/>
      <c r="VU94" s="48"/>
      <c r="VV94" s="48"/>
      <c r="VW94" s="48"/>
      <c r="VX94" s="48"/>
      <c r="VY94" s="48"/>
      <c r="VZ94" s="192">
        <f t="shared" si="2731"/>
        <v>0</v>
      </c>
      <c r="WA94" s="48"/>
      <c r="WB94" s="48"/>
      <c r="WD94" s="48"/>
      <c r="WE94" s="48"/>
      <c r="WF94" s="48"/>
      <c r="WG94" s="48"/>
      <c r="WH94" s="191">
        <f t="shared" si="2732"/>
        <v>0</v>
      </c>
      <c r="WI94" s="48"/>
      <c r="WJ94" s="48"/>
      <c r="WK94" s="48"/>
      <c r="WL94" s="48"/>
      <c r="WM94" s="48"/>
      <c r="WN94" s="48"/>
      <c r="WO94" s="192">
        <f t="shared" si="2733"/>
        <v>0</v>
      </c>
      <c r="WP94" s="48"/>
      <c r="WQ94" s="48"/>
      <c r="WS94" s="48"/>
      <c r="WT94" s="48"/>
      <c r="WU94" s="48"/>
      <c r="WV94" s="48"/>
      <c r="WW94" s="191">
        <f t="shared" si="2734"/>
        <v>0</v>
      </c>
      <c r="WX94" s="48"/>
      <c r="WY94" s="48"/>
      <c r="WZ94" s="48"/>
      <c r="XA94" s="48"/>
      <c r="XB94" s="48"/>
      <c r="XC94" s="48"/>
      <c r="XD94" s="192">
        <f t="shared" si="2735"/>
        <v>0</v>
      </c>
      <c r="XE94" s="48"/>
      <c r="XF94" s="48"/>
      <c r="XH94" s="48"/>
      <c r="XI94" s="48"/>
      <c r="XJ94" s="48"/>
      <c r="XK94" s="48"/>
      <c r="XL94" s="191">
        <f t="shared" si="2736"/>
        <v>0</v>
      </c>
      <c r="XM94" s="48"/>
      <c r="XN94" s="48"/>
      <c r="XO94" s="48"/>
      <c r="XP94" s="48"/>
      <c r="XQ94" s="48"/>
      <c r="XR94" s="48"/>
      <c r="XS94" s="192">
        <f t="shared" si="2737"/>
        <v>0</v>
      </c>
      <c r="XT94" s="48"/>
      <c r="XU94" s="48"/>
      <c r="XW94" s="48"/>
      <c r="XX94" s="48"/>
      <c r="XY94" s="48"/>
      <c r="XZ94" s="48"/>
      <c r="YA94" s="191">
        <f t="shared" si="2738"/>
        <v>0</v>
      </c>
      <c r="YB94" s="48"/>
      <c r="YC94" s="48"/>
      <c r="YD94" s="48"/>
      <c r="YE94" s="48"/>
      <c r="YF94" s="48"/>
      <c r="YG94" s="48"/>
      <c r="YH94" s="192">
        <f t="shared" si="2739"/>
        <v>0</v>
      </c>
      <c r="YI94" s="48"/>
      <c r="YJ94" s="48"/>
      <c r="YL94" s="48"/>
      <c r="YM94" s="48"/>
      <c r="YN94" s="48"/>
      <c r="YO94" s="48"/>
      <c r="YP94" s="191">
        <f t="shared" si="2740"/>
        <v>0</v>
      </c>
      <c r="YQ94" s="48"/>
      <c r="YR94" s="48"/>
      <c r="YS94" s="48"/>
      <c r="YT94" s="48"/>
      <c r="YU94" s="48"/>
      <c r="YV94" s="48"/>
      <c r="YW94" s="192">
        <f t="shared" si="2741"/>
        <v>0</v>
      </c>
      <c r="YX94" s="48"/>
      <c r="YY94" s="48"/>
      <c r="ZA94" s="48"/>
      <c r="ZB94" s="48"/>
      <c r="ZC94" s="48"/>
      <c r="ZD94" s="48"/>
      <c r="ZE94" s="191">
        <f t="shared" si="2742"/>
        <v>0</v>
      </c>
      <c r="ZF94" s="48"/>
      <c r="ZG94" s="48"/>
      <c r="ZH94" s="48"/>
      <c r="ZI94" s="48"/>
      <c r="ZJ94" s="48"/>
      <c r="ZK94" s="48"/>
      <c r="ZL94" s="192">
        <f t="shared" si="2743"/>
        <v>0</v>
      </c>
      <c r="ZM94" s="48"/>
      <c r="ZN94" s="48"/>
      <c r="ZP94" s="48"/>
      <c r="ZQ94" s="48"/>
      <c r="ZR94" s="48"/>
      <c r="ZS94" s="48"/>
      <c r="ZT94" s="191">
        <f t="shared" si="2744"/>
        <v>0</v>
      </c>
      <c r="ZU94" s="48"/>
      <c r="ZV94" s="48"/>
      <c r="ZW94" s="48"/>
      <c r="ZX94" s="48"/>
      <c r="ZY94" s="48"/>
      <c r="ZZ94" s="48"/>
      <c r="AAA94" s="192">
        <f t="shared" si="2745"/>
        <v>0</v>
      </c>
      <c r="AAB94" s="48"/>
      <c r="AAC94" s="48"/>
      <c r="AAE94" s="48"/>
      <c r="AAF94" s="48"/>
      <c r="AAG94" s="48"/>
      <c r="AAH94" s="48"/>
      <c r="AAI94" s="191">
        <f t="shared" si="2746"/>
        <v>0</v>
      </c>
      <c r="AAJ94" s="48"/>
      <c r="AAK94" s="48"/>
      <c r="AAL94" s="48"/>
      <c r="AAM94" s="48"/>
      <c r="AAN94" s="48"/>
      <c r="AAO94" s="48"/>
      <c r="AAP94" s="192">
        <f t="shared" si="2747"/>
        <v>0</v>
      </c>
      <c r="AAQ94" s="48"/>
      <c r="AAR94" s="48"/>
      <c r="AAT94" s="48"/>
      <c r="AAU94" s="48"/>
      <c r="AAV94" s="48"/>
      <c r="AAW94" s="48"/>
      <c r="AAX94" s="191">
        <f t="shared" si="2748"/>
        <v>0</v>
      </c>
      <c r="AAY94" s="48"/>
      <c r="AAZ94" s="48"/>
      <c r="ABA94" s="48"/>
      <c r="ABB94" s="48"/>
      <c r="ABC94" s="48"/>
      <c r="ABD94" s="48"/>
      <c r="ABE94" s="192">
        <f t="shared" si="2749"/>
        <v>0</v>
      </c>
      <c r="ABF94" s="48"/>
      <c r="ABG94" s="48"/>
      <c r="ABI94" s="48"/>
      <c r="ABJ94" s="48"/>
      <c r="ABK94" s="48"/>
      <c r="ABL94" s="48"/>
      <c r="ABM94" s="191">
        <f t="shared" si="2750"/>
        <v>0</v>
      </c>
      <c r="ABN94" s="48"/>
      <c r="ABO94" s="48"/>
      <c r="ABP94" s="48"/>
      <c r="ABQ94" s="48"/>
      <c r="ABR94" s="48"/>
      <c r="ABS94" s="48"/>
      <c r="ABT94" s="192">
        <f t="shared" si="2751"/>
        <v>0</v>
      </c>
      <c r="ABU94" s="48"/>
      <c r="ABV94" s="48"/>
      <c r="ABX94" s="48"/>
      <c r="ABY94" s="48"/>
      <c r="ABZ94" s="48"/>
      <c r="ACA94" s="48"/>
      <c r="ACB94" s="191">
        <f t="shared" si="2752"/>
        <v>0</v>
      </c>
      <c r="ACC94" s="48"/>
      <c r="ACD94" s="48"/>
      <c r="ACE94" s="48"/>
      <c r="ACF94" s="48"/>
      <c r="ACG94" s="48"/>
      <c r="ACH94" s="48"/>
      <c r="ACI94" s="192">
        <f t="shared" si="2753"/>
        <v>0</v>
      </c>
      <c r="ACJ94" s="48"/>
      <c r="ACK94" s="48"/>
      <c r="ACM94" s="48"/>
      <c r="ACN94" s="48"/>
      <c r="ACO94" s="48"/>
      <c r="ACP94" s="48"/>
      <c r="ACQ94" s="191">
        <f t="shared" si="2754"/>
        <v>0</v>
      </c>
      <c r="ACR94" s="48"/>
      <c r="ACS94" s="48"/>
      <c r="ACT94" s="48"/>
      <c r="ACU94" s="48"/>
      <c r="ACV94" s="48"/>
      <c r="ACW94" s="48"/>
      <c r="ACX94" s="192">
        <f t="shared" si="2755"/>
        <v>0</v>
      </c>
      <c r="ACY94" s="48"/>
      <c r="ACZ94" s="48"/>
      <c r="ADC94" s="48"/>
      <c r="ADD94" s="48"/>
      <c r="ADE94" s="48"/>
      <c r="ADF94" s="48"/>
      <c r="ADG94" s="191">
        <f t="shared" si="2756"/>
        <v>0</v>
      </c>
      <c r="ADH94" s="48"/>
      <c r="ADI94" s="48"/>
      <c r="ADJ94" s="48"/>
      <c r="ADK94" s="48"/>
      <c r="ADL94" s="48"/>
      <c r="ADM94" s="48"/>
      <c r="ADN94" s="192">
        <f t="shared" si="2757"/>
        <v>0</v>
      </c>
      <c r="ADO94" s="48"/>
      <c r="ADP94" s="48"/>
      <c r="ADR94" s="48"/>
      <c r="ADS94" s="48"/>
      <c r="ADT94" s="48"/>
      <c r="ADU94" s="48"/>
      <c r="ADV94" s="191">
        <f t="shared" si="2758"/>
        <v>0</v>
      </c>
      <c r="ADW94" s="48"/>
      <c r="ADX94" s="48"/>
      <c r="ADY94" s="48"/>
      <c r="ADZ94" s="48"/>
      <c r="AEA94" s="48"/>
      <c r="AEB94" s="48"/>
      <c r="AEC94" s="192">
        <f t="shared" si="2759"/>
        <v>0</v>
      </c>
      <c r="AED94" s="48"/>
      <c r="AEE94" s="48"/>
      <c r="AEG94" s="48"/>
      <c r="AEH94" s="48"/>
      <c r="AEI94" s="48"/>
      <c r="AEJ94" s="48"/>
      <c r="AEK94" s="191">
        <f t="shared" si="2760"/>
        <v>0</v>
      </c>
      <c r="AEL94" s="48"/>
      <c r="AEM94" s="48"/>
      <c r="AEN94" s="48"/>
      <c r="AEO94" s="48"/>
      <c r="AEP94" s="48"/>
      <c r="AEQ94" s="48"/>
      <c r="AER94" s="192">
        <f t="shared" si="2761"/>
        <v>0</v>
      </c>
      <c r="AES94" s="48"/>
      <c r="AET94" s="48"/>
      <c r="AEV94" s="48"/>
      <c r="AEW94" s="48"/>
      <c r="AEX94" s="48"/>
      <c r="AEY94" s="48"/>
      <c r="AEZ94" s="191">
        <f t="shared" si="2762"/>
        <v>0</v>
      </c>
      <c r="AFA94" s="48"/>
      <c r="AFB94" s="48"/>
      <c r="AFC94" s="48"/>
      <c r="AFD94" s="48"/>
      <c r="AFE94" s="48"/>
      <c r="AFF94" s="48"/>
      <c r="AFG94" s="192">
        <f t="shared" si="2763"/>
        <v>0</v>
      </c>
      <c r="AFH94" s="48"/>
      <c r="AFI94" s="48"/>
      <c r="AFK94" s="48"/>
      <c r="AFL94" s="48"/>
      <c r="AFM94" s="48"/>
      <c r="AFN94" s="48"/>
      <c r="AFO94" s="191">
        <f t="shared" si="2764"/>
        <v>0</v>
      </c>
      <c r="AFP94" s="48"/>
      <c r="AFQ94" s="48"/>
      <c r="AFR94" s="48"/>
      <c r="AFS94" s="48"/>
      <c r="AFT94" s="48"/>
      <c r="AFU94" s="48"/>
      <c r="AFV94" s="192">
        <f t="shared" si="2765"/>
        <v>0</v>
      </c>
      <c r="AFW94" s="48"/>
      <c r="AFX94" s="48"/>
      <c r="AFZ94" s="48"/>
      <c r="AGA94" s="48"/>
      <c r="AGB94" s="48"/>
      <c r="AGC94" s="48"/>
      <c r="AGD94" s="191">
        <f t="shared" si="2766"/>
        <v>0</v>
      </c>
      <c r="AGE94" s="48"/>
      <c r="AGF94" s="48"/>
      <c r="AGG94" s="48"/>
      <c r="AGH94" s="48"/>
      <c r="AGI94" s="48"/>
      <c r="AGJ94" s="48"/>
      <c r="AGK94" s="192">
        <f t="shared" si="2767"/>
        <v>0</v>
      </c>
      <c r="AGL94" s="48"/>
      <c r="AGM94" s="48"/>
      <c r="AGO94" s="48"/>
      <c r="AGP94" s="48"/>
      <c r="AGQ94" s="48"/>
      <c r="AGR94" s="48"/>
      <c r="AGS94" s="191">
        <f t="shared" si="2768"/>
        <v>0</v>
      </c>
      <c r="AGT94" s="48"/>
      <c r="AGU94" s="48"/>
      <c r="AGV94" s="48"/>
      <c r="AGW94" s="48"/>
      <c r="AGX94" s="48"/>
      <c r="AGY94" s="48"/>
      <c r="AGZ94" s="192">
        <f t="shared" si="2769"/>
        <v>0</v>
      </c>
      <c r="AHA94" s="48"/>
      <c r="AHB94" s="48"/>
      <c r="AHD94" s="48"/>
      <c r="AHE94" s="48"/>
      <c r="AHF94" s="48"/>
      <c r="AHG94" s="48"/>
      <c r="AHH94" s="191">
        <f t="shared" si="2770"/>
        <v>0</v>
      </c>
      <c r="AHI94" s="48"/>
      <c r="AHJ94" s="48"/>
      <c r="AHK94" s="48"/>
      <c r="AHL94" s="48"/>
      <c r="AHM94" s="48"/>
      <c r="AHN94" s="48"/>
      <c r="AHO94" s="192">
        <f t="shared" si="2771"/>
        <v>0</v>
      </c>
      <c r="AHP94" s="48"/>
      <c r="AHQ94" s="48"/>
      <c r="AHS94" s="48"/>
      <c r="AHT94" s="48"/>
      <c r="AHU94" s="48"/>
      <c r="AHV94" s="48"/>
      <c r="AHW94" s="191">
        <f t="shared" si="2772"/>
        <v>0</v>
      </c>
      <c r="AHX94" s="48"/>
      <c r="AHY94" s="48"/>
      <c r="AHZ94" s="48"/>
      <c r="AIA94" s="48"/>
      <c r="AIB94" s="48"/>
      <c r="AIC94" s="48"/>
      <c r="AID94" s="192">
        <f t="shared" si="2773"/>
        <v>0</v>
      </c>
      <c r="AIE94" s="48"/>
      <c r="AIF94" s="48"/>
    </row>
    <row r="95" spans="1:916" x14ac:dyDescent="0.25">
      <c r="A95" s="46" t="s">
        <v>291</v>
      </c>
      <c r="B95" s="47" t="s">
        <v>302</v>
      </c>
      <c r="C95" s="53"/>
      <c r="D95" s="48"/>
      <c r="E95" s="48"/>
      <c r="F95" s="48"/>
      <c r="G95" s="191">
        <f t="shared" si="2652"/>
        <v>0</v>
      </c>
      <c r="H95" s="48"/>
      <c r="I95" s="48"/>
      <c r="J95" s="48"/>
      <c r="K95" s="48"/>
      <c r="L95" s="48"/>
      <c r="M95" s="48"/>
      <c r="N95" s="192">
        <f t="shared" si="2653"/>
        <v>0</v>
      </c>
      <c r="O95" s="48"/>
      <c r="P95" s="48"/>
      <c r="Q95" s="48"/>
      <c r="R95" s="48"/>
      <c r="S95" s="48"/>
      <c r="T95" s="48"/>
      <c r="U95" s="191">
        <f t="shared" si="2654"/>
        <v>0</v>
      </c>
      <c r="V95" s="48"/>
      <c r="W95" s="48"/>
      <c r="X95" s="48"/>
      <c r="Y95" s="48"/>
      <c r="Z95" s="48"/>
      <c r="AA95" s="48"/>
      <c r="AB95" s="192">
        <f t="shared" si="2655"/>
        <v>0</v>
      </c>
      <c r="AC95" s="48"/>
      <c r="AD95" s="48"/>
      <c r="AF95" s="48"/>
      <c r="AG95" s="48"/>
      <c r="AH95" s="48"/>
      <c r="AI95" s="48"/>
      <c r="AJ95" s="191">
        <f t="shared" si="2656"/>
        <v>0</v>
      </c>
      <c r="AK95" s="48"/>
      <c r="AL95" s="48"/>
      <c r="AM95" s="48"/>
      <c r="AN95" s="48"/>
      <c r="AO95" s="48"/>
      <c r="AP95" s="48"/>
      <c r="AQ95" s="192">
        <f t="shared" si="2657"/>
        <v>0</v>
      </c>
      <c r="AR95" s="48"/>
      <c r="AS95" s="48"/>
      <c r="AU95" s="48"/>
      <c r="AV95" s="48"/>
      <c r="AW95" s="48"/>
      <c r="AX95" s="48"/>
      <c r="AY95" s="191">
        <f t="shared" si="2658"/>
        <v>0</v>
      </c>
      <c r="AZ95" s="48"/>
      <c r="BA95" s="48"/>
      <c r="BB95" s="48"/>
      <c r="BC95" s="48"/>
      <c r="BD95" s="48"/>
      <c r="BE95" s="48"/>
      <c r="BF95" s="192">
        <f t="shared" si="2659"/>
        <v>0</v>
      </c>
      <c r="BG95" s="48"/>
      <c r="BH95" s="48"/>
      <c r="BJ95" s="48"/>
      <c r="BK95" s="48"/>
      <c r="BL95" s="48"/>
      <c r="BM95" s="48"/>
      <c r="BN95" s="191">
        <f t="shared" si="2660"/>
        <v>0</v>
      </c>
      <c r="BO95" s="48"/>
      <c r="BP95" s="48"/>
      <c r="BQ95" s="48"/>
      <c r="BR95" s="48"/>
      <c r="BS95" s="48"/>
      <c r="BT95" s="48"/>
      <c r="BU95" s="192">
        <f t="shared" si="2661"/>
        <v>0</v>
      </c>
      <c r="BV95" s="48"/>
      <c r="BW95" s="48"/>
      <c r="BY95" s="48"/>
      <c r="BZ95" s="48"/>
      <c r="CA95" s="48"/>
      <c r="CB95" s="48"/>
      <c r="CC95" s="191">
        <f t="shared" si="2662"/>
        <v>0</v>
      </c>
      <c r="CD95" s="48"/>
      <c r="CE95" s="48"/>
      <c r="CF95" s="48"/>
      <c r="CG95" s="48"/>
      <c r="CH95" s="48"/>
      <c r="CI95" s="48"/>
      <c r="CJ95" s="192">
        <f t="shared" si="2663"/>
        <v>0</v>
      </c>
      <c r="CK95" s="48"/>
      <c r="CL95" s="48"/>
      <c r="CN95" s="48"/>
      <c r="CO95" s="48"/>
      <c r="CP95" s="48"/>
      <c r="CQ95" s="48"/>
      <c r="CR95" s="191">
        <f t="shared" si="2664"/>
        <v>0</v>
      </c>
      <c r="CS95" s="48"/>
      <c r="CT95" s="48"/>
      <c r="CU95" s="48"/>
      <c r="CV95" s="48"/>
      <c r="CW95" s="48"/>
      <c r="CX95" s="48"/>
      <c r="CY95" s="192">
        <f t="shared" si="2665"/>
        <v>0</v>
      </c>
      <c r="CZ95" s="48"/>
      <c r="DA95" s="48"/>
      <c r="DC95" s="48"/>
      <c r="DD95" s="48"/>
      <c r="DE95" s="48"/>
      <c r="DF95" s="48"/>
      <c r="DG95" s="191">
        <f t="shared" si="2666"/>
        <v>0</v>
      </c>
      <c r="DH95" s="48"/>
      <c r="DI95" s="48"/>
      <c r="DJ95" s="48"/>
      <c r="DK95" s="48"/>
      <c r="DL95" s="48"/>
      <c r="DM95" s="48"/>
      <c r="DN95" s="192">
        <f t="shared" si="2667"/>
        <v>0</v>
      </c>
      <c r="DO95" s="48"/>
      <c r="DP95" s="48"/>
      <c r="DR95" s="48"/>
      <c r="DS95" s="48"/>
      <c r="DT95" s="48"/>
      <c r="DU95" s="48"/>
      <c r="DV95" s="191">
        <f t="shared" si="2668"/>
        <v>0</v>
      </c>
      <c r="DW95" s="48"/>
      <c r="DX95" s="48"/>
      <c r="DY95" s="48"/>
      <c r="DZ95" s="48"/>
      <c r="EA95" s="48"/>
      <c r="EB95" s="48"/>
      <c r="EC95" s="192">
        <f t="shared" si="2669"/>
        <v>0</v>
      </c>
      <c r="ED95" s="48"/>
      <c r="EE95" s="48"/>
      <c r="EG95" s="48"/>
      <c r="EH95" s="48"/>
      <c r="EI95" s="48"/>
      <c r="EJ95" s="48"/>
      <c r="EK95" s="191">
        <f t="shared" si="2670"/>
        <v>0</v>
      </c>
      <c r="EL95" s="48"/>
      <c r="EM95" s="48"/>
      <c r="EN95" s="48"/>
      <c r="EO95" s="48"/>
      <c r="EP95" s="48"/>
      <c r="EQ95" s="48"/>
      <c r="ER95" s="192">
        <f t="shared" si="2671"/>
        <v>0</v>
      </c>
      <c r="ES95" s="48"/>
      <c r="ET95" s="48"/>
      <c r="EV95" s="48"/>
      <c r="EW95" s="48"/>
      <c r="EX95" s="48"/>
      <c r="EY95" s="48"/>
      <c r="EZ95" s="191">
        <f t="shared" si="2672"/>
        <v>0</v>
      </c>
      <c r="FA95" s="48"/>
      <c r="FB95" s="48"/>
      <c r="FC95" s="48"/>
      <c r="FD95" s="48"/>
      <c r="FE95" s="48"/>
      <c r="FF95" s="48"/>
      <c r="FG95" s="192">
        <f t="shared" si="2673"/>
        <v>0</v>
      </c>
      <c r="FH95" s="48"/>
      <c r="FI95" s="48"/>
      <c r="FK95" s="48"/>
      <c r="FL95" s="48"/>
      <c r="FM95" s="48"/>
      <c r="FN95" s="48"/>
      <c r="FO95" s="191">
        <f t="shared" si="2674"/>
        <v>0</v>
      </c>
      <c r="FP95" s="48"/>
      <c r="FQ95" s="48"/>
      <c r="FR95" s="48"/>
      <c r="FS95" s="48"/>
      <c r="FT95" s="48"/>
      <c r="FU95" s="48"/>
      <c r="FV95" s="192">
        <f t="shared" si="2675"/>
        <v>0</v>
      </c>
      <c r="FW95" s="48"/>
      <c r="FX95" s="48"/>
      <c r="FZ95" s="48"/>
      <c r="GA95" s="48"/>
      <c r="GB95" s="48"/>
      <c r="GC95" s="48"/>
      <c r="GD95" s="191">
        <f t="shared" si="2676"/>
        <v>0</v>
      </c>
      <c r="GE95" s="48"/>
      <c r="GF95" s="48"/>
      <c r="GG95" s="48"/>
      <c r="GH95" s="48"/>
      <c r="GI95" s="48"/>
      <c r="GJ95" s="48"/>
      <c r="GK95" s="192">
        <f t="shared" si="2677"/>
        <v>0</v>
      </c>
      <c r="GL95" s="48"/>
      <c r="GM95" s="48"/>
      <c r="GO95" s="48"/>
      <c r="GP95" s="48"/>
      <c r="GQ95" s="48"/>
      <c r="GR95" s="48"/>
      <c r="GS95" s="191">
        <f t="shared" si="2678"/>
        <v>0</v>
      </c>
      <c r="GT95" s="48"/>
      <c r="GU95" s="48"/>
      <c r="GV95" s="48"/>
      <c r="GW95" s="48"/>
      <c r="GX95" s="48"/>
      <c r="GY95" s="48"/>
      <c r="GZ95" s="192">
        <f t="shared" si="2679"/>
        <v>0</v>
      </c>
      <c r="HA95" s="48"/>
      <c r="HB95" s="48"/>
      <c r="HD95" s="48"/>
      <c r="HE95" s="48"/>
      <c r="HF95" s="48"/>
      <c r="HG95" s="48"/>
      <c r="HH95" s="191">
        <f t="shared" si="2680"/>
        <v>0</v>
      </c>
      <c r="HI95" s="48"/>
      <c r="HJ95" s="48"/>
      <c r="HK95" s="48"/>
      <c r="HL95" s="48"/>
      <c r="HM95" s="48"/>
      <c r="HN95" s="48"/>
      <c r="HO95" s="192">
        <f t="shared" si="2681"/>
        <v>0</v>
      </c>
      <c r="HP95" s="48"/>
      <c r="HQ95" s="48"/>
      <c r="HS95" s="48"/>
      <c r="HT95" s="48"/>
      <c r="HU95" s="48"/>
      <c r="HV95" s="48"/>
      <c r="HW95" s="191">
        <f t="shared" si="2682"/>
        <v>0</v>
      </c>
      <c r="HX95" s="48"/>
      <c r="HY95" s="48"/>
      <c r="HZ95" s="48"/>
      <c r="IA95" s="48"/>
      <c r="IB95" s="48"/>
      <c r="IC95" s="48"/>
      <c r="ID95" s="192">
        <f t="shared" si="2683"/>
        <v>0</v>
      </c>
      <c r="IE95" s="48"/>
      <c r="IF95" s="48"/>
      <c r="IH95" s="48"/>
      <c r="II95" s="48"/>
      <c r="IJ95" s="48"/>
      <c r="IK95" s="48"/>
      <c r="IL95" s="191">
        <f t="shared" si="2684"/>
        <v>0</v>
      </c>
      <c r="IM95" s="48"/>
      <c r="IN95" s="48"/>
      <c r="IO95" s="48"/>
      <c r="IP95" s="48"/>
      <c r="IQ95" s="48"/>
      <c r="IR95" s="48"/>
      <c r="IS95" s="192">
        <f t="shared" si="2685"/>
        <v>0</v>
      </c>
      <c r="IT95" s="48"/>
      <c r="IU95" s="48"/>
      <c r="IW95" s="48"/>
      <c r="IX95" s="48"/>
      <c r="IY95" s="48"/>
      <c r="IZ95" s="48"/>
      <c r="JA95" s="191">
        <f t="shared" si="2686"/>
        <v>0</v>
      </c>
      <c r="JB95" s="48"/>
      <c r="JC95" s="48"/>
      <c r="JD95" s="48"/>
      <c r="JE95" s="48"/>
      <c r="JF95" s="48"/>
      <c r="JG95" s="48"/>
      <c r="JH95" s="192">
        <f t="shared" si="2687"/>
        <v>0</v>
      </c>
      <c r="JI95" s="48"/>
      <c r="JJ95" s="48"/>
      <c r="JL95" s="48"/>
      <c r="JM95" s="48"/>
      <c r="JN95" s="48"/>
      <c r="JO95" s="48"/>
      <c r="JP95" s="191">
        <f t="shared" si="2688"/>
        <v>0</v>
      </c>
      <c r="JQ95" s="48"/>
      <c r="JR95" s="48"/>
      <c r="JS95" s="48"/>
      <c r="JT95" s="48"/>
      <c r="JU95" s="48"/>
      <c r="JV95" s="48"/>
      <c r="JW95" s="192">
        <f t="shared" si="2689"/>
        <v>0</v>
      </c>
      <c r="JX95" s="48"/>
      <c r="JY95" s="48"/>
      <c r="KA95" s="48"/>
      <c r="KB95" s="48"/>
      <c r="KC95" s="48"/>
      <c r="KD95" s="48"/>
      <c r="KE95" s="191">
        <f t="shared" si="2690"/>
        <v>0</v>
      </c>
      <c r="KF95" s="48"/>
      <c r="KG95" s="48"/>
      <c r="KH95" s="48"/>
      <c r="KI95" s="48"/>
      <c r="KJ95" s="48"/>
      <c r="KK95" s="48"/>
      <c r="KL95" s="192">
        <f t="shared" si="2691"/>
        <v>0</v>
      </c>
      <c r="KM95" s="48"/>
      <c r="KN95" s="48"/>
      <c r="KP95" s="48"/>
      <c r="KQ95" s="48"/>
      <c r="KR95" s="48"/>
      <c r="KS95" s="48"/>
      <c r="KT95" s="191">
        <f t="shared" si="2692"/>
        <v>0</v>
      </c>
      <c r="KU95" s="48"/>
      <c r="KV95" s="48"/>
      <c r="KW95" s="48"/>
      <c r="KX95" s="48"/>
      <c r="KY95" s="48"/>
      <c r="KZ95" s="48"/>
      <c r="LA95" s="192">
        <f t="shared" si="2693"/>
        <v>0</v>
      </c>
      <c r="LB95" s="48"/>
      <c r="LC95" s="48"/>
      <c r="LE95" s="48"/>
      <c r="LF95" s="48"/>
      <c r="LG95" s="48"/>
      <c r="LH95" s="48"/>
      <c r="LI95" s="191">
        <f t="shared" si="2694"/>
        <v>0</v>
      </c>
      <c r="LJ95" s="48"/>
      <c r="LK95" s="48"/>
      <c r="LL95" s="48"/>
      <c r="LM95" s="48"/>
      <c r="LN95" s="48"/>
      <c r="LO95" s="48"/>
      <c r="LP95" s="192">
        <f t="shared" si="2695"/>
        <v>0</v>
      </c>
      <c r="LQ95" s="48"/>
      <c r="LR95" s="48"/>
      <c r="LT95" s="48"/>
      <c r="LU95" s="48"/>
      <c r="LV95" s="48"/>
      <c r="LW95" s="48"/>
      <c r="LX95" s="191">
        <f t="shared" si="2696"/>
        <v>0</v>
      </c>
      <c r="LY95" s="48"/>
      <c r="LZ95" s="48"/>
      <c r="MA95" s="48"/>
      <c r="MB95" s="48"/>
      <c r="MC95" s="48"/>
      <c r="MD95" s="48"/>
      <c r="ME95" s="192">
        <f t="shared" si="2697"/>
        <v>0</v>
      </c>
      <c r="MF95" s="48"/>
      <c r="MG95" s="48"/>
      <c r="MI95" s="48"/>
      <c r="MJ95" s="48"/>
      <c r="MK95" s="48"/>
      <c r="ML95" s="48"/>
      <c r="MM95" s="191">
        <f t="shared" si="2698"/>
        <v>0</v>
      </c>
      <c r="MN95" s="48"/>
      <c r="MO95" s="48"/>
      <c r="MP95" s="48"/>
      <c r="MQ95" s="48"/>
      <c r="MR95" s="48"/>
      <c r="MS95" s="48"/>
      <c r="MT95" s="192">
        <f t="shared" si="2699"/>
        <v>0</v>
      </c>
      <c r="MU95" s="48"/>
      <c r="MV95" s="48"/>
      <c r="MX95" s="48"/>
      <c r="MY95" s="48"/>
      <c r="MZ95" s="48"/>
      <c r="NA95" s="48"/>
      <c r="NB95" s="191">
        <f t="shared" si="2700"/>
        <v>0</v>
      </c>
      <c r="NC95" s="48"/>
      <c r="ND95" s="48"/>
      <c r="NE95" s="48"/>
      <c r="NF95" s="48"/>
      <c r="NG95" s="48"/>
      <c r="NH95" s="48"/>
      <c r="NI95" s="192">
        <f t="shared" si="2701"/>
        <v>0</v>
      </c>
      <c r="NJ95" s="48"/>
      <c r="NK95" s="48"/>
      <c r="NM95" s="48"/>
      <c r="NN95" s="48"/>
      <c r="NO95" s="48"/>
      <c r="NP95" s="48"/>
      <c r="NQ95" s="191">
        <f t="shared" si="2702"/>
        <v>0</v>
      </c>
      <c r="NR95" s="48"/>
      <c r="NS95" s="48"/>
      <c r="NT95" s="48"/>
      <c r="NU95" s="48"/>
      <c r="NV95" s="48"/>
      <c r="NW95" s="48"/>
      <c r="NX95" s="192">
        <f t="shared" si="2703"/>
        <v>0</v>
      </c>
      <c r="NY95" s="48"/>
      <c r="NZ95" s="48"/>
      <c r="OB95" s="48"/>
      <c r="OC95" s="48"/>
      <c r="OD95" s="48"/>
      <c r="OE95" s="48"/>
      <c r="OF95" s="191">
        <f t="shared" si="2704"/>
        <v>0</v>
      </c>
      <c r="OG95" s="48"/>
      <c r="OH95" s="48"/>
      <c r="OI95" s="48"/>
      <c r="OJ95" s="48"/>
      <c r="OK95" s="48"/>
      <c r="OL95" s="48"/>
      <c r="OM95" s="192">
        <f t="shared" si="2705"/>
        <v>0</v>
      </c>
      <c r="ON95" s="48"/>
      <c r="OO95" s="48"/>
      <c r="OQ95" s="48"/>
      <c r="OR95" s="48"/>
      <c r="OS95" s="48"/>
      <c r="OT95" s="48"/>
      <c r="OU95" s="191">
        <f t="shared" si="2706"/>
        <v>0</v>
      </c>
      <c r="OV95" s="48"/>
      <c r="OW95" s="48"/>
      <c r="OX95" s="48"/>
      <c r="OY95" s="48"/>
      <c r="OZ95" s="48"/>
      <c r="PA95" s="48"/>
      <c r="PB95" s="192">
        <f t="shared" si="2707"/>
        <v>0</v>
      </c>
      <c r="PC95" s="48"/>
      <c r="PD95" s="48"/>
      <c r="PF95" s="48"/>
      <c r="PG95" s="48"/>
      <c r="PH95" s="48"/>
      <c r="PI95" s="48"/>
      <c r="PJ95" s="191">
        <f t="shared" si="2708"/>
        <v>0</v>
      </c>
      <c r="PK95" s="48"/>
      <c r="PL95" s="48"/>
      <c r="PM95" s="48"/>
      <c r="PN95" s="48"/>
      <c r="PO95" s="48"/>
      <c r="PP95" s="48"/>
      <c r="PQ95" s="192">
        <f t="shared" si="2709"/>
        <v>0</v>
      </c>
      <c r="PR95" s="48"/>
      <c r="PS95" s="48"/>
      <c r="PU95" s="48"/>
      <c r="PV95" s="48"/>
      <c r="PW95" s="48"/>
      <c r="PX95" s="48"/>
      <c r="PY95" s="191">
        <f t="shared" si="2710"/>
        <v>0</v>
      </c>
      <c r="PZ95" s="48"/>
      <c r="QA95" s="48"/>
      <c r="QB95" s="48"/>
      <c r="QC95" s="48"/>
      <c r="QD95" s="48"/>
      <c r="QE95" s="48"/>
      <c r="QF95" s="192">
        <f t="shared" si="2711"/>
        <v>0</v>
      </c>
      <c r="QG95" s="48"/>
      <c r="QH95" s="48"/>
      <c r="QJ95" s="48"/>
      <c r="QK95" s="48"/>
      <c r="QL95" s="48"/>
      <c r="QM95" s="48"/>
      <c r="QN95" s="191">
        <f t="shared" si="2712"/>
        <v>0</v>
      </c>
      <c r="QO95" s="48"/>
      <c r="QP95" s="48"/>
      <c r="QQ95" s="48"/>
      <c r="QR95" s="48"/>
      <c r="QS95" s="48"/>
      <c r="QT95" s="48"/>
      <c r="QU95" s="192">
        <f t="shared" si="2713"/>
        <v>0</v>
      </c>
      <c r="QV95" s="48"/>
      <c r="QW95" s="48"/>
      <c r="QY95" s="48"/>
      <c r="QZ95" s="48"/>
      <c r="RA95" s="48"/>
      <c r="RB95" s="48"/>
      <c r="RC95" s="191">
        <f t="shared" si="2714"/>
        <v>0</v>
      </c>
      <c r="RD95" s="48"/>
      <c r="RE95" s="48"/>
      <c r="RF95" s="48"/>
      <c r="RG95" s="48"/>
      <c r="RH95" s="48"/>
      <c r="RI95" s="48"/>
      <c r="RJ95" s="192">
        <f t="shared" si="2715"/>
        <v>0</v>
      </c>
      <c r="RK95" s="48"/>
      <c r="RL95" s="48"/>
      <c r="RN95" s="48"/>
      <c r="RO95" s="48"/>
      <c r="RP95" s="48"/>
      <c r="RQ95" s="48"/>
      <c r="RR95" s="191">
        <f t="shared" si="2716"/>
        <v>0</v>
      </c>
      <c r="RS95" s="48"/>
      <c r="RT95" s="48"/>
      <c r="RU95" s="48"/>
      <c r="RV95" s="48"/>
      <c r="RW95" s="48"/>
      <c r="RX95" s="48"/>
      <c r="RY95" s="192">
        <f t="shared" si="2717"/>
        <v>0</v>
      </c>
      <c r="RZ95" s="48"/>
      <c r="SA95" s="48"/>
      <c r="SC95" s="48"/>
      <c r="SD95" s="48"/>
      <c r="SE95" s="48"/>
      <c r="SF95" s="48"/>
      <c r="SG95" s="191">
        <f t="shared" si="2718"/>
        <v>0</v>
      </c>
      <c r="SH95" s="48"/>
      <c r="SI95" s="48"/>
      <c r="SJ95" s="48"/>
      <c r="SK95" s="48"/>
      <c r="SL95" s="48"/>
      <c r="SM95" s="48"/>
      <c r="SN95" s="192">
        <f t="shared" si="2719"/>
        <v>0</v>
      </c>
      <c r="SO95" s="48"/>
      <c r="SP95" s="48"/>
      <c r="SR95" s="48"/>
      <c r="SS95" s="48"/>
      <c r="ST95" s="48"/>
      <c r="SU95" s="48"/>
      <c r="SV95" s="191">
        <f t="shared" si="2720"/>
        <v>0</v>
      </c>
      <c r="SW95" s="48"/>
      <c r="SX95" s="48"/>
      <c r="SY95" s="48"/>
      <c r="SZ95" s="48"/>
      <c r="TA95" s="48"/>
      <c r="TB95" s="48"/>
      <c r="TC95" s="192">
        <f t="shared" si="2721"/>
        <v>0</v>
      </c>
      <c r="TD95" s="48"/>
      <c r="TE95" s="48"/>
      <c r="TG95" s="48"/>
      <c r="TH95" s="48"/>
      <c r="TI95" s="48"/>
      <c r="TJ95" s="48"/>
      <c r="TK95" s="191">
        <f t="shared" si="2722"/>
        <v>0</v>
      </c>
      <c r="TL95" s="48"/>
      <c r="TM95" s="48"/>
      <c r="TN95" s="48"/>
      <c r="TO95" s="48"/>
      <c r="TP95" s="48"/>
      <c r="TQ95" s="48"/>
      <c r="TR95" s="192">
        <f t="shared" si="2723"/>
        <v>0</v>
      </c>
      <c r="TS95" s="48"/>
      <c r="TT95" s="48"/>
      <c r="TV95" s="48"/>
      <c r="TW95" s="48"/>
      <c r="TX95" s="48"/>
      <c r="TY95" s="48"/>
      <c r="TZ95" s="191">
        <f t="shared" si="2724"/>
        <v>0</v>
      </c>
      <c r="UA95" s="48"/>
      <c r="UB95" s="48"/>
      <c r="UC95" s="48"/>
      <c r="UD95" s="48"/>
      <c r="UE95" s="48"/>
      <c r="UF95" s="48"/>
      <c r="UG95" s="192">
        <f t="shared" si="2725"/>
        <v>0</v>
      </c>
      <c r="UH95" s="48"/>
      <c r="UI95" s="48"/>
      <c r="UK95" s="48"/>
      <c r="UL95" s="48"/>
      <c r="UM95" s="48"/>
      <c r="UN95" s="48"/>
      <c r="UO95" s="191">
        <f t="shared" si="2726"/>
        <v>0</v>
      </c>
      <c r="UP95" s="48"/>
      <c r="UQ95" s="48"/>
      <c r="UR95" s="48"/>
      <c r="US95" s="48"/>
      <c r="UT95" s="48"/>
      <c r="UU95" s="48"/>
      <c r="UV95" s="192">
        <f t="shared" si="2727"/>
        <v>0</v>
      </c>
      <c r="UW95" s="48"/>
      <c r="UX95" s="48"/>
      <c r="UZ95" s="48"/>
      <c r="VA95" s="48"/>
      <c r="VB95" s="48"/>
      <c r="VC95" s="48"/>
      <c r="VD95" s="191">
        <f t="shared" si="2728"/>
        <v>0</v>
      </c>
      <c r="VE95" s="48"/>
      <c r="VF95" s="48"/>
      <c r="VG95" s="48"/>
      <c r="VH95" s="48"/>
      <c r="VI95" s="48"/>
      <c r="VJ95" s="48"/>
      <c r="VK95" s="192">
        <f t="shared" si="2729"/>
        <v>0</v>
      </c>
      <c r="VL95" s="48"/>
      <c r="VM95" s="48"/>
      <c r="VO95" s="48"/>
      <c r="VP95" s="48"/>
      <c r="VQ95" s="48"/>
      <c r="VR95" s="48"/>
      <c r="VS95" s="191">
        <f t="shared" si="2730"/>
        <v>0</v>
      </c>
      <c r="VT95" s="48"/>
      <c r="VU95" s="48"/>
      <c r="VV95" s="48"/>
      <c r="VW95" s="48"/>
      <c r="VX95" s="48"/>
      <c r="VY95" s="48"/>
      <c r="VZ95" s="192">
        <f t="shared" si="2731"/>
        <v>0</v>
      </c>
      <c r="WA95" s="48"/>
      <c r="WB95" s="48"/>
      <c r="WD95" s="48"/>
      <c r="WE95" s="48"/>
      <c r="WF95" s="48"/>
      <c r="WG95" s="48"/>
      <c r="WH95" s="191">
        <f t="shared" si="2732"/>
        <v>0</v>
      </c>
      <c r="WI95" s="48"/>
      <c r="WJ95" s="48"/>
      <c r="WK95" s="48"/>
      <c r="WL95" s="48"/>
      <c r="WM95" s="48"/>
      <c r="WN95" s="48"/>
      <c r="WO95" s="192">
        <f t="shared" si="2733"/>
        <v>0</v>
      </c>
      <c r="WP95" s="48"/>
      <c r="WQ95" s="48"/>
      <c r="WS95" s="48"/>
      <c r="WT95" s="48"/>
      <c r="WU95" s="48"/>
      <c r="WV95" s="48"/>
      <c r="WW95" s="191">
        <f t="shared" si="2734"/>
        <v>0</v>
      </c>
      <c r="WX95" s="48"/>
      <c r="WY95" s="48"/>
      <c r="WZ95" s="48"/>
      <c r="XA95" s="48"/>
      <c r="XB95" s="48"/>
      <c r="XC95" s="48"/>
      <c r="XD95" s="192">
        <f t="shared" si="2735"/>
        <v>0</v>
      </c>
      <c r="XE95" s="48"/>
      <c r="XF95" s="48"/>
      <c r="XH95" s="48"/>
      <c r="XI95" s="48"/>
      <c r="XJ95" s="48"/>
      <c r="XK95" s="48"/>
      <c r="XL95" s="191">
        <f t="shared" si="2736"/>
        <v>0</v>
      </c>
      <c r="XM95" s="48"/>
      <c r="XN95" s="48"/>
      <c r="XO95" s="48"/>
      <c r="XP95" s="48"/>
      <c r="XQ95" s="48"/>
      <c r="XR95" s="48"/>
      <c r="XS95" s="192">
        <f t="shared" si="2737"/>
        <v>0</v>
      </c>
      <c r="XT95" s="48"/>
      <c r="XU95" s="48"/>
      <c r="XW95" s="48"/>
      <c r="XX95" s="48"/>
      <c r="XY95" s="48"/>
      <c r="XZ95" s="48"/>
      <c r="YA95" s="191">
        <f t="shared" si="2738"/>
        <v>0</v>
      </c>
      <c r="YB95" s="48"/>
      <c r="YC95" s="48"/>
      <c r="YD95" s="48"/>
      <c r="YE95" s="48"/>
      <c r="YF95" s="48"/>
      <c r="YG95" s="48"/>
      <c r="YH95" s="192">
        <f t="shared" si="2739"/>
        <v>0</v>
      </c>
      <c r="YI95" s="48"/>
      <c r="YJ95" s="48"/>
      <c r="YL95" s="48"/>
      <c r="YM95" s="48"/>
      <c r="YN95" s="48"/>
      <c r="YO95" s="48"/>
      <c r="YP95" s="191">
        <f t="shared" si="2740"/>
        <v>0</v>
      </c>
      <c r="YQ95" s="48"/>
      <c r="YR95" s="48"/>
      <c r="YS95" s="48"/>
      <c r="YT95" s="48"/>
      <c r="YU95" s="48"/>
      <c r="YV95" s="48"/>
      <c r="YW95" s="192">
        <f t="shared" si="2741"/>
        <v>0</v>
      </c>
      <c r="YX95" s="48"/>
      <c r="YY95" s="48"/>
      <c r="ZA95" s="48"/>
      <c r="ZB95" s="48"/>
      <c r="ZC95" s="48"/>
      <c r="ZD95" s="48"/>
      <c r="ZE95" s="191">
        <f t="shared" si="2742"/>
        <v>0</v>
      </c>
      <c r="ZF95" s="48"/>
      <c r="ZG95" s="48"/>
      <c r="ZH95" s="48"/>
      <c r="ZI95" s="48"/>
      <c r="ZJ95" s="48"/>
      <c r="ZK95" s="48"/>
      <c r="ZL95" s="192">
        <f t="shared" si="2743"/>
        <v>0</v>
      </c>
      <c r="ZM95" s="48"/>
      <c r="ZN95" s="48"/>
      <c r="ZP95" s="48"/>
      <c r="ZQ95" s="48"/>
      <c r="ZR95" s="48"/>
      <c r="ZS95" s="48"/>
      <c r="ZT95" s="191">
        <f t="shared" si="2744"/>
        <v>0</v>
      </c>
      <c r="ZU95" s="48"/>
      <c r="ZV95" s="48"/>
      <c r="ZW95" s="48"/>
      <c r="ZX95" s="48"/>
      <c r="ZY95" s="48"/>
      <c r="ZZ95" s="48"/>
      <c r="AAA95" s="192">
        <f t="shared" si="2745"/>
        <v>0</v>
      </c>
      <c r="AAB95" s="48"/>
      <c r="AAC95" s="48"/>
      <c r="AAE95" s="48"/>
      <c r="AAF95" s="48"/>
      <c r="AAG95" s="48"/>
      <c r="AAH95" s="48"/>
      <c r="AAI95" s="191">
        <f t="shared" si="2746"/>
        <v>0</v>
      </c>
      <c r="AAJ95" s="48"/>
      <c r="AAK95" s="48"/>
      <c r="AAL95" s="48"/>
      <c r="AAM95" s="48"/>
      <c r="AAN95" s="48"/>
      <c r="AAO95" s="48"/>
      <c r="AAP95" s="192">
        <f t="shared" si="2747"/>
        <v>0</v>
      </c>
      <c r="AAQ95" s="48"/>
      <c r="AAR95" s="48"/>
      <c r="AAT95" s="48"/>
      <c r="AAU95" s="48"/>
      <c r="AAV95" s="48"/>
      <c r="AAW95" s="48"/>
      <c r="AAX95" s="191">
        <f t="shared" si="2748"/>
        <v>0</v>
      </c>
      <c r="AAY95" s="48"/>
      <c r="AAZ95" s="48"/>
      <c r="ABA95" s="48"/>
      <c r="ABB95" s="48"/>
      <c r="ABC95" s="48"/>
      <c r="ABD95" s="48"/>
      <c r="ABE95" s="192">
        <f t="shared" si="2749"/>
        <v>0</v>
      </c>
      <c r="ABF95" s="48"/>
      <c r="ABG95" s="48"/>
      <c r="ABI95" s="48"/>
      <c r="ABJ95" s="48"/>
      <c r="ABK95" s="48"/>
      <c r="ABL95" s="48"/>
      <c r="ABM95" s="191">
        <f t="shared" si="2750"/>
        <v>0</v>
      </c>
      <c r="ABN95" s="48"/>
      <c r="ABO95" s="48"/>
      <c r="ABP95" s="48"/>
      <c r="ABQ95" s="48"/>
      <c r="ABR95" s="48"/>
      <c r="ABS95" s="48"/>
      <c r="ABT95" s="192">
        <f t="shared" si="2751"/>
        <v>0</v>
      </c>
      <c r="ABU95" s="48"/>
      <c r="ABV95" s="48"/>
      <c r="ABX95" s="48"/>
      <c r="ABY95" s="48"/>
      <c r="ABZ95" s="48"/>
      <c r="ACA95" s="48"/>
      <c r="ACB95" s="191">
        <f t="shared" si="2752"/>
        <v>0</v>
      </c>
      <c r="ACC95" s="48"/>
      <c r="ACD95" s="48"/>
      <c r="ACE95" s="48"/>
      <c r="ACF95" s="48"/>
      <c r="ACG95" s="48"/>
      <c r="ACH95" s="48"/>
      <c r="ACI95" s="192">
        <f t="shared" si="2753"/>
        <v>0</v>
      </c>
      <c r="ACJ95" s="48"/>
      <c r="ACK95" s="48"/>
      <c r="ACM95" s="48"/>
      <c r="ACN95" s="48"/>
      <c r="ACO95" s="48"/>
      <c r="ACP95" s="48"/>
      <c r="ACQ95" s="191">
        <f t="shared" si="2754"/>
        <v>0</v>
      </c>
      <c r="ACR95" s="48"/>
      <c r="ACS95" s="48"/>
      <c r="ACT95" s="48"/>
      <c r="ACU95" s="48"/>
      <c r="ACV95" s="48"/>
      <c r="ACW95" s="48"/>
      <c r="ACX95" s="192">
        <f t="shared" si="2755"/>
        <v>0</v>
      </c>
      <c r="ACY95" s="48"/>
      <c r="ACZ95" s="48"/>
      <c r="ADC95" s="48"/>
      <c r="ADD95" s="48"/>
      <c r="ADE95" s="48"/>
      <c r="ADF95" s="48"/>
      <c r="ADG95" s="191">
        <f t="shared" si="2756"/>
        <v>0</v>
      </c>
      <c r="ADH95" s="48"/>
      <c r="ADI95" s="48"/>
      <c r="ADJ95" s="48"/>
      <c r="ADK95" s="48"/>
      <c r="ADL95" s="48"/>
      <c r="ADM95" s="48"/>
      <c r="ADN95" s="192">
        <f t="shared" si="2757"/>
        <v>0</v>
      </c>
      <c r="ADO95" s="48"/>
      <c r="ADP95" s="48"/>
      <c r="ADR95" s="48"/>
      <c r="ADS95" s="48"/>
      <c r="ADT95" s="48"/>
      <c r="ADU95" s="48"/>
      <c r="ADV95" s="191">
        <f t="shared" si="2758"/>
        <v>0</v>
      </c>
      <c r="ADW95" s="48"/>
      <c r="ADX95" s="48"/>
      <c r="ADY95" s="48"/>
      <c r="ADZ95" s="48"/>
      <c r="AEA95" s="48"/>
      <c r="AEB95" s="48"/>
      <c r="AEC95" s="192">
        <f t="shared" si="2759"/>
        <v>0</v>
      </c>
      <c r="AED95" s="48"/>
      <c r="AEE95" s="48"/>
      <c r="AEG95" s="48"/>
      <c r="AEH95" s="48"/>
      <c r="AEI95" s="48"/>
      <c r="AEJ95" s="48"/>
      <c r="AEK95" s="191">
        <f t="shared" si="2760"/>
        <v>0</v>
      </c>
      <c r="AEL95" s="48"/>
      <c r="AEM95" s="48"/>
      <c r="AEN95" s="48"/>
      <c r="AEO95" s="48"/>
      <c r="AEP95" s="48"/>
      <c r="AEQ95" s="48"/>
      <c r="AER95" s="192">
        <f t="shared" si="2761"/>
        <v>0</v>
      </c>
      <c r="AES95" s="48"/>
      <c r="AET95" s="48"/>
      <c r="AEV95" s="48"/>
      <c r="AEW95" s="48"/>
      <c r="AEX95" s="48"/>
      <c r="AEY95" s="48"/>
      <c r="AEZ95" s="191">
        <f t="shared" si="2762"/>
        <v>0</v>
      </c>
      <c r="AFA95" s="48"/>
      <c r="AFB95" s="48"/>
      <c r="AFC95" s="48"/>
      <c r="AFD95" s="48"/>
      <c r="AFE95" s="48"/>
      <c r="AFF95" s="48"/>
      <c r="AFG95" s="192">
        <f t="shared" si="2763"/>
        <v>0</v>
      </c>
      <c r="AFH95" s="48"/>
      <c r="AFI95" s="48"/>
      <c r="AFK95" s="48"/>
      <c r="AFL95" s="48"/>
      <c r="AFM95" s="48"/>
      <c r="AFN95" s="48"/>
      <c r="AFO95" s="191">
        <f t="shared" si="2764"/>
        <v>0</v>
      </c>
      <c r="AFP95" s="48"/>
      <c r="AFQ95" s="48"/>
      <c r="AFR95" s="48"/>
      <c r="AFS95" s="48"/>
      <c r="AFT95" s="48"/>
      <c r="AFU95" s="48"/>
      <c r="AFV95" s="192">
        <f t="shared" si="2765"/>
        <v>0</v>
      </c>
      <c r="AFW95" s="48"/>
      <c r="AFX95" s="48"/>
      <c r="AFZ95" s="48"/>
      <c r="AGA95" s="48"/>
      <c r="AGB95" s="48"/>
      <c r="AGC95" s="48"/>
      <c r="AGD95" s="191">
        <f t="shared" si="2766"/>
        <v>0</v>
      </c>
      <c r="AGE95" s="48"/>
      <c r="AGF95" s="48"/>
      <c r="AGG95" s="48"/>
      <c r="AGH95" s="48"/>
      <c r="AGI95" s="48"/>
      <c r="AGJ95" s="48"/>
      <c r="AGK95" s="192">
        <f t="shared" si="2767"/>
        <v>0</v>
      </c>
      <c r="AGL95" s="48"/>
      <c r="AGM95" s="48"/>
      <c r="AGO95" s="48"/>
      <c r="AGP95" s="48"/>
      <c r="AGQ95" s="48"/>
      <c r="AGR95" s="48"/>
      <c r="AGS95" s="191">
        <f t="shared" si="2768"/>
        <v>0</v>
      </c>
      <c r="AGT95" s="48"/>
      <c r="AGU95" s="48"/>
      <c r="AGV95" s="48"/>
      <c r="AGW95" s="48"/>
      <c r="AGX95" s="48"/>
      <c r="AGY95" s="48"/>
      <c r="AGZ95" s="192">
        <f t="shared" si="2769"/>
        <v>0</v>
      </c>
      <c r="AHA95" s="48"/>
      <c r="AHB95" s="48"/>
      <c r="AHD95" s="48"/>
      <c r="AHE95" s="48"/>
      <c r="AHF95" s="48"/>
      <c r="AHG95" s="48"/>
      <c r="AHH95" s="191">
        <f t="shared" si="2770"/>
        <v>0</v>
      </c>
      <c r="AHI95" s="48"/>
      <c r="AHJ95" s="48"/>
      <c r="AHK95" s="48"/>
      <c r="AHL95" s="48"/>
      <c r="AHM95" s="48"/>
      <c r="AHN95" s="48"/>
      <c r="AHO95" s="192">
        <f t="shared" si="2771"/>
        <v>0</v>
      </c>
      <c r="AHP95" s="48"/>
      <c r="AHQ95" s="48"/>
      <c r="AHS95" s="48"/>
      <c r="AHT95" s="48"/>
      <c r="AHU95" s="48"/>
      <c r="AHV95" s="48"/>
      <c r="AHW95" s="191">
        <f t="shared" si="2772"/>
        <v>0</v>
      </c>
      <c r="AHX95" s="48"/>
      <c r="AHY95" s="48"/>
      <c r="AHZ95" s="48"/>
      <c r="AIA95" s="48"/>
      <c r="AIB95" s="48"/>
      <c r="AIC95" s="48"/>
      <c r="AID95" s="192">
        <f t="shared" si="2773"/>
        <v>0</v>
      </c>
      <c r="AIE95" s="48"/>
      <c r="AIF95" s="48"/>
    </row>
    <row r="96" spans="1:916" ht="30" x14ac:dyDescent="0.25">
      <c r="A96" s="46" t="s">
        <v>297</v>
      </c>
      <c r="B96" s="47" t="s">
        <v>303</v>
      </c>
      <c r="C96" s="53"/>
      <c r="D96" s="48"/>
      <c r="E96" s="48"/>
      <c r="F96" s="48"/>
      <c r="G96" s="191">
        <f t="shared" si="2652"/>
        <v>0</v>
      </c>
      <c r="H96" s="48"/>
      <c r="I96" s="48"/>
      <c r="J96" s="48"/>
      <c r="K96" s="48"/>
      <c r="L96" s="48"/>
      <c r="M96" s="48"/>
      <c r="N96" s="192">
        <f t="shared" si="2653"/>
        <v>0</v>
      </c>
      <c r="O96" s="48"/>
      <c r="P96" s="48"/>
      <c r="Q96" s="48"/>
      <c r="R96" s="48"/>
      <c r="S96" s="48"/>
      <c r="T96" s="48"/>
      <c r="U96" s="191">
        <f t="shared" si="2654"/>
        <v>0</v>
      </c>
      <c r="V96" s="48"/>
      <c r="W96" s="48"/>
      <c r="X96" s="48"/>
      <c r="Y96" s="48"/>
      <c r="Z96" s="48"/>
      <c r="AA96" s="48"/>
      <c r="AB96" s="192">
        <f t="shared" si="2655"/>
        <v>0</v>
      </c>
      <c r="AC96" s="48"/>
      <c r="AD96" s="48"/>
      <c r="AF96" s="48"/>
      <c r="AG96" s="48"/>
      <c r="AH96" s="48"/>
      <c r="AI96" s="48"/>
      <c r="AJ96" s="191">
        <f t="shared" si="2656"/>
        <v>0</v>
      </c>
      <c r="AK96" s="48"/>
      <c r="AL96" s="48"/>
      <c r="AM96" s="48"/>
      <c r="AN96" s="48"/>
      <c r="AO96" s="48"/>
      <c r="AP96" s="48"/>
      <c r="AQ96" s="192">
        <f t="shared" si="2657"/>
        <v>0</v>
      </c>
      <c r="AR96" s="48"/>
      <c r="AS96" s="48"/>
      <c r="AU96" s="48"/>
      <c r="AV96" s="48"/>
      <c r="AW96" s="48"/>
      <c r="AX96" s="48"/>
      <c r="AY96" s="191">
        <f t="shared" si="2658"/>
        <v>0</v>
      </c>
      <c r="AZ96" s="48"/>
      <c r="BA96" s="48"/>
      <c r="BB96" s="48"/>
      <c r="BC96" s="48"/>
      <c r="BD96" s="48"/>
      <c r="BE96" s="48"/>
      <c r="BF96" s="192">
        <f t="shared" si="2659"/>
        <v>0</v>
      </c>
      <c r="BG96" s="48"/>
      <c r="BH96" s="48"/>
      <c r="BJ96" s="48"/>
      <c r="BK96" s="48"/>
      <c r="BL96" s="48"/>
      <c r="BM96" s="48"/>
      <c r="BN96" s="191">
        <f t="shared" si="2660"/>
        <v>0</v>
      </c>
      <c r="BO96" s="48"/>
      <c r="BP96" s="48"/>
      <c r="BQ96" s="48"/>
      <c r="BR96" s="48"/>
      <c r="BS96" s="48"/>
      <c r="BT96" s="48"/>
      <c r="BU96" s="192">
        <f t="shared" si="2661"/>
        <v>0</v>
      </c>
      <c r="BV96" s="48"/>
      <c r="BW96" s="48"/>
      <c r="BY96" s="48"/>
      <c r="BZ96" s="48"/>
      <c r="CA96" s="48"/>
      <c r="CB96" s="48"/>
      <c r="CC96" s="191">
        <f t="shared" si="2662"/>
        <v>0</v>
      </c>
      <c r="CD96" s="48"/>
      <c r="CE96" s="48"/>
      <c r="CF96" s="48"/>
      <c r="CG96" s="48"/>
      <c r="CH96" s="48"/>
      <c r="CI96" s="48"/>
      <c r="CJ96" s="192">
        <f t="shared" si="2663"/>
        <v>0</v>
      </c>
      <c r="CK96" s="48"/>
      <c r="CL96" s="48"/>
      <c r="CN96" s="48"/>
      <c r="CO96" s="48"/>
      <c r="CP96" s="48"/>
      <c r="CQ96" s="48"/>
      <c r="CR96" s="191">
        <f t="shared" si="2664"/>
        <v>0</v>
      </c>
      <c r="CS96" s="48"/>
      <c r="CT96" s="48"/>
      <c r="CU96" s="48"/>
      <c r="CV96" s="48"/>
      <c r="CW96" s="48"/>
      <c r="CX96" s="48"/>
      <c r="CY96" s="192">
        <f t="shared" si="2665"/>
        <v>0</v>
      </c>
      <c r="CZ96" s="48"/>
      <c r="DA96" s="48"/>
      <c r="DC96" s="48"/>
      <c r="DD96" s="48"/>
      <c r="DE96" s="48"/>
      <c r="DF96" s="48"/>
      <c r="DG96" s="191">
        <f t="shared" si="2666"/>
        <v>0</v>
      </c>
      <c r="DH96" s="48"/>
      <c r="DI96" s="48"/>
      <c r="DJ96" s="48"/>
      <c r="DK96" s="48"/>
      <c r="DL96" s="48"/>
      <c r="DM96" s="48"/>
      <c r="DN96" s="192">
        <f t="shared" si="2667"/>
        <v>0</v>
      </c>
      <c r="DO96" s="48"/>
      <c r="DP96" s="48"/>
      <c r="DR96" s="48"/>
      <c r="DS96" s="48"/>
      <c r="DT96" s="48"/>
      <c r="DU96" s="48"/>
      <c r="DV96" s="191">
        <f t="shared" si="2668"/>
        <v>0</v>
      </c>
      <c r="DW96" s="48"/>
      <c r="DX96" s="48"/>
      <c r="DY96" s="48"/>
      <c r="DZ96" s="48"/>
      <c r="EA96" s="48"/>
      <c r="EB96" s="48"/>
      <c r="EC96" s="192">
        <f t="shared" si="2669"/>
        <v>0</v>
      </c>
      <c r="ED96" s="48"/>
      <c r="EE96" s="48"/>
      <c r="EG96" s="48"/>
      <c r="EH96" s="48"/>
      <c r="EI96" s="48"/>
      <c r="EJ96" s="48"/>
      <c r="EK96" s="191">
        <f t="shared" si="2670"/>
        <v>0</v>
      </c>
      <c r="EL96" s="48"/>
      <c r="EM96" s="48"/>
      <c r="EN96" s="48"/>
      <c r="EO96" s="48"/>
      <c r="EP96" s="48"/>
      <c r="EQ96" s="48"/>
      <c r="ER96" s="192">
        <f t="shared" si="2671"/>
        <v>0</v>
      </c>
      <c r="ES96" s="48"/>
      <c r="ET96" s="48"/>
      <c r="EV96" s="48"/>
      <c r="EW96" s="48"/>
      <c r="EX96" s="48"/>
      <c r="EY96" s="48"/>
      <c r="EZ96" s="191">
        <f t="shared" si="2672"/>
        <v>0</v>
      </c>
      <c r="FA96" s="48"/>
      <c r="FB96" s="48"/>
      <c r="FC96" s="48"/>
      <c r="FD96" s="48"/>
      <c r="FE96" s="48"/>
      <c r="FF96" s="48"/>
      <c r="FG96" s="192">
        <f t="shared" si="2673"/>
        <v>0</v>
      </c>
      <c r="FH96" s="48"/>
      <c r="FI96" s="48"/>
      <c r="FK96" s="48"/>
      <c r="FL96" s="48"/>
      <c r="FM96" s="48"/>
      <c r="FN96" s="48"/>
      <c r="FO96" s="191">
        <f t="shared" si="2674"/>
        <v>0</v>
      </c>
      <c r="FP96" s="48"/>
      <c r="FQ96" s="48"/>
      <c r="FR96" s="48"/>
      <c r="FS96" s="48"/>
      <c r="FT96" s="48"/>
      <c r="FU96" s="48"/>
      <c r="FV96" s="192">
        <f t="shared" si="2675"/>
        <v>0</v>
      </c>
      <c r="FW96" s="48"/>
      <c r="FX96" s="48"/>
      <c r="FZ96" s="48"/>
      <c r="GA96" s="48"/>
      <c r="GB96" s="48"/>
      <c r="GC96" s="48"/>
      <c r="GD96" s="191">
        <f t="shared" si="2676"/>
        <v>0</v>
      </c>
      <c r="GE96" s="48"/>
      <c r="GF96" s="48"/>
      <c r="GG96" s="48"/>
      <c r="GH96" s="48"/>
      <c r="GI96" s="48"/>
      <c r="GJ96" s="48"/>
      <c r="GK96" s="192">
        <f t="shared" si="2677"/>
        <v>0</v>
      </c>
      <c r="GL96" s="48"/>
      <c r="GM96" s="48"/>
      <c r="GO96" s="48"/>
      <c r="GP96" s="48"/>
      <c r="GQ96" s="48"/>
      <c r="GR96" s="48"/>
      <c r="GS96" s="191">
        <f t="shared" si="2678"/>
        <v>0</v>
      </c>
      <c r="GT96" s="48"/>
      <c r="GU96" s="48"/>
      <c r="GV96" s="48"/>
      <c r="GW96" s="48"/>
      <c r="GX96" s="48"/>
      <c r="GY96" s="48"/>
      <c r="GZ96" s="192">
        <f t="shared" si="2679"/>
        <v>0</v>
      </c>
      <c r="HA96" s="48"/>
      <c r="HB96" s="48"/>
      <c r="HD96" s="48"/>
      <c r="HE96" s="48"/>
      <c r="HF96" s="48"/>
      <c r="HG96" s="48"/>
      <c r="HH96" s="191">
        <f t="shared" si="2680"/>
        <v>0</v>
      </c>
      <c r="HI96" s="48"/>
      <c r="HJ96" s="48"/>
      <c r="HK96" s="48"/>
      <c r="HL96" s="48"/>
      <c r="HM96" s="48"/>
      <c r="HN96" s="48"/>
      <c r="HO96" s="192">
        <f t="shared" si="2681"/>
        <v>0</v>
      </c>
      <c r="HP96" s="48"/>
      <c r="HQ96" s="48"/>
      <c r="HS96" s="48"/>
      <c r="HT96" s="48"/>
      <c r="HU96" s="48"/>
      <c r="HV96" s="48"/>
      <c r="HW96" s="191">
        <f t="shared" si="2682"/>
        <v>0</v>
      </c>
      <c r="HX96" s="48"/>
      <c r="HY96" s="48"/>
      <c r="HZ96" s="48"/>
      <c r="IA96" s="48"/>
      <c r="IB96" s="48"/>
      <c r="IC96" s="48"/>
      <c r="ID96" s="192">
        <f t="shared" si="2683"/>
        <v>0</v>
      </c>
      <c r="IE96" s="48"/>
      <c r="IF96" s="48"/>
      <c r="IH96" s="48"/>
      <c r="II96" s="48"/>
      <c r="IJ96" s="48"/>
      <c r="IK96" s="48"/>
      <c r="IL96" s="191">
        <f t="shared" si="2684"/>
        <v>0</v>
      </c>
      <c r="IM96" s="48"/>
      <c r="IN96" s="48"/>
      <c r="IO96" s="48"/>
      <c r="IP96" s="48"/>
      <c r="IQ96" s="48"/>
      <c r="IR96" s="48"/>
      <c r="IS96" s="192">
        <f t="shared" si="2685"/>
        <v>0</v>
      </c>
      <c r="IT96" s="48"/>
      <c r="IU96" s="48"/>
      <c r="IW96" s="48"/>
      <c r="IX96" s="48"/>
      <c r="IY96" s="48"/>
      <c r="IZ96" s="48"/>
      <c r="JA96" s="191">
        <f t="shared" si="2686"/>
        <v>0</v>
      </c>
      <c r="JB96" s="48"/>
      <c r="JC96" s="48"/>
      <c r="JD96" s="48"/>
      <c r="JE96" s="48"/>
      <c r="JF96" s="48"/>
      <c r="JG96" s="48"/>
      <c r="JH96" s="192">
        <f t="shared" si="2687"/>
        <v>0</v>
      </c>
      <c r="JI96" s="48"/>
      <c r="JJ96" s="48"/>
      <c r="JL96" s="48"/>
      <c r="JM96" s="48"/>
      <c r="JN96" s="48"/>
      <c r="JO96" s="48"/>
      <c r="JP96" s="191">
        <f t="shared" si="2688"/>
        <v>0</v>
      </c>
      <c r="JQ96" s="48"/>
      <c r="JR96" s="48"/>
      <c r="JS96" s="48"/>
      <c r="JT96" s="48"/>
      <c r="JU96" s="48"/>
      <c r="JV96" s="48"/>
      <c r="JW96" s="192">
        <f t="shared" si="2689"/>
        <v>0</v>
      </c>
      <c r="JX96" s="48"/>
      <c r="JY96" s="48"/>
      <c r="KA96" s="48"/>
      <c r="KB96" s="48"/>
      <c r="KC96" s="48"/>
      <c r="KD96" s="48"/>
      <c r="KE96" s="191">
        <f t="shared" si="2690"/>
        <v>0</v>
      </c>
      <c r="KF96" s="48"/>
      <c r="KG96" s="48"/>
      <c r="KH96" s="48"/>
      <c r="KI96" s="48"/>
      <c r="KJ96" s="48"/>
      <c r="KK96" s="48"/>
      <c r="KL96" s="192">
        <f t="shared" si="2691"/>
        <v>0</v>
      </c>
      <c r="KM96" s="48"/>
      <c r="KN96" s="48"/>
      <c r="KP96" s="48"/>
      <c r="KQ96" s="48"/>
      <c r="KR96" s="48"/>
      <c r="KS96" s="48"/>
      <c r="KT96" s="191">
        <f t="shared" si="2692"/>
        <v>0</v>
      </c>
      <c r="KU96" s="48"/>
      <c r="KV96" s="48"/>
      <c r="KW96" s="48"/>
      <c r="KX96" s="48"/>
      <c r="KY96" s="48"/>
      <c r="KZ96" s="48"/>
      <c r="LA96" s="192">
        <f t="shared" si="2693"/>
        <v>0</v>
      </c>
      <c r="LB96" s="48"/>
      <c r="LC96" s="48"/>
      <c r="LE96" s="48"/>
      <c r="LF96" s="48"/>
      <c r="LG96" s="48"/>
      <c r="LH96" s="48"/>
      <c r="LI96" s="191">
        <f t="shared" si="2694"/>
        <v>0</v>
      </c>
      <c r="LJ96" s="48"/>
      <c r="LK96" s="48"/>
      <c r="LL96" s="48"/>
      <c r="LM96" s="48"/>
      <c r="LN96" s="48"/>
      <c r="LO96" s="48"/>
      <c r="LP96" s="192">
        <f t="shared" si="2695"/>
        <v>0</v>
      </c>
      <c r="LQ96" s="48"/>
      <c r="LR96" s="48"/>
      <c r="LT96" s="48"/>
      <c r="LU96" s="48"/>
      <c r="LV96" s="48"/>
      <c r="LW96" s="48"/>
      <c r="LX96" s="191">
        <f t="shared" si="2696"/>
        <v>0</v>
      </c>
      <c r="LY96" s="48"/>
      <c r="LZ96" s="48"/>
      <c r="MA96" s="48"/>
      <c r="MB96" s="48"/>
      <c r="MC96" s="48"/>
      <c r="MD96" s="48"/>
      <c r="ME96" s="192">
        <f t="shared" si="2697"/>
        <v>0</v>
      </c>
      <c r="MF96" s="48"/>
      <c r="MG96" s="48"/>
      <c r="MI96" s="48"/>
      <c r="MJ96" s="48"/>
      <c r="MK96" s="48"/>
      <c r="ML96" s="48"/>
      <c r="MM96" s="191">
        <f t="shared" si="2698"/>
        <v>0</v>
      </c>
      <c r="MN96" s="48"/>
      <c r="MO96" s="48"/>
      <c r="MP96" s="48"/>
      <c r="MQ96" s="48"/>
      <c r="MR96" s="48"/>
      <c r="MS96" s="48"/>
      <c r="MT96" s="192">
        <f t="shared" si="2699"/>
        <v>0</v>
      </c>
      <c r="MU96" s="48"/>
      <c r="MV96" s="48"/>
      <c r="MX96" s="48"/>
      <c r="MY96" s="48"/>
      <c r="MZ96" s="48"/>
      <c r="NA96" s="48"/>
      <c r="NB96" s="191">
        <f t="shared" si="2700"/>
        <v>0</v>
      </c>
      <c r="NC96" s="48"/>
      <c r="ND96" s="48"/>
      <c r="NE96" s="48"/>
      <c r="NF96" s="48"/>
      <c r="NG96" s="48"/>
      <c r="NH96" s="48"/>
      <c r="NI96" s="192">
        <f t="shared" si="2701"/>
        <v>0</v>
      </c>
      <c r="NJ96" s="48"/>
      <c r="NK96" s="48"/>
      <c r="NM96" s="48"/>
      <c r="NN96" s="48"/>
      <c r="NO96" s="48"/>
      <c r="NP96" s="48"/>
      <c r="NQ96" s="191">
        <f t="shared" si="2702"/>
        <v>0</v>
      </c>
      <c r="NR96" s="48"/>
      <c r="NS96" s="48"/>
      <c r="NT96" s="48"/>
      <c r="NU96" s="48"/>
      <c r="NV96" s="48"/>
      <c r="NW96" s="48"/>
      <c r="NX96" s="192">
        <f t="shared" si="2703"/>
        <v>0</v>
      </c>
      <c r="NY96" s="48"/>
      <c r="NZ96" s="48"/>
      <c r="OB96" s="48"/>
      <c r="OC96" s="48"/>
      <c r="OD96" s="48"/>
      <c r="OE96" s="48"/>
      <c r="OF96" s="191">
        <f t="shared" si="2704"/>
        <v>0</v>
      </c>
      <c r="OG96" s="48"/>
      <c r="OH96" s="48"/>
      <c r="OI96" s="48"/>
      <c r="OJ96" s="48"/>
      <c r="OK96" s="48"/>
      <c r="OL96" s="48"/>
      <c r="OM96" s="192">
        <f t="shared" si="2705"/>
        <v>0</v>
      </c>
      <c r="ON96" s="48"/>
      <c r="OO96" s="48"/>
      <c r="OQ96" s="48"/>
      <c r="OR96" s="48"/>
      <c r="OS96" s="48"/>
      <c r="OT96" s="48"/>
      <c r="OU96" s="191">
        <f t="shared" si="2706"/>
        <v>0</v>
      </c>
      <c r="OV96" s="48"/>
      <c r="OW96" s="48"/>
      <c r="OX96" s="48"/>
      <c r="OY96" s="48"/>
      <c r="OZ96" s="48"/>
      <c r="PA96" s="48"/>
      <c r="PB96" s="192">
        <f t="shared" si="2707"/>
        <v>0</v>
      </c>
      <c r="PC96" s="48"/>
      <c r="PD96" s="48"/>
      <c r="PF96" s="48"/>
      <c r="PG96" s="48"/>
      <c r="PH96" s="48"/>
      <c r="PI96" s="48"/>
      <c r="PJ96" s="191">
        <f t="shared" si="2708"/>
        <v>0</v>
      </c>
      <c r="PK96" s="48"/>
      <c r="PL96" s="48"/>
      <c r="PM96" s="48"/>
      <c r="PN96" s="48"/>
      <c r="PO96" s="48"/>
      <c r="PP96" s="48"/>
      <c r="PQ96" s="192">
        <f t="shared" si="2709"/>
        <v>0</v>
      </c>
      <c r="PR96" s="48"/>
      <c r="PS96" s="48"/>
      <c r="PU96" s="48"/>
      <c r="PV96" s="48"/>
      <c r="PW96" s="48"/>
      <c r="PX96" s="48"/>
      <c r="PY96" s="191">
        <f t="shared" si="2710"/>
        <v>0</v>
      </c>
      <c r="PZ96" s="48"/>
      <c r="QA96" s="48"/>
      <c r="QB96" s="48"/>
      <c r="QC96" s="48"/>
      <c r="QD96" s="48"/>
      <c r="QE96" s="48"/>
      <c r="QF96" s="192">
        <f t="shared" si="2711"/>
        <v>0</v>
      </c>
      <c r="QG96" s="48"/>
      <c r="QH96" s="48"/>
      <c r="QJ96" s="48"/>
      <c r="QK96" s="48"/>
      <c r="QL96" s="48"/>
      <c r="QM96" s="48"/>
      <c r="QN96" s="191">
        <f t="shared" si="2712"/>
        <v>0</v>
      </c>
      <c r="QO96" s="48"/>
      <c r="QP96" s="48"/>
      <c r="QQ96" s="48"/>
      <c r="QR96" s="48"/>
      <c r="QS96" s="48"/>
      <c r="QT96" s="48"/>
      <c r="QU96" s="192">
        <f t="shared" si="2713"/>
        <v>0</v>
      </c>
      <c r="QV96" s="48"/>
      <c r="QW96" s="48"/>
      <c r="QY96" s="48"/>
      <c r="QZ96" s="48"/>
      <c r="RA96" s="48"/>
      <c r="RB96" s="48"/>
      <c r="RC96" s="191">
        <f t="shared" si="2714"/>
        <v>0</v>
      </c>
      <c r="RD96" s="48"/>
      <c r="RE96" s="48"/>
      <c r="RF96" s="48"/>
      <c r="RG96" s="48"/>
      <c r="RH96" s="48"/>
      <c r="RI96" s="48"/>
      <c r="RJ96" s="192">
        <f t="shared" si="2715"/>
        <v>0</v>
      </c>
      <c r="RK96" s="48"/>
      <c r="RL96" s="48"/>
      <c r="RN96" s="48"/>
      <c r="RO96" s="48"/>
      <c r="RP96" s="48"/>
      <c r="RQ96" s="48"/>
      <c r="RR96" s="191">
        <f t="shared" si="2716"/>
        <v>0</v>
      </c>
      <c r="RS96" s="48"/>
      <c r="RT96" s="48"/>
      <c r="RU96" s="48"/>
      <c r="RV96" s="48"/>
      <c r="RW96" s="48"/>
      <c r="RX96" s="48"/>
      <c r="RY96" s="192">
        <f t="shared" si="2717"/>
        <v>0</v>
      </c>
      <c r="RZ96" s="48"/>
      <c r="SA96" s="48"/>
      <c r="SC96" s="48"/>
      <c r="SD96" s="48"/>
      <c r="SE96" s="48"/>
      <c r="SF96" s="48"/>
      <c r="SG96" s="191">
        <f t="shared" si="2718"/>
        <v>0</v>
      </c>
      <c r="SH96" s="48"/>
      <c r="SI96" s="48"/>
      <c r="SJ96" s="48"/>
      <c r="SK96" s="48"/>
      <c r="SL96" s="48"/>
      <c r="SM96" s="48"/>
      <c r="SN96" s="192">
        <f t="shared" si="2719"/>
        <v>0</v>
      </c>
      <c r="SO96" s="48"/>
      <c r="SP96" s="48"/>
      <c r="SR96" s="48"/>
      <c r="SS96" s="48"/>
      <c r="ST96" s="48"/>
      <c r="SU96" s="48"/>
      <c r="SV96" s="191">
        <f t="shared" si="2720"/>
        <v>0</v>
      </c>
      <c r="SW96" s="48"/>
      <c r="SX96" s="48"/>
      <c r="SY96" s="48"/>
      <c r="SZ96" s="48"/>
      <c r="TA96" s="48"/>
      <c r="TB96" s="48"/>
      <c r="TC96" s="192">
        <f t="shared" si="2721"/>
        <v>0</v>
      </c>
      <c r="TD96" s="48"/>
      <c r="TE96" s="48"/>
      <c r="TG96" s="48"/>
      <c r="TH96" s="48"/>
      <c r="TI96" s="48"/>
      <c r="TJ96" s="48"/>
      <c r="TK96" s="191">
        <f t="shared" si="2722"/>
        <v>0</v>
      </c>
      <c r="TL96" s="48"/>
      <c r="TM96" s="48"/>
      <c r="TN96" s="48"/>
      <c r="TO96" s="48"/>
      <c r="TP96" s="48"/>
      <c r="TQ96" s="48"/>
      <c r="TR96" s="192">
        <f t="shared" si="2723"/>
        <v>0</v>
      </c>
      <c r="TS96" s="48"/>
      <c r="TT96" s="48"/>
      <c r="TV96" s="48"/>
      <c r="TW96" s="48"/>
      <c r="TX96" s="48"/>
      <c r="TY96" s="48"/>
      <c r="TZ96" s="191">
        <f t="shared" si="2724"/>
        <v>0</v>
      </c>
      <c r="UA96" s="48"/>
      <c r="UB96" s="48"/>
      <c r="UC96" s="48"/>
      <c r="UD96" s="48"/>
      <c r="UE96" s="48"/>
      <c r="UF96" s="48"/>
      <c r="UG96" s="192">
        <f t="shared" si="2725"/>
        <v>0</v>
      </c>
      <c r="UH96" s="48"/>
      <c r="UI96" s="48"/>
      <c r="UK96" s="48"/>
      <c r="UL96" s="48"/>
      <c r="UM96" s="48"/>
      <c r="UN96" s="48"/>
      <c r="UO96" s="191">
        <f t="shared" si="2726"/>
        <v>0</v>
      </c>
      <c r="UP96" s="48"/>
      <c r="UQ96" s="48"/>
      <c r="UR96" s="48"/>
      <c r="US96" s="48"/>
      <c r="UT96" s="48"/>
      <c r="UU96" s="48"/>
      <c r="UV96" s="192">
        <f t="shared" si="2727"/>
        <v>0</v>
      </c>
      <c r="UW96" s="48"/>
      <c r="UX96" s="48"/>
      <c r="UZ96" s="48"/>
      <c r="VA96" s="48"/>
      <c r="VB96" s="48"/>
      <c r="VC96" s="48"/>
      <c r="VD96" s="191">
        <f t="shared" si="2728"/>
        <v>0</v>
      </c>
      <c r="VE96" s="48"/>
      <c r="VF96" s="48"/>
      <c r="VG96" s="48"/>
      <c r="VH96" s="48"/>
      <c r="VI96" s="48"/>
      <c r="VJ96" s="48"/>
      <c r="VK96" s="192">
        <f t="shared" si="2729"/>
        <v>0</v>
      </c>
      <c r="VL96" s="48"/>
      <c r="VM96" s="48"/>
      <c r="VO96" s="48"/>
      <c r="VP96" s="48"/>
      <c r="VQ96" s="48"/>
      <c r="VR96" s="48"/>
      <c r="VS96" s="191">
        <f t="shared" si="2730"/>
        <v>0</v>
      </c>
      <c r="VT96" s="48"/>
      <c r="VU96" s="48"/>
      <c r="VV96" s="48"/>
      <c r="VW96" s="48"/>
      <c r="VX96" s="48"/>
      <c r="VY96" s="48"/>
      <c r="VZ96" s="192">
        <f t="shared" si="2731"/>
        <v>0</v>
      </c>
      <c r="WA96" s="48"/>
      <c r="WB96" s="48"/>
      <c r="WD96" s="48"/>
      <c r="WE96" s="48"/>
      <c r="WF96" s="48"/>
      <c r="WG96" s="48"/>
      <c r="WH96" s="191">
        <f t="shared" si="2732"/>
        <v>0</v>
      </c>
      <c r="WI96" s="48"/>
      <c r="WJ96" s="48"/>
      <c r="WK96" s="48"/>
      <c r="WL96" s="48"/>
      <c r="WM96" s="48"/>
      <c r="WN96" s="48"/>
      <c r="WO96" s="192">
        <f t="shared" si="2733"/>
        <v>0</v>
      </c>
      <c r="WP96" s="48"/>
      <c r="WQ96" s="48"/>
      <c r="WS96" s="48"/>
      <c r="WT96" s="48"/>
      <c r="WU96" s="48"/>
      <c r="WV96" s="48"/>
      <c r="WW96" s="191">
        <f t="shared" si="2734"/>
        <v>0</v>
      </c>
      <c r="WX96" s="48"/>
      <c r="WY96" s="48"/>
      <c r="WZ96" s="48"/>
      <c r="XA96" s="48"/>
      <c r="XB96" s="48"/>
      <c r="XC96" s="48"/>
      <c r="XD96" s="192">
        <f t="shared" si="2735"/>
        <v>0</v>
      </c>
      <c r="XE96" s="48"/>
      <c r="XF96" s="48"/>
      <c r="XH96" s="48"/>
      <c r="XI96" s="48"/>
      <c r="XJ96" s="48"/>
      <c r="XK96" s="48"/>
      <c r="XL96" s="191">
        <f t="shared" si="2736"/>
        <v>0</v>
      </c>
      <c r="XM96" s="48"/>
      <c r="XN96" s="48"/>
      <c r="XO96" s="48"/>
      <c r="XP96" s="48"/>
      <c r="XQ96" s="48"/>
      <c r="XR96" s="48"/>
      <c r="XS96" s="192">
        <f t="shared" si="2737"/>
        <v>0</v>
      </c>
      <c r="XT96" s="48"/>
      <c r="XU96" s="48"/>
      <c r="XW96" s="48"/>
      <c r="XX96" s="48"/>
      <c r="XY96" s="48"/>
      <c r="XZ96" s="48"/>
      <c r="YA96" s="191">
        <f t="shared" si="2738"/>
        <v>0</v>
      </c>
      <c r="YB96" s="48"/>
      <c r="YC96" s="48"/>
      <c r="YD96" s="48"/>
      <c r="YE96" s="48"/>
      <c r="YF96" s="48"/>
      <c r="YG96" s="48"/>
      <c r="YH96" s="192">
        <f t="shared" si="2739"/>
        <v>0</v>
      </c>
      <c r="YI96" s="48"/>
      <c r="YJ96" s="48"/>
      <c r="YL96" s="48"/>
      <c r="YM96" s="48"/>
      <c r="YN96" s="48"/>
      <c r="YO96" s="48"/>
      <c r="YP96" s="191">
        <f t="shared" si="2740"/>
        <v>0</v>
      </c>
      <c r="YQ96" s="48"/>
      <c r="YR96" s="48"/>
      <c r="YS96" s="48"/>
      <c r="YT96" s="48"/>
      <c r="YU96" s="48"/>
      <c r="YV96" s="48"/>
      <c r="YW96" s="192">
        <f t="shared" si="2741"/>
        <v>0</v>
      </c>
      <c r="YX96" s="48"/>
      <c r="YY96" s="48"/>
      <c r="ZA96" s="48"/>
      <c r="ZB96" s="48"/>
      <c r="ZC96" s="48"/>
      <c r="ZD96" s="48"/>
      <c r="ZE96" s="191">
        <f t="shared" si="2742"/>
        <v>0</v>
      </c>
      <c r="ZF96" s="48"/>
      <c r="ZG96" s="48"/>
      <c r="ZH96" s="48"/>
      <c r="ZI96" s="48"/>
      <c r="ZJ96" s="48"/>
      <c r="ZK96" s="48"/>
      <c r="ZL96" s="192">
        <f t="shared" si="2743"/>
        <v>0</v>
      </c>
      <c r="ZM96" s="48"/>
      <c r="ZN96" s="48"/>
      <c r="ZP96" s="48"/>
      <c r="ZQ96" s="48"/>
      <c r="ZR96" s="48"/>
      <c r="ZS96" s="48"/>
      <c r="ZT96" s="191">
        <f t="shared" si="2744"/>
        <v>0</v>
      </c>
      <c r="ZU96" s="48"/>
      <c r="ZV96" s="48"/>
      <c r="ZW96" s="48"/>
      <c r="ZX96" s="48"/>
      <c r="ZY96" s="48"/>
      <c r="ZZ96" s="48"/>
      <c r="AAA96" s="192">
        <f t="shared" si="2745"/>
        <v>0</v>
      </c>
      <c r="AAB96" s="48"/>
      <c r="AAC96" s="48"/>
      <c r="AAE96" s="48"/>
      <c r="AAF96" s="48"/>
      <c r="AAG96" s="48"/>
      <c r="AAH96" s="48"/>
      <c r="AAI96" s="191">
        <f t="shared" si="2746"/>
        <v>0</v>
      </c>
      <c r="AAJ96" s="48"/>
      <c r="AAK96" s="48"/>
      <c r="AAL96" s="48"/>
      <c r="AAM96" s="48"/>
      <c r="AAN96" s="48"/>
      <c r="AAO96" s="48"/>
      <c r="AAP96" s="192">
        <f t="shared" si="2747"/>
        <v>0</v>
      </c>
      <c r="AAQ96" s="48"/>
      <c r="AAR96" s="48"/>
      <c r="AAT96" s="48"/>
      <c r="AAU96" s="48"/>
      <c r="AAV96" s="48"/>
      <c r="AAW96" s="48"/>
      <c r="AAX96" s="191">
        <f t="shared" si="2748"/>
        <v>0</v>
      </c>
      <c r="AAY96" s="48"/>
      <c r="AAZ96" s="48"/>
      <c r="ABA96" s="48"/>
      <c r="ABB96" s="48"/>
      <c r="ABC96" s="48"/>
      <c r="ABD96" s="48"/>
      <c r="ABE96" s="192">
        <f t="shared" si="2749"/>
        <v>0</v>
      </c>
      <c r="ABF96" s="48"/>
      <c r="ABG96" s="48"/>
      <c r="ABI96" s="48"/>
      <c r="ABJ96" s="48"/>
      <c r="ABK96" s="48"/>
      <c r="ABL96" s="48"/>
      <c r="ABM96" s="191">
        <f t="shared" si="2750"/>
        <v>0</v>
      </c>
      <c r="ABN96" s="48"/>
      <c r="ABO96" s="48"/>
      <c r="ABP96" s="48"/>
      <c r="ABQ96" s="48"/>
      <c r="ABR96" s="48"/>
      <c r="ABS96" s="48"/>
      <c r="ABT96" s="192">
        <f t="shared" si="2751"/>
        <v>0</v>
      </c>
      <c r="ABU96" s="48"/>
      <c r="ABV96" s="48"/>
      <c r="ABX96" s="48"/>
      <c r="ABY96" s="48"/>
      <c r="ABZ96" s="48"/>
      <c r="ACA96" s="48"/>
      <c r="ACB96" s="191">
        <f t="shared" si="2752"/>
        <v>0</v>
      </c>
      <c r="ACC96" s="48"/>
      <c r="ACD96" s="48"/>
      <c r="ACE96" s="48"/>
      <c r="ACF96" s="48"/>
      <c r="ACG96" s="48"/>
      <c r="ACH96" s="48"/>
      <c r="ACI96" s="192">
        <f t="shared" si="2753"/>
        <v>0</v>
      </c>
      <c r="ACJ96" s="48"/>
      <c r="ACK96" s="48"/>
      <c r="ACM96" s="48"/>
      <c r="ACN96" s="48"/>
      <c r="ACO96" s="48"/>
      <c r="ACP96" s="48"/>
      <c r="ACQ96" s="191">
        <f t="shared" si="2754"/>
        <v>0</v>
      </c>
      <c r="ACR96" s="48"/>
      <c r="ACS96" s="48"/>
      <c r="ACT96" s="48"/>
      <c r="ACU96" s="48"/>
      <c r="ACV96" s="48"/>
      <c r="ACW96" s="48"/>
      <c r="ACX96" s="192">
        <f t="shared" si="2755"/>
        <v>0</v>
      </c>
      <c r="ACY96" s="48"/>
      <c r="ACZ96" s="48"/>
      <c r="ADC96" s="48"/>
      <c r="ADD96" s="48"/>
      <c r="ADE96" s="48"/>
      <c r="ADF96" s="48"/>
      <c r="ADG96" s="191">
        <f t="shared" si="2756"/>
        <v>0</v>
      </c>
      <c r="ADH96" s="48"/>
      <c r="ADI96" s="48"/>
      <c r="ADJ96" s="48"/>
      <c r="ADK96" s="48"/>
      <c r="ADL96" s="48"/>
      <c r="ADM96" s="48"/>
      <c r="ADN96" s="192">
        <f t="shared" si="2757"/>
        <v>0</v>
      </c>
      <c r="ADO96" s="48"/>
      <c r="ADP96" s="48"/>
      <c r="ADR96" s="48"/>
      <c r="ADS96" s="48"/>
      <c r="ADT96" s="48"/>
      <c r="ADU96" s="48"/>
      <c r="ADV96" s="191">
        <f t="shared" si="2758"/>
        <v>0</v>
      </c>
      <c r="ADW96" s="48"/>
      <c r="ADX96" s="48"/>
      <c r="ADY96" s="48"/>
      <c r="ADZ96" s="48"/>
      <c r="AEA96" s="48"/>
      <c r="AEB96" s="48"/>
      <c r="AEC96" s="192">
        <f t="shared" si="2759"/>
        <v>0</v>
      </c>
      <c r="AED96" s="48"/>
      <c r="AEE96" s="48"/>
      <c r="AEG96" s="48"/>
      <c r="AEH96" s="48"/>
      <c r="AEI96" s="48"/>
      <c r="AEJ96" s="48"/>
      <c r="AEK96" s="191">
        <f t="shared" si="2760"/>
        <v>0</v>
      </c>
      <c r="AEL96" s="48"/>
      <c r="AEM96" s="48"/>
      <c r="AEN96" s="48"/>
      <c r="AEO96" s="48"/>
      <c r="AEP96" s="48"/>
      <c r="AEQ96" s="48"/>
      <c r="AER96" s="192">
        <f t="shared" si="2761"/>
        <v>0</v>
      </c>
      <c r="AES96" s="48"/>
      <c r="AET96" s="48"/>
      <c r="AEV96" s="48"/>
      <c r="AEW96" s="48"/>
      <c r="AEX96" s="48"/>
      <c r="AEY96" s="48"/>
      <c r="AEZ96" s="191">
        <f t="shared" si="2762"/>
        <v>0</v>
      </c>
      <c r="AFA96" s="48"/>
      <c r="AFB96" s="48"/>
      <c r="AFC96" s="48"/>
      <c r="AFD96" s="48"/>
      <c r="AFE96" s="48"/>
      <c r="AFF96" s="48"/>
      <c r="AFG96" s="192">
        <f t="shared" si="2763"/>
        <v>0</v>
      </c>
      <c r="AFH96" s="48"/>
      <c r="AFI96" s="48"/>
      <c r="AFK96" s="48"/>
      <c r="AFL96" s="48"/>
      <c r="AFM96" s="48"/>
      <c r="AFN96" s="48"/>
      <c r="AFO96" s="191">
        <f t="shared" si="2764"/>
        <v>0</v>
      </c>
      <c r="AFP96" s="48"/>
      <c r="AFQ96" s="48"/>
      <c r="AFR96" s="48"/>
      <c r="AFS96" s="48"/>
      <c r="AFT96" s="48"/>
      <c r="AFU96" s="48"/>
      <c r="AFV96" s="192">
        <f t="shared" si="2765"/>
        <v>0</v>
      </c>
      <c r="AFW96" s="48"/>
      <c r="AFX96" s="48"/>
      <c r="AFZ96" s="48"/>
      <c r="AGA96" s="48"/>
      <c r="AGB96" s="48"/>
      <c r="AGC96" s="48"/>
      <c r="AGD96" s="191">
        <f t="shared" si="2766"/>
        <v>0</v>
      </c>
      <c r="AGE96" s="48"/>
      <c r="AGF96" s="48"/>
      <c r="AGG96" s="48"/>
      <c r="AGH96" s="48"/>
      <c r="AGI96" s="48"/>
      <c r="AGJ96" s="48"/>
      <c r="AGK96" s="192">
        <f t="shared" si="2767"/>
        <v>0</v>
      </c>
      <c r="AGL96" s="48"/>
      <c r="AGM96" s="48"/>
      <c r="AGO96" s="48"/>
      <c r="AGP96" s="48"/>
      <c r="AGQ96" s="48"/>
      <c r="AGR96" s="48"/>
      <c r="AGS96" s="191">
        <f t="shared" si="2768"/>
        <v>0</v>
      </c>
      <c r="AGT96" s="48"/>
      <c r="AGU96" s="48"/>
      <c r="AGV96" s="48"/>
      <c r="AGW96" s="48"/>
      <c r="AGX96" s="48"/>
      <c r="AGY96" s="48"/>
      <c r="AGZ96" s="192">
        <f t="shared" si="2769"/>
        <v>0</v>
      </c>
      <c r="AHA96" s="48"/>
      <c r="AHB96" s="48"/>
      <c r="AHD96" s="48"/>
      <c r="AHE96" s="48"/>
      <c r="AHF96" s="48"/>
      <c r="AHG96" s="48"/>
      <c r="AHH96" s="191">
        <f t="shared" si="2770"/>
        <v>0</v>
      </c>
      <c r="AHI96" s="48"/>
      <c r="AHJ96" s="48"/>
      <c r="AHK96" s="48"/>
      <c r="AHL96" s="48"/>
      <c r="AHM96" s="48"/>
      <c r="AHN96" s="48"/>
      <c r="AHO96" s="192">
        <f t="shared" si="2771"/>
        <v>0</v>
      </c>
      <c r="AHP96" s="48"/>
      <c r="AHQ96" s="48"/>
      <c r="AHS96" s="48"/>
      <c r="AHT96" s="48"/>
      <c r="AHU96" s="48"/>
      <c r="AHV96" s="48"/>
      <c r="AHW96" s="191">
        <f t="shared" si="2772"/>
        <v>0</v>
      </c>
      <c r="AHX96" s="48"/>
      <c r="AHY96" s="48"/>
      <c r="AHZ96" s="48"/>
      <c r="AIA96" s="48"/>
      <c r="AIB96" s="48"/>
      <c r="AIC96" s="48"/>
      <c r="AID96" s="192">
        <f t="shared" si="2773"/>
        <v>0</v>
      </c>
      <c r="AIE96" s="48"/>
      <c r="AIF96" s="48"/>
    </row>
    <row r="97" spans="1:916" x14ac:dyDescent="0.25">
      <c r="A97" s="46" t="s">
        <v>304</v>
      </c>
      <c r="B97" s="47" t="s">
        <v>305</v>
      </c>
      <c r="C97" s="53"/>
      <c r="D97" s="48"/>
      <c r="E97" s="48"/>
      <c r="F97" s="48"/>
      <c r="G97" s="191">
        <f t="shared" si="2652"/>
        <v>0</v>
      </c>
      <c r="H97" s="48"/>
      <c r="I97" s="48"/>
      <c r="J97" s="48"/>
      <c r="K97" s="48"/>
      <c r="L97" s="48"/>
      <c r="M97" s="48"/>
      <c r="N97" s="192">
        <f t="shared" si="2653"/>
        <v>0</v>
      </c>
      <c r="O97" s="48"/>
      <c r="P97" s="48"/>
      <c r="Q97" s="48"/>
      <c r="R97" s="48"/>
      <c r="S97" s="48"/>
      <c r="T97" s="48"/>
      <c r="U97" s="191">
        <f t="shared" si="2654"/>
        <v>0</v>
      </c>
      <c r="V97" s="48"/>
      <c r="W97" s="48"/>
      <c r="X97" s="48"/>
      <c r="Y97" s="48"/>
      <c r="Z97" s="48"/>
      <c r="AA97" s="48"/>
      <c r="AB97" s="192">
        <f t="shared" si="2655"/>
        <v>0</v>
      </c>
      <c r="AC97" s="48"/>
      <c r="AD97" s="48"/>
      <c r="AF97" s="48"/>
      <c r="AG97" s="48"/>
      <c r="AH97" s="48"/>
      <c r="AI97" s="48"/>
      <c r="AJ97" s="191">
        <f t="shared" si="2656"/>
        <v>0</v>
      </c>
      <c r="AK97" s="48"/>
      <c r="AL97" s="48"/>
      <c r="AM97" s="48"/>
      <c r="AN97" s="48"/>
      <c r="AO97" s="48"/>
      <c r="AP97" s="48"/>
      <c r="AQ97" s="192">
        <f t="shared" si="2657"/>
        <v>0</v>
      </c>
      <c r="AR97" s="48"/>
      <c r="AS97" s="48"/>
      <c r="AU97" s="48"/>
      <c r="AV97" s="48"/>
      <c r="AW97" s="48"/>
      <c r="AX97" s="48"/>
      <c r="AY97" s="191">
        <f t="shared" si="2658"/>
        <v>0</v>
      </c>
      <c r="AZ97" s="48"/>
      <c r="BA97" s="48"/>
      <c r="BB97" s="48"/>
      <c r="BC97" s="48"/>
      <c r="BD97" s="48"/>
      <c r="BE97" s="48"/>
      <c r="BF97" s="192">
        <f t="shared" si="2659"/>
        <v>0</v>
      </c>
      <c r="BG97" s="48"/>
      <c r="BH97" s="48"/>
      <c r="BJ97" s="48"/>
      <c r="BK97" s="48"/>
      <c r="BL97" s="48"/>
      <c r="BM97" s="48"/>
      <c r="BN97" s="191">
        <f t="shared" si="2660"/>
        <v>0</v>
      </c>
      <c r="BO97" s="48"/>
      <c r="BP97" s="48"/>
      <c r="BQ97" s="48"/>
      <c r="BR97" s="48"/>
      <c r="BS97" s="48"/>
      <c r="BT97" s="48"/>
      <c r="BU97" s="192">
        <f t="shared" si="2661"/>
        <v>0</v>
      </c>
      <c r="BV97" s="48"/>
      <c r="BW97" s="48"/>
      <c r="BY97" s="48"/>
      <c r="BZ97" s="48"/>
      <c r="CA97" s="48"/>
      <c r="CB97" s="48"/>
      <c r="CC97" s="191">
        <f t="shared" si="2662"/>
        <v>0</v>
      </c>
      <c r="CD97" s="48"/>
      <c r="CE97" s="48"/>
      <c r="CF97" s="48"/>
      <c r="CG97" s="48"/>
      <c r="CH97" s="48"/>
      <c r="CI97" s="48"/>
      <c r="CJ97" s="192">
        <f t="shared" si="2663"/>
        <v>0</v>
      </c>
      <c r="CK97" s="48"/>
      <c r="CL97" s="48"/>
      <c r="CN97" s="48"/>
      <c r="CO97" s="48"/>
      <c r="CP97" s="48"/>
      <c r="CQ97" s="48"/>
      <c r="CR97" s="191">
        <f t="shared" si="2664"/>
        <v>0</v>
      </c>
      <c r="CS97" s="48"/>
      <c r="CT97" s="48"/>
      <c r="CU97" s="48"/>
      <c r="CV97" s="48"/>
      <c r="CW97" s="48"/>
      <c r="CX97" s="48"/>
      <c r="CY97" s="192">
        <f t="shared" si="2665"/>
        <v>0</v>
      </c>
      <c r="CZ97" s="48"/>
      <c r="DA97" s="48"/>
      <c r="DC97" s="48"/>
      <c r="DD97" s="48"/>
      <c r="DE97" s="48"/>
      <c r="DF97" s="48"/>
      <c r="DG97" s="191">
        <f t="shared" si="2666"/>
        <v>0</v>
      </c>
      <c r="DH97" s="48"/>
      <c r="DI97" s="48"/>
      <c r="DJ97" s="48"/>
      <c r="DK97" s="48"/>
      <c r="DL97" s="48"/>
      <c r="DM97" s="48"/>
      <c r="DN97" s="192">
        <f t="shared" si="2667"/>
        <v>0</v>
      </c>
      <c r="DO97" s="48"/>
      <c r="DP97" s="48"/>
      <c r="DR97" s="48"/>
      <c r="DS97" s="48"/>
      <c r="DT97" s="48"/>
      <c r="DU97" s="48"/>
      <c r="DV97" s="191">
        <f t="shared" si="2668"/>
        <v>0</v>
      </c>
      <c r="DW97" s="48"/>
      <c r="DX97" s="48"/>
      <c r="DY97" s="48"/>
      <c r="DZ97" s="48"/>
      <c r="EA97" s="48"/>
      <c r="EB97" s="48"/>
      <c r="EC97" s="192">
        <f t="shared" si="2669"/>
        <v>0</v>
      </c>
      <c r="ED97" s="48"/>
      <c r="EE97" s="48"/>
      <c r="EG97" s="48"/>
      <c r="EH97" s="48"/>
      <c r="EI97" s="48"/>
      <c r="EJ97" s="48"/>
      <c r="EK97" s="191">
        <f t="shared" si="2670"/>
        <v>0</v>
      </c>
      <c r="EL97" s="48"/>
      <c r="EM97" s="48"/>
      <c r="EN97" s="48"/>
      <c r="EO97" s="48"/>
      <c r="EP97" s="48"/>
      <c r="EQ97" s="48"/>
      <c r="ER97" s="192">
        <f t="shared" si="2671"/>
        <v>0</v>
      </c>
      <c r="ES97" s="48"/>
      <c r="ET97" s="48"/>
      <c r="EV97" s="48"/>
      <c r="EW97" s="48"/>
      <c r="EX97" s="48"/>
      <c r="EY97" s="48"/>
      <c r="EZ97" s="191">
        <f t="shared" si="2672"/>
        <v>0</v>
      </c>
      <c r="FA97" s="48"/>
      <c r="FB97" s="48"/>
      <c r="FC97" s="48"/>
      <c r="FD97" s="48"/>
      <c r="FE97" s="48"/>
      <c r="FF97" s="48"/>
      <c r="FG97" s="192">
        <f t="shared" si="2673"/>
        <v>0</v>
      </c>
      <c r="FH97" s="48"/>
      <c r="FI97" s="48"/>
      <c r="FK97" s="48"/>
      <c r="FL97" s="48"/>
      <c r="FM97" s="48"/>
      <c r="FN97" s="48"/>
      <c r="FO97" s="191">
        <f t="shared" si="2674"/>
        <v>0</v>
      </c>
      <c r="FP97" s="48"/>
      <c r="FQ97" s="48"/>
      <c r="FR97" s="48"/>
      <c r="FS97" s="48"/>
      <c r="FT97" s="48"/>
      <c r="FU97" s="48"/>
      <c r="FV97" s="192">
        <f t="shared" si="2675"/>
        <v>0</v>
      </c>
      <c r="FW97" s="48"/>
      <c r="FX97" s="48"/>
      <c r="FZ97" s="48"/>
      <c r="GA97" s="48"/>
      <c r="GB97" s="48"/>
      <c r="GC97" s="48"/>
      <c r="GD97" s="191">
        <f t="shared" si="2676"/>
        <v>0</v>
      </c>
      <c r="GE97" s="48"/>
      <c r="GF97" s="48"/>
      <c r="GG97" s="48"/>
      <c r="GH97" s="48"/>
      <c r="GI97" s="48"/>
      <c r="GJ97" s="48"/>
      <c r="GK97" s="192">
        <f t="shared" si="2677"/>
        <v>0</v>
      </c>
      <c r="GL97" s="48"/>
      <c r="GM97" s="48"/>
      <c r="GO97" s="48"/>
      <c r="GP97" s="48"/>
      <c r="GQ97" s="48"/>
      <c r="GR97" s="48"/>
      <c r="GS97" s="191">
        <f t="shared" si="2678"/>
        <v>0</v>
      </c>
      <c r="GT97" s="48"/>
      <c r="GU97" s="48"/>
      <c r="GV97" s="48"/>
      <c r="GW97" s="48"/>
      <c r="GX97" s="48"/>
      <c r="GY97" s="48"/>
      <c r="GZ97" s="192">
        <f t="shared" si="2679"/>
        <v>0</v>
      </c>
      <c r="HA97" s="48"/>
      <c r="HB97" s="48"/>
      <c r="HD97" s="48"/>
      <c r="HE97" s="48"/>
      <c r="HF97" s="48"/>
      <c r="HG97" s="48"/>
      <c r="HH97" s="191">
        <f t="shared" si="2680"/>
        <v>0</v>
      </c>
      <c r="HI97" s="48"/>
      <c r="HJ97" s="48"/>
      <c r="HK97" s="48"/>
      <c r="HL97" s="48"/>
      <c r="HM97" s="48"/>
      <c r="HN97" s="48"/>
      <c r="HO97" s="192">
        <f t="shared" si="2681"/>
        <v>0</v>
      </c>
      <c r="HP97" s="48"/>
      <c r="HQ97" s="48"/>
      <c r="HS97" s="48"/>
      <c r="HT97" s="48"/>
      <c r="HU97" s="48"/>
      <c r="HV97" s="48"/>
      <c r="HW97" s="191">
        <f t="shared" si="2682"/>
        <v>0</v>
      </c>
      <c r="HX97" s="48"/>
      <c r="HY97" s="48"/>
      <c r="HZ97" s="48"/>
      <c r="IA97" s="48"/>
      <c r="IB97" s="48"/>
      <c r="IC97" s="48"/>
      <c r="ID97" s="192">
        <f t="shared" si="2683"/>
        <v>0</v>
      </c>
      <c r="IE97" s="48"/>
      <c r="IF97" s="48"/>
      <c r="IH97" s="48"/>
      <c r="II97" s="48"/>
      <c r="IJ97" s="48"/>
      <c r="IK97" s="48"/>
      <c r="IL97" s="191">
        <f t="shared" si="2684"/>
        <v>0</v>
      </c>
      <c r="IM97" s="48"/>
      <c r="IN97" s="48"/>
      <c r="IO97" s="48"/>
      <c r="IP97" s="48"/>
      <c r="IQ97" s="48"/>
      <c r="IR97" s="48"/>
      <c r="IS97" s="192">
        <f t="shared" si="2685"/>
        <v>0</v>
      </c>
      <c r="IT97" s="48"/>
      <c r="IU97" s="48"/>
      <c r="IW97" s="48"/>
      <c r="IX97" s="48"/>
      <c r="IY97" s="48"/>
      <c r="IZ97" s="48"/>
      <c r="JA97" s="191">
        <f t="shared" si="2686"/>
        <v>0</v>
      </c>
      <c r="JB97" s="48"/>
      <c r="JC97" s="48"/>
      <c r="JD97" s="48"/>
      <c r="JE97" s="48"/>
      <c r="JF97" s="48"/>
      <c r="JG97" s="48"/>
      <c r="JH97" s="192">
        <f t="shared" si="2687"/>
        <v>0</v>
      </c>
      <c r="JI97" s="48"/>
      <c r="JJ97" s="48"/>
      <c r="JL97" s="48"/>
      <c r="JM97" s="48"/>
      <c r="JN97" s="48"/>
      <c r="JO97" s="48"/>
      <c r="JP97" s="191">
        <f t="shared" si="2688"/>
        <v>0</v>
      </c>
      <c r="JQ97" s="48"/>
      <c r="JR97" s="48"/>
      <c r="JS97" s="48"/>
      <c r="JT97" s="48"/>
      <c r="JU97" s="48"/>
      <c r="JV97" s="48"/>
      <c r="JW97" s="192">
        <f t="shared" si="2689"/>
        <v>0</v>
      </c>
      <c r="JX97" s="48"/>
      <c r="JY97" s="48"/>
      <c r="KA97" s="48"/>
      <c r="KB97" s="48"/>
      <c r="KC97" s="48"/>
      <c r="KD97" s="48"/>
      <c r="KE97" s="191">
        <f t="shared" si="2690"/>
        <v>0</v>
      </c>
      <c r="KF97" s="48"/>
      <c r="KG97" s="48"/>
      <c r="KH97" s="48"/>
      <c r="KI97" s="48"/>
      <c r="KJ97" s="48"/>
      <c r="KK97" s="48"/>
      <c r="KL97" s="192">
        <f t="shared" si="2691"/>
        <v>0</v>
      </c>
      <c r="KM97" s="48"/>
      <c r="KN97" s="48"/>
      <c r="KP97" s="48"/>
      <c r="KQ97" s="48"/>
      <c r="KR97" s="48"/>
      <c r="KS97" s="48"/>
      <c r="KT97" s="191">
        <f t="shared" si="2692"/>
        <v>0</v>
      </c>
      <c r="KU97" s="48"/>
      <c r="KV97" s="48"/>
      <c r="KW97" s="48"/>
      <c r="KX97" s="48"/>
      <c r="KY97" s="48"/>
      <c r="KZ97" s="48"/>
      <c r="LA97" s="192">
        <f t="shared" si="2693"/>
        <v>0</v>
      </c>
      <c r="LB97" s="48"/>
      <c r="LC97" s="48"/>
      <c r="LE97" s="48"/>
      <c r="LF97" s="48"/>
      <c r="LG97" s="48"/>
      <c r="LH97" s="48"/>
      <c r="LI97" s="191">
        <f t="shared" si="2694"/>
        <v>0</v>
      </c>
      <c r="LJ97" s="48"/>
      <c r="LK97" s="48"/>
      <c r="LL97" s="48"/>
      <c r="LM97" s="48"/>
      <c r="LN97" s="48"/>
      <c r="LO97" s="48"/>
      <c r="LP97" s="192">
        <f t="shared" si="2695"/>
        <v>0</v>
      </c>
      <c r="LQ97" s="48"/>
      <c r="LR97" s="48"/>
      <c r="LT97" s="48"/>
      <c r="LU97" s="48"/>
      <c r="LV97" s="48"/>
      <c r="LW97" s="48"/>
      <c r="LX97" s="191">
        <f t="shared" si="2696"/>
        <v>0</v>
      </c>
      <c r="LY97" s="48"/>
      <c r="LZ97" s="48"/>
      <c r="MA97" s="48"/>
      <c r="MB97" s="48"/>
      <c r="MC97" s="48"/>
      <c r="MD97" s="48"/>
      <c r="ME97" s="192">
        <f t="shared" si="2697"/>
        <v>0</v>
      </c>
      <c r="MF97" s="48"/>
      <c r="MG97" s="48"/>
      <c r="MI97" s="48"/>
      <c r="MJ97" s="48"/>
      <c r="MK97" s="48"/>
      <c r="ML97" s="48"/>
      <c r="MM97" s="191">
        <f t="shared" si="2698"/>
        <v>0</v>
      </c>
      <c r="MN97" s="48"/>
      <c r="MO97" s="48"/>
      <c r="MP97" s="48"/>
      <c r="MQ97" s="48"/>
      <c r="MR97" s="48"/>
      <c r="MS97" s="48"/>
      <c r="MT97" s="192">
        <f t="shared" si="2699"/>
        <v>0</v>
      </c>
      <c r="MU97" s="48"/>
      <c r="MV97" s="48"/>
      <c r="MX97" s="48"/>
      <c r="MY97" s="48"/>
      <c r="MZ97" s="48"/>
      <c r="NA97" s="48"/>
      <c r="NB97" s="191">
        <f t="shared" si="2700"/>
        <v>0</v>
      </c>
      <c r="NC97" s="48"/>
      <c r="ND97" s="48"/>
      <c r="NE97" s="48"/>
      <c r="NF97" s="48"/>
      <c r="NG97" s="48"/>
      <c r="NH97" s="48"/>
      <c r="NI97" s="192">
        <f t="shared" si="2701"/>
        <v>0</v>
      </c>
      <c r="NJ97" s="48"/>
      <c r="NK97" s="48"/>
      <c r="NM97" s="48"/>
      <c r="NN97" s="48"/>
      <c r="NO97" s="48"/>
      <c r="NP97" s="48"/>
      <c r="NQ97" s="191">
        <f t="shared" si="2702"/>
        <v>0</v>
      </c>
      <c r="NR97" s="48"/>
      <c r="NS97" s="48"/>
      <c r="NT97" s="48"/>
      <c r="NU97" s="48"/>
      <c r="NV97" s="48"/>
      <c r="NW97" s="48"/>
      <c r="NX97" s="192">
        <f t="shared" si="2703"/>
        <v>0</v>
      </c>
      <c r="NY97" s="48"/>
      <c r="NZ97" s="48"/>
      <c r="OB97" s="48"/>
      <c r="OC97" s="48"/>
      <c r="OD97" s="48"/>
      <c r="OE97" s="48"/>
      <c r="OF97" s="191">
        <f t="shared" si="2704"/>
        <v>0</v>
      </c>
      <c r="OG97" s="48"/>
      <c r="OH97" s="48"/>
      <c r="OI97" s="48"/>
      <c r="OJ97" s="48"/>
      <c r="OK97" s="48"/>
      <c r="OL97" s="48"/>
      <c r="OM97" s="192">
        <f t="shared" si="2705"/>
        <v>0</v>
      </c>
      <c r="ON97" s="48"/>
      <c r="OO97" s="48"/>
      <c r="OQ97" s="48"/>
      <c r="OR97" s="48"/>
      <c r="OS97" s="48"/>
      <c r="OT97" s="48"/>
      <c r="OU97" s="191">
        <f t="shared" si="2706"/>
        <v>0</v>
      </c>
      <c r="OV97" s="48"/>
      <c r="OW97" s="48"/>
      <c r="OX97" s="48"/>
      <c r="OY97" s="48"/>
      <c r="OZ97" s="48"/>
      <c r="PA97" s="48"/>
      <c r="PB97" s="192">
        <f t="shared" si="2707"/>
        <v>0</v>
      </c>
      <c r="PC97" s="48"/>
      <c r="PD97" s="48"/>
      <c r="PF97" s="48"/>
      <c r="PG97" s="48"/>
      <c r="PH97" s="48"/>
      <c r="PI97" s="48"/>
      <c r="PJ97" s="191">
        <f t="shared" si="2708"/>
        <v>0</v>
      </c>
      <c r="PK97" s="48"/>
      <c r="PL97" s="48"/>
      <c r="PM97" s="48"/>
      <c r="PN97" s="48"/>
      <c r="PO97" s="48"/>
      <c r="PP97" s="48"/>
      <c r="PQ97" s="192">
        <f t="shared" si="2709"/>
        <v>0</v>
      </c>
      <c r="PR97" s="48"/>
      <c r="PS97" s="48"/>
      <c r="PU97" s="48"/>
      <c r="PV97" s="48"/>
      <c r="PW97" s="48"/>
      <c r="PX97" s="48"/>
      <c r="PY97" s="191">
        <f t="shared" si="2710"/>
        <v>0</v>
      </c>
      <c r="PZ97" s="48"/>
      <c r="QA97" s="48"/>
      <c r="QB97" s="48"/>
      <c r="QC97" s="48"/>
      <c r="QD97" s="48"/>
      <c r="QE97" s="48"/>
      <c r="QF97" s="192">
        <f t="shared" si="2711"/>
        <v>0</v>
      </c>
      <c r="QG97" s="48"/>
      <c r="QH97" s="48"/>
      <c r="QJ97" s="48"/>
      <c r="QK97" s="48"/>
      <c r="QL97" s="48"/>
      <c r="QM97" s="48"/>
      <c r="QN97" s="191">
        <f t="shared" si="2712"/>
        <v>0</v>
      </c>
      <c r="QO97" s="48"/>
      <c r="QP97" s="48"/>
      <c r="QQ97" s="48"/>
      <c r="QR97" s="48"/>
      <c r="QS97" s="48"/>
      <c r="QT97" s="48"/>
      <c r="QU97" s="192">
        <f t="shared" si="2713"/>
        <v>0</v>
      </c>
      <c r="QV97" s="48"/>
      <c r="QW97" s="48"/>
      <c r="QY97" s="48"/>
      <c r="QZ97" s="48"/>
      <c r="RA97" s="48"/>
      <c r="RB97" s="48"/>
      <c r="RC97" s="191">
        <f t="shared" si="2714"/>
        <v>0</v>
      </c>
      <c r="RD97" s="48"/>
      <c r="RE97" s="48"/>
      <c r="RF97" s="48"/>
      <c r="RG97" s="48"/>
      <c r="RH97" s="48"/>
      <c r="RI97" s="48"/>
      <c r="RJ97" s="192">
        <f t="shared" si="2715"/>
        <v>0</v>
      </c>
      <c r="RK97" s="48"/>
      <c r="RL97" s="48"/>
      <c r="RN97" s="48"/>
      <c r="RO97" s="48"/>
      <c r="RP97" s="48"/>
      <c r="RQ97" s="48"/>
      <c r="RR97" s="191">
        <f t="shared" si="2716"/>
        <v>0</v>
      </c>
      <c r="RS97" s="48"/>
      <c r="RT97" s="48"/>
      <c r="RU97" s="48"/>
      <c r="RV97" s="48"/>
      <c r="RW97" s="48"/>
      <c r="RX97" s="48"/>
      <c r="RY97" s="192">
        <f t="shared" si="2717"/>
        <v>0</v>
      </c>
      <c r="RZ97" s="48"/>
      <c r="SA97" s="48"/>
      <c r="SC97" s="48"/>
      <c r="SD97" s="48"/>
      <c r="SE97" s="48"/>
      <c r="SF97" s="48"/>
      <c r="SG97" s="191">
        <f t="shared" si="2718"/>
        <v>0</v>
      </c>
      <c r="SH97" s="48"/>
      <c r="SI97" s="48"/>
      <c r="SJ97" s="48"/>
      <c r="SK97" s="48"/>
      <c r="SL97" s="48"/>
      <c r="SM97" s="48"/>
      <c r="SN97" s="192">
        <f t="shared" si="2719"/>
        <v>0</v>
      </c>
      <c r="SO97" s="48"/>
      <c r="SP97" s="48"/>
      <c r="SR97" s="48"/>
      <c r="SS97" s="48"/>
      <c r="ST97" s="48"/>
      <c r="SU97" s="48"/>
      <c r="SV97" s="191">
        <f t="shared" si="2720"/>
        <v>0</v>
      </c>
      <c r="SW97" s="48"/>
      <c r="SX97" s="48"/>
      <c r="SY97" s="48"/>
      <c r="SZ97" s="48"/>
      <c r="TA97" s="48"/>
      <c r="TB97" s="48"/>
      <c r="TC97" s="192">
        <f t="shared" si="2721"/>
        <v>0</v>
      </c>
      <c r="TD97" s="48"/>
      <c r="TE97" s="48"/>
      <c r="TG97" s="48"/>
      <c r="TH97" s="48"/>
      <c r="TI97" s="48"/>
      <c r="TJ97" s="48"/>
      <c r="TK97" s="191">
        <f t="shared" si="2722"/>
        <v>0</v>
      </c>
      <c r="TL97" s="48"/>
      <c r="TM97" s="48"/>
      <c r="TN97" s="48"/>
      <c r="TO97" s="48"/>
      <c r="TP97" s="48"/>
      <c r="TQ97" s="48"/>
      <c r="TR97" s="192">
        <f t="shared" si="2723"/>
        <v>0</v>
      </c>
      <c r="TS97" s="48"/>
      <c r="TT97" s="48"/>
      <c r="TV97" s="48"/>
      <c r="TW97" s="48"/>
      <c r="TX97" s="48"/>
      <c r="TY97" s="48"/>
      <c r="TZ97" s="191">
        <f t="shared" si="2724"/>
        <v>0</v>
      </c>
      <c r="UA97" s="48"/>
      <c r="UB97" s="48"/>
      <c r="UC97" s="48"/>
      <c r="UD97" s="48"/>
      <c r="UE97" s="48"/>
      <c r="UF97" s="48"/>
      <c r="UG97" s="192">
        <f t="shared" si="2725"/>
        <v>0</v>
      </c>
      <c r="UH97" s="48"/>
      <c r="UI97" s="48"/>
      <c r="UK97" s="48"/>
      <c r="UL97" s="48"/>
      <c r="UM97" s="48"/>
      <c r="UN97" s="48"/>
      <c r="UO97" s="191">
        <f t="shared" si="2726"/>
        <v>0</v>
      </c>
      <c r="UP97" s="48"/>
      <c r="UQ97" s="48"/>
      <c r="UR97" s="48"/>
      <c r="US97" s="48"/>
      <c r="UT97" s="48"/>
      <c r="UU97" s="48"/>
      <c r="UV97" s="192">
        <f t="shared" si="2727"/>
        <v>0</v>
      </c>
      <c r="UW97" s="48"/>
      <c r="UX97" s="48"/>
      <c r="UZ97" s="48"/>
      <c r="VA97" s="48"/>
      <c r="VB97" s="48"/>
      <c r="VC97" s="48"/>
      <c r="VD97" s="191">
        <f t="shared" si="2728"/>
        <v>0</v>
      </c>
      <c r="VE97" s="48"/>
      <c r="VF97" s="48"/>
      <c r="VG97" s="48"/>
      <c r="VH97" s="48"/>
      <c r="VI97" s="48"/>
      <c r="VJ97" s="48"/>
      <c r="VK97" s="192">
        <f t="shared" si="2729"/>
        <v>0</v>
      </c>
      <c r="VL97" s="48"/>
      <c r="VM97" s="48"/>
      <c r="VO97" s="48"/>
      <c r="VP97" s="48"/>
      <c r="VQ97" s="48"/>
      <c r="VR97" s="48"/>
      <c r="VS97" s="191">
        <f t="shared" si="2730"/>
        <v>0</v>
      </c>
      <c r="VT97" s="48"/>
      <c r="VU97" s="48"/>
      <c r="VV97" s="48"/>
      <c r="VW97" s="48"/>
      <c r="VX97" s="48"/>
      <c r="VY97" s="48"/>
      <c r="VZ97" s="192">
        <f t="shared" si="2731"/>
        <v>0</v>
      </c>
      <c r="WA97" s="48"/>
      <c r="WB97" s="48"/>
      <c r="WD97" s="48"/>
      <c r="WE97" s="48"/>
      <c r="WF97" s="48"/>
      <c r="WG97" s="48"/>
      <c r="WH97" s="191">
        <f t="shared" si="2732"/>
        <v>0</v>
      </c>
      <c r="WI97" s="48"/>
      <c r="WJ97" s="48"/>
      <c r="WK97" s="48"/>
      <c r="WL97" s="48"/>
      <c r="WM97" s="48"/>
      <c r="WN97" s="48"/>
      <c r="WO97" s="192">
        <f t="shared" si="2733"/>
        <v>0</v>
      </c>
      <c r="WP97" s="48"/>
      <c r="WQ97" s="48"/>
      <c r="WS97" s="48"/>
      <c r="WT97" s="48"/>
      <c r="WU97" s="48"/>
      <c r="WV97" s="48"/>
      <c r="WW97" s="191">
        <f t="shared" si="2734"/>
        <v>0</v>
      </c>
      <c r="WX97" s="48"/>
      <c r="WY97" s="48"/>
      <c r="WZ97" s="48"/>
      <c r="XA97" s="48"/>
      <c r="XB97" s="48"/>
      <c r="XC97" s="48"/>
      <c r="XD97" s="192">
        <f t="shared" si="2735"/>
        <v>0</v>
      </c>
      <c r="XE97" s="48"/>
      <c r="XF97" s="48"/>
      <c r="XH97" s="48"/>
      <c r="XI97" s="48"/>
      <c r="XJ97" s="48"/>
      <c r="XK97" s="48"/>
      <c r="XL97" s="191">
        <f t="shared" si="2736"/>
        <v>0</v>
      </c>
      <c r="XM97" s="48"/>
      <c r="XN97" s="48"/>
      <c r="XO97" s="48"/>
      <c r="XP97" s="48"/>
      <c r="XQ97" s="48"/>
      <c r="XR97" s="48"/>
      <c r="XS97" s="192">
        <f t="shared" si="2737"/>
        <v>0</v>
      </c>
      <c r="XT97" s="48"/>
      <c r="XU97" s="48"/>
      <c r="XW97" s="48"/>
      <c r="XX97" s="48"/>
      <c r="XY97" s="48"/>
      <c r="XZ97" s="48"/>
      <c r="YA97" s="191">
        <f t="shared" si="2738"/>
        <v>0</v>
      </c>
      <c r="YB97" s="48"/>
      <c r="YC97" s="48"/>
      <c r="YD97" s="48"/>
      <c r="YE97" s="48"/>
      <c r="YF97" s="48"/>
      <c r="YG97" s="48"/>
      <c r="YH97" s="192">
        <f t="shared" si="2739"/>
        <v>0</v>
      </c>
      <c r="YI97" s="48"/>
      <c r="YJ97" s="48"/>
      <c r="YL97" s="48"/>
      <c r="YM97" s="48"/>
      <c r="YN97" s="48"/>
      <c r="YO97" s="48"/>
      <c r="YP97" s="191">
        <f t="shared" si="2740"/>
        <v>0</v>
      </c>
      <c r="YQ97" s="48"/>
      <c r="YR97" s="48"/>
      <c r="YS97" s="48"/>
      <c r="YT97" s="48"/>
      <c r="YU97" s="48"/>
      <c r="YV97" s="48"/>
      <c r="YW97" s="192">
        <f t="shared" si="2741"/>
        <v>0</v>
      </c>
      <c r="YX97" s="48"/>
      <c r="YY97" s="48"/>
      <c r="ZA97" s="48"/>
      <c r="ZB97" s="48"/>
      <c r="ZC97" s="48"/>
      <c r="ZD97" s="48"/>
      <c r="ZE97" s="191">
        <f t="shared" si="2742"/>
        <v>0</v>
      </c>
      <c r="ZF97" s="48"/>
      <c r="ZG97" s="48"/>
      <c r="ZH97" s="48"/>
      <c r="ZI97" s="48"/>
      <c r="ZJ97" s="48"/>
      <c r="ZK97" s="48"/>
      <c r="ZL97" s="192">
        <f t="shared" si="2743"/>
        <v>0</v>
      </c>
      <c r="ZM97" s="48"/>
      <c r="ZN97" s="48"/>
      <c r="ZP97" s="48"/>
      <c r="ZQ97" s="48"/>
      <c r="ZR97" s="48"/>
      <c r="ZS97" s="48"/>
      <c r="ZT97" s="191">
        <f t="shared" si="2744"/>
        <v>0</v>
      </c>
      <c r="ZU97" s="48"/>
      <c r="ZV97" s="48"/>
      <c r="ZW97" s="48"/>
      <c r="ZX97" s="48"/>
      <c r="ZY97" s="48"/>
      <c r="ZZ97" s="48"/>
      <c r="AAA97" s="192">
        <f t="shared" si="2745"/>
        <v>0</v>
      </c>
      <c r="AAB97" s="48"/>
      <c r="AAC97" s="48"/>
      <c r="AAE97" s="48"/>
      <c r="AAF97" s="48"/>
      <c r="AAG97" s="48"/>
      <c r="AAH97" s="48"/>
      <c r="AAI97" s="191">
        <f t="shared" si="2746"/>
        <v>0</v>
      </c>
      <c r="AAJ97" s="48"/>
      <c r="AAK97" s="48"/>
      <c r="AAL97" s="48"/>
      <c r="AAM97" s="48"/>
      <c r="AAN97" s="48"/>
      <c r="AAO97" s="48"/>
      <c r="AAP97" s="192">
        <f t="shared" si="2747"/>
        <v>0</v>
      </c>
      <c r="AAQ97" s="48"/>
      <c r="AAR97" s="48"/>
      <c r="AAT97" s="48"/>
      <c r="AAU97" s="48"/>
      <c r="AAV97" s="48"/>
      <c r="AAW97" s="48"/>
      <c r="AAX97" s="191">
        <f t="shared" si="2748"/>
        <v>0</v>
      </c>
      <c r="AAY97" s="48"/>
      <c r="AAZ97" s="48"/>
      <c r="ABA97" s="48"/>
      <c r="ABB97" s="48"/>
      <c r="ABC97" s="48"/>
      <c r="ABD97" s="48"/>
      <c r="ABE97" s="192">
        <f t="shared" si="2749"/>
        <v>0</v>
      </c>
      <c r="ABF97" s="48"/>
      <c r="ABG97" s="48"/>
      <c r="ABI97" s="48"/>
      <c r="ABJ97" s="48"/>
      <c r="ABK97" s="48"/>
      <c r="ABL97" s="48"/>
      <c r="ABM97" s="191">
        <f t="shared" si="2750"/>
        <v>0</v>
      </c>
      <c r="ABN97" s="48"/>
      <c r="ABO97" s="48"/>
      <c r="ABP97" s="48"/>
      <c r="ABQ97" s="48"/>
      <c r="ABR97" s="48"/>
      <c r="ABS97" s="48"/>
      <c r="ABT97" s="192">
        <f t="shared" si="2751"/>
        <v>0</v>
      </c>
      <c r="ABU97" s="48"/>
      <c r="ABV97" s="48"/>
      <c r="ABX97" s="48"/>
      <c r="ABY97" s="48"/>
      <c r="ABZ97" s="48"/>
      <c r="ACA97" s="48"/>
      <c r="ACB97" s="191">
        <f t="shared" si="2752"/>
        <v>0</v>
      </c>
      <c r="ACC97" s="48"/>
      <c r="ACD97" s="48"/>
      <c r="ACE97" s="48"/>
      <c r="ACF97" s="48"/>
      <c r="ACG97" s="48"/>
      <c r="ACH97" s="48"/>
      <c r="ACI97" s="192">
        <f t="shared" si="2753"/>
        <v>0</v>
      </c>
      <c r="ACJ97" s="48"/>
      <c r="ACK97" s="48"/>
      <c r="ACM97" s="48"/>
      <c r="ACN97" s="48"/>
      <c r="ACO97" s="48"/>
      <c r="ACP97" s="48"/>
      <c r="ACQ97" s="191">
        <f t="shared" si="2754"/>
        <v>0</v>
      </c>
      <c r="ACR97" s="48"/>
      <c r="ACS97" s="48"/>
      <c r="ACT97" s="48"/>
      <c r="ACU97" s="48"/>
      <c r="ACV97" s="48"/>
      <c r="ACW97" s="48"/>
      <c r="ACX97" s="192">
        <f t="shared" si="2755"/>
        <v>0</v>
      </c>
      <c r="ACY97" s="48"/>
      <c r="ACZ97" s="48"/>
      <c r="ADC97" s="48"/>
      <c r="ADD97" s="48"/>
      <c r="ADE97" s="48"/>
      <c r="ADF97" s="48"/>
      <c r="ADG97" s="191">
        <f t="shared" si="2756"/>
        <v>0</v>
      </c>
      <c r="ADH97" s="48"/>
      <c r="ADI97" s="48"/>
      <c r="ADJ97" s="48"/>
      <c r="ADK97" s="48"/>
      <c r="ADL97" s="48"/>
      <c r="ADM97" s="48"/>
      <c r="ADN97" s="192">
        <f t="shared" si="2757"/>
        <v>0</v>
      </c>
      <c r="ADO97" s="48"/>
      <c r="ADP97" s="48"/>
      <c r="ADR97" s="48"/>
      <c r="ADS97" s="48"/>
      <c r="ADT97" s="48"/>
      <c r="ADU97" s="48"/>
      <c r="ADV97" s="191">
        <f t="shared" si="2758"/>
        <v>0</v>
      </c>
      <c r="ADW97" s="48"/>
      <c r="ADX97" s="48"/>
      <c r="ADY97" s="48"/>
      <c r="ADZ97" s="48"/>
      <c r="AEA97" s="48"/>
      <c r="AEB97" s="48"/>
      <c r="AEC97" s="192">
        <f t="shared" si="2759"/>
        <v>0</v>
      </c>
      <c r="AED97" s="48"/>
      <c r="AEE97" s="48"/>
      <c r="AEG97" s="48"/>
      <c r="AEH97" s="48"/>
      <c r="AEI97" s="48"/>
      <c r="AEJ97" s="48"/>
      <c r="AEK97" s="191">
        <f t="shared" si="2760"/>
        <v>0</v>
      </c>
      <c r="AEL97" s="48"/>
      <c r="AEM97" s="48"/>
      <c r="AEN97" s="48"/>
      <c r="AEO97" s="48"/>
      <c r="AEP97" s="48"/>
      <c r="AEQ97" s="48"/>
      <c r="AER97" s="192">
        <f t="shared" si="2761"/>
        <v>0</v>
      </c>
      <c r="AES97" s="48"/>
      <c r="AET97" s="48"/>
      <c r="AEV97" s="48"/>
      <c r="AEW97" s="48"/>
      <c r="AEX97" s="48"/>
      <c r="AEY97" s="48"/>
      <c r="AEZ97" s="191">
        <f t="shared" si="2762"/>
        <v>0</v>
      </c>
      <c r="AFA97" s="48"/>
      <c r="AFB97" s="48"/>
      <c r="AFC97" s="48"/>
      <c r="AFD97" s="48"/>
      <c r="AFE97" s="48"/>
      <c r="AFF97" s="48"/>
      <c r="AFG97" s="192">
        <f t="shared" si="2763"/>
        <v>0</v>
      </c>
      <c r="AFH97" s="48"/>
      <c r="AFI97" s="48"/>
      <c r="AFK97" s="48"/>
      <c r="AFL97" s="48"/>
      <c r="AFM97" s="48"/>
      <c r="AFN97" s="48"/>
      <c r="AFO97" s="191">
        <f t="shared" si="2764"/>
        <v>0</v>
      </c>
      <c r="AFP97" s="48"/>
      <c r="AFQ97" s="48"/>
      <c r="AFR97" s="48"/>
      <c r="AFS97" s="48"/>
      <c r="AFT97" s="48"/>
      <c r="AFU97" s="48"/>
      <c r="AFV97" s="192">
        <f t="shared" si="2765"/>
        <v>0</v>
      </c>
      <c r="AFW97" s="48"/>
      <c r="AFX97" s="48"/>
      <c r="AFZ97" s="48"/>
      <c r="AGA97" s="48"/>
      <c r="AGB97" s="48"/>
      <c r="AGC97" s="48"/>
      <c r="AGD97" s="191">
        <f t="shared" si="2766"/>
        <v>0</v>
      </c>
      <c r="AGE97" s="48"/>
      <c r="AGF97" s="48"/>
      <c r="AGG97" s="48"/>
      <c r="AGH97" s="48"/>
      <c r="AGI97" s="48"/>
      <c r="AGJ97" s="48"/>
      <c r="AGK97" s="192">
        <f t="shared" si="2767"/>
        <v>0</v>
      </c>
      <c r="AGL97" s="48"/>
      <c r="AGM97" s="48"/>
      <c r="AGO97" s="48"/>
      <c r="AGP97" s="48"/>
      <c r="AGQ97" s="48"/>
      <c r="AGR97" s="48"/>
      <c r="AGS97" s="191">
        <f t="shared" si="2768"/>
        <v>0</v>
      </c>
      <c r="AGT97" s="48"/>
      <c r="AGU97" s="48"/>
      <c r="AGV97" s="48"/>
      <c r="AGW97" s="48"/>
      <c r="AGX97" s="48"/>
      <c r="AGY97" s="48"/>
      <c r="AGZ97" s="192">
        <f t="shared" si="2769"/>
        <v>0</v>
      </c>
      <c r="AHA97" s="48"/>
      <c r="AHB97" s="48"/>
      <c r="AHD97" s="48"/>
      <c r="AHE97" s="48"/>
      <c r="AHF97" s="48"/>
      <c r="AHG97" s="48"/>
      <c r="AHH97" s="191">
        <f t="shared" si="2770"/>
        <v>0</v>
      </c>
      <c r="AHI97" s="48"/>
      <c r="AHJ97" s="48"/>
      <c r="AHK97" s="48"/>
      <c r="AHL97" s="48"/>
      <c r="AHM97" s="48"/>
      <c r="AHN97" s="48"/>
      <c r="AHO97" s="192">
        <f t="shared" si="2771"/>
        <v>0</v>
      </c>
      <c r="AHP97" s="48"/>
      <c r="AHQ97" s="48"/>
      <c r="AHS97" s="48"/>
      <c r="AHT97" s="48"/>
      <c r="AHU97" s="48"/>
      <c r="AHV97" s="48"/>
      <c r="AHW97" s="191">
        <f t="shared" si="2772"/>
        <v>0</v>
      </c>
      <c r="AHX97" s="48"/>
      <c r="AHY97" s="48"/>
      <c r="AHZ97" s="48"/>
      <c r="AIA97" s="48"/>
      <c r="AIB97" s="48"/>
      <c r="AIC97" s="48"/>
      <c r="AID97" s="192">
        <f t="shared" si="2773"/>
        <v>0</v>
      </c>
      <c r="AIE97" s="48"/>
      <c r="AIF97" s="48"/>
    </row>
    <row r="98" spans="1:916" x14ac:dyDescent="0.25">
      <c r="A98" s="46" t="s">
        <v>306</v>
      </c>
      <c r="B98" s="47" t="s">
        <v>307</v>
      </c>
      <c r="C98" s="53"/>
      <c r="D98" s="48"/>
      <c r="E98" s="48"/>
      <c r="F98" s="48"/>
      <c r="G98" s="191">
        <f t="shared" si="2652"/>
        <v>0</v>
      </c>
      <c r="H98" s="48"/>
      <c r="I98" s="48"/>
      <c r="J98" s="48"/>
      <c r="K98" s="48"/>
      <c r="L98" s="48"/>
      <c r="M98" s="48"/>
      <c r="N98" s="192">
        <f t="shared" si="2653"/>
        <v>0</v>
      </c>
      <c r="O98" s="48"/>
      <c r="P98" s="48"/>
      <c r="Q98" s="48"/>
      <c r="R98" s="48"/>
      <c r="S98" s="48"/>
      <c r="T98" s="48"/>
      <c r="U98" s="191">
        <f t="shared" si="2654"/>
        <v>0</v>
      </c>
      <c r="V98" s="48"/>
      <c r="W98" s="48"/>
      <c r="X98" s="48"/>
      <c r="Y98" s="48"/>
      <c r="Z98" s="48"/>
      <c r="AA98" s="48"/>
      <c r="AB98" s="192">
        <f t="shared" si="2655"/>
        <v>0</v>
      </c>
      <c r="AC98" s="48"/>
      <c r="AD98" s="48"/>
      <c r="AF98" s="48"/>
      <c r="AG98" s="48"/>
      <c r="AH98" s="48"/>
      <c r="AI98" s="48"/>
      <c r="AJ98" s="191">
        <f t="shared" si="2656"/>
        <v>0</v>
      </c>
      <c r="AK98" s="48"/>
      <c r="AL98" s="48"/>
      <c r="AM98" s="48"/>
      <c r="AN98" s="48"/>
      <c r="AO98" s="48"/>
      <c r="AP98" s="48"/>
      <c r="AQ98" s="192">
        <f t="shared" si="2657"/>
        <v>0</v>
      </c>
      <c r="AR98" s="48"/>
      <c r="AS98" s="48"/>
      <c r="AU98" s="48"/>
      <c r="AV98" s="48"/>
      <c r="AW98" s="48"/>
      <c r="AX98" s="48"/>
      <c r="AY98" s="191">
        <f t="shared" si="2658"/>
        <v>0</v>
      </c>
      <c r="AZ98" s="48"/>
      <c r="BA98" s="48"/>
      <c r="BB98" s="48"/>
      <c r="BC98" s="48"/>
      <c r="BD98" s="48"/>
      <c r="BE98" s="48"/>
      <c r="BF98" s="192">
        <f t="shared" si="2659"/>
        <v>0</v>
      </c>
      <c r="BG98" s="48"/>
      <c r="BH98" s="48"/>
      <c r="BJ98" s="48"/>
      <c r="BK98" s="48"/>
      <c r="BL98" s="48"/>
      <c r="BM98" s="48"/>
      <c r="BN98" s="191">
        <f t="shared" si="2660"/>
        <v>0</v>
      </c>
      <c r="BO98" s="48"/>
      <c r="BP98" s="48"/>
      <c r="BQ98" s="48"/>
      <c r="BR98" s="48"/>
      <c r="BS98" s="48"/>
      <c r="BT98" s="48"/>
      <c r="BU98" s="192">
        <f t="shared" si="2661"/>
        <v>0</v>
      </c>
      <c r="BV98" s="48"/>
      <c r="BW98" s="48"/>
      <c r="BY98" s="48"/>
      <c r="BZ98" s="48"/>
      <c r="CA98" s="48"/>
      <c r="CB98" s="48"/>
      <c r="CC98" s="191">
        <f t="shared" si="2662"/>
        <v>0</v>
      </c>
      <c r="CD98" s="48"/>
      <c r="CE98" s="48"/>
      <c r="CF98" s="48"/>
      <c r="CG98" s="48"/>
      <c r="CH98" s="48"/>
      <c r="CI98" s="48"/>
      <c r="CJ98" s="192">
        <f t="shared" si="2663"/>
        <v>0</v>
      </c>
      <c r="CK98" s="48"/>
      <c r="CL98" s="48"/>
      <c r="CN98" s="48"/>
      <c r="CO98" s="48"/>
      <c r="CP98" s="48"/>
      <c r="CQ98" s="48"/>
      <c r="CR98" s="191">
        <f t="shared" si="2664"/>
        <v>0</v>
      </c>
      <c r="CS98" s="48"/>
      <c r="CT98" s="48"/>
      <c r="CU98" s="48"/>
      <c r="CV98" s="48"/>
      <c r="CW98" s="48"/>
      <c r="CX98" s="48"/>
      <c r="CY98" s="192">
        <f t="shared" si="2665"/>
        <v>0</v>
      </c>
      <c r="CZ98" s="48"/>
      <c r="DA98" s="48"/>
      <c r="DC98" s="48"/>
      <c r="DD98" s="48"/>
      <c r="DE98" s="48"/>
      <c r="DF98" s="48"/>
      <c r="DG98" s="191">
        <f t="shared" si="2666"/>
        <v>0</v>
      </c>
      <c r="DH98" s="48"/>
      <c r="DI98" s="48"/>
      <c r="DJ98" s="48"/>
      <c r="DK98" s="48"/>
      <c r="DL98" s="48"/>
      <c r="DM98" s="48"/>
      <c r="DN98" s="192">
        <f t="shared" si="2667"/>
        <v>0</v>
      </c>
      <c r="DO98" s="48"/>
      <c r="DP98" s="48"/>
      <c r="DR98" s="48"/>
      <c r="DS98" s="48"/>
      <c r="DT98" s="48"/>
      <c r="DU98" s="48"/>
      <c r="DV98" s="191">
        <f t="shared" si="2668"/>
        <v>0</v>
      </c>
      <c r="DW98" s="48"/>
      <c r="DX98" s="48"/>
      <c r="DY98" s="48"/>
      <c r="DZ98" s="48"/>
      <c r="EA98" s="48"/>
      <c r="EB98" s="48"/>
      <c r="EC98" s="192">
        <f t="shared" si="2669"/>
        <v>0</v>
      </c>
      <c r="ED98" s="48"/>
      <c r="EE98" s="48"/>
      <c r="EG98" s="48"/>
      <c r="EH98" s="48"/>
      <c r="EI98" s="48"/>
      <c r="EJ98" s="48"/>
      <c r="EK98" s="191">
        <f t="shared" si="2670"/>
        <v>0</v>
      </c>
      <c r="EL98" s="48"/>
      <c r="EM98" s="48"/>
      <c r="EN98" s="48"/>
      <c r="EO98" s="48"/>
      <c r="EP98" s="48"/>
      <c r="EQ98" s="48"/>
      <c r="ER98" s="192">
        <f t="shared" si="2671"/>
        <v>0</v>
      </c>
      <c r="ES98" s="48"/>
      <c r="ET98" s="48"/>
      <c r="EV98" s="48"/>
      <c r="EW98" s="48"/>
      <c r="EX98" s="48"/>
      <c r="EY98" s="48"/>
      <c r="EZ98" s="191">
        <f t="shared" si="2672"/>
        <v>0</v>
      </c>
      <c r="FA98" s="48"/>
      <c r="FB98" s="48"/>
      <c r="FC98" s="48"/>
      <c r="FD98" s="48"/>
      <c r="FE98" s="48"/>
      <c r="FF98" s="48"/>
      <c r="FG98" s="192">
        <f t="shared" si="2673"/>
        <v>0</v>
      </c>
      <c r="FH98" s="48"/>
      <c r="FI98" s="48"/>
      <c r="FK98" s="48"/>
      <c r="FL98" s="48"/>
      <c r="FM98" s="48"/>
      <c r="FN98" s="48"/>
      <c r="FO98" s="191">
        <f t="shared" si="2674"/>
        <v>0</v>
      </c>
      <c r="FP98" s="48"/>
      <c r="FQ98" s="48"/>
      <c r="FR98" s="48"/>
      <c r="FS98" s="48"/>
      <c r="FT98" s="48"/>
      <c r="FU98" s="48"/>
      <c r="FV98" s="192">
        <f t="shared" si="2675"/>
        <v>0</v>
      </c>
      <c r="FW98" s="48"/>
      <c r="FX98" s="48"/>
      <c r="FZ98" s="48"/>
      <c r="GA98" s="48"/>
      <c r="GB98" s="48"/>
      <c r="GC98" s="48"/>
      <c r="GD98" s="191">
        <f t="shared" si="2676"/>
        <v>0</v>
      </c>
      <c r="GE98" s="48"/>
      <c r="GF98" s="48"/>
      <c r="GG98" s="48"/>
      <c r="GH98" s="48"/>
      <c r="GI98" s="48"/>
      <c r="GJ98" s="48"/>
      <c r="GK98" s="192">
        <f t="shared" si="2677"/>
        <v>0</v>
      </c>
      <c r="GL98" s="48"/>
      <c r="GM98" s="48"/>
      <c r="GO98" s="48"/>
      <c r="GP98" s="48"/>
      <c r="GQ98" s="48"/>
      <c r="GR98" s="48"/>
      <c r="GS98" s="191">
        <f t="shared" si="2678"/>
        <v>0</v>
      </c>
      <c r="GT98" s="48"/>
      <c r="GU98" s="48"/>
      <c r="GV98" s="48"/>
      <c r="GW98" s="48"/>
      <c r="GX98" s="48"/>
      <c r="GY98" s="48"/>
      <c r="GZ98" s="192">
        <f t="shared" si="2679"/>
        <v>0</v>
      </c>
      <c r="HA98" s="48"/>
      <c r="HB98" s="48"/>
      <c r="HD98" s="48"/>
      <c r="HE98" s="48"/>
      <c r="HF98" s="48"/>
      <c r="HG98" s="48"/>
      <c r="HH98" s="191">
        <f t="shared" si="2680"/>
        <v>0</v>
      </c>
      <c r="HI98" s="48"/>
      <c r="HJ98" s="48"/>
      <c r="HK98" s="48"/>
      <c r="HL98" s="48"/>
      <c r="HM98" s="48"/>
      <c r="HN98" s="48"/>
      <c r="HO98" s="192">
        <f t="shared" si="2681"/>
        <v>0</v>
      </c>
      <c r="HP98" s="48"/>
      <c r="HQ98" s="48"/>
      <c r="HS98" s="48"/>
      <c r="HT98" s="48"/>
      <c r="HU98" s="48"/>
      <c r="HV98" s="48"/>
      <c r="HW98" s="191">
        <f t="shared" si="2682"/>
        <v>0</v>
      </c>
      <c r="HX98" s="48"/>
      <c r="HY98" s="48"/>
      <c r="HZ98" s="48"/>
      <c r="IA98" s="48"/>
      <c r="IB98" s="48"/>
      <c r="IC98" s="48"/>
      <c r="ID98" s="192">
        <f t="shared" si="2683"/>
        <v>0</v>
      </c>
      <c r="IE98" s="48"/>
      <c r="IF98" s="48"/>
      <c r="IH98" s="48"/>
      <c r="II98" s="48"/>
      <c r="IJ98" s="48"/>
      <c r="IK98" s="48"/>
      <c r="IL98" s="191">
        <f t="shared" si="2684"/>
        <v>0</v>
      </c>
      <c r="IM98" s="48"/>
      <c r="IN98" s="48"/>
      <c r="IO98" s="48"/>
      <c r="IP98" s="48"/>
      <c r="IQ98" s="48"/>
      <c r="IR98" s="48"/>
      <c r="IS98" s="192">
        <f t="shared" si="2685"/>
        <v>0</v>
      </c>
      <c r="IT98" s="48"/>
      <c r="IU98" s="48"/>
      <c r="IW98" s="48"/>
      <c r="IX98" s="48"/>
      <c r="IY98" s="48"/>
      <c r="IZ98" s="48"/>
      <c r="JA98" s="191">
        <f t="shared" si="2686"/>
        <v>0</v>
      </c>
      <c r="JB98" s="48"/>
      <c r="JC98" s="48"/>
      <c r="JD98" s="48"/>
      <c r="JE98" s="48"/>
      <c r="JF98" s="48"/>
      <c r="JG98" s="48"/>
      <c r="JH98" s="192">
        <f t="shared" si="2687"/>
        <v>0</v>
      </c>
      <c r="JI98" s="48"/>
      <c r="JJ98" s="48"/>
      <c r="JL98" s="48"/>
      <c r="JM98" s="48"/>
      <c r="JN98" s="48"/>
      <c r="JO98" s="48"/>
      <c r="JP98" s="191">
        <f t="shared" si="2688"/>
        <v>0</v>
      </c>
      <c r="JQ98" s="48"/>
      <c r="JR98" s="48"/>
      <c r="JS98" s="48"/>
      <c r="JT98" s="48"/>
      <c r="JU98" s="48"/>
      <c r="JV98" s="48"/>
      <c r="JW98" s="192">
        <f t="shared" si="2689"/>
        <v>0</v>
      </c>
      <c r="JX98" s="48"/>
      <c r="JY98" s="48"/>
      <c r="KA98" s="48"/>
      <c r="KB98" s="48"/>
      <c r="KC98" s="48"/>
      <c r="KD98" s="48"/>
      <c r="KE98" s="191">
        <f t="shared" si="2690"/>
        <v>0</v>
      </c>
      <c r="KF98" s="48"/>
      <c r="KG98" s="48"/>
      <c r="KH98" s="48"/>
      <c r="KI98" s="48"/>
      <c r="KJ98" s="48"/>
      <c r="KK98" s="48"/>
      <c r="KL98" s="192">
        <f t="shared" si="2691"/>
        <v>0</v>
      </c>
      <c r="KM98" s="48"/>
      <c r="KN98" s="48"/>
      <c r="KP98" s="48"/>
      <c r="KQ98" s="48"/>
      <c r="KR98" s="48"/>
      <c r="KS98" s="48"/>
      <c r="KT98" s="191">
        <f t="shared" si="2692"/>
        <v>0</v>
      </c>
      <c r="KU98" s="48"/>
      <c r="KV98" s="48"/>
      <c r="KW98" s="48"/>
      <c r="KX98" s="48"/>
      <c r="KY98" s="48"/>
      <c r="KZ98" s="48"/>
      <c r="LA98" s="192">
        <f t="shared" si="2693"/>
        <v>0</v>
      </c>
      <c r="LB98" s="48"/>
      <c r="LC98" s="48"/>
      <c r="LE98" s="48"/>
      <c r="LF98" s="48"/>
      <c r="LG98" s="48"/>
      <c r="LH98" s="48"/>
      <c r="LI98" s="191">
        <f t="shared" si="2694"/>
        <v>0</v>
      </c>
      <c r="LJ98" s="48"/>
      <c r="LK98" s="48"/>
      <c r="LL98" s="48"/>
      <c r="LM98" s="48"/>
      <c r="LN98" s="48"/>
      <c r="LO98" s="48"/>
      <c r="LP98" s="192">
        <f t="shared" si="2695"/>
        <v>0</v>
      </c>
      <c r="LQ98" s="48"/>
      <c r="LR98" s="48"/>
      <c r="LT98" s="48"/>
      <c r="LU98" s="48"/>
      <c r="LV98" s="48"/>
      <c r="LW98" s="48"/>
      <c r="LX98" s="191">
        <f t="shared" si="2696"/>
        <v>0</v>
      </c>
      <c r="LY98" s="48"/>
      <c r="LZ98" s="48"/>
      <c r="MA98" s="48"/>
      <c r="MB98" s="48"/>
      <c r="MC98" s="48"/>
      <c r="MD98" s="48"/>
      <c r="ME98" s="192">
        <f t="shared" si="2697"/>
        <v>0</v>
      </c>
      <c r="MF98" s="48"/>
      <c r="MG98" s="48"/>
      <c r="MI98" s="48"/>
      <c r="MJ98" s="48"/>
      <c r="MK98" s="48"/>
      <c r="ML98" s="48"/>
      <c r="MM98" s="191">
        <f t="shared" si="2698"/>
        <v>0</v>
      </c>
      <c r="MN98" s="48"/>
      <c r="MO98" s="48"/>
      <c r="MP98" s="48"/>
      <c r="MQ98" s="48"/>
      <c r="MR98" s="48"/>
      <c r="MS98" s="48"/>
      <c r="MT98" s="192">
        <f t="shared" si="2699"/>
        <v>0</v>
      </c>
      <c r="MU98" s="48"/>
      <c r="MV98" s="48"/>
      <c r="MX98" s="48"/>
      <c r="MY98" s="48"/>
      <c r="MZ98" s="48"/>
      <c r="NA98" s="48"/>
      <c r="NB98" s="191">
        <f t="shared" si="2700"/>
        <v>0</v>
      </c>
      <c r="NC98" s="48"/>
      <c r="ND98" s="48"/>
      <c r="NE98" s="48"/>
      <c r="NF98" s="48"/>
      <c r="NG98" s="48"/>
      <c r="NH98" s="48"/>
      <c r="NI98" s="192">
        <f t="shared" si="2701"/>
        <v>0</v>
      </c>
      <c r="NJ98" s="48"/>
      <c r="NK98" s="48"/>
      <c r="NM98" s="48"/>
      <c r="NN98" s="48"/>
      <c r="NO98" s="48"/>
      <c r="NP98" s="48"/>
      <c r="NQ98" s="191">
        <f t="shared" si="2702"/>
        <v>0</v>
      </c>
      <c r="NR98" s="48"/>
      <c r="NS98" s="48"/>
      <c r="NT98" s="48"/>
      <c r="NU98" s="48"/>
      <c r="NV98" s="48"/>
      <c r="NW98" s="48"/>
      <c r="NX98" s="192">
        <f t="shared" si="2703"/>
        <v>0</v>
      </c>
      <c r="NY98" s="48"/>
      <c r="NZ98" s="48"/>
      <c r="OB98" s="48"/>
      <c r="OC98" s="48"/>
      <c r="OD98" s="48"/>
      <c r="OE98" s="48"/>
      <c r="OF98" s="191">
        <f t="shared" si="2704"/>
        <v>0</v>
      </c>
      <c r="OG98" s="48"/>
      <c r="OH98" s="48"/>
      <c r="OI98" s="48"/>
      <c r="OJ98" s="48"/>
      <c r="OK98" s="48"/>
      <c r="OL98" s="48"/>
      <c r="OM98" s="192">
        <f t="shared" si="2705"/>
        <v>0</v>
      </c>
      <c r="ON98" s="48"/>
      <c r="OO98" s="48"/>
      <c r="OQ98" s="48"/>
      <c r="OR98" s="48"/>
      <c r="OS98" s="48"/>
      <c r="OT98" s="48"/>
      <c r="OU98" s="191">
        <f t="shared" si="2706"/>
        <v>0</v>
      </c>
      <c r="OV98" s="48"/>
      <c r="OW98" s="48"/>
      <c r="OX98" s="48"/>
      <c r="OY98" s="48"/>
      <c r="OZ98" s="48"/>
      <c r="PA98" s="48"/>
      <c r="PB98" s="192">
        <f t="shared" si="2707"/>
        <v>0</v>
      </c>
      <c r="PC98" s="48"/>
      <c r="PD98" s="48"/>
      <c r="PF98" s="48"/>
      <c r="PG98" s="48"/>
      <c r="PH98" s="48"/>
      <c r="PI98" s="48"/>
      <c r="PJ98" s="191">
        <f t="shared" si="2708"/>
        <v>0</v>
      </c>
      <c r="PK98" s="48"/>
      <c r="PL98" s="48"/>
      <c r="PM98" s="48"/>
      <c r="PN98" s="48"/>
      <c r="PO98" s="48"/>
      <c r="PP98" s="48"/>
      <c r="PQ98" s="192">
        <f t="shared" si="2709"/>
        <v>0</v>
      </c>
      <c r="PR98" s="48"/>
      <c r="PS98" s="48"/>
      <c r="PU98" s="48"/>
      <c r="PV98" s="48"/>
      <c r="PW98" s="48"/>
      <c r="PX98" s="48"/>
      <c r="PY98" s="191">
        <f t="shared" si="2710"/>
        <v>0</v>
      </c>
      <c r="PZ98" s="48"/>
      <c r="QA98" s="48"/>
      <c r="QB98" s="48"/>
      <c r="QC98" s="48"/>
      <c r="QD98" s="48"/>
      <c r="QE98" s="48"/>
      <c r="QF98" s="192">
        <f t="shared" si="2711"/>
        <v>0</v>
      </c>
      <c r="QG98" s="48"/>
      <c r="QH98" s="48"/>
      <c r="QJ98" s="48"/>
      <c r="QK98" s="48"/>
      <c r="QL98" s="48"/>
      <c r="QM98" s="48"/>
      <c r="QN98" s="191">
        <f t="shared" si="2712"/>
        <v>0</v>
      </c>
      <c r="QO98" s="48"/>
      <c r="QP98" s="48"/>
      <c r="QQ98" s="48"/>
      <c r="QR98" s="48"/>
      <c r="QS98" s="48"/>
      <c r="QT98" s="48"/>
      <c r="QU98" s="192">
        <f t="shared" si="2713"/>
        <v>0</v>
      </c>
      <c r="QV98" s="48"/>
      <c r="QW98" s="48"/>
      <c r="QY98" s="48"/>
      <c r="QZ98" s="48"/>
      <c r="RA98" s="48"/>
      <c r="RB98" s="48"/>
      <c r="RC98" s="191">
        <f t="shared" si="2714"/>
        <v>0</v>
      </c>
      <c r="RD98" s="48"/>
      <c r="RE98" s="48"/>
      <c r="RF98" s="48"/>
      <c r="RG98" s="48"/>
      <c r="RH98" s="48"/>
      <c r="RI98" s="48"/>
      <c r="RJ98" s="192">
        <f t="shared" si="2715"/>
        <v>0</v>
      </c>
      <c r="RK98" s="48"/>
      <c r="RL98" s="48"/>
      <c r="RN98" s="48"/>
      <c r="RO98" s="48"/>
      <c r="RP98" s="48"/>
      <c r="RQ98" s="48"/>
      <c r="RR98" s="191">
        <f t="shared" si="2716"/>
        <v>0</v>
      </c>
      <c r="RS98" s="48"/>
      <c r="RT98" s="48"/>
      <c r="RU98" s="48"/>
      <c r="RV98" s="48"/>
      <c r="RW98" s="48"/>
      <c r="RX98" s="48"/>
      <c r="RY98" s="192">
        <f t="shared" si="2717"/>
        <v>0</v>
      </c>
      <c r="RZ98" s="48"/>
      <c r="SA98" s="48"/>
      <c r="SC98" s="48"/>
      <c r="SD98" s="48"/>
      <c r="SE98" s="48"/>
      <c r="SF98" s="48"/>
      <c r="SG98" s="191">
        <f t="shared" si="2718"/>
        <v>0</v>
      </c>
      <c r="SH98" s="48"/>
      <c r="SI98" s="48"/>
      <c r="SJ98" s="48"/>
      <c r="SK98" s="48"/>
      <c r="SL98" s="48"/>
      <c r="SM98" s="48"/>
      <c r="SN98" s="192">
        <f t="shared" si="2719"/>
        <v>0</v>
      </c>
      <c r="SO98" s="48"/>
      <c r="SP98" s="48"/>
      <c r="SR98" s="48"/>
      <c r="SS98" s="48"/>
      <c r="ST98" s="48"/>
      <c r="SU98" s="48"/>
      <c r="SV98" s="191">
        <f t="shared" si="2720"/>
        <v>0</v>
      </c>
      <c r="SW98" s="48"/>
      <c r="SX98" s="48"/>
      <c r="SY98" s="48"/>
      <c r="SZ98" s="48"/>
      <c r="TA98" s="48"/>
      <c r="TB98" s="48"/>
      <c r="TC98" s="192">
        <f t="shared" si="2721"/>
        <v>0</v>
      </c>
      <c r="TD98" s="48"/>
      <c r="TE98" s="48"/>
      <c r="TG98" s="48"/>
      <c r="TH98" s="48"/>
      <c r="TI98" s="48"/>
      <c r="TJ98" s="48"/>
      <c r="TK98" s="191">
        <f t="shared" si="2722"/>
        <v>0</v>
      </c>
      <c r="TL98" s="48"/>
      <c r="TM98" s="48"/>
      <c r="TN98" s="48"/>
      <c r="TO98" s="48"/>
      <c r="TP98" s="48"/>
      <c r="TQ98" s="48"/>
      <c r="TR98" s="192">
        <f t="shared" si="2723"/>
        <v>0</v>
      </c>
      <c r="TS98" s="48"/>
      <c r="TT98" s="48"/>
      <c r="TV98" s="48"/>
      <c r="TW98" s="48"/>
      <c r="TX98" s="48"/>
      <c r="TY98" s="48"/>
      <c r="TZ98" s="191">
        <f t="shared" si="2724"/>
        <v>0</v>
      </c>
      <c r="UA98" s="48"/>
      <c r="UB98" s="48"/>
      <c r="UC98" s="48"/>
      <c r="UD98" s="48"/>
      <c r="UE98" s="48"/>
      <c r="UF98" s="48"/>
      <c r="UG98" s="192">
        <f t="shared" si="2725"/>
        <v>0</v>
      </c>
      <c r="UH98" s="48"/>
      <c r="UI98" s="48"/>
      <c r="UK98" s="48"/>
      <c r="UL98" s="48"/>
      <c r="UM98" s="48"/>
      <c r="UN98" s="48"/>
      <c r="UO98" s="191">
        <f t="shared" si="2726"/>
        <v>0</v>
      </c>
      <c r="UP98" s="48"/>
      <c r="UQ98" s="48"/>
      <c r="UR98" s="48"/>
      <c r="US98" s="48"/>
      <c r="UT98" s="48"/>
      <c r="UU98" s="48"/>
      <c r="UV98" s="192">
        <f t="shared" si="2727"/>
        <v>0</v>
      </c>
      <c r="UW98" s="48"/>
      <c r="UX98" s="48"/>
      <c r="UZ98" s="48"/>
      <c r="VA98" s="48"/>
      <c r="VB98" s="48"/>
      <c r="VC98" s="48"/>
      <c r="VD98" s="191">
        <f t="shared" si="2728"/>
        <v>0</v>
      </c>
      <c r="VE98" s="48"/>
      <c r="VF98" s="48"/>
      <c r="VG98" s="48"/>
      <c r="VH98" s="48"/>
      <c r="VI98" s="48"/>
      <c r="VJ98" s="48"/>
      <c r="VK98" s="192">
        <f t="shared" si="2729"/>
        <v>0</v>
      </c>
      <c r="VL98" s="48"/>
      <c r="VM98" s="48"/>
      <c r="VO98" s="48"/>
      <c r="VP98" s="48"/>
      <c r="VQ98" s="48"/>
      <c r="VR98" s="48"/>
      <c r="VS98" s="191">
        <f t="shared" si="2730"/>
        <v>0</v>
      </c>
      <c r="VT98" s="48"/>
      <c r="VU98" s="48"/>
      <c r="VV98" s="48"/>
      <c r="VW98" s="48"/>
      <c r="VX98" s="48"/>
      <c r="VY98" s="48"/>
      <c r="VZ98" s="192">
        <f t="shared" si="2731"/>
        <v>0</v>
      </c>
      <c r="WA98" s="48"/>
      <c r="WB98" s="48"/>
      <c r="WD98" s="48"/>
      <c r="WE98" s="48"/>
      <c r="WF98" s="48"/>
      <c r="WG98" s="48"/>
      <c r="WH98" s="191">
        <f t="shared" si="2732"/>
        <v>0</v>
      </c>
      <c r="WI98" s="48"/>
      <c r="WJ98" s="48"/>
      <c r="WK98" s="48"/>
      <c r="WL98" s="48"/>
      <c r="WM98" s="48"/>
      <c r="WN98" s="48"/>
      <c r="WO98" s="192">
        <f t="shared" si="2733"/>
        <v>0</v>
      </c>
      <c r="WP98" s="48"/>
      <c r="WQ98" s="48"/>
      <c r="WS98" s="48"/>
      <c r="WT98" s="48"/>
      <c r="WU98" s="48"/>
      <c r="WV98" s="48"/>
      <c r="WW98" s="191">
        <f t="shared" si="2734"/>
        <v>0</v>
      </c>
      <c r="WX98" s="48"/>
      <c r="WY98" s="48"/>
      <c r="WZ98" s="48"/>
      <c r="XA98" s="48"/>
      <c r="XB98" s="48"/>
      <c r="XC98" s="48"/>
      <c r="XD98" s="192">
        <f t="shared" si="2735"/>
        <v>0</v>
      </c>
      <c r="XE98" s="48"/>
      <c r="XF98" s="48"/>
      <c r="XH98" s="48"/>
      <c r="XI98" s="48"/>
      <c r="XJ98" s="48"/>
      <c r="XK98" s="48"/>
      <c r="XL98" s="191">
        <f t="shared" si="2736"/>
        <v>0</v>
      </c>
      <c r="XM98" s="48"/>
      <c r="XN98" s="48"/>
      <c r="XO98" s="48"/>
      <c r="XP98" s="48"/>
      <c r="XQ98" s="48"/>
      <c r="XR98" s="48"/>
      <c r="XS98" s="192">
        <f t="shared" si="2737"/>
        <v>0</v>
      </c>
      <c r="XT98" s="48"/>
      <c r="XU98" s="48"/>
      <c r="XW98" s="48"/>
      <c r="XX98" s="48"/>
      <c r="XY98" s="48"/>
      <c r="XZ98" s="48"/>
      <c r="YA98" s="191">
        <f t="shared" si="2738"/>
        <v>0</v>
      </c>
      <c r="YB98" s="48"/>
      <c r="YC98" s="48"/>
      <c r="YD98" s="48"/>
      <c r="YE98" s="48"/>
      <c r="YF98" s="48"/>
      <c r="YG98" s="48"/>
      <c r="YH98" s="192">
        <f t="shared" si="2739"/>
        <v>0</v>
      </c>
      <c r="YI98" s="48"/>
      <c r="YJ98" s="48"/>
      <c r="YL98" s="48"/>
      <c r="YM98" s="48"/>
      <c r="YN98" s="48"/>
      <c r="YO98" s="48"/>
      <c r="YP98" s="191">
        <f t="shared" si="2740"/>
        <v>0</v>
      </c>
      <c r="YQ98" s="48"/>
      <c r="YR98" s="48"/>
      <c r="YS98" s="48"/>
      <c r="YT98" s="48"/>
      <c r="YU98" s="48"/>
      <c r="YV98" s="48"/>
      <c r="YW98" s="192">
        <f t="shared" si="2741"/>
        <v>0</v>
      </c>
      <c r="YX98" s="48"/>
      <c r="YY98" s="48"/>
      <c r="ZA98" s="48"/>
      <c r="ZB98" s="48"/>
      <c r="ZC98" s="48"/>
      <c r="ZD98" s="48"/>
      <c r="ZE98" s="191">
        <f t="shared" si="2742"/>
        <v>0</v>
      </c>
      <c r="ZF98" s="48"/>
      <c r="ZG98" s="48"/>
      <c r="ZH98" s="48"/>
      <c r="ZI98" s="48"/>
      <c r="ZJ98" s="48"/>
      <c r="ZK98" s="48"/>
      <c r="ZL98" s="192">
        <f t="shared" si="2743"/>
        <v>0</v>
      </c>
      <c r="ZM98" s="48"/>
      <c r="ZN98" s="48"/>
      <c r="ZP98" s="48"/>
      <c r="ZQ98" s="48"/>
      <c r="ZR98" s="48"/>
      <c r="ZS98" s="48"/>
      <c r="ZT98" s="191">
        <f t="shared" si="2744"/>
        <v>0</v>
      </c>
      <c r="ZU98" s="48"/>
      <c r="ZV98" s="48"/>
      <c r="ZW98" s="48"/>
      <c r="ZX98" s="48"/>
      <c r="ZY98" s="48"/>
      <c r="ZZ98" s="48"/>
      <c r="AAA98" s="192">
        <f t="shared" si="2745"/>
        <v>0</v>
      </c>
      <c r="AAB98" s="48"/>
      <c r="AAC98" s="48"/>
      <c r="AAE98" s="48"/>
      <c r="AAF98" s="48"/>
      <c r="AAG98" s="48"/>
      <c r="AAH98" s="48"/>
      <c r="AAI98" s="191">
        <f t="shared" si="2746"/>
        <v>0</v>
      </c>
      <c r="AAJ98" s="48"/>
      <c r="AAK98" s="48"/>
      <c r="AAL98" s="48"/>
      <c r="AAM98" s="48"/>
      <c r="AAN98" s="48"/>
      <c r="AAO98" s="48"/>
      <c r="AAP98" s="192">
        <f t="shared" si="2747"/>
        <v>0</v>
      </c>
      <c r="AAQ98" s="48"/>
      <c r="AAR98" s="48"/>
      <c r="AAT98" s="48"/>
      <c r="AAU98" s="48"/>
      <c r="AAV98" s="48"/>
      <c r="AAW98" s="48"/>
      <c r="AAX98" s="191">
        <f t="shared" si="2748"/>
        <v>0</v>
      </c>
      <c r="AAY98" s="48"/>
      <c r="AAZ98" s="48"/>
      <c r="ABA98" s="48"/>
      <c r="ABB98" s="48"/>
      <c r="ABC98" s="48"/>
      <c r="ABD98" s="48"/>
      <c r="ABE98" s="192">
        <f t="shared" si="2749"/>
        <v>0</v>
      </c>
      <c r="ABF98" s="48"/>
      <c r="ABG98" s="48"/>
      <c r="ABI98" s="48"/>
      <c r="ABJ98" s="48"/>
      <c r="ABK98" s="48"/>
      <c r="ABL98" s="48"/>
      <c r="ABM98" s="191">
        <f t="shared" si="2750"/>
        <v>0</v>
      </c>
      <c r="ABN98" s="48"/>
      <c r="ABO98" s="48"/>
      <c r="ABP98" s="48"/>
      <c r="ABQ98" s="48"/>
      <c r="ABR98" s="48"/>
      <c r="ABS98" s="48"/>
      <c r="ABT98" s="192">
        <f t="shared" si="2751"/>
        <v>0</v>
      </c>
      <c r="ABU98" s="48"/>
      <c r="ABV98" s="48"/>
      <c r="ABX98" s="48"/>
      <c r="ABY98" s="48"/>
      <c r="ABZ98" s="48"/>
      <c r="ACA98" s="48"/>
      <c r="ACB98" s="191">
        <f t="shared" si="2752"/>
        <v>0</v>
      </c>
      <c r="ACC98" s="48"/>
      <c r="ACD98" s="48"/>
      <c r="ACE98" s="48"/>
      <c r="ACF98" s="48"/>
      <c r="ACG98" s="48"/>
      <c r="ACH98" s="48"/>
      <c r="ACI98" s="192">
        <f t="shared" si="2753"/>
        <v>0</v>
      </c>
      <c r="ACJ98" s="48"/>
      <c r="ACK98" s="48"/>
      <c r="ACM98" s="48"/>
      <c r="ACN98" s="48"/>
      <c r="ACO98" s="48"/>
      <c r="ACP98" s="48"/>
      <c r="ACQ98" s="191">
        <f t="shared" si="2754"/>
        <v>0</v>
      </c>
      <c r="ACR98" s="48"/>
      <c r="ACS98" s="48"/>
      <c r="ACT98" s="48"/>
      <c r="ACU98" s="48"/>
      <c r="ACV98" s="48"/>
      <c r="ACW98" s="48"/>
      <c r="ACX98" s="192">
        <f t="shared" si="2755"/>
        <v>0</v>
      </c>
      <c r="ACY98" s="48"/>
      <c r="ACZ98" s="48"/>
      <c r="ADC98" s="48"/>
      <c r="ADD98" s="48"/>
      <c r="ADE98" s="48"/>
      <c r="ADF98" s="48"/>
      <c r="ADG98" s="191">
        <f t="shared" si="2756"/>
        <v>0</v>
      </c>
      <c r="ADH98" s="48"/>
      <c r="ADI98" s="48"/>
      <c r="ADJ98" s="48"/>
      <c r="ADK98" s="48"/>
      <c r="ADL98" s="48"/>
      <c r="ADM98" s="48"/>
      <c r="ADN98" s="192">
        <f t="shared" si="2757"/>
        <v>0</v>
      </c>
      <c r="ADO98" s="48"/>
      <c r="ADP98" s="48"/>
      <c r="ADR98" s="48"/>
      <c r="ADS98" s="48"/>
      <c r="ADT98" s="48"/>
      <c r="ADU98" s="48"/>
      <c r="ADV98" s="191">
        <f t="shared" si="2758"/>
        <v>0</v>
      </c>
      <c r="ADW98" s="48"/>
      <c r="ADX98" s="48"/>
      <c r="ADY98" s="48"/>
      <c r="ADZ98" s="48"/>
      <c r="AEA98" s="48"/>
      <c r="AEB98" s="48"/>
      <c r="AEC98" s="192">
        <f t="shared" si="2759"/>
        <v>0</v>
      </c>
      <c r="AED98" s="48"/>
      <c r="AEE98" s="48"/>
      <c r="AEG98" s="48"/>
      <c r="AEH98" s="48"/>
      <c r="AEI98" s="48"/>
      <c r="AEJ98" s="48"/>
      <c r="AEK98" s="191">
        <f t="shared" si="2760"/>
        <v>0</v>
      </c>
      <c r="AEL98" s="48"/>
      <c r="AEM98" s="48"/>
      <c r="AEN98" s="48"/>
      <c r="AEO98" s="48"/>
      <c r="AEP98" s="48"/>
      <c r="AEQ98" s="48"/>
      <c r="AER98" s="192">
        <f t="shared" si="2761"/>
        <v>0</v>
      </c>
      <c r="AES98" s="48"/>
      <c r="AET98" s="48"/>
      <c r="AEV98" s="48"/>
      <c r="AEW98" s="48"/>
      <c r="AEX98" s="48"/>
      <c r="AEY98" s="48"/>
      <c r="AEZ98" s="191">
        <f t="shared" si="2762"/>
        <v>0</v>
      </c>
      <c r="AFA98" s="48"/>
      <c r="AFB98" s="48"/>
      <c r="AFC98" s="48"/>
      <c r="AFD98" s="48"/>
      <c r="AFE98" s="48"/>
      <c r="AFF98" s="48"/>
      <c r="AFG98" s="192">
        <f t="shared" si="2763"/>
        <v>0</v>
      </c>
      <c r="AFH98" s="48"/>
      <c r="AFI98" s="48"/>
      <c r="AFK98" s="48"/>
      <c r="AFL98" s="48"/>
      <c r="AFM98" s="48"/>
      <c r="AFN98" s="48"/>
      <c r="AFO98" s="191">
        <f t="shared" si="2764"/>
        <v>0</v>
      </c>
      <c r="AFP98" s="48"/>
      <c r="AFQ98" s="48"/>
      <c r="AFR98" s="48"/>
      <c r="AFS98" s="48"/>
      <c r="AFT98" s="48"/>
      <c r="AFU98" s="48"/>
      <c r="AFV98" s="192">
        <f t="shared" si="2765"/>
        <v>0</v>
      </c>
      <c r="AFW98" s="48"/>
      <c r="AFX98" s="48"/>
      <c r="AFZ98" s="48"/>
      <c r="AGA98" s="48"/>
      <c r="AGB98" s="48"/>
      <c r="AGC98" s="48"/>
      <c r="AGD98" s="191">
        <f t="shared" si="2766"/>
        <v>0</v>
      </c>
      <c r="AGE98" s="48"/>
      <c r="AGF98" s="48"/>
      <c r="AGG98" s="48"/>
      <c r="AGH98" s="48"/>
      <c r="AGI98" s="48"/>
      <c r="AGJ98" s="48"/>
      <c r="AGK98" s="192">
        <f t="shared" si="2767"/>
        <v>0</v>
      </c>
      <c r="AGL98" s="48"/>
      <c r="AGM98" s="48"/>
      <c r="AGO98" s="48"/>
      <c r="AGP98" s="48"/>
      <c r="AGQ98" s="48"/>
      <c r="AGR98" s="48"/>
      <c r="AGS98" s="191">
        <f t="shared" si="2768"/>
        <v>0</v>
      </c>
      <c r="AGT98" s="48"/>
      <c r="AGU98" s="48"/>
      <c r="AGV98" s="48"/>
      <c r="AGW98" s="48"/>
      <c r="AGX98" s="48"/>
      <c r="AGY98" s="48"/>
      <c r="AGZ98" s="192">
        <f t="shared" si="2769"/>
        <v>0</v>
      </c>
      <c r="AHA98" s="48"/>
      <c r="AHB98" s="48"/>
      <c r="AHD98" s="48"/>
      <c r="AHE98" s="48"/>
      <c r="AHF98" s="48"/>
      <c r="AHG98" s="48"/>
      <c r="AHH98" s="191">
        <f t="shared" si="2770"/>
        <v>0</v>
      </c>
      <c r="AHI98" s="48"/>
      <c r="AHJ98" s="48"/>
      <c r="AHK98" s="48"/>
      <c r="AHL98" s="48"/>
      <c r="AHM98" s="48"/>
      <c r="AHN98" s="48"/>
      <c r="AHO98" s="192">
        <f t="shared" si="2771"/>
        <v>0</v>
      </c>
      <c r="AHP98" s="48"/>
      <c r="AHQ98" s="48"/>
      <c r="AHS98" s="48"/>
      <c r="AHT98" s="48"/>
      <c r="AHU98" s="48"/>
      <c r="AHV98" s="48"/>
      <c r="AHW98" s="191">
        <f t="shared" si="2772"/>
        <v>0</v>
      </c>
      <c r="AHX98" s="48"/>
      <c r="AHY98" s="48"/>
      <c r="AHZ98" s="48"/>
      <c r="AIA98" s="48"/>
      <c r="AIB98" s="48"/>
      <c r="AIC98" s="48"/>
      <c r="AID98" s="192">
        <f t="shared" si="2773"/>
        <v>0</v>
      </c>
      <c r="AIE98" s="48"/>
      <c r="AIF98" s="48"/>
    </row>
    <row r="99" spans="1:916" x14ac:dyDescent="0.25">
      <c r="A99" s="40"/>
      <c r="B99" s="49" t="s">
        <v>308</v>
      </c>
      <c r="C99" s="51"/>
      <c r="D99" s="51"/>
      <c r="E99" s="51"/>
      <c r="F99" s="51"/>
      <c r="G99" s="52"/>
      <c r="H99" s="48"/>
      <c r="I99" s="48"/>
      <c r="J99" s="50"/>
      <c r="K99" s="51"/>
      <c r="L99" s="51"/>
      <c r="M99" s="51"/>
      <c r="N99" s="51"/>
      <c r="O99" s="51"/>
      <c r="P99" s="51"/>
      <c r="Q99" s="51"/>
      <c r="R99" s="51"/>
      <c r="S99" s="51"/>
      <c r="T99" s="51"/>
      <c r="U99" s="52"/>
      <c r="V99" s="48"/>
      <c r="W99" s="54"/>
      <c r="X99" s="50"/>
      <c r="Y99" s="51"/>
      <c r="Z99" s="51"/>
      <c r="AA99" s="51"/>
      <c r="AB99" s="51"/>
      <c r="AC99" s="51"/>
      <c r="AD99" s="52"/>
      <c r="AF99" s="51"/>
      <c r="AG99" s="51"/>
      <c r="AH99" s="51"/>
      <c r="AI99" s="51"/>
      <c r="AJ99" s="52"/>
      <c r="AK99" s="48"/>
      <c r="AL99" s="54"/>
      <c r="AM99" s="50"/>
      <c r="AN99" s="51"/>
      <c r="AO99" s="51"/>
      <c r="AP99" s="51"/>
      <c r="AQ99" s="51"/>
      <c r="AR99" s="51"/>
      <c r="AS99" s="52"/>
      <c r="AU99" s="51"/>
      <c r="AV99" s="51"/>
      <c r="AW99" s="51"/>
      <c r="AX99" s="51"/>
      <c r="AY99" s="52"/>
      <c r="AZ99" s="48"/>
      <c r="BA99" s="54"/>
      <c r="BB99" s="50"/>
      <c r="BC99" s="51"/>
      <c r="BD99" s="51"/>
      <c r="BE99" s="51"/>
      <c r="BF99" s="51"/>
      <c r="BG99" s="51"/>
      <c r="BH99" s="52"/>
      <c r="BJ99" s="51"/>
      <c r="BK99" s="51"/>
      <c r="BL99" s="51"/>
      <c r="BM99" s="51"/>
      <c r="BN99" s="52"/>
      <c r="BO99" s="48"/>
      <c r="BP99" s="54"/>
      <c r="BQ99" s="50"/>
      <c r="BR99" s="51"/>
      <c r="BS99" s="51"/>
      <c r="BT99" s="51"/>
      <c r="BU99" s="51"/>
      <c r="BV99" s="51"/>
      <c r="BW99" s="52"/>
      <c r="BY99" s="51"/>
      <c r="BZ99" s="51"/>
      <c r="CA99" s="51"/>
      <c r="CB99" s="51"/>
      <c r="CC99" s="52"/>
      <c r="CD99" s="48"/>
      <c r="CE99" s="54"/>
      <c r="CF99" s="50"/>
      <c r="CG99" s="51"/>
      <c r="CH99" s="51"/>
      <c r="CI99" s="51"/>
      <c r="CJ99" s="51"/>
      <c r="CK99" s="51"/>
      <c r="CL99" s="52"/>
      <c r="CN99" s="51"/>
      <c r="CO99" s="51"/>
      <c r="CP99" s="51"/>
      <c r="CQ99" s="51"/>
      <c r="CR99" s="52"/>
      <c r="CS99" s="48"/>
      <c r="CT99" s="54"/>
      <c r="CU99" s="50"/>
      <c r="CV99" s="51"/>
      <c r="CW99" s="51"/>
      <c r="CX99" s="51"/>
      <c r="CY99" s="51"/>
      <c r="CZ99" s="51"/>
      <c r="DA99" s="52"/>
      <c r="DC99" s="51"/>
      <c r="DD99" s="51"/>
      <c r="DE99" s="51"/>
      <c r="DF99" s="51"/>
      <c r="DG99" s="52"/>
      <c r="DH99" s="48"/>
      <c r="DI99" s="54"/>
      <c r="DJ99" s="50"/>
      <c r="DK99" s="51"/>
      <c r="DL99" s="51"/>
      <c r="DM99" s="51"/>
      <c r="DN99" s="51"/>
      <c r="DO99" s="51"/>
      <c r="DP99" s="52"/>
      <c r="DR99" s="51"/>
      <c r="DS99" s="51"/>
      <c r="DT99" s="51"/>
      <c r="DU99" s="51"/>
      <c r="DV99" s="52"/>
      <c r="DW99" s="48"/>
      <c r="DX99" s="54"/>
      <c r="DY99" s="50"/>
      <c r="DZ99" s="51"/>
      <c r="EA99" s="51"/>
      <c r="EB99" s="51"/>
      <c r="EC99" s="51"/>
      <c r="ED99" s="51"/>
      <c r="EE99" s="52"/>
      <c r="EG99" s="51"/>
      <c r="EH99" s="51"/>
      <c r="EI99" s="51"/>
      <c r="EJ99" s="51"/>
      <c r="EK99" s="52"/>
      <c r="EL99" s="48"/>
      <c r="EM99" s="54"/>
      <c r="EN99" s="50"/>
      <c r="EO99" s="51"/>
      <c r="EP99" s="51"/>
      <c r="EQ99" s="51"/>
      <c r="ER99" s="51"/>
      <c r="ES99" s="51"/>
      <c r="ET99" s="52"/>
      <c r="EV99" s="51"/>
      <c r="EW99" s="51"/>
      <c r="EX99" s="51"/>
      <c r="EY99" s="51"/>
      <c r="EZ99" s="52"/>
      <c r="FA99" s="48"/>
      <c r="FB99" s="54"/>
      <c r="FC99" s="50"/>
      <c r="FD99" s="51"/>
      <c r="FE99" s="51"/>
      <c r="FF99" s="51"/>
      <c r="FG99" s="51"/>
      <c r="FH99" s="51"/>
      <c r="FI99" s="52"/>
      <c r="FK99" s="51"/>
      <c r="FL99" s="51"/>
      <c r="FM99" s="51"/>
      <c r="FN99" s="51"/>
      <c r="FO99" s="52"/>
      <c r="FP99" s="48"/>
      <c r="FQ99" s="54"/>
      <c r="FR99" s="50"/>
      <c r="FS99" s="51"/>
      <c r="FT99" s="51"/>
      <c r="FU99" s="51"/>
      <c r="FV99" s="51"/>
      <c r="FW99" s="51"/>
      <c r="FX99" s="52"/>
      <c r="FZ99" s="51"/>
      <c r="GA99" s="51"/>
      <c r="GB99" s="51"/>
      <c r="GC99" s="51"/>
      <c r="GD99" s="52"/>
      <c r="GE99" s="48"/>
      <c r="GF99" s="54"/>
      <c r="GG99" s="50"/>
      <c r="GH99" s="51"/>
      <c r="GI99" s="51"/>
      <c r="GJ99" s="51"/>
      <c r="GK99" s="51"/>
      <c r="GL99" s="51"/>
      <c r="GM99" s="52"/>
      <c r="GO99" s="51"/>
      <c r="GP99" s="51"/>
      <c r="GQ99" s="51"/>
      <c r="GR99" s="51"/>
      <c r="GS99" s="52"/>
      <c r="GT99" s="48"/>
      <c r="GU99" s="54"/>
      <c r="GV99" s="50"/>
      <c r="GW99" s="51"/>
      <c r="GX99" s="51"/>
      <c r="GY99" s="51"/>
      <c r="GZ99" s="51"/>
      <c r="HA99" s="51"/>
      <c r="HB99" s="52"/>
      <c r="HD99" s="51"/>
      <c r="HE99" s="51"/>
      <c r="HF99" s="51"/>
      <c r="HG99" s="51"/>
      <c r="HH99" s="52"/>
      <c r="HI99" s="48"/>
      <c r="HJ99" s="54"/>
      <c r="HK99" s="50"/>
      <c r="HL99" s="51"/>
      <c r="HM99" s="51"/>
      <c r="HN99" s="51"/>
      <c r="HO99" s="51"/>
      <c r="HP99" s="51"/>
      <c r="HQ99" s="52"/>
      <c r="HS99" s="51"/>
      <c r="HT99" s="51"/>
      <c r="HU99" s="51"/>
      <c r="HV99" s="51"/>
      <c r="HW99" s="52"/>
      <c r="HX99" s="48"/>
      <c r="HY99" s="54"/>
      <c r="HZ99" s="50"/>
      <c r="IA99" s="51"/>
      <c r="IB99" s="51"/>
      <c r="IC99" s="51"/>
      <c r="ID99" s="51"/>
      <c r="IE99" s="51"/>
      <c r="IF99" s="52"/>
      <c r="IH99" s="51"/>
      <c r="II99" s="51"/>
      <c r="IJ99" s="51"/>
      <c r="IK99" s="51"/>
      <c r="IL99" s="52"/>
      <c r="IM99" s="48"/>
      <c r="IN99" s="54"/>
      <c r="IO99" s="50"/>
      <c r="IP99" s="51"/>
      <c r="IQ99" s="51"/>
      <c r="IR99" s="51"/>
      <c r="IS99" s="51"/>
      <c r="IT99" s="51"/>
      <c r="IU99" s="52"/>
      <c r="IW99" s="51"/>
      <c r="IX99" s="51"/>
      <c r="IY99" s="51"/>
      <c r="IZ99" s="51"/>
      <c r="JA99" s="52"/>
      <c r="JB99" s="48"/>
      <c r="JC99" s="54"/>
      <c r="JD99" s="50"/>
      <c r="JE99" s="51"/>
      <c r="JF99" s="51"/>
      <c r="JG99" s="51"/>
      <c r="JH99" s="51"/>
      <c r="JI99" s="51"/>
      <c r="JJ99" s="52"/>
      <c r="JL99" s="51"/>
      <c r="JM99" s="51"/>
      <c r="JN99" s="51"/>
      <c r="JO99" s="51"/>
      <c r="JP99" s="52"/>
      <c r="JQ99" s="48"/>
      <c r="JR99" s="54"/>
      <c r="JS99" s="50"/>
      <c r="JT99" s="51"/>
      <c r="JU99" s="51"/>
      <c r="JV99" s="51"/>
      <c r="JW99" s="51"/>
      <c r="JX99" s="51"/>
      <c r="JY99" s="52"/>
      <c r="KA99" s="51"/>
      <c r="KB99" s="51"/>
      <c r="KC99" s="51"/>
      <c r="KD99" s="51"/>
      <c r="KE99" s="52"/>
      <c r="KF99" s="48"/>
      <c r="KG99" s="54"/>
      <c r="KH99" s="50"/>
      <c r="KI99" s="51"/>
      <c r="KJ99" s="51"/>
      <c r="KK99" s="51"/>
      <c r="KL99" s="51"/>
      <c r="KM99" s="51"/>
      <c r="KN99" s="52"/>
      <c r="KP99" s="51"/>
      <c r="KQ99" s="51"/>
      <c r="KR99" s="51"/>
      <c r="KS99" s="51"/>
      <c r="KT99" s="52"/>
      <c r="KU99" s="48"/>
      <c r="KV99" s="54"/>
      <c r="KW99" s="50"/>
      <c r="KX99" s="51"/>
      <c r="KY99" s="51"/>
      <c r="KZ99" s="51"/>
      <c r="LA99" s="51"/>
      <c r="LB99" s="51"/>
      <c r="LC99" s="52"/>
      <c r="LE99" s="51"/>
      <c r="LF99" s="51"/>
      <c r="LG99" s="51"/>
      <c r="LH99" s="51"/>
      <c r="LI99" s="52"/>
      <c r="LJ99" s="48"/>
      <c r="LK99" s="54"/>
      <c r="LL99" s="50"/>
      <c r="LM99" s="51"/>
      <c r="LN99" s="51"/>
      <c r="LO99" s="51"/>
      <c r="LP99" s="51"/>
      <c r="LQ99" s="51"/>
      <c r="LR99" s="52"/>
      <c r="LT99" s="51"/>
      <c r="LU99" s="51"/>
      <c r="LV99" s="51"/>
      <c r="LW99" s="51"/>
      <c r="LX99" s="52"/>
      <c r="LY99" s="48"/>
      <c r="LZ99" s="54"/>
      <c r="MA99" s="50"/>
      <c r="MB99" s="51"/>
      <c r="MC99" s="51"/>
      <c r="MD99" s="51"/>
      <c r="ME99" s="51"/>
      <c r="MF99" s="51"/>
      <c r="MG99" s="52"/>
      <c r="MI99" s="51"/>
      <c r="MJ99" s="51"/>
      <c r="MK99" s="51"/>
      <c r="ML99" s="51"/>
      <c r="MM99" s="52"/>
      <c r="MN99" s="48"/>
      <c r="MO99" s="54"/>
      <c r="MP99" s="50"/>
      <c r="MQ99" s="51"/>
      <c r="MR99" s="51"/>
      <c r="MS99" s="51"/>
      <c r="MT99" s="51"/>
      <c r="MU99" s="51"/>
      <c r="MV99" s="52"/>
      <c r="MX99" s="51"/>
      <c r="MY99" s="51"/>
      <c r="MZ99" s="51"/>
      <c r="NA99" s="51"/>
      <c r="NB99" s="52"/>
      <c r="NC99" s="48"/>
      <c r="ND99" s="54"/>
      <c r="NE99" s="50"/>
      <c r="NF99" s="51"/>
      <c r="NG99" s="51"/>
      <c r="NH99" s="51"/>
      <c r="NI99" s="51"/>
      <c r="NJ99" s="51"/>
      <c r="NK99" s="52"/>
      <c r="NM99" s="51"/>
      <c r="NN99" s="51"/>
      <c r="NO99" s="51"/>
      <c r="NP99" s="51"/>
      <c r="NQ99" s="52"/>
      <c r="NR99" s="48"/>
      <c r="NS99" s="54"/>
      <c r="NT99" s="50"/>
      <c r="NU99" s="51"/>
      <c r="NV99" s="51"/>
      <c r="NW99" s="51"/>
      <c r="NX99" s="51"/>
      <c r="NY99" s="51"/>
      <c r="NZ99" s="52"/>
      <c r="OB99" s="51"/>
      <c r="OC99" s="51"/>
      <c r="OD99" s="51"/>
      <c r="OE99" s="51"/>
      <c r="OF99" s="52"/>
      <c r="OG99" s="48"/>
      <c r="OH99" s="54"/>
      <c r="OI99" s="50"/>
      <c r="OJ99" s="51"/>
      <c r="OK99" s="51"/>
      <c r="OL99" s="51"/>
      <c r="OM99" s="51"/>
      <c r="ON99" s="51"/>
      <c r="OO99" s="52"/>
      <c r="OQ99" s="51"/>
      <c r="OR99" s="51"/>
      <c r="OS99" s="51"/>
      <c r="OT99" s="51"/>
      <c r="OU99" s="52"/>
      <c r="OV99" s="48"/>
      <c r="OW99" s="54"/>
      <c r="OX99" s="50"/>
      <c r="OY99" s="51"/>
      <c r="OZ99" s="51"/>
      <c r="PA99" s="51"/>
      <c r="PB99" s="51"/>
      <c r="PC99" s="51"/>
      <c r="PD99" s="52"/>
      <c r="PF99" s="51"/>
      <c r="PG99" s="51"/>
      <c r="PH99" s="51"/>
      <c r="PI99" s="51"/>
      <c r="PJ99" s="52"/>
      <c r="PK99" s="48"/>
      <c r="PL99" s="54"/>
      <c r="PM99" s="50"/>
      <c r="PN99" s="51"/>
      <c r="PO99" s="51"/>
      <c r="PP99" s="51"/>
      <c r="PQ99" s="51"/>
      <c r="PR99" s="51"/>
      <c r="PS99" s="52"/>
      <c r="PU99" s="51"/>
      <c r="PV99" s="51"/>
      <c r="PW99" s="51"/>
      <c r="PX99" s="51"/>
      <c r="PY99" s="52"/>
      <c r="PZ99" s="48"/>
      <c r="QA99" s="54"/>
      <c r="QB99" s="50"/>
      <c r="QC99" s="51"/>
      <c r="QD99" s="51"/>
      <c r="QE99" s="51"/>
      <c r="QF99" s="51"/>
      <c r="QG99" s="51"/>
      <c r="QH99" s="52"/>
      <c r="QJ99" s="51"/>
      <c r="QK99" s="51"/>
      <c r="QL99" s="51"/>
      <c r="QM99" s="51"/>
      <c r="QN99" s="52"/>
      <c r="QO99" s="48"/>
      <c r="QP99" s="54"/>
      <c r="QQ99" s="50"/>
      <c r="QR99" s="51"/>
      <c r="QS99" s="51"/>
      <c r="QT99" s="51"/>
      <c r="QU99" s="51"/>
      <c r="QV99" s="51"/>
      <c r="QW99" s="52"/>
      <c r="QY99" s="51"/>
      <c r="QZ99" s="51"/>
      <c r="RA99" s="51"/>
      <c r="RB99" s="51"/>
      <c r="RC99" s="52"/>
      <c r="RD99" s="48"/>
      <c r="RE99" s="54"/>
      <c r="RF99" s="50"/>
      <c r="RG99" s="51"/>
      <c r="RH99" s="51"/>
      <c r="RI99" s="51"/>
      <c r="RJ99" s="51"/>
      <c r="RK99" s="51"/>
      <c r="RL99" s="52"/>
      <c r="RN99" s="51"/>
      <c r="RO99" s="51"/>
      <c r="RP99" s="51"/>
      <c r="RQ99" s="51"/>
      <c r="RR99" s="52"/>
      <c r="RS99" s="48"/>
      <c r="RT99" s="54"/>
      <c r="RU99" s="50"/>
      <c r="RV99" s="51"/>
      <c r="RW99" s="51"/>
      <c r="RX99" s="51"/>
      <c r="RY99" s="51"/>
      <c r="RZ99" s="51"/>
      <c r="SA99" s="52"/>
      <c r="SC99" s="51"/>
      <c r="SD99" s="51"/>
      <c r="SE99" s="51"/>
      <c r="SF99" s="51"/>
      <c r="SG99" s="52"/>
      <c r="SH99" s="48"/>
      <c r="SI99" s="54"/>
      <c r="SJ99" s="50"/>
      <c r="SK99" s="51"/>
      <c r="SL99" s="51"/>
      <c r="SM99" s="51"/>
      <c r="SN99" s="51"/>
      <c r="SO99" s="51"/>
      <c r="SP99" s="52"/>
      <c r="SR99" s="51"/>
      <c r="SS99" s="51"/>
      <c r="ST99" s="51"/>
      <c r="SU99" s="51"/>
      <c r="SV99" s="52"/>
      <c r="SW99" s="48"/>
      <c r="SX99" s="54"/>
      <c r="SY99" s="50"/>
      <c r="SZ99" s="51"/>
      <c r="TA99" s="51"/>
      <c r="TB99" s="51"/>
      <c r="TC99" s="51"/>
      <c r="TD99" s="51"/>
      <c r="TE99" s="52"/>
      <c r="TG99" s="51"/>
      <c r="TH99" s="51"/>
      <c r="TI99" s="51"/>
      <c r="TJ99" s="51"/>
      <c r="TK99" s="52"/>
      <c r="TL99" s="48"/>
      <c r="TM99" s="54"/>
      <c r="TN99" s="50"/>
      <c r="TO99" s="51"/>
      <c r="TP99" s="51"/>
      <c r="TQ99" s="51"/>
      <c r="TR99" s="51"/>
      <c r="TS99" s="51"/>
      <c r="TT99" s="52"/>
      <c r="TV99" s="51"/>
      <c r="TW99" s="51"/>
      <c r="TX99" s="51"/>
      <c r="TY99" s="51"/>
      <c r="TZ99" s="52"/>
      <c r="UA99" s="48"/>
      <c r="UB99" s="54"/>
      <c r="UC99" s="50"/>
      <c r="UD99" s="51"/>
      <c r="UE99" s="51"/>
      <c r="UF99" s="51"/>
      <c r="UG99" s="51"/>
      <c r="UH99" s="51"/>
      <c r="UI99" s="52"/>
      <c r="UK99" s="51"/>
      <c r="UL99" s="51"/>
      <c r="UM99" s="51"/>
      <c r="UN99" s="51"/>
      <c r="UO99" s="52"/>
      <c r="UP99" s="48"/>
      <c r="UQ99" s="54"/>
      <c r="UR99" s="50"/>
      <c r="US99" s="51"/>
      <c r="UT99" s="51"/>
      <c r="UU99" s="51"/>
      <c r="UV99" s="51"/>
      <c r="UW99" s="51"/>
      <c r="UX99" s="52"/>
      <c r="UZ99" s="51"/>
      <c r="VA99" s="51"/>
      <c r="VB99" s="51"/>
      <c r="VC99" s="51"/>
      <c r="VD99" s="52"/>
      <c r="VE99" s="48"/>
      <c r="VF99" s="54"/>
      <c r="VG99" s="50"/>
      <c r="VH99" s="51"/>
      <c r="VI99" s="51"/>
      <c r="VJ99" s="51"/>
      <c r="VK99" s="51"/>
      <c r="VL99" s="51"/>
      <c r="VM99" s="52"/>
      <c r="VO99" s="51"/>
      <c r="VP99" s="51"/>
      <c r="VQ99" s="51"/>
      <c r="VR99" s="51"/>
      <c r="VS99" s="52"/>
      <c r="VT99" s="48"/>
      <c r="VU99" s="54"/>
      <c r="VV99" s="50"/>
      <c r="VW99" s="51"/>
      <c r="VX99" s="51"/>
      <c r="VY99" s="51"/>
      <c r="VZ99" s="51"/>
      <c r="WA99" s="51"/>
      <c r="WB99" s="52"/>
      <c r="WD99" s="51"/>
      <c r="WE99" s="51"/>
      <c r="WF99" s="51"/>
      <c r="WG99" s="51"/>
      <c r="WH99" s="52"/>
      <c r="WI99" s="48"/>
      <c r="WJ99" s="54"/>
      <c r="WK99" s="50"/>
      <c r="WL99" s="51"/>
      <c r="WM99" s="51"/>
      <c r="WN99" s="51"/>
      <c r="WO99" s="51"/>
      <c r="WP99" s="51"/>
      <c r="WQ99" s="52"/>
      <c r="WS99" s="51"/>
      <c r="WT99" s="51"/>
      <c r="WU99" s="51"/>
      <c r="WV99" s="51"/>
      <c r="WW99" s="52"/>
      <c r="WX99" s="48"/>
      <c r="WY99" s="54"/>
      <c r="WZ99" s="50"/>
      <c r="XA99" s="51"/>
      <c r="XB99" s="51"/>
      <c r="XC99" s="51"/>
      <c r="XD99" s="51"/>
      <c r="XE99" s="51"/>
      <c r="XF99" s="52"/>
      <c r="XH99" s="51"/>
      <c r="XI99" s="51"/>
      <c r="XJ99" s="51"/>
      <c r="XK99" s="51"/>
      <c r="XL99" s="52"/>
      <c r="XM99" s="48"/>
      <c r="XN99" s="54"/>
      <c r="XO99" s="50"/>
      <c r="XP99" s="51"/>
      <c r="XQ99" s="51"/>
      <c r="XR99" s="51"/>
      <c r="XS99" s="51"/>
      <c r="XT99" s="51"/>
      <c r="XU99" s="52"/>
      <c r="XW99" s="51"/>
      <c r="XX99" s="51"/>
      <c r="XY99" s="51"/>
      <c r="XZ99" s="51"/>
      <c r="YA99" s="52"/>
      <c r="YB99" s="48"/>
      <c r="YC99" s="54"/>
      <c r="YD99" s="50"/>
      <c r="YE99" s="51"/>
      <c r="YF99" s="51"/>
      <c r="YG99" s="51"/>
      <c r="YH99" s="51"/>
      <c r="YI99" s="51"/>
      <c r="YJ99" s="52"/>
      <c r="YL99" s="51"/>
      <c r="YM99" s="51"/>
      <c r="YN99" s="51"/>
      <c r="YO99" s="51"/>
      <c r="YP99" s="52"/>
      <c r="YQ99" s="48"/>
      <c r="YR99" s="54"/>
      <c r="YS99" s="50"/>
      <c r="YT99" s="51"/>
      <c r="YU99" s="51"/>
      <c r="YV99" s="51"/>
      <c r="YW99" s="51"/>
      <c r="YX99" s="51"/>
      <c r="YY99" s="52"/>
      <c r="ZA99" s="51"/>
      <c r="ZB99" s="51"/>
      <c r="ZC99" s="51"/>
      <c r="ZD99" s="51"/>
      <c r="ZE99" s="52"/>
      <c r="ZF99" s="48"/>
      <c r="ZG99" s="54"/>
      <c r="ZH99" s="50"/>
      <c r="ZI99" s="51"/>
      <c r="ZJ99" s="51"/>
      <c r="ZK99" s="51"/>
      <c r="ZL99" s="51"/>
      <c r="ZM99" s="51"/>
      <c r="ZN99" s="52"/>
      <c r="ZP99" s="51"/>
      <c r="ZQ99" s="51"/>
      <c r="ZR99" s="51"/>
      <c r="ZS99" s="51"/>
      <c r="ZT99" s="52"/>
      <c r="ZU99" s="48"/>
      <c r="ZV99" s="54"/>
      <c r="ZW99" s="50"/>
      <c r="ZX99" s="51"/>
      <c r="ZY99" s="51"/>
      <c r="ZZ99" s="51"/>
      <c r="AAA99" s="51"/>
      <c r="AAB99" s="51"/>
      <c r="AAC99" s="52"/>
      <c r="AAE99" s="51"/>
      <c r="AAF99" s="51"/>
      <c r="AAG99" s="51"/>
      <c r="AAH99" s="51"/>
      <c r="AAI99" s="52"/>
      <c r="AAJ99" s="48"/>
      <c r="AAK99" s="54"/>
      <c r="AAL99" s="50"/>
      <c r="AAM99" s="51"/>
      <c r="AAN99" s="51"/>
      <c r="AAO99" s="51"/>
      <c r="AAP99" s="51"/>
      <c r="AAQ99" s="51"/>
      <c r="AAR99" s="52"/>
      <c r="AAT99" s="51"/>
      <c r="AAU99" s="51"/>
      <c r="AAV99" s="51"/>
      <c r="AAW99" s="51"/>
      <c r="AAX99" s="52"/>
      <c r="AAY99" s="48"/>
      <c r="AAZ99" s="54"/>
      <c r="ABA99" s="50"/>
      <c r="ABB99" s="51"/>
      <c r="ABC99" s="51"/>
      <c r="ABD99" s="51"/>
      <c r="ABE99" s="51"/>
      <c r="ABF99" s="51"/>
      <c r="ABG99" s="52"/>
      <c r="ABI99" s="51"/>
      <c r="ABJ99" s="51"/>
      <c r="ABK99" s="51"/>
      <c r="ABL99" s="51"/>
      <c r="ABM99" s="52"/>
      <c r="ABN99" s="48"/>
      <c r="ABO99" s="54"/>
      <c r="ABP99" s="50"/>
      <c r="ABQ99" s="51"/>
      <c r="ABR99" s="51"/>
      <c r="ABS99" s="51"/>
      <c r="ABT99" s="51"/>
      <c r="ABU99" s="51"/>
      <c r="ABV99" s="52"/>
      <c r="ABX99" s="51"/>
      <c r="ABY99" s="51"/>
      <c r="ABZ99" s="51"/>
      <c r="ACA99" s="51"/>
      <c r="ACB99" s="52"/>
      <c r="ACC99" s="48"/>
      <c r="ACD99" s="54"/>
      <c r="ACE99" s="50"/>
      <c r="ACF99" s="51"/>
      <c r="ACG99" s="51"/>
      <c r="ACH99" s="51"/>
      <c r="ACI99" s="51"/>
      <c r="ACJ99" s="51"/>
      <c r="ACK99" s="52"/>
      <c r="ACM99" s="51"/>
      <c r="ACN99" s="51"/>
      <c r="ACO99" s="51"/>
      <c r="ACP99" s="51"/>
      <c r="ACQ99" s="52"/>
      <c r="ACR99" s="48"/>
      <c r="ACS99" s="54"/>
      <c r="ACT99" s="50"/>
      <c r="ACU99" s="51"/>
      <c r="ACV99" s="51"/>
      <c r="ACW99" s="51"/>
      <c r="ACX99" s="51"/>
      <c r="ACY99" s="51"/>
      <c r="ACZ99" s="52"/>
      <c r="ADC99" s="51"/>
      <c r="ADD99" s="51"/>
      <c r="ADE99" s="51"/>
      <c r="ADF99" s="51"/>
      <c r="ADG99" s="52"/>
      <c r="ADH99" s="48"/>
      <c r="ADI99" s="54"/>
      <c r="ADJ99" s="50"/>
      <c r="ADK99" s="51"/>
      <c r="ADL99" s="51"/>
      <c r="ADM99" s="51"/>
      <c r="ADN99" s="51"/>
      <c r="ADO99" s="51"/>
      <c r="ADP99" s="52"/>
      <c r="ADR99" s="51"/>
      <c r="ADS99" s="51"/>
      <c r="ADT99" s="51"/>
      <c r="ADU99" s="51"/>
      <c r="ADV99" s="52"/>
      <c r="ADW99" s="48"/>
      <c r="ADX99" s="54"/>
      <c r="ADY99" s="50"/>
      <c r="ADZ99" s="51"/>
      <c r="AEA99" s="51"/>
      <c r="AEB99" s="51"/>
      <c r="AEC99" s="51"/>
      <c r="AED99" s="51"/>
      <c r="AEE99" s="52"/>
      <c r="AEG99" s="51"/>
      <c r="AEH99" s="51"/>
      <c r="AEI99" s="51"/>
      <c r="AEJ99" s="51"/>
      <c r="AEK99" s="52"/>
      <c r="AEL99" s="48"/>
      <c r="AEM99" s="54"/>
      <c r="AEN99" s="50"/>
      <c r="AEO99" s="51"/>
      <c r="AEP99" s="51"/>
      <c r="AEQ99" s="51"/>
      <c r="AER99" s="51"/>
      <c r="AES99" s="51"/>
      <c r="AET99" s="52"/>
      <c r="AEV99" s="51"/>
      <c r="AEW99" s="51"/>
      <c r="AEX99" s="51"/>
      <c r="AEY99" s="51"/>
      <c r="AEZ99" s="52"/>
      <c r="AFA99" s="48"/>
      <c r="AFB99" s="54"/>
      <c r="AFC99" s="50"/>
      <c r="AFD99" s="51"/>
      <c r="AFE99" s="51"/>
      <c r="AFF99" s="51"/>
      <c r="AFG99" s="51"/>
      <c r="AFH99" s="51"/>
      <c r="AFI99" s="52"/>
      <c r="AFK99" s="51"/>
      <c r="AFL99" s="51"/>
      <c r="AFM99" s="51"/>
      <c r="AFN99" s="51"/>
      <c r="AFO99" s="52"/>
      <c r="AFP99" s="48"/>
      <c r="AFQ99" s="54"/>
      <c r="AFR99" s="50"/>
      <c r="AFS99" s="51"/>
      <c r="AFT99" s="51"/>
      <c r="AFU99" s="51"/>
      <c r="AFV99" s="51"/>
      <c r="AFW99" s="51"/>
      <c r="AFX99" s="52"/>
      <c r="AFZ99" s="51"/>
      <c r="AGA99" s="51"/>
      <c r="AGB99" s="51"/>
      <c r="AGC99" s="51"/>
      <c r="AGD99" s="52"/>
      <c r="AGE99" s="48"/>
      <c r="AGF99" s="54"/>
      <c r="AGG99" s="50"/>
      <c r="AGH99" s="51"/>
      <c r="AGI99" s="51"/>
      <c r="AGJ99" s="51"/>
      <c r="AGK99" s="51"/>
      <c r="AGL99" s="51"/>
      <c r="AGM99" s="52"/>
      <c r="AGO99" s="51"/>
      <c r="AGP99" s="51"/>
      <c r="AGQ99" s="51"/>
      <c r="AGR99" s="51"/>
      <c r="AGS99" s="52"/>
      <c r="AGT99" s="48"/>
      <c r="AGU99" s="54"/>
      <c r="AGV99" s="50"/>
      <c r="AGW99" s="51"/>
      <c r="AGX99" s="51"/>
      <c r="AGY99" s="51"/>
      <c r="AGZ99" s="51"/>
      <c r="AHA99" s="51"/>
      <c r="AHB99" s="52"/>
      <c r="AHD99" s="51"/>
      <c r="AHE99" s="51"/>
      <c r="AHF99" s="51"/>
      <c r="AHG99" s="51"/>
      <c r="AHH99" s="52"/>
      <c r="AHI99" s="48"/>
      <c r="AHJ99" s="54"/>
      <c r="AHK99" s="50"/>
      <c r="AHL99" s="51"/>
      <c r="AHM99" s="51"/>
      <c r="AHN99" s="51"/>
      <c r="AHO99" s="51"/>
      <c r="AHP99" s="51"/>
      <c r="AHQ99" s="52"/>
      <c r="AHS99" s="51"/>
      <c r="AHT99" s="51"/>
      <c r="AHU99" s="51"/>
      <c r="AHV99" s="51"/>
      <c r="AHW99" s="52"/>
      <c r="AHX99" s="48"/>
      <c r="AHY99" s="54"/>
      <c r="AHZ99" s="50"/>
      <c r="AIA99" s="51"/>
      <c r="AIB99" s="51"/>
      <c r="AIC99" s="51"/>
      <c r="AID99" s="51"/>
      <c r="AIE99" s="51"/>
      <c r="AIF99" s="52"/>
    </row>
    <row r="100" spans="1:916" s="164" customFormat="1" ht="18.75" x14ac:dyDescent="0.3">
      <c r="A100" s="328">
        <v>2021</v>
      </c>
      <c r="B100" s="161" t="str">
        <f>CONCATENATE("Anlagenspiegel des Jahres ",A100)</f>
        <v>Anlagenspiegel des Jahres 2021</v>
      </c>
      <c r="C100" s="165"/>
      <c r="D100" s="165"/>
      <c r="E100" s="165"/>
      <c r="F100" s="165"/>
      <c r="G100" s="165"/>
      <c r="H100" s="165"/>
      <c r="I100" s="165"/>
      <c r="J100" s="165"/>
      <c r="K100" s="165"/>
      <c r="L100" s="165"/>
      <c r="M100" s="165"/>
      <c r="N100" s="165"/>
      <c r="O100" s="165"/>
      <c r="P100" s="165"/>
      <c r="Q100" s="165"/>
      <c r="R100" s="165"/>
      <c r="S100" s="165"/>
      <c r="T100" s="329"/>
      <c r="U100" s="329"/>
      <c r="V100" s="329"/>
      <c r="W100" s="329"/>
      <c r="X100" s="329"/>
      <c r="Y100" s="329"/>
      <c r="Z100" s="329"/>
      <c r="AA100" s="329"/>
      <c r="AB100" s="329"/>
      <c r="AC100" s="329"/>
      <c r="AD100" s="329"/>
      <c r="AE100" s="83"/>
      <c r="AF100" s="165"/>
      <c r="AG100" s="165"/>
      <c r="AH100" s="165"/>
      <c r="AI100" s="329"/>
      <c r="AJ100" s="329"/>
      <c r="AK100" s="329"/>
      <c r="AL100" s="329"/>
      <c r="AM100" s="329"/>
      <c r="AN100" s="329"/>
      <c r="AO100" s="329"/>
      <c r="AP100" s="329"/>
      <c r="AQ100" s="329"/>
      <c r="AR100" s="329"/>
      <c r="AS100" s="329"/>
      <c r="AU100" s="165"/>
      <c r="AV100" s="165"/>
      <c r="AW100" s="165"/>
      <c r="AX100" s="329"/>
      <c r="AY100" s="329"/>
      <c r="AZ100" s="329"/>
      <c r="BA100" s="329"/>
      <c r="BB100" s="329"/>
      <c r="BC100" s="329"/>
      <c r="BD100" s="329"/>
      <c r="BE100" s="329"/>
      <c r="BF100" s="329"/>
      <c r="BG100" s="329"/>
      <c r="BH100" s="329"/>
      <c r="BJ100" s="165"/>
      <c r="BK100" s="165"/>
      <c r="BL100" s="165"/>
      <c r="BM100" s="329"/>
      <c r="BN100" s="329"/>
      <c r="BO100" s="329"/>
      <c r="BP100" s="329"/>
      <c r="BQ100" s="329"/>
      <c r="BR100" s="329"/>
      <c r="BS100" s="329"/>
      <c r="BT100" s="329"/>
      <c r="BU100" s="329"/>
      <c r="BV100" s="329"/>
      <c r="BW100" s="329"/>
      <c r="BY100" s="165"/>
      <c r="BZ100" s="165"/>
      <c r="CA100" s="165"/>
      <c r="CB100" s="329"/>
      <c r="CC100" s="329"/>
      <c r="CD100" s="329"/>
      <c r="CE100" s="329"/>
      <c r="CF100" s="329"/>
      <c r="CG100" s="329"/>
      <c r="CH100" s="329"/>
      <c r="CI100" s="329"/>
      <c r="CJ100" s="329"/>
      <c r="CK100" s="329"/>
      <c r="CL100" s="329"/>
      <c r="CN100" s="165"/>
      <c r="CO100" s="165"/>
      <c r="CP100" s="165"/>
      <c r="CQ100" s="329"/>
      <c r="CR100" s="329"/>
      <c r="CS100" s="329"/>
      <c r="CT100" s="329"/>
      <c r="CU100" s="329"/>
      <c r="CV100" s="329"/>
      <c r="CW100" s="329"/>
      <c r="CX100" s="329"/>
      <c r="CY100" s="329"/>
      <c r="CZ100" s="329"/>
      <c r="DA100" s="329"/>
      <c r="DC100" s="165"/>
      <c r="DD100" s="165"/>
      <c r="DE100" s="165"/>
      <c r="DF100" s="329"/>
      <c r="DG100" s="329"/>
      <c r="DH100" s="329"/>
      <c r="DI100" s="329"/>
      <c r="DJ100" s="329"/>
      <c r="DK100" s="329"/>
      <c r="DL100" s="329"/>
      <c r="DM100" s="329"/>
      <c r="DN100" s="329"/>
      <c r="DO100" s="329"/>
      <c r="DP100" s="329"/>
      <c r="DR100" s="165"/>
      <c r="DS100" s="165"/>
      <c r="DT100" s="165"/>
      <c r="DU100" s="329"/>
      <c r="DV100" s="329"/>
      <c r="DW100" s="329"/>
      <c r="DX100" s="329"/>
      <c r="DY100" s="329"/>
      <c r="DZ100" s="329"/>
      <c r="EA100" s="329"/>
      <c r="EB100" s="329"/>
      <c r="EC100" s="329"/>
      <c r="ED100" s="329"/>
      <c r="EE100" s="329"/>
      <c r="EG100" s="165"/>
      <c r="EH100" s="165"/>
      <c r="EI100" s="165"/>
      <c r="EJ100" s="329"/>
      <c r="EK100" s="329"/>
      <c r="EL100" s="329"/>
      <c r="EM100" s="329"/>
      <c r="EN100" s="329"/>
      <c r="EO100" s="329"/>
      <c r="EP100" s="329"/>
      <c r="EQ100" s="329"/>
      <c r="ER100" s="329"/>
      <c r="ES100" s="329"/>
      <c r="ET100" s="329"/>
      <c r="EV100" s="165"/>
      <c r="EW100" s="165"/>
      <c r="EX100" s="165"/>
      <c r="EY100" s="329"/>
      <c r="EZ100" s="329"/>
      <c r="FA100" s="329"/>
      <c r="FB100" s="329"/>
      <c r="FC100" s="329"/>
      <c r="FD100" s="329"/>
      <c r="FE100" s="329"/>
      <c r="FF100" s="329"/>
      <c r="FG100" s="329"/>
      <c r="FH100" s="329"/>
      <c r="FI100" s="329"/>
      <c r="FK100" s="165"/>
      <c r="FL100" s="165"/>
      <c r="FM100" s="165"/>
      <c r="FN100" s="329"/>
      <c r="FO100" s="329"/>
      <c r="FP100" s="329"/>
      <c r="FQ100" s="329"/>
      <c r="FR100" s="329"/>
      <c r="FS100" s="329"/>
      <c r="FT100" s="329"/>
      <c r="FU100" s="329"/>
      <c r="FV100" s="329"/>
      <c r="FW100" s="329"/>
      <c r="FX100" s="329"/>
      <c r="FZ100" s="165"/>
      <c r="GA100" s="165"/>
      <c r="GB100" s="165"/>
      <c r="GC100" s="329"/>
      <c r="GD100" s="329"/>
      <c r="GE100" s="329"/>
      <c r="GF100" s="329"/>
      <c r="GG100" s="329"/>
      <c r="GH100" s="329"/>
      <c r="GI100" s="329"/>
      <c r="GJ100" s="329"/>
      <c r="GK100" s="329"/>
      <c r="GL100" s="329"/>
      <c r="GM100" s="329"/>
      <c r="GO100" s="165"/>
      <c r="GP100" s="165"/>
      <c r="GQ100" s="165"/>
      <c r="GR100" s="329"/>
      <c r="GS100" s="329"/>
      <c r="GT100" s="329"/>
      <c r="GU100" s="329"/>
      <c r="GV100" s="329"/>
      <c r="GW100" s="329"/>
      <c r="GX100" s="329"/>
      <c r="GY100" s="329"/>
      <c r="GZ100" s="329"/>
      <c r="HA100" s="329"/>
      <c r="HB100" s="329"/>
      <c r="HD100" s="165"/>
      <c r="HE100" s="165"/>
      <c r="HF100" s="165"/>
      <c r="HG100" s="329"/>
      <c r="HH100" s="329"/>
      <c r="HI100" s="329"/>
      <c r="HJ100" s="329"/>
      <c r="HK100" s="329"/>
      <c r="HL100" s="329"/>
      <c r="HM100" s="329"/>
      <c r="HN100" s="329"/>
      <c r="HO100" s="329"/>
      <c r="HP100" s="329"/>
      <c r="HQ100" s="329"/>
      <c r="HS100" s="165"/>
      <c r="HT100" s="165"/>
      <c r="HU100" s="165"/>
      <c r="HV100" s="329"/>
      <c r="HW100" s="329"/>
      <c r="HX100" s="329"/>
      <c r="HY100" s="329"/>
      <c r="HZ100" s="329"/>
      <c r="IA100" s="329"/>
      <c r="IB100" s="329"/>
      <c r="IC100" s="329"/>
      <c r="ID100" s="329"/>
      <c r="IE100" s="329"/>
      <c r="IF100" s="329"/>
      <c r="IH100" s="165"/>
      <c r="II100" s="165"/>
      <c r="IJ100" s="165"/>
      <c r="IK100" s="329"/>
      <c r="IL100" s="329"/>
      <c r="IM100" s="329"/>
      <c r="IN100" s="329"/>
      <c r="IO100" s="329"/>
      <c r="IP100" s="329"/>
      <c r="IQ100" s="329"/>
      <c r="IR100" s="329"/>
      <c r="IS100" s="329"/>
      <c r="IT100" s="329"/>
      <c r="IU100" s="329"/>
      <c r="IW100" s="165"/>
      <c r="IX100" s="165"/>
      <c r="IY100" s="165"/>
      <c r="IZ100" s="329"/>
      <c r="JA100" s="329"/>
      <c r="JB100" s="329"/>
      <c r="JC100" s="329"/>
      <c r="JD100" s="329"/>
      <c r="JE100" s="329"/>
      <c r="JF100" s="329"/>
      <c r="JG100" s="329"/>
      <c r="JH100" s="329"/>
      <c r="JI100" s="329"/>
      <c r="JJ100" s="329"/>
      <c r="JL100" s="165"/>
      <c r="JM100" s="165"/>
      <c r="JN100" s="165"/>
      <c r="JO100" s="329"/>
      <c r="JP100" s="329"/>
      <c r="JQ100" s="329"/>
      <c r="JR100" s="329"/>
      <c r="JS100" s="329"/>
      <c r="JT100" s="329"/>
      <c r="JU100" s="329"/>
      <c r="JV100" s="329"/>
      <c r="JW100" s="329"/>
      <c r="JX100" s="329"/>
      <c r="JY100" s="329"/>
      <c r="KA100" s="165"/>
      <c r="KB100" s="165"/>
      <c r="KC100" s="165"/>
      <c r="KD100" s="329"/>
      <c r="KE100" s="329"/>
      <c r="KF100" s="329"/>
      <c r="KG100" s="329"/>
      <c r="KH100" s="329"/>
      <c r="KI100" s="329"/>
      <c r="KJ100" s="329"/>
      <c r="KK100" s="329"/>
      <c r="KL100" s="329"/>
      <c r="KM100" s="329"/>
      <c r="KN100" s="329"/>
      <c r="KP100" s="165"/>
      <c r="KQ100" s="165"/>
      <c r="KR100" s="165"/>
      <c r="KS100" s="329"/>
      <c r="KT100" s="329"/>
      <c r="KU100" s="329"/>
      <c r="KV100" s="329"/>
      <c r="KW100" s="329"/>
      <c r="KX100" s="329"/>
      <c r="KY100" s="329"/>
      <c r="KZ100" s="329"/>
      <c r="LA100" s="329"/>
      <c r="LB100" s="329"/>
      <c r="LC100" s="329"/>
      <c r="LE100" s="165"/>
      <c r="LF100" s="165"/>
      <c r="LG100" s="165"/>
      <c r="LH100" s="329"/>
      <c r="LI100" s="329"/>
      <c r="LJ100" s="329"/>
      <c r="LK100" s="329"/>
      <c r="LL100" s="329"/>
      <c r="LM100" s="329"/>
      <c r="LN100" s="329"/>
      <c r="LO100" s="329"/>
      <c r="LP100" s="329"/>
      <c r="LQ100" s="329"/>
      <c r="LR100" s="329"/>
      <c r="LT100" s="165"/>
      <c r="LU100" s="165"/>
      <c r="LV100" s="165"/>
      <c r="LW100" s="329"/>
      <c r="LX100" s="329"/>
      <c r="LY100" s="329"/>
      <c r="LZ100" s="329"/>
      <c r="MA100" s="329"/>
      <c r="MB100" s="329"/>
      <c r="MC100" s="329"/>
      <c r="MD100" s="329"/>
      <c r="ME100" s="329"/>
      <c r="MF100" s="329"/>
      <c r="MG100" s="329"/>
      <c r="MI100" s="165"/>
      <c r="MJ100" s="165"/>
      <c r="MK100" s="165"/>
      <c r="ML100" s="329"/>
      <c r="MM100" s="329"/>
      <c r="MN100" s="329"/>
      <c r="MO100" s="329"/>
      <c r="MP100" s="329"/>
      <c r="MQ100" s="329"/>
      <c r="MR100" s="329"/>
      <c r="MS100" s="329"/>
      <c r="MT100" s="329"/>
      <c r="MU100" s="329"/>
      <c r="MV100" s="329"/>
      <c r="MX100" s="165"/>
      <c r="MY100" s="165"/>
      <c r="MZ100" s="165"/>
      <c r="NA100" s="329"/>
      <c r="NB100" s="329"/>
      <c r="NC100" s="329"/>
      <c r="ND100" s="329"/>
      <c r="NE100" s="329"/>
      <c r="NF100" s="329"/>
      <c r="NG100" s="329"/>
      <c r="NH100" s="329"/>
      <c r="NI100" s="329"/>
      <c r="NJ100" s="329"/>
      <c r="NK100" s="329"/>
      <c r="NM100" s="165"/>
      <c r="NN100" s="165"/>
      <c r="NO100" s="165"/>
      <c r="NP100" s="329"/>
      <c r="NQ100" s="329"/>
      <c r="NR100" s="329"/>
      <c r="NS100" s="329"/>
      <c r="NT100" s="329"/>
      <c r="NU100" s="329"/>
      <c r="NV100" s="329"/>
      <c r="NW100" s="329"/>
      <c r="NX100" s="329"/>
      <c r="NY100" s="329"/>
      <c r="NZ100" s="329"/>
      <c r="OB100" s="165"/>
      <c r="OC100" s="165"/>
      <c r="OD100" s="165"/>
      <c r="OE100" s="329"/>
      <c r="OF100" s="329"/>
      <c r="OG100" s="329"/>
      <c r="OH100" s="329"/>
      <c r="OI100" s="329"/>
      <c r="OJ100" s="329"/>
      <c r="OK100" s="329"/>
      <c r="OL100" s="329"/>
      <c r="OM100" s="329"/>
      <c r="ON100" s="329"/>
      <c r="OO100" s="329"/>
      <c r="OQ100" s="165"/>
      <c r="OR100" s="165"/>
      <c r="OS100" s="165"/>
      <c r="OT100" s="329"/>
      <c r="OU100" s="329"/>
      <c r="OV100" s="329"/>
      <c r="OW100" s="329"/>
      <c r="OX100" s="329"/>
      <c r="OY100" s="329"/>
      <c r="OZ100" s="329"/>
      <c r="PA100" s="329"/>
      <c r="PB100" s="329"/>
      <c r="PC100" s="329"/>
      <c r="PD100" s="329"/>
      <c r="PF100" s="165"/>
      <c r="PG100" s="165"/>
      <c r="PH100" s="165"/>
      <c r="PI100" s="329"/>
      <c r="PJ100" s="329"/>
      <c r="PK100" s="329"/>
      <c r="PL100" s="329"/>
      <c r="PM100" s="329"/>
      <c r="PN100" s="329"/>
      <c r="PO100" s="329"/>
      <c r="PP100" s="329"/>
      <c r="PQ100" s="329"/>
      <c r="PR100" s="329"/>
      <c r="PS100" s="329"/>
      <c r="PU100" s="165"/>
      <c r="PV100" s="165"/>
      <c r="PW100" s="165"/>
      <c r="PX100" s="329"/>
      <c r="PY100" s="329"/>
      <c r="PZ100" s="329"/>
      <c r="QA100" s="329"/>
      <c r="QB100" s="329"/>
      <c r="QC100" s="329"/>
      <c r="QD100" s="329"/>
      <c r="QE100" s="329"/>
      <c r="QF100" s="329"/>
      <c r="QG100" s="329"/>
      <c r="QH100" s="329"/>
      <c r="QJ100" s="165"/>
      <c r="QK100" s="165"/>
      <c r="QL100" s="165"/>
      <c r="QM100" s="329"/>
      <c r="QN100" s="329"/>
      <c r="QO100" s="329"/>
      <c r="QP100" s="329"/>
      <c r="QQ100" s="329"/>
      <c r="QR100" s="329"/>
      <c r="QS100" s="329"/>
      <c r="QT100" s="329"/>
      <c r="QU100" s="329"/>
      <c r="QV100" s="329"/>
      <c r="QW100" s="329"/>
      <c r="QY100" s="165"/>
      <c r="QZ100" s="165"/>
      <c r="RA100" s="165"/>
      <c r="RB100" s="329"/>
      <c r="RC100" s="329"/>
      <c r="RD100" s="329"/>
      <c r="RE100" s="329"/>
      <c r="RF100" s="329"/>
      <c r="RG100" s="329"/>
      <c r="RH100" s="329"/>
      <c r="RI100" s="329"/>
      <c r="RJ100" s="329"/>
      <c r="RK100" s="329"/>
      <c r="RL100" s="329"/>
      <c r="RN100" s="165"/>
      <c r="RO100" s="165"/>
      <c r="RP100" s="165"/>
      <c r="RQ100" s="329"/>
      <c r="RR100" s="329"/>
      <c r="RS100" s="329"/>
      <c r="RT100" s="329"/>
      <c r="RU100" s="329"/>
      <c r="RV100" s="329"/>
      <c r="RW100" s="329"/>
      <c r="RX100" s="329"/>
      <c r="RY100" s="329"/>
      <c r="RZ100" s="329"/>
      <c r="SA100" s="329"/>
      <c r="SC100" s="165"/>
      <c r="SD100" s="165"/>
      <c r="SE100" s="165"/>
      <c r="SF100" s="329"/>
      <c r="SG100" s="329"/>
      <c r="SH100" s="329"/>
      <c r="SI100" s="329"/>
      <c r="SJ100" s="329"/>
      <c r="SK100" s="329"/>
      <c r="SL100" s="329"/>
      <c r="SM100" s="329"/>
      <c r="SN100" s="329"/>
      <c r="SO100" s="329"/>
      <c r="SP100" s="329"/>
      <c r="SR100" s="165"/>
      <c r="SS100" s="165"/>
      <c r="ST100" s="165"/>
      <c r="SU100" s="329"/>
      <c r="SV100" s="329"/>
      <c r="SW100" s="329"/>
      <c r="SX100" s="329"/>
      <c r="SY100" s="329"/>
      <c r="SZ100" s="329"/>
      <c r="TA100" s="329"/>
      <c r="TB100" s="329"/>
      <c r="TC100" s="329"/>
      <c r="TD100" s="329"/>
      <c r="TE100" s="329"/>
      <c r="TG100" s="165"/>
      <c r="TH100" s="165"/>
      <c r="TI100" s="165"/>
      <c r="TJ100" s="329"/>
      <c r="TK100" s="329"/>
      <c r="TL100" s="329"/>
      <c r="TM100" s="329"/>
      <c r="TN100" s="329"/>
      <c r="TO100" s="329"/>
      <c r="TP100" s="329"/>
      <c r="TQ100" s="329"/>
      <c r="TR100" s="329"/>
      <c r="TS100" s="329"/>
      <c r="TT100" s="329"/>
      <c r="TV100" s="165"/>
      <c r="TW100" s="165"/>
      <c r="TX100" s="165"/>
      <c r="TY100" s="329"/>
      <c r="TZ100" s="329"/>
      <c r="UA100" s="329"/>
      <c r="UB100" s="329"/>
      <c r="UC100" s="329"/>
      <c r="UD100" s="329"/>
      <c r="UE100" s="329"/>
      <c r="UF100" s="329"/>
      <c r="UG100" s="329"/>
      <c r="UH100" s="329"/>
      <c r="UI100" s="329"/>
      <c r="UK100" s="165"/>
      <c r="UL100" s="165"/>
      <c r="UM100" s="165"/>
      <c r="UN100" s="329"/>
      <c r="UO100" s="329"/>
      <c r="UP100" s="329"/>
      <c r="UQ100" s="329"/>
      <c r="UR100" s="329"/>
      <c r="US100" s="329"/>
      <c r="UT100" s="329"/>
      <c r="UU100" s="329"/>
      <c r="UV100" s="329"/>
      <c r="UW100" s="329"/>
      <c r="UX100" s="329"/>
      <c r="UZ100" s="165"/>
      <c r="VA100" s="165"/>
      <c r="VB100" s="165"/>
      <c r="VC100" s="329"/>
      <c r="VD100" s="329"/>
      <c r="VE100" s="329"/>
      <c r="VF100" s="329"/>
      <c r="VG100" s="329"/>
      <c r="VH100" s="329"/>
      <c r="VI100" s="329"/>
      <c r="VJ100" s="329"/>
      <c r="VK100" s="329"/>
      <c r="VL100" s="329"/>
      <c r="VM100" s="329"/>
      <c r="VO100" s="165"/>
      <c r="VP100" s="165"/>
      <c r="VQ100" s="165"/>
      <c r="VR100" s="329"/>
      <c r="VS100" s="329"/>
      <c r="VT100" s="329"/>
      <c r="VU100" s="329"/>
      <c r="VV100" s="329"/>
      <c r="VW100" s="329"/>
      <c r="VX100" s="329"/>
      <c r="VY100" s="329"/>
      <c r="VZ100" s="329"/>
      <c r="WA100" s="329"/>
      <c r="WB100" s="329"/>
      <c r="WD100" s="165"/>
      <c r="WE100" s="165"/>
      <c r="WF100" s="165"/>
      <c r="WG100" s="329"/>
      <c r="WH100" s="329"/>
      <c r="WI100" s="329"/>
      <c r="WJ100" s="329"/>
      <c r="WK100" s="329"/>
      <c r="WL100" s="329"/>
      <c r="WM100" s="329"/>
      <c r="WN100" s="329"/>
      <c r="WO100" s="329"/>
      <c r="WP100" s="329"/>
      <c r="WQ100" s="329"/>
      <c r="WS100" s="165"/>
      <c r="WT100" s="165"/>
      <c r="WU100" s="165"/>
      <c r="WV100" s="329"/>
      <c r="WW100" s="329"/>
      <c r="WX100" s="329"/>
      <c r="WY100" s="329"/>
      <c r="WZ100" s="329"/>
      <c r="XA100" s="329"/>
      <c r="XB100" s="329"/>
      <c r="XC100" s="329"/>
      <c r="XD100" s="329"/>
      <c r="XE100" s="329"/>
      <c r="XF100" s="329"/>
      <c r="XH100" s="165"/>
      <c r="XI100" s="165"/>
      <c r="XJ100" s="165"/>
      <c r="XK100" s="329"/>
      <c r="XL100" s="329"/>
      <c r="XM100" s="329"/>
      <c r="XN100" s="329"/>
      <c r="XO100" s="329"/>
      <c r="XP100" s="329"/>
      <c r="XQ100" s="329"/>
      <c r="XR100" s="329"/>
      <c r="XS100" s="329"/>
      <c r="XT100" s="329"/>
      <c r="XU100" s="329"/>
      <c r="XW100" s="165"/>
      <c r="XX100" s="165"/>
      <c r="XY100" s="165"/>
      <c r="XZ100" s="329"/>
      <c r="YA100" s="329"/>
      <c r="YB100" s="329"/>
      <c r="YC100" s="329"/>
      <c r="YD100" s="329"/>
      <c r="YE100" s="329"/>
      <c r="YF100" s="329"/>
      <c r="YG100" s="329"/>
      <c r="YH100" s="329"/>
      <c r="YI100" s="329"/>
      <c r="YJ100" s="329"/>
      <c r="YL100" s="165"/>
      <c r="YM100" s="165"/>
      <c r="YN100" s="165"/>
      <c r="YO100" s="329"/>
      <c r="YP100" s="329"/>
      <c r="YQ100" s="329"/>
      <c r="YR100" s="329"/>
      <c r="YS100" s="329"/>
      <c r="YT100" s="329"/>
      <c r="YU100" s="329"/>
      <c r="YV100" s="329"/>
      <c r="YW100" s="329"/>
      <c r="YX100" s="329"/>
      <c r="YY100" s="329"/>
      <c r="ZA100" s="165"/>
      <c r="ZB100" s="165"/>
      <c r="ZC100" s="165"/>
      <c r="ZD100" s="329"/>
      <c r="ZE100" s="329"/>
      <c r="ZF100" s="329"/>
      <c r="ZG100" s="329"/>
      <c r="ZH100" s="329"/>
      <c r="ZI100" s="329"/>
      <c r="ZJ100" s="329"/>
      <c r="ZK100" s="329"/>
      <c r="ZL100" s="329"/>
      <c r="ZM100" s="329"/>
      <c r="ZN100" s="329"/>
      <c r="ZP100" s="165"/>
      <c r="ZQ100" s="165"/>
      <c r="ZR100" s="165"/>
      <c r="ZS100" s="329"/>
      <c r="ZT100" s="329"/>
      <c r="ZU100" s="329"/>
      <c r="ZV100" s="329"/>
      <c r="ZW100" s="329"/>
      <c r="ZX100" s="329"/>
      <c r="ZY100" s="329"/>
      <c r="ZZ100" s="329"/>
      <c r="AAA100" s="329"/>
      <c r="AAB100" s="329"/>
      <c r="AAC100" s="329"/>
      <c r="AAE100" s="165"/>
      <c r="AAF100" s="165"/>
      <c r="AAG100" s="165"/>
      <c r="AAH100" s="329"/>
      <c r="AAI100" s="329"/>
      <c r="AAJ100" s="329"/>
      <c r="AAK100" s="329"/>
      <c r="AAL100" s="329"/>
      <c r="AAM100" s="329"/>
      <c r="AAN100" s="329"/>
      <c r="AAO100" s="329"/>
      <c r="AAP100" s="329"/>
      <c r="AAQ100" s="329"/>
      <c r="AAR100" s="329"/>
      <c r="AAT100" s="165"/>
      <c r="AAU100" s="165"/>
      <c r="AAV100" s="165"/>
      <c r="AAW100" s="329"/>
      <c r="AAX100" s="329"/>
      <c r="AAY100" s="329"/>
      <c r="AAZ100" s="329"/>
      <c r="ABA100" s="329"/>
      <c r="ABB100" s="329"/>
      <c r="ABC100" s="329"/>
      <c r="ABD100" s="329"/>
      <c r="ABE100" s="329"/>
      <c r="ABF100" s="329"/>
      <c r="ABG100" s="329"/>
      <c r="ABI100" s="165"/>
      <c r="ABJ100" s="165"/>
      <c r="ABK100" s="165"/>
      <c r="ABL100" s="329"/>
      <c r="ABM100" s="329"/>
      <c r="ABN100" s="329"/>
      <c r="ABO100" s="329"/>
      <c r="ABP100" s="329"/>
      <c r="ABQ100" s="329"/>
      <c r="ABR100" s="329"/>
      <c r="ABS100" s="329"/>
      <c r="ABT100" s="329"/>
      <c r="ABU100" s="329"/>
      <c r="ABV100" s="329"/>
      <c r="ABX100" s="165"/>
      <c r="ABY100" s="165"/>
      <c r="ABZ100" s="165"/>
      <c r="ACA100" s="329"/>
      <c r="ACB100" s="329"/>
      <c r="ACC100" s="329"/>
      <c r="ACD100" s="329"/>
      <c r="ACE100" s="329"/>
      <c r="ACF100" s="329"/>
      <c r="ACG100" s="329"/>
      <c r="ACH100" s="329"/>
      <c r="ACI100" s="329"/>
      <c r="ACJ100" s="329"/>
      <c r="ACK100" s="329"/>
      <c r="ACM100" s="165"/>
      <c r="ACN100" s="165"/>
      <c r="ACO100" s="165"/>
      <c r="ACP100" s="329"/>
      <c r="ACQ100" s="329"/>
      <c r="ACR100" s="329"/>
      <c r="ACS100" s="329"/>
      <c r="ACT100" s="329"/>
      <c r="ACU100" s="329"/>
      <c r="ACV100" s="329"/>
      <c r="ACW100" s="329"/>
      <c r="ACX100" s="329"/>
      <c r="ACY100" s="329"/>
      <c r="ACZ100" s="329"/>
      <c r="ADC100" s="165"/>
      <c r="ADD100" s="165"/>
      <c r="ADE100" s="165"/>
      <c r="ADF100" s="329"/>
      <c r="ADG100" s="329"/>
      <c r="ADH100" s="329"/>
      <c r="ADI100" s="329"/>
      <c r="ADJ100" s="329"/>
      <c r="ADK100" s="329"/>
      <c r="ADL100" s="329"/>
      <c r="ADM100" s="329"/>
      <c r="ADN100" s="329"/>
      <c r="ADO100" s="329"/>
      <c r="ADP100" s="329"/>
      <c r="ADR100" s="165"/>
      <c r="ADS100" s="165"/>
      <c r="ADT100" s="165"/>
      <c r="ADU100" s="329"/>
      <c r="ADV100" s="329"/>
      <c r="ADW100" s="329"/>
      <c r="ADX100" s="329"/>
      <c r="ADY100" s="329"/>
      <c r="ADZ100" s="329"/>
      <c r="AEA100" s="329"/>
      <c r="AEB100" s="329"/>
      <c r="AEC100" s="329"/>
      <c r="AED100" s="329"/>
      <c r="AEE100" s="329"/>
      <c r="AEG100" s="165"/>
      <c r="AEH100" s="165"/>
      <c r="AEI100" s="165"/>
      <c r="AEJ100" s="329"/>
      <c r="AEK100" s="329"/>
      <c r="AEL100" s="329"/>
      <c r="AEM100" s="329"/>
      <c r="AEN100" s="329"/>
      <c r="AEO100" s="329"/>
      <c r="AEP100" s="329"/>
      <c r="AEQ100" s="329"/>
      <c r="AER100" s="329"/>
      <c r="AES100" s="329"/>
      <c r="AET100" s="329"/>
      <c r="AEV100" s="165"/>
      <c r="AEW100" s="165"/>
      <c r="AEX100" s="165"/>
      <c r="AEY100" s="329"/>
      <c r="AEZ100" s="329"/>
      <c r="AFA100" s="329"/>
      <c r="AFB100" s="329"/>
      <c r="AFC100" s="329"/>
      <c r="AFD100" s="329"/>
      <c r="AFE100" s="329"/>
      <c r="AFF100" s="329"/>
      <c r="AFG100" s="329"/>
      <c r="AFH100" s="329"/>
      <c r="AFI100" s="329"/>
      <c r="AFK100" s="165"/>
      <c r="AFL100" s="165"/>
      <c r="AFM100" s="165"/>
      <c r="AFN100" s="329"/>
      <c r="AFO100" s="329"/>
      <c r="AFP100" s="329"/>
      <c r="AFQ100" s="329"/>
      <c r="AFR100" s="329"/>
      <c r="AFS100" s="329"/>
      <c r="AFT100" s="329"/>
      <c r="AFU100" s="329"/>
      <c r="AFV100" s="329"/>
      <c r="AFW100" s="329"/>
      <c r="AFX100" s="329"/>
      <c r="AFZ100" s="165"/>
      <c r="AGA100" s="165"/>
      <c r="AGB100" s="165"/>
      <c r="AGC100" s="329"/>
      <c r="AGD100" s="329"/>
      <c r="AGE100" s="329"/>
      <c r="AGF100" s="329"/>
      <c r="AGG100" s="329"/>
      <c r="AGH100" s="329"/>
      <c r="AGI100" s="329"/>
      <c r="AGJ100" s="329"/>
      <c r="AGK100" s="329"/>
      <c r="AGL100" s="329"/>
      <c r="AGM100" s="329"/>
      <c r="AGO100" s="165"/>
      <c r="AGP100" s="165"/>
      <c r="AGQ100" s="165"/>
      <c r="AGR100" s="329"/>
      <c r="AGS100" s="329"/>
      <c r="AGT100" s="329"/>
      <c r="AGU100" s="329"/>
      <c r="AGV100" s="329"/>
      <c r="AGW100" s="329"/>
      <c r="AGX100" s="329"/>
      <c r="AGY100" s="329"/>
      <c r="AGZ100" s="329"/>
      <c r="AHA100" s="329"/>
      <c r="AHB100" s="329"/>
      <c r="AHD100" s="165"/>
      <c r="AHE100" s="165"/>
      <c r="AHF100" s="165"/>
      <c r="AHG100" s="329"/>
      <c r="AHH100" s="329"/>
      <c r="AHI100" s="329"/>
      <c r="AHJ100" s="329"/>
      <c r="AHK100" s="329"/>
      <c r="AHL100" s="329"/>
      <c r="AHM100" s="329"/>
      <c r="AHN100" s="329"/>
      <c r="AHO100" s="329"/>
      <c r="AHP100" s="329"/>
      <c r="AHQ100" s="329"/>
      <c r="AHS100" s="165"/>
      <c r="AHT100" s="165"/>
      <c r="AHU100" s="165"/>
      <c r="AHV100" s="329"/>
      <c r="AHW100" s="329"/>
      <c r="AHX100" s="329"/>
      <c r="AHY100" s="329"/>
      <c r="AHZ100" s="329"/>
      <c r="AIA100" s="329"/>
      <c r="AIB100" s="329"/>
      <c r="AIC100" s="329"/>
      <c r="AID100" s="329"/>
      <c r="AIE100" s="329"/>
      <c r="AIF100" s="329"/>
    </row>
    <row r="101" spans="1:916" x14ac:dyDescent="0.25">
      <c r="A101" s="41" t="s">
        <v>284</v>
      </c>
      <c r="B101" s="42" t="s">
        <v>285</v>
      </c>
      <c r="C101" s="191">
        <f t="shared" ref="C101:AC101" si="2774">SUM(C102+C106+C111)</f>
        <v>0</v>
      </c>
      <c r="D101" s="191">
        <f t="shared" si="2774"/>
        <v>0</v>
      </c>
      <c r="E101" s="191">
        <f t="shared" si="2774"/>
        <v>0</v>
      </c>
      <c r="F101" s="191">
        <f t="shared" si="2774"/>
        <v>0</v>
      </c>
      <c r="G101" s="191">
        <f t="shared" si="2774"/>
        <v>0</v>
      </c>
      <c r="H101" s="191">
        <f t="shared" si="2774"/>
        <v>0</v>
      </c>
      <c r="I101" s="191">
        <f t="shared" si="2774"/>
        <v>0</v>
      </c>
      <c r="J101" s="191">
        <f t="shared" si="2774"/>
        <v>0</v>
      </c>
      <c r="K101" s="191">
        <f t="shared" si="2774"/>
        <v>0</v>
      </c>
      <c r="L101" s="191">
        <f t="shared" si="2774"/>
        <v>0</v>
      </c>
      <c r="M101" s="191">
        <f t="shared" si="2774"/>
        <v>0</v>
      </c>
      <c r="N101" s="191">
        <f t="shared" si="2774"/>
        <v>0</v>
      </c>
      <c r="O101" s="191">
        <f t="shared" si="2774"/>
        <v>0</v>
      </c>
      <c r="P101" s="191">
        <f t="shared" si="2774"/>
        <v>0</v>
      </c>
      <c r="Q101" s="191">
        <f t="shared" si="2774"/>
        <v>0</v>
      </c>
      <c r="R101" s="191">
        <f t="shared" si="2774"/>
        <v>0</v>
      </c>
      <c r="S101" s="191">
        <f t="shared" si="2774"/>
        <v>0</v>
      </c>
      <c r="T101" s="191">
        <f t="shared" si="2774"/>
        <v>0</v>
      </c>
      <c r="U101" s="191">
        <f t="shared" si="2774"/>
        <v>0</v>
      </c>
      <c r="V101" s="191">
        <f t="shared" si="2774"/>
        <v>0</v>
      </c>
      <c r="W101" s="191">
        <f t="shared" si="2774"/>
        <v>0</v>
      </c>
      <c r="X101" s="191">
        <f t="shared" si="2774"/>
        <v>0</v>
      </c>
      <c r="Y101" s="191">
        <f t="shared" si="2774"/>
        <v>0</v>
      </c>
      <c r="Z101" s="191">
        <f t="shared" si="2774"/>
        <v>0</v>
      </c>
      <c r="AA101" s="191">
        <f t="shared" si="2774"/>
        <v>0</v>
      </c>
      <c r="AB101" s="191">
        <f t="shared" si="2774"/>
        <v>0</v>
      </c>
      <c r="AC101" s="191">
        <f t="shared" si="2774"/>
        <v>0</v>
      </c>
      <c r="AD101" s="191">
        <f>SUM(AD102+AD106+AD111)</f>
        <v>0</v>
      </c>
      <c r="AF101" s="191">
        <f t="shared" ref="AF101:AR101" si="2775">SUM(AF102+AF106+AF111)</f>
        <v>0</v>
      </c>
      <c r="AG101" s="191">
        <f t="shared" si="2775"/>
        <v>0</v>
      </c>
      <c r="AH101" s="191">
        <f t="shared" si="2775"/>
        <v>0</v>
      </c>
      <c r="AI101" s="191">
        <f t="shared" si="2775"/>
        <v>0</v>
      </c>
      <c r="AJ101" s="191">
        <f t="shared" si="2775"/>
        <v>0</v>
      </c>
      <c r="AK101" s="191">
        <f t="shared" si="2775"/>
        <v>0</v>
      </c>
      <c r="AL101" s="191">
        <f t="shared" si="2775"/>
        <v>0</v>
      </c>
      <c r="AM101" s="191">
        <f t="shared" si="2775"/>
        <v>0</v>
      </c>
      <c r="AN101" s="191">
        <f t="shared" si="2775"/>
        <v>0</v>
      </c>
      <c r="AO101" s="191">
        <f t="shared" si="2775"/>
        <v>0</v>
      </c>
      <c r="AP101" s="191">
        <f t="shared" si="2775"/>
        <v>0</v>
      </c>
      <c r="AQ101" s="191">
        <f t="shared" si="2775"/>
        <v>0</v>
      </c>
      <c r="AR101" s="191">
        <f t="shared" si="2775"/>
        <v>0</v>
      </c>
      <c r="AS101" s="191">
        <f>SUM(AS102+AS106+AS111)</f>
        <v>0</v>
      </c>
      <c r="AU101" s="191">
        <f t="shared" ref="AU101:BG101" si="2776">SUM(AU102+AU106+AU111)</f>
        <v>0</v>
      </c>
      <c r="AV101" s="191">
        <f t="shared" si="2776"/>
        <v>0</v>
      </c>
      <c r="AW101" s="191">
        <f t="shared" si="2776"/>
        <v>0</v>
      </c>
      <c r="AX101" s="191">
        <f t="shared" si="2776"/>
        <v>0</v>
      </c>
      <c r="AY101" s="191">
        <f t="shared" si="2776"/>
        <v>0</v>
      </c>
      <c r="AZ101" s="191">
        <f t="shared" si="2776"/>
        <v>0</v>
      </c>
      <c r="BA101" s="191">
        <f t="shared" si="2776"/>
        <v>0</v>
      </c>
      <c r="BB101" s="191">
        <f t="shared" si="2776"/>
        <v>0</v>
      </c>
      <c r="BC101" s="191">
        <f t="shared" si="2776"/>
        <v>0</v>
      </c>
      <c r="BD101" s="191">
        <f t="shared" si="2776"/>
        <v>0</v>
      </c>
      <c r="BE101" s="191">
        <f t="shared" si="2776"/>
        <v>0</v>
      </c>
      <c r="BF101" s="191">
        <f t="shared" si="2776"/>
        <v>0</v>
      </c>
      <c r="BG101" s="191">
        <f t="shared" si="2776"/>
        <v>0</v>
      </c>
      <c r="BH101" s="191">
        <f>SUM(BH102+BH106+BH111)</f>
        <v>0</v>
      </c>
      <c r="BJ101" s="191">
        <f t="shared" ref="BJ101:BV101" si="2777">SUM(BJ102+BJ106+BJ111)</f>
        <v>0</v>
      </c>
      <c r="BK101" s="191">
        <f t="shared" si="2777"/>
        <v>0</v>
      </c>
      <c r="BL101" s="191">
        <f t="shared" si="2777"/>
        <v>0</v>
      </c>
      <c r="BM101" s="191">
        <f t="shared" si="2777"/>
        <v>0</v>
      </c>
      <c r="BN101" s="191">
        <f t="shared" si="2777"/>
        <v>0</v>
      </c>
      <c r="BO101" s="191">
        <f t="shared" si="2777"/>
        <v>0</v>
      </c>
      <c r="BP101" s="191">
        <f t="shared" si="2777"/>
        <v>0</v>
      </c>
      <c r="BQ101" s="191">
        <f t="shared" si="2777"/>
        <v>0</v>
      </c>
      <c r="BR101" s="191">
        <f t="shared" si="2777"/>
        <v>0</v>
      </c>
      <c r="BS101" s="191">
        <f t="shared" si="2777"/>
        <v>0</v>
      </c>
      <c r="BT101" s="191">
        <f t="shared" si="2777"/>
        <v>0</v>
      </c>
      <c r="BU101" s="191">
        <f t="shared" si="2777"/>
        <v>0</v>
      </c>
      <c r="BV101" s="191">
        <f t="shared" si="2777"/>
        <v>0</v>
      </c>
      <c r="BW101" s="191">
        <f>SUM(BW102+BW106+BW111)</f>
        <v>0</v>
      </c>
      <c r="BY101" s="191">
        <f t="shared" ref="BY101:CK101" si="2778">SUM(BY102+BY106+BY111)</f>
        <v>0</v>
      </c>
      <c r="BZ101" s="191">
        <f t="shared" si="2778"/>
        <v>0</v>
      </c>
      <c r="CA101" s="191">
        <f t="shared" si="2778"/>
        <v>0</v>
      </c>
      <c r="CB101" s="191">
        <f t="shared" si="2778"/>
        <v>0</v>
      </c>
      <c r="CC101" s="191">
        <f t="shared" si="2778"/>
        <v>0</v>
      </c>
      <c r="CD101" s="191">
        <f t="shared" si="2778"/>
        <v>0</v>
      </c>
      <c r="CE101" s="191">
        <f t="shared" si="2778"/>
        <v>0</v>
      </c>
      <c r="CF101" s="191">
        <f t="shared" si="2778"/>
        <v>0</v>
      </c>
      <c r="CG101" s="191">
        <f t="shared" si="2778"/>
        <v>0</v>
      </c>
      <c r="CH101" s="191">
        <f t="shared" si="2778"/>
        <v>0</v>
      </c>
      <c r="CI101" s="191">
        <f t="shared" si="2778"/>
        <v>0</v>
      </c>
      <c r="CJ101" s="191">
        <f t="shared" si="2778"/>
        <v>0</v>
      </c>
      <c r="CK101" s="191">
        <f t="shared" si="2778"/>
        <v>0</v>
      </c>
      <c r="CL101" s="191">
        <f>SUM(CL102+CL106+CL111)</f>
        <v>0</v>
      </c>
      <c r="CN101" s="191">
        <f t="shared" ref="CN101:CZ101" si="2779">SUM(CN102+CN106+CN111)</f>
        <v>0</v>
      </c>
      <c r="CO101" s="191">
        <f t="shared" si="2779"/>
        <v>0</v>
      </c>
      <c r="CP101" s="191">
        <f t="shared" si="2779"/>
        <v>0</v>
      </c>
      <c r="CQ101" s="191">
        <f t="shared" si="2779"/>
        <v>0</v>
      </c>
      <c r="CR101" s="191">
        <f t="shared" si="2779"/>
        <v>0</v>
      </c>
      <c r="CS101" s="191">
        <f t="shared" si="2779"/>
        <v>0</v>
      </c>
      <c r="CT101" s="191">
        <f t="shared" si="2779"/>
        <v>0</v>
      </c>
      <c r="CU101" s="191">
        <f t="shared" si="2779"/>
        <v>0</v>
      </c>
      <c r="CV101" s="191">
        <f t="shared" si="2779"/>
        <v>0</v>
      </c>
      <c r="CW101" s="191">
        <f t="shared" si="2779"/>
        <v>0</v>
      </c>
      <c r="CX101" s="191">
        <f t="shared" si="2779"/>
        <v>0</v>
      </c>
      <c r="CY101" s="191">
        <f t="shared" si="2779"/>
        <v>0</v>
      </c>
      <c r="CZ101" s="191">
        <f t="shared" si="2779"/>
        <v>0</v>
      </c>
      <c r="DA101" s="191">
        <f>SUM(DA102+DA106+DA111)</f>
        <v>0</v>
      </c>
      <c r="DC101" s="191">
        <f t="shared" ref="DC101:DO101" si="2780">SUM(DC102+DC106+DC111)</f>
        <v>0</v>
      </c>
      <c r="DD101" s="191">
        <f t="shared" si="2780"/>
        <v>0</v>
      </c>
      <c r="DE101" s="191">
        <f t="shared" si="2780"/>
        <v>0</v>
      </c>
      <c r="DF101" s="191">
        <f t="shared" si="2780"/>
        <v>0</v>
      </c>
      <c r="DG101" s="191">
        <f t="shared" si="2780"/>
        <v>0</v>
      </c>
      <c r="DH101" s="191">
        <f t="shared" si="2780"/>
        <v>0</v>
      </c>
      <c r="DI101" s="191">
        <f t="shared" si="2780"/>
        <v>0</v>
      </c>
      <c r="DJ101" s="191">
        <f t="shared" si="2780"/>
        <v>0</v>
      </c>
      <c r="DK101" s="191">
        <f t="shared" si="2780"/>
        <v>0</v>
      </c>
      <c r="DL101" s="191">
        <f t="shared" si="2780"/>
        <v>0</v>
      </c>
      <c r="DM101" s="191">
        <f t="shared" si="2780"/>
        <v>0</v>
      </c>
      <c r="DN101" s="191">
        <f t="shared" si="2780"/>
        <v>0</v>
      </c>
      <c r="DO101" s="191">
        <f t="shared" si="2780"/>
        <v>0</v>
      </c>
      <c r="DP101" s="191">
        <f>SUM(DP102+DP106+DP111)</f>
        <v>0</v>
      </c>
      <c r="DR101" s="191">
        <f t="shared" ref="DR101:ED101" si="2781">SUM(DR102+DR106+DR111)</f>
        <v>0</v>
      </c>
      <c r="DS101" s="191">
        <f t="shared" si="2781"/>
        <v>0</v>
      </c>
      <c r="DT101" s="191">
        <f t="shared" si="2781"/>
        <v>0</v>
      </c>
      <c r="DU101" s="191">
        <f t="shared" si="2781"/>
        <v>0</v>
      </c>
      <c r="DV101" s="191">
        <f t="shared" si="2781"/>
        <v>0</v>
      </c>
      <c r="DW101" s="191">
        <f t="shared" si="2781"/>
        <v>0</v>
      </c>
      <c r="DX101" s="191">
        <f t="shared" si="2781"/>
        <v>0</v>
      </c>
      <c r="DY101" s="191">
        <f t="shared" si="2781"/>
        <v>0</v>
      </c>
      <c r="DZ101" s="191">
        <f t="shared" si="2781"/>
        <v>0</v>
      </c>
      <c r="EA101" s="191">
        <f t="shared" si="2781"/>
        <v>0</v>
      </c>
      <c r="EB101" s="191">
        <f t="shared" si="2781"/>
        <v>0</v>
      </c>
      <c r="EC101" s="191">
        <f t="shared" si="2781"/>
        <v>0</v>
      </c>
      <c r="ED101" s="191">
        <f t="shared" si="2781"/>
        <v>0</v>
      </c>
      <c r="EE101" s="191">
        <f>SUM(EE102+EE106+EE111)</f>
        <v>0</v>
      </c>
      <c r="EG101" s="191">
        <f t="shared" ref="EG101:ES101" si="2782">SUM(EG102+EG106+EG111)</f>
        <v>0</v>
      </c>
      <c r="EH101" s="191">
        <f t="shared" si="2782"/>
        <v>0</v>
      </c>
      <c r="EI101" s="191">
        <f t="shared" si="2782"/>
        <v>0</v>
      </c>
      <c r="EJ101" s="191">
        <f t="shared" si="2782"/>
        <v>0</v>
      </c>
      <c r="EK101" s="191">
        <f t="shared" si="2782"/>
        <v>0</v>
      </c>
      <c r="EL101" s="191">
        <f t="shared" si="2782"/>
        <v>0</v>
      </c>
      <c r="EM101" s="191">
        <f t="shared" si="2782"/>
        <v>0</v>
      </c>
      <c r="EN101" s="191">
        <f t="shared" si="2782"/>
        <v>0</v>
      </c>
      <c r="EO101" s="191">
        <f t="shared" si="2782"/>
        <v>0</v>
      </c>
      <c r="EP101" s="191">
        <f t="shared" si="2782"/>
        <v>0</v>
      </c>
      <c r="EQ101" s="191">
        <f t="shared" si="2782"/>
        <v>0</v>
      </c>
      <c r="ER101" s="191">
        <f t="shared" si="2782"/>
        <v>0</v>
      </c>
      <c r="ES101" s="191">
        <f t="shared" si="2782"/>
        <v>0</v>
      </c>
      <c r="ET101" s="191">
        <f>SUM(ET102+ET106+ET111)</f>
        <v>0</v>
      </c>
      <c r="EV101" s="191">
        <f t="shared" ref="EV101:FH101" si="2783">SUM(EV102+EV106+EV111)</f>
        <v>0</v>
      </c>
      <c r="EW101" s="191">
        <f t="shared" si="2783"/>
        <v>0</v>
      </c>
      <c r="EX101" s="191">
        <f t="shared" si="2783"/>
        <v>0</v>
      </c>
      <c r="EY101" s="191">
        <f t="shared" si="2783"/>
        <v>0</v>
      </c>
      <c r="EZ101" s="191">
        <f t="shared" si="2783"/>
        <v>0</v>
      </c>
      <c r="FA101" s="191">
        <f t="shared" si="2783"/>
        <v>0</v>
      </c>
      <c r="FB101" s="191">
        <f t="shared" si="2783"/>
        <v>0</v>
      </c>
      <c r="FC101" s="191">
        <f t="shared" si="2783"/>
        <v>0</v>
      </c>
      <c r="FD101" s="191">
        <f t="shared" si="2783"/>
        <v>0</v>
      </c>
      <c r="FE101" s="191">
        <f t="shared" si="2783"/>
        <v>0</v>
      </c>
      <c r="FF101" s="191">
        <f t="shared" si="2783"/>
        <v>0</v>
      </c>
      <c r="FG101" s="191">
        <f t="shared" si="2783"/>
        <v>0</v>
      </c>
      <c r="FH101" s="191">
        <f t="shared" si="2783"/>
        <v>0</v>
      </c>
      <c r="FI101" s="191">
        <f>SUM(FI102+FI106+FI111)</f>
        <v>0</v>
      </c>
      <c r="FK101" s="191">
        <f t="shared" ref="FK101:FW101" si="2784">SUM(FK102+FK106+FK111)</f>
        <v>0</v>
      </c>
      <c r="FL101" s="191">
        <f t="shared" si="2784"/>
        <v>0</v>
      </c>
      <c r="FM101" s="191">
        <f t="shared" si="2784"/>
        <v>0</v>
      </c>
      <c r="FN101" s="191">
        <f t="shared" si="2784"/>
        <v>0</v>
      </c>
      <c r="FO101" s="191">
        <f t="shared" si="2784"/>
        <v>0</v>
      </c>
      <c r="FP101" s="191">
        <f t="shared" si="2784"/>
        <v>0</v>
      </c>
      <c r="FQ101" s="191">
        <f t="shared" si="2784"/>
        <v>0</v>
      </c>
      <c r="FR101" s="191">
        <f t="shared" si="2784"/>
        <v>0</v>
      </c>
      <c r="FS101" s="191">
        <f t="shared" si="2784"/>
        <v>0</v>
      </c>
      <c r="FT101" s="191">
        <f t="shared" si="2784"/>
        <v>0</v>
      </c>
      <c r="FU101" s="191">
        <f t="shared" si="2784"/>
        <v>0</v>
      </c>
      <c r="FV101" s="191">
        <f t="shared" si="2784"/>
        <v>0</v>
      </c>
      <c r="FW101" s="191">
        <f t="shared" si="2784"/>
        <v>0</v>
      </c>
      <c r="FX101" s="191">
        <f>SUM(FX102+FX106+FX111)</f>
        <v>0</v>
      </c>
      <c r="FZ101" s="191">
        <f t="shared" ref="FZ101:GL101" si="2785">SUM(FZ102+FZ106+FZ111)</f>
        <v>0</v>
      </c>
      <c r="GA101" s="191">
        <f t="shared" si="2785"/>
        <v>0</v>
      </c>
      <c r="GB101" s="191">
        <f t="shared" si="2785"/>
        <v>0</v>
      </c>
      <c r="GC101" s="191">
        <f t="shared" si="2785"/>
        <v>0</v>
      </c>
      <c r="GD101" s="191">
        <f t="shared" si="2785"/>
        <v>0</v>
      </c>
      <c r="GE101" s="191">
        <f t="shared" si="2785"/>
        <v>0</v>
      </c>
      <c r="GF101" s="191">
        <f t="shared" si="2785"/>
        <v>0</v>
      </c>
      <c r="GG101" s="191">
        <f t="shared" si="2785"/>
        <v>0</v>
      </c>
      <c r="GH101" s="191">
        <f t="shared" si="2785"/>
        <v>0</v>
      </c>
      <c r="GI101" s="191">
        <f t="shared" si="2785"/>
        <v>0</v>
      </c>
      <c r="GJ101" s="191">
        <f t="shared" si="2785"/>
        <v>0</v>
      </c>
      <c r="GK101" s="191">
        <f t="shared" si="2785"/>
        <v>0</v>
      </c>
      <c r="GL101" s="191">
        <f t="shared" si="2785"/>
        <v>0</v>
      </c>
      <c r="GM101" s="191">
        <f>SUM(GM102+GM106+GM111)</f>
        <v>0</v>
      </c>
      <c r="GO101" s="191">
        <f t="shared" ref="GO101:HA101" si="2786">SUM(GO102+GO106+GO111)</f>
        <v>0</v>
      </c>
      <c r="GP101" s="191">
        <f t="shared" si="2786"/>
        <v>0</v>
      </c>
      <c r="GQ101" s="191">
        <f t="shared" si="2786"/>
        <v>0</v>
      </c>
      <c r="GR101" s="191">
        <f t="shared" si="2786"/>
        <v>0</v>
      </c>
      <c r="GS101" s="191">
        <f t="shared" si="2786"/>
        <v>0</v>
      </c>
      <c r="GT101" s="191">
        <f t="shared" si="2786"/>
        <v>0</v>
      </c>
      <c r="GU101" s="191">
        <f t="shared" si="2786"/>
        <v>0</v>
      </c>
      <c r="GV101" s="191">
        <f t="shared" si="2786"/>
        <v>0</v>
      </c>
      <c r="GW101" s="191">
        <f t="shared" si="2786"/>
        <v>0</v>
      </c>
      <c r="GX101" s="191">
        <f t="shared" si="2786"/>
        <v>0</v>
      </c>
      <c r="GY101" s="191">
        <f t="shared" si="2786"/>
        <v>0</v>
      </c>
      <c r="GZ101" s="191">
        <f t="shared" si="2786"/>
        <v>0</v>
      </c>
      <c r="HA101" s="191">
        <f t="shared" si="2786"/>
        <v>0</v>
      </c>
      <c r="HB101" s="191">
        <f>SUM(HB102+HB106+HB111)</f>
        <v>0</v>
      </c>
      <c r="HD101" s="191">
        <f t="shared" ref="HD101:HP101" si="2787">SUM(HD102+HD106+HD111)</f>
        <v>0</v>
      </c>
      <c r="HE101" s="191">
        <f t="shared" si="2787"/>
        <v>0</v>
      </c>
      <c r="HF101" s="191">
        <f t="shared" si="2787"/>
        <v>0</v>
      </c>
      <c r="HG101" s="191">
        <f t="shared" si="2787"/>
        <v>0</v>
      </c>
      <c r="HH101" s="191">
        <f t="shared" si="2787"/>
        <v>0</v>
      </c>
      <c r="HI101" s="191">
        <f t="shared" si="2787"/>
        <v>0</v>
      </c>
      <c r="HJ101" s="191">
        <f t="shared" si="2787"/>
        <v>0</v>
      </c>
      <c r="HK101" s="191">
        <f t="shared" si="2787"/>
        <v>0</v>
      </c>
      <c r="HL101" s="191">
        <f t="shared" si="2787"/>
        <v>0</v>
      </c>
      <c r="HM101" s="191">
        <f t="shared" si="2787"/>
        <v>0</v>
      </c>
      <c r="HN101" s="191">
        <f t="shared" si="2787"/>
        <v>0</v>
      </c>
      <c r="HO101" s="191">
        <f t="shared" si="2787"/>
        <v>0</v>
      </c>
      <c r="HP101" s="191">
        <f t="shared" si="2787"/>
        <v>0</v>
      </c>
      <c r="HQ101" s="191">
        <f>SUM(HQ102+HQ106+HQ111)</f>
        <v>0</v>
      </c>
      <c r="HS101" s="191">
        <f t="shared" ref="HS101:IE101" si="2788">SUM(HS102+HS106+HS111)</f>
        <v>0</v>
      </c>
      <c r="HT101" s="191">
        <f t="shared" si="2788"/>
        <v>0</v>
      </c>
      <c r="HU101" s="191">
        <f t="shared" si="2788"/>
        <v>0</v>
      </c>
      <c r="HV101" s="191">
        <f t="shared" si="2788"/>
        <v>0</v>
      </c>
      <c r="HW101" s="191">
        <f t="shared" si="2788"/>
        <v>0</v>
      </c>
      <c r="HX101" s="191">
        <f t="shared" si="2788"/>
        <v>0</v>
      </c>
      <c r="HY101" s="191">
        <f t="shared" si="2788"/>
        <v>0</v>
      </c>
      <c r="HZ101" s="191">
        <f t="shared" si="2788"/>
        <v>0</v>
      </c>
      <c r="IA101" s="191">
        <f t="shared" si="2788"/>
        <v>0</v>
      </c>
      <c r="IB101" s="191">
        <f t="shared" si="2788"/>
        <v>0</v>
      </c>
      <c r="IC101" s="191">
        <f t="shared" si="2788"/>
        <v>0</v>
      </c>
      <c r="ID101" s="191">
        <f t="shared" si="2788"/>
        <v>0</v>
      </c>
      <c r="IE101" s="191">
        <f t="shared" si="2788"/>
        <v>0</v>
      </c>
      <c r="IF101" s="191">
        <f>SUM(IF102+IF106+IF111)</f>
        <v>0</v>
      </c>
      <c r="IH101" s="191">
        <f t="shared" ref="IH101:IT101" si="2789">SUM(IH102+IH106+IH111)</f>
        <v>0</v>
      </c>
      <c r="II101" s="191">
        <f t="shared" si="2789"/>
        <v>0</v>
      </c>
      <c r="IJ101" s="191">
        <f t="shared" si="2789"/>
        <v>0</v>
      </c>
      <c r="IK101" s="191">
        <f t="shared" si="2789"/>
        <v>0</v>
      </c>
      <c r="IL101" s="191">
        <f t="shared" si="2789"/>
        <v>0</v>
      </c>
      <c r="IM101" s="191">
        <f t="shared" si="2789"/>
        <v>0</v>
      </c>
      <c r="IN101" s="191">
        <f t="shared" si="2789"/>
        <v>0</v>
      </c>
      <c r="IO101" s="191">
        <f t="shared" si="2789"/>
        <v>0</v>
      </c>
      <c r="IP101" s="191">
        <f t="shared" si="2789"/>
        <v>0</v>
      </c>
      <c r="IQ101" s="191">
        <f t="shared" si="2789"/>
        <v>0</v>
      </c>
      <c r="IR101" s="191">
        <f t="shared" si="2789"/>
        <v>0</v>
      </c>
      <c r="IS101" s="191">
        <f t="shared" si="2789"/>
        <v>0</v>
      </c>
      <c r="IT101" s="191">
        <f t="shared" si="2789"/>
        <v>0</v>
      </c>
      <c r="IU101" s="191">
        <f>SUM(IU102+IU106+IU111)</f>
        <v>0</v>
      </c>
      <c r="IW101" s="191">
        <f t="shared" ref="IW101:JI101" si="2790">SUM(IW102+IW106+IW111)</f>
        <v>0</v>
      </c>
      <c r="IX101" s="191">
        <f t="shared" si="2790"/>
        <v>0</v>
      </c>
      <c r="IY101" s="191">
        <f t="shared" si="2790"/>
        <v>0</v>
      </c>
      <c r="IZ101" s="191">
        <f t="shared" si="2790"/>
        <v>0</v>
      </c>
      <c r="JA101" s="191">
        <f t="shared" si="2790"/>
        <v>0</v>
      </c>
      <c r="JB101" s="191">
        <f t="shared" si="2790"/>
        <v>0</v>
      </c>
      <c r="JC101" s="191">
        <f t="shared" si="2790"/>
        <v>0</v>
      </c>
      <c r="JD101" s="191">
        <f t="shared" si="2790"/>
        <v>0</v>
      </c>
      <c r="JE101" s="191">
        <f t="shared" si="2790"/>
        <v>0</v>
      </c>
      <c r="JF101" s="191">
        <f t="shared" si="2790"/>
        <v>0</v>
      </c>
      <c r="JG101" s="191">
        <f t="shared" si="2790"/>
        <v>0</v>
      </c>
      <c r="JH101" s="191">
        <f t="shared" si="2790"/>
        <v>0</v>
      </c>
      <c r="JI101" s="191">
        <f t="shared" si="2790"/>
        <v>0</v>
      </c>
      <c r="JJ101" s="191">
        <f>SUM(JJ102+JJ106+JJ111)</f>
        <v>0</v>
      </c>
      <c r="JL101" s="191">
        <f t="shared" ref="JL101:JX101" si="2791">SUM(JL102+JL106+JL111)</f>
        <v>0</v>
      </c>
      <c r="JM101" s="191">
        <f t="shared" si="2791"/>
        <v>0</v>
      </c>
      <c r="JN101" s="191">
        <f t="shared" si="2791"/>
        <v>0</v>
      </c>
      <c r="JO101" s="191">
        <f t="shared" si="2791"/>
        <v>0</v>
      </c>
      <c r="JP101" s="191">
        <f t="shared" si="2791"/>
        <v>0</v>
      </c>
      <c r="JQ101" s="191">
        <f t="shared" si="2791"/>
        <v>0</v>
      </c>
      <c r="JR101" s="191">
        <f t="shared" si="2791"/>
        <v>0</v>
      </c>
      <c r="JS101" s="191">
        <f t="shared" si="2791"/>
        <v>0</v>
      </c>
      <c r="JT101" s="191">
        <f t="shared" si="2791"/>
        <v>0</v>
      </c>
      <c r="JU101" s="191">
        <f t="shared" si="2791"/>
        <v>0</v>
      </c>
      <c r="JV101" s="191">
        <f t="shared" si="2791"/>
        <v>0</v>
      </c>
      <c r="JW101" s="191">
        <f t="shared" si="2791"/>
        <v>0</v>
      </c>
      <c r="JX101" s="191">
        <f t="shared" si="2791"/>
        <v>0</v>
      </c>
      <c r="JY101" s="191">
        <f>SUM(JY102+JY106+JY111)</f>
        <v>0</v>
      </c>
      <c r="KA101" s="191">
        <f t="shared" ref="KA101:KM101" si="2792">SUM(KA102+KA106+KA111)</f>
        <v>0</v>
      </c>
      <c r="KB101" s="191">
        <f t="shared" si="2792"/>
        <v>0</v>
      </c>
      <c r="KC101" s="191">
        <f t="shared" si="2792"/>
        <v>0</v>
      </c>
      <c r="KD101" s="191">
        <f t="shared" si="2792"/>
        <v>0</v>
      </c>
      <c r="KE101" s="191">
        <f t="shared" si="2792"/>
        <v>0</v>
      </c>
      <c r="KF101" s="191">
        <f t="shared" si="2792"/>
        <v>0</v>
      </c>
      <c r="KG101" s="191">
        <f t="shared" si="2792"/>
        <v>0</v>
      </c>
      <c r="KH101" s="191">
        <f t="shared" si="2792"/>
        <v>0</v>
      </c>
      <c r="KI101" s="191">
        <f t="shared" si="2792"/>
        <v>0</v>
      </c>
      <c r="KJ101" s="191">
        <f t="shared" si="2792"/>
        <v>0</v>
      </c>
      <c r="KK101" s="191">
        <f t="shared" si="2792"/>
        <v>0</v>
      </c>
      <c r="KL101" s="191">
        <f t="shared" si="2792"/>
        <v>0</v>
      </c>
      <c r="KM101" s="191">
        <f t="shared" si="2792"/>
        <v>0</v>
      </c>
      <c r="KN101" s="191">
        <f>SUM(KN102+KN106+KN111)</f>
        <v>0</v>
      </c>
      <c r="KP101" s="191">
        <f t="shared" ref="KP101:LB101" si="2793">SUM(KP102+KP106+KP111)</f>
        <v>0</v>
      </c>
      <c r="KQ101" s="191">
        <f t="shared" si="2793"/>
        <v>0</v>
      </c>
      <c r="KR101" s="191">
        <f t="shared" si="2793"/>
        <v>0</v>
      </c>
      <c r="KS101" s="191">
        <f t="shared" si="2793"/>
        <v>0</v>
      </c>
      <c r="KT101" s="191">
        <f t="shared" si="2793"/>
        <v>0</v>
      </c>
      <c r="KU101" s="191">
        <f t="shared" si="2793"/>
        <v>0</v>
      </c>
      <c r="KV101" s="191">
        <f t="shared" si="2793"/>
        <v>0</v>
      </c>
      <c r="KW101" s="191">
        <f t="shared" si="2793"/>
        <v>0</v>
      </c>
      <c r="KX101" s="191">
        <f t="shared" si="2793"/>
        <v>0</v>
      </c>
      <c r="KY101" s="191">
        <f t="shared" si="2793"/>
        <v>0</v>
      </c>
      <c r="KZ101" s="191">
        <f t="shared" si="2793"/>
        <v>0</v>
      </c>
      <c r="LA101" s="191">
        <f t="shared" si="2793"/>
        <v>0</v>
      </c>
      <c r="LB101" s="191">
        <f t="shared" si="2793"/>
        <v>0</v>
      </c>
      <c r="LC101" s="191">
        <f>SUM(LC102+LC106+LC111)</f>
        <v>0</v>
      </c>
      <c r="LE101" s="191">
        <f t="shared" ref="LE101:LQ101" si="2794">SUM(LE102+LE106+LE111)</f>
        <v>0</v>
      </c>
      <c r="LF101" s="191">
        <f t="shared" si="2794"/>
        <v>0</v>
      </c>
      <c r="LG101" s="191">
        <f t="shared" si="2794"/>
        <v>0</v>
      </c>
      <c r="LH101" s="191">
        <f t="shared" si="2794"/>
        <v>0</v>
      </c>
      <c r="LI101" s="191">
        <f t="shared" si="2794"/>
        <v>0</v>
      </c>
      <c r="LJ101" s="191">
        <f t="shared" si="2794"/>
        <v>0</v>
      </c>
      <c r="LK101" s="191">
        <f t="shared" si="2794"/>
        <v>0</v>
      </c>
      <c r="LL101" s="191">
        <f t="shared" si="2794"/>
        <v>0</v>
      </c>
      <c r="LM101" s="191">
        <f t="shared" si="2794"/>
        <v>0</v>
      </c>
      <c r="LN101" s="191">
        <f t="shared" si="2794"/>
        <v>0</v>
      </c>
      <c r="LO101" s="191">
        <f t="shared" si="2794"/>
        <v>0</v>
      </c>
      <c r="LP101" s="191">
        <f t="shared" si="2794"/>
        <v>0</v>
      </c>
      <c r="LQ101" s="191">
        <f t="shared" si="2794"/>
        <v>0</v>
      </c>
      <c r="LR101" s="191">
        <f>SUM(LR102+LR106+LR111)</f>
        <v>0</v>
      </c>
      <c r="LT101" s="191">
        <f t="shared" ref="LT101:MF101" si="2795">SUM(LT102+LT106+LT111)</f>
        <v>0</v>
      </c>
      <c r="LU101" s="191">
        <f t="shared" si="2795"/>
        <v>0</v>
      </c>
      <c r="LV101" s="191">
        <f t="shared" si="2795"/>
        <v>0</v>
      </c>
      <c r="LW101" s="191">
        <f t="shared" si="2795"/>
        <v>0</v>
      </c>
      <c r="LX101" s="191">
        <f t="shared" si="2795"/>
        <v>0</v>
      </c>
      <c r="LY101" s="191">
        <f t="shared" si="2795"/>
        <v>0</v>
      </c>
      <c r="LZ101" s="191">
        <f t="shared" si="2795"/>
        <v>0</v>
      </c>
      <c r="MA101" s="191">
        <f t="shared" si="2795"/>
        <v>0</v>
      </c>
      <c r="MB101" s="191">
        <f t="shared" si="2795"/>
        <v>0</v>
      </c>
      <c r="MC101" s="191">
        <f t="shared" si="2795"/>
        <v>0</v>
      </c>
      <c r="MD101" s="191">
        <f t="shared" si="2795"/>
        <v>0</v>
      </c>
      <c r="ME101" s="191">
        <f t="shared" si="2795"/>
        <v>0</v>
      </c>
      <c r="MF101" s="191">
        <f t="shared" si="2795"/>
        <v>0</v>
      </c>
      <c r="MG101" s="191">
        <f>SUM(MG102+MG106+MG111)</f>
        <v>0</v>
      </c>
      <c r="MI101" s="191">
        <f t="shared" ref="MI101:MU101" si="2796">SUM(MI102+MI106+MI111)</f>
        <v>0</v>
      </c>
      <c r="MJ101" s="191">
        <f t="shared" si="2796"/>
        <v>0</v>
      </c>
      <c r="MK101" s="191">
        <f t="shared" si="2796"/>
        <v>0</v>
      </c>
      <c r="ML101" s="191">
        <f t="shared" si="2796"/>
        <v>0</v>
      </c>
      <c r="MM101" s="191">
        <f t="shared" si="2796"/>
        <v>0</v>
      </c>
      <c r="MN101" s="191">
        <f t="shared" si="2796"/>
        <v>0</v>
      </c>
      <c r="MO101" s="191">
        <f t="shared" si="2796"/>
        <v>0</v>
      </c>
      <c r="MP101" s="191">
        <f t="shared" si="2796"/>
        <v>0</v>
      </c>
      <c r="MQ101" s="191">
        <f t="shared" si="2796"/>
        <v>0</v>
      </c>
      <c r="MR101" s="191">
        <f t="shared" si="2796"/>
        <v>0</v>
      </c>
      <c r="MS101" s="191">
        <f t="shared" si="2796"/>
        <v>0</v>
      </c>
      <c r="MT101" s="191">
        <f t="shared" si="2796"/>
        <v>0</v>
      </c>
      <c r="MU101" s="191">
        <f t="shared" si="2796"/>
        <v>0</v>
      </c>
      <c r="MV101" s="191">
        <f>SUM(MV102+MV106+MV111)</f>
        <v>0</v>
      </c>
      <c r="MX101" s="191">
        <f t="shared" ref="MX101:NJ101" si="2797">SUM(MX102+MX106+MX111)</f>
        <v>0</v>
      </c>
      <c r="MY101" s="191">
        <f t="shared" si="2797"/>
        <v>0</v>
      </c>
      <c r="MZ101" s="191">
        <f t="shared" si="2797"/>
        <v>0</v>
      </c>
      <c r="NA101" s="191">
        <f t="shared" si="2797"/>
        <v>0</v>
      </c>
      <c r="NB101" s="191">
        <f t="shared" si="2797"/>
        <v>0</v>
      </c>
      <c r="NC101" s="191">
        <f t="shared" si="2797"/>
        <v>0</v>
      </c>
      <c r="ND101" s="191">
        <f t="shared" si="2797"/>
        <v>0</v>
      </c>
      <c r="NE101" s="191">
        <f t="shared" si="2797"/>
        <v>0</v>
      </c>
      <c r="NF101" s="191">
        <f t="shared" si="2797"/>
        <v>0</v>
      </c>
      <c r="NG101" s="191">
        <f t="shared" si="2797"/>
        <v>0</v>
      </c>
      <c r="NH101" s="191">
        <f t="shared" si="2797"/>
        <v>0</v>
      </c>
      <c r="NI101" s="191">
        <f t="shared" si="2797"/>
        <v>0</v>
      </c>
      <c r="NJ101" s="191">
        <f t="shared" si="2797"/>
        <v>0</v>
      </c>
      <c r="NK101" s="191">
        <f>SUM(NK102+NK106+NK111)</f>
        <v>0</v>
      </c>
      <c r="NM101" s="191">
        <f t="shared" ref="NM101:NY101" si="2798">SUM(NM102+NM106+NM111)</f>
        <v>0</v>
      </c>
      <c r="NN101" s="191">
        <f t="shared" si="2798"/>
        <v>0</v>
      </c>
      <c r="NO101" s="191">
        <f t="shared" si="2798"/>
        <v>0</v>
      </c>
      <c r="NP101" s="191">
        <f t="shared" si="2798"/>
        <v>0</v>
      </c>
      <c r="NQ101" s="191">
        <f t="shared" si="2798"/>
        <v>0</v>
      </c>
      <c r="NR101" s="191">
        <f t="shared" si="2798"/>
        <v>0</v>
      </c>
      <c r="NS101" s="191">
        <f t="shared" si="2798"/>
        <v>0</v>
      </c>
      <c r="NT101" s="191">
        <f t="shared" si="2798"/>
        <v>0</v>
      </c>
      <c r="NU101" s="191">
        <f t="shared" si="2798"/>
        <v>0</v>
      </c>
      <c r="NV101" s="191">
        <f t="shared" si="2798"/>
        <v>0</v>
      </c>
      <c r="NW101" s="191">
        <f t="shared" si="2798"/>
        <v>0</v>
      </c>
      <c r="NX101" s="191">
        <f t="shared" si="2798"/>
        <v>0</v>
      </c>
      <c r="NY101" s="191">
        <f t="shared" si="2798"/>
        <v>0</v>
      </c>
      <c r="NZ101" s="191">
        <f>SUM(NZ102+NZ106+NZ111)</f>
        <v>0</v>
      </c>
      <c r="OB101" s="191">
        <f t="shared" ref="OB101:ON101" si="2799">SUM(OB102+OB106+OB111)</f>
        <v>0</v>
      </c>
      <c r="OC101" s="191">
        <f t="shared" si="2799"/>
        <v>0</v>
      </c>
      <c r="OD101" s="191">
        <f t="shared" si="2799"/>
        <v>0</v>
      </c>
      <c r="OE101" s="191">
        <f t="shared" si="2799"/>
        <v>0</v>
      </c>
      <c r="OF101" s="191">
        <f t="shared" si="2799"/>
        <v>0</v>
      </c>
      <c r="OG101" s="191">
        <f t="shared" si="2799"/>
        <v>0</v>
      </c>
      <c r="OH101" s="191">
        <f t="shared" si="2799"/>
        <v>0</v>
      </c>
      <c r="OI101" s="191">
        <f t="shared" si="2799"/>
        <v>0</v>
      </c>
      <c r="OJ101" s="191">
        <f t="shared" si="2799"/>
        <v>0</v>
      </c>
      <c r="OK101" s="191">
        <f t="shared" si="2799"/>
        <v>0</v>
      </c>
      <c r="OL101" s="191">
        <f t="shared" si="2799"/>
        <v>0</v>
      </c>
      <c r="OM101" s="191">
        <f t="shared" si="2799"/>
        <v>0</v>
      </c>
      <c r="ON101" s="191">
        <f t="shared" si="2799"/>
        <v>0</v>
      </c>
      <c r="OO101" s="191">
        <f>SUM(OO102+OO106+OO111)</f>
        <v>0</v>
      </c>
      <c r="OQ101" s="191">
        <f t="shared" ref="OQ101:PC101" si="2800">SUM(OQ102+OQ106+OQ111)</f>
        <v>0</v>
      </c>
      <c r="OR101" s="191">
        <f t="shared" si="2800"/>
        <v>0</v>
      </c>
      <c r="OS101" s="191">
        <f t="shared" si="2800"/>
        <v>0</v>
      </c>
      <c r="OT101" s="191">
        <f t="shared" si="2800"/>
        <v>0</v>
      </c>
      <c r="OU101" s="191">
        <f t="shared" si="2800"/>
        <v>0</v>
      </c>
      <c r="OV101" s="191">
        <f t="shared" si="2800"/>
        <v>0</v>
      </c>
      <c r="OW101" s="191">
        <f t="shared" si="2800"/>
        <v>0</v>
      </c>
      <c r="OX101" s="191">
        <f t="shared" si="2800"/>
        <v>0</v>
      </c>
      <c r="OY101" s="191">
        <f t="shared" si="2800"/>
        <v>0</v>
      </c>
      <c r="OZ101" s="191">
        <f t="shared" si="2800"/>
        <v>0</v>
      </c>
      <c r="PA101" s="191">
        <f t="shared" si="2800"/>
        <v>0</v>
      </c>
      <c r="PB101" s="191">
        <f t="shared" si="2800"/>
        <v>0</v>
      </c>
      <c r="PC101" s="191">
        <f t="shared" si="2800"/>
        <v>0</v>
      </c>
      <c r="PD101" s="191">
        <f>SUM(PD102+PD106+PD111)</f>
        <v>0</v>
      </c>
      <c r="PF101" s="191">
        <f t="shared" ref="PF101:PR101" si="2801">SUM(PF102+PF106+PF111)</f>
        <v>0</v>
      </c>
      <c r="PG101" s="191">
        <f t="shared" si="2801"/>
        <v>0</v>
      </c>
      <c r="PH101" s="191">
        <f t="shared" si="2801"/>
        <v>0</v>
      </c>
      <c r="PI101" s="191">
        <f t="shared" si="2801"/>
        <v>0</v>
      </c>
      <c r="PJ101" s="191">
        <f t="shared" si="2801"/>
        <v>0</v>
      </c>
      <c r="PK101" s="191">
        <f t="shared" si="2801"/>
        <v>0</v>
      </c>
      <c r="PL101" s="191">
        <f t="shared" si="2801"/>
        <v>0</v>
      </c>
      <c r="PM101" s="191">
        <f t="shared" si="2801"/>
        <v>0</v>
      </c>
      <c r="PN101" s="191">
        <f t="shared" si="2801"/>
        <v>0</v>
      </c>
      <c r="PO101" s="191">
        <f t="shared" si="2801"/>
        <v>0</v>
      </c>
      <c r="PP101" s="191">
        <f t="shared" si="2801"/>
        <v>0</v>
      </c>
      <c r="PQ101" s="191">
        <f t="shared" si="2801"/>
        <v>0</v>
      </c>
      <c r="PR101" s="191">
        <f t="shared" si="2801"/>
        <v>0</v>
      </c>
      <c r="PS101" s="191">
        <f>SUM(PS102+PS106+PS111)</f>
        <v>0</v>
      </c>
      <c r="PU101" s="191">
        <f t="shared" ref="PU101:QG101" si="2802">SUM(PU102+PU106+PU111)</f>
        <v>0</v>
      </c>
      <c r="PV101" s="191">
        <f t="shared" si="2802"/>
        <v>0</v>
      </c>
      <c r="PW101" s="191">
        <f t="shared" si="2802"/>
        <v>0</v>
      </c>
      <c r="PX101" s="191">
        <f t="shared" si="2802"/>
        <v>0</v>
      </c>
      <c r="PY101" s="191">
        <f t="shared" si="2802"/>
        <v>0</v>
      </c>
      <c r="PZ101" s="191">
        <f t="shared" si="2802"/>
        <v>0</v>
      </c>
      <c r="QA101" s="191">
        <f t="shared" si="2802"/>
        <v>0</v>
      </c>
      <c r="QB101" s="191">
        <f t="shared" si="2802"/>
        <v>0</v>
      </c>
      <c r="QC101" s="191">
        <f t="shared" si="2802"/>
        <v>0</v>
      </c>
      <c r="QD101" s="191">
        <f t="shared" si="2802"/>
        <v>0</v>
      </c>
      <c r="QE101" s="191">
        <f t="shared" si="2802"/>
        <v>0</v>
      </c>
      <c r="QF101" s="191">
        <f t="shared" si="2802"/>
        <v>0</v>
      </c>
      <c r="QG101" s="191">
        <f t="shared" si="2802"/>
        <v>0</v>
      </c>
      <c r="QH101" s="191">
        <f>SUM(QH102+QH106+QH111)</f>
        <v>0</v>
      </c>
      <c r="QJ101" s="191">
        <f t="shared" ref="QJ101:QV101" si="2803">SUM(QJ102+QJ106+QJ111)</f>
        <v>0</v>
      </c>
      <c r="QK101" s="191">
        <f t="shared" si="2803"/>
        <v>0</v>
      </c>
      <c r="QL101" s="191">
        <f t="shared" si="2803"/>
        <v>0</v>
      </c>
      <c r="QM101" s="191">
        <f t="shared" si="2803"/>
        <v>0</v>
      </c>
      <c r="QN101" s="191">
        <f t="shared" si="2803"/>
        <v>0</v>
      </c>
      <c r="QO101" s="191">
        <f t="shared" si="2803"/>
        <v>0</v>
      </c>
      <c r="QP101" s="191">
        <f t="shared" si="2803"/>
        <v>0</v>
      </c>
      <c r="QQ101" s="191">
        <f t="shared" si="2803"/>
        <v>0</v>
      </c>
      <c r="QR101" s="191">
        <f t="shared" si="2803"/>
        <v>0</v>
      </c>
      <c r="QS101" s="191">
        <f t="shared" si="2803"/>
        <v>0</v>
      </c>
      <c r="QT101" s="191">
        <f t="shared" si="2803"/>
        <v>0</v>
      </c>
      <c r="QU101" s="191">
        <f t="shared" si="2803"/>
        <v>0</v>
      </c>
      <c r="QV101" s="191">
        <f t="shared" si="2803"/>
        <v>0</v>
      </c>
      <c r="QW101" s="191">
        <f>SUM(QW102+QW106+QW111)</f>
        <v>0</v>
      </c>
      <c r="QY101" s="191">
        <f t="shared" ref="QY101:RK101" si="2804">SUM(QY102+QY106+QY111)</f>
        <v>0</v>
      </c>
      <c r="QZ101" s="191">
        <f t="shared" si="2804"/>
        <v>0</v>
      </c>
      <c r="RA101" s="191">
        <f t="shared" si="2804"/>
        <v>0</v>
      </c>
      <c r="RB101" s="191">
        <f t="shared" si="2804"/>
        <v>0</v>
      </c>
      <c r="RC101" s="191">
        <f t="shared" si="2804"/>
        <v>0</v>
      </c>
      <c r="RD101" s="191">
        <f t="shared" si="2804"/>
        <v>0</v>
      </c>
      <c r="RE101" s="191">
        <f t="shared" si="2804"/>
        <v>0</v>
      </c>
      <c r="RF101" s="191">
        <f t="shared" si="2804"/>
        <v>0</v>
      </c>
      <c r="RG101" s="191">
        <f t="shared" si="2804"/>
        <v>0</v>
      </c>
      <c r="RH101" s="191">
        <f t="shared" si="2804"/>
        <v>0</v>
      </c>
      <c r="RI101" s="191">
        <f t="shared" si="2804"/>
        <v>0</v>
      </c>
      <c r="RJ101" s="191">
        <f t="shared" si="2804"/>
        <v>0</v>
      </c>
      <c r="RK101" s="191">
        <f t="shared" si="2804"/>
        <v>0</v>
      </c>
      <c r="RL101" s="191">
        <f>SUM(RL102+RL106+RL111)</f>
        <v>0</v>
      </c>
      <c r="RN101" s="191">
        <f t="shared" ref="RN101:RZ101" si="2805">SUM(RN102+RN106+RN111)</f>
        <v>0</v>
      </c>
      <c r="RO101" s="191">
        <f t="shared" si="2805"/>
        <v>0</v>
      </c>
      <c r="RP101" s="191">
        <f t="shared" si="2805"/>
        <v>0</v>
      </c>
      <c r="RQ101" s="191">
        <f t="shared" si="2805"/>
        <v>0</v>
      </c>
      <c r="RR101" s="191">
        <f t="shared" si="2805"/>
        <v>0</v>
      </c>
      <c r="RS101" s="191">
        <f t="shared" si="2805"/>
        <v>0</v>
      </c>
      <c r="RT101" s="191">
        <f t="shared" si="2805"/>
        <v>0</v>
      </c>
      <c r="RU101" s="191">
        <f t="shared" si="2805"/>
        <v>0</v>
      </c>
      <c r="RV101" s="191">
        <f t="shared" si="2805"/>
        <v>0</v>
      </c>
      <c r="RW101" s="191">
        <f t="shared" si="2805"/>
        <v>0</v>
      </c>
      <c r="RX101" s="191">
        <f t="shared" si="2805"/>
        <v>0</v>
      </c>
      <c r="RY101" s="191">
        <f t="shared" si="2805"/>
        <v>0</v>
      </c>
      <c r="RZ101" s="191">
        <f t="shared" si="2805"/>
        <v>0</v>
      </c>
      <c r="SA101" s="191">
        <f>SUM(SA102+SA106+SA111)</f>
        <v>0</v>
      </c>
      <c r="SC101" s="191">
        <f t="shared" ref="SC101:SO101" si="2806">SUM(SC102+SC106+SC111)</f>
        <v>0</v>
      </c>
      <c r="SD101" s="191">
        <f t="shared" si="2806"/>
        <v>0</v>
      </c>
      <c r="SE101" s="191">
        <f t="shared" si="2806"/>
        <v>0</v>
      </c>
      <c r="SF101" s="191">
        <f t="shared" si="2806"/>
        <v>0</v>
      </c>
      <c r="SG101" s="191">
        <f t="shared" si="2806"/>
        <v>0</v>
      </c>
      <c r="SH101" s="191">
        <f t="shared" si="2806"/>
        <v>0</v>
      </c>
      <c r="SI101" s="191">
        <f t="shared" si="2806"/>
        <v>0</v>
      </c>
      <c r="SJ101" s="191">
        <f t="shared" si="2806"/>
        <v>0</v>
      </c>
      <c r="SK101" s="191">
        <f t="shared" si="2806"/>
        <v>0</v>
      </c>
      <c r="SL101" s="191">
        <f t="shared" si="2806"/>
        <v>0</v>
      </c>
      <c r="SM101" s="191">
        <f t="shared" si="2806"/>
        <v>0</v>
      </c>
      <c r="SN101" s="191">
        <f t="shared" si="2806"/>
        <v>0</v>
      </c>
      <c r="SO101" s="191">
        <f t="shared" si="2806"/>
        <v>0</v>
      </c>
      <c r="SP101" s="191">
        <f>SUM(SP102+SP106+SP111)</f>
        <v>0</v>
      </c>
      <c r="SR101" s="191">
        <f t="shared" ref="SR101:TD101" si="2807">SUM(SR102+SR106+SR111)</f>
        <v>0</v>
      </c>
      <c r="SS101" s="191">
        <f t="shared" si="2807"/>
        <v>0</v>
      </c>
      <c r="ST101" s="191">
        <f t="shared" si="2807"/>
        <v>0</v>
      </c>
      <c r="SU101" s="191">
        <f t="shared" si="2807"/>
        <v>0</v>
      </c>
      <c r="SV101" s="191">
        <f t="shared" si="2807"/>
        <v>0</v>
      </c>
      <c r="SW101" s="191">
        <f t="shared" si="2807"/>
        <v>0</v>
      </c>
      <c r="SX101" s="191">
        <f t="shared" si="2807"/>
        <v>0</v>
      </c>
      <c r="SY101" s="191">
        <f t="shared" si="2807"/>
        <v>0</v>
      </c>
      <c r="SZ101" s="191">
        <f t="shared" si="2807"/>
        <v>0</v>
      </c>
      <c r="TA101" s="191">
        <f t="shared" si="2807"/>
        <v>0</v>
      </c>
      <c r="TB101" s="191">
        <f t="shared" si="2807"/>
        <v>0</v>
      </c>
      <c r="TC101" s="191">
        <f t="shared" si="2807"/>
        <v>0</v>
      </c>
      <c r="TD101" s="191">
        <f t="shared" si="2807"/>
        <v>0</v>
      </c>
      <c r="TE101" s="191">
        <f>SUM(TE102+TE106+TE111)</f>
        <v>0</v>
      </c>
      <c r="TG101" s="191">
        <f t="shared" ref="TG101:TS101" si="2808">SUM(TG102+TG106+TG111)</f>
        <v>0</v>
      </c>
      <c r="TH101" s="191">
        <f t="shared" si="2808"/>
        <v>0</v>
      </c>
      <c r="TI101" s="191">
        <f t="shared" si="2808"/>
        <v>0</v>
      </c>
      <c r="TJ101" s="191">
        <f t="shared" si="2808"/>
        <v>0</v>
      </c>
      <c r="TK101" s="191">
        <f t="shared" si="2808"/>
        <v>0</v>
      </c>
      <c r="TL101" s="191">
        <f t="shared" si="2808"/>
        <v>0</v>
      </c>
      <c r="TM101" s="191">
        <f t="shared" si="2808"/>
        <v>0</v>
      </c>
      <c r="TN101" s="191">
        <f t="shared" si="2808"/>
        <v>0</v>
      </c>
      <c r="TO101" s="191">
        <f t="shared" si="2808"/>
        <v>0</v>
      </c>
      <c r="TP101" s="191">
        <f t="shared" si="2808"/>
        <v>0</v>
      </c>
      <c r="TQ101" s="191">
        <f t="shared" si="2808"/>
        <v>0</v>
      </c>
      <c r="TR101" s="191">
        <f t="shared" si="2808"/>
        <v>0</v>
      </c>
      <c r="TS101" s="191">
        <f t="shared" si="2808"/>
        <v>0</v>
      </c>
      <c r="TT101" s="191">
        <f>SUM(TT102+TT106+TT111)</f>
        <v>0</v>
      </c>
      <c r="TV101" s="191">
        <f t="shared" ref="TV101:UH101" si="2809">SUM(TV102+TV106+TV111)</f>
        <v>0</v>
      </c>
      <c r="TW101" s="191">
        <f t="shared" si="2809"/>
        <v>0</v>
      </c>
      <c r="TX101" s="191">
        <f t="shared" si="2809"/>
        <v>0</v>
      </c>
      <c r="TY101" s="191">
        <f t="shared" si="2809"/>
        <v>0</v>
      </c>
      <c r="TZ101" s="191">
        <f t="shared" si="2809"/>
        <v>0</v>
      </c>
      <c r="UA101" s="191">
        <f t="shared" si="2809"/>
        <v>0</v>
      </c>
      <c r="UB101" s="191">
        <f t="shared" si="2809"/>
        <v>0</v>
      </c>
      <c r="UC101" s="191">
        <f t="shared" si="2809"/>
        <v>0</v>
      </c>
      <c r="UD101" s="191">
        <f t="shared" si="2809"/>
        <v>0</v>
      </c>
      <c r="UE101" s="191">
        <f t="shared" si="2809"/>
        <v>0</v>
      </c>
      <c r="UF101" s="191">
        <f t="shared" si="2809"/>
        <v>0</v>
      </c>
      <c r="UG101" s="191">
        <f t="shared" si="2809"/>
        <v>0</v>
      </c>
      <c r="UH101" s="191">
        <f t="shared" si="2809"/>
        <v>0</v>
      </c>
      <c r="UI101" s="191">
        <f>SUM(UI102+UI106+UI111)</f>
        <v>0</v>
      </c>
      <c r="UK101" s="191">
        <f t="shared" ref="UK101:UW101" si="2810">SUM(UK102+UK106+UK111)</f>
        <v>0</v>
      </c>
      <c r="UL101" s="191">
        <f t="shared" si="2810"/>
        <v>0</v>
      </c>
      <c r="UM101" s="191">
        <f t="shared" si="2810"/>
        <v>0</v>
      </c>
      <c r="UN101" s="191">
        <f t="shared" si="2810"/>
        <v>0</v>
      </c>
      <c r="UO101" s="191">
        <f t="shared" si="2810"/>
        <v>0</v>
      </c>
      <c r="UP101" s="191">
        <f t="shared" si="2810"/>
        <v>0</v>
      </c>
      <c r="UQ101" s="191">
        <f t="shared" si="2810"/>
        <v>0</v>
      </c>
      <c r="UR101" s="191">
        <f t="shared" si="2810"/>
        <v>0</v>
      </c>
      <c r="US101" s="191">
        <f t="shared" si="2810"/>
        <v>0</v>
      </c>
      <c r="UT101" s="191">
        <f t="shared" si="2810"/>
        <v>0</v>
      </c>
      <c r="UU101" s="191">
        <f t="shared" si="2810"/>
        <v>0</v>
      </c>
      <c r="UV101" s="191">
        <f t="shared" si="2810"/>
        <v>0</v>
      </c>
      <c r="UW101" s="191">
        <f t="shared" si="2810"/>
        <v>0</v>
      </c>
      <c r="UX101" s="191">
        <f>SUM(UX102+UX106+UX111)</f>
        <v>0</v>
      </c>
      <c r="UZ101" s="191">
        <f t="shared" ref="UZ101:VL101" si="2811">SUM(UZ102+UZ106+UZ111)</f>
        <v>0</v>
      </c>
      <c r="VA101" s="191">
        <f t="shared" si="2811"/>
        <v>0</v>
      </c>
      <c r="VB101" s="191">
        <f t="shared" si="2811"/>
        <v>0</v>
      </c>
      <c r="VC101" s="191">
        <f t="shared" si="2811"/>
        <v>0</v>
      </c>
      <c r="VD101" s="191">
        <f t="shared" si="2811"/>
        <v>0</v>
      </c>
      <c r="VE101" s="191">
        <f t="shared" si="2811"/>
        <v>0</v>
      </c>
      <c r="VF101" s="191">
        <f t="shared" si="2811"/>
        <v>0</v>
      </c>
      <c r="VG101" s="191">
        <f t="shared" si="2811"/>
        <v>0</v>
      </c>
      <c r="VH101" s="191">
        <f t="shared" si="2811"/>
        <v>0</v>
      </c>
      <c r="VI101" s="191">
        <f t="shared" si="2811"/>
        <v>0</v>
      </c>
      <c r="VJ101" s="191">
        <f t="shared" si="2811"/>
        <v>0</v>
      </c>
      <c r="VK101" s="191">
        <f t="shared" si="2811"/>
        <v>0</v>
      </c>
      <c r="VL101" s="191">
        <f t="shared" si="2811"/>
        <v>0</v>
      </c>
      <c r="VM101" s="191">
        <f>SUM(VM102+VM106+VM111)</f>
        <v>0</v>
      </c>
      <c r="VO101" s="191">
        <f t="shared" ref="VO101:WA101" si="2812">SUM(VO102+VO106+VO111)</f>
        <v>0</v>
      </c>
      <c r="VP101" s="191">
        <f t="shared" si="2812"/>
        <v>0</v>
      </c>
      <c r="VQ101" s="191">
        <f t="shared" si="2812"/>
        <v>0</v>
      </c>
      <c r="VR101" s="191">
        <f t="shared" si="2812"/>
        <v>0</v>
      </c>
      <c r="VS101" s="191">
        <f t="shared" si="2812"/>
        <v>0</v>
      </c>
      <c r="VT101" s="191">
        <f t="shared" si="2812"/>
        <v>0</v>
      </c>
      <c r="VU101" s="191">
        <f t="shared" si="2812"/>
        <v>0</v>
      </c>
      <c r="VV101" s="191">
        <f t="shared" si="2812"/>
        <v>0</v>
      </c>
      <c r="VW101" s="191">
        <f t="shared" si="2812"/>
        <v>0</v>
      </c>
      <c r="VX101" s="191">
        <f t="shared" si="2812"/>
        <v>0</v>
      </c>
      <c r="VY101" s="191">
        <f t="shared" si="2812"/>
        <v>0</v>
      </c>
      <c r="VZ101" s="191">
        <f t="shared" si="2812"/>
        <v>0</v>
      </c>
      <c r="WA101" s="191">
        <f t="shared" si="2812"/>
        <v>0</v>
      </c>
      <c r="WB101" s="191">
        <f>SUM(WB102+WB106+WB111)</f>
        <v>0</v>
      </c>
      <c r="WD101" s="191">
        <f t="shared" ref="WD101:WP101" si="2813">SUM(WD102+WD106+WD111)</f>
        <v>0</v>
      </c>
      <c r="WE101" s="191">
        <f t="shared" si="2813"/>
        <v>0</v>
      </c>
      <c r="WF101" s="191">
        <f t="shared" si="2813"/>
        <v>0</v>
      </c>
      <c r="WG101" s="191">
        <f t="shared" si="2813"/>
        <v>0</v>
      </c>
      <c r="WH101" s="191">
        <f t="shared" si="2813"/>
        <v>0</v>
      </c>
      <c r="WI101" s="191">
        <f t="shared" si="2813"/>
        <v>0</v>
      </c>
      <c r="WJ101" s="191">
        <f t="shared" si="2813"/>
        <v>0</v>
      </c>
      <c r="WK101" s="191">
        <f t="shared" si="2813"/>
        <v>0</v>
      </c>
      <c r="WL101" s="191">
        <f t="shared" si="2813"/>
        <v>0</v>
      </c>
      <c r="WM101" s="191">
        <f t="shared" si="2813"/>
        <v>0</v>
      </c>
      <c r="WN101" s="191">
        <f t="shared" si="2813"/>
        <v>0</v>
      </c>
      <c r="WO101" s="191">
        <f t="shared" si="2813"/>
        <v>0</v>
      </c>
      <c r="WP101" s="191">
        <f t="shared" si="2813"/>
        <v>0</v>
      </c>
      <c r="WQ101" s="191">
        <f>SUM(WQ102+WQ106+WQ111)</f>
        <v>0</v>
      </c>
      <c r="WS101" s="191">
        <f t="shared" ref="WS101:XE101" si="2814">SUM(WS102+WS106+WS111)</f>
        <v>0</v>
      </c>
      <c r="WT101" s="191">
        <f t="shared" si="2814"/>
        <v>0</v>
      </c>
      <c r="WU101" s="191">
        <f t="shared" si="2814"/>
        <v>0</v>
      </c>
      <c r="WV101" s="191">
        <f t="shared" si="2814"/>
        <v>0</v>
      </c>
      <c r="WW101" s="191">
        <f t="shared" si="2814"/>
        <v>0</v>
      </c>
      <c r="WX101" s="191">
        <f t="shared" si="2814"/>
        <v>0</v>
      </c>
      <c r="WY101" s="191">
        <f t="shared" si="2814"/>
        <v>0</v>
      </c>
      <c r="WZ101" s="191">
        <f t="shared" si="2814"/>
        <v>0</v>
      </c>
      <c r="XA101" s="191">
        <f t="shared" si="2814"/>
        <v>0</v>
      </c>
      <c r="XB101" s="191">
        <f t="shared" si="2814"/>
        <v>0</v>
      </c>
      <c r="XC101" s="191">
        <f t="shared" si="2814"/>
        <v>0</v>
      </c>
      <c r="XD101" s="191">
        <f t="shared" si="2814"/>
        <v>0</v>
      </c>
      <c r="XE101" s="191">
        <f t="shared" si="2814"/>
        <v>0</v>
      </c>
      <c r="XF101" s="191">
        <f>SUM(XF102+XF106+XF111)</f>
        <v>0</v>
      </c>
      <c r="XH101" s="191">
        <f t="shared" ref="XH101:XT101" si="2815">SUM(XH102+XH106+XH111)</f>
        <v>0</v>
      </c>
      <c r="XI101" s="191">
        <f t="shared" si="2815"/>
        <v>0</v>
      </c>
      <c r="XJ101" s="191">
        <f t="shared" si="2815"/>
        <v>0</v>
      </c>
      <c r="XK101" s="191">
        <f t="shared" si="2815"/>
        <v>0</v>
      </c>
      <c r="XL101" s="191">
        <f t="shared" si="2815"/>
        <v>0</v>
      </c>
      <c r="XM101" s="191">
        <f t="shared" si="2815"/>
        <v>0</v>
      </c>
      <c r="XN101" s="191">
        <f t="shared" si="2815"/>
        <v>0</v>
      </c>
      <c r="XO101" s="191">
        <f t="shared" si="2815"/>
        <v>0</v>
      </c>
      <c r="XP101" s="191">
        <f t="shared" si="2815"/>
        <v>0</v>
      </c>
      <c r="XQ101" s="191">
        <f t="shared" si="2815"/>
        <v>0</v>
      </c>
      <c r="XR101" s="191">
        <f t="shared" si="2815"/>
        <v>0</v>
      </c>
      <c r="XS101" s="191">
        <f t="shared" si="2815"/>
        <v>0</v>
      </c>
      <c r="XT101" s="191">
        <f t="shared" si="2815"/>
        <v>0</v>
      </c>
      <c r="XU101" s="191">
        <f>SUM(XU102+XU106+XU111)</f>
        <v>0</v>
      </c>
      <c r="XW101" s="191">
        <f t="shared" ref="XW101:YI101" si="2816">SUM(XW102+XW106+XW111)</f>
        <v>0</v>
      </c>
      <c r="XX101" s="191">
        <f t="shared" si="2816"/>
        <v>0</v>
      </c>
      <c r="XY101" s="191">
        <f t="shared" si="2816"/>
        <v>0</v>
      </c>
      <c r="XZ101" s="191">
        <f t="shared" si="2816"/>
        <v>0</v>
      </c>
      <c r="YA101" s="191">
        <f t="shared" si="2816"/>
        <v>0</v>
      </c>
      <c r="YB101" s="191">
        <f t="shared" si="2816"/>
        <v>0</v>
      </c>
      <c r="YC101" s="191">
        <f t="shared" si="2816"/>
        <v>0</v>
      </c>
      <c r="YD101" s="191">
        <f t="shared" si="2816"/>
        <v>0</v>
      </c>
      <c r="YE101" s="191">
        <f t="shared" si="2816"/>
        <v>0</v>
      </c>
      <c r="YF101" s="191">
        <f t="shared" si="2816"/>
        <v>0</v>
      </c>
      <c r="YG101" s="191">
        <f t="shared" si="2816"/>
        <v>0</v>
      </c>
      <c r="YH101" s="191">
        <f t="shared" si="2816"/>
        <v>0</v>
      </c>
      <c r="YI101" s="191">
        <f t="shared" si="2816"/>
        <v>0</v>
      </c>
      <c r="YJ101" s="191">
        <f>SUM(YJ102+YJ106+YJ111)</f>
        <v>0</v>
      </c>
      <c r="YL101" s="191">
        <f t="shared" ref="YL101:YX101" si="2817">SUM(YL102+YL106+YL111)</f>
        <v>0</v>
      </c>
      <c r="YM101" s="191">
        <f t="shared" si="2817"/>
        <v>0</v>
      </c>
      <c r="YN101" s="191">
        <f t="shared" si="2817"/>
        <v>0</v>
      </c>
      <c r="YO101" s="191">
        <f t="shared" si="2817"/>
        <v>0</v>
      </c>
      <c r="YP101" s="191">
        <f t="shared" si="2817"/>
        <v>0</v>
      </c>
      <c r="YQ101" s="191">
        <f t="shared" si="2817"/>
        <v>0</v>
      </c>
      <c r="YR101" s="191">
        <f t="shared" si="2817"/>
        <v>0</v>
      </c>
      <c r="YS101" s="191">
        <f t="shared" si="2817"/>
        <v>0</v>
      </c>
      <c r="YT101" s="191">
        <f t="shared" si="2817"/>
        <v>0</v>
      </c>
      <c r="YU101" s="191">
        <f t="shared" si="2817"/>
        <v>0</v>
      </c>
      <c r="YV101" s="191">
        <f t="shared" si="2817"/>
        <v>0</v>
      </c>
      <c r="YW101" s="191">
        <f t="shared" si="2817"/>
        <v>0</v>
      </c>
      <c r="YX101" s="191">
        <f t="shared" si="2817"/>
        <v>0</v>
      </c>
      <c r="YY101" s="191">
        <f>SUM(YY102+YY106+YY111)</f>
        <v>0</v>
      </c>
      <c r="ZA101" s="191">
        <f t="shared" ref="ZA101:ZM101" si="2818">SUM(ZA102+ZA106+ZA111)</f>
        <v>0</v>
      </c>
      <c r="ZB101" s="191">
        <f t="shared" si="2818"/>
        <v>0</v>
      </c>
      <c r="ZC101" s="191">
        <f t="shared" si="2818"/>
        <v>0</v>
      </c>
      <c r="ZD101" s="191">
        <f t="shared" si="2818"/>
        <v>0</v>
      </c>
      <c r="ZE101" s="191">
        <f t="shared" si="2818"/>
        <v>0</v>
      </c>
      <c r="ZF101" s="191">
        <f t="shared" si="2818"/>
        <v>0</v>
      </c>
      <c r="ZG101" s="191">
        <f t="shared" si="2818"/>
        <v>0</v>
      </c>
      <c r="ZH101" s="191">
        <f t="shared" si="2818"/>
        <v>0</v>
      </c>
      <c r="ZI101" s="191">
        <f t="shared" si="2818"/>
        <v>0</v>
      </c>
      <c r="ZJ101" s="191">
        <f t="shared" si="2818"/>
        <v>0</v>
      </c>
      <c r="ZK101" s="191">
        <f t="shared" si="2818"/>
        <v>0</v>
      </c>
      <c r="ZL101" s="191">
        <f t="shared" si="2818"/>
        <v>0</v>
      </c>
      <c r="ZM101" s="191">
        <f t="shared" si="2818"/>
        <v>0</v>
      </c>
      <c r="ZN101" s="191">
        <f>SUM(ZN102+ZN106+ZN111)</f>
        <v>0</v>
      </c>
      <c r="ZP101" s="191">
        <f t="shared" ref="ZP101:AAB101" si="2819">SUM(ZP102+ZP106+ZP111)</f>
        <v>0</v>
      </c>
      <c r="ZQ101" s="191">
        <f t="shared" si="2819"/>
        <v>0</v>
      </c>
      <c r="ZR101" s="191">
        <f t="shared" si="2819"/>
        <v>0</v>
      </c>
      <c r="ZS101" s="191">
        <f t="shared" si="2819"/>
        <v>0</v>
      </c>
      <c r="ZT101" s="191">
        <f t="shared" si="2819"/>
        <v>0</v>
      </c>
      <c r="ZU101" s="191">
        <f t="shared" si="2819"/>
        <v>0</v>
      </c>
      <c r="ZV101" s="191">
        <f t="shared" si="2819"/>
        <v>0</v>
      </c>
      <c r="ZW101" s="191">
        <f t="shared" si="2819"/>
        <v>0</v>
      </c>
      <c r="ZX101" s="191">
        <f t="shared" si="2819"/>
        <v>0</v>
      </c>
      <c r="ZY101" s="191">
        <f t="shared" si="2819"/>
        <v>0</v>
      </c>
      <c r="ZZ101" s="191">
        <f t="shared" si="2819"/>
        <v>0</v>
      </c>
      <c r="AAA101" s="191">
        <f t="shared" si="2819"/>
        <v>0</v>
      </c>
      <c r="AAB101" s="191">
        <f t="shared" si="2819"/>
        <v>0</v>
      </c>
      <c r="AAC101" s="191">
        <f>SUM(AAC102+AAC106+AAC111)</f>
        <v>0</v>
      </c>
      <c r="AAE101" s="191">
        <f t="shared" ref="AAE101:AAQ101" si="2820">SUM(AAE102+AAE106+AAE111)</f>
        <v>0</v>
      </c>
      <c r="AAF101" s="191">
        <f t="shared" si="2820"/>
        <v>0</v>
      </c>
      <c r="AAG101" s="191">
        <f t="shared" si="2820"/>
        <v>0</v>
      </c>
      <c r="AAH101" s="191">
        <f t="shared" si="2820"/>
        <v>0</v>
      </c>
      <c r="AAI101" s="191">
        <f t="shared" si="2820"/>
        <v>0</v>
      </c>
      <c r="AAJ101" s="191">
        <f t="shared" si="2820"/>
        <v>0</v>
      </c>
      <c r="AAK101" s="191">
        <f t="shared" si="2820"/>
        <v>0</v>
      </c>
      <c r="AAL101" s="191">
        <f t="shared" si="2820"/>
        <v>0</v>
      </c>
      <c r="AAM101" s="191">
        <f t="shared" si="2820"/>
        <v>0</v>
      </c>
      <c r="AAN101" s="191">
        <f t="shared" si="2820"/>
        <v>0</v>
      </c>
      <c r="AAO101" s="191">
        <f t="shared" si="2820"/>
        <v>0</v>
      </c>
      <c r="AAP101" s="191">
        <f t="shared" si="2820"/>
        <v>0</v>
      </c>
      <c r="AAQ101" s="191">
        <f t="shared" si="2820"/>
        <v>0</v>
      </c>
      <c r="AAR101" s="191">
        <f>SUM(AAR102+AAR106+AAR111)</f>
        <v>0</v>
      </c>
      <c r="AAT101" s="191">
        <f t="shared" ref="AAT101:ABF101" si="2821">SUM(AAT102+AAT106+AAT111)</f>
        <v>0</v>
      </c>
      <c r="AAU101" s="191">
        <f t="shared" si="2821"/>
        <v>0</v>
      </c>
      <c r="AAV101" s="191">
        <f t="shared" si="2821"/>
        <v>0</v>
      </c>
      <c r="AAW101" s="191">
        <f t="shared" si="2821"/>
        <v>0</v>
      </c>
      <c r="AAX101" s="191">
        <f t="shared" si="2821"/>
        <v>0</v>
      </c>
      <c r="AAY101" s="191">
        <f t="shared" si="2821"/>
        <v>0</v>
      </c>
      <c r="AAZ101" s="191">
        <f t="shared" si="2821"/>
        <v>0</v>
      </c>
      <c r="ABA101" s="191">
        <f t="shared" si="2821"/>
        <v>0</v>
      </c>
      <c r="ABB101" s="191">
        <f t="shared" si="2821"/>
        <v>0</v>
      </c>
      <c r="ABC101" s="191">
        <f t="shared" si="2821"/>
        <v>0</v>
      </c>
      <c r="ABD101" s="191">
        <f t="shared" si="2821"/>
        <v>0</v>
      </c>
      <c r="ABE101" s="191">
        <f t="shared" si="2821"/>
        <v>0</v>
      </c>
      <c r="ABF101" s="191">
        <f t="shared" si="2821"/>
        <v>0</v>
      </c>
      <c r="ABG101" s="191">
        <f>SUM(ABG102+ABG106+ABG111)</f>
        <v>0</v>
      </c>
      <c r="ABI101" s="191">
        <f t="shared" ref="ABI101:ABU101" si="2822">SUM(ABI102+ABI106+ABI111)</f>
        <v>0</v>
      </c>
      <c r="ABJ101" s="191">
        <f t="shared" si="2822"/>
        <v>0</v>
      </c>
      <c r="ABK101" s="191">
        <f t="shared" si="2822"/>
        <v>0</v>
      </c>
      <c r="ABL101" s="191">
        <f t="shared" si="2822"/>
        <v>0</v>
      </c>
      <c r="ABM101" s="191">
        <f t="shared" si="2822"/>
        <v>0</v>
      </c>
      <c r="ABN101" s="191">
        <f t="shared" si="2822"/>
        <v>0</v>
      </c>
      <c r="ABO101" s="191">
        <f t="shared" si="2822"/>
        <v>0</v>
      </c>
      <c r="ABP101" s="191">
        <f t="shared" si="2822"/>
        <v>0</v>
      </c>
      <c r="ABQ101" s="191">
        <f t="shared" si="2822"/>
        <v>0</v>
      </c>
      <c r="ABR101" s="191">
        <f t="shared" si="2822"/>
        <v>0</v>
      </c>
      <c r="ABS101" s="191">
        <f t="shared" si="2822"/>
        <v>0</v>
      </c>
      <c r="ABT101" s="191">
        <f t="shared" si="2822"/>
        <v>0</v>
      </c>
      <c r="ABU101" s="191">
        <f t="shared" si="2822"/>
        <v>0</v>
      </c>
      <c r="ABV101" s="191">
        <f>SUM(ABV102+ABV106+ABV111)</f>
        <v>0</v>
      </c>
      <c r="ABX101" s="191">
        <f t="shared" ref="ABX101:ACJ101" si="2823">SUM(ABX102+ABX106+ABX111)</f>
        <v>0</v>
      </c>
      <c r="ABY101" s="191">
        <f t="shared" si="2823"/>
        <v>0</v>
      </c>
      <c r="ABZ101" s="191">
        <f t="shared" si="2823"/>
        <v>0</v>
      </c>
      <c r="ACA101" s="191">
        <f t="shared" si="2823"/>
        <v>0</v>
      </c>
      <c r="ACB101" s="191">
        <f t="shared" si="2823"/>
        <v>0</v>
      </c>
      <c r="ACC101" s="191">
        <f t="shared" si="2823"/>
        <v>0</v>
      </c>
      <c r="ACD101" s="191">
        <f t="shared" si="2823"/>
        <v>0</v>
      </c>
      <c r="ACE101" s="191">
        <f t="shared" si="2823"/>
        <v>0</v>
      </c>
      <c r="ACF101" s="191">
        <f t="shared" si="2823"/>
        <v>0</v>
      </c>
      <c r="ACG101" s="191">
        <f t="shared" si="2823"/>
        <v>0</v>
      </c>
      <c r="ACH101" s="191">
        <f t="shared" si="2823"/>
        <v>0</v>
      </c>
      <c r="ACI101" s="191">
        <f t="shared" si="2823"/>
        <v>0</v>
      </c>
      <c r="ACJ101" s="191">
        <f t="shared" si="2823"/>
        <v>0</v>
      </c>
      <c r="ACK101" s="191">
        <f>SUM(ACK102+ACK106+ACK111)</f>
        <v>0</v>
      </c>
      <c r="ACM101" s="191">
        <f t="shared" ref="ACM101:ACY101" si="2824">SUM(ACM102+ACM106+ACM111)</f>
        <v>0</v>
      </c>
      <c r="ACN101" s="191">
        <f t="shared" si="2824"/>
        <v>0</v>
      </c>
      <c r="ACO101" s="191">
        <f t="shared" si="2824"/>
        <v>0</v>
      </c>
      <c r="ACP101" s="191">
        <f t="shared" si="2824"/>
        <v>0</v>
      </c>
      <c r="ACQ101" s="191">
        <f t="shared" si="2824"/>
        <v>0</v>
      </c>
      <c r="ACR101" s="191">
        <f t="shared" si="2824"/>
        <v>0</v>
      </c>
      <c r="ACS101" s="191">
        <f t="shared" si="2824"/>
        <v>0</v>
      </c>
      <c r="ACT101" s="191">
        <f t="shared" si="2824"/>
        <v>0</v>
      </c>
      <c r="ACU101" s="191">
        <f t="shared" si="2824"/>
        <v>0</v>
      </c>
      <c r="ACV101" s="191">
        <f t="shared" si="2824"/>
        <v>0</v>
      </c>
      <c r="ACW101" s="191">
        <f t="shared" si="2824"/>
        <v>0</v>
      </c>
      <c r="ACX101" s="191">
        <f t="shared" si="2824"/>
        <v>0</v>
      </c>
      <c r="ACY101" s="191">
        <f t="shared" si="2824"/>
        <v>0</v>
      </c>
      <c r="ACZ101" s="191">
        <f>SUM(ACZ102+ACZ106+ACZ111)</f>
        <v>0</v>
      </c>
      <c r="ADC101" s="191">
        <f t="shared" ref="ADC101:ADO101" si="2825">SUM(ADC102+ADC106+ADC111)</f>
        <v>0</v>
      </c>
      <c r="ADD101" s="191">
        <f t="shared" si="2825"/>
        <v>0</v>
      </c>
      <c r="ADE101" s="191">
        <f t="shared" si="2825"/>
        <v>0</v>
      </c>
      <c r="ADF101" s="191">
        <f t="shared" si="2825"/>
        <v>0</v>
      </c>
      <c r="ADG101" s="191">
        <f t="shared" si="2825"/>
        <v>0</v>
      </c>
      <c r="ADH101" s="191">
        <f t="shared" si="2825"/>
        <v>0</v>
      </c>
      <c r="ADI101" s="191">
        <f t="shared" si="2825"/>
        <v>0</v>
      </c>
      <c r="ADJ101" s="191">
        <f t="shared" si="2825"/>
        <v>0</v>
      </c>
      <c r="ADK101" s="191">
        <f t="shared" si="2825"/>
        <v>0</v>
      </c>
      <c r="ADL101" s="191">
        <f t="shared" si="2825"/>
        <v>0</v>
      </c>
      <c r="ADM101" s="191">
        <f t="shared" si="2825"/>
        <v>0</v>
      </c>
      <c r="ADN101" s="191">
        <f t="shared" si="2825"/>
        <v>0</v>
      </c>
      <c r="ADO101" s="191">
        <f t="shared" si="2825"/>
        <v>0</v>
      </c>
      <c r="ADP101" s="191">
        <f>SUM(ADP102+ADP106+ADP111)</f>
        <v>0</v>
      </c>
      <c r="ADR101" s="191">
        <f t="shared" ref="ADR101:AED101" si="2826">SUM(ADR102+ADR106+ADR111)</f>
        <v>0</v>
      </c>
      <c r="ADS101" s="191">
        <f t="shared" si="2826"/>
        <v>0</v>
      </c>
      <c r="ADT101" s="191">
        <f t="shared" si="2826"/>
        <v>0</v>
      </c>
      <c r="ADU101" s="191">
        <f t="shared" si="2826"/>
        <v>0</v>
      </c>
      <c r="ADV101" s="191">
        <f t="shared" si="2826"/>
        <v>0</v>
      </c>
      <c r="ADW101" s="191">
        <f t="shared" si="2826"/>
        <v>0</v>
      </c>
      <c r="ADX101" s="191">
        <f t="shared" si="2826"/>
        <v>0</v>
      </c>
      <c r="ADY101" s="191">
        <f t="shared" si="2826"/>
        <v>0</v>
      </c>
      <c r="ADZ101" s="191">
        <f t="shared" si="2826"/>
        <v>0</v>
      </c>
      <c r="AEA101" s="191">
        <f t="shared" si="2826"/>
        <v>0</v>
      </c>
      <c r="AEB101" s="191">
        <f t="shared" si="2826"/>
        <v>0</v>
      </c>
      <c r="AEC101" s="191">
        <f t="shared" si="2826"/>
        <v>0</v>
      </c>
      <c r="AED101" s="191">
        <f t="shared" si="2826"/>
        <v>0</v>
      </c>
      <c r="AEE101" s="191">
        <f>SUM(AEE102+AEE106+AEE111)</f>
        <v>0</v>
      </c>
      <c r="AEG101" s="191">
        <f t="shared" ref="AEG101:AES101" si="2827">SUM(AEG102+AEG106+AEG111)</f>
        <v>0</v>
      </c>
      <c r="AEH101" s="191">
        <f t="shared" si="2827"/>
        <v>0</v>
      </c>
      <c r="AEI101" s="191">
        <f t="shared" si="2827"/>
        <v>0</v>
      </c>
      <c r="AEJ101" s="191">
        <f t="shared" si="2827"/>
        <v>0</v>
      </c>
      <c r="AEK101" s="191">
        <f t="shared" si="2827"/>
        <v>0</v>
      </c>
      <c r="AEL101" s="191">
        <f t="shared" si="2827"/>
        <v>0</v>
      </c>
      <c r="AEM101" s="191">
        <f t="shared" si="2827"/>
        <v>0</v>
      </c>
      <c r="AEN101" s="191">
        <f t="shared" si="2827"/>
        <v>0</v>
      </c>
      <c r="AEO101" s="191">
        <f t="shared" si="2827"/>
        <v>0</v>
      </c>
      <c r="AEP101" s="191">
        <f t="shared" si="2827"/>
        <v>0</v>
      </c>
      <c r="AEQ101" s="191">
        <f t="shared" si="2827"/>
        <v>0</v>
      </c>
      <c r="AER101" s="191">
        <f t="shared" si="2827"/>
        <v>0</v>
      </c>
      <c r="AES101" s="191">
        <f t="shared" si="2827"/>
        <v>0</v>
      </c>
      <c r="AET101" s="191">
        <f>SUM(AET102+AET106+AET111)</f>
        <v>0</v>
      </c>
      <c r="AEV101" s="191">
        <f t="shared" ref="AEV101:AFH101" si="2828">SUM(AEV102+AEV106+AEV111)</f>
        <v>0</v>
      </c>
      <c r="AEW101" s="191">
        <f t="shared" si="2828"/>
        <v>0</v>
      </c>
      <c r="AEX101" s="191">
        <f t="shared" si="2828"/>
        <v>0</v>
      </c>
      <c r="AEY101" s="191">
        <f t="shared" si="2828"/>
        <v>0</v>
      </c>
      <c r="AEZ101" s="191">
        <f t="shared" si="2828"/>
        <v>0</v>
      </c>
      <c r="AFA101" s="191">
        <f t="shared" si="2828"/>
        <v>0</v>
      </c>
      <c r="AFB101" s="191">
        <f t="shared" si="2828"/>
        <v>0</v>
      </c>
      <c r="AFC101" s="191">
        <f t="shared" si="2828"/>
        <v>0</v>
      </c>
      <c r="AFD101" s="191">
        <f t="shared" si="2828"/>
        <v>0</v>
      </c>
      <c r="AFE101" s="191">
        <f t="shared" si="2828"/>
        <v>0</v>
      </c>
      <c r="AFF101" s="191">
        <f t="shared" si="2828"/>
        <v>0</v>
      </c>
      <c r="AFG101" s="191">
        <f t="shared" si="2828"/>
        <v>0</v>
      </c>
      <c r="AFH101" s="191">
        <f t="shared" si="2828"/>
        <v>0</v>
      </c>
      <c r="AFI101" s="191">
        <f>SUM(AFI102+AFI106+AFI111)</f>
        <v>0</v>
      </c>
      <c r="AFK101" s="191">
        <f t="shared" ref="AFK101:AFW101" si="2829">SUM(AFK102+AFK106+AFK111)</f>
        <v>0</v>
      </c>
      <c r="AFL101" s="191">
        <f t="shared" si="2829"/>
        <v>0</v>
      </c>
      <c r="AFM101" s="191">
        <f t="shared" si="2829"/>
        <v>0</v>
      </c>
      <c r="AFN101" s="191">
        <f t="shared" si="2829"/>
        <v>0</v>
      </c>
      <c r="AFO101" s="191">
        <f t="shared" si="2829"/>
        <v>0</v>
      </c>
      <c r="AFP101" s="191">
        <f t="shared" si="2829"/>
        <v>0</v>
      </c>
      <c r="AFQ101" s="191">
        <f t="shared" si="2829"/>
        <v>0</v>
      </c>
      <c r="AFR101" s="191">
        <f t="shared" si="2829"/>
        <v>0</v>
      </c>
      <c r="AFS101" s="191">
        <f t="shared" si="2829"/>
        <v>0</v>
      </c>
      <c r="AFT101" s="191">
        <f t="shared" si="2829"/>
        <v>0</v>
      </c>
      <c r="AFU101" s="191">
        <f t="shared" si="2829"/>
        <v>0</v>
      </c>
      <c r="AFV101" s="191">
        <f t="shared" si="2829"/>
        <v>0</v>
      </c>
      <c r="AFW101" s="191">
        <f t="shared" si="2829"/>
        <v>0</v>
      </c>
      <c r="AFX101" s="191">
        <f>SUM(AFX102+AFX106+AFX111)</f>
        <v>0</v>
      </c>
      <c r="AFZ101" s="191">
        <f t="shared" ref="AFZ101:AGL101" si="2830">SUM(AFZ102+AFZ106+AFZ111)</f>
        <v>0</v>
      </c>
      <c r="AGA101" s="191">
        <f t="shared" si="2830"/>
        <v>0</v>
      </c>
      <c r="AGB101" s="191">
        <f t="shared" si="2830"/>
        <v>0</v>
      </c>
      <c r="AGC101" s="191">
        <f t="shared" si="2830"/>
        <v>0</v>
      </c>
      <c r="AGD101" s="191">
        <f t="shared" si="2830"/>
        <v>0</v>
      </c>
      <c r="AGE101" s="191">
        <f t="shared" si="2830"/>
        <v>0</v>
      </c>
      <c r="AGF101" s="191">
        <f t="shared" si="2830"/>
        <v>0</v>
      </c>
      <c r="AGG101" s="191">
        <f t="shared" si="2830"/>
        <v>0</v>
      </c>
      <c r="AGH101" s="191">
        <f t="shared" si="2830"/>
        <v>0</v>
      </c>
      <c r="AGI101" s="191">
        <f t="shared" si="2830"/>
        <v>0</v>
      </c>
      <c r="AGJ101" s="191">
        <f t="shared" si="2830"/>
        <v>0</v>
      </c>
      <c r="AGK101" s="191">
        <f t="shared" si="2830"/>
        <v>0</v>
      </c>
      <c r="AGL101" s="191">
        <f t="shared" si="2830"/>
        <v>0</v>
      </c>
      <c r="AGM101" s="191">
        <f>SUM(AGM102+AGM106+AGM111)</f>
        <v>0</v>
      </c>
      <c r="AGO101" s="191">
        <f t="shared" ref="AGO101:AHA101" si="2831">SUM(AGO102+AGO106+AGO111)</f>
        <v>0</v>
      </c>
      <c r="AGP101" s="191">
        <f t="shared" si="2831"/>
        <v>0</v>
      </c>
      <c r="AGQ101" s="191">
        <f t="shared" si="2831"/>
        <v>0</v>
      </c>
      <c r="AGR101" s="191">
        <f t="shared" si="2831"/>
        <v>0</v>
      </c>
      <c r="AGS101" s="191">
        <f t="shared" si="2831"/>
        <v>0</v>
      </c>
      <c r="AGT101" s="191">
        <f t="shared" si="2831"/>
        <v>0</v>
      </c>
      <c r="AGU101" s="191">
        <f t="shared" si="2831"/>
        <v>0</v>
      </c>
      <c r="AGV101" s="191">
        <f t="shared" si="2831"/>
        <v>0</v>
      </c>
      <c r="AGW101" s="191">
        <f t="shared" si="2831"/>
        <v>0</v>
      </c>
      <c r="AGX101" s="191">
        <f t="shared" si="2831"/>
        <v>0</v>
      </c>
      <c r="AGY101" s="191">
        <f t="shared" si="2831"/>
        <v>0</v>
      </c>
      <c r="AGZ101" s="191">
        <f t="shared" si="2831"/>
        <v>0</v>
      </c>
      <c r="AHA101" s="191">
        <f t="shared" si="2831"/>
        <v>0</v>
      </c>
      <c r="AHB101" s="191">
        <f>SUM(AHB102+AHB106+AHB111)</f>
        <v>0</v>
      </c>
      <c r="AHD101" s="191">
        <f t="shared" ref="AHD101:AHP101" si="2832">SUM(AHD102+AHD106+AHD111)</f>
        <v>0</v>
      </c>
      <c r="AHE101" s="191">
        <f t="shared" si="2832"/>
        <v>0</v>
      </c>
      <c r="AHF101" s="191">
        <f t="shared" si="2832"/>
        <v>0</v>
      </c>
      <c r="AHG101" s="191">
        <f t="shared" si="2832"/>
        <v>0</v>
      </c>
      <c r="AHH101" s="191">
        <f t="shared" si="2832"/>
        <v>0</v>
      </c>
      <c r="AHI101" s="191">
        <f t="shared" si="2832"/>
        <v>0</v>
      </c>
      <c r="AHJ101" s="191">
        <f t="shared" si="2832"/>
        <v>0</v>
      </c>
      <c r="AHK101" s="191">
        <f t="shared" si="2832"/>
        <v>0</v>
      </c>
      <c r="AHL101" s="191">
        <f t="shared" si="2832"/>
        <v>0</v>
      </c>
      <c r="AHM101" s="191">
        <f t="shared" si="2832"/>
        <v>0</v>
      </c>
      <c r="AHN101" s="191">
        <f t="shared" si="2832"/>
        <v>0</v>
      </c>
      <c r="AHO101" s="191">
        <f t="shared" si="2832"/>
        <v>0</v>
      </c>
      <c r="AHP101" s="191">
        <f t="shared" si="2832"/>
        <v>0</v>
      </c>
      <c r="AHQ101" s="191">
        <f>SUM(AHQ102+AHQ106+AHQ111)</f>
        <v>0</v>
      </c>
      <c r="AHS101" s="191">
        <f t="shared" ref="AHS101:AIE101" si="2833">SUM(AHS102+AHS106+AHS111)</f>
        <v>0</v>
      </c>
      <c r="AHT101" s="191">
        <f t="shared" si="2833"/>
        <v>0</v>
      </c>
      <c r="AHU101" s="191">
        <f t="shared" si="2833"/>
        <v>0</v>
      </c>
      <c r="AHV101" s="191">
        <f t="shared" si="2833"/>
        <v>0</v>
      </c>
      <c r="AHW101" s="191">
        <f t="shared" si="2833"/>
        <v>0</v>
      </c>
      <c r="AHX101" s="191">
        <f t="shared" si="2833"/>
        <v>0</v>
      </c>
      <c r="AHY101" s="191">
        <f t="shared" si="2833"/>
        <v>0</v>
      </c>
      <c r="AHZ101" s="191">
        <f t="shared" si="2833"/>
        <v>0</v>
      </c>
      <c r="AIA101" s="191">
        <f t="shared" si="2833"/>
        <v>0</v>
      </c>
      <c r="AIB101" s="191">
        <f t="shared" si="2833"/>
        <v>0</v>
      </c>
      <c r="AIC101" s="191">
        <f t="shared" si="2833"/>
        <v>0</v>
      </c>
      <c r="AID101" s="191">
        <f t="shared" si="2833"/>
        <v>0</v>
      </c>
      <c r="AIE101" s="191">
        <f t="shared" si="2833"/>
        <v>0</v>
      </c>
      <c r="AIF101" s="191">
        <f>SUM(AIF102+AIF106+AIF111)</f>
        <v>0</v>
      </c>
    </row>
    <row r="102" spans="1:916" x14ac:dyDescent="0.25">
      <c r="A102" s="41" t="s">
        <v>232</v>
      </c>
      <c r="B102" s="42" t="s">
        <v>286</v>
      </c>
      <c r="C102" s="191">
        <f t="shared" ref="C102:AC102" si="2834">SUM(C103:C105)</f>
        <v>0</v>
      </c>
      <c r="D102" s="191">
        <f t="shared" si="2834"/>
        <v>0</v>
      </c>
      <c r="E102" s="191">
        <f t="shared" si="2834"/>
        <v>0</v>
      </c>
      <c r="F102" s="191">
        <f t="shared" si="2834"/>
        <v>0</v>
      </c>
      <c r="G102" s="191">
        <f t="shared" si="2834"/>
        <v>0</v>
      </c>
      <c r="H102" s="191">
        <f t="shared" si="2834"/>
        <v>0</v>
      </c>
      <c r="I102" s="191">
        <f t="shared" si="2834"/>
        <v>0</v>
      </c>
      <c r="J102" s="191">
        <f t="shared" si="2834"/>
        <v>0</v>
      </c>
      <c r="K102" s="191">
        <f t="shared" si="2834"/>
        <v>0</v>
      </c>
      <c r="L102" s="191">
        <f t="shared" si="2834"/>
        <v>0</v>
      </c>
      <c r="M102" s="191">
        <f t="shared" si="2834"/>
        <v>0</v>
      </c>
      <c r="N102" s="191">
        <f t="shared" si="2834"/>
        <v>0</v>
      </c>
      <c r="O102" s="191">
        <f t="shared" si="2834"/>
        <v>0</v>
      </c>
      <c r="P102" s="191">
        <f t="shared" si="2834"/>
        <v>0</v>
      </c>
      <c r="Q102" s="191">
        <f t="shared" si="2834"/>
        <v>0</v>
      </c>
      <c r="R102" s="191">
        <f t="shared" si="2834"/>
        <v>0</v>
      </c>
      <c r="S102" s="191">
        <f t="shared" si="2834"/>
        <v>0</v>
      </c>
      <c r="T102" s="191">
        <f t="shared" si="2834"/>
        <v>0</v>
      </c>
      <c r="U102" s="191">
        <f t="shared" si="2834"/>
        <v>0</v>
      </c>
      <c r="V102" s="191">
        <f t="shared" si="2834"/>
        <v>0</v>
      </c>
      <c r="W102" s="191">
        <f t="shared" si="2834"/>
        <v>0</v>
      </c>
      <c r="X102" s="191">
        <f t="shared" si="2834"/>
        <v>0</v>
      </c>
      <c r="Y102" s="191">
        <f t="shared" si="2834"/>
        <v>0</v>
      </c>
      <c r="Z102" s="191">
        <f t="shared" si="2834"/>
        <v>0</v>
      </c>
      <c r="AA102" s="191">
        <f t="shared" si="2834"/>
        <v>0</v>
      </c>
      <c r="AB102" s="191">
        <f t="shared" si="2834"/>
        <v>0</v>
      </c>
      <c r="AC102" s="191">
        <f t="shared" si="2834"/>
        <v>0</v>
      </c>
      <c r="AD102" s="191">
        <f>SUM(AD103:AD105)</f>
        <v>0</v>
      </c>
      <c r="AF102" s="191">
        <f t="shared" ref="AF102:AR102" si="2835">SUM(AF103:AF105)</f>
        <v>0</v>
      </c>
      <c r="AG102" s="191">
        <f t="shared" si="2835"/>
        <v>0</v>
      </c>
      <c r="AH102" s="191">
        <f t="shared" si="2835"/>
        <v>0</v>
      </c>
      <c r="AI102" s="191">
        <f t="shared" si="2835"/>
        <v>0</v>
      </c>
      <c r="AJ102" s="191">
        <f t="shared" si="2835"/>
        <v>0</v>
      </c>
      <c r="AK102" s="191">
        <f t="shared" si="2835"/>
        <v>0</v>
      </c>
      <c r="AL102" s="191">
        <f t="shared" si="2835"/>
        <v>0</v>
      </c>
      <c r="AM102" s="191">
        <f t="shared" si="2835"/>
        <v>0</v>
      </c>
      <c r="AN102" s="191">
        <f t="shared" si="2835"/>
        <v>0</v>
      </c>
      <c r="AO102" s="191">
        <f t="shared" si="2835"/>
        <v>0</v>
      </c>
      <c r="AP102" s="191">
        <f t="shared" si="2835"/>
        <v>0</v>
      </c>
      <c r="AQ102" s="191">
        <f t="shared" si="2835"/>
        <v>0</v>
      </c>
      <c r="AR102" s="191">
        <f t="shared" si="2835"/>
        <v>0</v>
      </c>
      <c r="AS102" s="191">
        <f>SUM(AS103:AS105)</f>
        <v>0</v>
      </c>
      <c r="AU102" s="191">
        <f t="shared" ref="AU102:BG102" si="2836">SUM(AU103:AU105)</f>
        <v>0</v>
      </c>
      <c r="AV102" s="191">
        <f t="shared" si="2836"/>
        <v>0</v>
      </c>
      <c r="AW102" s="191">
        <f t="shared" si="2836"/>
        <v>0</v>
      </c>
      <c r="AX102" s="191">
        <f t="shared" si="2836"/>
        <v>0</v>
      </c>
      <c r="AY102" s="191">
        <f t="shared" si="2836"/>
        <v>0</v>
      </c>
      <c r="AZ102" s="191">
        <f t="shared" si="2836"/>
        <v>0</v>
      </c>
      <c r="BA102" s="191">
        <f t="shared" si="2836"/>
        <v>0</v>
      </c>
      <c r="BB102" s="191">
        <f t="shared" si="2836"/>
        <v>0</v>
      </c>
      <c r="BC102" s="191">
        <f t="shared" si="2836"/>
        <v>0</v>
      </c>
      <c r="BD102" s="191">
        <f t="shared" si="2836"/>
        <v>0</v>
      </c>
      <c r="BE102" s="191">
        <f t="shared" si="2836"/>
        <v>0</v>
      </c>
      <c r="BF102" s="191">
        <f t="shared" si="2836"/>
        <v>0</v>
      </c>
      <c r="BG102" s="191">
        <f t="shared" si="2836"/>
        <v>0</v>
      </c>
      <c r="BH102" s="191">
        <f>SUM(BH103:BH105)</f>
        <v>0</v>
      </c>
      <c r="BJ102" s="191">
        <f t="shared" ref="BJ102:BV102" si="2837">SUM(BJ103:BJ105)</f>
        <v>0</v>
      </c>
      <c r="BK102" s="191">
        <f t="shared" si="2837"/>
        <v>0</v>
      </c>
      <c r="BL102" s="191">
        <f t="shared" si="2837"/>
        <v>0</v>
      </c>
      <c r="BM102" s="191">
        <f t="shared" si="2837"/>
        <v>0</v>
      </c>
      <c r="BN102" s="191">
        <f t="shared" si="2837"/>
        <v>0</v>
      </c>
      <c r="BO102" s="191">
        <f t="shared" si="2837"/>
        <v>0</v>
      </c>
      <c r="BP102" s="191">
        <f t="shared" si="2837"/>
        <v>0</v>
      </c>
      <c r="BQ102" s="191">
        <f t="shared" si="2837"/>
        <v>0</v>
      </c>
      <c r="BR102" s="191">
        <f t="shared" si="2837"/>
        <v>0</v>
      </c>
      <c r="BS102" s="191">
        <f t="shared" si="2837"/>
        <v>0</v>
      </c>
      <c r="BT102" s="191">
        <f t="shared" si="2837"/>
        <v>0</v>
      </c>
      <c r="BU102" s="191">
        <f t="shared" si="2837"/>
        <v>0</v>
      </c>
      <c r="BV102" s="191">
        <f t="shared" si="2837"/>
        <v>0</v>
      </c>
      <c r="BW102" s="191">
        <f>SUM(BW103:BW105)</f>
        <v>0</v>
      </c>
      <c r="BY102" s="191">
        <f t="shared" ref="BY102:CK102" si="2838">SUM(BY103:BY105)</f>
        <v>0</v>
      </c>
      <c r="BZ102" s="191">
        <f t="shared" si="2838"/>
        <v>0</v>
      </c>
      <c r="CA102" s="191">
        <f t="shared" si="2838"/>
        <v>0</v>
      </c>
      <c r="CB102" s="191">
        <f t="shared" si="2838"/>
        <v>0</v>
      </c>
      <c r="CC102" s="191">
        <f t="shared" si="2838"/>
        <v>0</v>
      </c>
      <c r="CD102" s="191">
        <f t="shared" si="2838"/>
        <v>0</v>
      </c>
      <c r="CE102" s="191">
        <f t="shared" si="2838"/>
        <v>0</v>
      </c>
      <c r="CF102" s="191">
        <f t="shared" si="2838"/>
        <v>0</v>
      </c>
      <c r="CG102" s="191">
        <f t="shared" si="2838"/>
        <v>0</v>
      </c>
      <c r="CH102" s="191">
        <f t="shared" si="2838"/>
        <v>0</v>
      </c>
      <c r="CI102" s="191">
        <f t="shared" si="2838"/>
        <v>0</v>
      </c>
      <c r="CJ102" s="191">
        <f t="shared" si="2838"/>
        <v>0</v>
      </c>
      <c r="CK102" s="191">
        <f t="shared" si="2838"/>
        <v>0</v>
      </c>
      <c r="CL102" s="191">
        <f>SUM(CL103:CL105)</f>
        <v>0</v>
      </c>
      <c r="CN102" s="191">
        <f t="shared" ref="CN102:CZ102" si="2839">SUM(CN103:CN105)</f>
        <v>0</v>
      </c>
      <c r="CO102" s="191">
        <f t="shared" si="2839"/>
        <v>0</v>
      </c>
      <c r="CP102" s="191">
        <f t="shared" si="2839"/>
        <v>0</v>
      </c>
      <c r="CQ102" s="191">
        <f t="shared" si="2839"/>
        <v>0</v>
      </c>
      <c r="CR102" s="191">
        <f t="shared" si="2839"/>
        <v>0</v>
      </c>
      <c r="CS102" s="191">
        <f t="shared" si="2839"/>
        <v>0</v>
      </c>
      <c r="CT102" s="191">
        <f t="shared" si="2839"/>
        <v>0</v>
      </c>
      <c r="CU102" s="191">
        <f t="shared" si="2839"/>
        <v>0</v>
      </c>
      <c r="CV102" s="191">
        <f t="shared" si="2839"/>
        <v>0</v>
      </c>
      <c r="CW102" s="191">
        <f t="shared" si="2839"/>
        <v>0</v>
      </c>
      <c r="CX102" s="191">
        <f t="shared" si="2839"/>
        <v>0</v>
      </c>
      <c r="CY102" s="191">
        <f t="shared" si="2839"/>
        <v>0</v>
      </c>
      <c r="CZ102" s="191">
        <f t="shared" si="2839"/>
        <v>0</v>
      </c>
      <c r="DA102" s="191">
        <f>SUM(DA103:DA105)</f>
        <v>0</v>
      </c>
      <c r="DC102" s="191">
        <f t="shared" ref="DC102:DO102" si="2840">SUM(DC103:DC105)</f>
        <v>0</v>
      </c>
      <c r="DD102" s="191">
        <f t="shared" si="2840"/>
        <v>0</v>
      </c>
      <c r="DE102" s="191">
        <f t="shared" si="2840"/>
        <v>0</v>
      </c>
      <c r="DF102" s="191">
        <f t="shared" si="2840"/>
        <v>0</v>
      </c>
      <c r="DG102" s="191">
        <f t="shared" si="2840"/>
        <v>0</v>
      </c>
      <c r="DH102" s="191">
        <f t="shared" si="2840"/>
        <v>0</v>
      </c>
      <c r="DI102" s="191">
        <f t="shared" si="2840"/>
        <v>0</v>
      </c>
      <c r="DJ102" s="191">
        <f t="shared" si="2840"/>
        <v>0</v>
      </c>
      <c r="DK102" s="191">
        <f t="shared" si="2840"/>
        <v>0</v>
      </c>
      <c r="DL102" s="191">
        <f t="shared" si="2840"/>
        <v>0</v>
      </c>
      <c r="DM102" s="191">
        <f t="shared" si="2840"/>
        <v>0</v>
      </c>
      <c r="DN102" s="191">
        <f t="shared" si="2840"/>
        <v>0</v>
      </c>
      <c r="DO102" s="191">
        <f t="shared" si="2840"/>
        <v>0</v>
      </c>
      <c r="DP102" s="191">
        <f>SUM(DP103:DP105)</f>
        <v>0</v>
      </c>
      <c r="DR102" s="191">
        <f t="shared" ref="DR102:ED102" si="2841">SUM(DR103:DR105)</f>
        <v>0</v>
      </c>
      <c r="DS102" s="191">
        <f t="shared" si="2841"/>
        <v>0</v>
      </c>
      <c r="DT102" s="191">
        <f t="shared" si="2841"/>
        <v>0</v>
      </c>
      <c r="DU102" s="191">
        <f t="shared" si="2841"/>
        <v>0</v>
      </c>
      <c r="DV102" s="191">
        <f t="shared" si="2841"/>
        <v>0</v>
      </c>
      <c r="DW102" s="191">
        <f t="shared" si="2841"/>
        <v>0</v>
      </c>
      <c r="DX102" s="191">
        <f t="shared" si="2841"/>
        <v>0</v>
      </c>
      <c r="DY102" s="191">
        <f t="shared" si="2841"/>
        <v>0</v>
      </c>
      <c r="DZ102" s="191">
        <f t="shared" si="2841"/>
        <v>0</v>
      </c>
      <c r="EA102" s="191">
        <f t="shared" si="2841"/>
        <v>0</v>
      </c>
      <c r="EB102" s="191">
        <f t="shared" si="2841"/>
        <v>0</v>
      </c>
      <c r="EC102" s="191">
        <f t="shared" si="2841"/>
        <v>0</v>
      </c>
      <c r="ED102" s="191">
        <f t="shared" si="2841"/>
        <v>0</v>
      </c>
      <c r="EE102" s="191">
        <f>SUM(EE103:EE105)</f>
        <v>0</v>
      </c>
      <c r="EG102" s="191">
        <f t="shared" ref="EG102:ES102" si="2842">SUM(EG103:EG105)</f>
        <v>0</v>
      </c>
      <c r="EH102" s="191">
        <f t="shared" si="2842"/>
        <v>0</v>
      </c>
      <c r="EI102" s="191">
        <f t="shared" si="2842"/>
        <v>0</v>
      </c>
      <c r="EJ102" s="191">
        <f t="shared" si="2842"/>
        <v>0</v>
      </c>
      <c r="EK102" s="191">
        <f t="shared" si="2842"/>
        <v>0</v>
      </c>
      <c r="EL102" s="191">
        <f t="shared" si="2842"/>
        <v>0</v>
      </c>
      <c r="EM102" s="191">
        <f t="shared" si="2842"/>
        <v>0</v>
      </c>
      <c r="EN102" s="191">
        <f t="shared" si="2842"/>
        <v>0</v>
      </c>
      <c r="EO102" s="191">
        <f t="shared" si="2842"/>
        <v>0</v>
      </c>
      <c r="EP102" s="191">
        <f t="shared" si="2842"/>
        <v>0</v>
      </c>
      <c r="EQ102" s="191">
        <f t="shared" si="2842"/>
        <v>0</v>
      </c>
      <c r="ER102" s="191">
        <f t="shared" si="2842"/>
        <v>0</v>
      </c>
      <c r="ES102" s="191">
        <f t="shared" si="2842"/>
        <v>0</v>
      </c>
      <c r="ET102" s="191">
        <f>SUM(ET103:ET105)</f>
        <v>0</v>
      </c>
      <c r="EV102" s="191">
        <f t="shared" ref="EV102:FH102" si="2843">SUM(EV103:EV105)</f>
        <v>0</v>
      </c>
      <c r="EW102" s="191">
        <f t="shared" si="2843"/>
        <v>0</v>
      </c>
      <c r="EX102" s="191">
        <f t="shared" si="2843"/>
        <v>0</v>
      </c>
      <c r="EY102" s="191">
        <f t="shared" si="2843"/>
        <v>0</v>
      </c>
      <c r="EZ102" s="191">
        <f t="shared" si="2843"/>
        <v>0</v>
      </c>
      <c r="FA102" s="191">
        <f t="shared" si="2843"/>
        <v>0</v>
      </c>
      <c r="FB102" s="191">
        <f t="shared" si="2843"/>
        <v>0</v>
      </c>
      <c r="FC102" s="191">
        <f t="shared" si="2843"/>
        <v>0</v>
      </c>
      <c r="FD102" s="191">
        <f t="shared" si="2843"/>
        <v>0</v>
      </c>
      <c r="FE102" s="191">
        <f t="shared" si="2843"/>
        <v>0</v>
      </c>
      <c r="FF102" s="191">
        <f t="shared" si="2843"/>
        <v>0</v>
      </c>
      <c r="FG102" s="191">
        <f t="shared" si="2843"/>
        <v>0</v>
      </c>
      <c r="FH102" s="191">
        <f t="shared" si="2843"/>
        <v>0</v>
      </c>
      <c r="FI102" s="191">
        <f>SUM(FI103:FI105)</f>
        <v>0</v>
      </c>
      <c r="FK102" s="191">
        <f t="shared" ref="FK102:FW102" si="2844">SUM(FK103:FK105)</f>
        <v>0</v>
      </c>
      <c r="FL102" s="191">
        <f t="shared" si="2844"/>
        <v>0</v>
      </c>
      <c r="FM102" s="191">
        <f t="shared" si="2844"/>
        <v>0</v>
      </c>
      <c r="FN102" s="191">
        <f t="shared" si="2844"/>
        <v>0</v>
      </c>
      <c r="FO102" s="191">
        <f t="shared" si="2844"/>
        <v>0</v>
      </c>
      <c r="FP102" s="191">
        <f t="shared" si="2844"/>
        <v>0</v>
      </c>
      <c r="FQ102" s="191">
        <f t="shared" si="2844"/>
        <v>0</v>
      </c>
      <c r="FR102" s="191">
        <f t="shared" si="2844"/>
        <v>0</v>
      </c>
      <c r="FS102" s="191">
        <f t="shared" si="2844"/>
        <v>0</v>
      </c>
      <c r="FT102" s="191">
        <f t="shared" si="2844"/>
        <v>0</v>
      </c>
      <c r="FU102" s="191">
        <f t="shared" si="2844"/>
        <v>0</v>
      </c>
      <c r="FV102" s="191">
        <f t="shared" si="2844"/>
        <v>0</v>
      </c>
      <c r="FW102" s="191">
        <f t="shared" si="2844"/>
        <v>0</v>
      </c>
      <c r="FX102" s="191">
        <f>SUM(FX103:FX105)</f>
        <v>0</v>
      </c>
      <c r="FZ102" s="191">
        <f t="shared" ref="FZ102:GL102" si="2845">SUM(FZ103:FZ105)</f>
        <v>0</v>
      </c>
      <c r="GA102" s="191">
        <f t="shared" si="2845"/>
        <v>0</v>
      </c>
      <c r="GB102" s="191">
        <f t="shared" si="2845"/>
        <v>0</v>
      </c>
      <c r="GC102" s="191">
        <f t="shared" si="2845"/>
        <v>0</v>
      </c>
      <c r="GD102" s="191">
        <f t="shared" si="2845"/>
        <v>0</v>
      </c>
      <c r="GE102" s="191">
        <f t="shared" si="2845"/>
        <v>0</v>
      </c>
      <c r="GF102" s="191">
        <f t="shared" si="2845"/>
        <v>0</v>
      </c>
      <c r="GG102" s="191">
        <f t="shared" si="2845"/>
        <v>0</v>
      </c>
      <c r="GH102" s="191">
        <f t="shared" si="2845"/>
        <v>0</v>
      </c>
      <c r="GI102" s="191">
        <f t="shared" si="2845"/>
        <v>0</v>
      </c>
      <c r="GJ102" s="191">
        <f t="shared" si="2845"/>
        <v>0</v>
      </c>
      <c r="GK102" s="191">
        <f t="shared" si="2845"/>
        <v>0</v>
      </c>
      <c r="GL102" s="191">
        <f t="shared" si="2845"/>
        <v>0</v>
      </c>
      <c r="GM102" s="191">
        <f>SUM(GM103:GM105)</f>
        <v>0</v>
      </c>
      <c r="GO102" s="191">
        <f t="shared" ref="GO102:HA102" si="2846">SUM(GO103:GO105)</f>
        <v>0</v>
      </c>
      <c r="GP102" s="191">
        <f t="shared" si="2846"/>
        <v>0</v>
      </c>
      <c r="GQ102" s="191">
        <f t="shared" si="2846"/>
        <v>0</v>
      </c>
      <c r="GR102" s="191">
        <f t="shared" si="2846"/>
        <v>0</v>
      </c>
      <c r="GS102" s="191">
        <f t="shared" si="2846"/>
        <v>0</v>
      </c>
      <c r="GT102" s="191">
        <f t="shared" si="2846"/>
        <v>0</v>
      </c>
      <c r="GU102" s="191">
        <f t="shared" si="2846"/>
        <v>0</v>
      </c>
      <c r="GV102" s="191">
        <f t="shared" si="2846"/>
        <v>0</v>
      </c>
      <c r="GW102" s="191">
        <f t="shared" si="2846"/>
        <v>0</v>
      </c>
      <c r="GX102" s="191">
        <f t="shared" si="2846"/>
        <v>0</v>
      </c>
      <c r="GY102" s="191">
        <f t="shared" si="2846"/>
        <v>0</v>
      </c>
      <c r="GZ102" s="191">
        <f t="shared" si="2846"/>
        <v>0</v>
      </c>
      <c r="HA102" s="191">
        <f t="shared" si="2846"/>
        <v>0</v>
      </c>
      <c r="HB102" s="191">
        <f>SUM(HB103:HB105)</f>
        <v>0</v>
      </c>
      <c r="HD102" s="191">
        <f t="shared" ref="HD102:HP102" si="2847">SUM(HD103:HD105)</f>
        <v>0</v>
      </c>
      <c r="HE102" s="191">
        <f t="shared" si="2847"/>
        <v>0</v>
      </c>
      <c r="HF102" s="191">
        <f t="shared" si="2847"/>
        <v>0</v>
      </c>
      <c r="HG102" s="191">
        <f t="shared" si="2847"/>
        <v>0</v>
      </c>
      <c r="HH102" s="191">
        <f t="shared" si="2847"/>
        <v>0</v>
      </c>
      <c r="HI102" s="191">
        <f t="shared" si="2847"/>
        <v>0</v>
      </c>
      <c r="HJ102" s="191">
        <f t="shared" si="2847"/>
        <v>0</v>
      </c>
      <c r="HK102" s="191">
        <f t="shared" si="2847"/>
        <v>0</v>
      </c>
      <c r="HL102" s="191">
        <f t="shared" si="2847"/>
        <v>0</v>
      </c>
      <c r="HM102" s="191">
        <f t="shared" si="2847"/>
        <v>0</v>
      </c>
      <c r="HN102" s="191">
        <f t="shared" si="2847"/>
        <v>0</v>
      </c>
      <c r="HO102" s="191">
        <f t="shared" si="2847"/>
        <v>0</v>
      </c>
      <c r="HP102" s="191">
        <f t="shared" si="2847"/>
        <v>0</v>
      </c>
      <c r="HQ102" s="191">
        <f>SUM(HQ103:HQ105)</f>
        <v>0</v>
      </c>
      <c r="HS102" s="191">
        <f t="shared" ref="HS102:IE102" si="2848">SUM(HS103:HS105)</f>
        <v>0</v>
      </c>
      <c r="HT102" s="191">
        <f t="shared" si="2848"/>
        <v>0</v>
      </c>
      <c r="HU102" s="191">
        <f t="shared" si="2848"/>
        <v>0</v>
      </c>
      <c r="HV102" s="191">
        <f t="shared" si="2848"/>
        <v>0</v>
      </c>
      <c r="HW102" s="191">
        <f t="shared" si="2848"/>
        <v>0</v>
      </c>
      <c r="HX102" s="191">
        <f t="shared" si="2848"/>
        <v>0</v>
      </c>
      <c r="HY102" s="191">
        <f t="shared" si="2848"/>
        <v>0</v>
      </c>
      <c r="HZ102" s="191">
        <f t="shared" si="2848"/>
        <v>0</v>
      </c>
      <c r="IA102" s="191">
        <f t="shared" si="2848"/>
        <v>0</v>
      </c>
      <c r="IB102" s="191">
        <f t="shared" si="2848"/>
        <v>0</v>
      </c>
      <c r="IC102" s="191">
        <f t="shared" si="2848"/>
        <v>0</v>
      </c>
      <c r="ID102" s="191">
        <f t="shared" si="2848"/>
        <v>0</v>
      </c>
      <c r="IE102" s="191">
        <f t="shared" si="2848"/>
        <v>0</v>
      </c>
      <c r="IF102" s="191">
        <f>SUM(IF103:IF105)</f>
        <v>0</v>
      </c>
      <c r="IH102" s="191">
        <f t="shared" ref="IH102:IT102" si="2849">SUM(IH103:IH105)</f>
        <v>0</v>
      </c>
      <c r="II102" s="191">
        <f t="shared" si="2849"/>
        <v>0</v>
      </c>
      <c r="IJ102" s="191">
        <f t="shared" si="2849"/>
        <v>0</v>
      </c>
      <c r="IK102" s="191">
        <f t="shared" si="2849"/>
        <v>0</v>
      </c>
      <c r="IL102" s="191">
        <f t="shared" si="2849"/>
        <v>0</v>
      </c>
      <c r="IM102" s="191">
        <f t="shared" si="2849"/>
        <v>0</v>
      </c>
      <c r="IN102" s="191">
        <f t="shared" si="2849"/>
        <v>0</v>
      </c>
      <c r="IO102" s="191">
        <f t="shared" si="2849"/>
        <v>0</v>
      </c>
      <c r="IP102" s="191">
        <f t="shared" si="2849"/>
        <v>0</v>
      </c>
      <c r="IQ102" s="191">
        <f t="shared" si="2849"/>
        <v>0</v>
      </c>
      <c r="IR102" s="191">
        <f t="shared" si="2849"/>
        <v>0</v>
      </c>
      <c r="IS102" s="191">
        <f t="shared" si="2849"/>
        <v>0</v>
      </c>
      <c r="IT102" s="191">
        <f t="shared" si="2849"/>
        <v>0</v>
      </c>
      <c r="IU102" s="191">
        <f>SUM(IU103:IU105)</f>
        <v>0</v>
      </c>
      <c r="IW102" s="191">
        <f t="shared" ref="IW102:JI102" si="2850">SUM(IW103:IW105)</f>
        <v>0</v>
      </c>
      <c r="IX102" s="191">
        <f t="shared" si="2850"/>
        <v>0</v>
      </c>
      <c r="IY102" s="191">
        <f t="shared" si="2850"/>
        <v>0</v>
      </c>
      <c r="IZ102" s="191">
        <f t="shared" si="2850"/>
        <v>0</v>
      </c>
      <c r="JA102" s="191">
        <f t="shared" si="2850"/>
        <v>0</v>
      </c>
      <c r="JB102" s="191">
        <f t="shared" si="2850"/>
        <v>0</v>
      </c>
      <c r="JC102" s="191">
        <f t="shared" si="2850"/>
        <v>0</v>
      </c>
      <c r="JD102" s="191">
        <f t="shared" si="2850"/>
        <v>0</v>
      </c>
      <c r="JE102" s="191">
        <f t="shared" si="2850"/>
        <v>0</v>
      </c>
      <c r="JF102" s="191">
        <f t="shared" si="2850"/>
        <v>0</v>
      </c>
      <c r="JG102" s="191">
        <f t="shared" si="2850"/>
        <v>0</v>
      </c>
      <c r="JH102" s="191">
        <f t="shared" si="2850"/>
        <v>0</v>
      </c>
      <c r="JI102" s="191">
        <f t="shared" si="2850"/>
        <v>0</v>
      </c>
      <c r="JJ102" s="191">
        <f>SUM(JJ103:JJ105)</f>
        <v>0</v>
      </c>
      <c r="JL102" s="191">
        <f t="shared" ref="JL102:JX102" si="2851">SUM(JL103:JL105)</f>
        <v>0</v>
      </c>
      <c r="JM102" s="191">
        <f t="shared" si="2851"/>
        <v>0</v>
      </c>
      <c r="JN102" s="191">
        <f t="shared" si="2851"/>
        <v>0</v>
      </c>
      <c r="JO102" s="191">
        <f t="shared" si="2851"/>
        <v>0</v>
      </c>
      <c r="JP102" s="191">
        <f t="shared" si="2851"/>
        <v>0</v>
      </c>
      <c r="JQ102" s="191">
        <f t="shared" si="2851"/>
        <v>0</v>
      </c>
      <c r="JR102" s="191">
        <f t="shared" si="2851"/>
        <v>0</v>
      </c>
      <c r="JS102" s="191">
        <f t="shared" si="2851"/>
        <v>0</v>
      </c>
      <c r="JT102" s="191">
        <f t="shared" si="2851"/>
        <v>0</v>
      </c>
      <c r="JU102" s="191">
        <f t="shared" si="2851"/>
        <v>0</v>
      </c>
      <c r="JV102" s="191">
        <f t="shared" si="2851"/>
        <v>0</v>
      </c>
      <c r="JW102" s="191">
        <f t="shared" si="2851"/>
        <v>0</v>
      </c>
      <c r="JX102" s="191">
        <f t="shared" si="2851"/>
        <v>0</v>
      </c>
      <c r="JY102" s="191">
        <f>SUM(JY103:JY105)</f>
        <v>0</v>
      </c>
      <c r="KA102" s="191">
        <f t="shared" ref="KA102:KM102" si="2852">SUM(KA103:KA105)</f>
        <v>0</v>
      </c>
      <c r="KB102" s="191">
        <f t="shared" si="2852"/>
        <v>0</v>
      </c>
      <c r="KC102" s="191">
        <f t="shared" si="2852"/>
        <v>0</v>
      </c>
      <c r="KD102" s="191">
        <f t="shared" si="2852"/>
        <v>0</v>
      </c>
      <c r="KE102" s="191">
        <f t="shared" si="2852"/>
        <v>0</v>
      </c>
      <c r="KF102" s="191">
        <f t="shared" si="2852"/>
        <v>0</v>
      </c>
      <c r="KG102" s="191">
        <f t="shared" si="2852"/>
        <v>0</v>
      </c>
      <c r="KH102" s="191">
        <f t="shared" si="2852"/>
        <v>0</v>
      </c>
      <c r="KI102" s="191">
        <f t="shared" si="2852"/>
        <v>0</v>
      </c>
      <c r="KJ102" s="191">
        <f t="shared" si="2852"/>
        <v>0</v>
      </c>
      <c r="KK102" s="191">
        <f t="shared" si="2852"/>
        <v>0</v>
      </c>
      <c r="KL102" s="191">
        <f t="shared" si="2852"/>
        <v>0</v>
      </c>
      <c r="KM102" s="191">
        <f t="shared" si="2852"/>
        <v>0</v>
      </c>
      <c r="KN102" s="191">
        <f>SUM(KN103:KN105)</f>
        <v>0</v>
      </c>
      <c r="KP102" s="191">
        <f t="shared" ref="KP102:LB102" si="2853">SUM(KP103:KP105)</f>
        <v>0</v>
      </c>
      <c r="KQ102" s="191">
        <f t="shared" si="2853"/>
        <v>0</v>
      </c>
      <c r="KR102" s="191">
        <f t="shared" si="2853"/>
        <v>0</v>
      </c>
      <c r="KS102" s="191">
        <f t="shared" si="2853"/>
        <v>0</v>
      </c>
      <c r="KT102" s="191">
        <f t="shared" si="2853"/>
        <v>0</v>
      </c>
      <c r="KU102" s="191">
        <f t="shared" si="2853"/>
        <v>0</v>
      </c>
      <c r="KV102" s="191">
        <f t="shared" si="2853"/>
        <v>0</v>
      </c>
      <c r="KW102" s="191">
        <f t="shared" si="2853"/>
        <v>0</v>
      </c>
      <c r="KX102" s="191">
        <f t="shared" si="2853"/>
        <v>0</v>
      </c>
      <c r="KY102" s="191">
        <f t="shared" si="2853"/>
        <v>0</v>
      </c>
      <c r="KZ102" s="191">
        <f t="shared" si="2853"/>
        <v>0</v>
      </c>
      <c r="LA102" s="191">
        <f t="shared" si="2853"/>
        <v>0</v>
      </c>
      <c r="LB102" s="191">
        <f t="shared" si="2853"/>
        <v>0</v>
      </c>
      <c r="LC102" s="191">
        <f>SUM(LC103:LC105)</f>
        <v>0</v>
      </c>
      <c r="LE102" s="191">
        <f t="shared" ref="LE102:LQ102" si="2854">SUM(LE103:LE105)</f>
        <v>0</v>
      </c>
      <c r="LF102" s="191">
        <f t="shared" si="2854"/>
        <v>0</v>
      </c>
      <c r="LG102" s="191">
        <f t="shared" si="2854"/>
        <v>0</v>
      </c>
      <c r="LH102" s="191">
        <f t="shared" si="2854"/>
        <v>0</v>
      </c>
      <c r="LI102" s="191">
        <f t="shared" si="2854"/>
        <v>0</v>
      </c>
      <c r="LJ102" s="191">
        <f t="shared" si="2854"/>
        <v>0</v>
      </c>
      <c r="LK102" s="191">
        <f t="shared" si="2854"/>
        <v>0</v>
      </c>
      <c r="LL102" s="191">
        <f t="shared" si="2854"/>
        <v>0</v>
      </c>
      <c r="LM102" s="191">
        <f t="shared" si="2854"/>
        <v>0</v>
      </c>
      <c r="LN102" s="191">
        <f t="shared" si="2854"/>
        <v>0</v>
      </c>
      <c r="LO102" s="191">
        <f t="shared" si="2854"/>
        <v>0</v>
      </c>
      <c r="LP102" s="191">
        <f t="shared" si="2854"/>
        <v>0</v>
      </c>
      <c r="LQ102" s="191">
        <f t="shared" si="2854"/>
        <v>0</v>
      </c>
      <c r="LR102" s="191">
        <f>SUM(LR103:LR105)</f>
        <v>0</v>
      </c>
      <c r="LT102" s="191">
        <f t="shared" ref="LT102:MF102" si="2855">SUM(LT103:LT105)</f>
        <v>0</v>
      </c>
      <c r="LU102" s="191">
        <f t="shared" si="2855"/>
        <v>0</v>
      </c>
      <c r="LV102" s="191">
        <f t="shared" si="2855"/>
        <v>0</v>
      </c>
      <c r="LW102" s="191">
        <f t="shared" si="2855"/>
        <v>0</v>
      </c>
      <c r="LX102" s="191">
        <f t="shared" si="2855"/>
        <v>0</v>
      </c>
      <c r="LY102" s="191">
        <f t="shared" si="2855"/>
        <v>0</v>
      </c>
      <c r="LZ102" s="191">
        <f t="shared" si="2855"/>
        <v>0</v>
      </c>
      <c r="MA102" s="191">
        <f t="shared" si="2855"/>
        <v>0</v>
      </c>
      <c r="MB102" s="191">
        <f t="shared" si="2855"/>
        <v>0</v>
      </c>
      <c r="MC102" s="191">
        <f t="shared" si="2855"/>
        <v>0</v>
      </c>
      <c r="MD102" s="191">
        <f t="shared" si="2855"/>
        <v>0</v>
      </c>
      <c r="ME102" s="191">
        <f t="shared" si="2855"/>
        <v>0</v>
      </c>
      <c r="MF102" s="191">
        <f t="shared" si="2855"/>
        <v>0</v>
      </c>
      <c r="MG102" s="191">
        <f>SUM(MG103:MG105)</f>
        <v>0</v>
      </c>
      <c r="MI102" s="191">
        <f t="shared" ref="MI102:MU102" si="2856">SUM(MI103:MI105)</f>
        <v>0</v>
      </c>
      <c r="MJ102" s="191">
        <f t="shared" si="2856"/>
        <v>0</v>
      </c>
      <c r="MK102" s="191">
        <f t="shared" si="2856"/>
        <v>0</v>
      </c>
      <c r="ML102" s="191">
        <f t="shared" si="2856"/>
        <v>0</v>
      </c>
      <c r="MM102" s="191">
        <f t="shared" si="2856"/>
        <v>0</v>
      </c>
      <c r="MN102" s="191">
        <f t="shared" si="2856"/>
        <v>0</v>
      </c>
      <c r="MO102" s="191">
        <f t="shared" si="2856"/>
        <v>0</v>
      </c>
      <c r="MP102" s="191">
        <f t="shared" si="2856"/>
        <v>0</v>
      </c>
      <c r="MQ102" s="191">
        <f t="shared" si="2856"/>
        <v>0</v>
      </c>
      <c r="MR102" s="191">
        <f t="shared" si="2856"/>
        <v>0</v>
      </c>
      <c r="MS102" s="191">
        <f t="shared" si="2856"/>
        <v>0</v>
      </c>
      <c r="MT102" s="191">
        <f t="shared" si="2856"/>
        <v>0</v>
      </c>
      <c r="MU102" s="191">
        <f t="shared" si="2856"/>
        <v>0</v>
      </c>
      <c r="MV102" s="191">
        <f>SUM(MV103:MV105)</f>
        <v>0</v>
      </c>
      <c r="MX102" s="191">
        <f t="shared" ref="MX102:NJ102" si="2857">SUM(MX103:MX105)</f>
        <v>0</v>
      </c>
      <c r="MY102" s="191">
        <f t="shared" si="2857"/>
        <v>0</v>
      </c>
      <c r="MZ102" s="191">
        <f t="shared" si="2857"/>
        <v>0</v>
      </c>
      <c r="NA102" s="191">
        <f t="shared" si="2857"/>
        <v>0</v>
      </c>
      <c r="NB102" s="191">
        <f t="shared" si="2857"/>
        <v>0</v>
      </c>
      <c r="NC102" s="191">
        <f t="shared" si="2857"/>
        <v>0</v>
      </c>
      <c r="ND102" s="191">
        <f t="shared" si="2857"/>
        <v>0</v>
      </c>
      <c r="NE102" s="191">
        <f t="shared" si="2857"/>
        <v>0</v>
      </c>
      <c r="NF102" s="191">
        <f t="shared" si="2857"/>
        <v>0</v>
      </c>
      <c r="NG102" s="191">
        <f t="shared" si="2857"/>
        <v>0</v>
      </c>
      <c r="NH102" s="191">
        <f t="shared" si="2857"/>
        <v>0</v>
      </c>
      <c r="NI102" s="191">
        <f t="shared" si="2857"/>
        <v>0</v>
      </c>
      <c r="NJ102" s="191">
        <f t="shared" si="2857"/>
        <v>0</v>
      </c>
      <c r="NK102" s="191">
        <f>SUM(NK103:NK105)</f>
        <v>0</v>
      </c>
      <c r="NM102" s="191">
        <f t="shared" ref="NM102:NY102" si="2858">SUM(NM103:NM105)</f>
        <v>0</v>
      </c>
      <c r="NN102" s="191">
        <f t="shared" si="2858"/>
        <v>0</v>
      </c>
      <c r="NO102" s="191">
        <f t="shared" si="2858"/>
        <v>0</v>
      </c>
      <c r="NP102" s="191">
        <f t="shared" si="2858"/>
        <v>0</v>
      </c>
      <c r="NQ102" s="191">
        <f t="shared" si="2858"/>
        <v>0</v>
      </c>
      <c r="NR102" s="191">
        <f t="shared" si="2858"/>
        <v>0</v>
      </c>
      <c r="NS102" s="191">
        <f t="shared" si="2858"/>
        <v>0</v>
      </c>
      <c r="NT102" s="191">
        <f t="shared" si="2858"/>
        <v>0</v>
      </c>
      <c r="NU102" s="191">
        <f t="shared" si="2858"/>
        <v>0</v>
      </c>
      <c r="NV102" s="191">
        <f t="shared" si="2858"/>
        <v>0</v>
      </c>
      <c r="NW102" s="191">
        <f t="shared" si="2858"/>
        <v>0</v>
      </c>
      <c r="NX102" s="191">
        <f t="shared" si="2858"/>
        <v>0</v>
      </c>
      <c r="NY102" s="191">
        <f t="shared" si="2858"/>
        <v>0</v>
      </c>
      <c r="NZ102" s="191">
        <f>SUM(NZ103:NZ105)</f>
        <v>0</v>
      </c>
      <c r="OB102" s="191">
        <f t="shared" ref="OB102:ON102" si="2859">SUM(OB103:OB105)</f>
        <v>0</v>
      </c>
      <c r="OC102" s="191">
        <f t="shared" si="2859"/>
        <v>0</v>
      </c>
      <c r="OD102" s="191">
        <f t="shared" si="2859"/>
        <v>0</v>
      </c>
      <c r="OE102" s="191">
        <f t="shared" si="2859"/>
        <v>0</v>
      </c>
      <c r="OF102" s="191">
        <f t="shared" si="2859"/>
        <v>0</v>
      </c>
      <c r="OG102" s="191">
        <f t="shared" si="2859"/>
        <v>0</v>
      </c>
      <c r="OH102" s="191">
        <f t="shared" si="2859"/>
        <v>0</v>
      </c>
      <c r="OI102" s="191">
        <f t="shared" si="2859"/>
        <v>0</v>
      </c>
      <c r="OJ102" s="191">
        <f t="shared" si="2859"/>
        <v>0</v>
      </c>
      <c r="OK102" s="191">
        <f t="shared" si="2859"/>
        <v>0</v>
      </c>
      <c r="OL102" s="191">
        <f t="shared" si="2859"/>
        <v>0</v>
      </c>
      <c r="OM102" s="191">
        <f t="shared" si="2859"/>
        <v>0</v>
      </c>
      <c r="ON102" s="191">
        <f t="shared" si="2859"/>
        <v>0</v>
      </c>
      <c r="OO102" s="191">
        <f>SUM(OO103:OO105)</f>
        <v>0</v>
      </c>
      <c r="OQ102" s="191">
        <f t="shared" ref="OQ102:PC102" si="2860">SUM(OQ103:OQ105)</f>
        <v>0</v>
      </c>
      <c r="OR102" s="191">
        <f t="shared" si="2860"/>
        <v>0</v>
      </c>
      <c r="OS102" s="191">
        <f t="shared" si="2860"/>
        <v>0</v>
      </c>
      <c r="OT102" s="191">
        <f t="shared" si="2860"/>
        <v>0</v>
      </c>
      <c r="OU102" s="191">
        <f t="shared" si="2860"/>
        <v>0</v>
      </c>
      <c r="OV102" s="191">
        <f t="shared" si="2860"/>
        <v>0</v>
      </c>
      <c r="OW102" s="191">
        <f t="shared" si="2860"/>
        <v>0</v>
      </c>
      <c r="OX102" s="191">
        <f t="shared" si="2860"/>
        <v>0</v>
      </c>
      <c r="OY102" s="191">
        <f t="shared" si="2860"/>
        <v>0</v>
      </c>
      <c r="OZ102" s="191">
        <f t="shared" si="2860"/>
        <v>0</v>
      </c>
      <c r="PA102" s="191">
        <f t="shared" si="2860"/>
        <v>0</v>
      </c>
      <c r="PB102" s="191">
        <f t="shared" si="2860"/>
        <v>0</v>
      </c>
      <c r="PC102" s="191">
        <f t="shared" si="2860"/>
        <v>0</v>
      </c>
      <c r="PD102" s="191">
        <f>SUM(PD103:PD105)</f>
        <v>0</v>
      </c>
      <c r="PF102" s="191">
        <f t="shared" ref="PF102:PR102" si="2861">SUM(PF103:PF105)</f>
        <v>0</v>
      </c>
      <c r="PG102" s="191">
        <f t="shared" si="2861"/>
        <v>0</v>
      </c>
      <c r="PH102" s="191">
        <f t="shared" si="2861"/>
        <v>0</v>
      </c>
      <c r="PI102" s="191">
        <f t="shared" si="2861"/>
        <v>0</v>
      </c>
      <c r="PJ102" s="191">
        <f t="shared" si="2861"/>
        <v>0</v>
      </c>
      <c r="PK102" s="191">
        <f t="shared" si="2861"/>
        <v>0</v>
      </c>
      <c r="PL102" s="191">
        <f t="shared" si="2861"/>
        <v>0</v>
      </c>
      <c r="PM102" s="191">
        <f t="shared" si="2861"/>
        <v>0</v>
      </c>
      <c r="PN102" s="191">
        <f t="shared" si="2861"/>
        <v>0</v>
      </c>
      <c r="PO102" s="191">
        <f t="shared" si="2861"/>
        <v>0</v>
      </c>
      <c r="PP102" s="191">
        <f t="shared" si="2861"/>
        <v>0</v>
      </c>
      <c r="PQ102" s="191">
        <f t="shared" si="2861"/>
        <v>0</v>
      </c>
      <c r="PR102" s="191">
        <f t="shared" si="2861"/>
        <v>0</v>
      </c>
      <c r="PS102" s="191">
        <f>SUM(PS103:PS105)</f>
        <v>0</v>
      </c>
      <c r="PU102" s="191">
        <f t="shared" ref="PU102:QG102" si="2862">SUM(PU103:PU105)</f>
        <v>0</v>
      </c>
      <c r="PV102" s="191">
        <f t="shared" si="2862"/>
        <v>0</v>
      </c>
      <c r="PW102" s="191">
        <f t="shared" si="2862"/>
        <v>0</v>
      </c>
      <c r="PX102" s="191">
        <f t="shared" si="2862"/>
        <v>0</v>
      </c>
      <c r="PY102" s="191">
        <f t="shared" si="2862"/>
        <v>0</v>
      </c>
      <c r="PZ102" s="191">
        <f t="shared" si="2862"/>
        <v>0</v>
      </c>
      <c r="QA102" s="191">
        <f t="shared" si="2862"/>
        <v>0</v>
      </c>
      <c r="QB102" s="191">
        <f t="shared" si="2862"/>
        <v>0</v>
      </c>
      <c r="QC102" s="191">
        <f t="shared" si="2862"/>
        <v>0</v>
      </c>
      <c r="QD102" s="191">
        <f t="shared" si="2862"/>
        <v>0</v>
      </c>
      <c r="QE102" s="191">
        <f t="shared" si="2862"/>
        <v>0</v>
      </c>
      <c r="QF102" s="191">
        <f t="shared" si="2862"/>
        <v>0</v>
      </c>
      <c r="QG102" s="191">
        <f t="shared" si="2862"/>
        <v>0</v>
      </c>
      <c r="QH102" s="191">
        <f>SUM(QH103:QH105)</f>
        <v>0</v>
      </c>
      <c r="QJ102" s="191">
        <f t="shared" ref="QJ102:QV102" si="2863">SUM(QJ103:QJ105)</f>
        <v>0</v>
      </c>
      <c r="QK102" s="191">
        <f t="shared" si="2863"/>
        <v>0</v>
      </c>
      <c r="QL102" s="191">
        <f t="shared" si="2863"/>
        <v>0</v>
      </c>
      <c r="QM102" s="191">
        <f t="shared" si="2863"/>
        <v>0</v>
      </c>
      <c r="QN102" s="191">
        <f t="shared" si="2863"/>
        <v>0</v>
      </c>
      <c r="QO102" s="191">
        <f t="shared" si="2863"/>
        <v>0</v>
      </c>
      <c r="QP102" s="191">
        <f t="shared" si="2863"/>
        <v>0</v>
      </c>
      <c r="QQ102" s="191">
        <f t="shared" si="2863"/>
        <v>0</v>
      </c>
      <c r="QR102" s="191">
        <f t="shared" si="2863"/>
        <v>0</v>
      </c>
      <c r="QS102" s="191">
        <f t="shared" si="2863"/>
        <v>0</v>
      </c>
      <c r="QT102" s="191">
        <f t="shared" si="2863"/>
        <v>0</v>
      </c>
      <c r="QU102" s="191">
        <f t="shared" si="2863"/>
        <v>0</v>
      </c>
      <c r="QV102" s="191">
        <f t="shared" si="2863"/>
        <v>0</v>
      </c>
      <c r="QW102" s="191">
        <f>SUM(QW103:QW105)</f>
        <v>0</v>
      </c>
      <c r="QY102" s="191">
        <f t="shared" ref="QY102:RK102" si="2864">SUM(QY103:QY105)</f>
        <v>0</v>
      </c>
      <c r="QZ102" s="191">
        <f t="shared" si="2864"/>
        <v>0</v>
      </c>
      <c r="RA102" s="191">
        <f t="shared" si="2864"/>
        <v>0</v>
      </c>
      <c r="RB102" s="191">
        <f t="shared" si="2864"/>
        <v>0</v>
      </c>
      <c r="RC102" s="191">
        <f t="shared" si="2864"/>
        <v>0</v>
      </c>
      <c r="RD102" s="191">
        <f t="shared" si="2864"/>
        <v>0</v>
      </c>
      <c r="RE102" s="191">
        <f t="shared" si="2864"/>
        <v>0</v>
      </c>
      <c r="RF102" s="191">
        <f t="shared" si="2864"/>
        <v>0</v>
      </c>
      <c r="RG102" s="191">
        <f t="shared" si="2864"/>
        <v>0</v>
      </c>
      <c r="RH102" s="191">
        <f t="shared" si="2864"/>
        <v>0</v>
      </c>
      <c r="RI102" s="191">
        <f t="shared" si="2864"/>
        <v>0</v>
      </c>
      <c r="RJ102" s="191">
        <f t="shared" si="2864"/>
        <v>0</v>
      </c>
      <c r="RK102" s="191">
        <f t="shared" si="2864"/>
        <v>0</v>
      </c>
      <c r="RL102" s="191">
        <f>SUM(RL103:RL105)</f>
        <v>0</v>
      </c>
      <c r="RN102" s="191">
        <f t="shared" ref="RN102:RZ102" si="2865">SUM(RN103:RN105)</f>
        <v>0</v>
      </c>
      <c r="RO102" s="191">
        <f t="shared" si="2865"/>
        <v>0</v>
      </c>
      <c r="RP102" s="191">
        <f t="shared" si="2865"/>
        <v>0</v>
      </c>
      <c r="RQ102" s="191">
        <f t="shared" si="2865"/>
        <v>0</v>
      </c>
      <c r="RR102" s="191">
        <f t="shared" si="2865"/>
        <v>0</v>
      </c>
      <c r="RS102" s="191">
        <f t="shared" si="2865"/>
        <v>0</v>
      </c>
      <c r="RT102" s="191">
        <f t="shared" si="2865"/>
        <v>0</v>
      </c>
      <c r="RU102" s="191">
        <f t="shared" si="2865"/>
        <v>0</v>
      </c>
      <c r="RV102" s="191">
        <f t="shared" si="2865"/>
        <v>0</v>
      </c>
      <c r="RW102" s="191">
        <f t="shared" si="2865"/>
        <v>0</v>
      </c>
      <c r="RX102" s="191">
        <f t="shared" si="2865"/>
        <v>0</v>
      </c>
      <c r="RY102" s="191">
        <f t="shared" si="2865"/>
        <v>0</v>
      </c>
      <c r="RZ102" s="191">
        <f t="shared" si="2865"/>
        <v>0</v>
      </c>
      <c r="SA102" s="191">
        <f>SUM(SA103:SA105)</f>
        <v>0</v>
      </c>
      <c r="SC102" s="191">
        <f t="shared" ref="SC102:SO102" si="2866">SUM(SC103:SC105)</f>
        <v>0</v>
      </c>
      <c r="SD102" s="191">
        <f t="shared" si="2866"/>
        <v>0</v>
      </c>
      <c r="SE102" s="191">
        <f t="shared" si="2866"/>
        <v>0</v>
      </c>
      <c r="SF102" s="191">
        <f t="shared" si="2866"/>
        <v>0</v>
      </c>
      <c r="SG102" s="191">
        <f t="shared" si="2866"/>
        <v>0</v>
      </c>
      <c r="SH102" s="191">
        <f t="shared" si="2866"/>
        <v>0</v>
      </c>
      <c r="SI102" s="191">
        <f t="shared" si="2866"/>
        <v>0</v>
      </c>
      <c r="SJ102" s="191">
        <f t="shared" si="2866"/>
        <v>0</v>
      </c>
      <c r="SK102" s="191">
        <f t="shared" si="2866"/>
        <v>0</v>
      </c>
      <c r="SL102" s="191">
        <f t="shared" si="2866"/>
        <v>0</v>
      </c>
      <c r="SM102" s="191">
        <f t="shared" si="2866"/>
        <v>0</v>
      </c>
      <c r="SN102" s="191">
        <f t="shared" si="2866"/>
        <v>0</v>
      </c>
      <c r="SO102" s="191">
        <f t="shared" si="2866"/>
        <v>0</v>
      </c>
      <c r="SP102" s="191">
        <f>SUM(SP103:SP105)</f>
        <v>0</v>
      </c>
      <c r="SR102" s="191">
        <f t="shared" ref="SR102:TD102" si="2867">SUM(SR103:SR105)</f>
        <v>0</v>
      </c>
      <c r="SS102" s="191">
        <f t="shared" si="2867"/>
        <v>0</v>
      </c>
      <c r="ST102" s="191">
        <f t="shared" si="2867"/>
        <v>0</v>
      </c>
      <c r="SU102" s="191">
        <f t="shared" si="2867"/>
        <v>0</v>
      </c>
      <c r="SV102" s="191">
        <f t="shared" si="2867"/>
        <v>0</v>
      </c>
      <c r="SW102" s="191">
        <f t="shared" si="2867"/>
        <v>0</v>
      </c>
      <c r="SX102" s="191">
        <f t="shared" si="2867"/>
        <v>0</v>
      </c>
      <c r="SY102" s="191">
        <f t="shared" si="2867"/>
        <v>0</v>
      </c>
      <c r="SZ102" s="191">
        <f t="shared" si="2867"/>
        <v>0</v>
      </c>
      <c r="TA102" s="191">
        <f t="shared" si="2867"/>
        <v>0</v>
      </c>
      <c r="TB102" s="191">
        <f t="shared" si="2867"/>
        <v>0</v>
      </c>
      <c r="TC102" s="191">
        <f t="shared" si="2867"/>
        <v>0</v>
      </c>
      <c r="TD102" s="191">
        <f t="shared" si="2867"/>
        <v>0</v>
      </c>
      <c r="TE102" s="191">
        <f>SUM(TE103:TE105)</f>
        <v>0</v>
      </c>
      <c r="TG102" s="191">
        <f t="shared" ref="TG102:TS102" si="2868">SUM(TG103:TG105)</f>
        <v>0</v>
      </c>
      <c r="TH102" s="191">
        <f t="shared" si="2868"/>
        <v>0</v>
      </c>
      <c r="TI102" s="191">
        <f t="shared" si="2868"/>
        <v>0</v>
      </c>
      <c r="TJ102" s="191">
        <f t="shared" si="2868"/>
        <v>0</v>
      </c>
      <c r="TK102" s="191">
        <f t="shared" si="2868"/>
        <v>0</v>
      </c>
      <c r="TL102" s="191">
        <f t="shared" si="2868"/>
        <v>0</v>
      </c>
      <c r="TM102" s="191">
        <f t="shared" si="2868"/>
        <v>0</v>
      </c>
      <c r="TN102" s="191">
        <f t="shared" si="2868"/>
        <v>0</v>
      </c>
      <c r="TO102" s="191">
        <f t="shared" si="2868"/>
        <v>0</v>
      </c>
      <c r="TP102" s="191">
        <f t="shared" si="2868"/>
        <v>0</v>
      </c>
      <c r="TQ102" s="191">
        <f t="shared" si="2868"/>
        <v>0</v>
      </c>
      <c r="TR102" s="191">
        <f t="shared" si="2868"/>
        <v>0</v>
      </c>
      <c r="TS102" s="191">
        <f t="shared" si="2868"/>
        <v>0</v>
      </c>
      <c r="TT102" s="191">
        <f>SUM(TT103:TT105)</f>
        <v>0</v>
      </c>
      <c r="TV102" s="191">
        <f t="shared" ref="TV102:UH102" si="2869">SUM(TV103:TV105)</f>
        <v>0</v>
      </c>
      <c r="TW102" s="191">
        <f t="shared" si="2869"/>
        <v>0</v>
      </c>
      <c r="TX102" s="191">
        <f t="shared" si="2869"/>
        <v>0</v>
      </c>
      <c r="TY102" s="191">
        <f t="shared" si="2869"/>
        <v>0</v>
      </c>
      <c r="TZ102" s="191">
        <f t="shared" si="2869"/>
        <v>0</v>
      </c>
      <c r="UA102" s="191">
        <f t="shared" si="2869"/>
        <v>0</v>
      </c>
      <c r="UB102" s="191">
        <f t="shared" si="2869"/>
        <v>0</v>
      </c>
      <c r="UC102" s="191">
        <f t="shared" si="2869"/>
        <v>0</v>
      </c>
      <c r="UD102" s="191">
        <f t="shared" si="2869"/>
        <v>0</v>
      </c>
      <c r="UE102" s="191">
        <f t="shared" si="2869"/>
        <v>0</v>
      </c>
      <c r="UF102" s="191">
        <f t="shared" si="2869"/>
        <v>0</v>
      </c>
      <c r="UG102" s="191">
        <f t="shared" si="2869"/>
        <v>0</v>
      </c>
      <c r="UH102" s="191">
        <f t="shared" si="2869"/>
        <v>0</v>
      </c>
      <c r="UI102" s="191">
        <f>SUM(UI103:UI105)</f>
        <v>0</v>
      </c>
      <c r="UK102" s="191">
        <f t="shared" ref="UK102:UW102" si="2870">SUM(UK103:UK105)</f>
        <v>0</v>
      </c>
      <c r="UL102" s="191">
        <f t="shared" si="2870"/>
        <v>0</v>
      </c>
      <c r="UM102" s="191">
        <f t="shared" si="2870"/>
        <v>0</v>
      </c>
      <c r="UN102" s="191">
        <f t="shared" si="2870"/>
        <v>0</v>
      </c>
      <c r="UO102" s="191">
        <f t="shared" si="2870"/>
        <v>0</v>
      </c>
      <c r="UP102" s="191">
        <f t="shared" si="2870"/>
        <v>0</v>
      </c>
      <c r="UQ102" s="191">
        <f t="shared" si="2870"/>
        <v>0</v>
      </c>
      <c r="UR102" s="191">
        <f t="shared" si="2870"/>
        <v>0</v>
      </c>
      <c r="US102" s="191">
        <f t="shared" si="2870"/>
        <v>0</v>
      </c>
      <c r="UT102" s="191">
        <f t="shared" si="2870"/>
        <v>0</v>
      </c>
      <c r="UU102" s="191">
        <f t="shared" si="2870"/>
        <v>0</v>
      </c>
      <c r="UV102" s="191">
        <f t="shared" si="2870"/>
        <v>0</v>
      </c>
      <c r="UW102" s="191">
        <f t="shared" si="2870"/>
        <v>0</v>
      </c>
      <c r="UX102" s="191">
        <f>SUM(UX103:UX105)</f>
        <v>0</v>
      </c>
      <c r="UZ102" s="191">
        <f t="shared" ref="UZ102:VL102" si="2871">SUM(UZ103:UZ105)</f>
        <v>0</v>
      </c>
      <c r="VA102" s="191">
        <f t="shared" si="2871"/>
        <v>0</v>
      </c>
      <c r="VB102" s="191">
        <f t="shared" si="2871"/>
        <v>0</v>
      </c>
      <c r="VC102" s="191">
        <f t="shared" si="2871"/>
        <v>0</v>
      </c>
      <c r="VD102" s="191">
        <f t="shared" si="2871"/>
        <v>0</v>
      </c>
      <c r="VE102" s="191">
        <f t="shared" si="2871"/>
        <v>0</v>
      </c>
      <c r="VF102" s="191">
        <f t="shared" si="2871"/>
        <v>0</v>
      </c>
      <c r="VG102" s="191">
        <f t="shared" si="2871"/>
        <v>0</v>
      </c>
      <c r="VH102" s="191">
        <f t="shared" si="2871"/>
        <v>0</v>
      </c>
      <c r="VI102" s="191">
        <f t="shared" si="2871"/>
        <v>0</v>
      </c>
      <c r="VJ102" s="191">
        <f t="shared" si="2871"/>
        <v>0</v>
      </c>
      <c r="VK102" s="191">
        <f t="shared" si="2871"/>
        <v>0</v>
      </c>
      <c r="VL102" s="191">
        <f t="shared" si="2871"/>
        <v>0</v>
      </c>
      <c r="VM102" s="191">
        <f>SUM(VM103:VM105)</f>
        <v>0</v>
      </c>
      <c r="VO102" s="191">
        <f t="shared" ref="VO102:WA102" si="2872">SUM(VO103:VO105)</f>
        <v>0</v>
      </c>
      <c r="VP102" s="191">
        <f t="shared" si="2872"/>
        <v>0</v>
      </c>
      <c r="VQ102" s="191">
        <f t="shared" si="2872"/>
        <v>0</v>
      </c>
      <c r="VR102" s="191">
        <f t="shared" si="2872"/>
        <v>0</v>
      </c>
      <c r="VS102" s="191">
        <f t="shared" si="2872"/>
        <v>0</v>
      </c>
      <c r="VT102" s="191">
        <f t="shared" si="2872"/>
        <v>0</v>
      </c>
      <c r="VU102" s="191">
        <f t="shared" si="2872"/>
        <v>0</v>
      </c>
      <c r="VV102" s="191">
        <f t="shared" si="2872"/>
        <v>0</v>
      </c>
      <c r="VW102" s="191">
        <f t="shared" si="2872"/>
        <v>0</v>
      </c>
      <c r="VX102" s="191">
        <f t="shared" si="2872"/>
        <v>0</v>
      </c>
      <c r="VY102" s="191">
        <f t="shared" si="2872"/>
        <v>0</v>
      </c>
      <c r="VZ102" s="191">
        <f t="shared" si="2872"/>
        <v>0</v>
      </c>
      <c r="WA102" s="191">
        <f t="shared" si="2872"/>
        <v>0</v>
      </c>
      <c r="WB102" s="191">
        <f>SUM(WB103:WB105)</f>
        <v>0</v>
      </c>
      <c r="WD102" s="191">
        <f t="shared" ref="WD102:WP102" si="2873">SUM(WD103:WD105)</f>
        <v>0</v>
      </c>
      <c r="WE102" s="191">
        <f t="shared" si="2873"/>
        <v>0</v>
      </c>
      <c r="WF102" s="191">
        <f t="shared" si="2873"/>
        <v>0</v>
      </c>
      <c r="WG102" s="191">
        <f t="shared" si="2873"/>
        <v>0</v>
      </c>
      <c r="WH102" s="191">
        <f t="shared" si="2873"/>
        <v>0</v>
      </c>
      <c r="WI102" s="191">
        <f t="shared" si="2873"/>
        <v>0</v>
      </c>
      <c r="WJ102" s="191">
        <f t="shared" si="2873"/>
        <v>0</v>
      </c>
      <c r="WK102" s="191">
        <f t="shared" si="2873"/>
        <v>0</v>
      </c>
      <c r="WL102" s="191">
        <f t="shared" si="2873"/>
        <v>0</v>
      </c>
      <c r="WM102" s="191">
        <f t="shared" si="2873"/>
        <v>0</v>
      </c>
      <c r="WN102" s="191">
        <f t="shared" si="2873"/>
        <v>0</v>
      </c>
      <c r="WO102" s="191">
        <f t="shared" si="2873"/>
        <v>0</v>
      </c>
      <c r="WP102" s="191">
        <f t="shared" si="2873"/>
        <v>0</v>
      </c>
      <c r="WQ102" s="191">
        <f>SUM(WQ103:WQ105)</f>
        <v>0</v>
      </c>
      <c r="WS102" s="191">
        <f t="shared" ref="WS102:XE102" si="2874">SUM(WS103:WS105)</f>
        <v>0</v>
      </c>
      <c r="WT102" s="191">
        <f t="shared" si="2874"/>
        <v>0</v>
      </c>
      <c r="WU102" s="191">
        <f t="shared" si="2874"/>
        <v>0</v>
      </c>
      <c r="WV102" s="191">
        <f t="shared" si="2874"/>
        <v>0</v>
      </c>
      <c r="WW102" s="191">
        <f t="shared" si="2874"/>
        <v>0</v>
      </c>
      <c r="WX102" s="191">
        <f t="shared" si="2874"/>
        <v>0</v>
      </c>
      <c r="WY102" s="191">
        <f t="shared" si="2874"/>
        <v>0</v>
      </c>
      <c r="WZ102" s="191">
        <f t="shared" si="2874"/>
        <v>0</v>
      </c>
      <c r="XA102" s="191">
        <f t="shared" si="2874"/>
        <v>0</v>
      </c>
      <c r="XB102" s="191">
        <f t="shared" si="2874"/>
        <v>0</v>
      </c>
      <c r="XC102" s="191">
        <f t="shared" si="2874"/>
        <v>0</v>
      </c>
      <c r="XD102" s="191">
        <f t="shared" si="2874"/>
        <v>0</v>
      </c>
      <c r="XE102" s="191">
        <f t="shared" si="2874"/>
        <v>0</v>
      </c>
      <c r="XF102" s="191">
        <f>SUM(XF103:XF105)</f>
        <v>0</v>
      </c>
      <c r="XH102" s="191">
        <f t="shared" ref="XH102:XT102" si="2875">SUM(XH103:XH105)</f>
        <v>0</v>
      </c>
      <c r="XI102" s="191">
        <f t="shared" si="2875"/>
        <v>0</v>
      </c>
      <c r="XJ102" s="191">
        <f t="shared" si="2875"/>
        <v>0</v>
      </c>
      <c r="XK102" s="191">
        <f t="shared" si="2875"/>
        <v>0</v>
      </c>
      <c r="XL102" s="191">
        <f t="shared" si="2875"/>
        <v>0</v>
      </c>
      <c r="XM102" s="191">
        <f t="shared" si="2875"/>
        <v>0</v>
      </c>
      <c r="XN102" s="191">
        <f t="shared" si="2875"/>
        <v>0</v>
      </c>
      <c r="XO102" s="191">
        <f t="shared" si="2875"/>
        <v>0</v>
      </c>
      <c r="XP102" s="191">
        <f t="shared" si="2875"/>
        <v>0</v>
      </c>
      <c r="XQ102" s="191">
        <f t="shared" si="2875"/>
        <v>0</v>
      </c>
      <c r="XR102" s="191">
        <f t="shared" si="2875"/>
        <v>0</v>
      </c>
      <c r="XS102" s="191">
        <f t="shared" si="2875"/>
        <v>0</v>
      </c>
      <c r="XT102" s="191">
        <f t="shared" si="2875"/>
        <v>0</v>
      </c>
      <c r="XU102" s="191">
        <f>SUM(XU103:XU105)</f>
        <v>0</v>
      </c>
      <c r="XW102" s="191">
        <f t="shared" ref="XW102:YI102" si="2876">SUM(XW103:XW105)</f>
        <v>0</v>
      </c>
      <c r="XX102" s="191">
        <f t="shared" si="2876"/>
        <v>0</v>
      </c>
      <c r="XY102" s="191">
        <f t="shared" si="2876"/>
        <v>0</v>
      </c>
      <c r="XZ102" s="191">
        <f t="shared" si="2876"/>
        <v>0</v>
      </c>
      <c r="YA102" s="191">
        <f t="shared" si="2876"/>
        <v>0</v>
      </c>
      <c r="YB102" s="191">
        <f t="shared" si="2876"/>
        <v>0</v>
      </c>
      <c r="YC102" s="191">
        <f t="shared" si="2876"/>
        <v>0</v>
      </c>
      <c r="YD102" s="191">
        <f t="shared" si="2876"/>
        <v>0</v>
      </c>
      <c r="YE102" s="191">
        <f t="shared" si="2876"/>
        <v>0</v>
      </c>
      <c r="YF102" s="191">
        <f t="shared" si="2876"/>
        <v>0</v>
      </c>
      <c r="YG102" s="191">
        <f t="shared" si="2876"/>
        <v>0</v>
      </c>
      <c r="YH102" s="191">
        <f t="shared" si="2876"/>
        <v>0</v>
      </c>
      <c r="YI102" s="191">
        <f t="shared" si="2876"/>
        <v>0</v>
      </c>
      <c r="YJ102" s="191">
        <f>SUM(YJ103:YJ105)</f>
        <v>0</v>
      </c>
      <c r="YL102" s="191">
        <f t="shared" ref="YL102:YX102" si="2877">SUM(YL103:YL105)</f>
        <v>0</v>
      </c>
      <c r="YM102" s="191">
        <f t="shared" si="2877"/>
        <v>0</v>
      </c>
      <c r="YN102" s="191">
        <f t="shared" si="2877"/>
        <v>0</v>
      </c>
      <c r="YO102" s="191">
        <f t="shared" si="2877"/>
        <v>0</v>
      </c>
      <c r="YP102" s="191">
        <f t="shared" si="2877"/>
        <v>0</v>
      </c>
      <c r="YQ102" s="191">
        <f t="shared" si="2877"/>
        <v>0</v>
      </c>
      <c r="YR102" s="191">
        <f t="shared" si="2877"/>
        <v>0</v>
      </c>
      <c r="YS102" s="191">
        <f t="shared" si="2877"/>
        <v>0</v>
      </c>
      <c r="YT102" s="191">
        <f t="shared" si="2877"/>
        <v>0</v>
      </c>
      <c r="YU102" s="191">
        <f t="shared" si="2877"/>
        <v>0</v>
      </c>
      <c r="YV102" s="191">
        <f t="shared" si="2877"/>
        <v>0</v>
      </c>
      <c r="YW102" s="191">
        <f t="shared" si="2877"/>
        <v>0</v>
      </c>
      <c r="YX102" s="191">
        <f t="shared" si="2877"/>
        <v>0</v>
      </c>
      <c r="YY102" s="191">
        <f>SUM(YY103:YY105)</f>
        <v>0</v>
      </c>
      <c r="ZA102" s="191">
        <f t="shared" ref="ZA102:ZM102" si="2878">SUM(ZA103:ZA105)</f>
        <v>0</v>
      </c>
      <c r="ZB102" s="191">
        <f t="shared" si="2878"/>
        <v>0</v>
      </c>
      <c r="ZC102" s="191">
        <f t="shared" si="2878"/>
        <v>0</v>
      </c>
      <c r="ZD102" s="191">
        <f t="shared" si="2878"/>
        <v>0</v>
      </c>
      <c r="ZE102" s="191">
        <f t="shared" si="2878"/>
        <v>0</v>
      </c>
      <c r="ZF102" s="191">
        <f t="shared" si="2878"/>
        <v>0</v>
      </c>
      <c r="ZG102" s="191">
        <f t="shared" si="2878"/>
        <v>0</v>
      </c>
      <c r="ZH102" s="191">
        <f t="shared" si="2878"/>
        <v>0</v>
      </c>
      <c r="ZI102" s="191">
        <f t="shared" si="2878"/>
        <v>0</v>
      </c>
      <c r="ZJ102" s="191">
        <f t="shared" si="2878"/>
        <v>0</v>
      </c>
      <c r="ZK102" s="191">
        <f t="shared" si="2878"/>
        <v>0</v>
      </c>
      <c r="ZL102" s="191">
        <f t="shared" si="2878"/>
        <v>0</v>
      </c>
      <c r="ZM102" s="191">
        <f t="shared" si="2878"/>
        <v>0</v>
      </c>
      <c r="ZN102" s="191">
        <f>SUM(ZN103:ZN105)</f>
        <v>0</v>
      </c>
      <c r="ZP102" s="191">
        <f t="shared" ref="ZP102:AAB102" si="2879">SUM(ZP103:ZP105)</f>
        <v>0</v>
      </c>
      <c r="ZQ102" s="191">
        <f t="shared" si="2879"/>
        <v>0</v>
      </c>
      <c r="ZR102" s="191">
        <f t="shared" si="2879"/>
        <v>0</v>
      </c>
      <c r="ZS102" s="191">
        <f t="shared" si="2879"/>
        <v>0</v>
      </c>
      <c r="ZT102" s="191">
        <f t="shared" si="2879"/>
        <v>0</v>
      </c>
      <c r="ZU102" s="191">
        <f t="shared" si="2879"/>
        <v>0</v>
      </c>
      <c r="ZV102" s="191">
        <f t="shared" si="2879"/>
        <v>0</v>
      </c>
      <c r="ZW102" s="191">
        <f t="shared" si="2879"/>
        <v>0</v>
      </c>
      <c r="ZX102" s="191">
        <f t="shared" si="2879"/>
        <v>0</v>
      </c>
      <c r="ZY102" s="191">
        <f t="shared" si="2879"/>
        <v>0</v>
      </c>
      <c r="ZZ102" s="191">
        <f t="shared" si="2879"/>
        <v>0</v>
      </c>
      <c r="AAA102" s="191">
        <f t="shared" si="2879"/>
        <v>0</v>
      </c>
      <c r="AAB102" s="191">
        <f t="shared" si="2879"/>
        <v>0</v>
      </c>
      <c r="AAC102" s="191">
        <f>SUM(AAC103:AAC105)</f>
        <v>0</v>
      </c>
      <c r="AAE102" s="191">
        <f t="shared" ref="AAE102:AAQ102" si="2880">SUM(AAE103:AAE105)</f>
        <v>0</v>
      </c>
      <c r="AAF102" s="191">
        <f t="shared" si="2880"/>
        <v>0</v>
      </c>
      <c r="AAG102" s="191">
        <f t="shared" si="2880"/>
        <v>0</v>
      </c>
      <c r="AAH102" s="191">
        <f t="shared" si="2880"/>
        <v>0</v>
      </c>
      <c r="AAI102" s="191">
        <f t="shared" si="2880"/>
        <v>0</v>
      </c>
      <c r="AAJ102" s="191">
        <f t="shared" si="2880"/>
        <v>0</v>
      </c>
      <c r="AAK102" s="191">
        <f t="shared" si="2880"/>
        <v>0</v>
      </c>
      <c r="AAL102" s="191">
        <f t="shared" si="2880"/>
        <v>0</v>
      </c>
      <c r="AAM102" s="191">
        <f t="shared" si="2880"/>
        <v>0</v>
      </c>
      <c r="AAN102" s="191">
        <f t="shared" si="2880"/>
        <v>0</v>
      </c>
      <c r="AAO102" s="191">
        <f t="shared" si="2880"/>
        <v>0</v>
      </c>
      <c r="AAP102" s="191">
        <f t="shared" si="2880"/>
        <v>0</v>
      </c>
      <c r="AAQ102" s="191">
        <f t="shared" si="2880"/>
        <v>0</v>
      </c>
      <c r="AAR102" s="191">
        <f>SUM(AAR103:AAR105)</f>
        <v>0</v>
      </c>
      <c r="AAT102" s="191">
        <f t="shared" ref="AAT102:ABF102" si="2881">SUM(AAT103:AAT105)</f>
        <v>0</v>
      </c>
      <c r="AAU102" s="191">
        <f t="shared" si="2881"/>
        <v>0</v>
      </c>
      <c r="AAV102" s="191">
        <f t="shared" si="2881"/>
        <v>0</v>
      </c>
      <c r="AAW102" s="191">
        <f t="shared" si="2881"/>
        <v>0</v>
      </c>
      <c r="AAX102" s="191">
        <f t="shared" si="2881"/>
        <v>0</v>
      </c>
      <c r="AAY102" s="191">
        <f t="shared" si="2881"/>
        <v>0</v>
      </c>
      <c r="AAZ102" s="191">
        <f t="shared" si="2881"/>
        <v>0</v>
      </c>
      <c r="ABA102" s="191">
        <f t="shared" si="2881"/>
        <v>0</v>
      </c>
      <c r="ABB102" s="191">
        <f t="shared" si="2881"/>
        <v>0</v>
      </c>
      <c r="ABC102" s="191">
        <f t="shared" si="2881"/>
        <v>0</v>
      </c>
      <c r="ABD102" s="191">
        <f t="shared" si="2881"/>
        <v>0</v>
      </c>
      <c r="ABE102" s="191">
        <f t="shared" si="2881"/>
        <v>0</v>
      </c>
      <c r="ABF102" s="191">
        <f t="shared" si="2881"/>
        <v>0</v>
      </c>
      <c r="ABG102" s="191">
        <f>SUM(ABG103:ABG105)</f>
        <v>0</v>
      </c>
      <c r="ABI102" s="191">
        <f t="shared" ref="ABI102:ABU102" si="2882">SUM(ABI103:ABI105)</f>
        <v>0</v>
      </c>
      <c r="ABJ102" s="191">
        <f t="shared" si="2882"/>
        <v>0</v>
      </c>
      <c r="ABK102" s="191">
        <f t="shared" si="2882"/>
        <v>0</v>
      </c>
      <c r="ABL102" s="191">
        <f t="shared" si="2882"/>
        <v>0</v>
      </c>
      <c r="ABM102" s="191">
        <f t="shared" si="2882"/>
        <v>0</v>
      </c>
      <c r="ABN102" s="191">
        <f t="shared" si="2882"/>
        <v>0</v>
      </c>
      <c r="ABO102" s="191">
        <f t="shared" si="2882"/>
        <v>0</v>
      </c>
      <c r="ABP102" s="191">
        <f t="shared" si="2882"/>
        <v>0</v>
      </c>
      <c r="ABQ102" s="191">
        <f t="shared" si="2882"/>
        <v>0</v>
      </c>
      <c r="ABR102" s="191">
        <f t="shared" si="2882"/>
        <v>0</v>
      </c>
      <c r="ABS102" s="191">
        <f t="shared" si="2882"/>
        <v>0</v>
      </c>
      <c r="ABT102" s="191">
        <f t="shared" si="2882"/>
        <v>0</v>
      </c>
      <c r="ABU102" s="191">
        <f t="shared" si="2882"/>
        <v>0</v>
      </c>
      <c r="ABV102" s="191">
        <f>SUM(ABV103:ABV105)</f>
        <v>0</v>
      </c>
      <c r="ABX102" s="191">
        <f t="shared" ref="ABX102:ACJ102" si="2883">SUM(ABX103:ABX105)</f>
        <v>0</v>
      </c>
      <c r="ABY102" s="191">
        <f t="shared" si="2883"/>
        <v>0</v>
      </c>
      <c r="ABZ102" s="191">
        <f t="shared" si="2883"/>
        <v>0</v>
      </c>
      <c r="ACA102" s="191">
        <f t="shared" si="2883"/>
        <v>0</v>
      </c>
      <c r="ACB102" s="191">
        <f t="shared" si="2883"/>
        <v>0</v>
      </c>
      <c r="ACC102" s="191">
        <f t="shared" si="2883"/>
        <v>0</v>
      </c>
      <c r="ACD102" s="191">
        <f t="shared" si="2883"/>
        <v>0</v>
      </c>
      <c r="ACE102" s="191">
        <f t="shared" si="2883"/>
        <v>0</v>
      </c>
      <c r="ACF102" s="191">
        <f t="shared" si="2883"/>
        <v>0</v>
      </c>
      <c r="ACG102" s="191">
        <f t="shared" si="2883"/>
        <v>0</v>
      </c>
      <c r="ACH102" s="191">
        <f t="shared" si="2883"/>
        <v>0</v>
      </c>
      <c r="ACI102" s="191">
        <f t="shared" si="2883"/>
        <v>0</v>
      </c>
      <c r="ACJ102" s="191">
        <f t="shared" si="2883"/>
        <v>0</v>
      </c>
      <c r="ACK102" s="191">
        <f>SUM(ACK103:ACK105)</f>
        <v>0</v>
      </c>
      <c r="ACM102" s="191">
        <f t="shared" ref="ACM102:ACY102" si="2884">SUM(ACM103:ACM105)</f>
        <v>0</v>
      </c>
      <c r="ACN102" s="191">
        <f t="shared" si="2884"/>
        <v>0</v>
      </c>
      <c r="ACO102" s="191">
        <f t="shared" si="2884"/>
        <v>0</v>
      </c>
      <c r="ACP102" s="191">
        <f t="shared" si="2884"/>
        <v>0</v>
      </c>
      <c r="ACQ102" s="191">
        <f t="shared" si="2884"/>
        <v>0</v>
      </c>
      <c r="ACR102" s="191">
        <f t="shared" si="2884"/>
        <v>0</v>
      </c>
      <c r="ACS102" s="191">
        <f t="shared" si="2884"/>
        <v>0</v>
      </c>
      <c r="ACT102" s="191">
        <f t="shared" si="2884"/>
        <v>0</v>
      </c>
      <c r="ACU102" s="191">
        <f t="shared" si="2884"/>
        <v>0</v>
      </c>
      <c r="ACV102" s="191">
        <f t="shared" si="2884"/>
        <v>0</v>
      </c>
      <c r="ACW102" s="191">
        <f t="shared" si="2884"/>
        <v>0</v>
      </c>
      <c r="ACX102" s="191">
        <f t="shared" si="2884"/>
        <v>0</v>
      </c>
      <c r="ACY102" s="191">
        <f t="shared" si="2884"/>
        <v>0</v>
      </c>
      <c r="ACZ102" s="191">
        <f>SUM(ACZ103:ACZ105)</f>
        <v>0</v>
      </c>
      <c r="ADC102" s="191">
        <f t="shared" ref="ADC102:ADO102" si="2885">SUM(ADC103:ADC105)</f>
        <v>0</v>
      </c>
      <c r="ADD102" s="191">
        <f t="shared" si="2885"/>
        <v>0</v>
      </c>
      <c r="ADE102" s="191">
        <f t="shared" si="2885"/>
        <v>0</v>
      </c>
      <c r="ADF102" s="191">
        <f t="shared" si="2885"/>
        <v>0</v>
      </c>
      <c r="ADG102" s="191">
        <f t="shared" si="2885"/>
        <v>0</v>
      </c>
      <c r="ADH102" s="191">
        <f t="shared" si="2885"/>
        <v>0</v>
      </c>
      <c r="ADI102" s="191">
        <f t="shared" si="2885"/>
        <v>0</v>
      </c>
      <c r="ADJ102" s="191">
        <f t="shared" si="2885"/>
        <v>0</v>
      </c>
      <c r="ADK102" s="191">
        <f t="shared" si="2885"/>
        <v>0</v>
      </c>
      <c r="ADL102" s="191">
        <f t="shared" si="2885"/>
        <v>0</v>
      </c>
      <c r="ADM102" s="191">
        <f t="shared" si="2885"/>
        <v>0</v>
      </c>
      <c r="ADN102" s="191">
        <f t="shared" si="2885"/>
        <v>0</v>
      </c>
      <c r="ADO102" s="191">
        <f t="shared" si="2885"/>
        <v>0</v>
      </c>
      <c r="ADP102" s="191">
        <f>SUM(ADP103:ADP105)</f>
        <v>0</v>
      </c>
      <c r="ADR102" s="191">
        <f t="shared" ref="ADR102:AED102" si="2886">SUM(ADR103:ADR105)</f>
        <v>0</v>
      </c>
      <c r="ADS102" s="191">
        <f t="shared" si="2886"/>
        <v>0</v>
      </c>
      <c r="ADT102" s="191">
        <f t="shared" si="2886"/>
        <v>0</v>
      </c>
      <c r="ADU102" s="191">
        <f t="shared" si="2886"/>
        <v>0</v>
      </c>
      <c r="ADV102" s="191">
        <f t="shared" si="2886"/>
        <v>0</v>
      </c>
      <c r="ADW102" s="191">
        <f t="shared" si="2886"/>
        <v>0</v>
      </c>
      <c r="ADX102" s="191">
        <f t="shared" si="2886"/>
        <v>0</v>
      </c>
      <c r="ADY102" s="191">
        <f t="shared" si="2886"/>
        <v>0</v>
      </c>
      <c r="ADZ102" s="191">
        <f t="shared" si="2886"/>
        <v>0</v>
      </c>
      <c r="AEA102" s="191">
        <f t="shared" si="2886"/>
        <v>0</v>
      </c>
      <c r="AEB102" s="191">
        <f t="shared" si="2886"/>
        <v>0</v>
      </c>
      <c r="AEC102" s="191">
        <f t="shared" si="2886"/>
        <v>0</v>
      </c>
      <c r="AED102" s="191">
        <f t="shared" si="2886"/>
        <v>0</v>
      </c>
      <c r="AEE102" s="191">
        <f>SUM(AEE103:AEE105)</f>
        <v>0</v>
      </c>
      <c r="AEG102" s="191">
        <f t="shared" ref="AEG102:AES102" si="2887">SUM(AEG103:AEG105)</f>
        <v>0</v>
      </c>
      <c r="AEH102" s="191">
        <f t="shared" si="2887"/>
        <v>0</v>
      </c>
      <c r="AEI102" s="191">
        <f t="shared" si="2887"/>
        <v>0</v>
      </c>
      <c r="AEJ102" s="191">
        <f t="shared" si="2887"/>
        <v>0</v>
      </c>
      <c r="AEK102" s="191">
        <f t="shared" si="2887"/>
        <v>0</v>
      </c>
      <c r="AEL102" s="191">
        <f t="shared" si="2887"/>
        <v>0</v>
      </c>
      <c r="AEM102" s="191">
        <f t="shared" si="2887"/>
        <v>0</v>
      </c>
      <c r="AEN102" s="191">
        <f t="shared" si="2887"/>
        <v>0</v>
      </c>
      <c r="AEO102" s="191">
        <f t="shared" si="2887"/>
        <v>0</v>
      </c>
      <c r="AEP102" s="191">
        <f t="shared" si="2887"/>
        <v>0</v>
      </c>
      <c r="AEQ102" s="191">
        <f t="shared" si="2887"/>
        <v>0</v>
      </c>
      <c r="AER102" s="191">
        <f t="shared" si="2887"/>
        <v>0</v>
      </c>
      <c r="AES102" s="191">
        <f t="shared" si="2887"/>
        <v>0</v>
      </c>
      <c r="AET102" s="191">
        <f>SUM(AET103:AET105)</f>
        <v>0</v>
      </c>
      <c r="AEV102" s="191">
        <f t="shared" ref="AEV102:AFH102" si="2888">SUM(AEV103:AEV105)</f>
        <v>0</v>
      </c>
      <c r="AEW102" s="191">
        <f t="shared" si="2888"/>
        <v>0</v>
      </c>
      <c r="AEX102" s="191">
        <f t="shared" si="2888"/>
        <v>0</v>
      </c>
      <c r="AEY102" s="191">
        <f t="shared" si="2888"/>
        <v>0</v>
      </c>
      <c r="AEZ102" s="191">
        <f t="shared" si="2888"/>
        <v>0</v>
      </c>
      <c r="AFA102" s="191">
        <f t="shared" si="2888"/>
        <v>0</v>
      </c>
      <c r="AFB102" s="191">
        <f t="shared" si="2888"/>
        <v>0</v>
      </c>
      <c r="AFC102" s="191">
        <f t="shared" si="2888"/>
        <v>0</v>
      </c>
      <c r="AFD102" s="191">
        <f t="shared" si="2888"/>
        <v>0</v>
      </c>
      <c r="AFE102" s="191">
        <f t="shared" si="2888"/>
        <v>0</v>
      </c>
      <c r="AFF102" s="191">
        <f t="shared" si="2888"/>
        <v>0</v>
      </c>
      <c r="AFG102" s="191">
        <f t="shared" si="2888"/>
        <v>0</v>
      </c>
      <c r="AFH102" s="191">
        <f t="shared" si="2888"/>
        <v>0</v>
      </c>
      <c r="AFI102" s="191">
        <f>SUM(AFI103:AFI105)</f>
        <v>0</v>
      </c>
      <c r="AFK102" s="191">
        <f t="shared" ref="AFK102:AFW102" si="2889">SUM(AFK103:AFK105)</f>
        <v>0</v>
      </c>
      <c r="AFL102" s="191">
        <f t="shared" si="2889"/>
        <v>0</v>
      </c>
      <c r="AFM102" s="191">
        <f t="shared" si="2889"/>
        <v>0</v>
      </c>
      <c r="AFN102" s="191">
        <f t="shared" si="2889"/>
        <v>0</v>
      </c>
      <c r="AFO102" s="191">
        <f t="shared" si="2889"/>
        <v>0</v>
      </c>
      <c r="AFP102" s="191">
        <f t="shared" si="2889"/>
        <v>0</v>
      </c>
      <c r="AFQ102" s="191">
        <f t="shared" si="2889"/>
        <v>0</v>
      </c>
      <c r="AFR102" s="191">
        <f t="shared" si="2889"/>
        <v>0</v>
      </c>
      <c r="AFS102" s="191">
        <f t="shared" si="2889"/>
        <v>0</v>
      </c>
      <c r="AFT102" s="191">
        <f t="shared" si="2889"/>
        <v>0</v>
      </c>
      <c r="AFU102" s="191">
        <f t="shared" si="2889"/>
        <v>0</v>
      </c>
      <c r="AFV102" s="191">
        <f t="shared" si="2889"/>
        <v>0</v>
      </c>
      <c r="AFW102" s="191">
        <f t="shared" si="2889"/>
        <v>0</v>
      </c>
      <c r="AFX102" s="191">
        <f>SUM(AFX103:AFX105)</f>
        <v>0</v>
      </c>
      <c r="AFZ102" s="191">
        <f t="shared" ref="AFZ102:AGL102" si="2890">SUM(AFZ103:AFZ105)</f>
        <v>0</v>
      </c>
      <c r="AGA102" s="191">
        <f t="shared" si="2890"/>
        <v>0</v>
      </c>
      <c r="AGB102" s="191">
        <f t="shared" si="2890"/>
        <v>0</v>
      </c>
      <c r="AGC102" s="191">
        <f t="shared" si="2890"/>
        <v>0</v>
      </c>
      <c r="AGD102" s="191">
        <f t="shared" si="2890"/>
        <v>0</v>
      </c>
      <c r="AGE102" s="191">
        <f t="shared" si="2890"/>
        <v>0</v>
      </c>
      <c r="AGF102" s="191">
        <f t="shared" si="2890"/>
        <v>0</v>
      </c>
      <c r="AGG102" s="191">
        <f t="shared" si="2890"/>
        <v>0</v>
      </c>
      <c r="AGH102" s="191">
        <f t="shared" si="2890"/>
        <v>0</v>
      </c>
      <c r="AGI102" s="191">
        <f t="shared" si="2890"/>
        <v>0</v>
      </c>
      <c r="AGJ102" s="191">
        <f t="shared" si="2890"/>
        <v>0</v>
      </c>
      <c r="AGK102" s="191">
        <f t="shared" si="2890"/>
        <v>0</v>
      </c>
      <c r="AGL102" s="191">
        <f t="shared" si="2890"/>
        <v>0</v>
      </c>
      <c r="AGM102" s="191">
        <f>SUM(AGM103:AGM105)</f>
        <v>0</v>
      </c>
      <c r="AGO102" s="191">
        <f t="shared" ref="AGO102:AHA102" si="2891">SUM(AGO103:AGO105)</f>
        <v>0</v>
      </c>
      <c r="AGP102" s="191">
        <f t="shared" si="2891"/>
        <v>0</v>
      </c>
      <c r="AGQ102" s="191">
        <f t="shared" si="2891"/>
        <v>0</v>
      </c>
      <c r="AGR102" s="191">
        <f t="shared" si="2891"/>
        <v>0</v>
      </c>
      <c r="AGS102" s="191">
        <f t="shared" si="2891"/>
        <v>0</v>
      </c>
      <c r="AGT102" s="191">
        <f t="shared" si="2891"/>
        <v>0</v>
      </c>
      <c r="AGU102" s="191">
        <f t="shared" si="2891"/>
        <v>0</v>
      </c>
      <c r="AGV102" s="191">
        <f t="shared" si="2891"/>
        <v>0</v>
      </c>
      <c r="AGW102" s="191">
        <f t="shared" si="2891"/>
        <v>0</v>
      </c>
      <c r="AGX102" s="191">
        <f t="shared" si="2891"/>
        <v>0</v>
      </c>
      <c r="AGY102" s="191">
        <f t="shared" si="2891"/>
        <v>0</v>
      </c>
      <c r="AGZ102" s="191">
        <f t="shared" si="2891"/>
        <v>0</v>
      </c>
      <c r="AHA102" s="191">
        <f t="shared" si="2891"/>
        <v>0</v>
      </c>
      <c r="AHB102" s="191">
        <f>SUM(AHB103:AHB105)</f>
        <v>0</v>
      </c>
      <c r="AHD102" s="191">
        <f t="shared" ref="AHD102:AHP102" si="2892">SUM(AHD103:AHD105)</f>
        <v>0</v>
      </c>
      <c r="AHE102" s="191">
        <f t="shared" si="2892"/>
        <v>0</v>
      </c>
      <c r="AHF102" s="191">
        <f t="shared" si="2892"/>
        <v>0</v>
      </c>
      <c r="AHG102" s="191">
        <f t="shared" si="2892"/>
        <v>0</v>
      </c>
      <c r="AHH102" s="191">
        <f t="shared" si="2892"/>
        <v>0</v>
      </c>
      <c r="AHI102" s="191">
        <f t="shared" si="2892"/>
        <v>0</v>
      </c>
      <c r="AHJ102" s="191">
        <f t="shared" si="2892"/>
        <v>0</v>
      </c>
      <c r="AHK102" s="191">
        <f t="shared" si="2892"/>
        <v>0</v>
      </c>
      <c r="AHL102" s="191">
        <f t="shared" si="2892"/>
        <v>0</v>
      </c>
      <c r="AHM102" s="191">
        <f t="shared" si="2892"/>
        <v>0</v>
      </c>
      <c r="AHN102" s="191">
        <f t="shared" si="2892"/>
        <v>0</v>
      </c>
      <c r="AHO102" s="191">
        <f t="shared" si="2892"/>
        <v>0</v>
      </c>
      <c r="AHP102" s="191">
        <f t="shared" si="2892"/>
        <v>0</v>
      </c>
      <c r="AHQ102" s="191">
        <f>SUM(AHQ103:AHQ105)</f>
        <v>0</v>
      </c>
      <c r="AHS102" s="191">
        <f t="shared" ref="AHS102:AIE102" si="2893">SUM(AHS103:AHS105)</f>
        <v>0</v>
      </c>
      <c r="AHT102" s="191">
        <f t="shared" si="2893"/>
        <v>0</v>
      </c>
      <c r="AHU102" s="191">
        <f t="shared" si="2893"/>
        <v>0</v>
      </c>
      <c r="AHV102" s="191">
        <f t="shared" si="2893"/>
        <v>0</v>
      </c>
      <c r="AHW102" s="191">
        <f t="shared" si="2893"/>
        <v>0</v>
      </c>
      <c r="AHX102" s="191">
        <f t="shared" si="2893"/>
        <v>0</v>
      </c>
      <c r="AHY102" s="191">
        <f t="shared" si="2893"/>
        <v>0</v>
      </c>
      <c r="AHZ102" s="191">
        <f t="shared" si="2893"/>
        <v>0</v>
      </c>
      <c r="AIA102" s="191">
        <f t="shared" si="2893"/>
        <v>0</v>
      </c>
      <c r="AIB102" s="191">
        <f t="shared" si="2893"/>
        <v>0</v>
      </c>
      <c r="AIC102" s="191">
        <f t="shared" si="2893"/>
        <v>0</v>
      </c>
      <c r="AID102" s="191">
        <f t="shared" si="2893"/>
        <v>0</v>
      </c>
      <c r="AIE102" s="191">
        <f t="shared" si="2893"/>
        <v>0</v>
      </c>
      <c r="AIF102" s="191">
        <f>SUM(AIF103:AIF105)</f>
        <v>0</v>
      </c>
    </row>
    <row r="103" spans="1:916" ht="30" x14ac:dyDescent="0.25">
      <c r="A103" s="162" t="s">
        <v>287</v>
      </c>
      <c r="B103" s="163" t="s">
        <v>288</v>
      </c>
      <c r="C103" s="160"/>
      <c r="D103" s="44"/>
      <c r="E103" s="44"/>
      <c r="F103" s="44"/>
      <c r="G103" s="192">
        <f t="shared" ref="G103:G105" si="2894">C103+D103-E103+F103</f>
        <v>0</v>
      </c>
      <c r="H103" s="44"/>
      <c r="I103" s="44"/>
      <c r="J103" s="44"/>
      <c r="K103" s="44"/>
      <c r="L103" s="44"/>
      <c r="M103" s="44"/>
      <c r="N103" s="192">
        <f>H103+I103-J103+K103-L103+M103</f>
        <v>0</v>
      </c>
      <c r="O103" s="44"/>
      <c r="P103" s="44"/>
      <c r="Q103" s="44"/>
      <c r="R103" s="44"/>
      <c r="S103" s="44"/>
      <c r="T103" s="44"/>
      <c r="U103" s="192">
        <f t="shared" ref="U103:U105" si="2895">Q103+R103-S103+T103</f>
        <v>0</v>
      </c>
      <c r="V103" s="44"/>
      <c r="W103" s="44"/>
      <c r="X103" s="44"/>
      <c r="Y103" s="44"/>
      <c r="Z103" s="44"/>
      <c r="AA103" s="44"/>
      <c r="AB103" s="192">
        <f>V103+W103-X103+Y103-Z103+AA103</f>
        <v>0</v>
      </c>
      <c r="AC103" s="44"/>
      <c r="AD103" s="44"/>
      <c r="AF103" s="44"/>
      <c r="AG103" s="44"/>
      <c r="AH103" s="44"/>
      <c r="AI103" s="44"/>
      <c r="AJ103" s="192">
        <f t="shared" ref="AJ103:AJ105" si="2896">AF103+AG103-AH103+AI103</f>
        <v>0</v>
      </c>
      <c r="AK103" s="44"/>
      <c r="AL103" s="44"/>
      <c r="AM103" s="44"/>
      <c r="AN103" s="44"/>
      <c r="AO103" s="44"/>
      <c r="AP103" s="44"/>
      <c r="AQ103" s="192">
        <f>AK103+AL103-AM103+AN103-AO103+AP103</f>
        <v>0</v>
      </c>
      <c r="AR103" s="44"/>
      <c r="AS103" s="44"/>
      <c r="AU103" s="44"/>
      <c r="AV103" s="44"/>
      <c r="AW103" s="44"/>
      <c r="AX103" s="44"/>
      <c r="AY103" s="192">
        <f t="shared" ref="AY103:AY105" si="2897">AU103+AV103-AW103+AX103</f>
        <v>0</v>
      </c>
      <c r="AZ103" s="44"/>
      <c r="BA103" s="44"/>
      <c r="BB103" s="44"/>
      <c r="BC103" s="44"/>
      <c r="BD103" s="44"/>
      <c r="BE103" s="44"/>
      <c r="BF103" s="192">
        <f>AZ103+BA103-BB103+BC103-BD103+BE103</f>
        <v>0</v>
      </c>
      <c r="BG103" s="44"/>
      <c r="BH103" s="44"/>
      <c r="BJ103" s="44"/>
      <c r="BK103" s="44"/>
      <c r="BL103" s="44"/>
      <c r="BM103" s="44"/>
      <c r="BN103" s="192">
        <f t="shared" ref="BN103:BN105" si="2898">BJ103+BK103-BL103+BM103</f>
        <v>0</v>
      </c>
      <c r="BO103" s="44"/>
      <c r="BP103" s="44"/>
      <c r="BQ103" s="44"/>
      <c r="BR103" s="44"/>
      <c r="BS103" s="44"/>
      <c r="BT103" s="44"/>
      <c r="BU103" s="192">
        <f>BO103+BP103-BQ103+BR103-BS103+BT103</f>
        <v>0</v>
      </c>
      <c r="BV103" s="44"/>
      <c r="BW103" s="44"/>
      <c r="BY103" s="44"/>
      <c r="BZ103" s="44"/>
      <c r="CA103" s="44"/>
      <c r="CB103" s="44"/>
      <c r="CC103" s="192">
        <f t="shared" ref="CC103:CC105" si="2899">BY103+BZ103-CA103+CB103</f>
        <v>0</v>
      </c>
      <c r="CD103" s="44"/>
      <c r="CE103" s="44"/>
      <c r="CF103" s="44"/>
      <c r="CG103" s="44"/>
      <c r="CH103" s="44"/>
      <c r="CI103" s="44"/>
      <c r="CJ103" s="192">
        <f>CD103+CE103-CF103+CG103-CH103+CI103</f>
        <v>0</v>
      </c>
      <c r="CK103" s="44"/>
      <c r="CL103" s="44"/>
      <c r="CN103" s="44"/>
      <c r="CO103" s="44"/>
      <c r="CP103" s="44"/>
      <c r="CQ103" s="44"/>
      <c r="CR103" s="192">
        <f t="shared" ref="CR103:CR105" si="2900">CN103+CO103-CP103+CQ103</f>
        <v>0</v>
      </c>
      <c r="CS103" s="44"/>
      <c r="CT103" s="44"/>
      <c r="CU103" s="44"/>
      <c r="CV103" s="44"/>
      <c r="CW103" s="44"/>
      <c r="CX103" s="44"/>
      <c r="CY103" s="192">
        <f>CS103+CT103-CU103+CV103-CW103+CX103</f>
        <v>0</v>
      </c>
      <c r="CZ103" s="44"/>
      <c r="DA103" s="44"/>
      <c r="DC103" s="44"/>
      <c r="DD103" s="44"/>
      <c r="DE103" s="44"/>
      <c r="DF103" s="44"/>
      <c r="DG103" s="192">
        <f t="shared" ref="DG103:DG105" si="2901">DC103+DD103-DE103+DF103</f>
        <v>0</v>
      </c>
      <c r="DH103" s="44"/>
      <c r="DI103" s="44"/>
      <c r="DJ103" s="44"/>
      <c r="DK103" s="44"/>
      <c r="DL103" s="44"/>
      <c r="DM103" s="44"/>
      <c r="DN103" s="192">
        <f>DH103+DI103-DJ103+DK103-DL103+DM103</f>
        <v>0</v>
      </c>
      <c r="DO103" s="44"/>
      <c r="DP103" s="44"/>
      <c r="DR103" s="44"/>
      <c r="DS103" s="44"/>
      <c r="DT103" s="44"/>
      <c r="DU103" s="44"/>
      <c r="DV103" s="192">
        <f t="shared" ref="DV103:DV105" si="2902">DR103+DS103-DT103+DU103</f>
        <v>0</v>
      </c>
      <c r="DW103" s="44"/>
      <c r="DX103" s="44"/>
      <c r="DY103" s="44"/>
      <c r="DZ103" s="44"/>
      <c r="EA103" s="44"/>
      <c r="EB103" s="44"/>
      <c r="EC103" s="192">
        <f>DW103+DX103-DY103+DZ103-EA103+EB103</f>
        <v>0</v>
      </c>
      <c r="ED103" s="44"/>
      <c r="EE103" s="44"/>
      <c r="EG103" s="44"/>
      <c r="EH103" s="44"/>
      <c r="EI103" s="44"/>
      <c r="EJ103" s="44"/>
      <c r="EK103" s="192">
        <f t="shared" ref="EK103:EK105" si="2903">EG103+EH103-EI103+EJ103</f>
        <v>0</v>
      </c>
      <c r="EL103" s="44"/>
      <c r="EM103" s="44"/>
      <c r="EN103" s="44"/>
      <c r="EO103" s="44"/>
      <c r="EP103" s="44"/>
      <c r="EQ103" s="44"/>
      <c r="ER103" s="192">
        <f>EL103+EM103-EN103+EO103-EP103+EQ103</f>
        <v>0</v>
      </c>
      <c r="ES103" s="44"/>
      <c r="ET103" s="44"/>
      <c r="EV103" s="44"/>
      <c r="EW103" s="44"/>
      <c r="EX103" s="44"/>
      <c r="EY103" s="44"/>
      <c r="EZ103" s="192">
        <f t="shared" ref="EZ103:EZ105" si="2904">EV103+EW103-EX103+EY103</f>
        <v>0</v>
      </c>
      <c r="FA103" s="44"/>
      <c r="FB103" s="44"/>
      <c r="FC103" s="44"/>
      <c r="FD103" s="44"/>
      <c r="FE103" s="44"/>
      <c r="FF103" s="44"/>
      <c r="FG103" s="192">
        <f>FA103+FB103-FC103+FD103-FE103+FF103</f>
        <v>0</v>
      </c>
      <c r="FH103" s="44"/>
      <c r="FI103" s="44"/>
      <c r="FK103" s="44"/>
      <c r="FL103" s="44"/>
      <c r="FM103" s="44"/>
      <c r="FN103" s="44"/>
      <c r="FO103" s="192">
        <f t="shared" ref="FO103:FO105" si="2905">FK103+FL103-FM103+FN103</f>
        <v>0</v>
      </c>
      <c r="FP103" s="44"/>
      <c r="FQ103" s="44"/>
      <c r="FR103" s="44"/>
      <c r="FS103" s="44"/>
      <c r="FT103" s="44"/>
      <c r="FU103" s="44"/>
      <c r="FV103" s="192">
        <f>FP103+FQ103-FR103+FS103-FT103+FU103</f>
        <v>0</v>
      </c>
      <c r="FW103" s="44"/>
      <c r="FX103" s="44"/>
      <c r="FZ103" s="44"/>
      <c r="GA103" s="44"/>
      <c r="GB103" s="44"/>
      <c r="GC103" s="44"/>
      <c r="GD103" s="192">
        <f t="shared" ref="GD103:GD105" si="2906">FZ103+GA103-GB103+GC103</f>
        <v>0</v>
      </c>
      <c r="GE103" s="44"/>
      <c r="GF103" s="44"/>
      <c r="GG103" s="44"/>
      <c r="GH103" s="44"/>
      <c r="GI103" s="44"/>
      <c r="GJ103" s="44"/>
      <c r="GK103" s="192">
        <f>GE103+GF103-GG103+GH103-GI103+GJ103</f>
        <v>0</v>
      </c>
      <c r="GL103" s="44"/>
      <c r="GM103" s="44"/>
      <c r="GO103" s="44"/>
      <c r="GP103" s="44"/>
      <c r="GQ103" s="44"/>
      <c r="GR103" s="44"/>
      <c r="GS103" s="192">
        <f t="shared" ref="GS103:GS105" si="2907">GO103+GP103-GQ103+GR103</f>
        <v>0</v>
      </c>
      <c r="GT103" s="44"/>
      <c r="GU103" s="44"/>
      <c r="GV103" s="44"/>
      <c r="GW103" s="44"/>
      <c r="GX103" s="44"/>
      <c r="GY103" s="44"/>
      <c r="GZ103" s="192">
        <f>GT103+GU103-GV103+GW103-GX103+GY103</f>
        <v>0</v>
      </c>
      <c r="HA103" s="44"/>
      <c r="HB103" s="44"/>
      <c r="HD103" s="44"/>
      <c r="HE103" s="44"/>
      <c r="HF103" s="44"/>
      <c r="HG103" s="44"/>
      <c r="HH103" s="192">
        <f t="shared" ref="HH103:HH105" si="2908">HD103+HE103-HF103+HG103</f>
        <v>0</v>
      </c>
      <c r="HI103" s="44"/>
      <c r="HJ103" s="44"/>
      <c r="HK103" s="44"/>
      <c r="HL103" s="44"/>
      <c r="HM103" s="44"/>
      <c r="HN103" s="44"/>
      <c r="HO103" s="192">
        <f>HI103+HJ103-HK103+HL103-HM103+HN103</f>
        <v>0</v>
      </c>
      <c r="HP103" s="44"/>
      <c r="HQ103" s="44"/>
      <c r="HS103" s="44"/>
      <c r="HT103" s="44"/>
      <c r="HU103" s="44"/>
      <c r="HV103" s="44"/>
      <c r="HW103" s="192">
        <f t="shared" ref="HW103:HW105" si="2909">HS103+HT103-HU103+HV103</f>
        <v>0</v>
      </c>
      <c r="HX103" s="44"/>
      <c r="HY103" s="44"/>
      <c r="HZ103" s="44"/>
      <c r="IA103" s="44"/>
      <c r="IB103" s="44"/>
      <c r="IC103" s="44"/>
      <c r="ID103" s="192">
        <f>HX103+HY103-HZ103+IA103-IB103+IC103</f>
        <v>0</v>
      </c>
      <c r="IE103" s="44"/>
      <c r="IF103" s="44"/>
      <c r="IH103" s="44"/>
      <c r="II103" s="44"/>
      <c r="IJ103" s="44"/>
      <c r="IK103" s="44"/>
      <c r="IL103" s="192">
        <f t="shared" ref="IL103:IL105" si="2910">IH103+II103-IJ103+IK103</f>
        <v>0</v>
      </c>
      <c r="IM103" s="44"/>
      <c r="IN103" s="44"/>
      <c r="IO103" s="44"/>
      <c r="IP103" s="44"/>
      <c r="IQ103" s="44"/>
      <c r="IR103" s="44"/>
      <c r="IS103" s="192">
        <f>IM103+IN103-IO103+IP103-IQ103+IR103</f>
        <v>0</v>
      </c>
      <c r="IT103" s="44"/>
      <c r="IU103" s="44"/>
      <c r="IW103" s="44"/>
      <c r="IX103" s="44"/>
      <c r="IY103" s="44"/>
      <c r="IZ103" s="44"/>
      <c r="JA103" s="192">
        <f t="shared" ref="JA103:JA105" si="2911">IW103+IX103-IY103+IZ103</f>
        <v>0</v>
      </c>
      <c r="JB103" s="44"/>
      <c r="JC103" s="44"/>
      <c r="JD103" s="44"/>
      <c r="JE103" s="44"/>
      <c r="JF103" s="44"/>
      <c r="JG103" s="44"/>
      <c r="JH103" s="192">
        <f>JB103+JC103-JD103+JE103-JF103+JG103</f>
        <v>0</v>
      </c>
      <c r="JI103" s="44"/>
      <c r="JJ103" s="44"/>
      <c r="JL103" s="44"/>
      <c r="JM103" s="44"/>
      <c r="JN103" s="44"/>
      <c r="JO103" s="44"/>
      <c r="JP103" s="192">
        <f t="shared" ref="JP103:JP105" si="2912">JL103+JM103-JN103+JO103</f>
        <v>0</v>
      </c>
      <c r="JQ103" s="44"/>
      <c r="JR103" s="44"/>
      <c r="JS103" s="44"/>
      <c r="JT103" s="44"/>
      <c r="JU103" s="44"/>
      <c r="JV103" s="44"/>
      <c r="JW103" s="192">
        <f>JQ103+JR103-JS103+JT103-JU103+JV103</f>
        <v>0</v>
      </c>
      <c r="JX103" s="44"/>
      <c r="JY103" s="44"/>
      <c r="KA103" s="44"/>
      <c r="KB103" s="44"/>
      <c r="KC103" s="44"/>
      <c r="KD103" s="44"/>
      <c r="KE103" s="192">
        <f t="shared" ref="KE103:KE105" si="2913">KA103+KB103-KC103+KD103</f>
        <v>0</v>
      </c>
      <c r="KF103" s="44"/>
      <c r="KG103" s="44"/>
      <c r="KH103" s="44"/>
      <c r="KI103" s="44"/>
      <c r="KJ103" s="44"/>
      <c r="KK103" s="44"/>
      <c r="KL103" s="192">
        <f>KF103+KG103-KH103+KI103-KJ103+KK103</f>
        <v>0</v>
      </c>
      <c r="KM103" s="44"/>
      <c r="KN103" s="44"/>
      <c r="KP103" s="44"/>
      <c r="KQ103" s="44"/>
      <c r="KR103" s="44"/>
      <c r="KS103" s="44"/>
      <c r="KT103" s="192">
        <f t="shared" ref="KT103:KT105" si="2914">KP103+KQ103-KR103+KS103</f>
        <v>0</v>
      </c>
      <c r="KU103" s="44"/>
      <c r="KV103" s="44"/>
      <c r="KW103" s="44"/>
      <c r="KX103" s="44"/>
      <c r="KY103" s="44"/>
      <c r="KZ103" s="44"/>
      <c r="LA103" s="192">
        <f>KU103+KV103-KW103+KX103-KY103+KZ103</f>
        <v>0</v>
      </c>
      <c r="LB103" s="44"/>
      <c r="LC103" s="44"/>
      <c r="LE103" s="44"/>
      <c r="LF103" s="44"/>
      <c r="LG103" s="44"/>
      <c r="LH103" s="44"/>
      <c r="LI103" s="192">
        <f t="shared" ref="LI103:LI105" si="2915">LE103+LF103-LG103+LH103</f>
        <v>0</v>
      </c>
      <c r="LJ103" s="44"/>
      <c r="LK103" s="44"/>
      <c r="LL103" s="44"/>
      <c r="LM103" s="44"/>
      <c r="LN103" s="44"/>
      <c r="LO103" s="44"/>
      <c r="LP103" s="192">
        <f>LJ103+LK103-LL103+LM103-LN103+LO103</f>
        <v>0</v>
      </c>
      <c r="LQ103" s="44"/>
      <c r="LR103" s="44"/>
      <c r="LT103" s="44"/>
      <c r="LU103" s="44"/>
      <c r="LV103" s="44"/>
      <c r="LW103" s="44"/>
      <c r="LX103" s="192">
        <f t="shared" ref="LX103:LX105" si="2916">LT103+LU103-LV103+LW103</f>
        <v>0</v>
      </c>
      <c r="LY103" s="44"/>
      <c r="LZ103" s="44"/>
      <c r="MA103" s="44"/>
      <c r="MB103" s="44"/>
      <c r="MC103" s="44"/>
      <c r="MD103" s="44"/>
      <c r="ME103" s="192">
        <f>LY103+LZ103-MA103+MB103-MC103+MD103</f>
        <v>0</v>
      </c>
      <c r="MF103" s="44"/>
      <c r="MG103" s="44"/>
      <c r="MI103" s="44"/>
      <c r="MJ103" s="44"/>
      <c r="MK103" s="44"/>
      <c r="ML103" s="44"/>
      <c r="MM103" s="192">
        <f t="shared" ref="MM103:MM105" si="2917">MI103+MJ103-MK103+ML103</f>
        <v>0</v>
      </c>
      <c r="MN103" s="44"/>
      <c r="MO103" s="44"/>
      <c r="MP103" s="44"/>
      <c r="MQ103" s="44"/>
      <c r="MR103" s="44"/>
      <c r="MS103" s="44"/>
      <c r="MT103" s="192">
        <f>MN103+MO103-MP103+MQ103-MR103+MS103</f>
        <v>0</v>
      </c>
      <c r="MU103" s="44"/>
      <c r="MV103" s="44"/>
      <c r="MX103" s="44"/>
      <c r="MY103" s="44"/>
      <c r="MZ103" s="44"/>
      <c r="NA103" s="44"/>
      <c r="NB103" s="192">
        <f t="shared" ref="NB103:NB105" si="2918">MX103+MY103-MZ103+NA103</f>
        <v>0</v>
      </c>
      <c r="NC103" s="44"/>
      <c r="ND103" s="44"/>
      <c r="NE103" s="44"/>
      <c r="NF103" s="44"/>
      <c r="NG103" s="44"/>
      <c r="NH103" s="44"/>
      <c r="NI103" s="192">
        <f>NC103+ND103-NE103+NF103-NG103+NH103</f>
        <v>0</v>
      </c>
      <c r="NJ103" s="44"/>
      <c r="NK103" s="44"/>
      <c r="NM103" s="44"/>
      <c r="NN103" s="44"/>
      <c r="NO103" s="44"/>
      <c r="NP103" s="44"/>
      <c r="NQ103" s="192">
        <f t="shared" ref="NQ103:NQ105" si="2919">NM103+NN103-NO103+NP103</f>
        <v>0</v>
      </c>
      <c r="NR103" s="44"/>
      <c r="NS103" s="44"/>
      <c r="NT103" s="44"/>
      <c r="NU103" s="44"/>
      <c r="NV103" s="44"/>
      <c r="NW103" s="44"/>
      <c r="NX103" s="192">
        <f>NR103+NS103-NT103+NU103-NV103+NW103</f>
        <v>0</v>
      </c>
      <c r="NY103" s="44"/>
      <c r="NZ103" s="44"/>
      <c r="OB103" s="44"/>
      <c r="OC103" s="44"/>
      <c r="OD103" s="44"/>
      <c r="OE103" s="44"/>
      <c r="OF103" s="192">
        <f t="shared" ref="OF103:OF105" si="2920">OB103+OC103-OD103+OE103</f>
        <v>0</v>
      </c>
      <c r="OG103" s="44"/>
      <c r="OH103" s="44"/>
      <c r="OI103" s="44"/>
      <c r="OJ103" s="44"/>
      <c r="OK103" s="44"/>
      <c r="OL103" s="44"/>
      <c r="OM103" s="192">
        <f>OG103+OH103-OI103+OJ103-OK103+OL103</f>
        <v>0</v>
      </c>
      <c r="ON103" s="44"/>
      <c r="OO103" s="44"/>
      <c r="OQ103" s="44"/>
      <c r="OR103" s="44"/>
      <c r="OS103" s="44"/>
      <c r="OT103" s="44"/>
      <c r="OU103" s="192">
        <f t="shared" ref="OU103:OU105" si="2921">OQ103+OR103-OS103+OT103</f>
        <v>0</v>
      </c>
      <c r="OV103" s="44"/>
      <c r="OW103" s="44"/>
      <c r="OX103" s="44"/>
      <c r="OY103" s="44"/>
      <c r="OZ103" s="44"/>
      <c r="PA103" s="44"/>
      <c r="PB103" s="192">
        <f>OV103+OW103-OX103+OY103-OZ103+PA103</f>
        <v>0</v>
      </c>
      <c r="PC103" s="44"/>
      <c r="PD103" s="44"/>
      <c r="PF103" s="44"/>
      <c r="PG103" s="44"/>
      <c r="PH103" s="44"/>
      <c r="PI103" s="44"/>
      <c r="PJ103" s="192">
        <f t="shared" ref="PJ103:PJ105" si="2922">PF103+PG103-PH103+PI103</f>
        <v>0</v>
      </c>
      <c r="PK103" s="44"/>
      <c r="PL103" s="44"/>
      <c r="PM103" s="44"/>
      <c r="PN103" s="44"/>
      <c r="PO103" s="44"/>
      <c r="PP103" s="44"/>
      <c r="PQ103" s="192">
        <f>PK103+PL103-PM103+PN103-PO103+PP103</f>
        <v>0</v>
      </c>
      <c r="PR103" s="44"/>
      <c r="PS103" s="44"/>
      <c r="PU103" s="44"/>
      <c r="PV103" s="44"/>
      <c r="PW103" s="44"/>
      <c r="PX103" s="44"/>
      <c r="PY103" s="192">
        <f t="shared" ref="PY103:PY105" si="2923">PU103+PV103-PW103+PX103</f>
        <v>0</v>
      </c>
      <c r="PZ103" s="44"/>
      <c r="QA103" s="44"/>
      <c r="QB103" s="44"/>
      <c r="QC103" s="44"/>
      <c r="QD103" s="44"/>
      <c r="QE103" s="44"/>
      <c r="QF103" s="192">
        <f>PZ103+QA103-QB103+QC103-QD103+QE103</f>
        <v>0</v>
      </c>
      <c r="QG103" s="44"/>
      <c r="QH103" s="44"/>
      <c r="QJ103" s="44"/>
      <c r="QK103" s="44"/>
      <c r="QL103" s="44"/>
      <c r="QM103" s="44"/>
      <c r="QN103" s="192">
        <f t="shared" ref="QN103:QN105" si="2924">QJ103+QK103-QL103+QM103</f>
        <v>0</v>
      </c>
      <c r="QO103" s="44"/>
      <c r="QP103" s="44"/>
      <c r="QQ103" s="44"/>
      <c r="QR103" s="44"/>
      <c r="QS103" s="44"/>
      <c r="QT103" s="44"/>
      <c r="QU103" s="192">
        <f>QO103+QP103-QQ103+QR103-QS103+QT103</f>
        <v>0</v>
      </c>
      <c r="QV103" s="44"/>
      <c r="QW103" s="44"/>
      <c r="QY103" s="44"/>
      <c r="QZ103" s="44"/>
      <c r="RA103" s="44"/>
      <c r="RB103" s="44"/>
      <c r="RC103" s="192">
        <f t="shared" ref="RC103:RC105" si="2925">QY103+QZ103-RA103+RB103</f>
        <v>0</v>
      </c>
      <c r="RD103" s="44"/>
      <c r="RE103" s="44"/>
      <c r="RF103" s="44"/>
      <c r="RG103" s="44"/>
      <c r="RH103" s="44"/>
      <c r="RI103" s="44"/>
      <c r="RJ103" s="192">
        <f>RD103+RE103-RF103+RG103-RH103+RI103</f>
        <v>0</v>
      </c>
      <c r="RK103" s="44"/>
      <c r="RL103" s="44"/>
      <c r="RN103" s="44"/>
      <c r="RO103" s="44"/>
      <c r="RP103" s="44"/>
      <c r="RQ103" s="44"/>
      <c r="RR103" s="192">
        <f t="shared" ref="RR103:RR105" si="2926">RN103+RO103-RP103+RQ103</f>
        <v>0</v>
      </c>
      <c r="RS103" s="44"/>
      <c r="RT103" s="44"/>
      <c r="RU103" s="44"/>
      <c r="RV103" s="44"/>
      <c r="RW103" s="44"/>
      <c r="RX103" s="44"/>
      <c r="RY103" s="192">
        <f>RS103+RT103-RU103+RV103-RW103+RX103</f>
        <v>0</v>
      </c>
      <c r="RZ103" s="44"/>
      <c r="SA103" s="44"/>
      <c r="SC103" s="44"/>
      <c r="SD103" s="44"/>
      <c r="SE103" s="44"/>
      <c r="SF103" s="44"/>
      <c r="SG103" s="192">
        <f t="shared" ref="SG103:SG105" si="2927">SC103+SD103-SE103+SF103</f>
        <v>0</v>
      </c>
      <c r="SH103" s="44"/>
      <c r="SI103" s="44"/>
      <c r="SJ103" s="44"/>
      <c r="SK103" s="44"/>
      <c r="SL103" s="44"/>
      <c r="SM103" s="44"/>
      <c r="SN103" s="192">
        <f>SH103+SI103-SJ103+SK103-SL103+SM103</f>
        <v>0</v>
      </c>
      <c r="SO103" s="44"/>
      <c r="SP103" s="44"/>
      <c r="SR103" s="44"/>
      <c r="SS103" s="44"/>
      <c r="ST103" s="44"/>
      <c r="SU103" s="44"/>
      <c r="SV103" s="192">
        <f t="shared" ref="SV103:SV105" si="2928">SR103+SS103-ST103+SU103</f>
        <v>0</v>
      </c>
      <c r="SW103" s="44"/>
      <c r="SX103" s="44"/>
      <c r="SY103" s="44"/>
      <c r="SZ103" s="44"/>
      <c r="TA103" s="44"/>
      <c r="TB103" s="44"/>
      <c r="TC103" s="192">
        <f>SW103+SX103-SY103+SZ103-TA103+TB103</f>
        <v>0</v>
      </c>
      <c r="TD103" s="44"/>
      <c r="TE103" s="44"/>
      <c r="TG103" s="44"/>
      <c r="TH103" s="44"/>
      <c r="TI103" s="44"/>
      <c r="TJ103" s="44"/>
      <c r="TK103" s="192">
        <f t="shared" ref="TK103:TK105" si="2929">TG103+TH103-TI103+TJ103</f>
        <v>0</v>
      </c>
      <c r="TL103" s="44"/>
      <c r="TM103" s="44"/>
      <c r="TN103" s="44"/>
      <c r="TO103" s="44"/>
      <c r="TP103" s="44"/>
      <c r="TQ103" s="44"/>
      <c r="TR103" s="192">
        <f>TL103+TM103-TN103+TO103-TP103+TQ103</f>
        <v>0</v>
      </c>
      <c r="TS103" s="44"/>
      <c r="TT103" s="44"/>
      <c r="TV103" s="44"/>
      <c r="TW103" s="44"/>
      <c r="TX103" s="44"/>
      <c r="TY103" s="44"/>
      <c r="TZ103" s="192">
        <f t="shared" ref="TZ103:TZ105" si="2930">TV103+TW103-TX103+TY103</f>
        <v>0</v>
      </c>
      <c r="UA103" s="44"/>
      <c r="UB103" s="44"/>
      <c r="UC103" s="44"/>
      <c r="UD103" s="44"/>
      <c r="UE103" s="44"/>
      <c r="UF103" s="44"/>
      <c r="UG103" s="192">
        <f>UA103+UB103-UC103+UD103-UE103+UF103</f>
        <v>0</v>
      </c>
      <c r="UH103" s="44"/>
      <c r="UI103" s="44"/>
      <c r="UK103" s="44"/>
      <c r="UL103" s="44"/>
      <c r="UM103" s="44"/>
      <c r="UN103" s="44"/>
      <c r="UO103" s="192">
        <f t="shared" ref="UO103:UO105" si="2931">UK103+UL103-UM103+UN103</f>
        <v>0</v>
      </c>
      <c r="UP103" s="44"/>
      <c r="UQ103" s="44"/>
      <c r="UR103" s="44"/>
      <c r="US103" s="44"/>
      <c r="UT103" s="44"/>
      <c r="UU103" s="44"/>
      <c r="UV103" s="192">
        <f>UP103+UQ103-UR103+US103-UT103+UU103</f>
        <v>0</v>
      </c>
      <c r="UW103" s="44"/>
      <c r="UX103" s="44"/>
      <c r="UZ103" s="44"/>
      <c r="VA103" s="44"/>
      <c r="VB103" s="44"/>
      <c r="VC103" s="44"/>
      <c r="VD103" s="192">
        <f t="shared" ref="VD103:VD105" si="2932">UZ103+VA103-VB103+VC103</f>
        <v>0</v>
      </c>
      <c r="VE103" s="44"/>
      <c r="VF103" s="44"/>
      <c r="VG103" s="44"/>
      <c r="VH103" s="44"/>
      <c r="VI103" s="44"/>
      <c r="VJ103" s="44"/>
      <c r="VK103" s="192">
        <f>VE103+VF103-VG103+VH103-VI103+VJ103</f>
        <v>0</v>
      </c>
      <c r="VL103" s="44"/>
      <c r="VM103" s="44"/>
      <c r="VO103" s="44"/>
      <c r="VP103" s="44"/>
      <c r="VQ103" s="44"/>
      <c r="VR103" s="44"/>
      <c r="VS103" s="192">
        <f t="shared" ref="VS103:VS105" si="2933">VO103+VP103-VQ103+VR103</f>
        <v>0</v>
      </c>
      <c r="VT103" s="44"/>
      <c r="VU103" s="44"/>
      <c r="VV103" s="44"/>
      <c r="VW103" s="44"/>
      <c r="VX103" s="44"/>
      <c r="VY103" s="44"/>
      <c r="VZ103" s="192">
        <f>VT103+VU103-VV103+VW103-VX103+VY103</f>
        <v>0</v>
      </c>
      <c r="WA103" s="44"/>
      <c r="WB103" s="44"/>
      <c r="WD103" s="44"/>
      <c r="WE103" s="44"/>
      <c r="WF103" s="44"/>
      <c r="WG103" s="44"/>
      <c r="WH103" s="192">
        <f t="shared" ref="WH103:WH105" si="2934">WD103+WE103-WF103+WG103</f>
        <v>0</v>
      </c>
      <c r="WI103" s="44"/>
      <c r="WJ103" s="44"/>
      <c r="WK103" s="44"/>
      <c r="WL103" s="44"/>
      <c r="WM103" s="44"/>
      <c r="WN103" s="44"/>
      <c r="WO103" s="192">
        <f>WI103+WJ103-WK103+WL103-WM103+WN103</f>
        <v>0</v>
      </c>
      <c r="WP103" s="44"/>
      <c r="WQ103" s="44"/>
      <c r="WS103" s="44"/>
      <c r="WT103" s="44"/>
      <c r="WU103" s="44"/>
      <c r="WV103" s="44"/>
      <c r="WW103" s="192">
        <f t="shared" ref="WW103:WW105" si="2935">WS103+WT103-WU103+WV103</f>
        <v>0</v>
      </c>
      <c r="WX103" s="44"/>
      <c r="WY103" s="44"/>
      <c r="WZ103" s="44"/>
      <c r="XA103" s="44"/>
      <c r="XB103" s="44"/>
      <c r="XC103" s="44"/>
      <c r="XD103" s="192">
        <f>WX103+WY103-WZ103+XA103-XB103+XC103</f>
        <v>0</v>
      </c>
      <c r="XE103" s="44"/>
      <c r="XF103" s="44"/>
      <c r="XH103" s="44"/>
      <c r="XI103" s="44"/>
      <c r="XJ103" s="44"/>
      <c r="XK103" s="44"/>
      <c r="XL103" s="192">
        <f t="shared" ref="XL103:XL105" si="2936">XH103+XI103-XJ103+XK103</f>
        <v>0</v>
      </c>
      <c r="XM103" s="44"/>
      <c r="XN103" s="44"/>
      <c r="XO103" s="44"/>
      <c r="XP103" s="44"/>
      <c r="XQ103" s="44"/>
      <c r="XR103" s="44"/>
      <c r="XS103" s="192">
        <f>XM103+XN103-XO103+XP103-XQ103+XR103</f>
        <v>0</v>
      </c>
      <c r="XT103" s="44"/>
      <c r="XU103" s="44"/>
      <c r="XW103" s="44"/>
      <c r="XX103" s="44"/>
      <c r="XY103" s="44"/>
      <c r="XZ103" s="44"/>
      <c r="YA103" s="192">
        <f t="shared" ref="YA103:YA105" si="2937">XW103+XX103-XY103+XZ103</f>
        <v>0</v>
      </c>
      <c r="YB103" s="44"/>
      <c r="YC103" s="44"/>
      <c r="YD103" s="44"/>
      <c r="YE103" s="44"/>
      <c r="YF103" s="44"/>
      <c r="YG103" s="44"/>
      <c r="YH103" s="192">
        <f>YB103+YC103-YD103+YE103-YF103+YG103</f>
        <v>0</v>
      </c>
      <c r="YI103" s="44"/>
      <c r="YJ103" s="44"/>
      <c r="YL103" s="44"/>
      <c r="YM103" s="44"/>
      <c r="YN103" s="44"/>
      <c r="YO103" s="44"/>
      <c r="YP103" s="192">
        <f t="shared" ref="YP103:YP105" si="2938">YL103+YM103-YN103+YO103</f>
        <v>0</v>
      </c>
      <c r="YQ103" s="44"/>
      <c r="YR103" s="44"/>
      <c r="YS103" s="44"/>
      <c r="YT103" s="44"/>
      <c r="YU103" s="44"/>
      <c r="YV103" s="44"/>
      <c r="YW103" s="192">
        <f>YQ103+YR103-YS103+YT103-YU103+YV103</f>
        <v>0</v>
      </c>
      <c r="YX103" s="44"/>
      <c r="YY103" s="44"/>
      <c r="ZA103" s="44"/>
      <c r="ZB103" s="44"/>
      <c r="ZC103" s="44"/>
      <c r="ZD103" s="44"/>
      <c r="ZE103" s="192">
        <f t="shared" ref="ZE103:ZE105" si="2939">ZA103+ZB103-ZC103+ZD103</f>
        <v>0</v>
      </c>
      <c r="ZF103" s="44"/>
      <c r="ZG103" s="44"/>
      <c r="ZH103" s="44"/>
      <c r="ZI103" s="44"/>
      <c r="ZJ103" s="44"/>
      <c r="ZK103" s="44"/>
      <c r="ZL103" s="192">
        <f>ZF103+ZG103-ZH103+ZI103-ZJ103+ZK103</f>
        <v>0</v>
      </c>
      <c r="ZM103" s="44"/>
      <c r="ZN103" s="44"/>
      <c r="ZP103" s="44"/>
      <c r="ZQ103" s="44"/>
      <c r="ZR103" s="44"/>
      <c r="ZS103" s="44"/>
      <c r="ZT103" s="192">
        <f t="shared" ref="ZT103:ZT105" si="2940">ZP103+ZQ103-ZR103+ZS103</f>
        <v>0</v>
      </c>
      <c r="ZU103" s="44"/>
      <c r="ZV103" s="44"/>
      <c r="ZW103" s="44"/>
      <c r="ZX103" s="44"/>
      <c r="ZY103" s="44"/>
      <c r="ZZ103" s="44"/>
      <c r="AAA103" s="192">
        <f>ZU103+ZV103-ZW103+ZX103-ZY103+ZZ103</f>
        <v>0</v>
      </c>
      <c r="AAB103" s="44"/>
      <c r="AAC103" s="44"/>
      <c r="AAE103" s="44"/>
      <c r="AAF103" s="44"/>
      <c r="AAG103" s="44"/>
      <c r="AAH103" s="44"/>
      <c r="AAI103" s="192">
        <f t="shared" ref="AAI103:AAI105" si="2941">AAE103+AAF103-AAG103+AAH103</f>
        <v>0</v>
      </c>
      <c r="AAJ103" s="44"/>
      <c r="AAK103" s="44"/>
      <c r="AAL103" s="44"/>
      <c r="AAM103" s="44"/>
      <c r="AAN103" s="44"/>
      <c r="AAO103" s="44"/>
      <c r="AAP103" s="192">
        <f>AAJ103+AAK103-AAL103+AAM103-AAN103+AAO103</f>
        <v>0</v>
      </c>
      <c r="AAQ103" s="44"/>
      <c r="AAR103" s="44"/>
      <c r="AAT103" s="44"/>
      <c r="AAU103" s="44"/>
      <c r="AAV103" s="44"/>
      <c r="AAW103" s="44"/>
      <c r="AAX103" s="192">
        <f t="shared" ref="AAX103:AAX105" si="2942">AAT103+AAU103-AAV103+AAW103</f>
        <v>0</v>
      </c>
      <c r="AAY103" s="44"/>
      <c r="AAZ103" s="44"/>
      <c r="ABA103" s="44"/>
      <c r="ABB103" s="44"/>
      <c r="ABC103" s="44"/>
      <c r="ABD103" s="44"/>
      <c r="ABE103" s="192">
        <f>AAY103+AAZ103-ABA103+ABB103-ABC103+ABD103</f>
        <v>0</v>
      </c>
      <c r="ABF103" s="44"/>
      <c r="ABG103" s="44"/>
      <c r="ABI103" s="44"/>
      <c r="ABJ103" s="44"/>
      <c r="ABK103" s="44"/>
      <c r="ABL103" s="44"/>
      <c r="ABM103" s="192">
        <f t="shared" ref="ABM103:ABM105" si="2943">ABI103+ABJ103-ABK103+ABL103</f>
        <v>0</v>
      </c>
      <c r="ABN103" s="44"/>
      <c r="ABO103" s="44"/>
      <c r="ABP103" s="44"/>
      <c r="ABQ103" s="44"/>
      <c r="ABR103" s="44"/>
      <c r="ABS103" s="44"/>
      <c r="ABT103" s="192">
        <f>ABN103+ABO103-ABP103+ABQ103-ABR103+ABS103</f>
        <v>0</v>
      </c>
      <c r="ABU103" s="44"/>
      <c r="ABV103" s="44"/>
      <c r="ABX103" s="44"/>
      <c r="ABY103" s="44"/>
      <c r="ABZ103" s="44"/>
      <c r="ACA103" s="44"/>
      <c r="ACB103" s="192">
        <f t="shared" ref="ACB103:ACB105" si="2944">ABX103+ABY103-ABZ103+ACA103</f>
        <v>0</v>
      </c>
      <c r="ACC103" s="44"/>
      <c r="ACD103" s="44"/>
      <c r="ACE103" s="44"/>
      <c r="ACF103" s="44"/>
      <c r="ACG103" s="44"/>
      <c r="ACH103" s="44"/>
      <c r="ACI103" s="192">
        <f>ACC103+ACD103-ACE103+ACF103-ACG103+ACH103</f>
        <v>0</v>
      </c>
      <c r="ACJ103" s="44"/>
      <c r="ACK103" s="44"/>
      <c r="ACM103" s="44"/>
      <c r="ACN103" s="44"/>
      <c r="ACO103" s="44"/>
      <c r="ACP103" s="44"/>
      <c r="ACQ103" s="192">
        <f t="shared" ref="ACQ103:ACQ105" si="2945">ACM103+ACN103-ACO103+ACP103</f>
        <v>0</v>
      </c>
      <c r="ACR103" s="44"/>
      <c r="ACS103" s="44"/>
      <c r="ACT103" s="44"/>
      <c r="ACU103" s="44"/>
      <c r="ACV103" s="44"/>
      <c r="ACW103" s="44"/>
      <c r="ACX103" s="192">
        <f>ACR103+ACS103-ACT103+ACU103-ACV103+ACW103</f>
        <v>0</v>
      </c>
      <c r="ACY103" s="44"/>
      <c r="ACZ103" s="44"/>
      <c r="ADC103" s="44"/>
      <c r="ADD103" s="44"/>
      <c r="ADE103" s="44"/>
      <c r="ADF103" s="44"/>
      <c r="ADG103" s="192">
        <f t="shared" ref="ADG103:ADG105" si="2946">ADC103+ADD103-ADE103+ADF103</f>
        <v>0</v>
      </c>
      <c r="ADH103" s="44"/>
      <c r="ADI103" s="44"/>
      <c r="ADJ103" s="44"/>
      <c r="ADK103" s="44"/>
      <c r="ADL103" s="44"/>
      <c r="ADM103" s="44"/>
      <c r="ADN103" s="192">
        <f>ADH103+ADI103-ADJ103+ADK103-ADL103+ADM103</f>
        <v>0</v>
      </c>
      <c r="ADO103" s="44"/>
      <c r="ADP103" s="44"/>
      <c r="ADR103" s="44"/>
      <c r="ADS103" s="44"/>
      <c r="ADT103" s="44"/>
      <c r="ADU103" s="44"/>
      <c r="ADV103" s="192">
        <f t="shared" ref="ADV103:ADV105" si="2947">ADR103+ADS103-ADT103+ADU103</f>
        <v>0</v>
      </c>
      <c r="ADW103" s="44"/>
      <c r="ADX103" s="44"/>
      <c r="ADY103" s="44"/>
      <c r="ADZ103" s="44"/>
      <c r="AEA103" s="44"/>
      <c r="AEB103" s="44"/>
      <c r="AEC103" s="192">
        <f>ADW103+ADX103-ADY103+ADZ103-AEA103+AEB103</f>
        <v>0</v>
      </c>
      <c r="AED103" s="44"/>
      <c r="AEE103" s="44"/>
      <c r="AEG103" s="44"/>
      <c r="AEH103" s="44"/>
      <c r="AEI103" s="44"/>
      <c r="AEJ103" s="44"/>
      <c r="AEK103" s="192">
        <f t="shared" ref="AEK103:AEK105" si="2948">AEG103+AEH103-AEI103+AEJ103</f>
        <v>0</v>
      </c>
      <c r="AEL103" s="44"/>
      <c r="AEM103" s="44"/>
      <c r="AEN103" s="44"/>
      <c r="AEO103" s="44"/>
      <c r="AEP103" s="44"/>
      <c r="AEQ103" s="44"/>
      <c r="AER103" s="192">
        <f>AEL103+AEM103-AEN103+AEO103-AEP103+AEQ103</f>
        <v>0</v>
      </c>
      <c r="AES103" s="44"/>
      <c r="AET103" s="44"/>
      <c r="AEV103" s="44"/>
      <c r="AEW103" s="44"/>
      <c r="AEX103" s="44"/>
      <c r="AEY103" s="44"/>
      <c r="AEZ103" s="192">
        <f t="shared" ref="AEZ103:AEZ105" si="2949">AEV103+AEW103-AEX103+AEY103</f>
        <v>0</v>
      </c>
      <c r="AFA103" s="44"/>
      <c r="AFB103" s="44"/>
      <c r="AFC103" s="44"/>
      <c r="AFD103" s="44"/>
      <c r="AFE103" s="44"/>
      <c r="AFF103" s="44"/>
      <c r="AFG103" s="192">
        <f>AFA103+AFB103-AFC103+AFD103-AFE103+AFF103</f>
        <v>0</v>
      </c>
      <c r="AFH103" s="44"/>
      <c r="AFI103" s="44"/>
      <c r="AFK103" s="44"/>
      <c r="AFL103" s="44"/>
      <c r="AFM103" s="44"/>
      <c r="AFN103" s="44"/>
      <c r="AFO103" s="192">
        <f t="shared" ref="AFO103:AFO105" si="2950">AFK103+AFL103-AFM103+AFN103</f>
        <v>0</v>
      </c>
      <c r="AFP103" s="44"/>
      <c r="AFQ103" s="44"/>
      <c r="AFR103" s="44"/>
      <c r="AFS103" s="44"/>
      <c r="AFT103" s="44"/>
      <c r="AFU103" s="44"/>
      <c r="AFV103" s="192">
        <f>AFP103+AFQ103-AFR103+AFS103-AFT103+AFU103</f>
        <v>0</v>
      </c>
      <c r="AFW103" s="44"/>
      <c r="AFX103" s="44"/>
      <c r="AFZ103" s="44"/>
      <c r="AGA103" s="44"/>
      <c r="AGB103" s="44"/>
      <c r="AGC103" s="44"/>
      <c r="AGD103" s="192">
        <f t="shared" ref="AGD103:AGD105" si="2951">AFZ103+AGA103-AGB103+AGC103</f>
        <v>0</v>
      </c>
      <c r="AGE103" s="44"/>
      <c r="AGF103" s="44"/>
      <c r="AGG103" s="44"/>
      <c r="AGH103" s="44"/>
      <c r="AGI103" s="44"/>
      <c r="AGJ103" s="44"/>
      <c r="AGK103" s="192">
        <f>AGE103+AGF103-AGG103+AGH103-AGI103+AGJ103</f>
        <v>0</v>
      </c>
      <c r="AGL103" s="44"/>
      <c r="AGM103" s="44"/>
      <c r="AGO103" s="44"/>
      <c r="AGP103" s="44"/>
      <c r="AGQ103" s="44"/>
      <c r="AGR103" s="44"/>
      <c r="AGS103" s="192">
        <f t="shared" ref="AGS103:AGS105" si="2952">AGO103+AGP103-AGQ103+AGR103</f>
        <v>0</v>
      </c>
      <c r="AGT103" s="44"/>
      <c r="AGU103" s="44"/>
      <c r="AGV103" s="44"/>
      <c r="AGW103" s="44"/>
      <c r="AGX103" s="44"/>
      <c r="AGY103" s="44"/>
      <c r="AGZ103" s="192">
        <f>AGT103+AGU103-AGV103+AGW103-AGX103+AGY103</f>
        <v>0</v>
      </c>
      <c r="AHA103" s="44"/>
      <c r="AHB103" s="44"/>
      <c r="AHD103" s="44"/>
      <c r="AHE103" s="44"/>
      <c r="AHF103" s="44"/>
      <c r="AHG103" s="44"/>
      <c r="AHH103" s="192">
        <f t="shared" ref="AHH103:AHH105" si="2953">AHD103+AHE103-AHF103+AHG103</f>
        <v>0</v>
      </c>
      <c r="AHI103" s="44"/>
      <c r="AHJ103" s="44"/>
      <c r="AHK103" s="44"/>
      <c r="AHL103" s="44"/>
      <c r="AHM103" s="44"/>
      <c r="AHN103" s="44"/>
      <c r="AHO103" s="192">
        <f>AHI103+AHJ103-AHK103+AHL103-AHM103+AHN103</f>
        <v>0</v>
      </c>
      <c r="AHP103" s="44"/>
      <c r="AHQ103" s="44"/>
      <c r="AHS103" s="44"/>
      <c r="AHT103" s="44"/>
      <c r="AHU103" s="44"/>
      <c r="AHV103" s="44"/>
      <c r="AHW103" s="192">
        <f t="shared" ref="AHW103:AHW105" si="2954">AHS103+AHT103-AHU103+AHV103</f>
        <v>0</v>
      </c>
      <c r="AHX103" s="44"/>
      <c r="AHY103" s="44"/>
      <c r="AHZ103" s="44"/>
      <c r="AIA103" s="44"/>
      <c r="AIB103" s="44"/>
      <c r="AIC103" s="44"/>
      <c r="AID103" s="192">
        <f>AHX103+AHY103-AHZ103+AIA103-AIB103+AIC103</f>
        <v>0</v>
      </c>
      <c r="AIE103" s="44"/>
      <c r="AIF103" s="44"/>
    </row>
    <row r="104" spans="1:916" x14ac:dyDescent="0.25">
      <c r="A104" s="46" t="s">
        <v>289</v>
      </c>
      <c r="B104" s="47" t="s">
        <v>290</v>
      </c>
      <c r="C104" s="53"/>
      <c r="D104" s="48"/>
      <c r="E104" s="48"/>
      <c r="F104" s="48"/>
      <c r="G104" s="191">
        <f t="shared" si="2894"/>
        <v>0</v>
      </c>
      <c r="H104" s="48"/>
      <c r="I104" s="48"/>
      <c r="J104" s="48"/>
      <c r="K104" s="48"/>
      <c r="L104" s="48"/>
      <c r="M104" s="48"/>
      <c r="N104" s="192">
        <f>H104+I104-J104+K104-L104+M104</f>
        <v>0</v>
      </c>
      <c r="O104" s="48"/>
      <c r="P104" s="48"/>
      <c r="Q104" s="48"/>
      <c r="R104" s="48"/>
      <c r="S104" s="48"/>
      <c r="T104" s="48"/>
      <c r="U104" s="191">
        <f t="shared" si="2895"/>
        <v>0</v>
      </c>
      <c r="V104" s="48"/>
      <c r="W104" s="48"/>
      <c r="X104" s="48"/>
      <c r="Y104" s="48"/>
      <c r="Z104" s="48"/>
      <c r="AA104" s="48"/>
      <c r="AB104" s="192">
        <f>V104+W104-X104+Y104-Z104+AA104</f>
        <v>0</v>
      </c>
      <c r="AC104" s="48"/>
      <c r="AD104" s="48"/>
      <c r="AF104" s="48"/>
      <c r="AG104" s="48"/>
      <c r="AH104" s="48"/>
      <c r="AI104" s="48"/>
      <c r="AJ104" s="191">
        <f t="shared" si="2896"/>
        <v>0</v>
      </c>
      <c r="AK104" s="48"/>
      <c r="AL104" s="48"/>
      <c r="AM104" s="48"/>
      <c r="AN104" s="48"/>
      <c r="AO104" s="48"/>
      <c r="AP104" s="48"/>
      <c r="AQ104" s="192">
        <f>AK104+AL104-AM104+AN104-AO104+AP104</f>
        <v>0</v>
      </c>
      <c r="AR104" s="48"/>
      <c r="AS104" s="48"/>
      <c r="AU104" s="48"/>
      <c r="AV104" s="48"/>
      <c r="AW104" s="48"/>
      <c r="AX104" s="48"/>
      <c r="AY104" s="191">
        <f t="shared" si="2897"/>
        <v>0</v>
      </c>
      <c r="AZ104" s="48"/>
      <c r="BA104" s="48"/>
      <c r="BB104" s="48"/>
      <c r="BC104" s="48"/>
      <c r="BD104" s="48"/>
      <c r="BE104" s="48"/>
      <c r="BF104" s="192">
        <f>AZ104+BA104-BB104+BC104-BD104+BE104</f>
        <v>0</v>
      </c>
      <c r="BG104" s="48"/>
      <c r="BH104" s="48"/>
      <c r="BJ104" s="48"/>
      <c r="BK104" s="48"/>
      <c r="BL104" s="48"/>
      <c r="BM104" s="48"/>
      <c r="BN104" s="191">
        <f t="shared" si="2898"/>
        <v>0</v>
      </c>
      <c r="BO104" s="48"/>
      <c r="BP104" s="48"/>
      <c r="BQ104" s="48"/>
      <c r="BR104" s="48"/>
      <c r="BS104" s="48"/>
      <c r="BT104" s="48"/>
      <c r="BU104" s="192">
        <f>BO104+BP104-BQ104+BR104-BS104+BT104</f>
        <v>0</v>
      </c>
      <c r="BV104" s="48"/>
      <c r="BW104" s="48"/>
      <c r="BY104" s="48"/>
      <c r="BZ104" s="48"/>
      <c r="CA104" s="48"/>
      <c r="CB104" s="48"/>
      <c r="CC104" s="191">
        <f t="shared" si="2899"/>
        <v>0</v>
      </c>
      <c r="CD104" s="48"/>
      <c r="CE104" s="48"/>
      <c r="CF104" s="48"/>
      <c r="CG104" s="48"/>
      <c r="CH104" s="48"/>
      <c r="CI104" s="48"/>
      <c r="CJ104" s="192">
        <f>CD104+CE104-CF104+CG104-CH104+CI104</f>
        <v>0</v>
      </c>
      <c r="CK104" s="48"/>
      <c r="CL104" s="48"/>
      <c r="CN104" s="48"/>
      <c r="CO104" s="48"/>
      <c r="CP104" s="48"/>
      <c r="CQ104" s="48"/>
      <c r="CR104" s="191">
        <f t="shared" si="2900"/>
        <v>0</v>
      </c>
      <c r="CS104" s="48"/>
      <c r="CT104" s="48"/>
      <c r="CU104" s="48"/>
      <c r="CV104" s="48"/>
      <c r="CW104" s="48"/>
      <c r="CX104" s="48"/>
      <c r="CY104" s="192">
        <f>CS104+CT104-CU104+CV104-CW104+CX104</f>
        <v>0</v>
      </c>
      <c r="CZ104" s="48"/>
      <c r="DA104" s="48"/>
      <c r="DC104" s="48"/>
      <c r="DD104" s="48"/>
      <c r="DE104" s="48"/>
      <c r="DF104" s="48"/>
      <c r="DG104" s="191">
        <f t="shared" si="2901"/>
        <v>0</v>
      </c>
      <c r="DH104" s="48"/>
      <c r="DI104" s="48"/>
      <c r="DJ104" s="48"/>
      <c r="DK104" s="48"/>
      <c r="DL104" s="48"/>
      <c r="DM104" s="48"/>
      <c r="DN104" s="192">
        <f>DH104+DI104-DJ104+DK104-DL104+DM104</f>
        <v>0</v>
      </c>
      <c r="DO104" s="48"/>
      <c r="DP104" s="48"/>
      <c r="DR104" s="48"/>
      <c r="DS104" s="48"/>
      <c r="DT104" s="48"/>
      <c r="DU104" s="48"/>
      <c r="DV104" s="191">
        <f t="shared" si="2902"/>
        <v>0</v>
      </c>
      <c r="DW104" s="48"/>
      <c r="DX104" s="48"/>
      <c r="DY104" s="48"/>
      <c r="DZ104" s="48"/>
      <c r="EA104" s="48"/>
      <c r="EB104" s="48"/>
      <c r="EC104" s="192">
        <f>DW104+DX104-DY104+DZ104-EA104+EB104</f>
        <v>0</v>
      </c>
      <c r="ED104" s="48"/>
      <c r="EE104" s="48"/>
      <c r="EG104" s="48"/>
      <c r="EH104" s="48"/>
      <c r="EI104" s="48"/>
      <c r="EJ104" s="48"/>
      <c r="EK104" s="191">
        <f t="shared" si="2903"/>
        <v>0</v>
      </c>
      <c r="EL104" s="48"/>
      <c r="EM104" s="48"/>
      <c r="EN104" s="48"/>
      <c r="EO104" s="48"/>
      <c r="EP104" s="48"/>
      <c r="EQ104" s="48"/>
      <c r="ER104" s="192">
        <f>EL104+EM104-EN104+EO104-EP104+EQ104</f>
        <v>0</v>
      </c>
      <c r="ES104" s="48"/>
      <c r="ET104" s="48"/>
      <c r="EV104" s="48"/>
      <c r="EW104" s="48"/>
      <c r="EX104" s="48"/>
      <c r="EY104" s="48"/>
      <c r="EZ104" s="191">
        <f t="shared" si="2904"/>
        <v>0</v>
      </c>
      <c r="FA104" s="48"/>
      <c r="FB104" s="48"/>
      <c r="FC104" s="48"/>
      <c r="FD104" s="48"/>
      <c r="FE104" s="48"/>
      <c r="FF104" s="48"/>
      <c r="FG104" s="192">
        <f>FA104+FB104-FC104+FD104-FE104+FF104</f>
        <v>0</v>
      </c>
      <c r="FH104" s="48"/>
      <c r="FI104" s="48"/>
      <c r="FK104" s="48"/>
      <c r="FL104" s="48"/>
      <c r="FM104" s="48"/>
      <c r="FN104" s="48"/>
      <c r="FO104" s="191">
        <f t="shared" si="2905"/>
        <v>0</v>
      </c>
      <c r="FP104" s="48"/>
      <c r="FQ104" s="48"/>
      <c r="FR104" s="48"/>
      <c r="FS104" s="48"/>
      <c r="FT104" s="48"/>
      <c r="FU104" s="48"/>
      <c r="FV104" s="192">
        <f>FP104+FQ104-FR104+FS104-FT104+FU104</f>
        <v>0</v>
      </c>
      <c r="FW104" s="48"/>
      <c r="FX104" s="48"/>
      <c r="FZ104" s="48"/>
      <c r="GA104" s="48"/>
      <c r="GB104" s="48"/>
      <c r="GC104" s="48"/>
      <c r="GD104" s="191">
        <f t="shared" si="2906"/>
        <v>0</v>
      </c>
      <c r="GE104" s="48"/>
      <c r="GF104" s="48"/>
      <c r="GG104" s="48"/>
      <c r="GH104" s="48"/>
      <c r="GI104" s="48"/>
      <c r="GJ104" s="48"/>
      <c r="GK104" s="192">
        <f>GE104+GF104-GG104+GH104-GI104+GJ104</f>
        <v>0</v>
      </c>
      <c r="GL104" s="48"/>
      <c r="GM104" s="48"/>
      <c r="GO104" s="48"/>
      <c r="GP104" s="48"/>
      <c r="GQ104" s="48"/>
      <c r="GR104" s="48"/>
      <c r="GS104" s="191">
        <f t="shared" si="2907"/>
        <v>0</v>
      </c>
      <c r="GT104" s="48"/>
      <c r="GU104" s="48"/>
      <c r="GV104" s="48"/>
      <c r="GW104" s="48"/>
      <c r="GX104" s="48"/>
      <c r="GY104" s="48"/>
      <c r="GZ104" s="192">
        <f>GT104+GU104-GV104+GW104-GX104+GY104</f>
        <v>0</v>
      </c>
      <c r="HA104" s="48"/>
      <c r="HB104" s="48"/>
      <c r="HD104" s="48"/>
      <c r="HE104" s="48"/>
      <c r="HF104" s="48"/>
      <c r="HG104" s="48"/>
      <c r="HH104" s="191">
        <f t="shared" si="2908"/>
        <v>0</v>
      </c>
      <c r="HI104" s="48"/>
      <c r="HJ104" s="48"/>
      <c r="HK104" s="48"/>
      <c r="HL104" s="48"/>
      <c r="HM104" s="48"/>
      <c r="HN104" s="48"/>
      <c r="HO104" s="192">
        <f>HI104+HJ104-HK104+HL104-HM104+HN104</f>
        <v>0</v>
      </c>
      <c r="HP104" s="48"/>
      <c r="HQ104" s="48"/>
      <c r="HS104" s="48"/>
      <c r="HT104" s="48"/>
      <c r="HU104" s="48"/>
      <c r="HV104" s="48"/>
      <c r="HW104" s="191">
        <f t="shared" si="2909"/>
        <v>0</v>
      </c>
      <c r="HX104" s="48"/>
      <c r="HY104" s="48"/>
      <c r="HZ104" s="48"/>
      <c r="IA104" s="48"/>
      <c r="IB104" s="48"/>
      <c r="IC104" s="48"/>
      <c r="ID104" s="192">
        <f>HX104+HY104-HZ104+IA104-IB104+IC104</f>
        <v>0</v>
      </c>
      <c r="IE104" s="48"/>
      <c r="IF104" s="48"/>
      <c r="IH104" s="48"/>
      <c r="II104" s="48"/>
      <c r="IJ104" s="48"/>
      <c r="IK104" s="48"/>
      <c r="IL104" s="191">
        <f t="shared" si="2910"/>
        <v>0</v>
      </c>
      <c r="IM104" s="48"/>
      <c r="IN104" s="48"/>
      <c r="IO104" s="48"/>
      <c r="IP104" s="48"/>
      <c r="IQ104" s="48"/>
      <c r="IR104" s="48"/>
      <c r="IS104" s="192">
        <f>IM104+IN104-IO104+IP104-IQ104+IR104</f>
        <v>0</v>
      </c>
      <c r="IT104" s="48"/>
      <c r="IU104" s="48"/>
      <c r="IW104" s="48"/>
      <c r="IX104" s="48"/>
      <c r="IY104" s="48"/>
      <c r="IZ104" s="48"/>
      <c r="JA104" s="191">
        <f t="shared" si="2911"/>
        <v>0</v>
      </c>
      <c r="JB104" s="48"/>
      <c r="JC104" s="48"/>
      <c r="JD104" s="48"/>
      <c r="JE104" s="48"/>
      <c r="JF104" s="48"/>
      <c r="JG104" s="48"/>
      <c r="JH104" s="192">
        <f>JB104+JC104-JD104+JE104-JF104+JG104</f>
        <v>0</v>
      </c>
      <c r="JI104" s="48"/>
      <c r="JJ104" s="48"/>
      <c r="JL104" s="48"/>
      <c r="JM104" s="48"/>
      <c r="JN104" s="48"/>
      <c r="JO104" s="48"/>
      <c r="JP104" s="191">
        <f t="shared" si="2912"/>
        <v>0</v>
      </c>
      <c r="JQ104" s="48"/>
      <c r="JR104" s="48"/>
      <c r="JS104" s="48"/>
      <c r="JT104" s="48"/>
      <c r="JU104" s="48"/>
      <c r="JV104" s="48"/>
      <c r="JW104" s="192">
        <f>JQ104+JR104-JS104+JT104-JU104+JV104</f>
        <v>0</v>
      </c>
      <c r="JX104" s="48"/>
      <c r="JY104" s="48"/>
      <c r="KA104" s="48"/>
      <c r="KB104" s="48"/>
      <c r="KC104" s="48"/>
      <c r="KD104" s="48"/>
      <c r="KE104" s="191">
        <f t="shared" si="2913"/>
        <v>0</v>
      </c>
      <c r="KF104" s="48"/>
      <c r="KG104" s="48"/>
      <c r="KH104" s="48"/>
      <c r="KI104" s="48"/>
      <c r="KJ104" s="48"/>
      <c r="KK104" s="48"/>
      <c r="KL104" s="192">
        <f>KF104+KG104-KH104+KI104-KJ104+KK104</f>
        <v>0</v>
      </c>
      <c r="KM104" s="48"/>
      <c r="KN104" s="48"/>
      <c r="KP104" s="48"/>
      <c r="KQ104" s="48"/>
      <c r="KR104" s="48"/>
      <c r="KS104" s="48"/>
      <c r="KT104" s="191">
        <f t="shared" si="2914"/>
        <v>0</v>
      </c>
      <c r="KU104" s="48"/>
      <c r="KV104" s="48"/>
      <c r="KW104" s="48"/>
      <c r="KX104" s="48"/>
      <c r="KY104" s="48"/>
      <c r="KZ104" s="48"/>
      <c r="LA104" s="192">
        <f>KU104+KV104-KW104+KX104-KY104+KZ104</f>
        <v>0</v>
      </c>
      <c r="LB104" s="48"/>
      <c r="LC104" s="48"/>
      <c r="LE104" s="48"/>
      <c r="LF104" s="48"/>
      <c r="LG104" s="48"/>
      <c r="LH104" s="48"/>
      <c r="LI104" s="191">
        <f t="shared" si="2915"/>
        <v>0</v>
      </c>
      <c r="LJ104" s="48"/>
      <c r="LK104" s="48"/>
      <c r="LL104" s="48"/>
      <c r="LM104" s="48"/>
      <c r="LN104" s="48"/>
      <c r="LO104" s="48"/>
      <c r="LP104" s="192">
        <f>LJ104+LK104-LL104+LM104-LN104+LO104</f>
        <v>0</v>
      </c>
      <c r="LQ104" s="48"/>
      <c r="LR104" s="48"/>
      <c r="LT104" s="48"/>
      <c r="LU104" s="48"/>
      <c r="LV104" s="48"/>
      <c r="LW104" s="48"/>
      <c r="LX104" s="191">
        <f t="shared" si="2916"/>
        <v>0</v>
      </c>
      <c r="LY104" s="48"/>
      <c r="LZ104" s="48"/>
      <c r="MA104" s="48"/>
      <c r="MB104" s="48"/>
      <c r="MC104" s="48"/>
      <c r="MD104" s="48"/>
      <c r="ME104" s="192">
        <f>LY104+LZ104-MA104+MB104-MC104+MD104</f>
        <v>0</v>
      </c>
      <c r="MF104" s="48"/>
      <c r="MG104" s="48"/>
      <c r="MI104" s="48"/>
      <c r="MJ104" s="48"/>
      <c r="MK104" s="48"/>
      <c r="ML104" s="48"/>
      <c r="MM104" s="191">
        <f t="shared" si="2917"/>
        <v>0</v>
      </c>
      <c r="MN104" s="48"/>
      <c r="MO104" s="48"/>
      <c r="MP104" s="48"/>
      <c r="MQ104" s="48"/>
      <c r="MR104" s="48"/>
      <c r="MS104" s="48"/>
      <c r="MT104" s="192">
        <f>MN104+MO104-MP104+MQ104-MR104+MS104</f>
        <v>0</v>
      </c>
      <c r="MU104" s="48"/>
      <c r="MV104" s="48"/>
      <c r="MX104" s="48"/>
      <c r="MY104" s="48"/>
      <c r="MZ104" s="48"/>
      <c r="NA104" s="48"/>
      <c r="NB104" s="191">
        <f t="shared" si="2918"/>
        <v>0</v>
      </c>
      <c r="NC104" s="48"/>
      <c r="ND104" s="48"/>
      <c r="NE104" s="48"/>
      <c r="NF104" s="48"/>
      <c r="NG104" s="48"/>
      <c r="NH104" s="48"/>
      <c r="NI104" s="192">
        <f>NC104+ND104-NE104+NF104-NG104+NH104</f>
        <v>0</v>
      </c>
      <c r="NJ104" s="48"/>
      <c r="NK104" s="48"/>
      <c r="NM104" s="48"/>
      <c r="NN104" s="48"/>
      <c r="NO104" s="48"/>
      <c r="NP104" s="48"/>
      <c r="NQ104" s="191">
        <f t="shared" si="2919"/>
        <v>0</v>
      </c>
      <c r="NR104" s="48"/>
      <c r="NS104" s="48"/>
      <c r="NT104" s="48"/>
      <c r="NU104" s="48"/>
      <c r="NV104" s="48"/>
      <c r="NW104" s="48"/>
      <c r="NX104" s="192">
        <f>NR104+NS104-NT104+NU104-NV104+NW104</f>
        <v>0</v>
      </c>
      <c r="NY104" s="48"/>
      <c r="NZ104" s="48"/>
      <c r="OB104" s="48"/>
      <c r="OC104" s="48"/>
      <c r="OD104" s="48"/>
      <c r="OE104" s="48"/>
      <c r="OF104" s="191">
        <f t="shared" si="2920"/>
        <v>0</v>
      </c>
      <c r="OG104" s="48"/>
      <c r="OH104" s="48"/>
      <c r="OI104" s="48"/>
      <c r="OJ104" s="48"/>
      <c r="OK104" s="48"/>
      <c r="OL104" s="48"/>
      <c r="OM104" s="192">
        <f>OG104+OH104-OI104+OJ104-OK104+OL104</f>
        <v>0</v>
      </c>
      <c r="ON104" s="48"/>
      <c r="OO104" s="48"/>
      <c r="OQ104" s="48"/>
      <c r="OR104" s="48"/>
      <c r="OS104" s="48"/>
      <c r="OT104" s="48"/>
      <c r="OU104" s="191">
        <f t="shared" si="2921"/>
        <v>0</v>
      </c>
      <c r="OV104" s="48"/>
      <c r="OW104" s="48"/>
      <c r="OX104" s="48"/>
      <c r="OY104" s="48"/>
      <c r="OZ104" s="48"/>
      <c r="PA104" s="48"/>
      <c r="PB104" s="192">
        <f>OV104+OW104-OX104+OY104-OZ104+PA104</f>
        <v>0</v>
      </c>
      <c r="PC104" s="48"/>
      <c r="PD104" s="48"/>
      <c r="PF104" s="48"/>
      <c r="PG104" s="48"/>
      <c r="PH104" s="48"/>
      <c r="PI104" s="48"/>
      <c r="PJ104" s="191">
        <f t="shared" si="2922"/>
        <v>0</v>
      </c>
      <c r="PK104" s="48"/>
      <c r="PL104" s="48"/>
      <c r="PM104" s="48"/>
      <c r="PN104" s="48"/>
      <c r="PO104" s="48"/>
      <c r="PP104" s="48"/>
      <c r="PQ104" s="192">
        <f>PK104+PL104-PM104+PN104-PO104+PP104</f>
        <v>0</v>
      </c>
      <c r="PR104" s="48"/>
      <c r="PS104" s="48"/>
      <c r="PU104" s="48"/>
      <c r="PV104" s="48"/>
      <c r="PW104" s="48"/>
      <c r="PX104" s="48"/>
      <c r="PY104" s="191">
        <f t="shared" si="2923"/>
        <v>0</v>
      </c>
      <c r="PZ104" s="48"/>
      <c r="QA104" s="48"/>
      <c r="QB104" s="48"/>
      <c r="QC104" s="48"/>
      <c r="QD104" s="48"/>
      <c r="QE104" s="48"/>
      <c r="QF104" s="192">
        <f>PZ104+QA104-QB104+QC104-QD104+QE104</f>
        <v>0</v>
      </c>
      <c r="QG104" s="48"/>
      <c r="QH104" s="48"/>
      <c r="QJ104" s="48"/>
      <c r="QK104" s="48"/>
      <c r="QL104" s="48"/>
      <c r="QM104" s="48"/>
      <c r="QN104" s="191">
        <f t="shared" si="2924"/>
        <v>0</v>
      </c>
      <c r="QO104" s="48"/>
      <c r="QP104" s="48"/>
      <c r="QQ104" s="48"/>
      <c r="QR104" s="48"/>
      <c r="QS104" s="48"/>
      <c r="QT104" s="48"/>
      <c r="QU104" s="192">
        <f>QO104+QP104-QQ104+QR104-QS104+QT104</f>
        <v>0</v>
      </c>
      <c r="QV104" s="48"/>
      <c r="QW104" s="48"/>
      <c r="QY104" s="48"/>
      <c r="QZ104" s="48"/>
      <c r="RA104" s="48"/>
      <c r="RB104" s="48"/>
      <c r="RC104" s="191">
        <f t="shared" si="2925"/>
        <v>0</v>
      </c>
      <c r="RD104" s="48"/>
      <c r="RE104" s="48"/>
      <c r="RF104" s="48"/>
      <c r="RG104" s="48"/>
      <c r="RH104" s="48"/>
      <c r="RI104" s="48"/>
      <c r="RJ104" s="192">
        <f>RD104+RE104-RF104+RG104-RH104+RI104</f>
        <v>0</v>
      </c>
      <c r="RK104" s="48"/>
      <c r="RL104" s="48"/>
      <c r="RN104" s="48"/>
      <c r="RO104" s="48"/>
      <c r="RP104" s="48"/>
      <c r="RQ104" s="48"/>
      <c r="RR104" s="191">
        <f t="shared" si="2926"/>
        <v>0</v>
      </c>
      <c r="RS104" s="48"/>
      <c r="RT104" s="48"/>
      <c r="RU104" s="48"/>
      <c r="RV104" s="48"/>
      <c r="RW104" s="48"/>
      <c r="RX104" s="48"/>
      <c r="RY104" s="192">
        <f>RS104+RT104-RU104+RV104-RW104+RX104</f>
        <v>0</v>
      </c>
      <c r="RZ104" s="48"/>
      <c r="SA104" s="48"/>
      <c r="SC104" s="48"/>
      <c r="SD104" s="48"/>
      <c r="SE104" s="48"/>
      <c r="SF104" s="48"/>
      <c r="SG104" s="191">
        <f t="shared" si="2927"/>
        <v>0</v>
      </c>
      <c r="SH104" s="48"/>
      <c r="SI104" s="48"/>
      <c r="SJ104" s="48"/>
      <c r="SK104" s="48"/>
      <c r="SL104" s="48"/>
      <c r="SM104" s="48"/>
      <c r="SN104" s="192">
        <f>SH104+SI104-SJ104+SK104-SL104+SM104</f>
        <v>0</v>
      </c>
      <c r="SO104" s="48"/>
      <c r="SP104" s="48"/>
      <c r="SR104" s="48"/>
      <c r="SS104" s="48"/>
      <c r="ST104" s="48"/>
      <c r="SU104" s="48"/>
      <c r="SV104" s="191">
        <f t="shared" si="2928"/>
        <v>0</v>
      </c>
      <c r="SW104" s="48"/>
      <c r="SX104" s="48"/>
      <c r="SY104" s="48"/>
      <c r="SZ104" s="48"/>
      <c r="TA104" s="48"/>
      <c r="TB104" s="48"/>
      <c r="TC104" s="192">
        <f>SW104+SX104-SY104+SZ104-TA104+TB104</f>
        <v>0</v>
      </c>
      <c r="TD104" s="48"/>
      <c r="TE104" s="48"/>
      <c r="TG104" s="48"/>
      <c r="TH104" s="48"/>
      <c r="TI104" s="48"/>
      <c r="TJ104" s="48"/>
      <c r="TK104" s="191">
        <f t="shared" si="2929"/>
        <v>0</v>
      </c>
      <c r="TL104" s="48"/>
      <c r="TM104" s="48"/>
      <c r="TN104" s="48"/>
      <c r="TO104" s="48"/>
      <c r="TP104" s="48"/>
      <c r="TQ104" s="48"/>
      <c r="TR104" s="192">
        <f>TL104+TM104-TN104+TO104-TP104+TQ104</f>
        <v>0</v>
      </c>
      <c r="TS104" s="48"/>
      <c r="TT104" s="48"/>
      <c r="TV104" s="48"/>
      <c r="TW104" s="48"/>
      <c r="TX104" s="48"/>
      <c r="TY104" s="48"/>
      <c r="TZ104" s="191">
        <f t="shared" si="2930"/>
        <v>0</v>
      </c>
      <c r="UA104" s="48"/>
      <c r="UB104" s="48"/>
      <c r="UC104" s="48"/>
      <c r="UD104" s="48"/>
      <c r="UE104" s="48"/>
      <c r="UF104" s="48"/>
      <c r="UG104" s="192">
        <f>UA104+UB104-UC104+UD104-UE104+UF104</f>
        <v>0</v>
      </c>
      <c r="UH104" s="48"/>
      <c r="UI104" s="48"/>
      <c r="UK104" s="48"/>
      <c r="UL104" s="48"/>
      <c r="UM104" s="48"/>
      <c r="UN104" s="48"/>
      <c r="UO104" s="191">
        <f t="shared" si="2931"/>
        <v>0</v>
      </c>
      <c r="UP104" s="48"/>
      <c r="UQ104" s="48"/>
      <c r="UR104" s="48"/>
      <c r="US104" s="48"/>
      <c r="UT104" s="48"/>
      <c r="UU104" s="48"/>
      <c r="UV104" s="192">
        <f>UP104+UQ104-UR104+US104-UT104+UU104</f>
        <v>0</v>
      </c>
      <c r="UW104" s="48"/>
      <c r="UX104" s="48"/>
      <c r="UZ104" s="48"/>
      <c r="VA104" s="48"/>
      <c r="VB104" s="48"/>
      <c r="VC104" s="48"/>
      <c r="VD104" s="191">
        <f t="shared" si="2932"/>
        <v>0</v>
      </c>
      <c r="VE104" s="48"/>
      <c r="VF104" s="48"/>
      <c r="VG104" s="48"/>
      <c r="VH104" s="48"/>
      <c r="VI104" s="48"/>
      <c r="VJ104" s="48"/>
      <c r="VK104" s="192">
        <f>VE104+VF104-VG104+VH104-VI104+VJ104</f>
        <v>0</v>
      </c>
      <c r="VL104" s="48"/>
      <c r="VM104" s="48"/>
      <c r="VO104" s="48"/>
      <c r="VP104" s="48"/>
      <c r="VQ104" s="48"/>
      <c r="VR104" s="48"/>
      <c r="VS104" s="191">
        <f t="shared" si="2933"/>
        <v>0</v>
      </c>
      <c r="VT104" s="48"/>
      <c r="VU104" s="48"/>
      <c r="VV104" s="48"/>
      <c r="VW104" s="48"/>
      <c r="VX104" s="48"/>
      <c r="VY104" s="48"/>
      <c r="VZ104" s="192">
        <f>VT104+VU104-VV104+VW104-VX104+VY104</f>
        <v>0</v>
      </c>
      <c r="WA104" s="48"/>
      <c r="WB104" s="48"/>
      <c r="WD104" s="48"/>
      <c r="WE104" s="48"/>
      <c r="WF104" s="48"/>
      <c r="WG104" s="48"/>
      <c r="WH104" s="191">
        <f t="shared" si="2934"/>
        <v>0</v>
      </c>
      <c r="WI104" s="48"/>
      <c r="WJ104" s="48"/>
      <c r="WK104" s="48"/>
      <c r="WL104" s="48"/>
      <c r="WM104" s="48"/>
      <c r="WN104" s="48"/>
      <c r="WO104" s="192">
        <f>WI104+WJ104-WK104+WL104-WM104+WN104</f>
        <v>0</v>
      </c>
      <c r="WP104" s="48"/>
      <c r="WQ104" s="48"/>
      <c r="WS104" s="48"/>
      <c r="WT104" s="48"/>
      <c r="WU104" s="48"/>
      <c r="WV104" s="48"/>
      <c r="WW104" s="191">
        <f t="shared" si="2935"/>
        <v>0</v>
      </c>
      <c r="WX104" s="48"/>
      <c r="WY104" s="48"/>
      <c r="WZ104" s="48"/>
      <c r="XA104" s="48"/>
      <c r="XB104" s="48"/>
      <c r="XC104" s="48"/>
      <c r="XD104" s="192">
        <f>WX104+WY104-WZ104+XA104-XB104+XC104</f>
        <v>0</v>
      </c>
      <c r="XE104" s="48"/>
      <c r="XF104" s="48"/>
      <c r="XH104" s="48"/>
      <c r="XI104" s="48"/>
      <c r="XJ104" s="48"/>
      <c r="XK104" s="48"/>
      <c r="XL104" s="191">
        <f t="shared" si="2936"/>
        <v>0</v>
      </c>
      <c r="XM104" s="48"/>
      <c r="XN104" s="48"/>
      <c r="XO104" s="48"/>
      <c r="XP104" s="48"/>
      <c r="XQ104" s="48"/>
      <c r="XR104" s="48"/>
      <c r="XS104" s="192">
        <f>XM104+XN104-XO104+XP104-XQ104+XR104</f>
        <v>0</v>
      </c>
      <c r="XT104" s="48"/>
      <c r="XU104" s="48"/>
      <c r="XW104" s="48"/>
      <c r="XX104" s="48"/>
      <c r="XY104" s="48"/>
      <c r="XZ104" s="48"/>
      <c r="YA104" s="191">
        <f t="shared" si="2937"/>
        <v>0</v>
      </c>
      <c r="YB104" s="48"/>
      <c r="YC104" s="48"/>
      <c r="YD104" s="48"/>
      <c r="YE104" s="48"/>
      <c r="YF104" s="48"/>
      <c r="YG104" s="48"/>
      <c r="YH104" s="192">
        <f>YB104+YC104-YD104+YE104-YF104+YG104</f>
        <v>0</v>
      </c>
      <c r="YI104" s="48"/>
      <c r="YJ104" s="48"/>
      <c r="YL104" s="48"/>
      <c r="YM104" s="48"/>
      <c r="YN104" s="48"/>
      <c r="YO104" s="48"/>
      <c r="YP104" s="191">
        <f t="shared" si="2938"/>
        <v>0</v>
      </c>
      <c r="YQ104" s="48"/>
      <c r="YR104" s="48"/>
      <c r="YS104" s="48"/>
      <c r="YT104" s="48"/>
      <c r="YU104" s="48"/>
      <c r="YV104" s="48"/>
      <c r="YW104" s="192">
        <f>YQ104+YR104-YS104+YT104-YU104+YV104</f>
        <v>0</v>
      </c>
      <c r="YX104" s="48"/>
      <c r="YY104" s="48"/>
      <c r="ZA104" s="48"/>
      <c r="ZB104" s="48"/>
      <c r="ZC104" s="48"/>
      <c r="ZD104" s="48"/>
      <c r="ZE104" s="191">
        <f t="shared" si="2939"/>
        <v>0</v>
      </c>
      <c r="ZF104" s="48"/>
      <c r="ZG104" s="48"/>
      <c r="ZH104" s="48"/>
      <c r="ZI104" s="48"/>
      <c r="ZJ104" s="48"/>
      <c r="ZK104" s="48"/>
      <c r="ZL104" s="192">
        <f>ZF104+ZG104-ZH104+ZI104-ZJ104+ZK104</f>
        <v>0</v>
      </c>
      <c r="ZM104" s="48"/>
      <c r="ZN104" s="48"/>
      <c r="ZP104" s="48"/>
      <c r="ZQ104" s="48"/>
      <c r="ZR104" s="48"/>
      <c r="ZS104" s="48"/>
      <c r="ZT104" s="191">
        <f t="shared" si="2940"/>
        <v>0</v>
      </c>
      <c r="ZU104" s="48"/>
      <c r="ZV104" s="48"/>
      <c r="ZW104" s="48"/>
      <c r="ZX104" s="48"/>
      <c r="ZY104" s="48"/>
      <c r="ZZ104" s="48"/>
      <c r="AAA104" s="192">
        <f>ZU104+ZV104-ZW104+ZX104-ZY104+ZZ104</f>
        <v>0</v>
      </c>
      <c r="AAB104" s="48"/>
      <c r="AAC104" s="48"/>
      <c r="AAE104" s="48"/>
      <c r="AAF104" s="48"/>
      <c r="AAG104" s="48"/>
      <c r="AAH104" s="48"/>
      <c r="AAI104" s="191">
        <f t="shared" si="2941"/>
        <v>0</v>
      </c>
      <c r="AAJ104" s="48"/>
      <c r="AAK104" s="48"/>
      <c r="AAL104" s="48"/>
      <c r="AAM104" s="48"/>
      <c r="AAN104" s="48"/>
      <c r="AAO104" s="48"/>
      <c r="AAP104" s="192">
        <f>AAJ104+AAK104-AAL104+AAM104-AAN104+AAO104</f>
        <v>0</v>
      </c>
      <c r="AAQ104" s="48"/>
      <c r="AAR104" s="48"/>
      <c r="AAT104" s="48"/>
      <c r="AAU104" s="48"/>
      <c r="AAV104" s="48"/>
      <c r="AAW104" s="48"/>
      <c r="AAX104" s="191">
        <f t="shared" si="2942"/>
        <v>0</v>
      </c>
      <c r="AAY104" s="48"/>
      <c r="AAZ104" s="48"/>
      <c r="ABA104" s="48"/>
      <c r="ABB104" s="48"/>
      <c r="ABC104" s="48"/>
      <c r="ABD104" s="48"/>
      <c r="ABE104" s="192">
        <f>AAY104+AAZ104-ABA104+ABB104-ABC104+ABD104</f>
        <v>0</v>
      </c>
      <c r="ABF104" s="48"/>
      <c r="ABG104" s="48"/>
      <c r="ABI104" s="48"/>
      <c r="ABJ104" s="48"/>
      <c r="ABK104" s="48"/>
      <c r="ABL104" s="48"/>
      <c r="ABM104" s="191">
        <f t="shared" si="2943"/>
        <v>0</v>
      </c>
      <c r="ABN104" s="48"/>
      <c r="ABO104" s="48"/>
      <c r="ABP104" s="48"/>
      <c r="ABQ104" s="48"/>
      <c r="ABR104" s="48"/>
      <c r="ABS104" s="48"/>
      <c r="ABT104" s="192">
        <f>ABN104+ABO104-ABP104+ABQ104-ABR104+ABS104</f>
        <v>0</v>
      </c>
      <c r="ABU104" s="48"/>
      <c r="ABV104" s="48"/>
      <c r="ABX104" s="48"/>
      <c r="ABY104" s="48"/>
      <c r="ABZ104" s="48"/>
      <c r="ACA104" s="48"/>
      <c r="ACB104" s="191">
        <f t="shared" si="2944"/>
        <v>0</v>
      </c>
      <c r="ACC104" s="48"/>
      <c r="ACD104" s="48"/>
      <c r="ACE104" s="48"/>
      <c r="ACF104" s="48"/>
      <c r="ACG104" s="48"/>
      <c r="ACH104" s="48"/>
      <c r="ACI104" s="192">
        <f>ACC104+ACD104-ACE104+ACF104-ACG104+ACH104</f>
        <v>0</v>
      </c>
      <c r="ACJ104" s="48"/>
      <c r="ACK104" s="48"/>
      <c r="ACM104" s="48"/>
      <c r="ACN104" s="48"/>
      <c r="ACO104" s="48"/>
      <c r="ACP104" s="48"/>
      <c r="ACQ104" s="191">
        <f t="shared" si="2945"/>
        <v>0</v>
      </c>
      <c r="ACR104" s="48"/>
      <c r="ACS104" s="48"/>
      <c r="ACT104" s="48"/>
      <c r="ACU104" s="48"/>
      <c r="ACV104" s="48"/>
      <c r="ACW104" s="48"/>
      <c r="ACX104" s="192">
        <f>ACR104+ACS104-ACT104+ACU104-ACV104+ACW104</f>
        <v>0</v>
      </c>
      <c r="ACY104" s="48"/>
      <c r="ACZ104" s="48"/>
      <c r="ADC104" s="48"/>
      <c r="ADD104" s="48"/>
      <c r="ADE104" s="48"/>
      <c r="ADF104" s="48"/>
      <c r="ADG104" s="191">
        <f t="shared" si="2946"/>
        <v>0</v>
      </c>
      <c r="ADH104" s="48"/>
      <c r="ADI104" s="48"/>
      <c r="ADJ104" s="48"/>
      <c r="ADK104" s="48"/>
      <c r="ADL104" s="48"/>
      <c r="ADM104" s="48"/>
      <c r="ADN104" s="192">
        <f>ADH104+ADI104-ADJ104+ADK104-ADL104+ADM104</f>
        <v>0</v>
      </c>
      <c r="ADO104" s="48"/>
      <c r="ADP104" s="48"/>
      <c r="ADR104" s="48"/>
      <c r="ADS104" s="48"/>
      <c r="ADT104" s="48"/>
      <c r="ADU104" s="48"/>
      <c r="ADV104" s="191">
        <f t="shared" si="2947"/>
        <v>0</v>
      </c>
      <c r="ADW104" s="48"/>
      <c r="ADX104" s="48"/>
      <c r="ADY104" s="48"/>
      <c r="ADZ104" s="48"/>
      <c r="AEA104" s="48"/>
      <c r="AEB104" s="48"/>
      <c r="AEC104" s="192">
        <f>ADW104+ADX104-ADY104+ADZ104-AEA104+AEB104</f>
        <v>0</v>
      </c>
      <c r="AED104" s="48"/>
      <c r="AEE104" s="48"/>
      <c r="AEG104" s="48"/>
      <c r="AEH104" s="48"/>
      <c r="AEI104" s="48"/>
      <c r="AEJ104" s="48"/>
      <c r="AEK104" s="191">
        <f t="shared" si="2948"/>
        <v>0</v>
      </c>
      <c r="AEL104" s="48"/>
      <c r="AEM104" s="48"/>
      <c r="AEN104" s="48"/>
      <c r="AEO104" s="48"/>
      <c r="AEP104" s="48"/>
      <c r="AEQ104" s="48"/>
      <c r="AER104" s="192">
        <f>AEL104+AEM104-AEN104+AEO104-AEP104+AEQ104</f>
        <v>0</v>
      </c>
      <c r="AES104" s="48"/>
      <c r="AET104" s="48"/>
      <c r="AEV104" s="48"/>
      <c r="AEW104" s="48"/>
      <c r="AEX104" s="48"/>
      <c r="AEY104" s="48"/>
      <c r="AEZ104" s="191">
        <f t="shared" si="2949"/>
        <v>0</v>
      </c>
      <c r="AFA104" s="48"/>
      <c r="AFB104" s="48"/>
      <c r="AFC104" s="48"/>
      <c r="AFD104" s="48"/>
      <c r="AFE104" s="48"/>
      <c r="AFF104" s="48"/>
      <c r="AFG104" s="192">
        <f>AFA104+AFB104-AFC104+AFD104-AFE104+AFF104</f>
        <v>0</v>
      </c>
      <c r="AFH104" s="48"/>
      <c r="AFI104" s="48"/>
      <c r="AFK104" s="48"/>
      <c r="AFL104" s="48"/>
      <c r="AFM104" s="48"/>
      <c r="AFN104" s="48"/>
      <c r="AFO104" s="191">
        <f t="shared" si="2950"/>
        <v>0</v>
      </c>
      <c r="AFP104" s="48"/>
      <c r="AFQ104" s="48"/>
      <c r="AFR104" s="48"/>
      <c r="AFS104" s="48"/>
      <c r="AFT104" s="48"/>
      <c r="AFU104" s="48"/>
      <c r="AFV104" s="192">
        <f>AFP104+AFQ104-AFR104+AFS104-AFT104+AFU104</f>
        <v>0</v>
      </c>
      <c r="AFW104" s="48"/>
      <c r="AFX104" s="48"/>
      <c r="AFZ104" s="48"/>
      <c r="AGA104" s="48"/>
      <c r="AGB104" s="48"/>
      <c r="AGC104" s="48"/>
      <c r="AGD104" s="191">
        <f t="shared" si="2951"/>
        <v>0</v>
      </c>
      <c r="AGE104" s="48"/>
      <c r="AGF104" s="48"/>
      <c r="AGG104" s="48"/>
      <c r="AGH104" s="48"/>
      <c r="AGI104" s="48"/>
      <c r="AGJ104" s="48"/>
      <c r="AGK104" s="192">
        <f>AGE104+AGF104-AGG104+AGH104-AGI104+AGJ104</f>
        <v>0</v>
      </c>
      <c r="AGL104" s="48"/>
      <c r="AGM104" s="48"/>
      <c r="AGO104" s="48"/>
      <c r="AGP104" s="48"/>
      <c r="AGQ104" s="48"/>
      <c r="AGR104" s="48"/>
      <c r="AGS104" s="191">
        <f t="shared" si="2952"/>
        <v>0</v>
      </c>
      <c r="AGT104" s="48"/>
      <c r="AGU104" s="48"/>
      <c r="AGV104" s="48"/>
      <c r="AGW104" s="48"/>
      <c r="AGX104" s="48"/>
      <c r="AGY104" s="48"/>
      <c r="AGZ104" s="192">
        <f>AGT104+AGU104-AGV104+AGW104-AGX104+AGY104</f>
        <v>0</v>
      </c>
      <c r="AHA104" s="48"/>
      <c r="AHB104" s="48"/>
      <c r="AHD104" s="48"/>
      <c r="AHE104" s="48"/>
      <c r="AHF104" s="48"/>
      <c r="AHG104" s="48"/>
      <c r="AHH104" s="191">
        <f t="shared" si="2953"/>
        <v>0</v>
      </c>
      <c r="AHI104" s="48"/>
      <c r="AHJ104" s="48"/>
      <c r="AHK104" s="48"/>
      <c r="AHL104" s="48"/>
      <c r="AHM104" s="48"/>
      <c r="AHN104" s="48"/>
      <c r="AHO104" s="192">
        <f>AHI104+AHJ104-AHK104+AHL104-AHM104+AHN104</f>
        <v>0</v>
      </c>
      <c r="AHP104" s="48"/>
      <c r="AHQ104" s="48"/>
      <c r="AHS104" s="48"/>
      <c r="AHT104" s="48"/>
      <c r="AHU104" s="48"/>
      <c r="AHV104" s="48"/>
      <c r="AHW104" s="191">
        <f t="shared" si="2954"/>
        <v>0</v>
      </c>
      <c r="AHX104" s="48"/>
      <c r="AHY104" s="48"/>
      <c r="AHZ104" s="48"/>
      <c r="AIA104" s="48"/>
      <c r="AIB104" s="48"/>
      <c r="AIC104" s="48"/>
      <c r="AID104" s="192">
        <f>AHX104+AHY104-AHZ104+AIA104-AIB104+AIC104</f>
        <v>0</v>
      </c>
      <c r="AIE104" s="48"/>
      <c r="AIF104" s="48"/>
    </row>
    <row r="105" spans="1:916" x14ac:dyDescent="0.25">
      <c r="A105" s="46" t="s">
        <v>291</v>
      </c>
      <c r="B105" s="47" t="s">
        <v>292</v>
      </c>
      <c r="C105" s="53"/>
      <c r="D105" s="48"/>
      <c r="E105" s="48"/>
      <c r="F105" s="48"/>
      <c r="G105" s="191">
        <f t="shared" si="2894"/>
        <v>0</v>
      </c>
      <c r="H105" s="48"/>
      <c r="I105" s="48"/>
      <c r="J105" s="48"/>
      <c r="K105" s="48"/>
      <c r="L105" s="48"/>
      <c r="M105" s="48"/>
      <c r="N105" s="192">
        <f>H105+I105-J105+K105-L105+M105</f>
        <v>0</v>
      </c>
      <c r="O105" s="48"/>
      <c r="P105" s="48"/>
      <c r="Q105" s="48"/>
      <c r="R105" s="48"/>
      <c r="S105" s="48"/>
      <c r="T105" s="48"/>
      <c r="U105" s="191">
        <f t="shared" si="2895"/>
        <v>0</v>
      </c>
      <c r="V105" s="48"/>
      <c r="W105" s="48"/>
      <c r="X105" s="48"/>
      <c r="Y105" s="48"/>
      <c r="Z105" s="48"/>
      <c r="AA105" s="48"/>
      <c r="AB105" s="192">
        <f>V105+W105-X105+Y105-Z105+AA105</f>
        <v>0</v>
      </c>
      <c r="AC105" s="48"/>
      <c r="AD105" s="48"/>
      <c r="AF105" s="48"/>
      <c r="AG105" s="48"/>
      <c r="AH105" s="48"/>
      <c r="AI105" s="48"/>
      <c r="AJ105" s="191">
        <f t="shared" si="2896"/>
        <v>0</v>
      </c>
      <c r="AK105" s="48"/>
      <c r="AL105" s="48"/>
      <c r="AM105" s="48"/>
      <c r="AN105" s="48"/>
      <c r="AO105" s="48"/>
      <c r="AP105" s="48"/>
      <c r="AQ105" s="192">
        <f>AK105+AL105-AM105+AN105-AO105+AP105</f>
        <v>0</v>
      </c>
      <c r="AR105" s="48"/>
      <c r="AS105" s="48"/>
      <c r="AU105" s="48"/>
      <c r="AV105" s="48"/>
      <c r="AW105" s="48"/>
      <c r="AX105" s="48"/>
      <c r="AY105" s="191">
        <f t="shared" si="2897"/>
        <v>0</v>
      </c>
      <c r="AZ105" s="48"/>
      <c r="BA105" s="48"/>
      <c r="BB105" s="48"/>
      <c r="BC105" s="48"/>
      <c r="BD105" s="48"/>
      <c r="BE105" s="48"/>
      <c r="BF105" s="192">
        <f>AZ105+BA105-BB105+BC105-BD105+BE105</f>
        <v>0</v>
      </c>
      <c r="BG105" s="48"/>
      <c r="BH105" s="48"/>
      <c r="BJ105" s="48"/>
      <c r="BK105" s="48"/>
      <c r="BL105" s="48"/>
      <c r="BM105" s="48"/>
      <c r="BN105" s="191">
        <f t="shared" si="2898"/>
        <v>0</v>
      </c>
      <c r="BO105" s="48"/>
      <c r="BP105" s="48"/>
      <c r="BQ105" s="48"/>
      <c r="BR105" s="48"/>
      <c r="BS105" s="48"/>
      <c r="BT105" s="48"/>
      <c r="BU105" s="192">
        <f>BO105+BP105-BQ105+BR105-BS105+BT105</f>
        <v>0</v>
      </c>
      <c r="BV105" s="48"/>
      <c r="BW105" s="48"/>
      <c r="BY105" s="48"/>
      <c r="BZ105" s="48"/>
      <c r="CA105" s="48"/>
      <c r="CB105" s="48"/>
      <c r="CC105" s="191">
        <f t="shared" si="2899"/>
        <v>0</v>
      </c>
      <c r="CD105" s="48"/>
      <c r="CE105" s="48"/>
      <c r="CF105" s="48"/>
      <c r="CG105" s="48"/>
      <c r="CH105" s="48"/>
      <c r="CI105" s="48"/>
      <c r="CJ105" s="192">
        <f>CD105+CE105-CF105+CG105-CH105+CI105</f>
        <v>0</v>
      </c>
      <c r="CK105" s="48"/>
      <c r="CL105" s="48"/>
      <c r="CN105" s="48"/>
      <c r="CO105" s="48"/>
      <c r="CP105" s="48"/>
      <c r="CQ105" s="48"/>
      <c r="CR105" s="191">
        <f t="shared" si="2900"/>
        <v>0</v>
      </c>
      <c r="CS105" s="48"/>
      <c r="CT105" s="48"/>
      <c r="CU105" s="48"/>
      <c r="CV105" s="48"/>
      <c r="CW105" s="48"/>
      <c r="CX105" s="48"/>
      <c r="CY105" s="192">
        <f>CS105+CT105-CU105+CV105-CW105+CX105</f>
        <v>0</v>
      </c>
      <c r="CZ105" s="48"/>
      <c r="DA105" s="48"/>
      <c r="DC105" s="48"/>
      <c r="DD105" s="48"/>
      <c r="DE105" s="48"/>
      <c r="DF105" s="48"/>
      <c r="DG105" s="191">
        <f t="shared" si="2901"/>
        <v>0</v>
      </c>
      <c r="DH105" s="48"/>
      <c r="DI105" s="48"/>
      <c r="DJ105" s="48"/>
      <c r="DK105" s="48"/>
      <c r="DL105" s="48"/>
      <c r="DM105" s="48"/>
      <c r="DN105" s="192">
        <f>DH105+DI105-DJ105+DK105-DL105+DM105</f>
        <v>0</v>
      </c>
      <c r="DO105" s="48"/>
      <c r="DP105" s="48"/>
      <c r="DR105" s="48"/>
      <c r="DS105" s="48"/>
      <c r="DT105" s="48"/>
      <c r="DU105" s="48"/>
      <c r="DV105" s="191">
        <f t="shared" si="2902"/>
        <v>0</v>
      </c>
      <c r="DW105" s="48"/>
      <c r="DX105" s="48"/>
      <c r="DY105" s="48"/>
      <c r="DZ105" s="48"/>
      <c r="EA105" s="48"/>
      <c r="EB105" s="48"/>
      <c r="EC105" s="192">
        <f>DW105+DX105-DY105+DZ105-EA105+EB105</f>
        <v>0</v>
      </c>
      <c r="ED105" s="48"/>
      <c r="EE105" s="48"/>
      <c r="EG105" s="48"/>
      <c r="EH105" s="48"/>
      <c r="EI105" s="48"/>
      <c r="EJ105" s="48"/>
      <c r="EK105" s="191">
        <f t="shared" si="2903"/>
        <v>0</v>
      </c>
      <c r="EL105" s="48"/>
      <c r="EM105" s="48"/>
      <c r="EN105" s="48"/>
      <c r="EO105" s="48"/>
      <c r="EP105" s="48"/>
      <c r="EQ105" s="48"/>
      <c r="ER105" s="192">
        <f>EL105+EM105-EN105+EO105-EP105+EQ105</f>
        <v>0</v>
      </c>
      <c r="ES105" s="48"/>
      <c r="ET105" s="48"/>
      <c r="EV105" s="48"/>
      <c r="EW105" s="48"/>
      <c r="EX105" s="48"/>
      <c r="EY105" s="48"/>
      <c r="EZ105" s="191">
        <f t="shared" si="2904"/>
        <v>0</v>
      </c>
      <c r="FA105" s="48"/>
      <c r="FB105" s="48"/>
      <c r="FC105" s="48"/>
      <c r="FD105" s="48"/>
      <c r="FE105" s="48"/>
      <c r="FF105" s="48"/>
      <c r="FG105" s="192">
        <f>FA105+FB105-FC105+FD105-FE105+FF105</f>
        <v>0</v>
      </c>
      <c r="FH105" s="48"/>
      <c r="FI105" s="48"/>
      <c r="FK105" s="48"/>
      <c r="FL105" s="48"/>
      <c r="FM105" s="48"/>
      <c r="FN105" s="48"/>
      <c r="FO105" s="191">
        <f t="shared" si="2905"/>
        <v>0</v>
      </c>
      <c r="FP105" s="48"/>
      <c r="FQ105" s="48"/>
      <c r="FR105" s="48"/>
      <c r="FS105" s="48"/>
      <c r="FT105" s="48"/>
      <c r="FU105" s="48"/>
      <c r="FV105" s="192">
        <f>FP105+FQ105-FR105+FS105-FT105+FU105</f>
        <v>0</v>
      </c>
      <c r="FW105" s="48"/>
      <c r="FX105" s="48"/>
      <c r="FZ105" s="48"/>
      <c r="GA105" s="48"/>
      <c r="GB105" s="48"/>
      <c r="GC105" s="48"/>
      <c r="GD105" s="191">
        <f t="shared" si="2906"/>
        <v>0</v>
      </c>
      <c r="GE105" s="48"/>
      <c r="GF105" s="48"/>
      <c r="GG105" s="48"/>
      <c r="GH105" s="48"/>
      <c r="GI105" s="48"/>
      <c r="GJ105" s="48"/>
      <c r="GK105" s="192">
        <f>GE105+GF105-GG105+GH105-GI105+GJ105</f>
        <v>0</v>
      </c>
      <c r="GL105" s="48"/>
      <c r="GM105" s="48"/>
      <c r="GO105" s="48"/>
      <c r="GP105" s="48"/>
      <c r="GQ105" s="48"/>
      <c r="GR105" s="48"/>
      <c r="GS105" s="191">
        <f t="shared" si="2907"/>
        <v>0</v>
      </c>
      <c r="GT105" s="48"/>
      <c r="GU105" s="48"/>
      <c r="GV105" s="48"/>
      <c r="GW105" s="48"/>
      <c r="GX105" s="48"/>
      <c r="GY105" s="48"/>
      <c r="GZ105" s="192">
        <f>GT105+GU105-GV105+GW105-GX105+GY105</f>
        <v>0</v>
      </c>
      <c r="HA105" s="48"/>
      <c r="HB105" s="48"/>
      <c r="HD105" s="48"/>
      <c r="HE105" s="48"/>
      <c r="HF105" s="48"/>
      <c r="HG105" s="48"/>
      <c r="HH105" s="191">
        <f t="shared" si="2908"/>
        <v>0</v>
      </c>
      <c r="HI105" s="48"/>
      <c r="HJ105" s="48"/>
      <c r="HK105" s="48"/>
      <c r="HL105" s="48"/>
      <c r="HM105" s="48"/>
      <c r="HN105" s="48"/>
      <c r="HO105" s="192">
        <f>HI105+HJ105-HK105+HL105-HM105+HN105</f>
        <v>0</v>
      </c>
      <c r="HP105" s="48"/>
      <c r="HQ105" s="48"/>
      <c r="HS105" s="48"/>
      <c r="HT105" s="48"/>
      <c r="HU105" s="48"/>
      <c r="HV105" s="48"/>
      <c r="HW105" s="191">
        <f t="shared" si="2909"/>
        <v>0</v>
      </c>
      <c r="HX105" s="48"/>
      <c r="HY105" s="48"/>
      <c r="HZ105" s="48"/>
      <c r="IA105" s="48"/>
      <c r="IB105" s="48"/>
      <c r="IC105" s="48"/>
      <c r="ID105" s="192">
        <f>HX105+HY105-HZ105+IA105-IB105+IC105</f>
        <v>0</v>
      </c>
      <c r="IE105" s="48"/>
      <c r="IF105" s="48"/>
      <c r="IH105" s="48"/>
      <c r="II105" s="48"/>
      <c r="IJ105" s="48"/>
      <c r="IK105" s="48"/>
      <c r="IL105" s="191">
        <f t="shared" si="2910"/>
        <v>0</v>
      </c>
      <c r="IM105" s="48"/>
      <c r="IN105" s="48"/>
      <c r="IO105" s="48"/>
      <c r="IP105" s="48"/>
      <c r="IQ105" s="48"/>
      <c r="IR105" s="48"/>
      <c r="IS105" s="192">
        <f>IM105+IN105-IO105+IP105-IQ105+IR105</f>
        <v>0</v>
      </c>
      <c r="IT105" s="48"/>
      <c r="IU105" s="48"/>
      <c r="IW105" s="48"/>
      <c r="IX105" s="48"/>
      <c r="IY105" s="48"/>
      <c r="IZ105" s="48"/>
      <c r="JA105" s="191">
        <f t="shared" si="2911"/>
        <v>0</v>
      </c>
      <c r="JB105" s="48"/>
      <c r="JC105" s="48"/>
      <c r="JD105" s="48"/>
      <c r="JE105" s="48"/>
      <c r="JF105" s="48"/>
      <c r="JG105" s="48"/>
      <c r="JH105" s="192">
        <f>JB105+JC105-JD105+JE105-JF105+JG105</f>
        <v>0</v>
      </c>
      <c r="JI105" s="48"/>
      <c r="JJ105" s="48"/>
      <c r="JL105" s="48"/>
      <c r="JM105" s="48"/>
      <c r="JN105" s="48"/>
      <c r="JO105" s="48"/>
      <c r="JP105" s="191">
        <f t="shared" si="2912"/>
        <v>0</v>
      </c>
      <c r="JQ105" s="48"/>
      <c r="JR105" s="48"/>
      <c r="JS105" s="48"/>
      <c r="JT105" s="48"/>
      <c r="JU105" s="48"/>
      <c r="JV105" s="48"/>
      <c r="JW105" s="192">
        <f>JQ105+JR105-JS105+JT105-JU105+JV105</f>
        <v>0</v>
      </c>
      <c r="JX105" s="48"/>
      <c r="JY105" s="48"/>
      <c r="KA105" s="48"/>
      <c r="KB105" s="48"/>
      <c r="KC105" s="48"/>
      <c r="KD105" s="48"/>
      <c r="KE105" s="191">
        <f t="shared" si="2913"/>
        <v>0</v>
      </c>
      <c r="KF105" s="48"/>
      <c r="KG105" s="48"/>
      <c r="KH105" s="48"/>
      <c r="KI105" s="48"/>
      <c r="KJ105" s="48"/>
      <c r="KK105" s="48"/>
      <c r="KL105" s="192">
        <f>KF105+KG105-KH105+KI105-KJ105+KK105</f>
        <v>0</v>
      </c>
      <c r="KM105" s="48"/>
      <c r="KN105" s="48"/>
      <c r="KP105" s="48"/>
      <c r="KQ105" s="48"/>
      <c r="KR105" s="48"/>
      <c r="KS105" s="48"/>
      <c r="KT105" s="191">
        <f t="shared" si="2914"/>
        <v>0</v>
      </c>
      <c r="KU105" s="48"/>
      <c r="KV105" s="48"/>
      <c r="KW105" s="48"/>
      <c r="KX105" s="48"/>
      <c r="KY105" s="48"/>
      <c r="KZ105" s="48"/>
      <c r="LA105" s="192">
        <f>KU105+KV105-KW105+KX105-KY105+KZ105</f>
        <v>0</v>
      </c>
      <c r="LB105" s="48"/>
      <c r="LC105" s="48"/>
      <c r="LE105" s="48"/>
      <c r="LF105" s="48"/>
      <c r="LG105" s="48"/>
      <c r="LH105" s="48"/>
      <c r="LI105" s="191">
        <f t="shared" si="2915"/>
        <v>0</v>
      </c>
      <c r="LJ105" s="48"/>
      <c r="LK105" s="48"/>
      <c r="LL105" s="48"/>
      <c r="LM105" s="48"/>
      <c r="LN105" s="48"/>
      <c r="LO105" s="48"/>
      <c r="LP105" s="192">
        <f>LJ105+LK105-LL105+LM105-LN105+LO105</f>
        <v>0</v>
      </c>
      <c r="LQ105" s="48"/>
      <c r="LR105" s="48"/>
      <c r="LT105" s="48"/>
      <c r="LU105" s="48"/>
      <c r="LV105" s="48"/>
      <c r="LW105" s="48"/>
      <c r="LX105" s="191">
        <f t="shared" si="2916"/>
        <v>0</v>
      </c>
      <c r="LY105" s="48"/>
      <c r="LZ105" s="48"/>
      <c r="MA105" s="48"/>
      <c r="MB105" s="48"/>
      <c r="MC105" s="48"/>
      <c r="MD105" s="48"/>
      <c r="ME105" s="192">
        <f>LY105+LZ105-MA105+MB105-MC105+MD105</f>
        <v>0</v>
      </c>
      <c r="MF105" s="48"/>
      <c r="MG105" s="48"/>
      <c r="MI105" s="48"/>
      <c r="MJ105" s="48"/>
      <c r="MK105" s="48"/>
      <c r="ML105" s="48"/>
      <c r="MM105" s="191">
        <f t="shared" si="2917"/>
        <v>0</v>
      </c>
      <c r="MN105" s="48"/>
      <c r="MO105" s="48"/>
      <c r="MP105" s="48"/>
      <c r="MQ105" s="48"/>
      <c r="MR105" s="48"/>
      <c r="MS105" s="48"/>
      <c r="MT105" s="192">
        <f>MN105+MO105-MP105+MQ105-MR105+MS105</f>
        <v>0</v>
      </c>
      <c r="MU105" s="48"/>
      <c r="MV105" s="48"/>
      <c r="MX105" s="48"/>
      <c r="MY105" s="48"/>
      <c r="MZ105" s="48"/>
      <c r="NA105" s="48"/>
      <c r="NB105" s="191">
        <f t="shared" si="2918"/>
        <v>0</v>
      </c>
      <c r="NC105" s="48"/>
      <c r="ND105" s="48"/>
      <c r="NE105" s="48"/>
      <c r="NF105" s="48"/>
      <c r="NG105" s="48"/>
      <c r="NH105" s="48"/>
      <c r="NI105" s="192">
        <f>NC105+ND105-NE105+NF105-NG105+NH105</f>
        <v>0</v>
      </c>
      <c r="NJ105" s="48"/>
      <c r="NK105" s="48"/>
      <c r="NM105" s="48"/>
      <c r="NN105" s="48"/>
      <c r="NO105" s="48"/>
      <c r="NP105" s="48"/>
      <c r="NQ105" s="191">
        <f t="shared" si="2919"/>
        <v>0</v>
      </c>
      <c r="NR105" s="48"/>
      <c r="NS105" s="48"/>
      <c r="NT105" s="48"/>
      <c r="NU105" s="48"/>
      <c r="NV105" s="48"/>
      <c r="NW105" s="48"/>
      <c r="NX105" s="192">
        <f>NR105+NS105-NT105+NU105-NV105+NW105</f>
        <v>0</v>
      </c>
      <c r="NY105" s="48"/>
      <c r="NZ105" s="48"/>
      <c r="OB105" s="48"/>
      <c r="OC105" s="48"/>
      <c r="OD105" s="48"/>
      <c r="OE105" s="48"/>
      <c r="OF105" s="191">
        <f t="shared" si="2920"/>
        <v>0</v>
      </c>
      <c r="OG105" s="48"/>
      <c r="OH105" s="48"/>
      <c r="OI105" s="48"/>
      <c r="OJ105" s="48"/>
      <c r="OK105" s="48"/>
      <c r="OL105" s="48"/>
      <c r="OM105" s="192">
        <f>OG105+OH105-OI105+OJ105-OK105+OL105</f>
        <v>0</v>
      </c>
      <c r="ON105" s="48"/>
      <c r="OO105" s="48"/>
      <c r="OQ105" s="48"/>
      <c r="OR105" s="48"/>
      <c r="OS105" s="48"/>
      <c r="OT105" s="48"/>
      <c r="OU105" s="191">
        <f t="shared" si="2921"/>
        <v>0</v>
      </c>
      <c r="OV105" s="48"/>
      <c r="OW105" s="48"/>
      <c r="OX105" s="48"/>
      <c r="OY105" s="48"/>
      <c r="OZ105" s="48"/>
      <c r="PA105" s="48"/>
      <c r="PB105" s="192">
        <f>OV105+OW105-OX105+OY105-OZ105+PA105</f>
        <v>0</v>
      </c>
      <c r="PC105" s="48"/>
      <c r="PD105" s="48"/>
      <c r="PF105" s="48"/>
      <c r="PG105" s="48"/>
      <c r="PH105" s="48"/>
      <c r="PI105" s="48"/>
      <c r="PJ105" s="191">
        <f t="shared" si="2922"/>
        <v>0</v>
      </c>
      <c r="PK105" s="48"/>
      <c r="PL105" s="48"/>
      <c r="PM105" s="48"/>
      <c r="PN105" s="48"/>
      <c r="PO105" s="48"/>
      <c r="PP105" s="48"/>
      <c r="PQ105" s="192">
        <f>PK105+PL105-PM105+PN105-PO105+PP105</f>
        <v>0</v>
      </c>
      <c r="PR105" s="48"/>
      <c r="PS105" s="48"/>
      <c r="PU105" s="48"/>
      <c r="PV105" s="48"/>
      <c r="PW105" s="48"/>
      <c r="PX105" s="48"/>
      <c r="PY105" s="191">
        <f t="shared" si="2923"/>
        <v>0</v>
      </c>
      <c r="PZ105" s="48"/>
      <c r="QA105" s="48"/>
      <c r="QB105" s="48"/>
      <c r="QC105" s="48"/>
      <c r="QD105" s="48"/>
      <c r="QE105" s="48"/>
      <c r="QF105" s="192">
        <f>PZ105+QA105-QB105+QC105-QD105+QE105</f>
        <v>0</v>
      </c>
      <c r="QG105" s="48"/>
      <c r="QH105" s="48"/>
      <c r="QJ105" s="48"/>
      <c r="QK105" s="48"/>
      <c r="QL105" s="48"/>
      <c r="QM105" s="48"/>
      <c r="QN105" s="191">
        <f t="shared" si="2924"/>
        <v>0</v>
      </c>
      <c r="QO105" s="48"/>
      <c r="QP105" s="48"/>
      <c r="QQ105" s="48"/>
      <c r="QR105" s="48"/>
      <c r="QS105" s="48"/>
      <c r="QT105" s="48"/>
      <c r="QU105" s="192">
        <f>QO105+QP105-QQ105+QR105-QS105+QT105</f>
        <v>0</v>
      </c>
      <c r="QV105" s="48"/>
      <c r="QW105" s="48"/>
      <c r="QY105" s="48"/>
      <c r="QZ105" s="48"/>
      <c r="RA105" s="48"/>
      <c r="RB105" s="48"/>
      <c r="RC105" s="191">
        <f t="shared" si="2925"/>
        <v>0</v>
      </c>
      <c r="RD105" s="48"/>
      <c r="RE105" s="48"/>
      <c r="RF105" s="48"/>
      <c r="RG105" s="48"/>
      <c r="RH105" s="48"/>
      <c r="RI105" s="48"/>
      <c r="RJ105" s="192">
        <f>RD105+RE105-RF105+RG105-RH105+RI105</f>
        <v>0</v>
      </c>
      <c r="RK105" s="48"/>
      <c r="RL105" s="48"/>
      <c r="RN105" s="48"/>
      <c r="RO105" s="48"/>
      <c r="RP105" s="48"/>
      <c r="RQ105" s="48"/>
      <c r="RR105" s="191">
        <f t="shared" si="2926"/>
        <v>0</v>
      </c>
      <c r="RS105" s="48"/>
      <c r="RT105" s="48"/>
      <c r="RU105" s="48"/>
      <c r="RV105" s="48"/>
      <c r="RW105" s="48"/>
      <c r="RX105" s="48"/>
      <c r="RY105" s="192">
        <f>RS105+RT105-RU105+RV105-RW105+RX105</f>
        <v>0</v>
      </c>
      <c r="RZ105" s="48"/>
      <c r="SA105" s="48"/>
      <c r="SC105" s="48"/>
      <c r="SD105" s="48"/>
      <c r="SE105" s="48"/>
      <c r="SF105" s="48"/>
      <c r="SG105" s="191">
        <f t="shared" si="2927"/>
        <v>0</v>
      </c>
      <c r="SH105" s="48"/>
      <c r="SI105" s="48"/>
      <c r="SJ105" s="48"/>
      <c r="SK105" s="48"/>
      <c r="SL105" s="48"/>
      <c r="SM105" s="48"/>
      <c r="SN105" s="192">
        <f>SH105+SI105-SJ105+SK105-SL105+SM105</f>
        <v>0</v>
      </c>
      <c r="SO105" s="48"/>
      <c r="SP105" s="48"/>
      <c r="SR105" s="48"/>
      <c r="SS105" s="48"/>
      <c r="ST105" s="48"/>
      <c r="SU105" s="48"/>
      <c r="SV105" s="191">
        <f t="shared" si="2928"/>
        <v>0</v>
      </c>
      <c r="SW105" s="48"/>
      <c r="SX105" s="48"/>
      <c r="SY105" s="48"/>
      <c r="SZ105" s="48"/>
      <c r="TA105" s="48"/>
      <c r="TB105" s="48"/>
      <c r="TC105" s="192">
        <f>SW105+SX105-SY105+SZ105-TA105+TB105</f>
        <v>0</v>
      </c>
      <c r="TD105" s="48"/>
      <c r="TE105" s="48"/>
      <c r="TG105" s="48"/>
      <c r="TH105" s="48"/>
      <c r="TI105" s="48"/>
      <c r="TJ105" s="48"/>
      <c r="TK105" s="191">
        <f t="shared" si="2929"/>
        <v>0</v>
      </c>
      <c r="TL105" s="48"/>
      <c r="TM105" s="48"/>
      <c r="TN105" s="48"/>
      <c r="TO105" s="48"/>
      <c r="TP105" s="48"/>
      <c r="TQ105" s="48"/>
      <c r="TR105" s="192">
        <f>TL105+TM105-TN105+TO105-TP105+TQ105</f>
        <v>0</v>
      </c>
      <c r="TS105" s="48"/>
      <c r="TT105" s="48"/>
      <c r="TV105" s="48"/>
      <c r="TW105" s="48"/>
      <c r="TX105" s="48"/>
      <c r="TY105" s="48"/>
      <c r="TZ105" s="191">
        <f t="shared" si="2930"/>
        <v>0</v>
      </c>
      <c r="UA105" s="48"/>
      <c r="UB105" s="48"/>
      <c r="UC105" s="48"/>
      <c r="UD105" s="48"/>
      <c r="UE105" s="48"/>
      <c r="UF105" s="48"/>
      <c r="UG105" s="192">
        <f>UA105+UB105-UC105+UD105-UE105+UF105</f>
        <v>0</v>
      </c>
      <c r="UH105" s="48"/>
      <c r="UI105" s="48"/>
      <c r="UK105" s="48"/>
      <c r="UL105" s="48"/>
      <c r="UM105" s="48"/>
      <c r="UN105" s="48"/>
      <c r="UO105" s="191">
        <f t="shared" si="2931"/>
        <v>0</v>
      </c>
      <c r="UP105" s="48"/>
      <c r="UQ105" s="48"/>
      <c r="UR105" s="48"/>
      <c r="US105" s="48"/>
      <c r="UT105" s="48"/>
      <c r="UU105" s="48"/>
      <c r="UV105" s="192">
        <f>UP105+UQ105-UR105+US105-UT105+UU105</f>
        <v>0</v>
      </c>
      <c r="UW105" s="48"/>
      <c r="UX105" s="48"/>
      <c r="UZ105" s="48"/>
      <c r="VA105" s="48"/>
      <c r="VB105" s="48"/>
      <c r="VC105" s="48"/>
      <c r="VD105" s="191">
        <f t="shared" si="2932"/>
        <v>0</v>
      </c>
      <c r="VE105" s="48"/>
      <c r="VF105" s="48"/>
      <c r="VG105" s="48"/>
      <c r="VH105" s="48"/>
      <c r="VI105" s="48"/>
      <c r="VJ105" s="48"/>
      <c r="VK105" s="192">
        <f>VE105+VF105-VG105+VH105-VI105+VJ105</f>
        <v>0</v>
      </c>
      <c r="VL105" s="48"/>
      <c r="VM105" s="48"/>
      <c r="VO105" s="48"/>
      <c r="VP105" s="48"/>
      <c r="VQ105" s="48"/>
      <c r="VR105" s="48"/>
      <c r="VS105" s="191">
        <f t="shared" si="2933"/>
        <v>0</v>
      </c>
      <c r="VT105" s="48"/>
      <c r="VU105" s="48"/>
      <c r="VV105" s="48"/>
      <c r="VW105" s="48"/>
      <c r="VX105" s="48"/>
      <c r="VY105" s="48"/>
      <c r="VZ105" s="192">
        <f>VT105+VU105-VV105+VW105-VX105+VY105</f>
        <v>0</v>
      </c>
      <c r="WA105" s="48"/>
      <c r="WB105" s="48"/>
      <c r="WD105" s="48"/>
      <c r="WE105" s="48"/>
      <c r="WF105" s="48"/>
      <c r="WG105" s="48"/>
      <c r="WH105" s="191">
        <f t="shared" si="2934"/>
        <v>0</v>
      </c>
      <c r="WI105" s="48"/>
      <c r="WJ105" s="48"/>
      <c r="WK105" s="48"/>
      <c r="WL105" s="48"/>
      <c r="WM105" s="48"/>
      <c r="WN105" s="48"/>
      <c r="WO105" s="192">
        <f>WI105+WJ105-WK105+WL105-WM105+WN105</f>
        <v>0</v>
      </c>
      <c r="WP105" s="48"/>
      <c r="WQ105" s="48"/>
      <c r="WS105" s="48"/>
      <c r="WT105" s="48"/>
      <c r="WU105" s="48"/>
      <c r="WV105" s="48"/>
      <c r="WW105" s="191">
        <f t="shared" si="2935"/>
        <v>0</v>
      </c>
      <c r="WX105" s="48"/>
      <c r="WY105" s="48"/>
      <c r="WZ105" s="48"/>
      <c r="XA105" s="48"/>
      <c r="XB105" s="48"/>
      <c r="XC105" s="48"/>
      <c r="XD105" s="192">
        <f>WX105+WY105-WZ105+XA105-XB105+XC105</f>
        <v>0</v>
      </c>
      <c r="XE105" s="48"/>
      <c r="XF105" s="48"/>
      <c r="XH105" s="48"/>
      <c r="XI105" s="48"/>
      <c r="XJ105" s="48"/>
      <c r="XK105" s="48"/>
      <c r="XL105" s="191">
        <f t="shared" si="2936"/>
        <v>0</v>
      </c>
      <c r="XM105" s="48"/>
      <c r="XN105" s="48"/>
      <c r="XO105" s="48"/>
      <c r="XP105" s="48"/>
      <c r="XQ105" s="48"/>
      <c r="XR105" s="48"/>
      <c r="XS105" s="192">
        <f>XM105+XN105-XO105+XP105-XQ105+XR105</f>
        <v>0</v>
      </c>
      <c r="XT105" s="48"/>
      <c r="XU105" s="48"/>
      <c r="XW105" s="48"/>
      <c r="XX105" s="48"/>
      <c r="XY105" s="48"/>
      <c r="XZ105" s="48"/>
      <c r="YA105" s="191">
        <f t="shared" si="2937"/>
        <v>0</v>
      </c>
      <c r="YB105" s="48"/>
      <c r="YC105" s="48"/>
      <c r="YD105" s="48"/>
      <c r="YE105" s="48"/>
      <c r="YF105" s="48"/>
      <c r="YG105" s="48"/>
      <c r="YH105" s="192">
        <f>YB105+YC105-YD105+YE105-YF105+YG105</f>
        <v>0</v>
      </c>
      <c r="YI105" s="48"/>
      <c r="YJ105" s="48"/>
      <c r="YL105" s="48"/>
      <c r="YM105" s="48"/>
      <c r="YN105" s="48"/>
      <c r="YO105" s="48"/>
      <c r="YP105" s="191">
        <f t="shared" si="2938"/>
        <v>0</v>
      </c>
      <c r="YQ105" s="48"/>
      <c r="YR105" s="48"/>
      <c r="YS105" s="48"/>
      <c r="YT105" s="48"/>
      <c r="YU105" s="48"/>
      <c r="YV105" s="48"/>
      <c r="YW105" s="192">
        <f>YQ105+YR105-YS105+YT105-YU105+YV105</f>
        <v>0</v>
      </c>
      <c r="YX105" s="48"/>
      <c r="YY105" s="48"/>
      <c r="ZA105" s="48"/>
      <c r="ZB105" s="48"/>
      <c r="ZC105" s="48"/>
      <c r="ZD105" s="48"/>
      <c r="ZE105" s="191">
        <f t="shared" si="2939"/>
        <v>0</v>
      </c>
      <c r="ZF105" s="48"/>
      <c r="ZG105" s="48"/>
      <c r="ZH105" s="48"/>
      <c r="ZI105" s="48"/>
      <c r="ZJ105" s="48"/>
      <c r="ZK105" s="48"/>
      <c r="ZL105" s="192">
        <f>ZF105+ZG105-ZH105+ZI105-ZJ105+ZK105</f>
        <v>0</v>
      </c>
      <c r="ZM105" s="48"/>
      <c r="ZN105" s="48"/>
      <c r="ZP105" s="48"/>
      <c r="ZQ105" s="48"/>
      <c r="ZR105" s="48"/>
      <c r="ZS105" s="48"/>
      <c r="ZT105" s="191">
        <f t="shared" si="2940"/>
        <v>0</v>
      </c>
      <c r="ZU105" s="48"/>
      <c r="ZV105" s="48"/>
      <c r="ZW105" s="48"/>
      <c r="ZX105" s="48"/>
      <c r="ZY105" s="48"/>
      <c r="ZZ105" s="48"/>
      <c r="AAA105" s="192">
        <f>ZU105+ZV105-ZW105+ZX105-ZY105+ZZ105</f>
        <v>0</v>
      </c>
      <c r="AAB105" s="48"/>
      <c r="AAC105" s="48"/>
      <c r="AAE105" s="48"/>
      <c r="AAF105" s="48"/>
      <c r="AAG105" s="48"/>
      <c r="AAH105" s="48"/>
      <c r="AAI105" s="191">
        <f t="shared" si="2941"/>
        <v>0</v>
      </c>
      <c r="AAJ105" s="48"/>
      <c r="AAK105" s="48"/>
      <c r="AAL105" s="48"/>
      <c r="AAM105" s="48"/>
      <c r="AAN105" s="48"/>
      <c r="AAO105" s="48"/>
      <c r="AAP105" s="192">
        <f>AAJ105+AAK105-AAL105+AAM105-AAN105+AAO105</f>
        <v>0</v>
      </c>
      <c r="AAQ105" s="48"/>
      <c r="AAR105" s="48"/>
      <c r="AAT105" s="48"/>
      <c r="AAU105" s="48"/>
      <c r="AAV105" s="48"/>
      <c r="AAW105" s="48"/>
      <c r="AAX105" s="191">
        <f t="shared" si="2942"/>
        <v>0</v>
      </c>
      <c r="AAY105" s="48"/>
      <c r="AAZ105" s="48"/>
      <c r="ABA105" s="48"/>
      <c r="ABB105" s="48"/>
      <c r="ABC105" s="48"/>
      <c r="ABD105" s="48"/>
      <c r="ABE105" s="192">
        <f>AAY105+AAZ105-ABA105+ABB105-ABC105+ABD105</f>
        <v>0</v>
      </c>
      <c r="ABF105" s="48"/>
      <c r="ABG105" s="48"/>
      <c r="ABI105" s="48"/>
      <c r="ABJ105" s="48"/>
      <c r="ABK105" s="48"/>
      <c r="ABL105" s="48"/>
      <c r="ABM105" s="191">
        <f t="shared" si="2943"/>
        <v>0</v>
      </c>
      <c r="ABN105" s="48"/>
      <c r="ABO105" s="48"/>
      <c r="ABP105" s="48"/>
      <c r="ABQ105" s="48"/>
      <c r="ABR105" s="48"/>
      <c r="ABS105" s="48"/>
      <c r="ABT105" s="192">
        <f>ABN105+ABO105-ABP105+ABQ105-ABR105+ABS105</f>
        <v>0</v>
      </c>
      <c r="ABU105" s="48"/>
      <c r="ABV105" s="48"/>
      <c r="ABX105" s="48"/>
      <c r="ABY105" s="48"/>
      <c r="ABZ105" s="48"/>
      <c r="ACA105" s="48"/>
      <c r="ACB105" s="191">
        <f t="shared" si="2944"/>
        <v>0</v>
      </c>
      <c r="ACC105" s="48"/>
      <c r="ACD105" s="48"/>
      <c r="ACE105" s="48"/>
      <c r="ACF105" s="48"/>
      <c r="ACG105" s="48"/>
      <c r="ACH105" s="48"/>
      <c r="ACI105" s="192">
        <f>ACC105+ACD105-ACE105+ACF105-ACG105+ACH105</f>
        <v>0</v>
      </c>
      <c r="ACJ105" s="48"/>
      <c r="ACK105" s="48"/>
      <c r="ACM105" s="48"/>
      <c r="ACN105" s="48"/>
      <c r="ACO105" s="48"/>
      <c r="ACP105" s="48"/>
      <c r="ACQ105" s="191">
        <f t="shared" si="2945"/>
        <v>0</v>
      </c>
      <c r="ACR105" s="48"/>
      <c r="ACS105" s="48"/>
      <c r="ACT105" s="48"/>
      <c r="ACU105" s="48"/>
      <c r="ACV105" s="48"/>
      <c r="ACW105" s="48"/>
      <c r="ACX105" s="192">
        <f>ACR105+ACS105-ACT105+ACU105-ACV105+ACW105</f>
        <v>0</v>
      </c>
      <c r="ACY105" s="48"/>
      <c r="ACZ105" s="48"/>
      <c r="ADC105" s="48"/>
      <c r="ADD105" s="48"/>
      <c r="ADE105" s="48"/>
      <c r="ADF105" s="48"/>
      <c r="ADG105" s="191">
        <f t="shared" si="2946"/>
        <v>0</v>
      </c>
      <c r="ADH105" s="48"/>
      <c r="ADI105" s="48"/>
      <c r="ADJ105" s="48"/>
      <c r="ADK105" s="48"/>
      <c r="ADL105" s="48"/>
      <c r="ADM105" s="48"/>
      <c r="ADN105" s="192">
        <f>ADH105+ADI105-ADJ105+ADK105-ADL105+ADM105</f>
        <v>0</v>
      </c>
      <c r="ADO105" s="48"/>
      <c r="ADP105" s="48"/>
      <c r="ADR105" s="48"/>
      <c r="ADS105" s="48"/>
      <c r="ADT105" s="48"/>
      <c r="ADU105" s="48"/>
      <c r="ADV105" s="191">
        <f t="shared" si="2947"/>
        <v>0</v>
      </c>
      <c r="ADW105" s="48"/>
      <c r="ADX105" s="48"/>
      <c r="ADY105" s="48"/>
      <c r="ADZ105" s="48"/>
      <c r="AEA105" s="48"/>
      <c r="AEB105" s="48"/>
      <c r="AEC105" s="192">
        <f>ADW105+ADX105-ADY105+ADZ105-AEA105+AEB105</f>
        <v>0</v>
      </c>
      <c r="AED105" s="48"/>
      <c r="AEE105" s="48"/>
      <c r="AEG105" s="48"/>
      <c r="AEH105" s="48"/>
      <c r="AEI105" s="48"/>
      <c r="AEJ105" s="48"/>
      <c r="AEK105" s="191">
        <f t="shared" si="2948"/>
        <v>0</v>
      </c>
      <c r="AEL105" s="48"/>
      <c r="AEM105" s="48"/>
      <c r="AEN105" s="48"/>
      <c r="AEO105" s="48"/>
      <c r="AEP105" s="48"/>
      <c r="AEQ105" s="48"/>
      <c r="AER105" s="192">
        <f>AEL105+AEM105-AEN105+AEO105-AEP105+AEQ105</f>
        <v>0</v>
      </c>
      <c r="AES105" s="48"/>
      <c r="AET105" s="48"/>
      <c r="AEV105" s="48"/>
      <c r="AEW105" s="48"/>
      <c r="AEX105" s="48"/>
      <c r="AEY105" s="48"/>
      <c r="AEZ105" s="191">
        <f t="shared" si="2949"/>
        <v>0</v>
      </c>
      <c r="AFA105" s="48"/>
      <c r="AFB105" s="48"/>
      <c r="AFC105" s="48"/>
      <c r="AFD105" s="48"/>
      <c r="AFE105" s="48"/>
      <c r="AFF105" s="48"/>
      <c r="AFG105" s="192">
        <f>AFA105+AFB105-AFC105+AFD105-AFE105+AFF105</f>
        <v>0</v>
      </c>
      <c r="AFH105" s="48"/>
      <c r="AFI105" s="48"/>
      <c r="AFK105" s="48"/>
      <c r="AFL105" s="48"/>
      <c r="AFM105" s="48"/>
      <c r="AFN105" s="48"/>
      <c r="AFO105" s="191">
        <f t="shared" si="2950"/>
        <v>0</v>
      </c>
      <c r="AFP105" s="48"/>
      <c r="AFQ105" s="48"/>
      <c r="AFR105" s="48"/>
      <c r="AFS105" s="48"/>
      <c r="AFT105" s="48"/>
      <c r="AFU105" s="48"/>
      <c r="AFV105" s="192">
        <f>AFP105+AFQ105-AFR105+AFS105-AFT105+AFU105</f>
        <v>0</v>
      </c>
      <c r="AFW105" s="48"/>
      <c r="AFX105" s="48"/>
      <c r="AFZ105" s="48"/>
      <c r="AGA105" s="48"/>
      <c r="AGB105" s="48"/>
      <c r="AGC105" s="48"/>
      <c r="AGD105" s="191">
        <f t="shared" si="2951"/>
        <v>0</v>
      </c>
      <c r="AGE105" s="48"/>
      <c r="AGF105" s="48"/>
      <c r="AGG105" s="48"/>
      <c r="AGH105" s="48"/>
      <c r="AGI105" s="48"/>
      <c r="AGJ105" s="48"/>
      <c r="AGK105" s="192">
        <f>AGE105+AGF105-AGG105+AGH105-AGI105+AGJ105</f>
        <v>0</v>
      </c>
      <c r="AGL105" s="48"/>
      <c r="AGM105" s="48"/>
      <c r="AGO105" s="48"/>
      <c r="AGP105" s="48"/>
      <c r="AGQ105" s="48"/>
      <c r="AGR105" s="48"/>
      <c r="AGS105" s="191">
        <f t="shared" si="2952"/>
        <v>0</v>
      </c>
      <c r="AGT105" s="48"/>
      <c r="AGU105" s="48"/>
      <c r="AGV105" s="48"/>
      <c r="AGW105" s="48"/>
      <c r="AGX105" s="48"/>
      <c r="AGY105" s="48"/>
      <c r="AGZ105" s="192">
        <f>AGT105+AGU105-AGV105+AGW105-AGX105+AGY105</f>
        <v>0</v>
      </c>
      <c r="AHA105" s="48"/>
      <c r="AHB105" s="48"/>
      <c r="AHD105" s="48"/>
      <c r="AHE105" s="48"/>
      <c r="AHF105" s="48"/>
      <c r="AHG105" s="48"/>
      <c r="AHH105" s="191">
        <f t="shared" si="2953"/>
        <v>0</v>
      </c>
      <c r="AHI105" s="48"/>
      <c r="AHJ105" s="48"/>
      <c r="AHK105" s="48"/>
      <c r="AHL105" s="48"/>
      <c r="AHM105" s="48"/>
      <c r="AHN105" s="48"/>
      <c r="AHO105" s="192">
        <f>AHI105+AHJ105-AHK105+AHL105-AHM105+AHN105</f>
        <v>0</v>
      </c>
      <c r="AHP105" s="48"/>
      <c r="AHQ105" s="48"/>
      <c r="AHS105" s="48"/>
      <c r="AHT105" s="48"/>
      <c r="AHU105" s="48"/>
      <c r="AHV105" s="48"/>
      <c r="AHW105" s="191">
        <f t="shared" si="2954"/>
        <v>0</v>
      </c>
      <c r="AHX105" s="48"/>
      <c r="AHY105" s="48"/>
      <c r="AHZ105" s="48"/>
      <c r="AIA105" s="48"/>
      <c r="AIB105" s="48"/>
      <c r="AIC105" s="48"/>
      <c r="AID105" s="192">
        <f>AHX105+AHY105-AHZ105+AIA105-AIB105+AIC105</f>
        <v>0</v>
      </c>
      <c r="AIE105" s="48"/>
      <c r="AIF105" s="48"/>
    </row>
    <row r="106" spans="1:916" x14ac:dyDescent="0.25">
      <c r="A106" s="41" t="s">
        <v>241</v>
      </c>
      <c r="B106" s="42" t="s">
        <v>293</v>
      </c>
      <c r="C106" s="191">
        <f>SUM(C107:C110)</f>
        <v>0</v>
      </c>
      <c r="D106" s="191">
        <f t="shared" ref="D106:AD106" si="2955">SUM(D107:D110)</f>
        <v>0</v>
      </c>
      <c r="E106" s="191">
        <f t="shared" si="2955"/>
        <v>0</v>
      </c>
      <c r="F106" s="191">
        <f t="shared" si="2955"/>
        <v>0</v>
      </c>
      <c r="G106" s="191">
        <f t="shared" si="2955"/>
        <v>0</v>
      </c>
      <c r="H106" s="191">
        <f t="shared" si="2955"/>
        <v>0</v>
      </c>
      <c r="I106" s="191">
        <f t="shared" si="2955"/>
        <v>0</v>
      </c>
      <c r="J106" s="191">
        <f t="shared" si="2955"/>
        <v>0</v>
      </c>
      <c r="K106" s="191">
        <f t="shared" si="2955"/>
        <v>0</v>
      </c>
      <c r="L106" s="191">
        <f t="shared" si="2955"/>
        <v>0</v>
      </c>
      <c r="M106" s="191">
        <f t="shared" si="2955"/>
        <v>0</v>
      </c>
      <c r="N106" s="191">
        <f t="shared" si="2955"/>
        <v>0</v>
      </c>
      <c r="O106" s="191">
        <f t="shared" si="2955"/>
        <v>0</v>
      </c>
      <c r="P106" s="191">
        <f t="shared" si="2955"/>
        <v>0</v>
      </c>
      <c r="Q106" s="191">
        <f t="shared" si="2955"/>
        <v>0</v>
      </c>
      <c r="R106" s="191">
        <f t="shared" si="2955"/>
        <v>0</v>
      </c>
      <c r="S106" s="191">
        <f t="shared" si="2955"/>
        <v>0</v>
      </c>
      <c r="T106" s="191">
        <f t="shared" si="2955"/>
        <v>0</v>
      </c>
      <c r="U106" s="191">
        <f t="shared" si="2955"/>
        <v>0</v>
      </c>
      <c r="V106" s="191">
        <f t="shared" si="2955"/>
        <v>0</v>
      </c>
      <c r="W106" s="191">
        <f t="shared" si="2955"/>
        <v>0</v>
      </c>
      <c r="X106" s="191">
        <f t="shared" si="2955"/>
        <v>0</v>
      </c>
      <c r="Y106" s="191">
        <f t="shared" si="2955"/>
        <v>0</v>
      </c>
      <c r="Z106" s="191">
        <f t="shared" si="2955"/>
        <v>0</v>
      </c>
      <c r="AA106" s="191">
        <f t="shared" si="2955"/>
        <v>0</v>
      </c>
      <c r="AB106" s="191">
        <f t="shared" si="2955"/>
        <v>0</v>
      </c>
      <c r="AC106" s="191">
        <f t="shared" si="2955"/>
        <v>0</v>
      </c>
      <c r="AD106" s="191">
        <f t="shared" si="2955"/>
        <v>0</v>
      </c>
      <c r="AF106" s="191">
        <f t="shared" ref="AF106:AS106" si="2956">SUM(AF107:AF110)</f>
        <v>0</v>
      </c>
      <c r="AG106" s="191">
        <f t="shared" si="2956"/>
        <v>0</v>
      </c>
      <c r="AH106" s="191">
        <f t="shared" si="2956"/>
        <v>0</v>
      </c>
      <c r="AI106" s="191">
        <f t="shared" si="2956"/>
        <v>0</v>
      </c>
      <c r="AJ106" s="191">
        <f t="shared" si="2956"/>
        <v>0</v>
      </c>
      <c r="AK106" s="191">
        <f t="shared" si="2956"/>
        <v>0</v>
      </c>
      <c r="AL106" s="191">
        <f t="shared" si="2956"/>
        <v>0</v>
      </c>
      <c r="AM106" s="191">
        <f t="shared" si="2956"/>
        <v>0</v>
      </c>
      <c r="AN106" s="191">
        <f t="shared" si="2956"/>
        <v>0</v>
      </c>
      <c r="AO106" s="191">
        <f t="shared" si="2956"/>
        <v>0</v>
      </c>
      <c r="AP106" s="191">
        <f t="shared" si="2956"/>
        <v>0</v>
      </c>
      <c r="AQ106" s="191">
        <f t="shared" si="2956"/>
        <v>0</v>
      </c>
      <c r="AR106" s="191">
        <f t="shared" si="2956"/>
        <v>0</v>
      </c>
      <c r="AS106" s="191">
        <f t="shared" si="2956"/>
        <v>0</v>
      </c>
      <c r="AU106" s="191">
        <f t="shared" ref="AU106:BH106" si="2957">SUM(AU107:AU110)</f>
        <v>0</v>
      </c>
      <c r="AV106" s="191">
        <f t="shared" si="2957"/>
        <v>0</v>
      </c>
      <c r="AW106" s="191">
        <f t="shared" si="2957"/>
        <v>0</v>
      </c>
      <c r="AX106" s="191">
        <f t="shared" si="2957"/>
        <v>0</v>
      </c>
      <c r="AY106" s="191">
        <f t="shared" si="2957"/>
        <v>0</v>
      </c>
      <c r="AZ106" s="191">
        <f t="shared" si="2957"/>
        <v>0</v>
      </c>
      <c r="BA106" s="191">
        <f t="shared" si="2957"/>
        <v>0</v>
      </c>
      <c r="BB106" s="191">
        <f t="shared" si="2957"/>
        <v>0</v>
      </c>
      <c r="BC106" s="191">
        <f t="shared" si="2957"/>
        <v>0</v>
      </c>
      <c r="BD106" s="191">
        <f t="shared" si="2957"/>
        <v>0</v>
      </c>
      <c r="BE106" s="191">
        <f t="shared" si="2957"/>
        <v>0</v>
      </c>
      <c r="BF106" s="191">
        <f t="shared" si="2957"/>
        <v>0</v>
      </c>
      <c r="BG106" s="191">
        <f t="shared" si="2957"/>
        <v>0</v>
      </c>
      <c r="BH106" s="191">
        <f t="shared" si="2957"/>
        <v>0</v>
      </c>
      <c r="BJ106" s="191">
        <f t="shared" ref="BJ106:BW106" si="2958">SUM(BJ107:BJ110)</f>
        <v>0</v>
      </c>
      <c r="BK106" s="191">
        <f t="shared" si="2958"/>
        <v>0</v>
      </c>
      <c r="BL106" s="191">
        <f t="shared" si="2958"/>
        <v>0</v>
      </c>
      <c r="BM106" s="191">
        <f t="shared" si="2958"/>
        <v>0</v>
      </c>
      <c r="BN106" s="191">
        <f t="shared" si="2958"/>
        <v>0</v>
      </c>
      <c r="BO106" s="191">
        <f t="shared" si="2958"/>
        <v>0</v>
      </c>
      <c r="BP106" s="191">
        <f t="shared" si="2958"/>
        <v>0</v>
      </c>
      <c r="BQ106" s="191">
        <f t="shared" si="2958"/>
        <v>0</v>
      </c>
      <c r="BR106" s="191">
        <f t="shared" si="2958"/>
        <v>0</v>
      </c>
      <c r="BS106" s="191">
        <f t="shared" si="2958"/>
        <v>0</v>
      </c>
      <c r="BT106" s="191">
        <f t="shared" si="2958"/>
        <v>0</v>
      </c>
      <c r="BU106" s="191">
        <f t="shared" si="2958"/>
        <v>0</v>
      </c>
      <c r="BV106" s="191">
        <f t="shared" si="2958"/>
        <v>0</v>
      </c>
      <c r="BW106" s="191">
        <f t="shared" si="2958"/>
        <v>0</v>
      </c>
      <c r="BY106" s="191">
        <f t="shared" ref="BY106:CL106" si="2959">SUM(BY107:BY110)</f>
        <v>0</v>
      </c>
      <c r="BZ106" s="191">
        <f t="shared" si="2959"/>
        <v>0</v>
      </c>
      <c r="CA106" s="191">
        <f t="shared" si="2959"/>
        <v>0</v>
      </c>
      <c r="CB106" s="191">
        <f t="shared" si="2959"/>
        <v>0</v>
      </c>
      <c r="CC106" s="191">
        <f t="shared" si="2959"/>
        <v>0</v>
      </c>
      <c r="CD106" s="191">
        <f t="shared" si="2959"/>
        <v>0</v>
      </c>
      <c r="CE106" s="191">
        <f t="shared" si="2959"/>
        <v>0</v>
      </c>
      <c r="CF106" s="191">
        <f t="shared" si="2959"/>
        <v>0</v>
      </c>
      <c r="CG106" s="191">
        <f t="shared" si="2959"/>
        <v>0</v>
      </c>
      <c r="CH106" s="191">
        <f t="shared" si="2959"/>
        <v>0</v>
      </c>
      <c r="CI106" s="191">
        <f t="shared" si="2959"/>
        <v>0</v>
      </c>
      <c r="CJ106" s="191">
        <f t="shared" si="2959"/>
        <v>0</v>
      </c>
      <c r="CK106" s="191">
        <f t="shared" si="2959"/>
        <v>0</v>
      </c>
      <c r="CL106" s="191">
        <f t="shared" si="2959"/>
        <v>0</v>
      </c>
      <c r="CN106" s="191">
        <f t="shared" ref="CN106:DA106" si="2960">SUM(CN107:CN110)</f>
        <v>0</v>
      </c>
      <c r="CO106" s="191">
        <f t="shared" si="2960"/>
        <v>0</v>
      </c>
      <c r="CP106" s="191">
        <f t="shared" si="2960"/>
        <v>0</v>
      </c>
      <c r="CQ106" s="191">
        <f t="shared" si="2960"/>
        <v>0</v>
      </c>
      <c r="CR106" s="191">
        <f t="shared" si="2960"/>
        <v>0</v>
      </c>
      <c r="CS106" s="191">
        <f t="shared" si="2960"/>
        <v>0</v>
      </c>
      <c r="CT106" s="191">
        <f t="shared" si="2960"/>
        <v>0</v>
      </c>
      <c r="CU106" s="191">
        <f t="shared" si="2960"/>
        <v>0</v>
      </c>
      <c r="CV106" s="191">
        <f t="shared" si="2960"/>
        <v>0</v>
      </c>
      <c r="CW106" s="191">
        <f t="shared" si="2960"/>
        <v>0</v>
      </c>
      <c r="CX106" s="191">
        <f t="shared" si="2960"/>
        <v>0</v>
      </c>
      <c r="CY106" s="191">
        <f t="shared" si="2960"/>
        <v>0</v>
      </c>
      <c r="CZ106" s="191">
        <f t="shared" si="2960"/>
        <v>0</v>
      </c>
      <c r="DA106" s="191">
        <f t="shared" si="2960"/>
        <v>0</v>
      </c>
      <c r="DC106" s="191">
        <f t="shared" ref="DC106:DP106" si="2961">SUM(DC107:DC110)</f>
        <v>0</v>
      </c>
      <c r="DD106" s="191">
        <f t="shared" si="2961"/>
        <v>0</v>
      </c>
      <c r="DE106" s="191">
        <f t="shared" si="2961"/>
        <v>0</v>
      </c>
      <c r="DF106" s="191">
        <f t="shared" si="2961"/>
        <v>0</v>
      </c>
      <c r="DG106" s="191">
        <f t="shared" si="2961"/>
        <v>0</v>
      </c>
      <c r="DH106" s="191">
        <f t="shared" si="2961"/>
        <v>0</v>
      </c>
      <c r="DI106" s="191">
        <f t="shared" si="2961"/>
        <v>0</v>
      </c>
      <c r="DJ106" s="191">
        <f t="shared" si="2961"/>
        <v>0</v>
      </c>
      <c r="DK106" s="191">
        <f t="shared" si="2961"/>
        <v>0</v>
      </c>
      <c r="DL106" s="191">
        <f t="shared" si="2961"/>
        <v>0</v>
      </c>
      <c r="DM106" s="191">
        <f t="shared" si="2961"/>
        <v>0</v>
      </c>
      <c r="DN106" s="191">
        <f t="shared" si="2961"/>
        <v>0</v>
      </c>
      <c r="DO106" s="191">
        <f t="shared" si="2961"/>
        <v>0</v>
      </c>
      <c r="DP106" s="191">
        <f t="shared" si="2961"/>
        <v>0</v>
      </c>
      <c r="DR106" s="191">
        <f t="shared" ref="DR106:EE106" si="2962">SUM(DR107:DR110)</f>
        <v>0</v>
      </c>
      <c r="DS106" s="191">
        <f t="shared" si="2962"/>
        <v>0</v>
      </c>
      <c r="DT106" s="191">
        <f t="shared" si="2962"/>
        <v>0</v>
      </c>
      <c r="DU106" s="191">
        <f t="shared" si="2962"/>
        <v>0</v>
      </c>
      <c r="DV106" s="191">
        <f t="shared" si="2962"/>
        <v>0</v>
      </c>
      <c r="DW106" s="191">
        <f t="shared" si="2962"/>
        <v>0</v>
      </c>
      <c r="DX106" s="191">
        <f t="shared" si="2962"/>
        <v>0</v>
      </c>
      <c r="DY106" s="191">
        <f t="shared" si="2962"/>
        <v>0</v>
      </c>
      <c r="DZ106" s="191">
        <f t="shared" si="2962"/>
        <v>0</v>
      </c>
      <c r="EA106" s="191">
        <f t="shared" si="2962"/>
        <v>0</v>
      </c>
      <c r="EB106" s="191">
        <f t="shared" si="2962"/>
        <v>0</v>
      </c>
      <c r="EC106" s="191">
        <f t="shared" si="2962"/>
        <v>0</v>
      </c>
      <c r="ED106" s="191">
        <f t="shared" si="2962"/>
        <v>0</v>
      </c>
      <c r="EE106" s="191">
        <f t="shared" si="2962"/>
        <v>0</v>
      </c>
      <c r="EG106" s="191">
        <f t="shared" ref="EG106:ET106" si="2963">SUM(EG107:EG110)</f>
        <v>0</v>
      </c>
      <c r="EH106" s="191">
        <f t="shared" si="2963"/>
        <v>0</v>
      </c>
      <c r="EI106" s="191">
        <f t="shared" si="2963"/>
        <v>0</v>
      </c>
      <c r="EJ106" s="191">
        <f t="shared" si="2963"/>
        <v>0</v>
      </c>
      <c r="EK106" s="191">
        <f t="shared" si="2963"/>
        <v>0</v>
      </c>
      <c r="EL106" s="191">
        <f t="shared" si="2963"/>
        <v>0</v>
      </c>
      <c r="EM106" s="191">
        <f t="shared" si="2963"/>
        <v>0</v>
      </c>
      <c r="EN106" s="191">
        <f t="shared" si="2963"/>
        <v>0</v>
      </c>
      <c r="EO106" s="191">
        <f t="shared" si="2963"/>
        <v>0</v>
      </c>
      <c r="EP106" s="191">
        <f t="shared" si="2963"/>
        <v>0</v>
      </c>
      <c r="EQ106" s="191">
        <f t="shared" si="2963"/>
        <v>0</v>
      </c>
      <c r="ER106" s="191">
        <f t="shared" si="2963"/>
        <v>0</v>
      </c>
      <c r="ES106" s="191">
        <f t="shared" si="2963"/>
        <v>0</v>
      </c>
      <c r="ET106" s="191">
        <f t="shared" si="2963"/>
        <v>0</v>
      </c>
      <c r="EV106" s="191">
        <f t="shared" ref="EV106:FI106" si="2964">SUM(EV107:EV110)</f>
        <v>0</v>
      </c>
      <c r="EW106" s="191">
        <f t="shared" si="2964"/>
        <v>0</v>
      </c>
      <c r="EX106" s="191">
        <f t="shared" si="2964"/>
        <v>0</v>
      </c>
      <c r="EY106" s="191">
        <f t="shared" si="2964"/>
        <v>0</v>
      </c>
      <c r="EZ106" s="191">
        <f t="shared" si="2964"/>
        <v>0</v>
      </c>
      <c r="FA106" s="191">
        <f t="shared" si="2964"/>
        <v>0</v>
      </c>
      <c r="FB106" s="191">
        <f t="shared" si="2964"/>
        <v>0</v>
      </c>
      <c r="FC106" s="191">
        <f t="shared" si="2964"/>
        <v>0</v>
      </c>
      <c r="FD106" s="191">
        <f t="shared" si="2964"/>
        <v>0</v>
      </c>
      <c r="FE106" s="191">
        <f t="shared" si="2964"/>
        <v>0</v>
      </c>
      <c r="FF106" s="191">
        <f t="shared" si="2964"/>
        <v>0</v>
      </c>
      <c r="FG106" s="191">
        <f t="shared" si="2964"/>
        <v>0</v>
      </c>
      <c r="FH106" s="191">
        <f t="shared" si="2964"/>
        <v>0</v>
      </c>
      <c r="FI106" s="191">
        <f t="shared" si="2964"/>
        <v>0</v>
      </c>
      <c r="FK106" s="191">
        <f t="shared" ref="FK106:FX106" si="2965">SUM(FK107:FK110)</f>
        <v>0</v>
      </c>
      <c r="FL106" s="191">
        <f t="shared" si="2965"/>
        <v>0</v>
      </c>
      <c r="FM106" s="191">
        <f t="shared" si="2965"/>
        <v>0</v>
      </c>
      <c r="FN106" s="191">
        <f t="shared" si="2965"/>
        <v>0</v>
      </c>
      <c r="FO106" s="191">
        <f t="shared" si="2965"/>
        <v>0</v>
      </c>
      <c r="FP106" s="191">
        <f t="shared" si="2965"/>
        <v>0</v>
      </c>
      <c r="FQ106" s="191">
        <f t="shared" si="2965"/>
        <v>0</v>
      </c>
      <c r="FR106" s="191">
        <f t="shared" si="2965"/>
        <v>0</v>
      </c>
      <c r="FS106" s="191">
        <f t="shared" si="2965"/>
        <v>0</v>
      </c>
      <c r="FT106" s="191">
        <f t="shared" si="2965"/>
        <v>0</v>
      </c>
      <c r="FU106" s="191">
        <f t="shared" si="2965"/>
        <v>0</v>
      </c>
      <c r="FV106" s="191">
        <f t="shared" si="2965"/>
        <v>0</v>
      </c>
      <c r="FW106" s="191">
        <f t="shared" si="2965"/>
        <v>0</v>
      </c>
      <c r="FX106" s="191">
        <f t="shared" si="2965"/>
        <v>0</v>
      </c>
      <c r="FZ106" s="191">
        <f t="shared" ref="FZ106:GM106" si="2966">SUM(FZ107:FZ110)</f>
        <v>0</v>
      </c>
      <c r="GA106" s="191">
        <f t="shared" si="2966"/>
        <v>0</v>
      </c>
      <c r="GB106" s="191">
        <f t="shared" si="2966"/>
        <v>0</v>
      </c>
      <c r="GC106" s="191">
        <f t="shared" si="2966"/>
        <v>0</v>
      </c>
      <c r="GD106" s="191">
        <f t="shared" si="2966"/>
        <v>0</v>
      </c>
      <c r="GE106" s="191">
        <f t="shared" si="2966"/>
        <v>0</v>
      </c>
      <c r="GF106" s="191">
        <f t="shared" si="2966"/>
        <v>0</v>
      </c>
      <c r="GG106" s="191">
        <f t="shared" si="2966"/>
        <v>0</v>
      </c>
      <c r="GH106" s="191">
        <f t="shared" si="2966"/>
        <v>0</v>
      </c>
      <c r="GI106" s="191">
        <f t="shared" si="2966"/>
        <v>0</v>
      </c>
      <c r="GJ106" s="191">
        <f t="shared" si="2966"/>
        <v>0</v>
      </c>
      <c r="GK106" s="191">
        <f t="shared" si="2966"/>
        <v>0</v>
      </c>
      <c r="GL106" s="191">
        <f t="shared" si="2966"/>
        <v>0</v>
      </c>
      <c r="GM106" s="191">
        <f t="shared" si="2966"/>
        <v>0</v>
      </c>
      <c r="GO106" s="191">
        <f t="shared" ref="GO106:HB106" si="2967">SUM(GO107:GO110)</f>
        <v>0</v>
      </c>
      <c r="GP106" s="191">
        <f t="shared" si="2967"/>
        <v>0</v>
      </c>
      <c r="GQ106" s="191">
        <f t="shared" si="2967"/>
        <v>0</v>
      </c>
      <c r="GR106" s="191">
        <f t="shared" si="2967"/>
        <v>0</v>
      </c>
      <c r="GS106" s="191">
        <f t="shared" si="2967"/>
        <v>0</v>
      </c>
      <c r="GT106" s="191">
        <f t="shared" si="2967"/>
        <v>0</v>
      </c>
      <c r="GU106" s="191">
        <f t="shared" si="2967"/>
        <v>0</v>
      </c>
      <c r="GV106" s="191">
        <f t="shared" si="2967"/>
        <v>0</v>
      </c>
      <c r="GW106" s="191">
        <f t="shared" si="2967"/>
        <v>0</v>
      </c>
      <c r="GX106" s="191">
        <f t="shared" si="2967"/>
        <v>0</v>
      </c>
      <c r="GY106" s="191">
        <f t="shared" si="2967"/>
        <v>0</v>
      </c>
      <c r="GZ106" s="191">
        <f t="shared" si="2967"/>
        <v>0</v>
      </c>
      <c r="HA106" s="191">
        <f t="shared" si="2967"/>
        <v>0</v>
      </c>
      <c r="HB106" s="191">
        <f t="shared" si="2967"/>
        <v>0</v>
      </c>
      <c r="HD106" s="191">
        <f t="shared" ref="HD106:HQ106" si="2968">SUM(HD107:HD110)</f>
        <v>0</v>
      </c>
      <c r="HE106" s="191">
        <f t="shared" si="2968"/>
        <v>0</v>
      </c>
      <c r="HF106" s="191">
        <f t="shared" si="2968"/>
        <v>0</v>
      </c>
      <c r="HG106" s="191">
        <f t="shared" si="2968"/>
        <v>0</v>
      </c>
      <c r="HH106" s="191">
        <f t="shared" si="2968"/>
        <v>0</v>
      </c>
      <c r="HI106" s="191">
        <f t="shared" si="2968"/>
        <v>0</v>
      </c>
      <c r="HJ106" s="191">
        <f t="shared" si="2968"/>
        <v>0</v>
      </c>
      <c r="HK106" s="191">
        <f t="shared" si="2968"/>
        <v>0</v>
      </c>
      <c r="HL106" s="191">
        <f t="shared" si="2968"/>
        <v>0</v>
      </c>
      <c r="HM106" s="191">
        <f t="shared" si="2968"/>
        <v>0</v>
      </c>
      <c r="HN106" s="191">
        <f t="shared" si="2968"/>
        <v>0</v>
      </c>
      <c r="HO106" s="191">
        <f t="shared" si="2968"/>
        <v>0</v>
      </c>
      <c r="HP106" s="191">
        <f t="shared" si="2968"/>
        <v>0</v>
      </c>
      <c r="HQ106" s="191">
        <f t="shared" si="2968"/>
        <v>0</v>
      </c>
      <c r="HS106" s="191">
        <f t="shared" ref="HS106:IF106" si="2969">SUM(HS107:HS110)</f>
        <v>0</v>
      </c>
      <c r="HT106" s="191">
        <f t="shared" si="2969"/>
        <v>0</v>
      </c>
      <c r="HU106" s="191">
        <f t="shared" si="2969"/>
        <v>0</v>
      </c>
      <c r="HV106" s="191">
        <f t="shared" si="2969"/>
        <v>0</v>
      </c>
      <c r="HW106" s="191">
        <f t="shared" si="2969"/>
        <v>0</v>
      </c>
      <c r="HX106" s="191">
        <f t="shared" si="2969"/>
        <v>0</v>
      </c>
      <c r="HY106" s="191">
        <f t="shared" si="2969"/>
        <v>0</v>
      </c>
      <c r="HZ106" s="191">
        <f t="shared" si="2969"/>
        <v>0</v>
      </c>
      <c r="IA106" s="191">
        <f t="shared" si="2969"/>
        <v>0</v>
      </c>
      <c r="IB106" s="191">
        <f t="shared" si="2969"/>
        <v>0</v>
      </c>
      <c r="IC106" s="191">
        <f t="shared" si="2969"/>
        <v>0</v>
      </c>
      <c r="ID106" s="191">
        <f t="shared" si="2969"/>
        <v>0</v>
      </c>
      <c r="IE106" s="191">
        <f t="shared" si="2969"/>
        <v>0</v>
      </c>
      <c r="IF106" s="191">
        <f t="shared" si="2969"/>
        <v>0</v>
      </c>
      <c r="IH106" s="191">
        <f t="shared" ref="IH106:IU106" si="2970">SUM(IH107:IH110)</f>
        <v>0</v>
      </c>
      <c r="II106" s="191">
        <f t="shared" si="2970"/>
        <v>0</v>
      </c>
      <c r="IJ106" s="191">
        <f t="shared" si="2970"/>
        <v>0</v>
      </c>
      <c r="IK106" s="191">
        <f t="shared" si="2970"/>
        <v>0</v>
      </c>
      <c r="IL106" s="191">
        <f t="shared" si="2970"/>
        <v>0</v>
      </c>
      <c r="IM106" s="191">
        <f t="shared" si="2970"/>
        <v>0</v>
      </c>
      <c r="IN106" s="191">
        <f t="shared" si="2970"/>
        <v>0</v>
      </c>
      <c r="IO106" s="191">
        <f t="shared" si="2970"/>
        <v>0</v>
      </c>
      <c r="IP106" s="191">
        <f t="shared" si="2970"/>
        <v>0</v>
      </c>
      <c r="IQ106" s="191">
        <f t="shared" si="2970"/>
        <v>0</v>
      </c>
      <c r="IR106" s="191">
        <f t="shared" si="2970"/>
        <v>0</v>
      </c>
      <c r="IS106" s="191">
        <f t="shared" si="2970"/>
        <v>0</v>
      </c>
      <c r="IT106" s="191">
        <f t="shared" si="2970"/>
        <v>0</v>
      </c>
      <c r="IU106" s="191">
        <f t="shared" si="2970"/>
        <v>0</v>
      </c>
      <c r="IW106" s="191">
        <f t="shared" ref="IW106:JJ106" si="2971">SUM(IW107:IW110)</f>
        <v>0</v>
      </c>
      <c r="IX106" s="191">
        <f t="shared" si="2971"/>
        <v>0</v>
      </c>
      <c r="IY106" s="191">
        <f t="shared" si="2971"/>
        <v>0</v>
      </c>
      <c r="IZ106" s="191">
        <f t="shared" si="2971"/>
        <v>0</v>
      </c>
      <c r="JA106" s="191">
        <f t="shared" si="2971"/>
        <v>0</v>
      </c>
      <c r="JB106" s="191">
        <f t="shared" si="2971"/>
        <v>0</v>
      </c>
      <c r="JC106" s="191">
        <f t="shared" si="2971"/>
        <v>0</v>
      </c>
      <c r="JD106" s="191">
        <f t="shared" si="2971"/>
        <v>0</v>
      </c>
      <c r="JE106" s="191">
        <f t="shared" si="2971"/>
        <v>0</v>
      </c>
      <c r="JF106" s="191">
        <f t="shared" si="2971"/>
        <v>0</v>
      </c>
      <c r="JG106" s="191">
        <f t="shared" si="2971"/>
        <v>0</v>
      </c>
      <c r="JH106" s="191">
        <f t="shared" si="2971"/>
        <v>0</v>
      </c>
      <c r="JI106" s="191">
        <f t="shared" si="2971"/>
        <v>0</v>
      </c>
      <c r="JJ106" s="191">
        <f t="shared" si="2971"/>
        <v>0</v>
      </c>
      <c r="JL106" s="191">
        <f t="shared" ref="JL106:JY106" si="2972">SUM(JL107:JL110)</f>
        <v>0</v>
      </c>
      <c r="JM106" s="191">
        <f t="shared" si="2972"/>
        <v>0</v>
      </c>
      <c r="JN106" s="191">
        <f t="shared" si="2972"/>
        <v>0</v>
      </c>
      <c r="JO106" s="191">
        <f t="shared" si="2972"/>
        <v>0</v>
      </c>
      <c r="JP106" s="191">
        <f t="shared" si="2972"/>
        <v>0</v>
      </c>
      <c r="JQ106" s="191">
        <f t="shared" si="2972"/>
        <v>0</v>
      </c>
      <c r="JR106" s="191">
        <f t="shared" si="2972"/>
        <v>0</v>
      </c>
      <c r="JS106" s="191">
        <f t="shared" si="2972"/>
        <v>0</v>
      </c>
      <c r="JT106" s="191">
        <f t="shared" si="2972"/>
        <v>0</v>
      </c>
      <c r="JU106" s="191">
        <f t="shared" si="2972"/>
        <v>0</v>
      </c>
      <c r="JV106" s="191">
        <f t="shared" si="2972"/>
        <v>0</v>
      </c>
      <c r="JW106" s="191">
        <f t="shared" si="2972"/>
        <v>0</v>
      </c>
      <c r="JX106" s="191">
        <f t="shared" si="2972"/>
        <v>0</v>
      </c>
      <c r="JY106" s="191">
        <f t="shared" si="2972"/>
        <v>0</v>
      </c>
      <c r="KA106" s="191">
        <f t="shared" ref="KA106:KN106" si="2973">SUM(KA107:KA110)</f>
        <v>0</v>
      </c>
      <c r="KB106" s="191">
        <f t="shared" si="2973"/>
        <v>0</v>
      </c>
      <c r="KC106" s="191">
        <f t="shared" si="2973"/>
        <v>0</v>
      </c>
      <c r="KD106" s="191">
        <f t="shared" si="2973"/>
        <v>0</v>
      </c>
      <c r="KE106" s="191">
        <f t="shared" si="2973"/>
        <v>0</v>
      </c>
      <c r="KF106" s="191">
        <f t="shared" si="2973"/>
        <v>0</v>
      </c>
      <c r="KG106" s="191">
        <f t="shared" si="2973"/>
        <v>0</v>
      </c>
      <c r="KH106" s="191">
        <f t="shared" si="2973"/>
        <v>0</v>
      </c>
      <c r="KI106" s="191">
        <f t="shared" si="2973"/>
        <v>0</v>
      </c>
      <c r="KJ106" s="191">
        <f t="shared" si="2973"/>
        <v>0</v>
      </c>
      <c r="KK106" s="191">
        <f t="shared" si="2973"/>
        <v>0</v>
      </c>
      <c r="KL106" s="191">
        <f t="shared" si="2973"/>
        <v>0</v>
      </c>
      <c r="KM106" s="191">
        <f t="shared" si="2973"/>
        <v>0</v>
      </c>
      <c r="KN106" s="191">
        <f t="shared" si="2973"/>
        <v>0</v>
      </c>
      <c r="KP106" s="191">
        <f t="shared" ref="KP106:LC106" si="2974">SUM(KP107:KP110)</f>
        <v>0</v>
      </c>
      <c r="KQ106" s="191">
        <f t="shared" si="2974"/>
        <v>0</v>
      </c>
      <c r="KR106" s="191">
        <f t="shared" si="2974"/>
        <v>0</v>
      </c>
      <c r="KS106" s="191">
        <f t="shared" si="2974"/>
        <v>0</v>
      </c>
      <c r="KT106" s="191">
        <f t="shared" si="2974"/>
        <v>0</v>
      </c>
      <c r="KU106" s="191">
        <f t="shared" si="2974"/>
        <v>0</v>
      </c>
      <c r="KV106" s="191">
        <f t="shared" si="2974"/>
        <v>0</v>
      </c>
      <c r="KW106" s="191">
        <f t="shared" si="2974"/>
        <v>0</v>
      </c>
      <c r="KX106" s="191">
        <f t="shared" si="2974"/>
        <v>0</v>
      </c>
      <c r="KY106" s="191">
        <f t="shared" si="2974"/>
        <v>0</v>
      </c>
      <c r="KZ106" s="191">
        <f t="shared" si="2974"/>
        <v>0</v>
      </c>
      <c r="LA106" s="191">
        <f t="shared" si="2974"/>
        <v>0</v>
      </c>
      <c r="LB106" s="191">
        <f t="shared" si="2974"/>
        <v>0</v>
      </c>
      <c r="LC106" s="191">
        <f t="shared" si="2974"/>
        <v>0</v>
      </c>
      <c r="LE106" s="191">
        <f t="shared" ref="LE106:LR106" si="2975">SUM(LE107:LE110)</f>
        <v>0</v>
      </c>
      <c r="LF106" s="191">
        <f t="shared" si="2975"/>
        <v>0</v>
      </c>
      <c r="LG106" s="191">
        <f t="shared" si="2975"/>
        <v>0</v>
      </c>
      <c r="LH106" s="191">
        <f t="shared" si="2975"/>
        <v>0</v>
      </c>
      <c r="LI106" s="191">
        <f t="shared" si="2975"/>
        <v>0</v>
      </c>
      <c r="LJ106" s="191">
        <f t="shared" si="2975"/>
        <v>0</v>
      </c>
      <c r="LK106" s="191">
        <f t="shared" si="2975"/>
        <v>0</v>
      </c>
      <c r="LL106" s="191">
        <f t="shared" si="2975"/>
        <v>0</v>
      </c>
      <c r="LM106" s="191">
        <f t="shared" si="2975"/>
        <v>0</v>
      </c>
      <c r="LN106" s="191">
        <f t="shared" si="2975"/>
        <v>0</v>
      </c>
      <c r="LO106" s="191">
        <f t="shared" si="2975"/>
        <v>0</v>
      </c>
      <c r="LP106" s="191">
        <f t="shared" si="2975"/>
        <v>0</v>
      </c>
      <c r="LQ106" s="191">
        <f t="shared" si="2975"/>
        <v>0</v>
      </c>
      <c r="LR106" s="191">
        <f t="shared" si="2975"/>
        <v>0</v>
      </c>
      <c r="LT106" s="191">
        <f t="shared" ref="LT106:MG106" si="2976">SUM(LT107:LT110)</f>
        <v>0</v>
      </c>
      <c r="LU106" s="191">
        <f t="shared" si="2976"/>
        <v>0</v>
      </c>
      <c r="LV106" s="191">
        <f t="shared" si="2976"/>
        <v>0</v>
      </c>
      <c r="LW106" s="191">
        <f t="shared" si="2976"/>
        <v>0</v>
      </c>
      <c r="LX106" s="191">
        <f t="shared" si="2976"/>
        <v>0</v>
      </c>
      <c r="LY106" s="191">
        <f t="shared" si="2976"/>
        <v>0</v>
      </c>
      <c r="LZ106" s="191">
        <f t="shared" si="2976"/>
        <v>0</v>
      </c>
      <c r="MA106" s="191">
        <f t="shared" si="2976"/>
        <v>0</v>
      </c>
      <c r="MB106" s="191">
        <f t="shared" si="2976"/>
        <v>0</v>
      </c>
      <c r="MC106" s="191">
        <f t="shared" si="2976"/>
        <v>0</v>
      </c>
      <c r="MD106" s="191">
        <f t="shared" si="2976"/>
        <v>0</v>
      </c>
      <c r="ME106" s="191">
        <f t="shared" si="2976"/>
        <v>0</v>
      </c>
      <c r="MF106" s="191">
        <f t="shared" si="2976"/>
        <v>0</v>
      </c>
      <c r="MG106" s="191">
        <f t="shared" si="2976"/>
        <v>0</v>
      </c>
      <c r="MI106" s="191">
        <f t="shared" ref="MI106:MV106" si="2977">SUM(MI107:MI110)</f>
        <v>0</v>
      </c>
      <c r="MJ106" s="191">
        <f t="shared" si="2977"/>
        <v>0</v>
      </c>
      <c r="MK106" s="191">
        <f t="shared" si="2977"/>
        <v>0</v>
      </c>
      <c r="ML106" s="191">
        <f t="shared" si="2977"/>
        <v>0</v>
      </c>
      <c r="MM106" s="191">
        <f t="shared" si="2977"/>
        <v>0</v>
      </c>
      <c r="MN106" s="191">
        <f t="shared" si="2977"/>
        <v>0</v>
      </c>
      <c r="MO106" s="191">
        <f t="shared" si="2977"/>
        <v>0</v>
      </c>
      <c r="MP106" s="191">
        <f t="shared" si="2977"/>
        <v>0</v>
      </c>
      <c r="MQ106" s="191">
        <f t="shared" si="2977"/>
        <v>0</v>
      </c>
      <c r="MR106" s="191">
        <f t="shared" si="2977"/>
        <v>0</v>
      </c>
      <c r="MS106" s="191">
        <f t="shared" si="2977"/>
        <v>0</v>
      </c>
      <c r="MT106" s="191">
        <f t="shared" si="2977"/>
        <v>0</v>
      </c>
      <c r="MU106" s="191">
        <f t="shared" si="2977"/>
        <v>0</v>
      </c>
      <c r="MV106" s="191">
        <f t="shared" si="2977"/>
        <v>0</v>
      </c>
      <c r="MX106" s="191">
        <f t="shared" ref="MX106:NK106" si="2978">SUM(MX107:MX110)</f>
        <v>0</v>
      </c>
      <c r="MY106" s="191">
        <f t="shared" si="2978"/>
        <v>0</v>
      </c>
      <c r="MZ106" s="191">
        <f t="shared" si="2978"/>
        <v>0</v>
      </c>
      <c r="NA106" s="191">
        <f t="shared" si="2978"/>
        <v>0</v>
      </c>
      <c r="NB106" s="191">
        <f t="shared" si="2978"/>
        <v>0</v>
      </c>
      <c r="NC106" s="191">
        <f t="shared" si="2978"/>
        <v>0</v>
      </c>
      <c r="ND106" s="191">
        <f t="shared" si="2978"/>
        <v>0</v>
      </c>
      <c r="NE106" s="191">
        <f t="shared" si="2978"/>
        <v>0</v>
      </c>
      <c r="NF106" s="191">
        <f t="shared" si="2978"/>
        <v>0</v>
      </c>
      <c r="NG106" s="191">
        <f t="shared" si="2978"/>
        <v>0</v>
      </c>
      <c r="NH106" s="191">
        <f t="shared" si="2978"/>
        <v>0</v>
      </c>
      <c r="NI106" s="191">
        <f t="shared" si="2978"/>
        <v>0</v>
      </c>
      <c r="NJ106" s="191">
        <f t="shared" si="2978"/>
        <v>0</v>
      </c>
      <c r="NK106" s="191">
        <f t="shared" si="2978"/>
        <v>0</v>
      </c>
      <c r="NM106" s="191">
        <f t="shared" ref="NM106:NZ106" si="2979">SUM(NM107:NM110)</f>
        <v>0</v>
      </c>
      <c r="NN106" s="191">
        <f t="shared" si="2979"/>
        <v>0</v>
      </c>
      <c r="NO106" s="191">
        <f t="shared" si="2979"/>
        <v>0</v>
      </c>
      <c r="NP106" s="191">
        <f t="shared" si="2979"/>
        <v>0</v>
      </c>
      <c r="NQ106" s="191">
        <f t="shared" si="2979"/>
        <v>0</v>
      </c>
      <c r="NR106" s="191">
        <f t="shared" si="2979"/>
        <v>0</v>
      </c>
      <c r="NS106" s="191">
        <f t="shared" si="2979"/>
        <v>0</v>
      </c>
      <c r="NT106" s="191">
        <f t="shared" si="2979"/>
        <v>0</v>
      </c>
      <c r="NU106" s="191">
        <f t="shared" si="2979"/>
        <v>0</v>
      </c>
      <c r="NV106" s="191">
        <f t="shared" si="2979"/>
        <v>0</v>
      </c>
      <c r="NW106" s="191">
        <f t="shared" si="2979"/>
        <v>0</v>
      </c>
      <c r="NX106" s="191">
        <f t="shared" si="2979"/>
        <v>0</v>
      </c>
      <c r="NY106" s="191">
        <f t="shared" si="2979"/>
        <v>0</v>
      </c>
      <c r="NZ106" s="191">
        <f t="shared" si="2979"/>
        <v>0</v>
      </c>
      <c r="OB106" s="191">
        <f t="shared" ref="OB106:OO106" si="2980">SUM(OB107:OB110)</f>
        <v>0</v>
      </c>
      <c r="OC106" s="191">
        <f t="shared" si="2980"/>
        <v>0</v>
      </c>
      <c r="OD106" s="191">
        <f t="shared" si="2980"/>
        <v>0</v>
      </c>
      <c r="OE106" s="191">
        <f t="shared" si="2980"/>
        <v>0</v>
      </c>
      <c r="OF106" s="191">
        <f t="shared" si="2980"/>
        <v>0</v>
      </c>
      <c r="OG106" s="191">
        <f t="shared" si="2980"/>
        <v>0</v>
      </c>
      <c r="OH106" s="191">
        <f t="shared" si="2980"/>
        <v>0</v>
      </c>
      <c r="OI106" s="191">
        <f t="shared" si="2980"/>
        <v>0</v>
      </c>
      <c r="OJ106" s="191">
        <f t="shared" si="2980"/>
        <v>0</v>
      </c>
      <c r="OK106" s="191">
        <f t="shared" si="2980"/>
        <v>0</v>
      </c>
      <c r="OL106" s="191">
        <f t="shared" si="2980"/>
        <v>0</v>
      </c>
      <c r="OM106" s="191">
        <f t="shared" si="2980"/>
        <v>0</v>
      </c>
      <c r="ON106" s="191">
        <f t="shared" si="2980"/>
        <v>0</v>
      </c>
      <c r="OO106" s="191">
        <f t="shared" si="2980"/>
        <v>0</v>
      </c>
      <c r="OQ106" s="191">
        <f t="shared" ref="OQ106:PD106" si="2981">SUM(OQ107:OQ110)</f>
        <v>0</v>
      </c>
      <c r="OR106" s="191">
        <f t="shared" si="2981"/>
        <v>0</v>
      </c>
      <c r="OS106" s="191">
        <f t="shared" si="2981"/>
        <v>0</v>
      </c>
      <c r="OT106" s="191">
        <f t="shared" si="2981"/>
        <v>0</v>
      </c>
      <c r="OU106" s="191">
        <f t="shared" si="2981"/>
        <v>0</v>
      </c>
      <c r="OV106" s="191">
        <f t="shared" si="2981"/>
        <v>0</v>
      </c>
      <c r="OW106" s="191">
        <f t="shared" si="2981"/>
        <v>0</v>
      </c>
      <c r="OX106" s="191">
        <f t="shared" si="2981"/>
        <v>0</v>
      </c>
      <c r="OY106" s="191">
        <f t="shared" si="2981"/>
        <v>0</v>
      </c>
      <c r="OZ106" s="191">
        <f t="shared" si="2981"/>
        <v>0</v>
      </c>
      <c r="PA106" s="191">
        <f t="shared" si="2981"/>
        <v>0</v>
      </c>
      <c r="PB106" s="191">
        <f t="shared" si="2981"/>
        <v>0</v>
      </c>
      <c r="PC106" s="191">
        <f t="shared" si="2981"/>
        <v>0</v>
      </c>
      <c r="PD106" s="191">
        <f t="shared" si="2981"/>
        <v>0</v>
      </c>
      <c r="PF106" s="191">
        <f t="shared" ref="PF106:PS106" si="2982">SUM(PF107:PF110)</f>
        <v>0</v>
      </c>
      <c r="PG106" s="191">
        <f t="shared" si="2982"/>
        <v>0</v>
      </c>
      <c r="PH106" s="191">
        <f t="shared" si="2982"/>
        <v>0</v>
      </c>
      <c r="PI106" s="191">
        <f t="shared" si="2982"/>
        <v>0</v>
      </c>
      <c r="PJ106" s="191">
        <f t="shared" si="2982"/>
        <v>0</v>
      </c>
      <c r="PK106" s="191">
        <f t="shared" si="2982"/>
        <v>0</v>
      </c>
      <c r="PL106" s="191">
        <f t="shared" si="2982"/>
        <v>0</v>
      </c>
      <c r="PM106" s="191">
        <f t="shared" si="2982"/>
        <v>0</v>
      </c>
      <c r="PN106" s="191">
        <f t="shared" si="2982"/>
        <v>0</v>
      </c>
      <c r="PO106" s="191">
        <f t="shared" si="2982"/>
        <v>0</v>
      </c>
      <c r="PP106" s="191">
        <f t="shared" si="2982"/>
        <v>0</v>
      </c>
      <c r="PQ106" s="191">
        <f t="shared" si="2982"/>
        <v>0</v>
      </c>
      <c r="PR106" s="191">
        <f t="shared" si="2982"/>
        <v>0</v>
      </c>
      <c r="PS106" s="191">
        <f t="shared" si="2982"/>
        <v>0</v>
      </c>
      <c r="PU106" s="191">
        <f t="shared" ref="PU106:QH106" si="2983">SUM(PU107:PU110)</f>
        <v>0</v>
      </c>
      <c r="PV106" s="191">
        <f t="shared" si="2983"/>
        <v>0</v>
      </c>
      <c r="PW106" s="191">
        <f t="shared" si="2983"/>
        <v>0</v>
      </c>
      <c r="PX106" s="191">
        <f t="shared" si="2983"/>
        <v>0</v>
      </c>
      <c r="PY106" s="191">
        <f t="shared" si="2983"/>
        <v>0</v>
      </c>
      <c r="PZ106" s="191">
        <f t="shared" si="2983"/>
        <v>0</v>
      </c>
      <c r="QA106" s="191">
        <f t="shared" si="2983"/>
        <v>0</v>
      </c>
      <c r="QB106" s="191">
        <f t="shared" si="2983"/>
        <v>0</v>
      </c>
      <c r="QC106" s="191">
        <f t="shared" si="2983"/>
        <v>0</v>
      </c>
      <c r="QD106" s="191">
        <f t="shared" si="2983"/>
        <v>0</v>
      </c>
      <c r="QE106" s="191">
        <f t="shared" si="2983"/>
        <v>0</v>
      </c>
      <c r="QF106" s="191">
        <f t="shared" si="2983"/>
        <v>0</v>
      </c>
      <c r="QG106" s="191">
        <f t="shared" si="2983"/>
        <v>0</v>
      </c>
      <c r="QH106" s="191">
        <f t="shared" si="2983"/>
        <v>0</v>
      </c>
      <c r="QJ106" s="191">
        <f t="shared" ref="QJ106:QW106" si="2984">SUM(QJ107:QJ110)</f>
        <v>0</v>
      </c>
      <c r="QK106" s="191">
        <f t="shared" si="2984"/>
        <v>0</v>
      </c>
      <c r="QL106" s="191">
        <f t="shared" si="2984"/>
        <v>0</v>
      </c>
      <c r="QM106" s="191">
        <f t="shared" si="2984"/>
        <v>0</v>
      </c>
      <c r="QN106" s="191">
        <f t="shared" si="2984"/>
        <v>0</v>
      </c>
      <c r="QO106" s="191">
        <f t="shared" si="2984"/>
        <v>0</v>
      </c>
      <c r="QP106" s="191">
        <f t="shared" si="2984"/>
        <v>0</v>
      </c>
      <c r="QQ106" s="191">
        <f t="shared" si="2984"/>
        <v>0</v>
      </c>
      <c r="QR106" s="191">
        <f t="shared" si="2984"/>
        <v>0</v>
      </c>
      <c r="QS106" s="191">
        <f t="shared" si="2984"/>
        <v>0</v>
      </c>
      <c r="QT106" s="191">
        <f t="shared" si="2984"/>
        <v>0</v>
      </c>
      <c r="QU106" s="191">
        <f t="shared" si="2984"/>
        <v>0</v>
      </c>
      <c r="QV106" s="191">
        <f t="shared" si="2984"/>
        <v>0</v>
      </c>
      <c r="QW106" s="191">
        <f t="shared" si="2984"/>
        <v>0</v>
      </c>
      <c r="QY106" s="191">
        <f t="shared" ref="QY106:RL106" si="2985">SUM(QY107:QY110)</f>
        <v>0</v>
      </c>
      <c r="QZ106" s="191">
        <f t="shared" si="2985"/>
        <v>0</v>
      </c>
      <c r="RA106" s="191">
        <f t="shared" si="2985"/>
        <v>0</v>
      </c>
      <c r="RB106" s="191">
        <f t="shared" si="2985"/>
        <v>0</v>
      </c>
      <c r="RC106" s="191">
        <f t="shared" si="2985"/>
        <v>0</v>
      </c>
      <c r="RD106" s="191">
        <f t="shared" si="2985"/>
        <v>0</v>
      </c>
      <c r="RE106" s="191">
        <f t="shared" si="2985"/>
        <v>0</v>
      </c>
      <c r="RF106" s="191">
        <f t="shared" si="2985"/>
        <v>0</v>
      </c>
      <c r="RG106" s="191">
        <f t="shared" si="2985"/>
        <v>0</v>
      </c>
      <c r="RH106" s="191">
        <f t="shared" si="2985"/>
        <v>0</v>
      </c>
      <c r="RI106" s="191">
        <f t="shared" si="2985"/>
        <v>0</v>
      </c>
      <c r="RJ106" s="191">
        <f t="shared" si="2985"/>
        <v>0</v>
      </c>
      <c r="RK106" s="191">
        <f t="shared" si="2985"/>
        <v>0</v>
      </c>
      <c r="RL106" s="191">
        <f t="shared" si="2985"/>
        <v>0</v>
      </c>
      <c r="RN106" s="191">
        <f t="shared" ref="RN106:SA106" si="2986">SUM(RN107:RN110)</f>
        <v>0</v>
      </c>
      <c r="RO106" s="191">
        <f t="shared" si="2986"/>
        <v>0</v>
      </c>
      <c r="RP106" s="191">
        <f t="shared" si="2986"/>
        <v>0</v>
      </c>
      <c r="RQ106" s="191">
        <f t="shared" si="2986"/>
        <v>0</v>
      </c>
      <c r="RR106" s="191">
        <f t="shared" si="2986"/>
        <v>0</v>
      </c>
      <c r="RS106" s="191">
        <f t="shared" si="2986"/>
        <v>0</v>
      </c>
      <c r="RT106" s="191">
        <f t="shared" si="2986"/>
        <v>0</v>
      </c>
      <c r="RU106" s="191">
        <f t="shared" si="2986"/>
        <v>0</v>
      </c>
      <c r="RV106" s="191">
        <f t="shared" si="2986"/>
        <v>0</v>
      </c>
      <c r="RW106" s="191">
        <f t="shared" si="2986"/>
        <v>0</v>
      </c>
      <c r="RX106" s="191">
        <f t="shared" si="2986"/>
        <v>0</v>
      </c>
      <c r="RY106" s="191">
        <f t="shared" si="2986"/>
        <v>0</v>
      </c>
      <c r="RZ106" s="191">
        <f t="shared" si="2986"/>
        <v>0</v>
      </c>
      <c r="SA106" s="191">
        <f t="shared" si="2986"/>
        <v>0</v>
      </c>
      <c r="SC106" s="191">
        <f t="shared" ref="SC106:SP106" si="2987">SUM(SC107:SC110)</f>
        <v>0</v>
      </c>
      <c r="SD106" s="191">
        <f t="shared" si="2987"/>
        <v>0</v>
      </c>
      <c r="SE106" s="191">
        <f t="shared" si="2987"/>
        <v>0</v>
      </c>
      <c r="SF106" s="191">
        <f t="shared" si="2987"/>
        <v>0</v>
      </c>
      <c r="SG106" s="191">
        <f t="shared" si="2987"/>
        <v>0</v>
      </c>
      <c r="SH106" s="191">
        <f t="shared" si="2987"/>
        <v>0</v>
      </c>
      <c r="SI106" s="191">
        <f t="shared" si="2987"/>
        <v>0</v>
      </c>
      <c r="SJ106" s="191">
        <f t="shared" si="2987"/>
        <v>0</v>
      </c>
      <c r="SK106" s="191">
        <f t="shared" si="2987"/>
        <v>0</v>
      </c>
      <c r="SL106" s="191">
        <f t="shared" si="2987"/>
        <v>0</v>
      </c>
      <c r="SM106" s="191">
        <f t="shared" si="2987"/>
        <v>0</v>
      </c>
      <c r="SN106" s="191">
        <f t="shared" si="2987"/>
        <v>0</v>
      </c>
      <c r="SO106" s="191">
        <f t="shared" si="2987"/>
        <v>0</v>
      </c>
      <c r="SP106" s="191">
        <f t="shared" si="2987"/>
        <v>0</v>
      </c>
      <c r="SR106" s="191">
        <f t="shared" ref="SR106:TE106" si="2988">SUM(SR107:SR110)</f>
        <v>0</v>
      </c>
      <c r="SS106" s="191">
        <f t="shared" si="2988"/>
        <v>0</v>
      </c>
      <c r="ST106" s="191">
        <f t="shared" si="2988"/>
        <v>0</v>
      </c>
      <c r="SU106" s="191">
        <f t="shared" si="2988"/>
        <v>0</v>
      </c>
      <c r="SV106" s="191">
        <f t="shared" si="2988"/>
        <v>0</v>
      </c>
      <c r="SW106" s="191">
        <f t="shared" si="2988"/>
        <v>0</v>
      </c>
      <c r="SX106" s="191">
        <f t="shared" si="2988"/>
        <v>0</v>
      </c>
      <c r="SY106" s="191">
        <f t="shared" si="2988"/>
        <v>0</v>
      </c>
      <c r="SZ106" s="191">
        <f t="shared" si="2988"/>
        <v>0</v>
      </c>
      <c r="TA106" s="191">
        <f t="shared" si="2988"/>
        <v>0</v>
      </c>
      <c r="TB106" s="191">
        <f t="shared" si="2988"/>
        <v>0</v>
      </c>
      <c r="TC106" s="191">
        <f t="shared" si="2988"/>
        <v>0</v>
      </c>
      <c r="TD106" s="191">
        <f t="shared" si="2988"/>
        <v>0</v>
      </c>
      <c r="TE106" s="191">
        <f t="shared" si="2988"/>
        <v>0</v>
      </c>
      <c r="TG106" s="191">
        <f t="shared" ref="TG106:TT106" si="2989">SUM(TG107:TG110)</f>
        <v>0</v>
      </c>
      <c r="TH106" s="191">
        <f t="shared" si="2989"/>
        <v>0</v>
      </c>
      <c r="TI106" s="191">
        <f t="shared" si="2989"/>
        <v>0</v>
      </c>
      <c r="TJ106" s="191">
        <f t="shared" si="2989"/>
        <v>0</v>
      </c>
      <c r="TK106" s="191">
        <f t="shared" si="2989"/>
        <v>0</v>
      </c>
      <c r="TL106" s="191">
        <f t="shared" si="2989"/>
        <v>0</v>
      </c>
      <c r="TM106" s="191">
        <f t="shared" si="2989"/>
        <v>0</v>
      </c>
      <c r="TN106" s="191">
        <f t="shared" si="2989"/>
        <v>0</v>
      </c>
      <c r="TO106" s="191">
        <f t="shared" si="2989"/>
        <v>0</v>
      </c>
      <c r="TP106" s="191">
        <f t="shared" si="2989"/>
        <v>0</v>
      </c>
      <c r="TQ106" s="191">
        <f t="shared" si="2989"/>
        <v>0</v>
      </c>
      <c r="TR106" s="191">
        <f t="shared" si="2989"/>
        <v>0</v>
      </c>
      <c r="TS106" s="191">
        <f t="shared" si="2989"/>
        <v>0</v>
      </c>
      <c r="TT106" s="191">
        <f t="shared" si="2989"/>
        <v>0</v>
      </c>
      <c r="TV106" s="191">
        <f t="shared" ref="TV106:UI106" si="2990">SUM(TV107:TV110)</f>
        <v>0</v>
      </c>
      <c r="TW106" s="191">
        <f t="shared" si="2990"/>
        <v>0</v>
      </c>
      <c r="TX106" s="191">
        <f t="shared" si="2990"/>
        <v>0</v>
      </c>
      <c r="TY106" s="191">
        <f t="shared" si="2990"/>
        <v>0</v>
      </c>
      <c r="TZ106" s="191">
        <f t="shared" si="2990"/>
        <v>0</v>
      </c>
      <c r="UA106" s="191">
        <f t="shared" si="2990"/>
        <v>0</v>
      </c>
      <c r="UB106" s="191">
        <f t="shared" si="2990"/>
        <v>0</v>
      </c>
      <c r="UC106" s="191">
        <f t="shared" si="2990"/>
        <v>0</v>
      </c>
      <c r="UD106" s="191">
        <f t="shared" si="2990"/>
        <v>0</v>
      </c>
      <c r="UE106" s="191">
        <f t="shared" si="2990"/>
        <v>0</v>
      </c>
      <c r="UF106" s="191">
        <f t="shared" si="2990"/>
        <v>0</v>
      </c>
      <c r="UG106" s="191">
        <f t="shared" si="2990"/>
        <v>0</v>
      </c>
      <c r="UH106" s="191">
        <f t="shared" si="2990"/>
        <v>0</v>
      </c>
      <c r="UI106" s="191">
        <f t="shared" si="2990"/>
        <v>0</v>
      </c>
      <c r="UK106" s="191">
        <f t="shared" ref="UK106:UX106" si="2991">SUM(UK107:UK110)</f>
        <v>0</v>
      </c>
      <c r="UL106" s="191">
        <f t="shared" si="2991"/>
        <v>0</v>
      </c>
      <c r="UM106" s="191">
        <f t="shared" si="2991"/>
        <v>0</v>
      </c>
      <c r="UN106" s="191">
        <f t="shared" si="2991"/>
        <v>0</v>
      </c>
      <c r="UO106" s="191">
        <f t="shared" si="2991"/>
        <v>0</v>
      </c>
      <c r="UP106" s="191">
        <f t="shared" si="2991"/>
        <v>0</v>
      </c>
      <c r="UQ106" s="191">
        <f t="shared" si="2991"/>
        <v>0</v>
      </c>
      <c r="UR106" s="191">
        <f t="shared" si="2991"/>
        <v>0</v>
      </c>
      <c r="US106" s="191">
        <f t="shared" si="2991"/>
        <v>0</v>
      </c>
      <c r="UT106" s="191">
        <f t="shared" si="2991"/>
        <v>0</v>
      </c>
      <c r="UU106" s="191">
        <f t="shared" si="2991"/>
        <v>0</v>
      </c>
      <c r="UV106" s="191">
        <f t="shared" si="2991"/>
        <v>0</v>
      </c>
      <c r="UW106" s="191">
        <f t="shared" si="2991"/>
        <v>0</v>
      </c>
      <c r="UX106" s="191">
        <f t="shared" si="2991"/>
        <v>0</v>
      </c>
      <c r="UZ106" s="191">
        <f t="shared" ref="UZ106:VM106" si="2992">SUM(UZ107:UZ110)</f>
        <v>0</v>
      </c>
      <c r="VA106" s="191">
        <f t="shared" si="2992"/>
        <v>0</v>
      </c>
      <c r="VB106" s="191">
        <f t="shared" si="2992"/>
        <v>0</v>
      </c>
      <c r="VC106" s="191">
        <f t="shared" si="2992"/>
        <v>0</v>
      </c>
      <c r="VD106" s="191">
        <f t="shared" si="2992"/>
        <v>0</v>
      </c>
      <c r="VE106" s="191">
        <f t="shared" si="2992"/>
        <v>0</v>
      </c>
      <c r="VF106" s="191">
        <f t="shared" si="2992"/>
        <v>0</v>
      </c>
      <c r="VG106" s="191">
        <f t="shared" si="2992"/>
        <v>0</v>
      </c>
      <c r="VH106" s="191">
        <f t="shared" si="2992"/>
        <v>0</v>
      </c>
      <c r="VI106" s="191">
        <f t="shared" si="2992"/>
        <v>0</v>
      </c>
      <c r="VJ106" s="191">
        <f t="shared" si="2992"/>
        <v>0</v>
      </c>
      <c r="VK106" s="191">
        <f t="shared" si="2992"/>
        <v>0</v>
      </c>
      <c r="VL106" s="191">
        <f t="shared" si="2992"/>
        <v>0</v>
      </c>
      <c r="VM106" s="191">
        <f t="shared" si="2992"/>
        <v>0</v>
      </c>
      <c r="VO106" s="191">
        <f t="shared" ref="VO106:WB106" si="2993">SUM(VO107:VO110)</f>
        <v>0</v>
      </c>
      <c r="VP106" s="191">
        <f t="shared" si="2993"/>
        <v>0</v>
      </c>
      <c r="VQ106" s="191">
        <f t="shared" si="2993"/>
        <v>0</v>
      </c>
      <c r="VR106" s="191">
        <f t="shared" si="2993"/>
        <v>0</v>
      </c>
      <c r="VS106" s="191">
        <f t="shared" si="2993"/>
        <v>0</v>
      </c>
      <c r="VT106" s="191">
        <f t="shared" si="2993"/>
        <v>0</v>
      </c>
      <c r="VU106" s="191">
        <f t="shared" si="2993"/>
        <v>0</v>
      </c>
      <c r="VV106" s="191">
        <f t="shared" si="2993"/>
        <v>0</v>
      </c>
      <c r="VW106" s="191">
        <f t="shared" si="2993"/>
        <v>0</v>
      </c>
      <c r="VX106" s="191">
        <f t="shared" si="2993"/>
        <v>0</v>
      </c>
      <c r="VY106" s="191">
        <f t="shared" si="2993"/>
        <v>0</v>
      </c>
      <c r="VZ106" s="191">
        <f t="shared" si="2993"/>
        <v>0</v>
      </c>
      <c r="WA106" s="191">
        <f t="shared" si="2993"/>
        <v>0</v>
      </c>
      <c r="WB106" s="191">
        <f t="shared" si="2993"/>
        <v>0</v>
      </c>
      <c r="WD106" s="191">
        <f t="shared" ref="WD106:WQ106" si="2994">SUM(WD107:WD110)</f>
        <v>0</v>
      </c>
      <c r="WE106" s="191">
        <f t="shared" si="2994"/>
        <v>0</v>
      </c>
      <c r="WF106" s="191">
        <f t="shared" si="2994"/>
        <v>0</v>
      </c>
      <c r="WG106" s="191">
        <f t="shared" si="2994"/>
        <v>0</v>
      </c>
      <c r="WH106" s="191">
        <f t="shared" si="2994"/>
        <v>0</v>
      </c>
      <c r="WI106" s="191">
        <f t="shared" si="2994"/>
        <v>0</v>
      </c>
      <c r="WJ106" s="191">
        <f t="shared" si="2994"/>
        <v>0</v>
      </c>
      <c r="WK106" s="191">
        <f t="shared" si="2994"/>
        <v>0</v>
      </c>
      <c r="WL106" s="191">
        <f t="shared" si="2994"/>
        <v>0</v>
      </c>
      <c r="WM106" s="191">
        <f t="shared" si="2994"/>
        <v>0</v>
      </c>
      <c r="WN106" s="191">
        <f t="shared" si="2994"/>
        <v>0</v>
      </c>
      <c r="WO106" s="191">
        <f t="shared" si="2994"/>
        <v>0</v>
      </c>
      <c r="WP106" s="191">
        <f t="shared" si="2994"/>
        <v>0</v>
      </c>
      <c r="WQ106" s="191">
        <f t="shared" si="2994"/>
        <v>0</v>
      </c>
      <c r="WS106" s="191">
        <f t="shared" ref="WS106:XF106" si="2995">SUM(WS107:WS110)</f>
        <v>0</v>
      </c>
      <c r="WT106" s="191">
        <f t="shared" si="2995"/>
        <v>0</v>
      </c>
      <c r="WU106" s="191">
        <f t="shared" si="2995"/>
        <v>0</v>
      </c>
      <c r="WV106" s="191">
        <f t="shared" si="2995"/>
        <v>0</v>
      </c>
      <c r="WW106" s="191">
        <f t="shared" si="2995"/>
        <v>0</v>
      </c>
      <c r="WX106" s="191">
        <f t="shared" si="2995"/>
        <v>0</v>
      </c>
      <c r="WY106" s="191">
        <f t="shared" si="2995"/>
        <v>0</v>
      </c>
      <c r="WZ106" s="191">
        <f t="shared" si="2995"/>
        <v>0</v>
      </c>
      <c r="XA106" s="191">
        <f t="shared" si="2995"/>
        <v>0</v>
      </c>
      <c r="XB106" s="191">
        <f t="shared" si="2995"/>
        <v>0</v>
      </c>
      <c r="XC106" s="191">
        <f t="shared" si="2995"/>
        <v>0</v>
      </c>
      <c r="XD106" s="191">
        <f t="shared" si="2995"/>
        <v>0</v>
      </c>
      <c r="XE106" s="191">
        <f t="shared" si="2995"/>
        <v>0</v>
      </c>
      <c r="XF106" s="191">
        <f t="shared" si="2995"/>
        <v>0</v>
      </c>
      <c r="XH106" s="191">
        <f t="shared" ref="XH106:XU106" si="2996">SUM(XH107:XH110)</f>
        <v>0</v>
      </c>
      <c r="XI106" s="191">
        <f t="shared" si="2996"/>
        <v>0</v>
      </c>
      <c r="XJ106" s="191">
        <f t="shared" si="2996"/>
        <v>0</v>
      </c>
      <c r="XK106" s="191">
        <f t="shared" si="2996"/>
        <v>0</v>
      </c>
      <c r="XL106" s="191">
        <f t="shared" si="2996"/>
        <v>0</v>
      </c>
      <c r="XM106" s="191">
        <f t="shared" si="2996"/>
        <v>0</v>
      </c>
      <c r="XN106" s="191">
        <f t="shared" si="2996"/>
        <v>0</v>
      </c>
      <c r="XO106" s="191">
        <f t="shared" si="2996"/>
        <v>0</v>
      </c>
      <c r="XP106" s="191">
        <f t="shared" si="2996"/>
        <v>0</v>
      </c>
      <c r="XQ106" s="191">
        <f t="shared" si="2996"/>
        <v>0</v>
      </c>
      <c r="XR106" s="191">
        <f t="shared" si="2996"/>
        <v>0</v>
      </c>
      <c r="XS106" s="191">
        <f t="shared" si="2996"/>
        <v>0</v>
      </c>
      <c r="XT106" s="191">
        <f t="shared" si="2996"/>
        <v>0</v>
      </c>
      <c r="XU106" s="191">
        <f t="shared" si="2996"/>
        <v>0</v>
      </c>
      <c r="XW106" s="191">
        <f t="shared" ref="XW106:YJ106" si="2997">SUM(XW107:XW110)</f>
        <v>0</v>
      </c>
      <c r="XX106" s="191">
        <f t="shared" si="2997"/>
        <v>0</v>
      </c>
      <c r="XY106" s="191">
        <f t="shared" si="2997"/>
        <v>0</v>
      </c>
      <c r="XZ106" s="191">
        <f t="shared" si="2997"/>
        <v>0</v>
      </c>
      <c r="YA106" s="191">
        <f t="shared" si="2997"/>
        <v>0</v>
      </c>
      <c r="YB106" s="191">
        <f t="shared" si="2997"/>
        <v>0</v>
      </c>
      <c r="YC106" s="191">
        <f t="shared" si="2997"/>
        <v>0</v>
      </c>
      <c r="YD106" s="191">
        <f t="shared" si="2997"/>
        <v>0</v>
      </c>
      <c r="YE106" s="191">
        <f t="shared" si="2997"/>
        <v>0</v>
      </c>
      <c r="YF106" s="191">
        <f t="shared" si="2997"/>
        <v>0</v>
      </c>
      <c r="YG106" s="191">
        <f t="shared" si="2997"/>
        <v>0</v>
      </c>
      <c r="YH106" s="191">
        <f t="shared" si="2997"/>
        <v>0</v>
      </c>
      <c r="YI106" s="191">
        <f t="shared" si="2997"/>
        <v>0</v>
      </c>
      <c r="YJ106" s="191">
        <f t="shared" si="2997"/>
        <v>0</v>
      </c>
      <c r="YL106" s="191">
        <f t="shared" ref="YL106:YY106" si="2998">SUM(YL107:YL110)</f>
        <v>0</v>
      </c>
      <c r="YM106" s="191">
        <f t="shared" si="2998"/>
        <v>0</v>
      </c>
      <c r="YN106" s="191">
        <f t="shared" si="2998"/>
        <v>0</v>
      </c>
      <c r="YO106" s="191">
        <f t="shared" si="2998"/>
        <v>0</v>
      </c>
      <c r="YP106" s="191">
        <f t="shared" si="2998"/>
        <v>0</v>
      </c>
      <c r="YQ106" s="191">
        <f t="shared" si="2998"/>
        <v>0</v>
      </c>
      <c r="YR106" s="191">
        <f t="shared" si="2998"/>
        <v>0</v>
      </c>
      <c r="YS106" s="191">
        <f t="shared" si="2998"/>
        <v>0</v>
      </c>
      <c r="YT106" s="191">
        <f t="shared" si="2998"/>
        <v>0</v>
      </c>
      <c r="YU106" s="191">
        <f t="shared" si="2998"/>
        <v>0</v>
      </c>
      <c r="YV106" s="191">
        <f t="shared" si="2998"/>
        <v>0</v>
      </c>
      <c r="YW106" s="191">
        <f t="shared" si="2998"/>
        <v>0</v>
      </c>
      <c r="YX106" s="191">
        <f t="shared" si="2998"/>
        <v>0</v>
      </c>
      <c r="YY106" s="191">
        <f t="shared" si="2998"/>
        <v>0</v>
      </c>
      <c r="ZA106" s="191">
        <f t="shared" ref="ZA106:ZN106" si="2999">SUM(ZA107:ZA110)</f>
        <v>0</v>
      </c>
      <c r="ZB106" s="191">
        <f t="shared" si="2999"/>
        <v>0</v>
      </c>
      <c r="ZC106" s="191">
        <f t="shared" si="2999"/>
        <v>0</v>
      </c>
      <c r="ZD106" s="191">
        <f t="shared" si="2999"/>
        <v>0</v>
      </c>
      <c r="ZE106" s="191">
        <f t="shared" si="2999"/>
        <v>0</v>
      </c>
      <c r="ZF106" s="191">
        <f t="shared" si="2999"/>
        <v>0</v>
      </c>
      <c r="ZG106" s="191">
        <f t="shared" si="2999"/>
        <v>0</v>
      </c>
      <c r="ZH106" s="191">
        <f t="shared" si="2999"/>
        <v>0</v>
      </c>
      <c r="ZI106" s="191">
        <f t="shared" si="2999"/>
        <v>0</v>
      </c>
      <c r="ZJ106" s="191">
        <f t="shared" si="2999"/>
        <v>0</v>
      </c>
      <c r="ZK106" s="191">
        <f t="shared" si="2999"/>
        <v>0</v>
      </c>
      <c r="ZL106" s="191">
        <f t="shared" si="2999"/>
        <v>0</v>
      </c>
      <c r="ZM106" s="191">
        <f t="shared" si="2999"/>
        <v>0</v>
      </c>
      <c r="ZN106" s="191">
        <f t="shared" si="2999"/>
        <v>0</v>
      </c>
      <c r="ZP106" s="191">
        <f t="shared" ref="ZP106:AAC106" si="3000">SUM(ZP107:ZP110)</f>
        <v>0</v>
      </c>
      <c r="ZQ106" s="191">
        <f t="shared" si="3000"/>
        <v>0</v>
      </c>
      <c r="ZR106" s="191">
        <f t="shared" si="3000"/>
        <v>0</v>
      </c>
      <c r="ZS106" s="191">
        <f t="shared" si="3000"/>
        <v>0</v>
      </c>
      <c r="ZT106" s="191">
        <f t="shared" si="3000"/>
        <v>0</v>
      </c>
      <c r="ZU106" s="191">
        <f t="shared" si="3000"/>
        <v>0</v>
      </c>
      <c r="ZV106" s="191">
        <f t="shared" si="3000"/>
        <v>0</v>
      </c>
      <c r="ZW106" s="191">
        <f t="shared" si="3000"/>
        <v>0</v>
      </c>
      <c r="ZX106" s="191">
        <f t="shared" si="3000"/>
        <v>0</v>
      </c>
      <c r="ZY106" s="191">
        <f t="shared" si="3000"/>
        <v>0</v>
      </c>
      <c r="ZZ106" s="191">
        <f t="shared" si="3000"/>
        <v>0</v>
      </c>
      <c r="AAA106" s="191">
        <f t="shared" si="3000"/>
        <v>0</v>
      </c>
      <c r="AAB106" s="191">
        <f t="shared" si="3000"/>
        <v>0</v>
      </c>
      <c r="AAC106" s="191">
        <f t="shared" si="3000"/>
        <v>0</v>
      </c>
      <c r="AAE106" s="191">
        <f t="shared" ref="AAE106:AAR106" si="3001">SUM(AAE107:AAE110)</f>
        <v>0</v>
      </c>
      <c r="AAF106" s="191">
        <f t="shared" si="3001"/>
        <v>0</v>
      </c>
      <c r="AAG106" s="191">
        <f t="shared" si="3001"/>
        <v>0</v>
      </c>
      <c r="AAH106" s="191">
        <f t="shared" si="3001"/>
        <v>0</v>
      </c>
      <c r="AAI106" s="191">
        <f t="shared" si="3001"/>
        <v>0</v>
      </c>
      <c r="AAJ106" s="191">
        <f t="shared" si="3001"/>
        <v>0</v>
      </c>
      <c r="AAK106" s="191">
        <f t="shared" si="3001"/>
        <v>0</v>
      </c>
      <c r="AAL106" s="191">
        <f t="shared" si="3001"/>
        <v>0</v>
      </c>
      <c r="AAM106" s="191">
        <f t="shared" si="3001"/>
        <v>0</v>
      </c>
      <c r="AAN106" s="191">
        <f t="shared" si="3001"/>
        <v>0</v>
      </c>
      <c r="AAO106" s="191">
        <f t="shared" si="3001"/>
        <v>0</v>
      </c>
      <c r="AAP106" s="191">
        <f t="shared" si="3001"/>
        <v>0</v>
      </c>
      <c r="AAQ106" s="191">
        <f t="shared" si="3001"/>
        <v>0</v>
      </c>
      <c r="AAR106" s="191">
        <f t="shared" si="3001"/>
        <v>0</v>
      </c>
      <c r="AAT106" s="191">
        <f t="shared" ref="AAT106:ABG106" si="3002">SUM(AAT107:AAT110)</f>
        <v>0</v>
      </c>
      <c r="AAU106" s="191">
        <f t="shared" si="3002"/>
        <v>0</v>
      </c>
      <c r="AAV106" s="191">
        <f t="shared" si="3002"/>
        <v>0</v>
      </c>
      <c r="AAW106" s="191">
        <f t="shared" si="3002"/>
        <v>0</v>
      </c>
      <c r="AAX106" s="191">
        <f t="shared" si="3002"/>
        <v>0</v>
      </c>
      <c r="AAY106" s="191">
        <f t="shared" si="3002"/>
        <v>0</v>
      </c>
      <c r="AAZ106" s="191">
        <f t="shared" si="3002"/>
        <v>0</v>
      </c>
      <c r="ABA106" s="191">
        <f t="shared" si="3002"/>
        <v>0</v>
      </c>
      <c r="ABB106" s="191">
        <f t="shared" si="3002"/>
        <v>0</v>
      </c>
      <c r="ABC106" s="191">
        <f t="shared" si="3002"/>
        <v>0</v>
      </c>
      <c r="ABD106" s="191">
        <f t="shared" si="3002"/>
        <v>0</v>
      </c>
      <c r="ABE106" s="191">
        <f t="shared" si="3002"/>
        <v>0</v>
      </c>
      <c r="ABF106" s="191">
        <f t="shared" si="3002"/>
        <v>0</v>
      </c>
      <c r="ABG106" s="191">
        <f t="shared" si="3002"/>
        <v>0</v>
      </c>
      <c r="ABI106" s="191">
        <f t="shared" ref="ABI106:ABV106" si="3003">SUM(ABI107:ABI110)</f>
        <v>0</v>
      </c>
      <c r="ABJ106" s="191">
        <f t="shared" si="3003"/>
        <v>0</v>
      </c>
      <c r="ABK106" s="191">
        <f t="shared" si="3003"/>
        <v>0</v>
      </c>
      <c r="ABL106" s="191">
        <f t="shared" si="3003"/>
        <v>0</v>
      </c>
      <c r="ABM106" s="191">
        <f t="shared" si="3003"/>
        <v>0</v>
      </c>
      <c r="ABN106" s="191">
        <f t="shared" si="3003"/>
        <v>0</v>
      </c>
      <c r="ABO106" s="191">
        <f t="shared" si="3003"/>
        <v>0</v>
      </c>
      <c r="ABP106" s="191">
        <f t="shared" si="3003"/>
        <v>0</v>
      </c>
      <c r="ABQ106" s="191">
        <f t="shared" si="3003"/>
        <v>0</v>
      </c>
      <c r="ABR106" s="191">
        <f t="shared" si="3003"/>
        <v>0</v>
      </c>
      <c r="ABS106" s="191">
        <f t="shared" si="3003"/>
        <v>0</v>
      </c>
      <c r="ABT106" s="191">
        <f t="shared" si="3003"/>
        <v>0</v>
      </c>
      <c r="ABU106" s="191">
        <f t="shared" si="3003"/>
        <v>0</v>
      </c>
      <c r="ABV106" s="191">
        <f t="shared" si="3003"/>
        <v>0</v>
      </c>
      <c r="ABX106" s="191">
        <f t="shared" ref="ABX106:ACK106" si="3004">SUM(ABX107:ABX110)</f>
        <v>0</v>
      </c>
      <c r="ABY106" s="191">
        <f t="shared" si="3004"/>
        <v>0</v>
      </c>
      <c r="ABZ106" s="191">
        <f t="shared" si="3004"/>
        <v>0</v>
      </c>
      <c r="ACA106" s="191">
        <f t="shared" si="3004"/>
        <v>0</v>
      </c>
      <c r="ACB106" s="191">
        <f t="shared" si="3004"/>
        <v>0</v>
      </c>
      <c r="ACC106" s="191">
        <f t="shared" si="3004"/>
        <v>0</v>
      </c>
      <c r="ACD106" s="191">
        <f t="shared" si="3004"/>
        <v>0</v>
      </c>
      <c r="ACE106" s="191">
        <f t="shared" si="3004"/>
        <v>0</v>
      </c>
      <c r="ACF106" s="191">
        <f t="shared" si="3004"/>
        <v>0</v>
      </c>
      <c r="ACG106" s="191">
        <f t="shared" si="3004"/>
        <v>0</v>
      </c>
      <c r="ACH106" s="191">
        <f t="shared" si="3004"/>
        <v>0</v>
      </c>
      <c r="ACI106" s="191">
        <f t="shared" si="3004"/>
        <v>0</v>
      </c>
      <c r="ACJ106" s="191">
        <f t="shared" si="3004"/>
        <v>0</v>
      </c>
      <c r="ACK106" s="191">
        <f t="shared" si="3004"/>
        <v>0</v>
      </c>
      <c r="ACM106" s="191">
        <f t="shared" ref="ACM106:ACZ106" si="3005">SUM(ACM107:ACM110)</f>
        <v>0</v>
      </c>
      <c r="ACN106" s="191">
        <f t="shared" si="3005"/>
        <v>0</v>
      </c>
      <c r="ACO106" s="191">
        <f t="shared" si="3005"/>
        <v>0</v>
      </c>
      <c r="ACP106" s="191">
        <f t="shared" si="3005"/>
        <v>0</v>
      </c>
      <c r="ACQ106" s="191">
        <f t="shared" si="3005"/>
        <v>0</v>
      </c>
      <c r="ACR106" s="191">
        <f t="shared" si="3005"/>
        <v>0</v>
      </c>
      <c r="ACS106" s="191">
        <f t="shared" si="3005"/>
        <v>0</v>
      </c>
      <c r="ACT106" s="191">
        <f t="shared" si="3005"/>
        <v>0</v>
      </c>
      <c r="ACU106" s="191">
        <f t="shared" si="3005"/>
        <v>0</v>
      </c>
      <c r="ACV106" s="191">
        <f t="shared" si="3005"/>
        <v>0</v>
      </c>
      <c r="ACW106" s="191">
        <f t="shared" si="3005"/>
        <v>0</v>
      </c>
      <c r="ACX106" s="191">
        <f t="shared" si="3005"/>
        <v>0</v>
      </c>
      <c r="ACY106" s="191">
        <f t="shared" si="3005"/>
        <v>0</v>
      </c>
      <c r="ACZ106" s="191">
        <f t="shared" si="3005"/>
        <v>0</v>
      </c>
      <c r="ADC106" s="191">
        <f t="shared" ref="ADC106:ADP106" si="3006">SUM(ADC107:ADC110)</f>
        <v>0</v>
      </c>
      <c r="ADD106" s="191">
        <f t="shared" si="3006"/>
        <v>0</v>
      </c>
      <c r="ADE106" s="191">
        <f t="shared" si="3006"/>
        <v>0</v>
      </c>
      <c r="ADF106" s="191">
        <f t="shared" si="3006"/>
        <v>0</v>
      </c>
      <c r="ADG106" s="191">
        <f t="shared" si="3006"/>
        <v>0</v>
      </c>
      <c r="ADH106" s="191">
        <f t="shared" si="3006"/>
        <v>0</v>
      </c>
      <c r="ADI106" s="191">
        <f t="shared" si="3006"/>
        <v>0</v>
      </c>
      <c r="ADJ106" s="191">
        <f t="shared" si="3006"/>
        <v>0</v>
      </c>
      <c r="ADK106" s="191">
        <f t="shared" si="3006"/>
        <v>0</v>
      </c>
      <c r="ADL106" s="191">
        <f t="shared" si="3006"/>
        <v>0</v>
      </c>
      <c r="ADM106" s="191">
        <f t="shared" si="3006"/>
        <v>0</v>
      </c>
      <c r="ADN106" s="191">
        <f t="shared" si="3006"/>
        <v>0</v>
      </c>
      <c r="ADO106" s="191">
        <f t="shared" si="3006"/>
        <v>0</v>
      </c>
      <c r="ADP106" s="191">
        <f t="shared" si="3006"/>
        <v>0</v>
      </c>
      <c r="ADR106" s="191">
        <f t="shared" ref="ADR106:AEE106" si="3007">SUM(ADR107:ADR110)</f>
        <v>0</v>
      </c>
      <c r="ADS106" s="191">
        <f t="shared" si="3007"/>
        <v>0</v>
      </c>
      <c r="ADT106" s="191">
        <f t="shared" si="3007"/>
        <v>0</v>
      </c>
      <c r="ADU106" s="191">
        <f t="shared" si="3007"/>
        <v>0</v>
      </c>
      <c r="ADV106" s="191">
        <f t="shared" si="3007"/>
        <v>0</v>
      </c>
      <c r="ADW106" s="191">
        <f t="shared" si="3007"/>
        <v>0</v>
      </c>
      <c r="ADX106" s="191">
        <f t="shared" si="3007"/>
        <v>0</v>
      </c>
      <c r="ADY106" s="191">
        <f t="shared" si="3007"/>
        <v>0</v>
      </c>
      <c r="ADZ106" s="191">
        <f t="shared" si="3007"/>
        <v>0</v>
      </c>
      <c r="AEA106" s="191">
        <f t="shared" si="3007"/>
        <v>0</v>
      </c>
      <c r="AEB106" s="191">
        <f t="shared" si="3007"/>
        <v>0</v>
      </c>
      <c r="AEC106" s="191">
        <f t="shared" si="3007"/>
        <v>0</v>
      </c>
      <c r="AED106" s="191">
        <f t="shared" si="3007"/>
        <v>0</v>
      </c>
      <c r="AEE106" s="191">
        <f t="shared" si="3007"/>
        <v>0</v>
      </c>
      <c r="AEG106" s="191">
        <f t="shared" ref="AEG106:AET106" si="3008">SUM(AEG107:AEG110)</f>
        <v>0</v>
      </c>
      <c r="AEH106" s="191">
        <f t="shared" si="3008"/>
        <v>0</v>
      </c>
      <c r="AEI106" s="191">
        <f t="shared" si="3008"/>
        <v>0</v>
      </c>
      <c r="AEJ106" s="191">
        <f t="shared" si="3008"/>
        <v>0</v>
      </c>
      <c r="AEK106" s="191">
        <f t="shared" si="3008"/>
        <v>0</v>
      </c>
      <c r="AEL106" s="191">
        <f t="shared" si="3008"/>
        <v>0</v>
      </c>
      <c r="AEM106" s="191">
        <f t="shared" si="3008"/>
        <v>0</v>
      </c>
      <c r="AEN106" s="191">
        <f t="shared" si="3008"/>
        <v>0</v>
      </c>
      <c r="AEO106" s="191">
        <f t="shared" si="3008"/>
        <v>0</v>
      </c>
      <c r="AEP106" s="191">
        <f t="shared" si="3008"/>
        <v>0</v>
      </c>
      <c r="AEQ106" s="191">
        <f t="shared" si="3008"/>
        <v>0</v>
      </c>
      <c r="AER106" s="191">
        <f t="shared" si="3008"/>
        <v>0</v>
      </c>
      <c r="AES106" s="191">
        <f t="shared" si="3008"/>
        <v>0</v>
      </c>
      <c r="AET106" s="191">
        <f t="shared" si="3008"/>
        <v>0</v>
      </c>
      <c r="AEV106" s="191">
        <f t="shared" ref="AEV106:AFI106" si="3009">SUM(AEV107:AEV110)</f>
        <v>0</v>
      </c>
      <c r="AEW106" s="191">
        <f t="shared" si="3009"/>
        <v>0</v>
      </c>
      <c r="AEX106" s="191">
        <f t="shared" si="3009"/>
        <v>0</v>
      </c>
      <c r="AEY106" s="191">
        <f t="shared" si="3009"/>
        <v>0</v>
      </c>
      <c r="AEZ106" s="191">
        <f t="shared" si="3009"/>
        <v>0</v>
      </c>
      <c r="AFA106" s="191">
        <f t="shared" si="3009"/>
        <v>0</v>
      </c>
      <c r="AFB106" s="191">
        <f t="shared" si="3009"/>
        <v>0</v>
      </c>
      <c r="AFC106" s="191">
        <f t="shared" si="3009"/>
        <v>0</v>
      </c>
      <c r="AFD106" s="191">
        <f t="shared" si="3009"/>
        <v>0</v>
      </c>
      <c r="AFE106" s="191">
        <f t="shared" si="3009"/>
        <v>0</v>
      </c>
      <c r="AFF106" s="191">
        <f t="shared" si="3009"/>
        <v>0</v>
      </c>
      <c r="AFG106" s="191">
        <f t="shared" si="3009"/>
        <v>0</v>
      </c>
      <c r="AFH106" s="191">
        <f t="shared" si="3009"/>
        <v>0</v>
      </c>
      <c r="AFI106" s="191">
        <f t="shared" si="3009"/>
        <v>0</v>
      </c>
      <c r="AFK106" s="191">
        <f t="shared" ref="AFK106:AFX106" si="3010">SUM(AFK107:AFK110)</f>
        <v>0</v>
      </c>
      <c r="AFL106" s="191">
        <f t="shared" si="3010"/>
        <v>0</v>
      </c>
      <c r="AFM106" s="191">
        <f t="shared" si="3010"/>
        <v>0</v>
      </c>
      <c r="AFN106" s="191">
        <f t="shared" si="3010"/>
        <v>0</v>
      </c>
      <c r="AFO106" s="191">
        <f t="shared" si="3010"/>
        <v>0</v>
      </c>
      <c r="AFP106" s="191">
        <f t="shared" si="3010"/>
        <v>0</v>
      </c>
      <c r="AFQ106" s="191">
        <f t="shared" si="3010"/>
        <v>0</v>
      </c>
      <c r="AFR106" s="191">
        <f t="shared" si="3010"/>
        <v>0</v>
      </c>
      <c r="AFS106" s="191">
        <f t="shared" si="3010"/>
        <v>0</v>
      </c>
      <c r="AFT106" s="191">
        <f t="shared" si="3010"/>
        <v>0</v>
      </c>
      <c r="AFU106" s="191">
        <f t="shared" si="3010"/>
        <v>0</v>
      </c>
      <c r="AFV106" s="191">
        <f t="shared" si="3010"/>
        <v>0</v>
      </c>
      <c r="AFW106" s="191">
        <f t="shared" si="3010"/>
        <v>0</v>
      </c>
      <c r="AFX106" s="191">
        <f t="shared" si="3010"/>
        <v>0</v>
      </c>
      <c r="AFZ106" s="191">
        <f t="shared" ref="AFZ106:AGM106" si="3011">SUM(AFZ107:AFZ110)</f>
        <v>0</v>
      </c>
      <c r="AGA106" s="191">
        <f t="shared" si="3011"/>
        <v>0</v>
      </c>
      <c r="AGB106" s="191">
        <f t="shared" si="3011"/>
        <v>0</v>
      </c>
      <c r="AGC106" s="191">
        <f t="shared" si="3011"/>
        <v>0</v>
      </c>
      <c r="AGD106" s="191">
        <f t="shared" si="3011"/>
        <v>0</v>
      </c>
      <c r="AGE106" s="191">
        <f t="shared" si="3011"/>
        <v>0</v>
      </c>
      <c r="AGF106" s="191">
        <f t="shared" si="3011"/>
        <v>0</v>
      </c>
      <c r="AGG106" s="191">
        <f t="shared" si="3011"/>
        <v>0</v>
      </c>
      <c r="AGH106" s="191">
        <f t="shared" si="3011"/>
        <v>0</v>
      </c>
      <c r="AGI106" s="191">
        <f t="shared" si="3011"/>
        <v>0</v>
      </c>
      <c r="AGJ106" s="191">
        <f t="shared" si="3011"/>
        <v>0</v>
      </c>
      <c r="AGK106" s="191">
        <f t="shared" si="3011"/>
        <v>0</v>
      </c>
      <c r="AGL106" s="191">
        <f t="shared" si="3011"/>
        <v>0</v>
      </c>
      <c r="AGM106" s="191">
        <f t="shared" si="3011"/>
        <v>0</v>
      </c>
      <c r="AGO106" s="191">
        <f t="shared" ref="AGO106:AHB106" si="3012">SUM(AGO107:AGO110)</f>
        <v>0</v>
      </c>
      <c r="AGP106" s="191">
        <f t="shared" si="3012"/>
        <v>0</v>
      </c>
      <c r="AGQ106" s="191">
        <f t="shared" si="3012"/>
        <v>0</v>
      </c>
      <c r="AGR106" s="191">
        <f t="shared" si="3012"/>
        <v>0</v>
      </c>
      <c r="AGS106" s="191">
        <f t="shared" si="3012"/>
        <v>0</v>
      </c>
      <c r="AGT106" s="191">
        <f t="shared" si="3012"/>
        <v>0</v>
      </c>
      <c r="AGU106" s="191">
        <f t="shared" si="3012"/>
        <v>0</v>
      </c>
      <c r="AGV106" s="191">
        <f t="shared" si="3012"/>
        <v>0</v>
      </c>
      <c r="AGW106" s="191">
        <f t="shared" si="3012"/>
        <v>0</v>
      </c>
      <c r="AGX106" s="191">
        <f t="shared" si="3012"/>
        <v>0</v>
      </c>
      <c r="AGY106" s="191">
        <f t="shared" si="3012"/>
        <v>0</v>
      </c>
      <c r="AGZ106" s="191">
        <f t="shared" si="3012"/>
        <v>0</v>
      </c>
      <c r="AHA106" s="191">
        <f t="shared" si="3012"/>
        <v>0</v>
      </c>
      <c r="AHB106" s="191">
        <f t="shared" si="3012"/>
        <v>0</v>
      </c>
      <c r="AHD106" s="191">
        <f t="shared" ref="AHD106:AHQ106" si="3013">SUM(AHD107:AHD110)</f>
        <v>0</v>
      </c>
      <c r="AHE106" s="191">
        <f t="shared" si="3013"/>
        <v>0</v>
      </c>
      <c r="AHF106" s="191">
        <f t="shared" si="3013"/>
        <v>0</v>
      </c>
      <c r="AHG106" s="191">
        <f t="shared" si="3013"/>
        <v>0</v>
      </c>
      <c r="AHH106" s="191">
        <f t="shared" si="3013"/>
        <v>0</v>
      </c>
      <c r="AHI106" s="191">
        <f t="shared" si="3013"/>
        <v>0</v>
      </c>
      <c r="AHJ106" s="191">
        <f t="shared" si="3013"/>
        <v>0</v>
      </c>
      <c r="AHK106" s="191">
        <f t="shared" si="3013"/>
        <v>0</v>
      </c>
      <c r="AHL106" s="191">
        <f t="shared" si="3013"/>
        <v>0</v>
      </c>
      <c r="AHM106" s="191">
        <f t="shared" si="3013"/>
        <v>0</v>
      </c>
      <c r="AHN106" s="191">
        <f t="shared" si="3013"/>
        <v>0</v>
      </c>
      <c r="AHO106" s="191">
        <f t="shared" si="3013"/>
        <v>0</v>
      </c>
      <c r="AHP106" s="191">
        <f t="shared" si="3013"/>
        <v>0</v>
      </c>
      <c r="AHQ106" s="191">
        <f t="shared" si="3013"/>
        <v>0</v>
      </c>
      <c r="AHS106" s="191">
        <f t="shared" ref="AHS106:AIF106" si="3014">SUM(AHS107:AHS110)</f>
        <v>0</v>
      </c>
      <c r="AHT106" s="191">
        <f t="shared" si="3014"/>
        <v>0</v>
      </c>
      <c r="AHU106" s="191">
        <f t="shared" si="3014"/>
        <v>0</v>
      </c>
      <c r="AHV106" s="191">
        <f t="shared" si="3014"/>
        <v>0</v>
      </c>
      <c r="AHW106" s="191">
        <f t="shared" si="3014"/>
        <v>0</v>
      </c>
      <c r="AHX106" s="191">
        <f t="shared" si="3014"/>
        <v>0</v>
      </c>
      <c r="AHY106" s="191">
        <f t="shared" si="3014"/>
        <v>0</v>
      </c>
      <c r="AHZ106" s="191">
        <f t="shared" si="3014"/>
        <v>0</v>
      </c>
      <c r="AIA106" s="191">
        <f t="shared" si="3014"/>
        <v>0</v>
      </c>
      <c r="AIB106" s="191">
        <f t="shared" si="3014"/>
        <v>0</v>
      </c>
      <c r="AIC106" s="191">
        <f t="shared" si="3014"/>
        <v>0</v>
      </c>
      <c r="AID106" s="191">
        <f t="shared" si="3014"/>
        <v>0</v>
      </c>
      <c r="AIE106" s="191">
        <f t="shared" si="3014"/>
        <v>0</v>
      </c>
      <c r="AIF106" s="191">
        <f t="shared" si="3014"/>
        <v>0</v>
      </c>
    </row>
    <row r="107" spans="1:916" ht="30" x14ac:dyDescent="0.25">
      <c r="A107" s="46" t="s">
        <v>287</v>
      </c>
      <c r="B107" s="47" t="s">
        <v>294</v>
      </c>
      <c r="C107" s="53"/>
      <c r="D107" s="48"/>
      <c r="E107" s="48"/>
      <c r="F107" s="48"/>
      <c r="G107" s="191">
        <f t="shared" ref="G107:G110" si="3015">C107+D107-E107+F107</f>
        <v>0</v>
      </c>
      <c r="H107" s="48"/>
      <c r="I107" s="48"/>
      <c r="J107" s="48"/>
      <c r="K107" s="48"/>
      <c r="L107" s="48"/>
      <c r="M107" s="48"/>
      <c r="N107" s="192">
        <f>H107+I107-J107+K107-L107+M107</f>
        <v>0</v>
      </c>
      <c r="O107" s="48"/>
      <c r="P107" s="48"/>
      <c r="Q107" s="48"/>
      <c r="R107" s="48"/>
      <c r="S107" s="48"/>
      <c r="T107" s="48"/>
      <c r="U107" s="191">
        <f t="shared" ref="U107:U110" si="3016">Q107+R107-S107+T107</f>
        <v>0</v>
      </c>
      <c r="V107" s="48"/>
      <c r="W107" s="48"/>
      <c r="X107" s="48"/>
      <c r="Y107" s="48"/>
      <c r="Z107" s="48"/>
      <c r="AA107" s="48"/>
      <c r="AB107" s="192">
        <f>V107+W107-X107+Y107-Z107+AA107</f>
        <v>0</v>
      </c>
      <c r="AC107" s="48"/>
      <c r="AD107" s="48"/>
      <c r="AF107" s="48"/>
      <c r="AG107" s="48"/>
      <c r="AH107" s="48"/>
      <c r="AI107" s="48"/>
      <c r="AJ107" s="191">
        <f t="shared" ref="AJ107:AJ110" si="3017">AF107+AG107-AH107+AI107</f>
        <v>0</v>
      </c>
      <c r="AK107" s="48"/>
      <c r="AL107" s="48"/>
      <c r="AM107" s="48"/>
      <c r="AN107" s="48"/>
      <c r="AO107" s="48"/>
      <c r="AP107" s="48"/>
      <c r="AQ107" s="192">
        <f>AK107+AL107-AM107+AN107-AO107+AP107</f>
        <v>0</v>
      </c>
      <c r="AR107" s="48"/>
      <c r="AS107" s="48"/>
      <c r="AU107" s="48"/>
      <c r="AV107" s="48"/>
      <c r="AW107" s="48"/>
      <c r="AX107" s="48"/>
      <c r="AY107" s="191">
        <f t="shared" ref="AY107:AY110" si="3018">AU107+AV107-AW107+AX107</f>
        <v>0</v>
      </c>
      <c r="AZ107" s="48"/>
      <c r="BA107" s="48"/>
      <c r="BB107" s="48"/>
      <c r="BC107" s="48"/>
      <c r="BD107" s="48"/>
      <c r="BE107" s="48"/>
      <c r="BF107" s="192">
        <f>AZ107+BA107-BB107+BC107-BD107+BE107</f>
        <v>0</v>
      </c>
      <c r="BG107" s="48"/>
      <c r="BH107" s="48"/>
      <c r="BJ107" s="48"/>
      <c r="BK107" s="48"/>
      <c r="BL107" s="48"/>
      <c r="BM107" s="48"/>
      <c r="BN107" s="191">
        <f t="shared" ref="BN107:BN110" si="3019">BJ107+BK107-BL107+BM107</f>
        <v>0</v>
      </c>
      <c r="BO107" s="48"/>
      <c r="BP107" s="48"/>
      <c r="BQ107" s="48"/>
      <c r="BR107" s="48"/>
      <c r="BS107" s="48"/>
      <c r="BT107" s="48"/>
      <c r="BU107" s="192">
        <f>BO107+BP107-BQ107+BR107-BS107+BT107</f>
        <v>0</v>
      </c>
      <c r="BV107" s="48"/>
      <c r="BW107" s="48"/>
      <c r="BY107" s="48"/>
      <c r="BZ107" s="48"/>
      <c r="CA107" s="48"/>
      <c r="CB107" s="48"/>
      <c r="CC107" s="191">
        <f t="shared" ref="CC107:CC110" si="3020">BY107+BZ107-CA107+CB107</f>
        <v>0</v>
      </c>
      <c r="CD107" s="48"/>
      <c r="CE107" s="48"/>
      <c r="CF107" s="48"/>
      <c r="CG107" s="48"/>
      <c r="CH107" s="48"/>
      <c r="CI107" s="48"/>
      <c r="CJ107" s="192">
        <f>CD107+CE107-CF107+CG107-CH107+CI107</f>
        <v>0</v>
      </c>
      <c r="CK107" s="48"/>
      <c r="CL107" s="48"/>
      <c r="CN107" s="48"/>
      <c r="CO107" s="48"/>
      <c r="CP107" s="48"/>
      <c r="CQ107" s="48"/>
      <c r="CR107" s="191">
        <f t="shared" ref="CR107:CR110" si="3021">CN107+CO107-CP107+CQ107</f>
        <v>0</v>
      </c>
      <c r="CS107" s="48"/>
      <c r="CT107" s="48"/>
      <c r="CU107" s="48"/>
      <c r="CV107" s="48"/>
      <c r="CW107" s="48"/>
      <c r="CX107" s="48"/>
      <c r="CY107" s="192">
        <f>CS107+CT107-CU107+CV107-CW107+CX107</f>
        <v>0</v>
      </c>
      <c r="CZ107" s="48"/>
      <c r="DA107" s="48"/>
      <c r="DC107" s="48"/>
      <c r="DD107" s="48"/>
      <c r="DE107" s="48"/>
      <c r="DF107" s="48"/>
      <c r="DG107" s="191">
        <f t="shared" ref="DG107:DG110" si="3022">DC107+DD107-DE107+DF107</f>
        <v>0</v>
      </c>
      <c r="DH107" s="48"/>
      <c r="DI107" s="48"/>
      <c r="DJ107" s="48"/>
      <c r="DK107" s="48"/>
      <c r="DL107" s="48"/>
      <c r="DM107" s="48"/>
      <c r="DN107" s="192">
        <f>DH107+DI107-DJ107+DK107-DL107+DM107</f>
        <v>0</v>
      </c>
      <c r="DO107" s="48"/>
      <c r="DP107" s="48"/>
      <c r="DR107" s="48"/>
      <c r="DS107" s="48"/>
      <c r="DT107" s="48"/>
      <c r="DU107" s="48"/>
      <c r="DV107" s="191">
        <f t="shared" ref="DV107:DV110" si="3023">DR107+DS107-DT107+DU107</f>
        <v>0</v>
      </c>
      <c r="DW107" s="48"/>
      <c r="DX107" s="48"/>
      <c r="DY107" s="48"/>
      <c r="DZ107" s="48"/>
      <c r="EA107" s="48"/>
      <c r="EB107" s="48"/>
      <c r="EC107" s="192">
        <f>DW107+DX107-DY107+DZ107-EA107+EB107</f>
        <v>0</v>
      </c>
      <c r="ED107" s="48"/>
      <c r="EE107" s="48"/>
      <c r="EG107" s="48"/>
      <c r="EH107" s="48"/>
      <c r="EI107" s="48"/>
      <c r="EJ107" s="48"/>
      <c r="EK107" s="191">
        <f t="shared" ref="EK107:EK110" si="3024">EG107+EH107-EI107+EJ107</f>
        <v>0</v>
      </c>
      <c r="EL107" s="48"/>
      <c r="EM107" s="48"/>
      <c r="EN107" s="48"/>
      <c r="EO107" s="48"/>
      <c r="EP107" s="48"/>
      <c r="EQ107" s="48"/>
      <c r="ER107" s="192">
        <f>EL107+EM107-EN107+EO107-EP107+EQ107</f>
        <v>0</v>
      </c>
      <c r="ES107" s="48"/>
      <c r="ET107" s="48"/>
      <c r="EV107" s="48"/>
      <c r="EW107" s="48"/>
      <c r="EX107" s="48"/>
      <c r="EY107" s="48"/>
      <c r="EZ107" s="191">
        <f t="shared" ref="EZ107:EZ110" si="3025">EV107+EW107-EX107+EY107</f>
        <v>0</v>
      </c>
      <c r="FA107" s="48"/>
      <c r="FB107" s="48"/>
      <c r="FC107" s="48"/>
      <c r="FD107" s="48"/>
      <c r="FE107" s="48"/>
      <c r="FF107" s="48"/>
      <c r="FG107" s="192">
        <f>FA107+FB107-FC107+FD107-FE107+FF107</f>
        <v>0</v>
      </c>
      <c r="FH107" s="48"/>
      <c r="FI107" s="48"/>
      <c r="FK107" s="48"/>
      <c r="FL107" s="48"/>
      <c r="FM107" s="48"/>
      <c r="FN107" s="48"/>
      <c r="FO107" s="191">
        <f t="shared" ref="FO107:FO110" si="3026">FK107+FL107-FM107+FN107</f>
        <v>0</v>
      </c>
      <c r="FP107" s="48"/>
      <c r="FQ107" s="48"/>
      <c r="FR107" s="48"/>
      <c r="FS107" s="48"/>
      <c r="FT107" s="48"/>
      <c r="FU107" s="48"/>
      <c r="FV107" s="192">
        <f>FP107+FQ107-FR107+FS107-FT107+FU107</f>
        <v>0</v>
      </c>
      <c r="FW107" s="48"/>
      <c r="FX107" s="48"/>
      <c r="FZ107" s="48"/>
      <c r="GA107" s="48"/>
      <c r="GB107" s="48"/>
      <c r="GC107" s="48"/>
      <c r="GD107" s="191">
        <f t="shared" ref="GD107:GD110" si="3027">FZ107+GA107-GB107+GC107</f>
        <v>0</v>
      </c>
      <c r="GE107" s="48"/>
      <c r="GF107" s="48"/>
      <c r="GG107" s="48"/>
      <c r="GH107" s="48"/>
      <c r="GI107" s="48"/>
      <c r="GJ107" s="48"/>
      <c r="GK107" s="192">
        <f>GE107+GF107-GG107+GH107-GI107+GJ107</f>
        <v>0</v>
      </c>
      <c r="GL107" s="48"/>
      <c r="GM107" s="48"/>
      <c r="GO107" s="48"/>
      <c r="GP107" s="48"/>
      <c r="GQ107" s="48"/>
      <c r="GR107" s="48"/>
      <c r="GS107" s="191">
        <f t="shared" ref="GS107:GS110" si="3028">GO107+GP107-GQ107+GR107</f>
        <v>0</v>
      </c>
      <c r="GT107" s="48"/>
      <c r="GU107" s="48"/>
      <c r="GV107" s="48"/>
      <c r="GW107" s="48"/>
      <c r="GX107" s="48"/>
      <c r="GY107" s="48"/>
      <c r="GZ107" s="192">
        <f>GT107+GU107-GV107+GW107-GX107+GY107</f>
        <v>0</v>
      </c>
      <c r="HA107" s="48"/>
      <c r="HB107" s="48"/>
      <c r="HD107" s="48"/>
      <c r="HE107" s="48"/>
      <c r="HF107" s="48"/>
      <c r="HG107" s="48"/>
      <c r="HH107" s="191">
        <f t="shared" ref="HH107:HH110" si="3029">HD107+HE107-HF107+HG107</f>
        <v>0</v>
      </c>
      <c r="HI107" s="48"/>
      <c r="HJ107" s="48"/>
      <c r="HK107" s="48"/>
      <c r="HL107" s="48"/>
      <c r="HM107" s="48"/>
      <c r="HN107" s="48"/>
      <c r="HO107" s="192">
        <f>HI107+HJ107-HK107+HL107-HM107+HN107</f>
        <v>0</v>
      </c>
      <c r="HP107" s="48"/>
      <c r="HQ107" s="48"/>
      <c r="HS107" s="48"/>
      <c r="HT107" s="48"/>
      <c r="HU107" s="48"/>
      <c r="HV107" s="48"/>
      <c r="HW107" s="191">
        <f t="shared" ref="HW107:HW110" si="3030">HS107+HT107-HU107+HV107</f>
        <v>0</v>
      </c>
      <c r="HX107" s="48"/>
      <c r="HY107" s="48"/>
      <c r="HZ107" s="48"/>
      <c r="IA107" s="48"/>
      <c r="IB107" s="48"/>
      <c r="IC107" s="48"/>
      <c r="ID107" s="192">
        <f>HX107+HY107-HZ107+IA107-IB107+IC107</f>
        <v>0</v>
      </c>
      <c r="IE107" s="48"/>
      <c r="IF107" s="48"/>
      <c r="IH107" s="48"/>
      <c r="II107" s="48"/>
      <c r="IJ107" s="48"/>
      <c r="IK107" s="48"/>
      <c r="IL107" s="191">
        <f t="shared" ref="IL107:IL110" si="3031">IH107+II107-IJ107+IK107</f>
        <v>0</v>
      </c>
      <c r="IM107" s="48"/>
      <c r="IN107" s="48"/>
      <c r="IO107" s="48"/>
      <c r="IP107" s="48"/>
      <c r="IQ107" s="48"/>
      <c r="IR107" s="48"/>
      <c r="IS107" s="192">
        <f>IM107+IN107-IO107+IP107-IQ107+IR107</f>
        <v>0</v>
      </c>
      <c r="IT107" s="48"/>
      <c r="IU107" s="48"/>
      <c r="IW107" s="48"/>
      <c r="IX107" s="48"/>
      <c r="IY107" s="48"/>
      <c r="IZ107" s="48"/>
      <c r="JA107" s="191">
        <f t="shared" ref="JA107:JA110" si="3032">IW107+IX107-IY107+IZ107</f>
        <v>0</v>
      </c>
      <c r="JB107" s="48"/>
      <c r="JC107" s="48"/>
      <c r="JD107" s="48"/>
      <c r="JE107" s="48"/>
      <c r="JF107" s="48"/>
      <c r="JG107" s="48"/>
      <c r="JH107" s="192">
        <f>JB107+JC107-JD107+JE107-JF107+JG107</f>
        <v>0</v>
      </c>
      <c r="JI107" s="48"/>
      <c r="JJ107" s="48"/>
      <c r="JL107" s="48"/>
      <c r="JM107" s="48"/>
      <c r="JN107" s="48"/>
      <c r="JO107" s="48"/>
      <c r="JP107" s="191">
        <f t="shared" ref="JP107:JP110" si="3033">JL107+JM107-JN107+JO107</f>
        <v>0</v>
      </c>
      <c r="JQ107" s="48"/>
      <c r="JR107" s="48"/>
      <c r="JS107" s="48"/>
      <c r="JT107" s="48"/>
      <c r="JU107" s="48"/>
      <c r="JV107" s="48"/>
      <c r="JW107" s="192">
        <f>JQ107+JR107-JS107+JT107-JU107+JV107</f>
        <v>0</v>
      </c>
      <c r="JX107" s="48"/>
      <c r="JY107" s="48"/>
      <c r="KA107" s="48"/>
      <c r="KB107" s="48"/>
      <c r="KC107" s="48"/>
      <c r="KD107" s="48"/>
      <c r="KE107" s="191">
        <f t="shared" ref="KE107:KE110" si="3034">KA107+KB107-KC107+KD107</f>
        <v>0</v>
      </c>
      <c r="KF107" s="48"/>
      <c r="KG107" s="48"/>
      <c r="KH107" s="48"/>
      <c r="KI107" s="48"/>
      <c r="KJ107" s="48"/>
      <c r="KK107" s="48"/>
      <c r="KL107" s="192">
        <f>KF107+KG107-KH107+KI107-KJ107+KK107</f>
        <v>0</v>
      </c>
      <c r="KM107" s="48"/>
      <c r="KN107" s="48"/>
      <c r="KP107" s="48"/>
      <c r="KQ107" s="48"/>
      <c r="KR107" s="48"/>
      <c r="KS107" s="48"/>
      <c r="KT107" s="191">
        <f t="shared" ref="KT107:KT110" si="3035">KP107+KQ107-KR107+KS107</f>
        <v>0</v>
      </c>
      <c r="KU107" s="48"/>
      <c r="KV107" s="48"/>
      <c r="KW107" s="48"/>
      <c r="KX107" s="48"/>
      <c r="KY107" s="48"/>
      <c r="KZ107" s="48"/>
      <c r="LA107" s="192">
        <f>KU107+KV107-KW107+KX107-KY107+KZ107</f>
        <v>0</v>
      </c>
      <c r="LB107" s="48"/>
      <c r="LC107" s="48"/>
      <c r="LE107" s="48"/>
      <c r="LF107" s="48"/>
      <c r="LG107" s="48"/>
      <c r="LH107" s="48"/>
      <c r="LI107" s="191">
        <f t="shared" ref="LI107:LI110" si="3036">LE107+LF107-LG107+LH107</f>
        <v>0</v>
      </c>
      <c r="LJ107" s="48"/>
      <c r="LK107" s="48"/>
      <c r="LL107" s="48"/>
      <c r="LM107" s="48"/>
      <c r="LN107" s="48"/>
      <c r="LO107" s="48"/>
      <c r="LP107" s="192">
        <f>LJ107+LK107-LL107+LM107-LN107+LO107</f>
        <v>0</v>
      </c>
      <c r="LQ107" s="48"/>
      <c r="LR107" s="48"/>
      <c r="LT107" s="48"/>
      <c r="LU107" s="48"/>
      <c r="LV107" s="48"/>
      <c r="LW107" s="48"/>
      <c r="LX107" s="191">
        <f t="shared" ref="LX107:LX110" si="3037">LT107+LU107-LV107+LW107</f>
        <v>0</v>
      </c>
      <c r="LY107" s="48"/>
      <c r="LZ107" s="48"/>
      <c r="MA107" s="48"/>
      <c r="MB107" s="48"/>
      <c r="MC107" s="48"/>
      <c r="MD107" s="48"/>
      <c r="ME107" s="192">
        <f>LY107+LZ107-MA107+MB107-MC107+MD107</f>
        <v>0</v>
      </c>
      <c r="MF107" s="48"/>
      <c r="MG107" s="48"/>
      <c r="MI107" s="48"/>
      <c r="MJ107" s="48"/>
      <c r="MK107" s="48"/>
      <c r="ML107" s="48"/>
      <c r="MM107" s="191">
        <f t="shared" ref="MM107:MM110" si="3038">MI107+MJ107-MK107+ML107</f>
        <v>0</v>
      </c>
      <c r="MN107" s="48"/>
      <c r="MO107" s="48"/>
      <c r="MP107" s="48"/>
      <c r="MQ107" s="48"/>
      <c r="MR107" s="48"/>
      <c r="MS107" s="48"/>
      <c r="MT107" s="192">
        <f>MN107+MO107-MP107+MQ107-MR107+MS107</f>
        <v>0</v>
      </c>
      <c r="MU107" s="48"/>
      <c r="MV107" s="48"/>
      <c r="MX107" s="48"/>
      <c r="MY107" s="48"/>
      <c r="MZ107" s="48"/>
      <c r="NA107" s="48"/>
      <c r="NB107" s="191">
        <f t="shared" ref="NB107:NB110" si="3039">MX107+MY107-MZ107+NA107</f>
        <v>0</v>
      </c>
      <c r="NC107" s="48"/>
      <c r="ND107" s="48"/>
      <c r="NE107" s="48"/>
      <c r="NF107" s="48"/>
      <c r="NG107" s="48"/>
      <c r="NH107" s="48"/>
      <c r="NI107" s="192">
        <f>NC107+ND107-NE107+NF107-NG107+NH107</f>
        <v>0</v>
      </c>
      <c r="NJ107" s="48"/>
      <c r="NK107" s="48"/>
      <c r="NM107" s="48"/>
      <c r="NN107" s="48"/>
      <c r="NO107" s="48"/>
      <c r="NP107" s="48"/>
      <c r="NQ107" s="191">
        <f t="shared" ref="NQ107:NQ110" si="3040">NM107+NN107-NO107+NP107</f>
        <v>0</v>
      </c>
      <c r="NR107" s="48"/>
      <c r="NS107" s="48"/>
      <c r="NT107" s="48"/>
      <c r="NU107" s="48"/>
      <c r="NV107" s="48"/>
      <c r="NW107" s="48"/>
      <c r="NX107" s="192">
        <f>NR107+NS107-NT107+NU107-NV107+NW107</f>
        <v>0</v>
      </c>
      <c r="NY107" s="48"/>
      <c r="NZ107" s="48"/>
      <c r="OB107" s="48"/>
      <c r="OC107" s="48"/>
      <c r="OD107" s="48"/>
      <c r="OE107" s="48"/>
      <c r="OF107" s="191">
        <f t="shared" ref="OF107:OF110" si="3041">OB107+OC107-OD107+OE107</f>
        <v>0</v>
      </c>
      <c r="OG107" s="48"/>
      <c r="OH107" s="48"/>
      <c r="OI107" s="48"/>
      <c r="OJ107" s="48"/>
      <c r="OK107" s="48"/>
      <c r="OL107" s="48"/>
      <c r="OM107" s="192">
        <f>OG107+OH107-OI107+OJ107-OK107+OL107</f>
        <v>0</v>
      </c>
      <c r="ON107" s="48"/>
      <c r="OO107" s="48"/>
      <c r="OQ107" s="48"/>
      <c r="OR107" s="48"/>
      <c r="OS107" s="48"/>
      <c r="OT107" s="48"/>
      <c r="OU107" s="191">
        <f t="shared" ref="OU107:OU110" si="3042">OQ107+OR107-OS107+OT107</f>
        <v>0</v>
      </c>
      <c r="OV107" s="48"/>
      <c r="OW107" s="48"/>
      <c r="OX107" s="48"/>
      <c r="OY107" s="48"/>
      <c r="OZ107" s="48"/>
      <c r="PA107" s="48"/>
      <c r="PB107" s="192">
        <f>OV107+OW107-OX107+OY107-OZ107+PA107</f>
        <v>0</v>
      </c>
      <c r="PC107" s="48"/>
      <c r="PD107" s="48"/>
      <c r="PF107" s="48"/>
      <c r="PG107" s="48"/>
      <c r="PH107" s="48"/>
      <c r="PI107" s="48"/>
      <c r="PJ107" s="191">
        <f t="shared" ref="PJ107:PJ110" si="3043">PF107+PG107-PH107+PI107</f>
        <v>0</v>
      </c>
      <c r="PK107" s="48"/>
      <c r="PL107" s="48"/>
      <c r="PM107" s="48"/>
      <c r="PN107" s="48"/>
      <c r="PO107" s="48"/>
      <c r="PP107" s="48"/>
      <c r="PQ107" s="192">
        <f>PK107+PL107-PM107+PN107-PO107+PP107</f>
        <v>0</v>
      </c>
      <c r="PR107" s="48"/>
      <c r="PS107" s="48"/>
      <c r="PU107" s="48"/>
      <c r="PV107" s="48"/>
      <c r="PW107" s="48"/>
      <c r="PX107" s="48"/>
      <c r="PY107" s="191">
        <f t="shared" ref="PY107:PY110" si="3044">PU107+PV107-PW107+PX107</f>
        <v>0</v>
      </c>
      <c r="PZ107" s="48"/>
      <c r="QA107" s="48"/>
      <c r="QB107" s="48"/>
      <c r="QC107" s="48"/>
      <c r="QD107" s="48"/>
      <c r="QE107" s="48"/>
      <c r="QF107" s="192">
        <f>PZ107+QA107-QB107+QC107-QD107+QE107</f>
        <v>0</v>
      </c>
      <c r="QG107" s="48"/>
      <c r="QH107" s="48"/>
      <c r="QJ107" s="48"/>
      <c r="QK107" s="48"/>
      <c r="QL107" s="48"/>
      <c r="QM107" s="48"/>
      <c r="QN107" s="191">
        <f t="shared" ref="QN107:QN110" si="3045">QJ107+QK107-QL107+QM107</f>
        <v>0</v>
      </c>
      <c r="QO107" s="48"/>
      <c r="QP107" s="48"/>
      <c r="QQ107" s="48"/>
      <c r="QR107" s="48"/>
      <c r="QS107" s="48"/>
      <c r="QT107" s="48"/>
      <c r="QU107" s="192">
        <f>QO107+QP107-QQ107+QR107-QS107+QT107</f>
        <v>0</v>
      </c>
      <c r="QV107" s="48"/>
      <c r="QW107" s="48"/>
      <c r="QY107" s="48"/>
      <c r="QZ107" s="48"/>
      <c r="RA107" s="48"/>
      <c r="RB107" s="48"/>
      <c r="RC107" s="191">
        <f t="shared" ref="RC107:RC110" si="3046">QY107+QZ107-RA107+RB107</f>
        <v>0</v>
      </c>
      <c r="RD107" s="48"/>
      <c r="RE107" s="48"/>
      <c r="RF107" s="48"/>
      <c r="RG107" s="48"/>
      <c r="RH107" s="48"/>
      <c r="RI107" s="48"/>
      <c r="RJ107" s="192">
        <f>RD107+RE107-RF107+RG107-RH107+RI107</f>
        <v>0</v>
      </c>
      <c r="RK107" s="48"/>
      <c r="RL107" s="48"/>
      <c r="RN107" s="48"/>
      <c r="RO107" s="48"/>
      <c r="RP107" s="48"/>
      <c r="RQ107" s="48"/>
      <c r="RR107" s="191">
        <f t="shared" ref="RR107:RR110" si="3047">RN107+RO107-RP107+RQ107</f>
        <v>0</v>
      </c>
      <c r="RS107" s="48"/>
      <c r="RT107" s="48"/>
      <c r="RU107" s="48"/>
      <c r="RV107" s="48"/>
      <c r="RW107" s="48"/>
      <c r="RX107" s="48"/>
      <c r="RY107" s="192">
        <f>RS107+RT107-RU107+RV107-RW107+RX107</f>
        <v>0</v>
      </c>
      <c r="RZ107" s="48"/>
      <c r="SA107" s="48"/>
      <c r="SC107" s="48"/>
      <c r="SD107" s="48"/>
      <c r="SE107" s="48"/>
      <c r="SF107" s="48"/>
      <c r="SG107" s="191">
        <f t="shared" ref="SG107:SG110" si="3048">SC107+SD107-SE107+SF107</f>
        <v>0</v>
      </c>
      <c r="SH107" s="48"/>
      <c r="SI107" s="48"/>
      <c r="SJ107" s="48"/>
      <c r="SK107" s="48"/>
      <c r="SL107" s="48"/>
      <c r="SM107" s="48"/>
      <c r="SN107" s="192">
        <f>SH107+SI107-SJ107+SK107-SL107+SM107</f>
        <v>0</v>
      </c>
      <c r="SO107" s="48"/>
      <c r="SP107" s="48"/>
      <c r="SR107" s="48"/>
      <c r="SS107" s="48"/>
      <c r="ST107" s="48"/>
      <c r="SU107" s="48"/>
      <c r="SV107" s="191">
        <f t="shared" ref="SV107:SV110" si="3049">SR107+SS107-ST107+SU107</f>
        <v>0</v>
      </c>
      <c r="SW107" s="48"/>
      <c r="SX107" s="48"/>
      <c r="SY107" s="48"/>
      <c r="SZ107" s="48"/>
      <c r="TA107" s="48"/>
      <c r="TB107" s="48"/>
      <c r="TC107" s="192">
        <f>SW107+SX107-SY107+SZ107-TA107+TB107</f>
        <v>0</v>
      </c>
      <c r="TD107" s="48"/>
      <c r="TE107" s="48"/>
      <c r="TG107" s="48"/>
      <c r="TH107" s="48"/>
      <c r="TI107" s="48"/>
      <c r="TJ107" s="48"/>
      <c r="TK107" s="191">
        <f t="shared" ref="TK107:TK110" si="3050">TG107+TH107-TI107+TJ107</f>
        <v>0</v>
      </c>
      <c r="TL107" s="48"/>
      <c r="TM107" s="48"/>
      <c r="TN107" s="48"/>
      <c r="TO107" s="48"/>
      <c r="TP107" s="48"/>
      <c r="TQ107" s="48"/>
      <c r="TR107" s="192">
        <f>TL107+TM107-TN107+TO107-TP107+TQ107</f>
        <v>0</v>
      </c>
      <c r="TS107" s="48"/>
      <c r="TT107" s="48"/>
      <c r="TV107" s="48"/>
      <c r="TW107" s="48"/>
      <c r="TX107" s="48"/>
      <c r="TY107" s="48"/>
      <c r="TZ107" s="191">
        <f t="shared" ref="TZ107:TZ110" si="3051">TV107+TW107-TX107+TY107</f>
        <v>0</v>
      </c>
      <c r="UA107" s="48"/>
      <c r="UB107" s="48"/>
      <c r="UC107" s="48"/>
      <c r="UD107" s="48"/>
      <c r="UE107" s="48"/>
      <c r="UF107" s="48"/>
      <c r="UG107" s="192">
        <f>UA107+UB107-UC107+UD107-UE107+UF107</f>
        <v>0</v>
      </c>
      <c r="UH107" s="48"/>
      <c r="UI107" s="48"/>
      <c r="UK107" s="48"/>
      <c r="UL107" s="48"/>
      <c r="UM107" s="48"/>
      <c r="UN107" s="48"/>
      <c r="UO107" s="191">
        <f t="shared" ref="UO107:UO110" si="3052">UK107+UL107-UM107+UN107</f>
        <v>0</v>
      </c>
      <c r="UP107" s="48"/>
      <c r="UQ107" s="48"/>
      <c r="UR107" s="48"/>
      <c r="US107" s="48"/>
      <c r="UT107" s="48"/>
      <c r="UU107" s="48"/>
      <c r="UV107" s="192">
        <f>UP107+UQ107-UR107+US107-UT107+UU107</f>
        <v>0</v>
      </c>
      <c r="UW107" s="48"/>
      <c r="UX107" s="48"/>
      <c r="UZ107" s="48"/>
      <c r="VA107" s="48"/>
      <c r="VB107" s="48"/>
      <c r="VC107" s="48"/>
      <c r="VD107" s="191">
        <f t="shared" ref="VD107:VD110" si="3053">UZ107+VA107-VB107+VC107</f>
        <v>0</v>
      </c>
      <c r="VE107" s="48"/>
      <c r="VF107" s="48"/>
      <c r="VG107" s="48"/>
      <c r="VH107" s="48"/>
      <c r="VI107" s="48"/>
      <c r="VJ107" s="48"/>
      <c r="VK107" s="192">
        <f>VE107+VF107-VG107+VH107-VI107+VJ107</f>
        <v>0</v>
      </c>
      <c r="VL107" s="48"/>
      <c r="VM107" s="48"/>
      <c r="VO107" s="48"/>
      <c r="VP107" s="48"/>
      <c r="VQ107" s="48"/>
      <c r="VR107" s="48"/>
      <c r="VS107" s="191">
        <f t="shared" ref="VS107:VS110" si="3054">VO107+VP107-VQ107+VR107</f>
        <v>0</v>
      </c>
      <c r="VT107" s="48"/>
      <c r="VU107" s="48"/>
      <c r="VV107" s="48"/>
      <c r="VW107" s="48"/>
      <c r="VX107" s="48"/>
      <c r="VY107" s="48"/>
      <c r="VZ107" s="192">
        <f>VT107+VU107-VV107+VW107-VX107+VY107</f>
        <v>0</v>
      </c>
      <c r="WA107" s="48"/>
      <c r="WB107" s="48"/>
      <c r="WD107" s="48"/>
      <c r="WE107" s="48"/>
      <c r="WF107" s="48"/>
      <c r="WG107" s="48"/>
      <c r="WH107" s="191">
        <f t="shared" ref="WH107:WH110" si="3055">WD107+WE107-WF107+WG107</f>
        <v>0</v>
      </c>
      <c r="WI107" s="48"/>
      <c r="WJ107" s="48"/>
      <c r="WK107" s="48"/>
      <c r="WL107" s="48"/>
      <c r="WM107" s="48"/>
      <c r="WN107" s="48"/>
      <c r="WO107" s="192">
        <f>WI107+WJ107-WK107+WL107-WM107+WN107</f>
        <v>0</v>
      </c>
      <c r="WP107" s="48"/>
      <c r="WQ107" s="48"/>
      <c r="WS107" s="48"/>
      <c r="WT107" s="48"/>
      <c r="WU107" s="48"/>
      <c r="WV107" s="48"/>
      <c r="WW107" s="191">
        <f t="shared" ref="WW107:WW110" si="3056">WS107+WT107-WU107+WV107</f>
        <v>0</v>
      </c>
      <c r="WX107" s="48"/>
      <c r="WY107" s="48"/>
      <c r="WZ107" s="48"/>
      <c r="XA107" s="48"/>
      <c r="XB107" s="48"/>
      <c r="XC107" s="48"/>
      <c r="XD107" s="192">
        <f>WX107+WY107-WZ107+XA107-XB107+XC107</f>
        <v>0</v>
      </c>
      <c r="XE107" s="48"/>
      <c r="XF107" s="48"/>
      <c r="XH107" s="48"/>
      <c r="XI107" s="48"/>
      <c r="XJ107" s="48"/>
      <c r="XK107" s="48"/>
      <c r="XL107" s="191">
        <f t="shared" ref="XL107:XL110" si="3057">XH107+XI107-XJ107+XK107</f>
        <v>0</v>
      </c>
      <c r="XM107" s="48"/>
      <c r="XN107" s="48"/>
      <c r="XO107" s="48"/>
      <c r="XP107" s="48"/>
      <c r="XQ107" s="48"/>
      <c r="XR107" s="48"/>
      <c r="XS107" s="192">
        <f>XM107+XN107-XO107+XP107-XQ107+XR107</f>
        <v>0</v>
      </c>
      <c r="XT107" s="48"/>
      <c r="XU107" s="48"/>
      <c r="XW107" s="48"/>
      <c r="XX107" s="48"/>
      <c r="XY107" s="48"/>
      <c r="XZ107" s="48"/>
      <c r="YA107" s="191">
        <f t="shared" ref="YA107:YA110" si="3058">XW107+XX107-XY107+XZ107</f>
        <v>0</v>
      </c>
      <c r="YB107" s="48"/>
      <c r="YC107" s="48"/>
      <c r="YD107" s="48"/>
      <c r="YE107" s="48"/>
      <c r="YF107" s="48"/>
      <c r="YG107" s="48"/>
      <c r="YH107" s="192">
        <f>YB107+YC107-YD107+YE107-YF107+YG107</f>
        <v>0</v>
      </c>
      <c r="YI107" s="48"/>
      <c r="YJ107" s="48"/>
      <c r="YL107" s="48"/>
      <c r="YM107" s="48"/>
      <c r="YN107" s="48"/>
      <c r="YO107" s="48"/>
      <c r="YP107" s="191">
        <f t="shared" ref="YP107:YP110" si="3059">YL107+YM107-YN107+YO107</f>
        <v>0</v>
      </c>
      <c r="YQ107" s="48"/>
      <c r="YR107" s="48"/>
      <c r="YS107" s="48"/>
      <c r="YT107" s="48"/>
      <c r="YU107" s="48"/>
      <c r="YV107" s="48"/>
      <c r="YW107" s="192">
        <f>YQ107+YR107-YS107+YT107-YU107+YV107</f>
        <v>0</v>
      </c>
      <c r="YX107" s="48"/>
      <c r="YY107" s="48"/>
      <c r="ZA107" s="48"/>
      <c r="ZB107" s="48"/>
      <c r="ZC107" s="48"/>
      <c r="ZD107" s="48"/>
      <c r="ZE107" s="191">
        <f t="shared" ref="ZE107:ZE110" si="3060">ZA107+ZB107-ZC107+ZD107</f>
        <v>0</v>
      </c>
      <c r="ZF107" s="48"/>
      <c r="ZG107" s="48"/>
      <c r="ZH107" s="48"/>
      <c r="ZI107" s="48"/>
      <c r="ZJ107" s="48"/>
      <c r="ZK107" s="48"/>
      <c r="ZL107" s="192">
        <f>ZF107+ZG107-ZH107+ZI107-ZJ107+ZK107</f>
        <v>0</v>
      </c>
      <c r="ZM107" s="48"/>
      <c r="ZN107" s="48"/>
      <c r="ZP107" s="48"/>
      <c r="ZQ107" s="48"/>
      <c r="ZR107" s="48"/>
      <c r="ZS107" s="48"/>
      <c r="ZT107" s="191">
        <f t="shared" ref="ZT107:ZT110" si="3061">ZP107+ZQ107-ZR107+ZS107</f>
        <v>0</v>
      </c>
      <c r="ZU107" s="48"/>
      <c r="ZV107" s="48"/>
      <c r="ZW107" s="48"/>
      <c r="ZX107" s="48"/>
      <c r="ZY107" s="48"/>
      <c r="ZZ107" s="48"/>
      <c r="AAA107" s="192">
        <f>ZU107+ZV107-ZW107+ZX107-ZY107+ZZ107</f>
        <v>0</v>
      </c>
      <c r="AAB107" s="48"/>
      <c r="AAC107" s="48"/>
      <c r="AAE107" s="48"/>
      <c r="AAF107" s="48"/>
      <c r="AAG107" s="48"/>
      <c r="AAH107" s="48"/>
      <c r="AAI107" s="191">
        <f t="shared" ref="AAI107:AAI110" si="3062">AAE107+AAF107-AAG107+AAH107</f>
        <v>0</v>
      </c>
      <c r="AAJ107" s="48"/>
      <c r="AAK107" s="48"/>
      <c r="AAL107" s="48"/>
      <c r="AAM107" s="48"/>
      <c r="AAN107" s="48"/>
      <c r="AAO107" s="48"/>
      <c r="AAP107" s="192">
        <f>AAJ107+AAK107-AAL107+AAM107-AAN107+AAO107</f>
        <v>0</v>
      </c>
      <c r="AAQ107" s="48"/>
      <c r="AAR107" s="48"/>
      <c r="AAT107" s="48"/>
      <c r="AAU107" s="48"/>
      <c r="AAV107" s="48"/>
      <c r="AAW107" s="48"/>
      <c r="AAX107" s="191">
        <f t="shared" ref="AAX107:AAX110" si="3063">AAT107+AAU107-AAV107+AAW107</f>
        <v>0</v>
      </c>
      <c r="AAY107" s="48"/>
      <c r="AAZ107" s="48"/>
      <c r="ABA107" s="48"/>
      <c r="ABB107" s="48"/>
      <c r="ABC107" s="48"/>
      <c r="ABD107" s="48"/>
      <c r="ABE107" s="192">
        <f>AAY107+AAZ107-ABA107+ABB107-ABC107+ABD107</f>
        <v>0</v>
      </c>
      <c r="ABF107" s="48"/>
      <c r="ABG107" s="48"/>
      <c r="ABI107" s="48"/>
      <c r="ABJ107" s="48"/>
      <c r="ABK107" s="48"/>
      <c r="ABL107" s="48"/>
      <c r="ABM107" s="191">
        <f t="shared" ref="ABM107:ABM110" si="3064">ABI107+ABJ107-ABK107+ABL107</f>
        <v>0</v>
      </c>
      <c r="ABN107" s="48"/>
      <c r="ABO107" s="48"/>
      <c r="ABP107" s="48"/>
      <c r="ABQ107" s="48"/>
      <c r="ABR107" s="48"/>
      <c r="ABS107" s="48"/>
      <c r="ABT107" s="192">
        <f>ABN107+ABO107-ABP107+ABQ107-ABR107+ABS107</f>
        <v>0</v>
      </c>
      <c r="ABU107" s="48"/>
      <c r="ABV107" s="48"/>
      <c r="ABX107" s="48"/>
      <c r="ABY107" s="48"/>
      <c r="ABZ107" s="48"/>
      <c r="ACA107" s="48"/>
      <c r="ACB107" s="191">
        <f t="shared" ref="ACB107:ACB110" si="3065">ABX107+ABY107-ABZ107+ACA107</f>
        <v>0</v>
      </c>
      <c r="ACC107" s="48"/>
      <c r="ACD107" s="48"/>
      <c r="ACE107" s="48"/>
      <c r="ACF107" s="48"/>
      <c r="ACG107" s="48"/>
      <c r="ACH107" s="48"/>
      <c r="ACI107" s="192">
        <f>ACC107+ACD107-ACE107+ACF107-ACG107+ACH107</f>
        <v>0</v>
      </c>
      <c r="ACJ107" s="48"/>
      <c r="ACK107" s="48"/>
      <c r="ACM107" s="48"/>
      <c r="ACN107" s="48"/>
      <c r="ACO107" s="48"/>
      <c r="ACP107" s="48"/>
      <c r="ACQ107" s="191">
        <f t="shared" ref="ACQ107:ACQ110" si="3066">ACM107+ACN107-ACO107+ACP107</f>
        <v>0</v>
      </c>
      <c r="ACR107" s="48"/>
      <c r="ACS107" s="48"/>
      <c r="ACT107" s="48"/>
      <c r="ACU107" s="48"/>
      <c r="ACV107" s="48"/>
      <c r="ACW107" s="48"/>
      <c r="ACX107" s="192">
        <f>ACR107+ACS107-ACT107+ACU107-ACV107+ACW107</f>
        <v>0</v>
      </c>
      <c r="ACY107" s="48"/>
      <c r="ACZ107" s="48"/>
      <c r="ADC107" s="48"/>
      <c r="ADD107" s="48"/>
      <c r="ADE107" s="48"/>
      <c r="ADF107" s="48"/>
      <c r="ADG107" s="191">
        <f t="shared" ref="ADG107:ADG110" si="3067">ADC107+ADD107-ADE107+ADF107</f>
        <v>0</v>
      </c>
      <c r="ADH107" s="48"/>
      <c r="ADI107" s="48"/>
      <c r="ADJ107" s="48"/>
      <c r="ADK107" s="48"/>
      <c r="ADL107" s="48"/>
      <c r="ADM107" s="48"/>
      <c r="ADN107" s="192">
        <f>ADH107+ADI107-ADJ107+ADK107-ADL107+ADM107</f>
        <v>0</v>
      </c>
      <c r="ADO107" s="48"/>
      <c r="ADP107" s="48"/>
      <c r="ADR107" s="48"/>
      <c r="ADS107" s="48"/>
      <c r="ADT107" s="48"/>
      <c r="ADU107" s="48"/>
      <c r="ADV107" s="191">
        <f t="shared" ref="ADV107:ADV110" si="3068">ADR107+ADS107-ADT107+ADU107</f>
        <v>0</v>
      </c>
      <c r="ADW107" s="48"/>
      <c r="ADX107" s="48"/>
      <c r="ADY107" s="48"/>
      <c r="ADZ107" s="48"/>
      <c r="AEA107" s="48"/>
      <c r="AEB107" s="48"/>
      <c r="AEC107" s="192">
        <f>ADW107+ADX107-ADY107+ADZ107-AEA107+AEB107</f>
        <v>0</v>
      </c>
      <c r="AED107" s="48"/>
      <c r="AEE107" s="48"/>
      <c r="AEG107" s="48"/>
      <c r="AEH107" s="48"/>
      <c r="AEI107" s="48"/>
      <c r="AEJ107" s="48"/>
      <c r="AEK107" s="191">
        <f t="shared" ref="AEK107:AEK110" si="3069">AEG107+AEH107-AEI107+AEJ107</f>
        <v>0</v>
      </c>
      <c r="AEL107" s="48"/>
      <c r="AEM107" s="48"/>
      <c r="AEN107" s="48"/>
      <c r="AEO107" s="48"/>
      <c r="AEP107" s="48"/>
      <c r="AEQ107" s="48"/>
      <c r="AER107" s="192">
        <f>AEL107+AEM107-AEN107+AEO107-AEP107+AEQ107</f>
        <v>0</v>
      </c>
      <c r="AES107" s="48"/>
      <c r="AET107" s="48"/>
      <c r="AEV107" s="48"/>
      <c r="AEW107" s="48"/>
      <c r="AEX107" s="48"/>
      <c r="AEY107" s="48"/>
      <c r="AEZ107" s="191">
        <f t="shared" ref="AEZ107:AEZ110" si="3070">AEV107+AEW107-AEX107+AEY107</f>
        <v>0</v>
      </c>
      <c r="AFA107" s="48"/>
      <c r="AFB107" s="48"/>
      <c r="AFC107" s="48"/>
      <c r="AFD107" s="48"/>
      <c r="AFE107" s="48"/>
      <c r="AFF107" s="48"/>
      <c r="AFG107" s="192">
        <f>AFA107+AFB107-AFC107+AFD107-AFE107+AFF107</f>
        <v>0</v>
      </c>
      <c r="AFH107" s="48"/>
      <c r="AFI107" s="48"/>
      <c r="AFK107" s="48"/>
      <c r="AFL107" s="48"/>
      <c r="AFM107" s="48"/>
      <c r="AFN107" s="48"/>
      <c r="AFO107" s="191">
        <f t="shared" ref="AFO107:AFO110" si="3071">AFK107+AFL107-AFM107+AFN107</f>
        <v>0</v>
      </c>
      <c r="AFP107" s="48"/>
      <c r="AFQ107" s="48"/>
      <c r="AFR107" s="48"/>
      <c r="AFS107" s="48"/>
      <c r="AFT107" s="48"/>
      <c r="AFU107" s="48"/>
      <c r="AFV107" s="192">
        <f>AFP107+AFQ107-AFR107+AFS107-AFT107+AFU107</f>
        <v>0</v>
      </c>
      <c r="AFW107" s="48"/>
      <c r="AFX107" s="48"/>
      <c r="AFZ107" s="48"/>
      <c r="AGA107" s="48"/>
      <c r="AGB107" s="48"/>
      <c r="AGC107" s="48"/>
      <c r="AGD107" s="191">
        <f t="shared" ref="AGD107:AGD110" si="3072">AFZ107+AGA107-AGB107+AGC107</f>
        <v>0</v>
      </c>
      <c r="AGE107" s="48"/>
      <c r="AGF107" s="48"/>
      <c r="AGG107" s="48"/>
      <c r="AGH107" s="48"/>
      <c r="AGI107" s="48"/>
      <c r="AGJ107" s="48"/>
      <c r="AGK107" s="192">
        <f>AGE107+AGF107-AGG107+AGH107-AGI107+AGJ107</f>
        <v>0</v>
      </c>
      <c r="AGL107" s="48"/>
      <c r="AGM107" s="48"/>
      <c r="AGO107" s="48"/>
      <c r="AGP107" s="48"/>
      <c r="AGQ107" s="48"/>
      <c r="AGR107" s="48"/>
      <c r="AGS107" s="191">
        <f t="shared" ref="AGS107:AGS110" si="3073">AGO107+AGP107-AGQ107+AGR107</f>
        <v>0</v>
      </c>
      <c r="AGT107" s="48"/>
      <c r="AGU107" s="48"/>
      <c r="AGV107" s="48"/>
      <c r="AGW107" s="48"/>
      <c r="AGX107" s="48"/>
      <c r="AGY107" s="48"/>
      <c r="AGZ107" s="192">
        <f>AGT107+AGU107-AGV107+AGW107-AGX107+AGY107</f>
        <v>0</v>
      </c>
      <c r="AHA107" s="48"/>
      <c r="AHB107" s="48"/>
      <c r="AHD107" s="48"/>
      <c r="AHE107" s="48"/>
      <c r="AHF107" s="48"/>
      <c r="AHG107" s="48"/>
      <c r="AHH107" s="191">
        <f t="shared" ref="AHH107:AHH110" si="3074">AHD107+AHE107-AHF107+AHG107</f>
        <v>0</v>
      </c>
      <c r="AHI107" s="48"/>
      <c r="AHJ107" s="48"/>
      <c r="AHK107" s="48"/>
      <c r="AHL107" s="48"/>
      <c r="AHM107" s="48"/>
      <c r="AHN107" s="48"/>
      <c r="AHO107" s="192">
        <f>AHI107+AHJ107-AHK107+AHL107-AHM107+AHN107</f>
        <v>0</v>
      </c>
      <c r="AHP107" s="48"/>
      <c r="AHQ107" s="48"/>
      <c r="AHS107" s="48"/>
      <c r="AHT107" s="48"/>
      <c r="AHU107" s="48"/>
      <c r="AHV107" s="48"/>
      <c r="AHW107" s="191">
        <f t="shared" ref="AHW107:AHW110" si="3075">AHS107+AHT107-AHU107+AHV107</f>
        <v>0</v>
      </c>
      <c r="AHX107" s="48"/>
      <c r="AHY107" s="48"/>
      <c r="AHZ107" s="48"/>
      <c r="AIA107" s="48"/>
      <c r="AIB107" s="48"/>
      <c r="AIC107" s="48"/>
      <c r="AID107" s="192">
        <f>AHX107+AHY107-AHZ107+AIA107-AIB107+AIC107</f>
        <v>0</v>
      </c>
      <c r="AIE107" s="48"/>
      <c r="AIF107" s="48"/>
    </row>
    <row r="108" spans="1:916" x14ac:dyDescent="0.25">
      <c r="A108" s="46" t="s">
        <v>289</v>
      </c>
      <c r="B108" s="47" t="s">
        <v>295</v>
      </c>
      <c r="C108" s="53"/>
      <c r="D108" s="48"/>
      <c r="E108" s="48"/>
      <c r="F108" s="48"/>
      <c r="G108" s="191">
        <f t="shared" si="3015"/>
        <v>0</v>
      </c>
      <c r="H108" s="48"/>
      <c r="I108" s="48"/>
      <c r="J108" s="48"/>
      <c r="K108" s="48"/>
      <c r="L108" s="48"/>
      <c r="M108" s="48"/>
      <c r="N108" s="192">
        <f>H108+I108-J108+K108-L108+M108</f>
        <v>0</v>
      </c>
      <c r="O108" s="48"/>
      <c r="P108" s="48"/>
      <c r="Q108" s="48"/>
      <c r="R108" s="48"/>
      <c r="S108" s="48"/>
      <c r="T108" s="48"/>
      <c r="U108" s="191">
        <f t="shared" si="3016"/>
        <v>0</v>
      </c>
      <c r="V108" s="48"/>
      <c r="W108" s="48"/>
      <c r="X108" s="48"/>
      <c r="Y108" s="48"/>
      <c r="Z108" s="48"/>
      <c r="AA108" s="48"/>
      <c r="AB108" s="192">
        <f>V108+W108-X108+Y108-Z108+AA108</f>
        <v>0</v>
      </c>
      <c r="AC108" s="48"/>
      <c r="AD108" s="48"/>
      <c r="AF108" s="48"/>
      <c r="AG108" s="48"/>
      <c r="AH108" s="48"/>
      <c r="AI108" s="48"/>
      <c r="AJ108" s="191">
        <f t="shared" si="3017"/>
        <v>0</v>
      </c>
      <c r="AK108" s="48"/>
      <c r="AL108" s="48"/>
      <c r="AM108" s="48"/>
      <c r="AN108" s="48"/>
      <c r="AO108" s="48"/>
      <c r="AP108" s="48"/>
      <c r="AQ108" s="192">
        <f>AK108+AL108-AM108+AN108-AO108+AP108</f>
        <v>0</v>
      </c>
      <c r="AR108" s="48"/>
      <c r="AS108" s="48"/>
      <c r="AU108" s="48"/>
      <c r="AV108" s="48"/>
      <c r="AW108" s="48"/>
      <c r="AX108" s="48"/>
      <c r="AY108" s="191">
        <f t="shared" si="3018"/>
        <v>0</v>
      </c>
      <c r="AZ108" s="48"/>
      <c r="BA108" s="48"/>
      <c r="BB108" s="48"/>
      <c r="BC108" s="48"/>
      <c r="BD108" s="48"/>
      <c r="BE108" s="48"/>
      <c r="BF108" s="192">
        <f>AZ108+BA108-BB108+BC108-BD108+BE108</f>
        <v>0</v>
      </c>
      <c r="BG108" s="48"/>
      <c r="BH108" s="48"/>
      <c r="BJ108" s="48"/>
      <c r="BK108" s="48"/>
      <c r="BL108" s="48"/>
      <c r="BM108" s="48"/>
      <c r="BN108" s="191">
        <f t="shared" si="3019"/>
        <v>0</v>
      </c>
      <c r="BO108" s="48"/>
      <c r="BP108" s="48"/>
      <c r="BQ108" s="48"/>
      <c r="BR108" s="48"/>
      <c r="BS108" s="48"/>
      <c r="BT108" s="48"/>
      <c r="BU108" s="192">
        <f>BO108+BP108-BQ108+BR108-BS108+BT108</f>
        <v>0</v>
      </c>
      <c r="BV108" s="48"/>
      <c r="BW108" s="48"/>
      <c r="BY108" s="48"/>
      <c r="BZ108" s="48"/>
      <c r="CA108" s="48"/>
      <c r="CB108" s="48"/>
      <c r="CC108" s="191">
        <f t="shared" si="3020"/>
        <v>0</v>
      </c>
      <c r="CD108" s="48"/>
      <c r="CE108" s="48"/>
      <c r="CF108" s="48"/>
      <c r="CG108" s="48"/>
      <c r="CH108" s="48"/>
      <c r="CI108" s="48"/>
      <c r="CJ108" s="192">
        <f>CD108+CE108-CF108+CG108-CH108+CI108</f>
        <v>0</v>
      </c>
      <c r="CK108" s="48"/>
      <c r="CL108" s="48"/>
      <c r="CN108" s="48"/>
      <c r="CO108" s="48"/>
      <c r="CP108" s="48"/>
      <c r="CQ108" s="48"/>
      <c r="CR108" s="191">
        <f t="shared" si="3021"/>
        <v>0</v>
      </c>
      <c r="CS108" s="48"/>
      <c r="CT108" s="48"/>
      <c r="CU108" s="48"/>
      <c r="CV108" s="48"/>
      <c r="CW108" s="48"/>
      <c r="CX108" s="48"/>
      <c r="CY108" s="192">
        <f>CS108+CT108-CU108+CV108-CW108+CX108</f>
        <v>0</v>
      </c>
      <c r="CZ108" s="48"/>
      <c r="DA108" s="48"/>
      <c r="DC108" s="48"/>
      <c r="DD108" s="48"/>
      <c r="DE108" s="48"/>
      <c r="DF108" s="48"/>
      <c r="DG108" s="191">
        <f t="shared" si="3022"/>
        <v>0</v>
      </c>
      <c r="DH108" s="48"/>
      <c r="DI108" s="48"/>
      <c r="DJ108" s="48"/>
      <c r="DK108" s="48"/>
      <c r="DL108" s="48"/>
      <c r="DM108" s="48"/>
      <c r="DN108" s="192">
        <f>DH108+DI108-DJ108+DK108-DL108+DM108</f>
        <v>0</v>
      </c>
      <c r="DO108" s="48"/>
      <c r="DP108" s="48"/>
      <c r="DR108" s="48"/>
      <c r="DS108" s="48"/>
      <c r="DT108" s="48"/>
      <c r="DU108" s="48"/>
      <c r="DV108" s="191">
        <f t="shared" si="3023"/>
        <v>0</v>
      </c>
      <c r="DW108" s="48"/>
      <c r="DX108" s="48"/>
      <c r="DY108" s="48"/>
      <c r="DZ108" s="48"/>
      <c r="EA108" s="48"/>
      <c r="EB108" s="48"/>
      <c r="EC108" s="192">
        <f>DW108+DX108-DY108+DZ108-EA108+EB108</f>
        <v>0</v>
      </c>
      <c r="ED108" s="48"/>
      <c r="EE108" s="48"/>
      <c r="EG108" s="48"/>
      <c r="EH108" s="48"/>
      <c r="EI108" s="48"/>
      <c r="EJ108" s="48"/>
      <c r="EK108" s="191">
        <f t="shared" si="3024"/>
        <v>0</v>
      </c>
      <c r="EL108" s="48"/>
      <c r="EM108" s="48"/>
      <c r="EN108" s="48"/>
      <c r="EO108" s="48"/>
      <c r="EP108" s="48"/>
      <c r="EQ108" s="48"/>
      <c r="ER108" s="192">
        <f>EL108+EM108-EN108+EO108-EP108+EQ108</f>
        <v>0</v>
      </c>
      <c r="ES108" s="48"/>
      <c r="ET108" s="48"/>
      <c r="EV108" s="48"/>
      <c r="EW108" s="48"/>
      <c r="EX108" s="48"/>
      <c r="EY108" s="48"/>
      <c r="EZ108" s="191">
        <f t="shared" si="3025"/>
        <v>0</v>
      </c>
      <c r="FA108" s="48"/>
      <c r="FB108" s="48"/>
      <c r="FC108" s="48"/>
      <c r="FD108" s="48"/>
      <c r="FE108" s="48"/>
      <c r="FF108" s="48"/>
      <c r="FG108" s="192">
        <f>FA108+FB108-FC108+FD108-FE108+FF108</f>
        <v>0</v>
      </c>
      <c r="FH108" s="48"/>
      <c r="FI108" s="48"/>
      <c r="FK108" s="48"/>
      <c r="FL108" s="48"/>
      <c r="FM108" s="48"/>
      <c r="FN108" s="48"/>
      <c r="FO108" s="191">
        <f t="shared" si="3026"/>
        <v>0</v>
      </c>
      <c r="FP108" s="48"/>
      <c r="FQ108" s="48"/>
      <c r="FR108" s="48"/>
      <c r="FS108" s="48"/>
      <c r="FT108" s="48"/>
      <c r="FU108" s="48"/>
      <c r="FV108" s="192">
        <f>FP108+FQ108-FR108+FS108-FT108+FU108</f>
        <v>0</v>
      </c>
      <c r="FW108" s="48"/>
      <c r="FX108" s="48"/>
      <c r="FZ108" s="48"/>
      <c r="GA108" s="48"/>
      <c r="GB108" s="48"/>
      <c r="GC108" s="48"/>
      <c r="GD108" s="191">
        <f t="shared" si="3027"/>
        <v>0</v>
      </c>
      <c r="GE108" s="48"/>
      <c r="GF108" s="48"/>
      <c r="GG108" s="48"/>
      <c r="GH108" s="48"/>
      <c r="GI108" s="48"/>
      <c r="GJ108" s="48"/>
      <c r="GK108" s="192">
        <f>GE108+GF108-GG108+GH108-GI108+GJ108</f>
        <v>0</v>
      </c>
      <c r="GL108" s="48"/>
      <c r="GM108" s="48"/>
      <c r="GO108" s="48"/>
      <c r="GP108" s="48"/>
      <c r="GQ108" s="48"/>
      <c r="GR108" s="48"/>
      <c r="GS108" s="191">
        <f t="shared" si="3028"/>
        <v>0</v>
      </c>
      <c r="GT108" s="48"/>
      <c r="GU108" s="48"/>
      <c r="GV108" s="48"/>
      <c r="GW108" s="48"/>
      <c r="GX108" s="48"/>
      <c r="GY108" s="48"/>
      <c r="GZ108" s="192">
        <f>GT108+GU108-GV108+GW108-GX108+GY108</f>
        <v>0</v>
      </c>
      <c r="HA108" s="48"/>
      <c r="HB108" s="48"/>
      <c r="HD108" s="48"/>
      <c r="HE108" s="48"/>
      <c r="HF108" s="48"/>
      <c r="HG108" s="48"/>
      <c r="HH108" s="191">
        <f t="shared" si="3029"/>
        <v>0</v>
      </c>
      <c r="HI108" s="48"/>
      <c r="HJ108" s="48"/>
      <c r="HK108" s="48"/>
      <c r="HL108" s="48"/>
      <c r="HM108" s="48"/>
      <c r="HN108" s="48"/>
      <c r="HO108" s="192">
        <f>HI108+HJ108-HK108+HL108-HM108+HN108</f>
        <v>0</v>
      </c>
      <c r="HP108" s="48"/>
      <c r="HQ108" s="48"/>
      <c r="HS108" s="48"/>
      <c r="HT108" s="48"/>
      <c r="HU108" s="48"/>
      <c r="HV108" s="48"/>
      <c r="HW108" s="191">
        <f t="shared" si="3030"/>
        <v>0</v>
      </c>
      <c r="HX108" s="48"/>
      <c r="HY108" s="48"/>
      <c r="HZ108" s="48"/>
      <c r="IA108" s="48"/>
      <c r="IB108" s="48"/>
      <c r="IC108" s="48"/>
      <c r="ID108" s="192">
        <f>HX108+HY108-HZ108+IA108-IB108+IC108</f>
        <v>0</v>
      </c>
      <c r="IE108" s="48"/>
      <c r="IF108" s="48"/>
      <c r="IH108" s="48"/>
      <c r="II108" s="48"/>
      <c r="IJ108" s="48"/>
      <c r="IK108" s="48"/>
      <c r="IL108" s="191">
        <f t="shared" si="3031"/>
        <v>0</v>
      </c>
      <c r="IM108" s="48"/>
      <c r="IN108" s="48"/>
      <c r="IO108" s="48"/>
      <c r="IP108" s="48"/>
      <c r="IQ108" s="48"/>
      <c r="IR108" s="48"/>
      <c r="IS108" s="192">
        <f>IM108+IN108-IO108+IP108-IQ108+IR108</f>
        <v>0</v>
      </c>
      <c r="IT108" s="48"/>
      <c r="IU108" s="48"/>
      <c r="IW108" s="48"/>
      <c r="IX108" s="48"/>
      <c r="IY108" s="48"/>
      <c r="IZ108" s="48"/>
      <c r="JA108" s="191">
        <f t="shared" si="3032"/>
        <v>0</v>
      </c>
      <c r="JB108" s="48"/>
      <c r="JC108" s="48"/>
      <c r="JD108" s="48"/>
      <c r="JE108" s="48"/>
      <c r="JF108" s="48"/>
      <c r="JG108" s="48"/>
      <c r="JH108" s="192">
        <f>JB108+JC108-JD108+JE108-JF108+JG108</f>
        <v>0</v>
      </c>
      <c r="JI108" s="48"/>
      <c r="JJ108" s="48"/>
      <c r="JL108" s="48"/>
      <c r="JM108" s="48"/>
      <c r="JN108" s="48"/>
      <c r="JO108" s="48"/>
      <c r="JP108" s="191">
        <f t="shared" si="3033"/>
        <v>0</v>
      </c>
      <c r="JQ108" s="48"/>
      <c r="JR108" s="48"/>
      <c r="JS108" s="48"/>
      <c r="JT108" s="48"/>
      <c r="JU108" s="48"/>
      <c r="JV108" s="48"/>
      <c r="JW108" s="192">
        <f>JQ108+JR108-JS108+JT108-JU108+JV108</f>
        <v>0</v>
      </c>
      <c r="JX108" s="48"/>
      <c r="JY108" s="48"/>
      <c r="KA108" s="48"/>
      <c r="KB108" s="48"/>
      <c r="KC108" s="48"/>
      <c r="KD108" s="48"/>
      <c r="KE108" s="191">
        <f t="shared" si="3034"/>
        <v>0</v>
      </c>
      <c r="KF108" s="48"/>
      <c r="KG108" s="48"/>
      <c r="KH108" s="48"/>
      <c r="KI108" s="48"/>
      <c r="KJ108" s="48"/>
      <c r="KK108" s="48"/>
      <c r="KL108" s="192">
        <f>KF108+KG108-KH108+KI108-KJ108+KK108</f>
        <v>0</v>
      </c>
      <c r="KM108" s="48"/>
      <c r="KN108" s="48"/>
      <c r="KP108" s="48"/>
      <c r="KQ108" s="48"/>
      <c r="KR108" s="48"/>
      <c r="KS108" s="48"/>
      <c r="KT108" s="191">
        <f t="shared" si="3035"/>
        <v>0</v>
      </c>
      <c r="KU108" s="48"/>
      <c r="KV108" s="48"/>
      <c r="KW108" s="48"/>
      <c r="KX108" s="48"/>
      <c r="KY108" s="48"/>
      <c r="KZ108" s="48"/>
      <c r="LA108" s="192">
        <f>KU108+KV108-KW108+KX108-KY108+KZ108</f>
        <v>0</v>
      </c>
      <c r="LB108" s="48"/>
      <c r="LC108" s="48"/>
      <c r="LE108" s="48"/>
      <c r="LF108" s="48"/>
      <c r="LG108" s="48"/>
      <c r="LH108" s="48"/>
      <c r="LI108" s="191">
        <f t="shared" si="3036"/>
        <v>0</v>
      </c>
      <c r="LJ108" s="48"/>
      <c r="LK108" s="48"/>
      <c r="LL108" s="48"/>
      <c r="LM108" s="48"/>
      <c r="LN108" s="48"/>
      <c r="LO108" s="48"/>
      <c r="LP108" s="192">
        <f>LJ108+LK108-LL108+LM108-LN108+LO108</f>
        <v>0</v>
      </c>
      <c r="LQ108" s="48"/>
      <c r="LR108" s="48"/>
      <c r="LT108" s="48"/>
      <c r="LU108" s="48"/>
      <c r="LV108" s="48"/>
      <c r="LW108" s="48"/>
      <c r="LX108" s="191">
        <f t="shared" si="3037"/>
        <v>0</v>
      </c>
      <c r="LY108" s="48"/>
      <c r="LZ108" s="48"/>
      <c r="MA108" s="48"/>
      <c r="MB108" s="48"/>
      <c r="MC108" s="48"/>
      <c r="MD108" s="48"/>
      <c r="ME108" s="192">
        <f>LY108+LZ108-MA108+MB108-MC108+MD108</f>
        <v>0</v>
      </c>
      <c r="MF108" s="48"/>
      <c r="MG108" s="48"/>
      <c r="MI108" s="48"/>
      <c r="MJ108" s="48"/>
      <c r="MK108" s="48"/>
      <c r="ML108" s="48"/>
      <c r="MM108" s="191">
        <f t="shared" si="3038"/>
        <v>0</v>
      </c>
      <c r="MN108" s="48"/>
      <c r="MO108" s="48"/>
      <c r="MP108" s="48"/>
      <c r="MQ108" s="48"/>
      <c r="MR108" s="48"/>
      <c r="MS108" s="48"/>
      <c r="MT108" s="192">
        <f>MN108+MO108-MP108+MQ108-MR108+MS108</f>
        <v>0</v>
      </c>
      <c r="MU108" s="48"/>
      <c r="MV108" s="48"/>
      <c r="MX108" s="48"/>
      <c r="MY108" s="48"/>
      <c r="MZ108" s="48"/>
      <c r="NA108" s="48"/>
      <c r="NB108" s="191">
        <f t="shared" si="3039"/>
        <v>0</v>
      </c>
      <c r="NC108" s="48"/>
      <c r="ND108" s="48"/>
      <c r="NE108" s="48"/>
      <c r="NF108" s="48"/>
      <c r="NG108" s="48"/>
      <c r="NH108" s="48"/>
      <c r="NI108" s="192">
        <f>NC108+ND108-NE108+NF108-NG108+NH108</f>
        <v>0</v>
      </c>
      <c r="NJ108" s="48"/>
      <c r="NK108" s="48"/>
      <c r="NM108" s="48"/>
      <c r="NN108" s="48"/>
      <c r="NO108" s="48"/>
      <c r="NP108" s="48"/>
      <c r="NQ108" s="191">
        <f t="shared" si="3040"/>
        <v>0</v>
      </c>
      <c r="NR108" s="48"/>
      <c r="NS108" s="48"/>
      <c r="NT108" s="48"/>
      <c r="NU108" s="48"/>
      <c r="NV108" s="48"/>
      <c r="NW108" s="48"/>
      <c r="NX108" s="192">
        <f>NR108+NS108-NT108+NU108-NV108+NW108</f>
        <v>0</v>
      </c>
      <c r="NY108" s="48"/>
      <c r="NZ108" s="48"/>
      <c r="OB108" s="48"/>
      <c r="OC108" s="48"/>
      <c r="OD108" s="48"/>
      <c r="OE108" s="48"/>
      <c r="OF108" s="191">
        <f t="shared" si="3041"/>
        <v>0</v>
      </c>
      <c r="OG108" s="48"/>
      <c r="OH108" s="48"/>
      <c r="OI108" s="48"/>
      <c r="OJ108" s="48"/>
      <c r="OK108" s="48"/>
      <c r="OL108" s="48"/>
      <c r="OM108" s="192">
        <f>OG108+OH108-OI108+OJ108-OK108+OL108</f>
        <v>0</v>
      </c>
      <c r="ON108" s="48"/>
      <c r="OO108" s="48"/>
      <c r="OQ108" s="48"/>
      <c r="OR108" s="48"/>
      <c r="OS108" s="48"/>
      <c r="OT108" s="48"/>
      <c r="OU108" s="191">
        <f t="shared" si="3042"/>
        <v>0</v>
      </c>
      <c r="OV108" s="48"/>
      <c r="OW108" s="48"/>
      <c r="OX108" s="48"/>
      <c r="OY108" s="48"/>
      <c r="OZ108" s="48"/>
      <c r="PA108" s="48"/>
      <c r="PB108" s="192">
        <f>OV108+OW108-OX108+OY108-OZ108+PA108</f>
        <v>0</v>
      </c>
      <c r="PC108" s="48"/>
      <c r="PD108" s="48"/>
      <c r="PF108" s="48"/>
      <c r="PG108" s="48"/>
      <c r="PH108" s="48"/>
      <c r="PI108" s="48"/>
      <c r="PJ108" s="191">
        <f t="shared" si="3043"/>
        <v>0</v>
      </c>
      <c r="PK108" s="48"/>
      <c r="PL108" s="48"/>
      <c r="PM108" s="48"/>
      <c r="PN108" s="48"/>
      <c r="PO108" s="48"/>
      <c r="PP108" s="48"/>
      <c r="PQ108" s="192">
        <f>PK108+PL108-PM108+PN108-PO108+PP108</f>
        <v>0</v>
      </c>
      <c r="PR108" s="48"/>
      <c r="PS108" s="48"/>
      <c r="PU108" s="48"/>
      <c r="PV108" s="48"/>
      <c r="PW108" s="48"/>
      <c r="PX108" s="48"/>
      <c r="PY108" s="191">
        <f t="shared" si="3044"/>
        <v>0</v>
      </c>
      <c r="PZ108" s="48"/>
      <c r="QA108" s="48"/>
      <c r="QB108" s="48"/>
      <c r="QC108" s="48"/>
      <c r="QD108" s="48"/>
      <c r="QE108" s="48"/>
      <c r="QF108" s="192">
        <f>PZ108+QA108-QB108+QC108-QD108+QE108</f>
        <v>0</v>
      </c>
      <c r="QG108" s="48"/>
      <c r="QH108" s="48"/>
      <c r="QJ108" s="48"/>
      <c r="QK108" s="48"/>
      <c r="QL108" s="48"/>
      <c r="QM108" s="48"/>
      <c r="QN108" s="191">
        <f t="shared" si="3045"/>
        <v>0</v>
      </c>
      <c r="QO108" s="48"/>
      <c r="QP108" s="48"/>
      <c r="QQ108" s="48"/>
      <c r="QR108" s="48"/>
      <c r="QS108" s="48"/>
      <c r="QT108" s="48"/>
      <c r="QU108" s="192">
        <f>QO108+QP108-QQ108+QR108-QS108+QT108</f>
        <v>0</v>
      </c>
      <c r="QV108" s="48"/>
      <c r="QW108" s="48"/>
      <c r="QY108" s="48"/>
      <c r="QZ108" s="48"/>
      <c r="RA108" s="48"/>
      <c r="RB108" s="48"/>
      <c r="RC108" s="191">
        <f t="shared" si="3046"/>
        <v>0</v>
      </c>
      <c r="RD108" s="48"/>
      <c r="RE108" s="48"/>
      <c r="RF108" s="48"/>
      <c r="RG108" s="48"/>
      <c r="RH108" s="48"/>
      <c r="RI108" s="48"/>
      <c r="RJ108" s="192">
        <f>RD108+RE108-RF108+RG108-RH108+RI108</f>
        <v>0</v>
      </c>
      <c r="RK108" s="48"/>
      <c r="RL108" s="48"/>
      <c r="RN108" s="48"/>
      <c r="RO108" s="48"/>
      <c r="RP108" s="48"/>
      <c r="RQ108" s="48"/>
      <c r="RR108" s="191">
        <f t="shared" si="3047"/>
        <v>0</v>
      </c>
      <c r="RS108" s="48"/>
      <c r="RT108" s="48"/>
      <c r="RU108" s="48"/>
      <c r="RV108" s="48"/>
      <c r="RW108" s="48"/>
      <c r="RX108" s="48"/>
      <c r="RY108" s="192">
        <f>RS108+RT108-RU108+RV108-RW108+RX108</f>
        <v>0</v>
      </c>
      <c r="RZ108" s="48"/>
      <c r="SA108" s="48"/>
      <c r="SC108" s="48"/>
      <c r="SD108" s="48"/>
      <c r="SE108" s="48"/>
      <c r="SF108" s="48"/>
      <c r="SG108" s="191">
        <f t="shared" si="3048"/>
        <v>0</v>
      </c>
      <c r="SH108" s="48"/>
      <c r="SI108" s="48"/>
      <c r="SJ108" s="48"/>
      <c r="SK108" s="48"/>
      <c r="SL108" s="48"/>
      <c r="SM108" s="48"/>
      <c r="SN108" s="192">
        <f>SH108+SI108-SJ108+SK108-SL108+SM108</f>
        <v>0</v>
      </c>
      <c r="SO108" s="48"/>
      <c r="SP108" s="48"/>
      <c r="SR108" s="48"/>
      <c r="SS108" s="48"/>
      <c r="ST108" s="48"/>
      <c r="SU108" s="48"/>
      <c r="SV108" s="191">
        <f t="shared" si="3049"/>
        <v>0</v>
      </c>
      <c r="SW108" s="48"/>
      <c r="SX108" s="48"/>
      <c r="SY108" s="48"/>
      <c r="SZ108" s="48"/>
      <c r="TA108" s="48"/>
      <c r="TB108" s="48"/>
      <c r="TC108" s="192">
        <f>SW108+SX108-SY108+SZ108-TA108+TB108</f>
        <v>0</v>
      </c>
      <c r="TD108" s="48"/>
      <c r="TE108" s="48"/>
      <c r="TG108" s="48"/>
      <c r="TH108" s="48"/>
      <c r="TI108" s="48"/>
      <c r="TJ108" s="48"/>
      <c r="TK108" s="191">
        <f t="shared" si="3050"/>
        <v>0</v>
      </c>
      <c r="TL108" s="48"/>
      <c r="TM108" s="48"/>
      <c r="TN108" s="48"/>
      <c r="TO108" s="48"/>
      <c r="TP108" s="48"/>
      <c r="TQ108" s="48"/>
      <c r="TR108" s="192">
        <f>TL108+TM108-TN108+TO108-TP108+TQ108</f>
        <v>0</v>
      </c>
      <c r="TS108" s="48"/>
      <c r="TT108" s="48"/>
      <c r="TV108" s="48"/>
      <c r="TW108" s="48"/>
      <c r="TX108" s="48"/>
      <c r="TY108" s="48"/>
      <c r="TZ108" s="191">
        <f t="shared" si="3051"/>
        <v>0</v>
      </c>
      <c r="UA108" s="48"/>
      <c r="UB108" s="48"/>
      <c r="UC108" s="48"/>
      <c r="UD108" s="48"/>
      <c r="UE108" s="48"/>
      <c r="UF108" s="48"/>
      <c r="UG108" s="192">
        <f>UA108+UB108-UC108+UD108-UE108+UF108</f>
        <v>0</v>
      </c>
      <c r="UH108" s="48"/>
      <c r="UI108" s="48"/>
      <c r="UK108" s="48"/>
      <c r="UL108" s="48"/>
      <c r="UM108" s="48"/>
      <c r="UN108" s="48"/>
      <c r="UO108" s="191">
        <f t="shared" si="3052"/>
        <v>0</v>
      </c>
      <c r="UP108" s="48"/>
      <c r="UQ108" s="48"/>
      <c r="UR108" s="48"/>
      <c r="US108" s="48"/>
      <c r="UT108" s="48"/>
      <c r="UU108" s="48"/>
      <c r="UV108" s="192">
        <f>UP108+UQ108-UR108+US108-UT108+UU108</f>
        <v>0</v>
      </c>
      <c r="UW108" s="48"/>
      <c r="UX108" s="48"/>
      <c r="UZ108" s="48"/>
      <c r="VA108" s="48"/>
      <c r="VB108" s="48"/>
      <c r="VC108" s="48"/>
      <c r="VD108" s="191">
        <f t="shared" si="3053"/>
        <v>0</v>
      </c>
      <c r="VE108" s="48"/>
      <c r="VF108" s="48"/>
      <c r="VG108" s="48"/>
      <c r="VH108" s="48"/>
      <c r="VI108" s="48"/>
      <c r="VJ108" s="48"/>
      <c r="VK108" s="192">
        <f>VE108+VF108-VG108+VH108-VI108+VJ108</f>
        <v>0</v>
      </c>
      <c r="VL108" s="48"/>
      <c r="VM108" s="48"/>
      <c r="VO108" s="48"/>
      <c r="VP108" s="48"/>
      <c r="VQ108" s="48"/>
      <c r="VR108" s="48"/>
      <c r="VS108" s="191">
        <f t="shared" si="3054"/>
        <v>0</v>
      </c>
      <c r="VT108" s="48"/>
      <c r="VU108" s="48"/>
      <c r="VV108" s="48"/>
      <c r="VW108" s="48"/>
      <c r="VX108" s="48"/>
      <c r="VY108" s="48"/>
      <c r="VZ108" s="192">
        <f>VT108+VU108-VV108+VW108-VX108+VY108</f>
        <v>0</v>
      </c>
      <c r="WA108" s="48"/>
      <c r="WB108" s="48"/>
      <c r="WD108" s="48"/>
      <c r="WE108" s="48"/>
      <c r="WF108" s="48"/>
      <c r="WG108" s="48"/>
      <c r="WH108" s="191">
        <f t="shared" si="3055"/>
        <v>0</v>
      </c>
      <c r="WI108" s="48"/>
      <c r="WJ108" s="48"/>
      <c r="WK108" s="48"/>
      <c r="WL108" s="48"/>
      <c r="WM108" s="48"/>
      <c r="WN108" s="48"/>
      <c r="WO108" s="192">
        <f>WI108+WJ108-WK108+WL108-WM108+WN108</f>
        <v>0</v>
      </c>
      <c r="WP108" s="48"/>
      <c r="WQ108" s="48"/>
      <c r="WS108" s="48"/>
      <c r="WT108" s="48"/>
      <c r="WU108" s="48"/>
      <c r="WV108" s="48"/>
      <c r="WW108" s="191">
        <f t="shared" si="3056"/>
        <v>0</v>
      </c>
      <c r="WX108" s="48"/>
      <c r="WY108" s="48"/>
      <c r="WZ108" s="48"/>
      <c r="XA108" s="48"/>
      <c r="XB108" s="48"/>
      <c r="XC108" s="48"/>
      <c r="XD108" s="192">
        <f>WX108+WY108-WZ108+XA108-XB108+XC108</f>
        <v>0</v>
      </c>
      <c r="XE108" s="48"/>
      <c r="XF108" s="48"/>
      <c r="XH108" s="48"/>
      <c r="XI108" s="48"/>
      <c r="XJ108" s="48"/>
      <c r="XK108" s="48"/>
      <c r="XL108" s="191">
        <f t="shared" si="3057"/>
        <v>0</v>
      </c>
      <c r="XM108" s="48"/>
      <c r="XN108" s="48"/>
      <c r="XO108" s="48"/>
      <c r="XP108" s="48"/>
      <c r="XQ108" s="48"/>
      <c r="XR108" s="48"/>
      <c r="XS108" s="192">
        <f>XM108+XN108-XO108+XP108-XQ108+XR108</f>
        <v>0</v>
      </c>
      <c r="XT108" s="48"/>
      <c r="XU108" s="48"/>
      <c r="XW108" s="48"/>
      <c r="XX108" s="48"/>
      <c r="XY108" s="48"/>
      <c r="XZ108" s="48"/>
      <c r="YA108" s="191">
        <f t="shared" si="3058"/>
        <v>0</v>
      </c>
      <c r="YB108" s="48"/>
      <c r="YC108" s="48"/>
      <c r="YD108" s="48"/>
      <c r="YE108" s="48"/>
      <c r="YF108" s="48"/>
      <c r="YG108" s="48"/>
      <c r="YH108" s="192">
        <f>YB108+YC108-YD108+YE108-YF108+YG108</f>
        <v>0</v>
      </c>
      <c r="YI108" s="48"/>
      <c r="YJ108" s="48"/>
      <c r="YL108" s="48"/>
      <c r="YM108" s="48"/>
      <c r="YN108" s="48"/>
      <c r="YO108" s="48"/>
      <c r="YP108" s="191">
        <f t="shared" si="3059"/>
        <v>0</v>
      </c>
      <c r="YQ108" s="48"/>
      <c r="YR108" s="48"/>
      <c r="YS108" s="48"/>
      <c r="YT108" s="48"/>
      <c r="YU108" s="48"/>
      <c r="YV108" s="48"/>
      <c r="YW108" s="192">
        <f>YQ108+YR108-YS108+YT108-YU108+YV108</f>
        <v>0</v>
      </c>
      <c r="YX108" s="48"/>
      <c r="YY108" s="48"/>
      <c r="ZA108" s="48"/>
      <c r="ZB108" s="48"/>
      <c r="ZC108" s="48"/>
      <c r="ZD108" s="48"/>
      <c r="ZE108" s="191">
        <f t="shared" si="3060"/>
        <v>0</v>
      </c>
      <c r="ZF108" s="48"/>
      <c r="ZG108" s="48"/>
      <c r="ZH108" s="48"/>
      <c r="ZI108" s="48"/>
      <c r="ZJ108" s="48"/>
      <c r="ZK108" s="48"/>
      <c r="ZL108" s="192">
        <f>ZF108+ZG108-ZH108+ZI108-ZJ108+ZK108</f>
        <v>0</v>
      </c>
      <c r="ZM108" s="48"/>
      <c r="ZN108" s="48"/>
      <c r="ZP108" s="48"/>
      <c r="ZQ108" s="48"/>
      <c r="ZR108" s="48"/>
      <c r="ZS108" s="48"/>
      <c r="ZT108" s="191">
        <f t="shared" si="3061"/>
        <v>0</v>
      </c>
      <c r="ZU108" s="48"/>
      <c r="ZV108" s="48"/>
      <c r="ZW108" s="48"/>
      <c r="ZX108" s="48"/>
      <c r="ZY108" s="48"/>
      <c r="ZZ108" s="48"/>
      <c r="AAA108" s="192">
        <f>ZU108+ZV108-ZW108+ZX108-ZY108+ZZ108</f>
        <v>0</v>
      </c>
      <c r="AAB108" s="48"/>
      <c r="AAC108" s="48"/>
      <c r="AAE108" s="48"/>
      <c r="AAF108" s="48"/>
      <c r="AAG108" s="48"/>
      <c r="AAH108" s="48"/>
      <c r="AAI108" s="191">
        <f t="shared" si="3062"/>
        <v>0</v>
      </c>
      <c r="AAJ108" s="48"/>
      <c r="AAK108" s="48"/>
      <c r="AAL108" s="48"/>
      <c r="AAM108" s="48"/>
      <c r="AAN108" s="48"/>
      <c r="AAO108" s="48"/>
      <c r="AAP108" s="192">
        <f>AAJ108+AAK108-AAL108+AAM108-AAN108+AAO108</f>
        <v>0</v>
      </c>
      <c r="AAQ108" s="48"/>
      <c r="AAR108" s="48"/>
      <c r="AAT108" s="48"/>
      <c r="AAU108" s="48"/>
      <c r="AAV108" s="48"/>
      <c r="AAW108" s="48"/>
      <c r="AAX108" s="191">
        <f t="shared" si="3063"/>
        <v>0</v>
      </c>
      <c r="AAY108" s="48"/>
      <c r="AAZ108" s="48"/>
      <c r="ABA108" s="48"/>
      <c r="ABB108" s="48"/>
      <c r="ABC108" s="48"/>
      <c r="ABD108" s="48"/>
      <c r="ABE108" s="192">
        <f>AAY108+AAZ108-ABA108+ABB108-ABC108+ABD108</f>
        <v>0</v>
      </c>
      <c r="ABF108" s="48"/>
      <c r="ABG108" s="48"/>
      <c r="ABI108" s="48"/>
      <c r="ABJ108" s="48"/>
      <c r="ABK108" s="48"/>
      <c r="ABL108" s="48"/>
      <c r="ABM108" s="191">
        <f t="shared" si="3064"/>
        <v>0</v>
      </c>
      <c r="ABN108" s="48"/>
      <c r="ABO108" s="48"/>
      <c r="ABP108" s="48"/>
      <c r="ABQ108" s="48"/>
      <c r="ABR108" s="48"/>
      <c r="ABS108" s="48"/>
      <c r="ABT108" s="192">
        <f>ABN108+ABO108-ABP108+ABQ108-ABR108+ABS108</f>
        <v>0</v>
      </c>
      <c r="ABU108" s="48"/>
      <c r="ABV108" s="48"/>
      <c r="ABX108" s="48"/>
      <c r="ABY108" s="48"/>
      <c r="ABZ108" s="48"/>
      <c r="ACA108" s="48"/>
      <c r="ACB108" s="191">
        <f t="shared" si="3065"/>
        <v>0</v>
      </c>
      <c r="ACC108" s="48"/>
      <c r="ACD108" s="48"/>
      <c r="ACE108" s="48"/>
      <c r="ACF108" s="48"/>
      <c r="ACG108" s="48"/>
      <c r="ACH108" s="48"/>
      <c r="ACI108" s="192">
        <f>ACC108+ACD108-ACE108+ACF108-ACG108+ACH108</f>
        <v>0</v>
      </c>
      <c r="ACJ108" s="48"/>
      <c r="ACK108" s="48"/>
      <c r="ACM108" s="48"/>
      <c r="ACN108" s="48"/>
      <c r="ACO108" s="48"/>
      <c r="ACP108" s="48"/>
      <c r="ACQ108" s="191">
        <f t="shared" si="3066"/>
        <v>0</v>
      </c>
      <c r="ACR108" s="48"/>
      <c r="ACS108" s="48"/>
      <c r="ACT108" s="48"/>
      <c r="ACU108" s="48"/>
      <c r="ACV108" s="48"/>
      <c r="ACW108" s="48"/>
      <c r="ACX108" s="192">
        <f>ACR108+ACS108-ACT108+ACU108-ACV108+ACW108</f>
        <v>0</v>
      </c>
      <c r="ACY108" s="48"/>
      <c r="ACZ108" s="48"/>
      <c r="ADC108" s="48"/>
      <c r="ADD108" s="48"/>
      <c r="ADE108" s="48"/>
      <c r="ADF108" s="48"/>
      <c r="ADG108" s="191">
        <f t="shared" si="3067"/>
        <v>0</v>
      </c>
      <c r="ADH108" s="48"/>
      <c r="ADI108" s="48"/>
      <c r="ADJ108" s="48"/>
      <c r="ADK108" s="48"/>
      <c r="ADL108" s="48"/>
      <c r="ADM108" s="48"/>
      <c r="ADN108" s="192">
        <f>ADH108+ADI108-ADJ108+ADK108-ADL108+ADM108</f>
        <v>0</v>
      </c>
      <c r="ADO108" s="48"/>
      <c r="ADP108" s="48"/>
      <c r="ADR108" s="48"/>
      <c r="ADS108" s="48"/>
      <c r="ADT108" s="48"/>
      <c r="ADU108" s="48"/>
      <c r="ADV108" s="191">
        <f t="shared" si="3068"/>
        <v>0</v>
      </c>
      <c r="ADW108" s="48"/>
      <c r="ADX108" s="48"/>
      <c r="ADY108" s="48"/>
      <c r="ADZ108" s="48"/>
      <c r="AEA108" s="48"/>
      <c r="AEB108" s="48"/>
      <c r="AEC108" s="192">
        <f>ADW108+ADX108-ADY108+ADZ108-AEA108+AEB108</f>
        <v>0</v>
      </c>
      <c r="AED108" s="48"/>
      <c r="AEE108" s="48"/>
      <c r="AEG108" s="48"/>
      <c r="AEH108" s="48"/>
      <c r="AEI108" s="48"/>
      <c r="AEJ108" s="48"/>
      <c r="AEK108" s="191">
        <f t="shared" si="3069"/>
        <v>0</v>
      </c>
      <c r="AEL108" s="48"/>
      <c r="AEM108" s="48"/>
      <c r="AEN108" s="48"/>
      <c r="AEO108" s="48"/>
      <c r="AEP108" s="48"/>
      <c r="AEQ108" s="48"/>
      <c r="AER108" s="192">
        <f>AEL108+AEM108-AEN108+AEO108-AEP108+AEQ108</f>
        <v>0</v>
      </c>
      <c r="AES108" s="48"/>
      <c r="AET108" s="48"/>
      <c r="AEV108" s="48"/>
      <c r="AEW108" s="48"/>
      <c r="AEX108" s="48"/>
      <c r="AEY108" s="48"/>
      <c r="AEZ108" s="191">
        <f t="shared" si="3070"/>
        <v>0</v>
      </c>
      <c r="AFA108" s="48"/>
      <c r="AFB108" s="48"/>
      <c r="AFC108" s="48"/>
      <c r="AFD108" s="48"/>
      <c r="AFE108" s="48"/>
      <c r="AFF108" s="48"/>
      <c r="AFG108" s="192">
        <f>AFA108+AFB108-AFC108+AFD108-AFE108+AFF108</f>
        <v>0</v>
      </c>
      <c r="AFH108" s="48"/>
      <c r="AFI108" s="48"/>
      <c r="AFK108" s="48"/>
      <c r="AFL108" s="48"/>
      <c r="AFM108" s="48"/>
      <c r="AFN108" s="48"/>
      <c r="AFO108" s="191">
        <f t="shared" si="3071"/>
        <v>0</v>
      </c>
      <c r="AFP108" s="48"/>
      <c r="AFQ108" s="48"/>
      <c r="AFR108" s="48"/>
      <c r="AFS108" s="48"/>
      <c r="AFT108" s="48"/>
      <c r="AFU108" s="48"/>
      <c r="AFV108" s="192">
        <f>AFP108+AFQ108-AFR108+AFS108-AFT108+AFU108</f>
        <v>0</v>
      </c>
      <c r="AFW108" s="48"/>
      <c r="AFX108" s="48"/>
      <c r="AFZ108" s="48"/>
      <c r="AGA108" s="48"/>
      <c r="AGB108" s="48"/>
      <c r="AGC108" s="48"/>
      <c r="AGD108" s="191">
        <f t="shared" si="3072"/>
        <v>0</v>
      </c>
      <c r="AGE108" s="48"/>
      <c r="AGF108" s="48"/>
      <c r="AGG108" s="48"/>
      <c r="AGH108" s="48"/>
      <c r="AGI108" s="48"/>
      <c r="AGJ108" s="48"/>
      <c r="AGK108" s="192">
        <f>AGE108+AGF108-AGG108+AGH108-AGI108+AGJ108</f>
        <v>0</v>
      </c>
      <c r="AGL108" s="48"/>
      <c r="AGM108" s="48"/>
      <c r="AGO108" s="48"/>
      <c r="AGP108" s="48"/>
      <c r="AGQ108" s="48"/>
      <c r="AGR108" s="48"/>
      <c r="AGS108" s="191">
        <f t="shared" si="3073"/>
        <v>0</v>
      </c>
      <c r="AGT108" s="48"/>
      <c r="AGU108" s="48"/>
      <c r="AGV108" s="48"/>
      <c r="AGW108" s="48"/>
      <c r="AGX108" s="48"/>
      <c r="AGY108" s="48"/>
      <c r="AGZ108" s="192">
        <f>AGT108+AGU108-AGV108+AGW108-AGX108+AGY108</f>
        <v>0</v>
      </c>
      <c r="AHA108" s="48"/>
      <c r="AHB108" s="48"/>
      <c r="AHD108" s="48"/>
      <c r="AHE108" s="48"/>
      <c r="AHF108" s="48"/>
      <c r="AHG108" s="48"/>
      <c r="AHH108" s="191">
        <f t="shared" si="3074"/>
        <v>0</v>
      </c>
      <c r="AHI108" s="48"/>
      <c r="AHJ108" s="48"/>
      <c r="AHK108" s="48"/>
      <c r="AHL108" s="48"/>
      <c r="AHM108" s="48"/>
      <c r="AHN108" s="48"/>
      <c r="AHO108" s="192">
        <f>AHI108+AHJ108-AHK108+AHL108-AHM108+AHN108</f>
        <v>0</v>
      </c>
      <c r="AHP108" s="48"/>
      <c r="AHQ108" s="48"/>
      <c r="AHS108" s="48"/>
      <c r="AHT108" s="48"/>
      <c r="AHU108" s="48"/>
      <c r="AHV108" s="48"/>
      <c r="AHW108" s="191">
        <f t="shared" si="3075"/>
        <v>0</v>
      </c>
      <c r="AHX108" s="48"/>
      <c r="AHY108" s="48"/>
      <c r="AHZ108" s="48"/>
      <c r="AIA108" s="48"/>
      <c r="AIB108" s="48"/>
      <c r="AIC108" s="48"/>
      <c r="AID108" s="192">
        <f>AHX108+AHY108-AHZ108+AIA108-AIB108+AIC108</f>
        <v>0</v>
      </c>
      <c r="AIE108" s="48"/>
      <c r="AIF108" s="48"/>
    </row>
    <row r="109" spans="1:916" x14ac:dyDescent="0.25">
      <c r="A109" s="46" t="s">
        <v>291</v>
      </c>
      <c r="B109" s="47" t="s">
        <v>296</v>
      </c>
      <c r="C109" s="53"/>
      <c r="D109" s="48"/>
      <c r="E109" s="48"/>
      <c r="F109" s="48"/>
      <c r="G109" s="191">
        <f t="shared" si="3015"/>
        <v>0</v>
      </c>
      <c r="H109" s="48"/>
      <c r="I109" s="48"/>
      <c r="J109" s="48"/>
      <c r="K109" s="48"/>
      <c r="L109" s="48"/>
      <c r="M109" s="48"/>
      <c r="N109" s="192">
        <f>H109+I109-J109+K109-L109+M109</f>
        <v>0</v>
      </c>
      <c r="O109" s="48"/>
      <c r="P109" s="48"/>
      <c r="Q109" s="48"/>
      <c r="R109" s="48"/>
      <c r="S109" s="48"/>
      <c r="T109" s="48"/>
      <c r="U109" s="191">
        <f t="shared" si="3016"/>
        <v>0</v>
      </c>
      <c r="V109" s="48"/>
      <c r="W109" s="48"/>
      <c r="X109" s="48"/>
      <c r="Y109" s="48"/>
      <c r="Z109" s="48"/>
      <c r="AA109" s="48"/>
      <c r="AB109" s="192">
        <f>V109+W109-X109+Y109-Z109+AA109</f>
        <v>0</v>
      </c>
      <c r="AC109" s="48"/>
      <c r="AD109" s="48"/>
      <c r="AF109" s="48"/>
      <c r="AG109" s="48"/>
      <c r="AH109" s="48"/>
      <c r="AI109" s="48"/>
      <c r="AJ109" s="191">
        <f t="shared" si="3017"/>
        <v>0</v>
      </c>
      <c r="AK109" s="48"/>
      <c r="AL109" s="48"/>
      <c r="AM109" s="48"/>
      <c r="AN109" s="48"/>
      <c r="AO109" s="48"/>
      <c r="AP109" s="48"/>
      <c r="AQ109" s="192">
        <f>AK109+AL109-AM109+AN109-AO109+AP109</f>
        <v>0</v>
      </c>
      <c r="AR109" s="48"/>
      <c r="AS109" s="48"/>
      <c r="AU109" s="48"/>
      <c r="AV109" s="48"/>
      <c r="AW109" s="48"/>
      <c r="AX109" s="48"/>
      <c r="AY109" s="191">
        <f t="shared" si="3018"/>
        <v>0</v>
      </c>
      <c r="AZ109" s="48"/>
      <c r="BA109" s="48"/>
      <c r="BB109" s="48"/>
      <c r="BC109" s="48"/>
      <c r="BD109" s="48"/>
      <c r="BE109" s="48"/>
      <c r="BF109" s="192">
        <f>AZ109+BA109-BB109+BC109-BD109+BE109</f>
        <v>0</v>
      </c>
      <c r="BG109" s="48"/>
      <c r="BH109" s="48"/>
      <c r="BJ109" s="48"/>
      <c r="BK109" s="48"/>
      <c r="BL109" s="48"/>
      <c r="BM109" s="48"/>
      <c r="BN109" s="191">
        <f t="shared" si="3019"/>
        <v>0</v>
      </c>
      <c r="BO109" s="48"/>
      <c r="BP109" s="48"/>
      <c r="BQ109" s="48"/>
      <c r="BR109" s="48"/>
      <c r="BS109" s="48"/>
      <c r="BT109" s="48"/>
      <c r="BU109" s="192">
        <f>BO109+BP109-BQ109+BR109-BS109+BT109</f>
        <v>0</v>
      </c>
      <c r="BV109" s="48"/>
      <c r="BW109" s="48"/>
      <c r="BY109" s="48"/>
      <c r="BZ109" s="48"/>
      <c r="CA109" s="48"/>
      <c r="CB109" s="48"/>
      <c r="CC109" s="191">
        <f t="shared" si="3020"/>
        <v>0</v>
      </c>
      <c r="CD109" s="48"/>
      <c r="CE109" s="48"/>
      <c r="CF109" s="48"/>
      <c r="CG109" s="48"/>
      <c r="CH109" s="48"/>
      <c r="CI109" s="48"/>
      <c r="CJ109" s="192">
        <f>CD109+CE109-CF109+CG109-CH109+CI109</f>
        <v>0</v>
      </c>
      <c r="CK109" s="48"/>
      <c r="CL109" s="48"/>
      <c r="CN109" s="48"/>
      <c r="CO109" s="48"/>
      <c r="CP109" s="48"/>
      <c r="CQ109" s="48"/>
      <c r="CR109" s="191">
        <f t="shared" si="3021"/>
        <v>0</v>
      </c>
      <c r="CS109" s="48"/>
      <c r="CT109" s="48"/>
      <c r="CU109" s="48"/>
      <c r="CV109" s="48"/>
      <c r="CW109" s="48"/>
      <c r="CX109" s="48"/>
      <c r="CY109" s="192">
        <f>CS109+CT109-CU109+CV109-CW109+CX109</f>
        <v>0</v>
      </c>
      <c r="CZ109" s="48"/>
      <c r="DA109" s="48"/>
      <c r="DC109" s="48"/>
      <c r="DD109" s="48"/>
      <c r="DE109" s="48"/>
      <c r="DF109" s="48"/>
      <c r="DG109" s="191">
        <f t="shared" si="3022"/>
        <v>0</v>
      </c>
      <c r="DH109" s="48"/>
      <c r="DI109" s="48"/>
      <c r="DJ109" s="48"/>
      <c r="DK109" s="48"/>
      <c r="DL109" s="48"/>
      <c r="DM109" s="48"/>
      <c r="DN109" s="192">
        <f>DH109+DI109-DJ109+DK109-DL109+DM109</f>
        <v>0</v>
      </c>
      <c r="DO109" s="48"/>
      <c r="DP109" s="48"/>
      <c r="DR109" s="48"/>
      <c r="DS109" s="48"/>
      <c r="DT109" s="48"/>
      <c r="DU109" s="48"/>
      <c r="DV109" s="191">
        <f t="shared" si="3023"/>
        <v>0</v>
      </c>
      <c r="DW109" s="48"/>
      <c r="DX109" s="48"/>
      <c r="DY109" s="48"/>
      <c r="DZ109" s="48"/>
      <c r="EA109" s="48"/>
      <c r="EB109" s="48"/>
      <c r="EC109" s="192">
        <f>DW109+DX109-DY109+DZ109-EA109+EB109</f>
        <v>0</v>
      </c>
      <c r="ED109" s="48"/>
      <c r="EE109" s="48"/>
      <c r="EG109" s="48"/>
      <c r="EH109" s="48"/>
      <c r="EI109" s="48"/>
      <c r="EJ109" s="48"/>
      <c r="EK109" s="191">
        <f t="shared" si="3024"/>
        <v>0</v>
      </c>
      <c r="EL109" s="48"/>
      <c r="EM109" s="48"/>
      <c r="EN109" s="48"/>
      <c r="EO109" s="48"/>
      <c r="EP109" s="48"/>
      <c r="EQ109" s="48"/>
      <c r="ER109" s="192">
        <f>EL109+EM109-EN109+EO109-EP109+EQ109</f>
        <v>0</v>
      </c>
      <c r="ES109" s="48"/>
      <c r="ET109" s="48"/>
      <c r="EV109" s="48"/>
      <c r="EW109" s="48"/>
      <c r="EX109" s="48"/>
      <c r="EY109" s="48"/>
      <c r="EZ109" s="191">
        <f t="shared" si="3025"/>
        <v>0</v>
      </c>
      <c r="FA109" s="48"/>
      <c r="FB109" s="48"/>
      <c r="FC109" s="48"/>
      <c r="FD109" s="48"/>
      <c r="FE109" s="48"/>
      <c r="FF109" s="48"/>
      <c r="FG109" s="192">
        <f>FA109+FB109-FC109+FD109-FE109+FF109</f>
        <v>0</v>
      </c>
      <c r="FH109" s="48"/>
      <c r="FI109" s="48"/>
      <c r="FK109" s="48"/>
      <c r="FL109" s="48"/>
      <c r="FM109" s="48"/>
      <c r="FN109" s="48"/>
      <c r="FO109" s="191">
        <f t="shared" si="3026"/>
        <v>0</v>
      </c>
      <c r="FP109" s="48"/>
      <c r="FQ109" s="48"/>
      <c r="FR109" s="48"/>
      <c r="FS109" s="48"/>
      <c r="FT109" s="48"/>
      <c r="FU109" s="48"/>
      <c r="FV109" s="192">
        <f>FP109+FQ109-FR109+FS109-FT109+FU109</f>
        <v>0</v>
      </c>
      <c r="FW109" s="48"/>
      <c r="FX109" s="48"/>
      <c r="FZ109" s="48"/>
      <c r="GA109" s="48"/>
      <c r="GB109" s="48"/>
      <c r="GC109" s="48"/>
      <c r="GD109" s="191">
        <f t="shared" si="3027"/>
        <v>0</v>
      </c>
      <c r="GE109" s="48"/>
      <c r="GF109" s="48"/>
      <c r="GG109" s="48"/>
      <c r="GH109" s="48"/>
      <c r="GI109" s="48"/>
      <c r="GJ109" s="48"/>
      <c r="GK109" s="192">
        <f>GE109+GF109-GG109+GH109-GI109+GJ109</f>
        <v>0</v>
      </c>
      <c r="GL109" s="48"/>
      <c r="GM109" s="48"/>
      <c r="GO109" s="48"/>
      <c r="GP109" s="48"/>
      <c r="GQ109" s="48"/>
      <c r="GR109" s="48"/>
      <c r="GS109" s="191">
        <f t="shared" si="3028"/>
        <v>0</v>
      </c>
      <c r="GT109" s="48"/>
      <c r="GU109" s="48"/>
      <c r="GV109" s="48"/>
      <c r="GW109" s="48"/>
      <c r="GX109" s="48"/>
      <c r="GY109" s="48"/>
      <c r="GZ109" s="192">
        <f>GT109+GU109-GV109+GW109-GX109+GY109</f>
        <v>0</v>
      </c>
      <c r="HA109" s="48"/>
      <c r="HB109" s="48"/>
      <c r="HD109" s="48"/>
      <c r="HE109" s="48"/>
      <c r="HF109" s="48"/>
      <c r="HG109" s="48"/>
      <c r="HH109" s="191">
        <f t="shared" si="3029"/>
        <v>0</v>
      </c>
      <c r="HI109" s="48"/>
      <c r="HJ109" s="48"/>
      <c r="HK109" s="48"/>
      <c r="HL109" s="48"/>
      <c r="HM109" s="48"/>
      <c r="HN109" s="48"/>
      <c r="HO109" s="192">
        <f>HI109+HJ109-HK109+HL109-HM109+HN109</f>
        <v>0</v>
      </c>
      <c r="HP109" s="48"/>
      <c r="HQ109" s="48"/>
      <c r="HS109" s="48"/>
      <c r="HT109" s="48"/>
      <c r="HU109" s="48"/>
      <c r="HV109" s="48"/>
      <c r="HW109" s="191">
        <f t="shared" si="3030"/>
        <v>0</v>
      </c>
      <c r="HX109" s="48"/>
      <c r="HY109" s="48"/>
      <c r="HZ109" s="48"/>
      <c r="IA109" s="48"/>
      <c r="IB109" s="48"/>
      <c r="IC109" s="48"/>
      <c r="ID109" s="192">
        <f>HX109+HY109-HZ109+IA109-IB109+IC109</f>
        <v>0</v>
      </c>
      <c r="IE109" s="48"/>
      <c r="IF109" s="48"/>
      <c r="IH109" s="48"/>
      <c r="II109" s="48"/>
      <c r="IJ109" s="48"/>
      <c r="IK109" s="48"/>
      <c r="IL109" s="191">
        <f t="shared" si="3031"/>
        <v>0</v>
      </c>
      <c r="IM109" s="48"/>
      <c r="IN109" s="48"/>
      <c r="IO109" s="48"/>
      <c r="IP109" s="48"/>
      <c r="IQ109" s="48"/>
      <c r="IR109" s="48"/>
      <c r="IS109" s="192">
        <f>IM109+IN109-IO109+IP109-IQ109+IR109</f>
        <v>0</v>
      </c>
      <c r="IT109" s="48"/>
      <c r="IU109" s="48"/>
      <c r="IW109" s="48"/>
      <c r="IX109" s="48"/>
      <c r="IY109" s="48"/>
      <c r="IZ109" s="48"/>
      <c r="JA109" s="191">
        <f t="shared" si="3032"/>
        <v>0</v>
      </c>
      <c r="JB109" s="48"/>
      <c r="JC109" s="48"/>
      <c r="JD109" s="48"/>
      <c r="JE109" s="48"/>
      <c r="JF109" s="48"/>
      <c r="JG109" s="48"/>
      <c r="JH109" s="192">
        <f>JB109+JC109-JD109+JE109-JF109+JG109</f>
        <v>0</v>
      </c>
      <c r="JI109" s="48"/>
      <c r="JJ109" s="48"/>
      <c r="JL109" s="48"/>
      <c r="JM109" s="48"/>
      <c r="JN109" s="48"/>
      <c r="JO109" s="48"/>
      <c r="JP109" s="191">
        <f t="shared" si="3033"/>
        <v>0</v>
      </c>
      <c r="JQ109" s="48"/>
      <c r="JR109" s="48"/>
      <c r="JS109" s="48"/>
      <c r="JT109" s="48"/>
      <c r="JU109" s="48"/>
      <c r="JV109" s="48"/>
      <c r="JW109" s="192">
        <f>JQ109+JR109-JS109+JT109-JU109+JV109</f>
        <v>0</v>
      </c>
      <c r="JX109" s="48"/>
      <c r="JY109" s="48"/>
      <c r="KA109" s="48"/>
      <c r="KB109" s="48"/>
      <c r="KC109" s="48"/>
      <c r="KD109" s="48"/>
      <c r="KE109" s="191">
        <f t="shared" si="3034"/>
        <v>0</v>
      </c>
      <c r="KF109" s="48"/>
      <c r="KG109" s="48"/>
      <c r="KH109" s="48"/>
      <c r="KI109" s="48"/>
      <c r="KJ109" s="48"/>
      <c r="KK109" s="48"/>
      <c r="KL109" s="192">
        <f>KF109+KG109-KH109+KI109-KJ109+KK109</f>
        <v>0</v>
      </c>
      <c r="KM109" s="48"/>
      <c r="KN109" s="48"/>
      <c r="KP109" s="48"/>
      <c r="KQ109" s="48"/>
      <c r="KR109" s="48"/>
      <c r="KS109" s="48"/>
      <c r="KT109" s="191">
        <f t="shared" si="3035"/>
        <v>0</v>
      </c>
      <c r="KU109" s="48"/>
      <c r="KV109" s="48"/>
      <c r="KW109" s="48"/>
      <c r="KX109" s="48"/>
      <c r="KY109" s="48"/>
      <c r="KZ109" s="48"/>
      <c r="LA109" s="192">
        <f>KU109+KV109-KW109+KX109-KY109+KZ109</f>
        <v>0</v>
      </c>
      <c r="LB109" s="48"/>
      <c r="LC109" s="48"/>
      <c r="LE109" s="48"/>
      <c r="LF109" s="48"/>
      <c r="LG109" s="48"/>
      <c r="LH109" s="48"/>
      <c r="LI109" s="191">
        <f t="shared" si="3036"/>
        <v>0</v>
      </c>
      <c r="LJ109" s="48"/>
      <c r="LK109" s="48"/>
      <c r="LL109" s="48"/>
      <c r="LM109" s="48"/>
      <c r="LN109" s="48"/>
      <c r="LO109" s="48"/>
      <c r="LP109" s="192">
        <f>LJ109+LK109-LL109+LM109-LN109+LO109</f>
        <v>0</v>
      </c>
      <c r="LQ109" s="48"/>
      <c r="LR109" s="48"/>
      <c r="LT109" s="48"/>
      <c r="LU109" s="48"/>
      <c r="LV109" s="48"/>
      <c r="LW109" s="48"/>
      <c r="LX109" s="191">
        <f t="shared" si="3037"/>
        <v>0</v>
      </c>
      <c r="LY109" s="48"/>
      <c r="LZ109" s="48"/>
      <c r="MA109" s="48"/>
      <c r="MB109" s="48"/>
      <c r="MC109" s="48"/>
      <c r="MD109" s="48"/>
      <c r="ME109" s="192">
        <f>LY109+LZ109-MA109+MB109-MC109+MD109</f>
        <v>0</v>
      </c>
      <c r="MF109" s="48"/>
      <c r="MG109" s="48"/>
      <c r="MI109" s="48"/>
      <c r="MJ109" s="48"/>
      <c r="MK109" s="48"/>
      <c r="ML109" s="48"/>
      <c r="MM109" s="191">
        <f t="shared" si="3038"/>
        <v>0</v>
      </c>
      <c r="MN109" s="48"/>
      <c r="MO109" s="48"/>
      <c r="MP109" s="48"/>
      <c r="MQ109" s="48"/>
      <c r="MR109" s="48"/>
      <c r="MS109" s="48"/>
      <c r="MT109" s="192">
        <f>MN109+MO109-MP109+MQ109-MR109+MS109</f>
        <v>0</v>
      </c>
      <c r="MU109" s="48"/>
      <c r="MV109" s="48"/>
      <c r="MX109" s="48"/>
      <c r="MY109" s="48"/>
      <c r="MZ109" s="48"/>
      <c r="NA109" s="48"/>
      <c r="NB109" s="191">
        <f t="shared" si="3039"/>
        <v>0</v>
      </c>
      <c r="NC109" s="48"/>
      <c r="ND109" s="48"/>
      <c r="NE109" s="48"/>
      <c r="NF109" s="48"/>
      <c r="NG109" s="48"/>
      <c r="NH109" s="48"/>
      <c r="NI109" s="192">
        <f>NC109+ND109-NE109+NF109-NG109+NH109</f>
        <v>0</v>
      </c>
      <c r="NJ109" s="48"/>
      <c r="NK109" s="48"/>
      <c r="NM109" s="48"/>
      <c r="NN109" s="48"/>
      <c r="NO109" s="48"/>
      <c r="NP109" s="48"/>
      <c r="NQ109" s="191">
        <f t="shared" si="3040"/>
        <v>0</v>
      </c>
      <c r="NR109" s="48"/>
      <c r="NS109" s="48"/>
      <c r="NT109" s="48"/>
      <c r="NU109" s="48"/>
      <c r="NV109" s="48"/>
      <c r="NW109" s="48"/>
      <c r="NX109" s="192">
        <f>NR109+NS109-NT109+NU109-NV109+NW109</f>
        <v>0</v>
      </c>
      <c r="NY109" s="48"/>
      <c r="NZ109" s="48"/>
      <c r="OB109" s="48"/>
      <c r="OC109" s="48"/>
      <c r="OD109" s="48"/>
      <c r="OE109" s="48"/>
      <c r="OF109" s="191">
        <f t="shared" si="3041"/>
        <v>0</v>
      </c>
      <c r="OG109" s="48"/>
      <c r="OH109" s="48"/>
      <c r="OI109" s="48"/>
      <c r="OJ109" s="48"/>
      <c r="OK109" s="48"/>
      <c r="OL109" s="48"/>
      <c r="OM109" s="192">
        <f>OG109+OH109-OI109+OJ109-OK109+OL109</f>
        <v>0</v>
      </c>
      <c r="ON109" s="48"/>
      <c r="OO109" s="48"/>
      <c r="OQ109" s="48"/>
      <c r="OR109" s="48"/>
      <c r="OS109" s="48"/>
      <c r="OT109" s="48"/>
      <c r="OU109" s="191">
        <f t="shared" si="3042"/>
        <v>0</v>
      </c>
      <c r="OV109" s="48"/>
      <c r="OW109" s="48"/>
      <c r="OX109" s="48"/>
      <c r="OY109" s="48"/>
      <c r="OZ109" s="48"/>
      <c r="PA109" s="48"/>
      <c r="PB109" s="192">
        <f>OV109+OW109-OX109+OY109-OZ109+PA109</f>
        <v>0</v>
      </c>
      <c r="PC109" s="48"/>
      <c r="PD109" s="48"/>
      <c r="PF109" s="48"/>
      <c r="PG109" s="48"/>
      <c r="PH109" s="48"/>
      <c r="PI109" s="48"/>
      <c r="PJ109" s="191">
        <f t="shared" si="3043"/>
        <v>0</v>
      </c>
      <c r="PK109" s="48"/>
      <c r="PL109" s="48"/>
      <c r="PM109" s="48"/>
      <c r="PN109" s="48"/>
      <c r="PO109" s="48"/>
      <c r="PP109" s="48"/>
      <c r="PQ109" s="192">
        <f>PK109+PL109-PM109+PN109-PO109+PP109</f>
        <v>0</v>
      </c>
      <c r="PR109" s="48"/>
      <c r="PS109" s="48"/>
      <c r="PU109" s="48"/>
      <c r="PV109" s="48"/>
      <c r="PW109" s="48"/>
      <c r="PX109" s="48"/>
      <c r="PY109" s="191">
        <f t="shared" si="3044"/>
        <v>0</v>
      </c>
      <c r="PZ109" s="48"/>
      <c r="QA109" s="48"/>
      <c r="QB109" s="48"/>
      <c r="QC109" s="48"/>
      <c r="QD109" s="48"/>
      <c r="QE109" s="48"/>
      <c r="QF109" s="192">
        <f>PZ109+QA109-QB109+QC109-QD109+QE109</f>
        <v>0</v>
      </c>
      <c r="QG109" s="48"/>
      <c r="QH109" s="48"/>
      <c r="QJ109" s="48"/>
      <c r="QK109" s="48"/>
      <c r="QL109" s="48"/>
      <c r="QM109" s="48"/>
      <c r="QN109" s="191">
        <f t="shared" si="3045"/>
        <v>0</v>
      </c>
      <c r="QO109" s="48"/>
      <c r="QP109" s="48"/>
      <c r="QQ109" s="48"/>
      <c r="QR109" s="48"/>
      <c r="QS109" s="48"/>
      <c r="QT109" s="48"/>
      <c r="QU109" s="192">
        <f>QO109+QP109-QQ109+QR109-QS109+QT109</f>
        <v>0</v>
      </c>
      <c r="QV109" s="48"/>
      <c r="QW109" s="48"/>
      <c r="QY109" s="48"/>
      <c r="QZ109" s="48"/>
      <c r="RA109" s="48"/>
      <c r="RB109" s="48"/>
      <c r="RC109" s="191">
        <f t="shared" si="3046"/>
        <v>0</v>
      </c>
      <c r="RD109" s="48"/>
      <c r="RE109" s="48"/>
      <c r="RF109" s="48"/>
      <c r="RG109" s="48"/>
      <c r="RH109" s="48"/>
      <c r="RI109" s="48"/>
      <c r="RJ109" s="192">
        <f>RD109+RE109-RF109+RG109-RH109+RI109</f>
        <v>0</v>
      </c>
      <c r="RK109" s="48"/>
      <c r="RL109" s="48"/>
      <c r="RN109" s="48"/>
      <c r="RO109" s="48"/>
      <c r="RP109" s="48"/>
      <c r="RQ109" s="48"/>
      <c r="RR109" s="191">
        <f t="shared" si="3047"/>
        <v>0</v>
      </c>
      <c r="RS109" s="48"/>
      <c r="RT109" s="48"/>
      <c r="RU109" s="48"/>
      <c r="RV109" s="48"/>
      <c r="RW109" s="48"/>
      <c r="RX109" s="48"/>
      <c r="RY109" s="192">
        <f>RS109+RT109-RU109+RV109-RW109+RX109</f>
        <v>0</v>
      </c>
      <c r="RZ109" s="48"/>
      <c r="SA109" s="48"/>
      <c r="SC109" s="48"/>
      <c r="SD109" s="48"/>
      <c r="SE109" s="48"/>
      <c r="SF109" s="48"/>
      <c r="SG109" s="191">
        <f t="shared" si="3048"/>
        <v>0</v>
      </c>
      <c r="SH109" s="48"/>
      <c r="SI109" s="48"/>
      <c r="SJ109" s="48"/>
      <c r="SK109" s="48"/>
      <c r="SL109" s="48"/>
      <c r="SM109" s="48"/>
      <c r="SN109" s="192">
        <f>SH109+SI109-SJ109+SK109-SL109+SM109</f>
        <v>0</v>
      </c>
      <c r="SO109" s="48"/>
      <c r="SP109" s="48"/>
      <c r="SR109" s="48"/>
      <c r="SS109" s="48"/>
      <c r="ST109" s="48"/>
      <c r="SU109" s="48"/>
      <c r="SV109" s="191">
        <f t="shared" si="3049"/>
        <v>0</v>
      </c>
      <c r="SW109" s="48"/>
      <c r="SX109" s="48"/>
      <c r="SY109" s="48"/>
      <c r="SZ109" s="48"/>
      <c r="TA109" s="48"/>
      <c r="TB109" s="48"/>
      <c r="TC109" s="192">
        <f>SW109+SX109-SY109+SZ109-TA109+TB109</f>
        <v>0</v>
      </c>
      <c r="TD109" s="48"/>
      <c r="TE109" s="48"/>
      <c r="TG109" s="48"/>
      <c r="TH109" s="48"/>
      <c r="TI109" s="48"/>
      <c r="TJ109" s="48"/>
      <c r="TK109" s="191">
        <f t="shared" si="3050"/>
        <v>0</v>
      </c>
      <c r="TL109" s="48"/>
      <c r="TM109" s="48"/>
      <c r="TN109" s="48"/>
      <c r="TO109" s="48"/>
      <c r="TP109" s="48"/>
      <c r="TQ109" s="48"/>
      <c r="TR109" s="192">
        <f>TL109+TM109-TN109+TO109-TP109+TQ109</f>
        <v>0</v>
      </c>
      <c r="TS109" s="48"/>
      <c r="TT109" s="48"/>
      <c r="TV109" s="48"/>
      <c r="TW109" s="48"/>
      <c r="TX109" s="48"/>
      <c r="TY109" s="48"/>
      <c r="TZ109" s="191">
        <f t="shared" si="3051"/>
        <v>0</v>
      </c>
      <c r="UA109" s="48"/>
      <c r="UB109" s="48"/>
      <c r="UC109" s="48"/>
      <c r="UD109" s="48"/>
      <c r="UE109" s="48"/>
      <c r="UF109" s="48"/>
      <c r="UG109" s="192">
        <f>UA109+UB109-UC109+UD109-UE109+UF109</f>
        <v>0</v>
      </c>
      <c r="UH109" s="48"/>
      <c r="UI109" s="48"/>
      <c r="UK109" s="48"/>
      <c r="UL109" s="48"/>
      <c r="UM109" s="48"/>
      <c r="UN109" s="48"/>
      <c r="UO109" s="191">
        <f t="shared" si="3052"/>
        <v>0</v>
      </c>
      <c r="UP109" s="48"/>
      <c r="UQ109" s="48"/>
      <c r="UR109" s="48"/>
      <c r="US109" s="48"/>
      <c r="UT109" s="48"/>
      <c r="UU109" s="48"/>
      <c r="UV109" s="192">
        <f>UP109+UQ109-UR109+US109-UT109+UU109</f>
        <v>0</v>
      </c>
      <c r="UW109" s="48"/>
      <c r="UX109" s="48"/>
      <c r="UZ109" s="48"/>
      <c r="VA109" s="48"/>
      <c r="VB109" s="48"/>
      <c r="VC109" s="48"/>
      <c r="VD109" s="191">
        <f t="shared" si="3053"/>
        <v>0</v>
      </c>
      <c r="VE109" s="48"/>
      <c r="VF109" s="48"/>
      <c r="VG109" s="48"/>
      <c r="VH109" s="48"/>
      <c r="VI109" s="48"/>
      <c r="VJ109" s="48"/>
      <c r="VK109" s="192">
        <f>VE109+VF109-VG109+VH109-VI109+VJ109</f>
        <v>0</v>
      </c>
      <c r="VL109" s="48"/>
      <c r="VM109" s="48"/>
      <c r="VO109" s="48"/>
      <c r="VP109" s="48"/>
      <c r="VQ109" s="48"/>
      <c r="VR109" s="48"/>
      <c r="VS109" s="191">
        <f t="shared" si="3054"/>
        <v>0</v>
      </c>
      <c r="VT109" s="48"/>
      <c r="VU109" s="48"/>
      <c r="VV109" s="48"/>
      <c r="VW109" s="48"/>
      <c r="VX109" s="48"/>
      <c r="VY109" s="48"/>
      <c r="VZ109" s="192">
        <f>VT109+VU109-VV109+VW109-VX109+VY109</f>
        <v>0</v>
      </c>
      <c r="WA109" s="48"/>
      <c r="WB109" s="48"/>
      <c r="WD109" s="48"/>
      <c r="WE109" s="48"/>
      <c r="WF109" s="48"/>
      <c r="WG109" s="48"/>
      <c r="WH109" s="191">
        <f t="shared" si="3055"/>
        <v>0</v>
      </c>
      <c r="WI109" s="48"/>
      <c r="WJ109" s="48"/>
      <c r="WK109" s="48"/>
      <c r="WL109" s="48"/>
      <c r="WM109" s="48"/>
      <c r="WN109" s="48"/>
      <c r="WO109" s="192">
        <f>WI109+WJ109-WK109+WL109-WM109+WN109</f>
        <v>0</v>
      </c>
      <c r="WP109" s="48"/>
      <c r="WQ109" s="48"/>
      <c r="WS109" s="48"/>
      <c r="WT109" s="48"/>
      <c r="WU109" s="48"/>
      <c r="WV109" s="48"/>
      <c r="WW109" s="191">
        <f t="shared" si="3056"/>
        <v>0</v>
      </c>
      <c r="WX109" s="48"/>
      <c r="WY109" s="48"/>
      <c r="WZ109" s="48"/>
      <c r="XA109" s="48"/>
      <c r="XB109" s="48"/>
      <c r="XC109" s="48"/>
      <c r="XD109" s="192">
        <f>WX109+WY109-WZ109+XA109-XB109+XC109</f>
        <v>0</v>
      </c>
      <c r="XE109" s="48"/>
      <c r="XF109" s="48"/>
      <c r="XH109" s="48"/>
      <c r="XI109" s="48"/>
      <c r="XJ109" s="48"/>
      <c r="XK109" s="48"/>
      <c r="XL109" s="191">
        <f t="shared" si="3057"/>
        <v>0</v>
      </c>
      <c r="XM109" s="48"/>
      <c r="XN109" s="48"/>
      <c r="XO109" s="48"/>
      <c r="XP109" s="48"/>
      <c r="XQ109" s="48"/>
      <c r="XR109" s="48"/>
      <c r="XS109" s="192">
        <f>XM109+XN109-XO109+XP109-XQ109+XR109</f>
        <v>0</v>
      </c>
      <c r="XT109" s="48"/>
      <c r="XU109" s="48"/>
      <c r="XW109" s="48"/>
      <c r="XX109" s="48"/>
      <c r="XY109" s="48"/>
      <c r="XZ109" s="48"/>
      <c r="YA109" s="191">
        <f t="shared" si="3058"/>
        <v>0</v>
      </c>
      <c r="YB109" s="48"/>
      <c r="YC109" s="48"/>
      <c r="YD109" s="48"/>
      <c r="YE109" s="48"/>
      <c r="YF109" s="48"/>
      <c r="YG109" s="48"/>
      <c r="YH109" s="192">
        <f>YB109+YC109-YD109+YE109-YF109+YG109</f>
        <v>0</v>
      </c>
      <c r="YI109" s="48"/>
      <c r="YJ109" s="48"/>
      <c r="YL109" s="48"/>
      <c r="YM109" s="48"/>
      <c r="YN109" s="48"/>
      <c r="YO109" s="48"/>
      <c r="YP109" s="191">
        <f t="shared" si="3059"/>
        <v>0</v>
      </c>
      <c r="YQ109" s="48"/>
      <c r="YR109" s="48"/>
      <c r="YS109" s="48"/>
      <c r="YT109" s="48"/>
      <c r="YU109" s="48"/>
      <c r="YV109" s="48"/>
      <c r="YW109" s="192">
        <f>YQ109+YR109-YS109+YT109-YU109+YV109</f>
        <v>0</v>
      </c>
      <c r="YX109" s="48"/>
      <c r="YY109" s="48"/>
      <c r="ZA109" s="48"/>
      <c r="ZB109" s="48"/>
      <c r="ZC109" s="48"/>
      <c r="ZD109" s="48"/>
      <c r="ZE109" s="191">
        <f t="shared" si="3060"/>
        <v>0</v>
      </c>
      <c r="ZF109" s="48"/>
      <c r="ZG109" s="48"/>
      <c r="ZH109" s="48"/>
      <c r="ZI109" s="48"/>
      <c r="ZJ109" s="48"/>
      <c r="ZK109" s="48"/>
      <c r="ZL109" s="192">
        <f>ZF109+ZG109-ZH109+ZI109-ZJ109+ZK109</f>
        <v>0</v>
      </c>
      <c r="ZM109" s="48"/>
      <c r="ZN109" s="48"/>
      <c r="ZP109" s="48"/>
      <c r="ZQ109" s="48"/>
      <c r="ZR109" s="48"/>
      <c r="ZS109" s="48"/>
      <c r="ZT109" s="191">
        <f t="shared" si="3061"/>
        <v>0</v>
      </c>
      <c r="ZU109" s="48"/>
      <c r="ZV109" s="48"/>
      <c r="ZW109" s="48"/>
      <c r="ZX109" s="48"/>
      <c r="ZY109" s="48"/>
      <c r="ZZ109" s="48"/>
      <c r="AAA109" s="192">
        <f>ZU109+ZV109-ZW109+ZX109-ZY109+ZZ109</f>
        <v>0</v>
      </c>
      <c r="AAB109" s="48"/>
      <c r="AAC109" s="48"/>
      <c r="AAE109" s="48"/>
      <c r="AAF109" s="48"/>
      <c r="AAG109" s="48"/>
      <c r="AAH109" s="48"/>
      <c r="AAI109" s="191">
        <f t="shared" si="3062"/>
        <v>0</v>
      </c>
      <c r="AAJ109" s="48"/>
      <c r="AAK109" s="48"/>
      <c r="AAL109" s="48"/>
      <c r="AAM109" s="48"/>
      <c r="AAN109" s="48"/>
      <c r="AAO109" s="48"/>
      <c r="AAP109" s="192">
        <f>AAJ109+AAK109-AAL109+AAM109-AAN109+AAO109</f>
        <v>0</v>
      </c>
      <c r="AAQ109" s="48"/>
      <c r="AAR109" s="48"/>
      <c r="AAT109" s="48"/>
      <c r="AAU109" s="48"/>
      <c r="AAV109" s="48"/>
      <c r="AAW109" s="48"/>
      <c r="AAX109" s="191">
        <f t="shared" si="3063"/>
        <v>0</v>
      </c>
      <c r="AAY109" s="48"/>
      <c r="AAZ109" s="48"/>
      <c r="ABA109" s="48"/>
      <c r="ABB109" s="48"/>
      <c r="ABC109" s="48"/>
      <c r="ABD109" s="48"/>
      <c r="ABE109" s="192">
        <f>AAY109+AAZ109-ABA109+ABB109-ABC109+ABD109</f>
        <v>0</v>
      </c>
      <c r="ABF109" s="48"/>
      <c r="ABG109" s="48"/>
      <c r="ABI109" s="48"/>
      <c r="ABJ109" s="48"/>
      <c r="ABK109" s="48"/>
      <c r="ABL109" s="48"/>
      <c r="ABM109" s="191">
        <f t="shared" si="3064"/>
        <v>0</v>
      </c>
      <c r="ABN109" s="48"/>
      <c r="ABO109" s="48"/>
      <c r="ABP109" s="48"/>
      <c r="ABQ109" s="48"/>
      <c r="ABR109" s="48"/>
      <c r="ABS109" s="48"/>
      <c r="ABT109" s="192">
        <f>ABN109+ABO109-ABP109+ABQ109-ABR109+ABS109</f>
        <v>0</v>
      </c>
      <c r="ABU109" s="48"/>
      <c r="ABV109" s="48"/>
      <c r="ABX109" s="48"/>
      <c r="ABY109" s="48"/>
      <c r="ABZ109" s="48"/>
      <c r="ACA109" s="48"/>
      <c r="ACB109" s="191">
        <f t="shared" si="3065"/>
        <v>0</v>
      </c>
      <c r="ACC109" s="48"/>
      <c r="ACD109" s="48"/>
      <c r="ACE109" s="48"/>
      <c r="ACF109" s="48"/>
      <c r="ACG109" s="48"/>
      <c r="ACH109" s="48"/>
      <c r="ACI109" s="192">
        <f>ACC109+ACD109-ACE109+ACF109-ACG109+ACH109</f>
        <v>0</v>
      </c>
      <c r="ACJ109" s="48"/>
      <c r="ACK109" s="48"/>
      <c r="ACM109" s="48"/>
      <c r="ACN109" s="48"/>
      <c r="ACO109" s="48"/>
      <c r="ACP109" s="48"/>
      <c r="ACQ109" s="191">
        <f t="shared" si="3066"/>
        <v>0</v>
      </c>
      <c r="ACR109" s="48"/>
      <c r="ACS109" s="48"/>
      <c r="ACT109" s="48"/>
      <c r="ACU109" s="48"/>
      <c r="ACV109" s="48"/>
      <c r="ACW109" s="48"/>
      <c r="ACX109" s="192">
        <f>ACR109+ACS109-ACT109+ACU109-ACV109+ACW109</f>
        <v>0</v>
      </c>
      <c r="ACY109" s="48"/>
      <c r="ACZ109" s="48"/>
      <c r="ADC109" s="48"/>
      <c r="ADD109" s="48"/>
      <c r="ADE109" s="48"/>
      <c r="ADF109" s="48"/>
      <c r="ADG109" s="191">
        <f t="shared" si="3067"/>
        <v>0</v>
      </c>
      <c r="ADH109" s="48"/>
      <c r="ADI109" s="48"/>
      <c r="ADJ109" s="48"/>
      <c r="ADK109" s="48"/>
      <c r="ADL109" s="48"/>
      <c r="ADM109" s="48"/>
      <c r="ADN109" s="192">
        <f>ADH109+ADI109-ADJ109+ADK109-ADL109+ADM109</f>
        <v>0</v>
      </c>
      <c r="ADO109" s="48"/>
      <c r="ADP109" s="48"/>
      <c r="ADR109" s="48"/>
      <c r="ADS109" s="48"/>
      <c r="ADT109" s="48"/>
      <c r="ADU109" s="48"/>
      <c r="ADV109" s="191">
        <f t="shared" si="3068"/>
        <v>0</v>
      </c>
      <c r="ADW109" s="48"/>
      <c r="ADX109" s="48"/>
      <c r="ADY109" s="48"/>
      <c r="ADZ109" s="48"/>
      <c r="AEA109" s="48"/>
      <c r="AEB109" s="48"/>
      <c r="AEC109" s="192">
        <f>ADW109+ADX109-ADY109+ADZ109-AEA109+AEB109</f>
        <v>0</v>
      </c>
      <c r="AED109" s="48"/>
      <c r="AEE109" s="48"/>
      <c r="AEG109" s="48"/>
      <c r="AEH109" s="48"/>
      <c r="AEI109" s="48"/>
      <c r="AEJ109" s="48"/>
      <c r="AEK109" s="191">
        <f t="shared" si="3069"/>
        <v>0</v>
      </c>
      <c r="AEL109" s="48"/>
      <c r="AEM109" s="48"/>
      <c r="AEN109" s="48"/>
      <c r="AEO109" s="48"/>
      <c r="AEP109" s="48"/>
      <c r="AEQ109" s="48"/>
      <c r="AER109" s="192">
        <f>AEL109+AEM109-AEN109+AEO109-AEP109+AEQ109</f>
        <v>0</v>
      </c>
      <c r="AES109" s="48"/>
      <c r="AET109" s="48"/>
      <c r="AEV109" s="48"/>
      <c r="AEW109" s="48"/>
      <c r="AEX109" s="48"/>
      <c r="AEY109" s="48"/>
      <c r="AEZ109" s="191">
        <f t="shared" si="3070"/>
        <v>0</v>
      </c>
      <c r="AFA109" s="48"/>
      <c r="AFB109" s="48"/>
      <c r="AFC109" s="48"/>
      <c r="AFD109" s="48"/>
      <c r="AFE109" s="48"/>
      <c r="AFF109" s="48"/>
      <c r="AFG109" s="192">
        <f>AFA109+AFB109-AFC109+AFD109-AFE109+AFF109</f>
        <v>0</v>
      </c>
      <c r="AFH109" s="48"/>
      <c r="AFI109" s="48"/>
      <c r="AFK109" s="48"/>
      <c r="AFL109" s="48"/>
      <c r="AFM109" s="48"/>
      <c r="AFN109" s="48"/>
      <c r="AFO109" s="191">
        <f t="shared" si="3071"/>
        <v>0</v>
      </c>
      <c r="AFP109" s="48"/>
      <c r="AFQ109" s="48"/>
      <c r="AFR109" s="48"/>
      <c r="AFS109" s="48"/>
      <c r="AFT109" s="48"/>
      <c r="AFU109" s="48"/>
      <c r="AFV109" s="192">
        <f>AFP109+AFQ109-AFR109+AFS109-AFT109+AFU109</f>
        <v>0</v>
      </c>
      <c r="AFW109" s="48"/>
      <c r="AFX109" s="48"/>
      <c r="AFZ109" s="48"/>
      <c r="AGA109" s="48"/>
      <c r="AGB109" s="48"/>
      <c r="AGC109" s="48"/>
      <c r="AGD109" s="191">
        <f t="shared" si="3072"/>
        <v>0</v>
      </c>
      <c r="AGE109" s="48"/>
      <c r="AGF109" s="48"/>
      <c r="AGG109" s="48"/>
      <c r="AGH109" s="48"/>
      <c r="AGI109" s="48"/>
      <c r="AGJ109" s="48"/>
      <c r="AGK109" s="192">
        <f>AGE109+AGF109-AGG109+AGH109-AGI109+AGJ109</f>
        <v>0</v>
      </c>
      <c r="AGL109" s="48"/>
      <c r="AGM109" s="48"/>
      <c r="AGO109" s="48"/>
      <c r="AGP109" s="48"/>
      <c r="AGQ109" s="48"/>
      <c r="AGR109" s="48"/>
      <c r="AGS109" s="191">
        <f t="shared" si="3073"/>
        <v>0</v>
      </c>
      <c r="AGT109" s="48"/>
      <c r="AGU109" s="48"/>
      <c r="AGV109" s="48"/>
      <c r="AGW109" s="48"/>
      <c r="AGX109" s="48"/>
      <c r="AGY109" s="48"/>
      <c r="AGZ109" s="192">
        <f>AGT109+AGU109-AGV109+AGW109-AGX109+AGY109</f>
        <v>0</v>
      </c>
      <c r="AHA109" s="48"/>
      <c r="AHB109" s="48"/>
      <c r="AHD109" s="48"/>
      <c r="AHE109" s="48"/>
      <c r="AHF109" s="48"/>
      <c r="AHG109" s="48"/>
      <c r="AHH109" s="191">
        <f t="shared" si="3074"/>
        <v>0</v>
      </c>
      <c r="AHI109" s="48"/>
      <c r="AHJ109" s="48"/>
      <c r="AHK109" s="48"/>
      <c r="AHL109" s="48"/>
      <c r="AHM109" s="48"/>
      <c r="AHN109" s="48"/>
      <c r="AHO109" s="192">
        <f>AHI109+AHJ109-AHK109+AHL109-AHM109+AHN109</f>
        <v>0</v>
      </c>
      <c r="AHP109" s="48"/>
      <c r="AHQ109" s="48"/>
      <c r="AHS109" s="48"/>
      <c r="AHT109" s="48"/>
      <c r="AHU109" s="48"/>
      <c r="AHV109" s="48"/>
      <c r="AHW109" s="191">
        <f t="shared" si="3075"/>
        <v>0</v>
      </c>
      <c r="AHX109" s="48"/>
      <c r="AHY109" s="48"/>
      <c r="AHZ109" s="48"/>
      <c r="AIA109" s="48"/>
      <c r="AIB109" s="48"/>
      <c r="AIC109" s="48"/>
      <c r="AID109" s="192">
        <f>AHX109+AHY109-AHZ109+AIA109-AIB109+AIC109</f>
        <v>0</v>
      </c>
      <c r="AIE109" s="48"/>
      <c r="AIF109" s="48"/>
    </row>
    <row r="110" spans="1:916" x14ac:dyDescent="0.25">
      <c r="A110" s="46" t="s">
        <v>297</v>
      </c>
      <c r="B110" s="47" t="s">
        <v>298</v>
      </c>
      <c r="C110" s="53"/>
      <c r="D110" s="48"/>
      <c r="E110" s="48"/>
      <c r="F110" s="48"/>
      <c r="G110" s="191">
        <f t="shared" si="3015"/>
        <v>0</v>
      </c>
      <c r="H110" s="48"/>
      <c r="I110" s="48"/>
      <c r="J110" s="48"/>
      <c r="K110" s="48"/>
      <c r="L110" s="48"/>
      <c r="M110" s="48"/>
      <c r="N110" s="192">
        <f>H110+I110-J110+K110-L110+M110</f>
        <v>0</v>
      </c>
      <c r="O110" s="48"/>
      <c r="P110" s="48"/>
      <c r="Q110" s="48"/>
      <c r="R110" s="48"/>
      <c r="S110" s="48"/>
      <c r="T110" s="48"/>
      <c r="U110" s="191">
        <f t="shared" si="3016"/>
        <v>0</v>
      </c>
      <c r="V110" s="48"/>
      <c r="W110" s="48"/>
      <c r="X110" s="48"/>
      <c r="Y110" s="48"/>
      <c r="Z110" s="48"/>
      <c r="AA110" s="48"/>
      <c r="AB110" s="192">
        <f>V110+W110-X110+Y110-Z110+AA110</f>
        <v>0</v>
      </c>
      <c r="AC110" s="48"/>
      <c r="AD110" s="48"/>
      <c r="AF110" s="48"/>
      <c r="AG110" s="48"/>
      <c r="AH110" s="48"/>
      <c r="AI110" s="48"/>
      <c r="AJ110" s="191">
        <f t="shared" si="3017"/>
        <v>0</v>
      </c>
      <c r="AK110" s="48"/>
      <c r="AL110" s="48"/>
      <c r="AM110" s="48"/>
      <c r="AN110" s="48"/>
      <c r="AO110" s="48"/>
      <c r="AP110" s="48"/>
      <c r="AQ110" s="192">
        <f>AK110+AL110-AM110+AN110-AO110+AP110</f>
        <v>0</v>
      </c>
      <c r="AR110" s="48"/>
      <c r="AS110" s="48"/>
      <c r="AU110" s="48"/>
      <c r="AV110" s="48"/>
      <c r="AW110" s="48"/>
      <c r="AX110" s="48"/>
      <c r="AY110" s="191">
        <f t="shared" si="3018"/>
        <v>0</v>
      </c>
      <c r="AZ110" s="48"/>
      <c r="BA110" s="48"/>
      <c r="BB110" s="48"/>
      <c r="BC110" s="48"/>
      <c r="BD110" s="48"/>
      <c r="BE110" s="48"/>
      <c r="BF110" s="192">
        <f>AZ110+BA110-BB110+BC110-BD110+BE110</f>
        <v>0</v>
      </c>
      <c r="BG110" s="48"/>
      <c r="BH110" s="48"/>
      <c r="BJ110" s="48"/>
      <c r="BK110" s="48"/>
      <c r="BL110" s="48"/>
      <c r="BM110" s="48"/>
      <c r="BN110" s="191">
        <f t="shared" si="3019"/>
        <v>0</v>
      </c>
      <c r="BO110" s="48"/>
      <c r="BP110" s="48"/>
      <c r="BQ110" s="48"/>
      <c r="BR110" s="48"/>
      <c r="BS110" s="48"/>
      <c r="BT110" s="48"/>
      <c r="BU110" s="192">
        <f>BO110+BP110-BQ110+BR110-BS110+BT110</f>
        <v>0</v>
      </c>
      <c r="BV110" s="48"/>
      <c r="BW110" s="48"/>
      <c r="BY110" s="48"/>
      <c r="BZ110" s="48"/>
      <c r="CA110" s="48"/>
      <c r="CB110" s="48"/>
      <c r="CC110" s="191">
        <f t="shared" si="3020"/>
        <v>0</v>
      </c>
      <c r="CD110" s="48"/>
      <c r="CE110" s="48"/>
      <c r="CF110" s="48"/>
      <c r="CG110" s="48"/>
      <c r="CH110" s="48"/>
      <c r="CI110" s="48"/>
      <c r="CJ110" s="192">
        <f>CD110+CE110-CF110+CG110-CH110+CI110</f>
        <v>0</v>
      </c>
      <c r="CK110" s="48"/>
      <c r="CL110" s="48"/>
      <c r="CN110" s="48"/>
      <c r="CO110" s="48"/>
      <c r="CP110" s="48"/>
      <c r="CQ110" s="48"/>
      <c r="CR110" s="191">
        <f t="shared" si="3021"/>
        <v>0</v>
      </c>
      <c r="CS110" s="48"/>
      <c r="CT110" s="48"/>
      <c r="CU110" s="48"/>
      <c r="CV110" s="48"/>
      <c r="CW110" s="48"/>
      <c r="CX110" s="48"/>
      <c r="CY110" s="192">
        <f>CS110+CT110-CU110+CV110-CW110+CX110</f>
        <v>0</v>
      </c>
      <c r="CZ110" s="48"/>
      <c r="DA110" s="48"/>
      <c r="DC110" s="48"/>
      <c r="DD110" s="48"/>
      <c r="DE110" s="48"/>
      <c r="DF110" s="48"/>
      <c r="DG110" s="191">
        <f t="shared" si="3022"/>
        <v>0</v>
      </c>
      <c r="DH110" s="48"/>
      <c r="DI110" s="48"/>
      <c r="DJ110" s="48"/>
      <c r="DK110" s="48"/>
      <c r="DL110" s="48"/>
      <c r="DM110" s="48"/>
      <c r="DN110" s="192">
        <f>DH110+DI110-DJ110+DK110-DL110+DM110</f>
        <v>0</v>
      </c>
      <c r="DO110" s="48"/>
      <c r="DP110" s="48"/>
      <c r="DR110" s="48"/>
      <c r="DS110" s="48"/>
      <c r="DT110" s="48"/>
      <c r="DU110" s="48"/>
      <c r="DV110" s="191">
        <f t="shared" si="3023"/>
        <v>0</v>
      </c>
      <c r="DW110" s="48"/>
      <c r="DX110" s="48"/>
      <c r="DY110" s="48"/>
      <c r="DZ110" s="48"/>
      <c r="EA110" s="48"/>
      <c r="EB110" s="48"/>
      <c r="EC110" s="192">
        <f>DW110+DX110-DY110+DZ110-EA110+EB110</f>
        <v>0</v>
      </c>
      <c r="ED110" s="48"/>
      <c r="EE110" s="48"/>
      <c r="EG110" s="48"/>
      <c r="EH110" s="48"/>
      <c r="EI110" s="48"/>
      <c r="EJ110" s="48"/>
      <c r="EK110" s="191">
        <f t="shared" si="3024"/>
        <v>0</v>
      </c>
      <c r="EL110" s="48"/>
      <c r="EM110" s="48"/>
      <c r="EN110" s="48"/>
      <c r="EO110" s="48"/>
      <c r="EP110" s="48"/>
      <c r="EQ110" s="48"/>
      <c r="ER110" s="192">
        <f>EL110+EM110-EN110+EO110-EP110+EQ110</f>
        <v>0</v>
      </c>
      <c r="ES110" s="48"/>
      <c r="ET110" s="48"/>
      <c r="EV110" s="48"/>
      <c r="EW110" s="48"/>
      <c r="EX110" s="48"/>
      <c r="EY110" s="48"/>
      <c r="EZ110" s="191">
        <f t="shared" si="3025"/>
        <v>0</v>
      </c>
      <c r="FA110" s="48"/>
      <c r="FB110" s="48"/>
      <c r="FC110" s="48"/>
      <c r="FD110" s="48"/>
      <c r="FE110" s="48"/>
      <c r="FF110" s="48"/>
      <c r="FG110" s="192">
        <f>FA110+FB110-FC110+FD110-FE110+FF110</f>
        <v>0</v>
      </c>
      <c r="FH110" s="48"/>
      <c r="FI110" s="48"/>
      <c r="FK110" s="48"/>
      <c r="FL110" s="48"/>
      <c r="FM110" s="48"/>
      <c r="FN110" s="48"/>
      <c r="FO110" s="191">
        <f t="shared" si="3026"/>
        <v>0</v>
      </c>
      <c r="FP110" s="48"/>
      <c r="FQ110" s="48"/>
      <c r="FR110" s="48"/>
      <c r="FS110" s="48"/>
      <c r="FT110" s="48"/>
      <c r="FU110" s="48"/>
      <c r="FV110" s="192">
        <f>FP110+FQ110-FR110+FS110-FT110+FU110</f>
        <v>0</v>
      </c>
      <c r="FW110" s="48"/>
      <c r="FX110" s="48"/>
      <c r="FZ110" s="48"/>
      <c r="GA110" s="48"/>
      <c r="GB110" s="48"/>
      <c r="GC110" s="48"/>
      <c r="GD110" s="191">
        <f t="shared" si="3027"/>
        <v>0</v>
      </c>
      <c r="GE110" s="48"/>
      <c r="GF110" s="48"/>
      <c r="GG110" s="48"/>
      <c r="GH110" s="48"/>
      <c r="GI110" s="48"/>
      <c r="GJ110" s="48"/>
      <c r="GK110" s="192">
        <f>GE110+GF110-GG110+GH110-GI110+GJ110</f>
        <v>0</v>
      </c>
      <c r="GL110" s="48"/>
      <c r="GM110" s="48"/>
      <c r="GO110" s="48"/>
      <c r="GP110" s="48"/>
      <c r="GQ110" s="48"/>
      <c r="GR110" s="48"/>
      <c r="GS110" s="191">
        <f t="shared" si="3028"/>
        <v>0</v>
      </c>
      <c r="GT110" s="48"/>
      <c r="GU110" s="48"/>
      <c r="GV110" s="48"/>
      <c r="GW110" s="48"/>
      <c r="GX110" s="48"/>
      <c r="GY110" s="48"/>
      <c r="GZ110" s="192">
        <f>GT110+GU110-GV110+GW110-GX110+GY110</f>
        <v>0</v>
      </c>
      <c r="HA110" s="48"/>
      <c r="HB110" s="48"/>
      <c r="HD110" s="48"/>
      <c r="HE110" s="48"/>
      <c r="HF110" s="48"/>
      <c r="HG110" s="48"/>
      <c r="HH110" s="191">
        <f t="shared" si="3029"/>
        <v>0</v>
      </c>
      <c r="HI110" s="48"/>
      <c r="HJ110" s="48"/>
      <c r="HK110" s="48"/>
      <c r="HL110" s="48"/>
      <c r="HM110" s="48"/>
      <c r="HN110" s="48"/>
      <c r="HO110" s="192">
        <f>HI110+HJ110-HK110+HL110-HM110+HN110</f>
        <v>0</v>
      </c>
      <c r="HP110" s="48"/>
      <c r="HQ110" s="48"/>
      <c r="HS110" s="48"/>
      <c r="HT110" s="48"/>
      <c r="HU110" s="48"/>
      <c r="HV110" s="48"/>
      <c r="HW110" s="191">
        <f t="shared" si="3030"/>
        <v>0</v>
      </c>
      <c r="HX110" s="48"/>
      <c r="HY110" s="48"/>
      <c r="HZ110" s="48"/>
      <c r="IA110" s="48"/>
      <c r="IB110" s="48"/>
      <c r="IC110" s="48"/>
      <c r="ID110" s="192">
        <f>HX110+HY110-HZ110+IA110-IB110+IC110</f>
        <v>0</v>
      </c>
      <c r="IE110" s="48"/>
      <c r="IF110" s="48"/>
      <c r="IH110" s="48"/>
      <c r="II110" s="48"/>
      <c r="IJ110" s="48"/>
      <c r="IK110" s="48"/>
      <c r="IL110" s="191">
        <f t="shared" si="3031"/>
        <v>0</v>
      </c>
      <c r="IM110" s="48"/>
      <c r="IN110" s="48"/>
      <c r="IO110" s="48"/>
      <c r="IP110" s="48"/>
      <c r="IQ110" s="48"/>
      <c r="IR110" s="48"/>
      <c r="IS110" s="192">
        <f>IM110+IN110-IO110+IP110-IQ110+IR110</f>
        <v>0</v>
      </c>
      <c r="IT110" s="48"/>
      <c r="IU110" s="48"/>
      <c r="IW110" s="48"/>
      <c r="IX110" s="48"/>
      <c r="IY110" s="48"/>
      <c r="IZ110" s="48"/>
      <c r="JA110" s="191">
        <f t="shared" si="3032"/>
        <v>0</v>
      </c>
      <c r="JB110" s="48"/>
      <c r="JC110" s="48"/>
      <c r="JD110" s="48"/>
      <c r="JE110" s="48"/>
      <c r="JF110" s="48"/>
      <c r="JG110" s="48"/>
      <c r="JH110" s="192">
        <f>JB110+JC110-JD110+JE110-JF110+JG110</f>
        <v>0</v>
      </c>
      <c r="JI110" s="48"/>
      <c r="JJ110" s="48"/>
      <c r="JL110" s="48"/>
      <c r="JM110" s="48"/>
      <c r="JN110" s="48"/>
      <c r="JO110" s="48"/>
      <c r="JP110" s="191">
        <f t="shared" si="3033"/>
        <v>0</v>
      </c>
      <c r="JQ110" s="48"/>
      <c r="JR110" s="48"/>
      <c r="JS110" s="48"/>
      <c r="JT110" s="48"/>
      <c r="JU110" s="48"/>
      <c r="JV110" s="48"/>
      <c r="JW110" s="192">
        <f>JQ110+JR110-JS110+JT110-JU110+JV110</f>
        <v>0</v>
      </c>
      <c r="JX110" s="48"/>
      <c r="JY110" s="48"/>
      <c r="KA110" s="48"/>
      <c r="KB110" s="48"/>
      <c r="KC110" s="48"/>
      <c r="KD110" s="48"/>
      <c r="KE110" s="191">
        <f t="shared" si="3034"/>
        <v>0</v>
      </c>
      <c r="KF110" s="48"/>
      <c r="KG110" s="48"/>
      <c r="KH110" s="48"/>
      <c r="KI110" s="48"/>
      <c r="KJ110" s="48"/>
      <c r="KK110" s="48"/>
      <c r="KL110" s="192">
        <f>KF110+KG110-KH110+KI110-KJ110+KK110</f>
        <v>0</v>
      </c>
      <c r="KM110" s="48"/>
      <c r="KN110" s="48"/>
      <c r="KP110" s="48"/>
      <c r="KQ110" s="48"/>
      <c r="KR110" s="48"/>
      <c r="KS110" s="48"/>
      <c r="KT110" s="191">
        <f t="shared" si="3035"/>
        <v>0</v>
      </c>
      <c r="KU110" s="48"/>
      <c r="KV110" s="48"/>
      <c r="KW110" s="48"/>
      <c r="KX110" s="48"/>
      <c r="KY110" s="48"/>
      <c r="KZ110" s="48"/>
      <c r="LA110" s="192">
        <f>KU110+KV110-KW110+KX110-KY110+KZ110</f>
        <v>0</v>
      </c>
      <c r="LB110" s="48"/>
      <c r="LC110" s="48"/>
      <c r="LE110" s="48"/>
      <c r="LF110" s="48"/>
      <c r="LG110" s="48"/>
      <c r="LH110" s="48"/>
      <c r="LI110" s="191">
        <f t="shared" si="3036"/>
        <v>0</v>
      </c>
      <c r="LJ110" s="48"/>
      <c r="LK110" s="48"/>
      <c r="LL110" s="48"/>
      <c r="LM110" s="48"/>
      <c r="LN110" s="48"/>
      <c r="LO110" s="48"/>
      <c r="LP110" s="192">
        <f>LJ110+LK110-LL110+LM110-LN110+LO110</f>
        <v>0</v>
      </c>
      <c r="LQ110" s="48"/>
      <c r="LR110" s="48"/>
      <c r="LT110" s="48"/>
      <c r="LU110" s="48"/>
      <c r="LV110" s="48"/>
      <c r="LW110" s="48"/>
      <c r="LX110" s="191">
        <f t="shared" si="3037"/>
        <v>0</v>
      </c>
      <c r="LY110" s="48"/>
      <c r="LZ110" s="48"/>
      <c r="MA110" s="48"/>
      <c r="MB110" s="48"/>
      <c r="MC110" s="48"/>
      <c r="MD110" s="48"/>
      <c r="ME110" s="192">
        <f>LY110+LZ110-MA110+MB110-MC110+MD110</f>
        <v>0</v>
      </c>
      <c r="MF110" s="48"/>
      <c r="MG110" s="48"/>
      <c r="MI110" s="48"/>
      <c r="MJ110" s="48"/>
      <c r="MK110" s="48"/>
      <c r="ML110" s="48"/>
      <c r="MM110" s="191">
        <f t="shared" si="3038"/>
        <v>0</v>
      </c>
      <c r="MN110" s="48"/>
      <c r="MO110" s="48"/>
      <c r="MP110" s="48"/>
      <c r="MQ110" s="48"/>
      <c r="MR110" s="48"/>
      <c r="MS110" s="48"/>
      <c r="MT110" s="192">
        <f>MN110+MO110-MP110+MQ110-MR110+MS110</f>
        <v>0</v>
      </c>
      <c r="MU110" s="48"/>
      <c r="MV110" s="48"/>
      <c r="MX110" s="48"/>
      <c r="MY110" s="48"/>
      <c r="MZ110" s="48"/>
      <c r="NA110" s="48"/>
      <c r="NB110" s="191">
        <f t="shared" si="3039"/>
        <v>0</v>
      </c>
      <c r="NC110" s="48"/>
      <c r="ND110" s="48"/>
      <c r="NE110" s="48"/>
      <c r="NF110" s="48"/>
      <c r="NG110" s="48"/>
      <c r="NH110" s="48"/>
      <c r="NI110" s="192">
        <f>NC110+ND110-NE110+NF110-NG110+NH110</f>
        <v>0</v>
      </c>
      <c r="NJ110" s="48"/>
      <c r="NK110" s="48"/>
      <c r="NM110" s="48"/>
      <c r="NN110" s="48"/>
      <c r="NO110" s="48"/>
      <c r="NP110" s="48"/>
      <c r="NQ110" s="191">
        <f t="shared" si="3040"/>
        <v>0</v>
      </c>
      <c r="NR110" s="48"/>
      <c r="NS110" s="48"/>
      <c r="NT110" s="48"/>
      <c r="NU110" s="48"/>
      <c r="NV110" s="48"/>
      <c r="NW110" s="48"/>
      <c r="NX110" s="192">
        <f>NR110+NS110-NT110+NU110-NV110+NW110</f>
        <v>0</v>
      </c>
      <c r="NY110" s="48"/>
      <c r="NZ110" s="48"/>
      <c r="OB110" s="48"/>
      <c r="OC110" s="48"/>
      <c r="OD110" s="48"/>
      <c r="OE110" s="48"/>
      <c r="OF110" s="191">
        <f t="shared" si="3041"/>
        <v>0</v>
      </c>
      <c r="OG110" s="48"/>
      <c r="OH110" s="48"/>
      <c r="OI110" s="48"/>
      <c r="OJ110" s="48"/>
      <c r="OK110" s="48"/>
      <c r="OL110" s="48"/>
      <c r="OM110" s="192">
        <f>OG110+OH110-OI110+OJ110-OK110+OL110</f>
        <v>0</v>
      </c>
      <c r="ON110" s="48"/>
      <c r="OO110" s="48"/>
      <c r="OQ110" s="48"/>
      <c r="OR110" s="48"/>
      <c r="OS110" s="48"/>
      <c r="OT110" s="48"/>
      <c r="OU110" s="191">
        <f t="shared" si="3042"/>
        <v>0</v>
      </c>
      <c r="OV110" s="48"/>
      <c r="OW110" s="48"/>
      <c r="OX110" s="48"/>
      <c r="OY110" s="48"/>
      <c r="OZ110" s="48"/>
      <c r="PA110" s="48"/>
      <c r="PB110" s="192">
        <f>OV110+OW110-OX110+OY110-OZ110+PA110</f>
        <v>0</v>
      </c>
      <c r="PC110" s="48"/>
      <c r="PD110" s="48"/>
      <c r="PF110" s="48"/>
      <c r="PG110" s="48"/>
      <c r="PH110" s="48"/>
      <c r="PI110" s="48"/>
      <c r="PJ110" s="191">
        <f t="shared" si="3043"/>
        <v>0</v>
      </c>
      <c r="PK110" s="48"/>
      <c r="PL110" s="48"/>
      <c r="PM110" s="48"/>
      <c r="PN110" s="48"/>
      <c r="PO110" s="48"/>
      <c r="PP110" s="48"/>
      <c r="PQ110" s="192">
        <f>PK110+PL110-PM110+PN110-PO110+PP110</f>
        <v>0</v>
      </c>
      <c r="PR110" s="48"/>
      <c r="PS110" s="48"/>
      <c r="PU110" s="48"/>
      <c r="PV110" s="48"/>
      <c r="PW110" s="48"/>
      <c r="PX110" s="48"/>
      <c r="PY110" s="191">
        <f t="shared" si="3044"/>
        <v>0</v>
      </c>
      <c r="PZ110" s="48"/>
      <c r="QA110" s="48"/>
      <c r="QB110" s="48"/>
      <c r="QC110" s="48"/>
      <c r="QD110" s="48"/>
      <c r="QE110" s="48"/>
      <c r="QF110" s="192">
        <f>PZ110+QA110-QB110+QC110-QD110+QE110</f>
        <v>0</v>
      </c>
      <c r="QG110" s="48"/>
      <c r="QH110" s="48"/>
      <c r="QJ110" s="48"/>
      <c r="QK110" s="48"/>
      <c r="QL110" s="48"/>
      <c r="QM110" s="48"/>
      <c r="QN110" s="191">
        <f t="shared" si="3045"/>
        <v>0</v>
      </c>
      <c r="QO110" s="48"/>
      <c r="QP110" s="48"/>
      <c r="QQ110" s="48"/>
      <c r="QR110" s="48"/>
      <c r="QS110" s="48"/>
      <c r="QT110" s="48"/>
      <c r="QU110" s="192">
        <f>QO110+QP110-QQ110+QR110-QS110+QT110</f>
        <v>0</v>
      </c>
      <c r="QV110" s="48"/>
      <c r="QW110" s="48"/>
      <c r="QY110" s="48"/>
      <c r="QZ110" s="48"/>
      <c r="RA110" s="48"/>
      <c r="RB110" s="48"/>
      <c r="RC110" s="191">
        <f t="shared" si="3046"/>
        <v>0</v>
      </c>
      <c r="RD110" s="48"/>
      <c r="RE110" s="48"/>
      <c r="RF110" s="48"/>
      <c r="RG110" s="48"/>
      <c r="RH110" s="48"/>
      <c r="RI110" s="48"/>
      <c r="RJ110" s="192">
        <f>RD110+RE110-RF110+RG110-RH110+RI110</f>
        <v>0</v>
      </c>
      <c r="RK110" s="48"/>
      <c r="RL110" s="48"/>
      <c r="RN110" s="48"/>
      <c r="RO110" s="48"/>
      <c r="RP110" s="48"/>
      <c r="RQ110" s="48"/>
      <c r="RR110" s="191">
        <f t="shared" si="3047"/>
        <v>0</v>
      </c>
      <c r="RS110" s="48"/>
      <c r="RT110" s="48"/>
      <c r="RU110" s="48"/>
      <c r="RV110" s="48"/>
      <c r="RW110" s="48"/>
      <c r="RX110" s="48"/>
      <c r="RY110" s="192">
        <f>RS110+RT110-RU110+RV110-RW110+RX110</f>
        <v>0</v>
      </c>
      <c r="RZ110" s="48"/>
      <c r="SA110" s="48"/>
      <c r="SC110" s="48"/>
      <c r="SD110" s="48"/>
      <c r="SE110" s="48"/>
      <c r="SF110" s="48"/>
      <c r="SG110" s="191">
        <f t="shared" si="3048"/>
        <v>0</v>
      </c>
      <c r="SH110" s="48"/>
      <c r="SI110" s="48"/>
      <c r="SJ110" s="48"/>
      <c r="SK110" s="48"/>
      <c r="SL110" s="48"/>
      <c r="SM110" s="48"/>
      <c r="SN110" s="192">
        <f>SH110+SI110-SJ110+SK110-SL110+SM110</f>
        <v>0</v>
      </c>
      <c r="SO110" s="48"/>
      <c r="SP110" s="48"/>
      <c r="SR110" s="48"/>
      <c r="SS110" s="48"/>
      <c r="ST110" s="48"/>
      <c r="SU110" s="48"/>
      <c r="SV110" s="191">
        <f t="shared" si="3049"/>
        <v>0</v>
      </c>
      <c r="SW110" s="48"/>
      <c r="SX110" s="48"/>
      <c r="SY110" s="48"/>
      <c r="SZ110" s="48"/>
      <c r="TA110" s="48"/>
      <c r="TB110" s="48"/>
      <c r="TC110" s="192">
        <f>SW110+SX110-SY110+SZ110-TA110+TB110</f>
        <v>0</v>
      </c>
      <c r="TD110" s="48"/>
      <c r="TE110" s="48"/>
      <c r="TG110" s="48"/>
      <c r="TH110" s="48"/>
      <c r="TI110" s="48"/>
      <c r="TJ110" s="48"/>
      <c r="TK110" s="191">
        <f t="shared" si="3050"/>
        <v>0</v>
      </c>
      <c r="TL110" s="48"/>
      <c r="TM110" s="48"/>
      <c r="TN110" s="48"/>
      <c r="TO110" s="48"/>
      <c r="TP110" s="48"/>
      <c r="TQ110" s="48"/>
      <c r="TR110" s="192">
        <f>TL110+TM110-TN110+TO110-TP110+TQ110</f>
        <v>0</v>
      </c>
      <c r="TS110" s="48"/>
      <c r="TT110" s="48"/>
      <c r="TV110" s="48"/>
      <c r="TW110" s="48"/>
      <c r="TX110" s="48"/>
      <c r="TY110" s="48"/>
      <c r="TZ110" s="191">
        <f t="shared" si="3051"/>
        <v>0</v>
      </c>
      <c r="UA110" s="48"/>
      <c r="UB110" s="48"/>
      <c r="UC110" s="48"/>
      <c r="UD110" s="48"/>
      <c r="UE110" s="48"/>
      <c r="UF110" s="48"/>
      <c r="UG110" s="192">
        <f>UA110+UB110-UC110+UD110-UE110+UF110</f>
        <v>0</v>
      </c>
      <c r="UH110" s="48"/>
      <c r="UI110" s="48"/>
      <c r="UK110" s="48"/>
      <c r="UL110" s="48"/>
      <c r="UM110" s="48"/>
      <c r="UN110" s="48"/>
      <c r="UO110" s="191">
        <f t="shared" si="3052"/>
        <v>0</v>
      </c>
      <c r="UP110" s="48"/>
      <c r="UQ110" s="48"/>
      <c r="UR110" s="48"/>
      <c r="US110" s="48"/>
      <c r="UT110" s="48"/>
      <c r="UU110" s="48"/>
      <c r="UV110" s="192">
        <f>UP110+UQ110-UR110+US110-UT110+UU110</f>
        <v>0</v>
      </c>
      <c r="UW110" s="48"/>
      <c r="UX110" s="48"/>
      <c r="UZ110" s="48"/>
      <c r="VA110" s="48"/>
      <c r="VB110" s="48"/>
      <c r="VC110" s="48"/>
      <c r="VD110" s="191">
        <f t="shared" si="3053"/>
        <v>0</v>
      </c>
      <c r="VE110" s="48"/>
      <c r="VF110" s="48"/>
      <c r="VG110" s="48"/>
      <c r="VH110" s="48"/>
      <c r="VI110" s="48"/>
      <c r="VJ110" s="48"/>
      <c r="VK110" s="192">
        <f>VE110+VF110-VG110+VH110-VI110+VJ110</f>
        <v>0</v>
      </c>
      <c r="VL110" s="48"/>
      <c r="VM110" s="48"/>
      <c r="VO110" s="48"/>
      <c r="VP110" s="48"/>
      <c r="VQ110" s="48"/>
      <c r="VR110" s="48"/>
      <c r="VS110" s="191">
        <f t="shared" si="3054"/>
        <v>0</v>
      </c>
      <c r="VT110" s="48"/>
      <c r="VU110" s="48"/>
      <c r="VV110" s="48"/>
      <c r="VW110" s="48"/>
      <c r="VX110" s="48"/>
      <c r="VY110" s="48"/>
      <c r="VZ110" s="192">
        <f>VT110+VU110-VV110+VW110-VX110+VY110</f>
        <v>0</v>
      </c>
      <c r="WA110" s="48"/>
      <c r="WB110" s="48"/>
      <c r="WD110" s="48"/>
      <c r="WE110" s="48"/>
      <c r="WF110" s="48"/>
      <c r="WG110" s="48"/>
      <c r="WH110" s="191">
        <f t="shared" si="3055"/>
        <v>0</v>
      </c>
      <c r="WI110" s="48"/>
      <c r="WJ110" s="48"/>
      <c r="WK110" s="48"/>
      <c r="WL110" s="48"/>
      <c r="WM110" s="48"/>
      <c r="WN110" s="48"/>
      <c r="WO110" s="192">
        <f>WI110+WJ110-WK110+WL110-WM110+WN110</f>
        <v>0</v>
      </c>
      <c r="WP110" s="48"/>
      <c r="WQ110" s="48"/>
      <c r="WS110" s="48"/>
      <c r="WT110" s="48"/>
      <c r="WU110" s="48"/>
      <c r="WV110" s="48"/>
      <c r="WW110" s="191">
        <f t="shared" si="3056"/>
        <v>0</v>
      </c>
      <c r="WX110" s="48"/>
      <c r="WY110" s="48"/>
      <c r="WZ110" s="48"/>
      <c r="XA110" s="48"/>
      <c r="XB110" s="48"/>
      <c r="XC110" s="48"/>
      <c r="XD110" s="192">
        <f>WX110+WY110-WZ110+XA110-XB110+XC110</f>
        <v>0</v>
      </c>
      <c r="XE110" s="48"/>
      <c r="XF110" s="48"/>
      <c r="XH110" s="48"/>
      <c r="XI110" s="48"/>
      <c r="XJ110" s="48"/>
      <c r="XK110" s="48"/>
      <c r="XL110" s="191">
        <f t="shared" si="3057"/>
        <v>0</v>
      </c>
      <c r="XM110" s="48"/>
      <c r="XN110" s="48"/>
      <c r="XO110" s="48"/>
      <c r="XP110" s="48"/>
      <c r="XQ110" s="48"/>
      <c r="XR110" s="48"/>
      <c r="XS110" s="192">
        <f>XM110+XN110-XO110+XP110-XQ110+XR110</f>
        <v>0</v>
      </c>
      <c r="XT110" s="48"/>
      <c r="XU110" s="48"/>
      <c r="XW110" s="48"/>
      <c r="XX110" s="48"/>
      <c r="XY110" s="48"/>
      <c r="XZ110" s="48"/>
      <c r="YA110" s="191">
        <f t="shared" si="3058"/>
        <v>0</v>
      </c>
      <c r="YB110" s="48"/>
      <c r="YC110" s="48"/>
      <c r="YD110" s="48"/>
      <c r="YE110" s="48"/>
      <c r="YF110" s="48"/>
      <c r="YG110" s="48"/>
      <c r="YH110" s="192">
        <f>YB110+YC110-YD110+YE110-YF110+YG110</f>
        <v>0</v>
      </c>
      <c r="YI110" s="48"/>
      <c r="YJ110" s="48"/>
      <c r="YL110" s="48"/>
      <c r="YM110" s="48"/>
      <c r="YN110" s="48"/>
      <c r="YO110" s="48"/>
      <c r="YP110" s="191">
        <f t="shared" si="3059"/>
        <v>0</v>
      </c>
      <c r="YQ110" s="48"/>
      <c r="YR110" s="48"/>
      <c r="YS110" s="48"/>
      <c r="YT110" s="48"/>
      <c r="YU110" s="48"/>
      <c r="YV110" s="48"/>
      <c r="YW110" s="192">
        <f>YQ110+YR110-YS110+YT110-YU110+YV110</f>
        <v>0</v>
      </c>
      <c r="YX110" s="48"/>
      <c r="YY110" s="48"/>
      <c r="ZA110" s="48"/>
      <c r="ZB110" s="48"/>
      <c r="ZC110" s="48"/>
      <c r="ZD110" s="48"/>
      <c r="ZE110" s="191">
        <f t="shared" si="3060"/>
        <v>0</v>
      </c>
      <c r="ZF110" s="48"/>
      <c r="ZG110" s="48"/>
      <c r="ZH110" s="48"/>
      <c r="ZI110" s="48"/>
      <c r="ZJ110" s="48"/>
      <c r="ZK110" s="48"/>
      <c r="ZL110" s="192">
        <f>ZF110+ZG110-ZH110+ZI110-ZJ110+ZK110</f>
        <v>0</v>
      </c>
      <c r="ZM110" s="48"/>
      <c r="ZN110" s="48"/>
      <c r="ZP110" s="48"/>
      <c r="ZQ110" s="48"/>
      <c r="ZR110" s="48"/>
      <c r="ZS110" s="48"/>
      <c r="ZT110" s="191">
        <f t="shared" si="3061"/>
        <v>0</v>
      </c>
      <c r="ZU110" s="48"/>
      <c r="ZV110" s="48"/>
      <c r="ZW110" s="48"/>
      <c r="ZX110" s="48"/>
      <c r="ZY110" s="48"/>
      <c r="ZZ110" s="48"/>
      <c r="AAA110" s="192">
        <f>ZU110+ZV110-ZW110+ZX110-ZY110+ZZ110</f>
        <v>0</v>
      </c>
      <c r="AAB110" s="48"/>
      <c r="AAC110" s="48"/>
      <c r="AAE110" s="48"/>
      <c r="AAF110" s="48"/>
      <c r="AAG110" s="48"/>
      <c r="AAH110" s="48"/>
      <c r="AAI110" s="191">
        <f t="shared" si="3062"/>
        <v>0</v>
      </c>
      <c r="AAJ110" s="48"/>
      <c r="AAK110" s="48"/>
      <c r="AAL110" s="48"/>
      <c r="AAM110" s="48"/>
      <c r="AAN110" s="48"/>
      <c r="AAO110" s="48"/>
      <c r="AAP110" s="192">
        <f>AAJ110+AAK110-AAL110+AAM110-AAN110+AAO110</f>
        <v>0</v>
      </c>
      <c r="AAQ110" s="48"/>
      <c r="AAR110" s="48"/>
      <c r="AAT110" s="48"/>
      <c r="AAU110" s="48"/>
      <c r="AAV110" s="48"/>
      <c r="AAW110" s="48"/>
      <c r="AAX110" s="191">
        <f t="shared" si="3063"/>
        <v>0</v>
      </c>
      <c r="AAY110" s="48"/>
      <c r="AAZ110" s="48"/>
      <c r="ABA110" s="48"/>
      <c r="ABB110" s="48"/>
      <c r="ABC110" s="48"/>
      <c r="ABD110" s="48"/>
      <c r="ABE110" s="192">
        <f>AAY110+AAZ110-ABA110+ABB110-ABC110+ABD110</f>
        <v>0</v>
      </c>
      <c r="ABF110" s="48"/>
      <c r="ABG110" s="48"/>
      <c r="ABI110" s="48"/>
      <c r="ABJ110" s="48"/>
      <c r="ABK110" s="48"/>
      <c r="ABL110" s="48"/>
      <c r="ABM110" s="191">
        <f t="shared" si="3064"/>
        <v>0</v>
      </c>
      <c r="ABN110" s="48"/>
      <c r="ABO110" s="48"/>
      <c r="ABP110" s="48"/>
      <c r="ABQ110" s="48"/>
      <c r="ABR110" s="48"/>
      <c r="ABS110" s="48"/>
      <c r="ABT110" s="192">
        <f>ABN110+ABO110-ABP110+ABQ110-ABR110+ABS110</f>
        <v>0</v>
      </c>
      <c r="ABU110" s="48"/>
      <c r="ABV110" s="48"/>
      <c r="ABX110" s="48"/>
      <c r="ABY110" s="48"/>
      <c r="ABZ110" s="48"/>
      <c r="ACA110" s="48"/>
      <c r="ACB110" s="191">
        <f t="shared" si="3065"/>
        <v>0</v>
      </c>
      <c r="ACC110" s="48"/>
      <c r="ACD110" s="48"/>
      <c r="ACE110" s="48"/>
      <c r="ACF110" s="48"/>
      <c r="ACG110" s="48"/>
      <c r="ACH110" s="48"/>
      <c r="ACI110" s="192">
        <f>ACC110+ACD110-ACE110+ACF110-ACG110+ACH110</f>
        <v>0</v>
      </c>
      <c r="ACJ110" s="48"/>
      <c r="ACK110" s="48"/>
      <c r="ACM110" s="48"/>
      <c r="ACN110" s="48"/>
      <c r="ACO110" s="48"/>
      <c r="ACP110" s="48"/>
      <c r="ACQ110" s="191">
        <f t="shared" si="3066"/>
        <v>0</v>
      </c>
      <c r="ACR110" s="48"/>
      <c r="ACS110" s="48"/>
      <c r="ACT110" s="48"/>
      <c r="ACU110" s="48"/>
      <c r="ACV110" s="48"/>
      <c r="ACW110" s="48"/>
      <c r="ACX110" s="192">
        <f>ACR110+ACS110-ACT110+ACU110-ACV110+ACW110</f>
        <v>0</v>
      </c>
      <c r="ACY110" s="48"/>
      <c r="ACZ110" s="48"/>
      <c r="ADC110" s="48"/>
      <c r="ADD110" s="48"/>
      <c r="ADE110" s="48"/>
      <c r="ADF110" s="48"/>
      <c r="ADG110" s="191">
        <f t="shared" si="3067"/>
        <v>0</v>
      </c>
      <c r="ADH110" s="48"/>
      <c r="ADI110" s="48"/>
      <c r="ADJ110" s="48"/>
      <c r="ADK110" s="48"/>
      <c r="ADL110" s="48"/>
      <c r="ADM110" s="48"/>
      <c r="ADN110" s="192">
        <f>ADH110+ADI110-ADJ110+ADK110-ADL110+ADM110</f>
        <v>0</v>
      </c>
      <c r="ADO110" s="48"/>
      <c r="ADP110" s="48"/>
      <c r="ADR110" s="48"/>
      <c r="ADS110" s="48"/>
      <c r="ADT110" s="48"/>
      <c r="ADU110" s="48"/>
      <c r="ADV110" s="191">
        <f t="shared" si="3068"/>
        <v>0</v>
      </c>
      <c r="ADW110" s="48"/>
      <c r="ADX110" s="48"/>
      <c r="ADY110" s="48"/>
      <c r="ADZ110" s="48"/>
      <c r="AEA110" s="48"/>
      <c r="AEB110" s="48"/>
      <c r="AEC110" s="192">
        <f>ADW110+ADX110-ADY110+ADZ110-AEA110+AEB110</f>
        <v>0</v>
      </c>
      <c r="AED110" s="48"/>
      <c r="AEE110" s="48"/>
      <c r="AEG110" s="48"/>
      <c r="AEH110" s="48"/>
      <c r="AEI110" s="48"/>
      <c r="AEJ110" s="48"/>
      <c r="AEK110" s="191">
        <f t="shared" si="3069"/>
        <v>0</v>
      </c>
      <c r="AEL110" s="48"/>
      <c r="AEM110" s="48"/>
      <c r="AEN110" s="48"/>
      <c r="AEO110" s="48"/>
      <c r="AEP110" s="48"/>
      <c r="AEQ110" s="48"/>
      <c r="AER110" s="192">
        <f>AEL110+AEM110-AEN110+AEO110-AEP110+AEQ110</f>
        <v>0</v>
      </c>
      <c r="AES110" s="48"/>
      <c r="AET110" s="48"/>
      <c r="AEV110" s="48"/>
      <c r="AEW110" s="48"/>
      <c r="AEX110" s="48"/>
      <c r="AEY110" s="48"/>
      <c r="AEZ110" s="191">
        <f t="shared" si="3070"/>
        <v>0</v>
      </c>
      <c r="AFA110" s="48"/>
      <c r="AFB110" s="48"/>
      <c r="AFC110" s="48"/>
      <c r="AFD110" s="48"/>
      <c r="AFE110" s="48"/>
      <c r="AFF110" s="48"/>
      <c r="AFG110" s="192">
        <f>AFA110+AFB110-AFC110+AFD110-AFE110+AFF110</f>
        <v>0</v>
      </c>
      <c r="AFH110" s="48"/>
      <c r="AFI110" s="48"/>
      <c r="AFK110" s="48"/>
      <c r="AFL110" s="48"/>
      <c r="AFM110" s="48"/>
      <c r="AFN110" s="48"/>
      <c r="AFO110" s="191">
        <f t="shared" si="3071"/>
        <v>0</v>
      </c>
      <c r="AFP110" s="48"/>
      <c r="AFQ110" s="48"/>
      <c r="AFR110" s="48"/>
      <c r="AFS110" s="48"/>
      <c r="AFT110" s="48"/>
      <c r="AFU110" s="48"/>
      <c r="AFV110" s="192">
        <f>AFP110+AFQ110-AFR110+AFS110-AFT110+AFU110</f>
        <v>0</v>
      </c>
      <c r="AFW110" s="48"/>
      <c r="AFX110" s="48"/>
      <c r="AFZ110" s="48"/>
      <c r="AGA110" s="48"/>
      <c r="AGB110" s="48"/>
      <c r="AGC110" s="48"/>
      <c r="AGD110" s="191">
        <f t="shared" si="3072"/>
        <v>0</v>
      </c>
      <c r="AGE110" s="48"/>
      <c r="AGF110" s="48"/>
      <c r="AGG110" s="48"/>
      <c r="AGH110" s="48"/>
      <c r="AGI110" s="48"/>
      <c r="AGJ110" s="48"/>
      <c r="AGK110" s="192">
        <f>AGE110+AGF110-AGG110+AGH110-AGI110+AGJ110</f>
        <v>0</v>
      </c>
      <c r="AGL110" s="48"/>
      <c r="AGM110" s="48"/>
      <c r="AGO110" s="48"/>
      <c r="AGP110" s="48"/>
      <c r="AGQ110" s="48"/>
      <c r="AGR110" s="48"/>
      <c r="AGS110" s="191">
        <f t="shared" si="3073"/>
        <v>0</v>
      </c>
      <c r="AGT110" s="48"/>
      <c r="AGU110" s="48"/>
      <c r="AGV110" s="48"/>
      <c r="AGW110" s="48"/>
      <c r="AGX110" s="48"/>
      <c r="AGY110" s="48"/>
      <c r="AGZ110" s="192">
        <f>AGT110+AGU110-AGV110+AGW110-AGX110+AGY110</f>
        <v>0</v>
      </c>
      <c r="AHA110" s="48"/>
      <c r="AHB110" s="48"/>
      <c r="AHD110" s="48"/>
      <c r="AHE110" s="48"/>
      <c r="AHF110" s="48"/>
      <c r="AHG110" s="48"/>
      <c r="AHH110" s="191">
        <f t="shared" si="3074"/>
        <v>0</v>
      </c>
      <c r="AHI110" s="48"/>
      <c r="AHJ110" s="48"/>
      <c r="AHK110" s="48"/>
      <c r="AHL110" s="48"/>
      <c r="AHM110" s="48"/>
      <c r="AHN110" s="48"/>
      <c r="AHO110" s="192">
        <f>AHI110+AHJ110-AHK110+AHL110-AHM110+AHN110</f>
        <v>0</v>
      </c>
      <c r="AHP110" s="48"/>
      <c r="AHQ110" s="48"/>
      <c r="AHS110" s="48"/>
      <c r="AHT110" s="48"/>
      <c r="AHU110" s="48"/>
      <c r="AHV110" s="48"/>
      <c r="AHW110" s="191">
        <f t="shared" si="3075"/>
        <v>0</v>
      </c>
      <c r="AHX110" s="48"/>
      <c r="AHY110" s="48"/>
      <c r="AHZ110" s="48"/>
      <c r="AIA110" s="48"/>
      <c r="AIB110" s="48"/>
      <c r="AIC110" s="48"/>
      <c r="AID110" s="192">
        <f>AHX110+AHY110-AHZ110+AIA110-AIB110+AIC110</f>
        <v>0</v>
      </c>
      <c r="AIE110" s="48"/>
      <c r="AIF110" s="48"/>
    </row>
    <row r="111" spans="1:916" ht="30" x14ac:dyDescent="0.25">
      <c r="A111" s="41" t="s">
        <v>243</v>
      </c>
      <c r="B111" s="42" t="s">
        <v>299</v>
      </c>
      <c r="C111" s="191">
        <f t="shared" ref="C111:AC111" si="3076">SUM(C112:C117)</f>
        <v>0</v>
      </c>
      <c r="D111" s="191">
        <f t="shared" si="3076"/>
        <v>0</v>
      </c>
      <c r="E111" s="191">
        <f t="shared" si="3076"/>
        <v>0</v>
      </c>
      <c r="F111" s="191">
        <f t="shared" si="3076"/>
        <v>0</v>
      </c>
      <c r="G111" s="191">
        <f t="shared" si="3076"/>
        <v>0</v>
      </c>
      <c r="H111" s="191">
        <f t="shared" si="3076"/>
        <v>0</v>
      </c>
      <c r="I111" s="191">
        <f t="shared" si="3076"/>
        <v>0</v>
      </c>
      <c r="J111" s="191">
        <f t="shared" si="3076"/>
        <v>0</v>
      </c>
      <c r="K111" s="191">
        <f t="shared" si="3076"/>
        <v>0</v>
      </c>
      <c r="L111" s="191">
        <f t="shared" si="3076"/>
        <v>0</v>
      </c>
      <c r="M111" s="191">
        <f t="shared" si="3076"/>
        <v>0</v>
      </c>
      <c r="N111" s="191">
        <f t="shared" si="3076"/>
        <v>0</v>
      </c>
      <c r="O111" s="191">
        <f t="shared" si="3076"/>
        <v>0</v>
      </c>
      <c r="P111" s="191">
        <f t="shared" si="3076"/>
        <v>0</v>
      </c>
      <c r="Q111" s="191">
        <f t="shared" si="3076"/>
        <v>0</v>
      </c>
      <c r="R111" s="191">
        <f t="shared" si="3076"/>
        <v>0</v>
      </c>
      <c r="S111" s="191">
        <f t="shared" si="3076"/>
        <v>0</v>
      </c>
      <c r="T111" s="191">
        <f t="shared" si="3076"/>
        <v>0</v>
      </c>
      <c r="U111" s="191">
        <f t="shared" si="3076"/>
        <v>0</v>
      </c>
      <c r="V111" s="191">
        <f t="shared" si="3076"/>
        <v>0</v>
      </c>
      <c r="W111" s="191">
        <f t="shared" si="3076"/>
        <v>0</v>
      </c>
      <c r="X111" s="191">
        <f t="shared" si="3076"/>
        <v>0</v>
      </c>
      <c r="Y111" s="191">
        <f t="shared" si="3076"/>
        <v>0</v>
      </c>
      <c r="Z111" s="191">
        <f t="shared" si="3076"/>
        <v>0</v>
      </c>
      <c r="AA111" s="191">
        <f t="shared" si="3076"/>
        <v>0</v>
      </c>
      <c r="AB111" s="191">
        <f t="shared" si="3076"/>
        <v>0</v>
      </c>
      <c r="AC111" s="191">
        <f t="shared" si="3076"/>
        <v>0</v>
      </c>
      <c r="AD111" s="191">
        <f>SUM(AD112:AD117)</f>
        <v>0</v>
      </c>
      <c r="AF111" s="191">
        <f t="shared" ref="AF111:AR111" si="3077">SUM(AF112:AF117)</f>
        <v>0</v>
      </c>
      <c r="AG111" s="191">
        <f t="shared" si="3077"/>
        <v>0</v>
      </c>
      <c r="AH111" s="191">
        <f t="shared" si="3077"/>
        <v>0</v>
      </c>
      <c r="AI111" s="191">
        <f t="shared" si="3077"/>
        <v>0</v>
      </c>
      <c r="AJ111" s="191">
        <f t="shared" si="3077"/>
        <v>0</v>
      </c>
      <c r="AK111" s="191">
        <f t="shared" si="3077"/>
        <v>0</v>
      </c>
      <c r="AL111" s="191">
        <f t="shared" si="3077"/>
        <v>0</v>
      </c>
      <c r="AM111" s="191">
        <f t="shared" si="3077"/>
        <v>0</v>
      </c>
      <c r="AN111" s="191">
        <f t="shared" si="3077"/>
        <v>0</v>
      </c>
      <c r="AO111" s="191">
        <f t="shared" si="3077"/>
        <v>0</v>
      </c>
      <c r="AP111" s="191">
        <f t="shared" si="3077"/>
        <v>0</v>
      </c>
      <c r="AQ111" s="191">
        <f t="shared" si="3077"/>
        <v>0</v>
      </c>
      <c r="AR111" s="191">
        <f t="shared" si="3077"/>
        <v>0</v>
      </c>
      <c r="AS111" s="191">
        <f>SUM(AS112:AS117)</f>
        <v>0</v>
      </c>
      <c r="AU111" s="191">
        <f t="shared" ref="AU111:BG111" si="3078">SUM(AU112:AU117)</f>
        <v>0</v>
      </c>
      <c r="AV111" s="191">
        <f t="shared" si="3078"/>
        <v>0</v>
      </c>
      <c r="AW111" s="191">
        <f t="shared" si="3078"/>
        <v>0</v>
      </c>
      <c r="AX111" s="191">
        <f t="shared" si="3078"/>
        <v>0</v>
      </c>
      <c r="AY111" s="191">
        <f t="shared" si="3078"/>
        <v>0</v>
      </c>
      <c r="AZ111" s="191">
        <f t="shared" si="3078"/>
        <v>0</v>
      </c>
      <c r="BA111" s="191">
        <f t="shared" si="3078"/>
        <v>0</v>
      </c>
      <c r="BB111" s="191">
        <f t="shared" si="3078"/>
        <v>0</v>
      </c>
      <c r="BC111" s="191">
        <f t="shared" si="3078"/>
        <v>0</v>
      </c>
      <c r="BD111" s="191">
        <f t="shared" si="3078"/>
        <v>0</v>
      </c>
      <c r="BE111" s="191">
        <f t="shared" si="3078"/>
        <v>0</v>
      </c>
      <c r="BF111" s="191">
        <f t="shared" si="3078"/>
        <v>0</v>
      </c>
      <c r="BG111" s="191">
        <f t="shared" si="3078"/>
        <v>0</v>
      </c>
      <c r="BH111" s="191">
        <f>SUM(BH112:BH117)</f>
        <v>0</v>
      </c>
      <c r="BJ111" s="191">
        <f t="shared" ref="BJ111:BV111" si="3079">SUM(BJ112:BJ117)</f>
        <v>0</v>
      </c>
      <c r="BK111" s="191">
        <f t="shared" si="3079"/>
        <v>0</v>
      </c>
      <c r="BL111" s="191">
        <f t="shared" si="3079"/>
        <v>0</v>
      </c>
      <c r="BM111" s="191">
        <f t="shared" si="3079"/>
        <v>0</v>
      </c>
      <c r="BN111" s="191">
        <f t="shared" si="3079"/>
        <v>0</v>
      </c>
      <c r="BO111" s="191">
        <f t="shared" si="3079"/>
        <v>0</v>
      </c>
      <c r="BP111" s="191">
        <f t="shared" si="3079"/>
        <v>0</v>
      </c>
      <c r="BQ111" s="191">
        <f t="shared" si="3079"/>
        <v>0</v>
      </c>
      <c r="BR111" s="191">
        <f t="shared" si="3079"/>
        <v>0</v>
      </c>
      <c r="BS111" s="191">
        <f t="shared" si="3079"/>
        <v>0</v>
      </c>
      <c r="BT111" s="191">
        <f t="shared" si="3079"/>
        <v>0</v>
      </c>
      <c r="BU111" s="191">
        <f t="shared" si="3079"/>
        <v>0</v>
      </c>
      <c r="BV111" s="191">
        <f t="shared" si="3079"/>
        <v>0</v>
      </c>
      <c r="BW111" s="191">
        <f>SUM(BW112:BW117)</f>
        <v>0</v>
      </c>
      <c r="BY111" s="191">
        <f t="shared" ref="BY111:CK111" si="3080">SUM(BY112:BY117)</f>
        <v>0</v>
      </c>
      <c r="BZ111" s="191">
        <f t="shared" si="3080"/>
        <v>0</v>
      </c>
      <c r="CA111" s="191">
        <f t="shared" si="3080"/>
        <v>0</v>
      </c>
      <c r="CB111" s="191">
        <f t="shared" si="3080"/>
        <v>0</v>
      </c>
      <c r="CC111" s="191">
        <f t="shared" si="3080"/>
        <v>0</v>
      </c>
      <c r="CD111" s="191">
        <f t="shared" si="3080"/>
        <v>0</v>
      </c>
      <c r="CE111" s="191">
        <f t="shared" si="3080"/>
        <v>0</v>
      </c>
      <c r="CF111" s="191">
        <f t="shared" si="3080"/>
        <v>0</v>
      </c>
      <c r="CG111" s="191">
        <f t="shared" si="3080"/>
        <v>0</v>
      </c>
      <c r="CH111" s="191">
        <f t="shared" si="3080"/>
        <v>0</v>
      </c>
      <c r="CI111" s="191">
        <f t="shared" si="3080"/>
        <v>0</v>
      </c>
      <c r="CJ111" s="191">
        <f t="shared" si="3080"/>
        <v>0</v>
      </c>
      <c r="CK111" s="191">
        <f t="shared" si="3080"/>
        <v>0</v>
      </c>
      <c r="CL111" s="191">
        <f>SUM(CL112:CL117)</f>
        <v>0</v>
      </c>
      <c r="CN111" s="191">
        <f t="shared" ref="CN111:CZ111" si="3081">SUM(CN112:CN117)</f>
        <v>0</v>
      </c>
      <c r="CO111" s="191">
        <f t="shared" si="3081"/>
        <v>0</v>
      </c>
      <c r="CP111" s="191">
        <f t="shared" si="3081"/>
        <v>0</v>
      </c>
      <c r="CQ111" s="191">
        <f t="shared" si="3081"/>
        <v>0</v>
      </c>
      <c r="CR111" s="191">
        <f t="shared" si="3081"/>
        <v>0</v>
      </c>
      <c r="CS111" s="191">
        <f t="shared" si="3081"/>
        <v>0</v>
      </c>
      <c r="CT111" s="191">
        <f t="shared" si="3081"/>
        <v>0</v>
      </c>
      <c r="CU111" s="191">
        <f t="shared" si="3081"/>
        <v>0</v>
      </c>
      <c r="CV111" s="191">
        <f t="shared" si="3081"/>
        <v>0</v>
      </c>
      <c r="CW111" s="191">
        <f t="shared" si="3081"/>
        <v>0</v>
      </c>
      <c r="CX111" s="191">
        <f t="shared" si="3081"/>
        <v>0</v>
      </c>
      <c r="CY111" s="191">
        <f t="shared" si="3081"/>
        <v>0</v>
      </c>
      <c r="CZ111" s="191">
        <f t="shared" si="3081"/>
        <v>0</v>
      </c>
      <c r="DA111" s="191">
        <f>SUM(DA112:DA117)</f>
        <v>0</v>
      </c>
      <c r="DC111" s="191">
        <f t="shared" ref="DC111:DO111" si="3082">SUM(DC112:DC117)</f>
        <v>0</v>
      </c>
      <c r="DD111" s="191">
        <f t="shared" si="3082"/>
        <v>0</v>
      </c>
      <c r="DE111" s="191">
        <f t="shared" si="3082"/>
        <v>0</v>
      </c>
      <c r="DF111" s="191">
        <f t="shared" si="3082"/>
        <v>0</v>
      </c>
      <c r="DG111" s="191">
        <f t="shared" si="3082"/>
        <v>0</v>
      </c>
      <c r="DH111" s="191">
        <f t="shared" si="3082"/>
        <v>0</v>
      </c>
      <c r="DI111" s="191">
        <f t="shared" si="3082"/>
        <v>0</v>
      </c>
      <c r="DJ111" s="191">
        <f t="shared" si="3082"/>
        <v>0</v>
      </c>
      <c r="DK111" s="191">
        <f t="shared" si="3082"/>
        <v>0</v>
      </c>
      <c r="DL111" s="191">
        <f t="shared" si="3082"/>
        <v>0</v>
      </c>
      <c r="DM111" s="191">
        <f t="shared" si="3082"/>
        <v>0</v>
      </c>
      <c r="DN111" s="191">
        <f t="shared" si="3082"/>
        <v>0</v>
      </c>
      <c r="DO111" s="191">
        <f t="shared" si="3082"/>
        <v>0</v>
      </c>
      <c r="DP111" s="191">
        <f>SUM(DP112:DP117)</f>
        <v>0</v>
      </c>
      <c r="DR111" s="191">
        <f t="shared" ref="DR111:ED111" si="3083">SUM(DR112:DR117)</f>
        <v>0</v>
      </c>
      <c r="DS111" s="191">
        <f t="shared" si="3083"/>
        <v>0</v>
      </c>
      <c r="DT111" s="191">
        <f t="shared" si="3083"/>
        <v>0</v>
      </c>
      <c r="DU111" s="191">
        <f t="shared" si="3083"/>
        <v>0</v>
      </c>
      <c r="DV111" s="191">
        <f t="shared" si="3083"/>
        <v>0</v>
      </c>
      <c r="DW111" s="191">
        <f t="shared" si="3083"/>
        <v>0</v>
      </c>
      <c r="DX111" s="191">
        <f t="shared" si="3083"/>
        <v>0</v>
      </c>
      <c r="DY111" s="191">
        <f t="shared" si="3083"/>
        <v>0</v>
      </c>
      <c r="DZ111" s="191">
        <f t="shared" si="3083"/>
        <v>0</v>
      </c>
      <c r="EA111" s="191">
        <f t="shared" si="3083"/>
        <v>0</v>
      </c>
      <c r="EB111" s="191">
        <f t="shared" si="3083"/>
        <v>0</v>
      </c>
      <c r="EC111" s="191">
        <f t="shared" si="3083"/>
        <v>0</v>
      </c>
      <c r="ED111" s="191">
        <f t="shared" si="3083"/>
        <v>0</v>
      </c>
      <c r="EE111" s="191">
        <f>SUM(EE112:EE117)</f>
        <v>0</v>
      </c>
      <c r="EG111" s="191">
        <f t="shared" ref="EG111:ES111" si="3084">SUM(EG112:EG117)</f>
        <v>0</v>
      </c>
      <c r="EH111" s="191">
        <f t="shared" si="3084"/>
        <v>0</v>
      </c>
      <c r="EI111" s="191">
        <f t="shared" si="3084"/>
        <v>0</v>
      </c>
      <c r="EJ111" s="191">
        <f t="shared" si="3084"/>
        <v>0</v>
      </c>
      <c r="EK111" s="191">
        <f t="shared" si="3084"/>
        <v>0</v>
      </c>
      <c r="EL111" s="191">
        <f t="shared" si="3084"/>
        <v>0</v>
      </c>
      <c r="EM111" s="191">
        <f t="shared" si="3084"/>
        <v>0</v>
      </c>
      <c r="EN111" s="191">
        <f t="shared" si="3084"/>
        <v>0</v>
      </c>
      <c r="EO111" s="191">
        <f t="shared" si="3084"/>
        <v>0</v>
      </c>
      <c r="EP111" s="191">
        <f t="shared" si="3084"/>
        <v>0</v>
      </c>
      <c r="EQ111" s="191">
        <f t="shared" si="3084"/>
        <v>0</v>
      </c>
      <c r="ER111" s="191">
        <f t="shared" si="3084"/>
        <v>0</v>
      </c>
      <c r="ES111" s="191">
        <f t="shared" si="3084"/>
        <v>0</v>
      </c>
      <c r="ET111" s="191">
        <f>SUM(ET112:ET117)</f>
        <v>0</v>
      </c>
      <c r="EV111" s="191">
        <f t="shared" ref="EV111:FH111" si="3085">SUM(EV112:EV117)</f>
        <v>0</v>
      </c>
      <c r="EW111" s="191">
        <f t="shared" si="3085"/>
        <v>0</v>
      </c>
      <c r="EX111" s="191">
        <f t="shared" si="3085"/>
        <v>0</v>
      </c>
      <c r="EY111" s="191">
        <f t="shared" si="3085"/>
        <v>0</v>
      </c>
      <c r="EZ111" s="191">
        <f t="shared" si="3085"/>
        <v>0</v>
      </c>
      <c r="FA111" s="191">
        <f t="shared" si="3085"/>
        <v>0</v>
      </c>
      <c r="FB111" s="191">
        <f t="shared" si="3085"/>
        <v>0</v>
      </c>
      <c r="FC111" s="191">
        <f t="shared" si="3085"/>
        <v>0</v>
      </c>
      <c r="FD111" s="191">
        <f t="shared" si="3085"/>
        <v>0</v>
      </c>
      <c r="FE111" s="191">
        <f t="shared" si="3085"/>
        <v>0</v>
      </c>
      <c r="FF111" s="191">
        <f t="shared" si="3085"/>
        <v>0</v>
      </c>
      <c r="FG111" s="191">
        <f t="shared" si="3085"/>
        <v>0</v>
      </c>
      <c r="FH111" s="191">
        <f t="shared" si="3085"/>
        <v>0</v>
      </c>
      <c r="FI111" s="191">
        <f>SUM(FI112:FI117)</f>
        <v>0</v>
      </c>
      <c r="FK111" s="191">
        <f t="shared" ref="FK111:FW111" si="3086">SUM(FK112:FK117)</f>
        <v>0</v>
      </c>
      <c r="FL111" s="191">
        <f t="shared" si="3086"/>
        <v>0</v>
      </c>
      <c r="FM111" s="191">
        <f t="shared" si="3086"/>
        <v>0</v>
      </c>
      <c r="FN111" s="191">
        <f t="shared" si="3086"/>
        <v>0</v>
      </c>
      <c r="FO111" s="191">
        <f t="shared" si="3086"/>
        <v>0</v>
      </c>
      <c r="FP111" s="191">
        <f t="shared" si="3086"/>
        <v>0</v>
      </c>
      <c r="FQ111" s="191">
        <f t="shared" si="3086"/>
        <v>0</v>
      </c>
      <c r="FR111" s="191">
        <f t="shared" si="3086"/>
        <v>0</v>
      </c>
      <c r="FS111" s="191">
        <f t="shared" si="3086"/>
        <v>0</v>
      </c>
      <c r="FT111" s="191">
        <f t="shared" si="3086"/>
        <v>0</v>
      </c>
      <c r="FU111" s="191">
        <f t="shared" si="3086"/>
        <v>0</v>
      </c>
      <c r="FV111" s="191">
        <f t="shared" si="3086"/>
        <v>0</v>
      </c>
      <c r="FW111" s="191">
        <f t="shared" si="3086"/>
        <v>0</v>
      </c>
      <c r="FX111" s="191">
        <f>SUM(FX112:FX117)</f>
        <v>0</v>
      </c>
      <c r="FZ111" s="191">
        <f t="shared" ref="FZ111:GL111" si="3087">SUM(FZ112:FZ117)</f>
        <v>0</v>
      </c>
      <c r="GA111" s="191">
        <f t="shared" si="3087"/>
        <v>0</v>
      </c>
      <c r="GB111" s="191">
        <f t="shared" si="3087"/>
        <v>0</v>
      </c>
      <c r="GC111" s="191">
        <f t="shared" si="3087"/>
        <v>0</v>
      </c>
      <c r="GD111" s="191">
        <f t="shared" si="3087"/>
        <v>0</v>
      </c>
      <c r="GE111" s="191">
        <f t="shared" si="3087"/>
        <v>0</v>
      </c>
      <c r="GF111" s="191">
        <f t="shared" si="3087"/>
        <v>0</v>
      </c>
      <c r="GG111" s="191">
        <f t="shared" si="3087"/>
        <v>0</v>
      </c>
      <c r="GH111" s="191">
        <f t="shared" si="3087"/>
        <v>0</v>
      </c>
      <c r="GI111" s="191">
        <f t="shared" si="3087"/>
        <v>0</v>
      </c>
      <c r="GJ111" s="191">
        <f t="shared" si="3087"/>
        <v>0</v>
      </c>
      <c r="GK111" s="191">
        <f t="shared" si="3087"/>
        <v>0</v>
      </c>
      <c r="GL111" s="191">
        <f t="shared" si="3087"/>
        <v>0</v>
      </c>
      <c r="GM111" s="191">
        <f>SUM(GM112:GM117)</f>
        <v>0</v>
      </c>
      <c r="GO111" s="191">
        <f t="shared" ref="GO111:HA111" si="3088">SUM(GO112:GO117)</f>
        <v>0</v>
      </c>
      <c r="GP111" s="191">
        <f t="shared" si="3088"/>
        <v>0</v>
      </c>
      <c r="GQ111" s="191">
        <f t="shared" si="3088"/>
        <v>0</v>
      </c>
      <c r="GR111" s="191">
        <f t="shared" si="3088"/>
        <v>0</v>
      </c>
      <c r="GS111" s="191">
        <f t="shared" si="3088"/>
        <v>0</v>
      </c>
      <c r="GT111" s="191">
        <f t="shared" si="3088"/>
        <v>0</v>
      </c>
      <c r="GU111" s="191">
        <f t="shared" si="3088"/>
        <v>0</v>
      </c>
      <c r="GV111" s="191">
        <f t="shared" si="3088"/>
        <v>0</v>
      </c>
      <c r="GW111" s="191">
        <f t="shared" si="3088"/>
        <v>0</v>
      </c>
      <c r="GX111" s="191">
        <f t="shared" si="3088"/>
        <v>0</v>
      </c>
      <c r="GY111" s="191">
        <f t="shared" si="3088"/>
        <v>0</v>
      </c>
      <c r="GZ111" s="191">
        <f t="shared" si="3088"/>
        <v>0</v>
      </c>
      <c r="HA111" s="191">
        <f t="shared" si="3088"/>
        <v>0</v>
      </c>
      <c r="HB111" s="191">
        <f>SUM(HB112:HB117)</f>
        <v>0</v>
      </c>
      <c r="HD111" s="191">
        <f t="shared" ref="HD111:HP111" si="3089">SUM(HD112:HD117)</f>
        <v>0</v>
      </c>
      <c r="HE111" s="191">
        <f t="shared" si="3089"/>
        <v>0</v>
      </c>
      <c r="HF111" s="191">
        <f t="shared" si="3089"/>
        <v>0</v>
      </c>
      <c r="HG111" s="191">
        <f t="shared" si="3089"/>
        <v>0</v>
      </c>
      <c r="HH111" s="191">
        <f t="shared" si="3089"/>
        <v>0</v>
      </c>
      <c r="HI111" s="191">
        <f t="shared" si="3089"/>
        <v>0</v>
      </c>
      <c r="HJ111" s="191">
        <f t="shared" si="3089"/>
        <v>0</v>
      </c>
      <c r="HK111" s="191">
        <f t="shared" si="3089"/>
        <v>0</v>
      </c>
      <c r="HL111" s="191">
        <f t="shared" si="3089"/>
        <v>0</v>
      </c>
      <c r="HM111" s="191">
        <f t="shared" si="3089"/>
        <v>0</v>
      </c>
      <c r="HN111" s="191">
        <f t="shared" si="3089"/>
        <v>0</v>
      </c>
      <c r="HO111" s="191">
        <f t="shared" si="3089"/>
        <v>0</v>
      </c>
      <c r="HP111" s="191">
        <f t="shared" si="3089"/>
        <v>0</v>
      </c>
      <c r="HQ111" s="191">
        <f>SUM(HQ112:HQ117)</f>
        <v>0</v>
      </c>
      <c r="HS111" s="191">
        <f t="shared" ref="HS111:IE111" si="3090">SUM(HS112:HS117)</f>
        <v>0</v>
      </c>
      <c r="HT111" s="191">
        <f t="shared" si="3090"/>
        <v>0</v>
      </c>
      <c r="HU111" s="191">
        <f t="shared" si="3090"/>
        <v>0</v>
      </c>
      <c r="HV111" s="191">
        <f t="shared" si="3090"/>
        <v>0</v>
      </c>
      <c r="HW111" s="191">
        <f t="shared" si="3090"/>
        <v>0</v>
      </c>
      <c r="HX111" s="191">
        <f t="shared" si="3090"/>
        <v>0</v>
      </c>
      <c r="HY111" s="191">
        <f t="shared" si="3090"/>
        <v>0</v>
      </c>
      <c r="HZ111" s="191">
        <f t="shared" si="3090"/>
        <v>0</v>
      </c>
      <c r="IA111" s="191">
        <f t="shared" si="3090"/>
        <v>0</v>
      </c>
      <c r="IB111" s="191">
        <f t="shared" si="3090"/>
        <v>0</v>
      </c>
      <c r="IC111" s="191">
        <f t="shared" si="3090"/>
        <v>0</v>
      </c>
      <c r="ID111" s="191">
        <f t="shared" si="3090"/>
        <v>0</v>
      </c>
      <c r="IE111" s="191">
        <f t="shared" si="3090"/>
        <v>0</v>
      </c>
      <c r="IF111" s="191">
        <f>SUM(IF112:IF117)</f>
        <v>0</v>
      </c>
      <c r="IH111" s="191">
        <f t="shared" ref="IH111:IT111" si="3091">SUM(IH112:IH117)</f>
        <v>0</v>
      </c>
      <c r="II111" s="191">
        <f t="shared" si="3091"/>
        <v>0</v>
      </c>
      <c r="IJ111" s="191">
        <f t="shared" si="3091"/>
        <v>0</v>
      </c>
      <c r="IK111" s="191">
        <f t="shared" si="3091"/>
        <v>0</v>
      </c>
      <c r="IL111" s="191">
        <f t="shared" si="3091"/>
        <v>0</v>
      </c>
      <c r="IM111" s="191">
        <f t="shared" si="3091"/>
        <v>0</v>
      </c>
      <c r="IN111" s="191">
        <f t="shared" si="3091"/>
        <v>0</v>
      </c>
      <c r="IO111" s="191">
        <f t="shared" si="3091"/>
        <v>0</v>
      </c>
      <c r="IP111" s="191">
        <f t="shared" si="3091"/>
        <v>0</v>
      </c>
      <c r="IQ111" s="191">
        <f t="shared" si="3091"/>
        <v>0</v>
      </c>
      <c r="IR111" s="191">
        <f t="shared" si="3091"/>
        <v>0</v>
      </c>
      <c r="IS111" s="191">
        <f t="shared" si="3091"/>
        <v>0</v>
      </c>
      <c r="IT111" s="191">
        <f t="shared" si="3091"/>
        <v>0</v>
      </c>
      <c r="IU111" s="191">
        <f>SUM(IU112:IU117)</f>
        <v>0</v>
      </c>
      <c r="IW111" s="191">
        <f t="shared" ref="IW111:JI111" si="3092">SUM(IW112:IW117)</f>
        <v>0</v>
      </c>
      <c r="IX111" s="191">
        <f t="shared" si="3092"/>
        <v>0</v>
      </c>
      <c r="IY111" s="191">
        <f t="shared" si="3092"/>
        <v>0</v>
      </c>
      <c r="IZ111" s="191">
        <f t="shared" si="3092"/>
        <v>0</v>
      </c>
      <c r="JA111" s="191">
        <f t="shared" si="3092"/>
        <v>0</v>
      </c>
      <c r="JB111" s="191">
        <f t="shared" si="3092"/>
        <v>0</v>
      </c>
      <c r="JC111" s="191">
        <f t="shared" si="3092"/>
        <v>0</v>
      </c>
      <c r="JD111" s="191">
        <f t="shared" si="3092"/>
        <v>0</v>
      </c>
      <c r="JE111" s="191">
        <f t="shared" si="3092"/>
        <v>0</v>
      </c>
      <c r="JF111" s="191">
        <f t="shared" si="3092"/>
        <v>0</v>
      </c>
      <c r="JG111" s="191">
        <f t="shared" si="3092"/>
        <v>0</v>
      </c>
      <c r="JH111" s="191">
        <f t="shared" si="3092"/>
        <v>0</v>
      </c>
      <c r="JI111" s="191">
        <f t="shared" si="3092"/>
        <v>0</v>
      </c>
      <c r="JJ111" s="191">
        <f>SUM(JJ112:JJ117)</f>
        <v>0</v>
      </c>
      <c r="JL111" s="191">
        <f t="shared" ref="JL111:JX111" si="3093">SUM(JL112:JL117)</f>
        <v>0</v>
      </c>
      <c r="JM111" s="191">
        <f t="shared" si="3093"/>
        <v>0</v>
      </c>
      <c r="JN111" s="191">
        <f t="shared" si="3093"/>
        <v>0</v>
      </c>
      <c r="JO111" s="191">
        <f t="shared" si="3093"/>
        <v>0</v>
      </c>
      <c r="JP111" s="191">
        <f t="shared" si="3093"/>
        <v>0</v>
      </c>
      <c r="JQ111" s="191">
        <f t="shared" si="3093"/>
        <v>0</v>
      </c>
      <c r="JR111" s="191">
        <f t="shared" si="3093"/>
        <v>0</v>
      </c>
      <c r="JS111" s="191">
        <f t="shared" si="3093"/>
        <v>0</v>
      </c>
      <c r="JT111" s="191">
        <f t="shared" si="3093"/>
        <v>0</v>
      </c>
      <c r="JU111" s="191">
        <f t="shared" si="3093"/>
        <v>0</v>
      </c>
      <c r="JV111" s="191">
        <f t="shared" si="3093"/>
        <v>0</v>
      </c>
      <c r="JW111" s="191">
        <f t="shared" si="3093"/>
        <v>0</v>
      </c>
      <c r="JX111" s="191">
        <f t="shared" si="3093"/>
        <v>0</v>
      </c>
      <c r="JY111" s="191">
        <f>SUM(JY112:JY117)</f>
        <v>0</v>
      </c>
      <c r="KA111" s="191">
        <f t="shared" ref="KA111:KM111" si="3094">SUM(KA112:KA117)</f>
        <v>0</v>
      </c>
      <c r="KB111" s="191">
        <f t="shared" si="3094"/>
        <v>0</v>
      </c>
      <c r="KC111" s="191">
        <f t="shared" si="3094"/>
        <v>0</v>
      </c>
      <c r="KD111" s="191">
        <f t="shared" si="3094"/>
        <v>0</v>
      </c>
      <c r="KE111" s="191">
        <f t="shared" si="3094"/>
        <v>0</v>
      </c>
      <c r="KF111" s="191">
        <f t="shared" si="3094"/>
        <v>0</v>
      </c>
      <c r="KG111" s="191">
        <f t="shared" si="3094"/>
        <v>0</v>
      </c>
      <c r="KH111" s="191">
        <f t="shared" si="3094"/>
        <v>0</v>
      </c>
      <c r="KI111" s="191">
        <f t="shared" si="3094"/>
        <v>0</v>
      </c>
      <c r="KJ111" s="191">
        <f t="shared" si="3094"/>
        <v>0</v>
      </c>
      <c r="KK111" s="191">
        <f t="shared" si="3094"/>
        <v>0</v>
      </c>
      <c r="KL111" s="191">
        <f t="shared" si="3094"/>
        <v>0</v>
      </c>
      <c r="KM111" s="191">
        <f t="shared" si="3094"/>
        <v>0</v>
      </c>
      <c r="KN111" s="191">
        <f>SUM(KN112:KN117)</f>
        <v>0</v>
      </c>
      <c r="KP111" s="191">
        <f t="shared" ref="KP111:LB111" si="3095">SUM(KP112:KP117)</f>
        <v>0</v>
      </c>
      <c r="KQ111" s="191">
        <f t="shared" si="3095"/>
        <v>0</v>
      </c>
      <c r="KR111" s="191">
        <f t="shared" si="3095"/>
        <v>0</v>
      </c>
      <c r="KS111" s="191">
        <f t="shared" si="3095"/>
        <v>0</v>
      </c>
      <c r="KT111" s="191">
        <f t="shared" si="3095"/>
        <v>0</v>
      </c>
      <c r="KU111" s="191">
        <f t="shared" si="3095"/>
        <v>0</v>
      </c>
      <c r="KV111" s="191">
        <f t="shared" si="3095"/>
        <v>0</v>
      </c>
      <c r="KW111" s="191">
        <f t="shared" si="3095"/>
        <v>0</v>
      </c>
      <c r="KX111" s="191">
        <f t="shared" si="3095"/>
        <v>0</v>
      </c>
      <c r="KY111" s="191">
        <f t="shared" si="3095"/>
        <v>0</v>
      </c>
      <c r="KZ111" s="191">
        <f t="shared" si="3095"/>
        <v>0</v>
      </c>
      <c r="LA111" s="191">
        <f t="shared" si="3095"/>
        <v>0</v>
      </c>
      <c r="LB111" s="191">
        <f t="shared" si="3095"/>
        <v>0</v>
      </c>
      <c r="LC111" s="191">
        <f>SUM(LC112:LC117)</f>
        <v>0</v>
      </c>
      <c r="LE111" s="191">
        <f t="shared" ref="LE111:LQ111" si="3096">SUM(LE112:LE117)</f>
        <v>0</v>
      </c>
      <c r="LF111" s="191">
        <f t="shared" si="3096"/>
        <v>0</v>
      </c>
      <c r="LG111" s="191">
        <f t="shared" si="3096"/>
        <v>0</v>
      </c>
      <c r="LH111" s="191">
        <f t="shared" si="3096"/>
        <v>0</v>
      </c>
      <c r="LI111" s="191">
        <f t="shared" si="3096"/>
        <v>0</v>
      </c>
      <c r="LJ111" s="191">
        <f t="shared" si="3096"/>
        <v>0</v>
      </c>
      <c r="LK111" s="191">
        <f t="shared" si="3096"/>
        <v>0</v>
      </c>
      <c r="LL111" s="191">
        <f t="shared" si="3096"/>
        <v>0</v>
      </c>
      <c r="LM111" s="191">
        <f t="shared" si="3096"/>
        <v>0</v>
      </c>
      <c r="LN111" s="191">
        <f t="shared" si="3096"/>
        <v>0</v>
      </c>
      <c r="LO111" s="191">
        <f t="shared" si="3096"/>
        <v>0</v>
      </c>
      <c r="LP111" s="191">
        <f t="shared" si="3096"/>
        <v>0</v>
      </c>
      <c r="LQ111" s="191">
        <f t="shared" si="3096"/>
        <v>0</v>
      </c>
      <c r="LR111" s="191">
        <f>SUM(LR112:LR117)</f>
        <v>0</v>
      </c>
      <c r="LT111" s="191">
        <f t="shared" ref="LT111:MF111" si="3097">SUM(LT112:LT117)</f>
        <v>0</v>
      </c>
      <c r="LU111" s="191">
        <f t="shared" si="3097"/>
        <v>0</v>
      </c>
      <c r="LV111" s="191">
        <f t="shared" si="3097"/>
        <v>0</v>
      </c>
      <c r="LW111" s="191">
        <f t="shared" si="3097"/>
        <v>0</v>
      </c>
      <c r="LX111" s="191">
        <f t="shared" si="3097"/>
        <v>0</v>
      </c>
      <c r="LY111" s="191">
        <f t="shared" si="3097"/>
        <v>0</v>
      </c>
      <c r="LZ111" s="191">
        <f t="shared" si="3097"/>
        <v>0</v>
      </c>
      <c r="MA111" s="191">
        <f t="shared" si="3097"/>
        <v>0</v>
      </c>
      <c r="MB111" s="191">
        <f t="shared" si="3097"/>
        <v>0</v>
      </c>
      <c r="MC111" s="191">
        <f t="shared" si="3097"/>
        <v>0</v>
      </c>
      <c r="MD111" s="191">
        <f t="shared" si="3097"/>
        <v>0</v>
      </c>
      <c r="ME111" s="191">
        <f t="shared" si="3097"/>
        <v>0</v>
      </c>
      <c r="MF111" s="191">
        <f t="shared" si="3097"/>
        <v>0</v>
      </c>
      <c r="MG111" s="191">
        <f>SUM(MG112:MG117)</f>
        <v>0</v>
      </c>
      <c r="MI111" s="191">
        <f t="shared" ref="MI111:MU111" si="3098">SUM(MI112:MI117)</f>
        <v>0</v>
      </c>
      <c r="MJ111" s="191">
        <f t="shared" si="3098"/>
        <v>0</v>
      </c>
      <c r="MK111" s="191">
        <f t="shared" si="3098"/>
        <v>0</v>
      </c>
      <c r="ML111" s="191">
        <f t="shared" si="3098"/>
        <v>0</v>
      </c>
      <c r="MM111" s="191">
        <f t="shared" si="3098"/>
        <v>0</v>
      </c>
      <c r="MN111" s="191">
        <f t="shared" si="3098"/>
        <v>0</v>
      </c>
      <c r="MO111" s="191">
        <f t="shared" si="3098"/>
        <v>0</v>
      </c>
      <c r="MP111" s="191">
        <f t="shared" si="3098"/>
        <v>0</v>
      </c>
      <c r="MQ111" s="191">
        <f t="shared" si="3098"/>
        <v>0</v>
      </c>
      <c r="MR111" s="191">
        <f t="shared" si="3098"/>
        <v>0</v>
      </c>
      <c r="MS111" s="191">
        <f t="shared" si="3098"/>
        <v>0</v>
      </c>
      <c r="MT111" s="191">
        <f t="shared" si="3098"/>
        <v>0</v>
      </c>
      <c r="MU111" s="191">
        <f t="shared" si="3098"/>
        <v>0</v>
      </c>
      <c r="MV111" s="191">
        <f>SUM(MV112:MV117)</f>
        <v>0</v>
      </c>
      <c r="MX111" s="191">
        <f t="shared" ref="MX111:NJ111" si="3099">SUM(MX112:MX117)</f>
        <v>0</v>
      </c>
      <c r="MY111" s="191">
        <f t="shared" si="3099"/>
        <v>0</v>
      </c>
      <c r="MZ111" s="191">
        <f t="shared" si="3099"/>
        <v>0</v>
      </c>
      <c r="NA111" s="191">
        <f t="shared" si="3099"/>
        <v>0</v>
      </c>
      <c r="NB111" s="191">
        <f t="shared" si="3099"/>
        <v>0</v>
      </c>
      <c r="NC111" s="191">
        <f t="shared" si="3099"/>
        <v>0</v>
      </c>
      <c r="ND111" s="191">
        <f t="shared" si="3099"/>
        <v>0</v>
      </c>
      <c r="NE111" s="191">
        <f t="shared" si="3099"/>
        <v>0</v>
      </c>
      <c r="NF111" s="191">
        <f t="shared" si="3099"/>
        <v>0</v>
      </c>
      <c r="NG111" s="191">
        <f t="shared" si="3099"/>
        <v>0</v>
      </c>
      <c r="NH111" s="191">
        <f t="shared" si="3099"/>
        <v>0</v>
      </c>
      <c r="NI111" s="191">
        <f t="shared" si="3099"/>
        <v>0</v>
      </c>
      <c r="NJ111" s="191">
        <f t="shared" si="3099"/>
        <v>0</v>
      </c>
      <c r="NK111" s="191">
        <f>SUM(NK112:NK117)</f>
        <v>0</v>
      </c>
      <c r="NM111" s="191">
        <f t="shared" ref="NM111:NY111" si="3100">SUM(NM112:NM117)</f>
        <v>0</v>
      </c>
      <c r="NN111" s="191">
        <f t="shared" si="3100"/>
        <v>0</v>
      </c>
      <c r="NO111" s="191">
        <f t="shared" si="3100"/>
        <v>0</v>
      </c>
      <c r="NP111" s="191">
        <f t="shared" si="3100"/>
        <v>0</v>
      </c>
      <c r="NQ111" s="191">
        <f t="shared" si="3100"/>
        <v>0</v>
      </c>
      <c r="NR111" s="191">
        <f t="shared" si="3100"/>
        <v>0</v>
      </c>
      <c r="NS111" s="191">
        <f t="shared" si="3100"/>
        <v>0</v>
      </c>
      <c r="NT111" s="191">
        <f t="shared" si="3100"/>
        <v>0</v>
      </c>
      <c r="NU111" s="191">
        <f t="shared" si="3100"/>
        <v>0</v>
      </c>
      <c r="NV111" s="191">
        <f t="shared" si="3100"/>
        <v>0</v>
      </c>
      <c r="NW111" s="191">
        <f t="shared" si="3100"/>
        <v>0</v>
      </c>
      <c r="NX111" s="191">
        <f t="shared" si="3100"/>
        <v>0</v>
      </c>
      <c r="NY111" s="191">
        <f t="shared" si="3100"/>
        <v>0</v>
      </c>
      <c r="NZ111" s="191">
        <f>SUM(NZ112:NZ117)</f>
        <v>0</v>
      </c>
      <c r="OB111" s="191">
        <f t="shared" ref="OB111:ON111" si="3101">SUM(OB112:OB117)</f>
        <v>0</v>
      </c>
      <c r="OC111" s="191">
        <f t="shared" si="3101"/>
        <v>0</v>
      </c>
      <c r="OD111" s="191">
        <f t="shared" si="3101"/>
        <v>0</v>
      </c>
      <c r="OE111" s="191">
        <f t="shared" si="3101"/>
        <v>0</v>
      </c>
      <c r="OF111" s="191">
        <f t="shared" si="3101"/>
        <v>0</v>
      </c>
      <c r="OG111" s="191">
        <f t="shared" si="3101"/>
        <v>0</v>
      </c>
      <c r="OH111" s="191">
        <f t="shared" si="3101"/>
        <v>0</v>
      </c>
      <c r="OI111" s="191">
        <f t="shared" si="3101"/>
        <v>0</v>
      </c>
      <c r="OJ111" s="191">
        <f t="shared" si="3101"/>
        <v>0</v>
      </c>
      <c r="OK111" s="191">
        <f t="shared" si="3101"/>
        <v>0</v>
      </c>
      <c r="OL111" s="191">
        <f t="shared" si="3101"/>
        <v>0</v>
      </c>
      <c r="OM111" s="191">
        <f t="shared" si="3101"/>
        <v>0</v>
      </c>
      <c r="ON111" s="191">
        <f t="shared" si="3101"/>
        <v>0</v>
      </c>
      <c r="OO111" s="191">
        <f>SUM(OO112:OO117)</f>
        <v>0</v>
      </c>
      <c r="OQ111" s="191">
        <f t="shared" ref="OQ111:PC111" si="3102">SUM(OQ112:OQ117)</f>
        <v>0</v>
      </c>
      <c r="OR111" s="191">
        <f t="shared" si="3102"/>
        <v>0</v>
      </c>
      <c r="OS111" s="191">
        <f t="shared" si="3102"/>
        <v>0</v>
      </c>
      <c r="OT111" s="191">
        <f t="shared" si="3102"/>
        <v>0</v>
      </c>
      <c r="OU111" s="191">
        <f t="shared" si="3102"/>
        <v>0</v>
      </c>
      <c r="OV111" s="191">
        <f t="shared" si="3102"/>
        <v>0</v>
      </c>
      <c r="OW111" s="191">
        <f t="shared" si="3102"/>
        <v>0</v>
      </c>
      <c r="OX111" s="191">
        <f t="shared" si="3102"/>
        <v>0</v>
      </c>
      <c r="OY111" s="191">
        <f t="shared" si="3102"/>
        <v>0</v>
      </c>
      <c r="OZ111" s="191">
        <f t="shared" si="3102"/>
        <v>0</v>
      </c>
      <c r="PA111" s="191">
        <f t="shared" si="3102"/>
        <v>0</v>
      </c>
      <c r="PB111" s="191">
        <f t="shared" si="3102"/>
        <v>0</v>
      </c>
      <c r="PC111" s="191">
        <f t="shared" si="3102"/>
        <v>0</v>
      </c>
      <c r="PD111" s="191">
        <f>SUM(PD112:PD117)</f>
        <v>0</v>
      </c>
      <c r="PF111" s="191">
        <f t="shared" ref="PF111:PR111" si="3103">SUM(PF112:PF117)</f>
        <v>0</v>
      </c>
      <c r="PG111" s="191">
        <f t="shared" si="3103"/>
        <v>0</v>
      </c>
      <c r="PH111" s="191">
        <f t="shared" si="3103"/>
        <v>0</v>
      </c>
      <c r="PI111" s="191">
        <f t="shared" si="3103"/>
        <v>0</v>
      </c>
      <c r="PJ111" s="191">
        <f t="shared" si="3103"/>
        <v>0</v>
      </c>
      <c r="PK111" s="191">
        <f t="shared" si="3103"/>
        <v>0</v>
      </c>
      <c r="PL111" s="191">
        <f t="shared" si="3103"/>
        <v>0</v>
      </c>
      <c r="PM111" s="191">
        <f t="shared" si="3103"/>
        <v>0</v>
      </c>
      <c r="PN111" s="191">
        <f t="shared" si="3103"/>
        <v>0</v>
      </c>
      <c r="PO111" s="191">
        <f t="shared" si="3103"/>
        <v>0</v>
      </c>
      <c r="PP111" s="191">
        <f t="shared" si="3103"/>
        <v>0</v>
      </c>
      <c r="PQ111" s="191">
        <f t="shared" si="3103"/>
        <v>0</v>
      </c>
      <c r="PR111" s="191">
        <f t="shared" si="3103"/>
        <v>0</v>
      </c>
      <c r="PS111" s="191">
        <f>SUM(PS112:PS117)</f>
        <v>0</v>
      </c>
      <c r="PU111" s="191">
        <f t="shared" ref="PU111:QG111" si="3104">SUM(PU112:PU117)</f>
        <v>0</v>
      </c>
      <c r="PV111" s="191">
        <f t="shared" si="3104"/>
        <v>0</v>
      </c>
      <c r="PW111" s="191">
        <f t="shared" si="3104"/>
        <v>0</v>
      </c>
      <c r="PX111" s="191">
        <f t="shared" si="3104"/>
        <v>0</v>
      </c>
      <c r="PY111" s="191">
        <f t="shared" si="3104"/>
        <v>0</v>
      </c>
      <c r="PZ111" s="191">
        <f t="shared" si="3104"/>
        <v>0</v>
      </c>
      <c r="QA111" s="191">
        <f t="shared" si="3104"/>
        <v>0</v>
      </c>
      <c r="QB111" s="191">
        <f t="shared" si="3104"/>
        <v>0</v>
      </c>
      <c r="QC111" s="191">
        <f t="shared" si="3104"/>
        <v>0</v>
      </c>
      <c r="QD111" s="191">
        <f t="shared" si="3104"/>
        <v>0</v>
      </c>
      <c r="QE111" s="191">
        <f t="shared" si="3104"/>
        <v>0</v>
      </c>
      <c r="QF111" s="191">
        <f t="shared" si="3104"/>
        <v>0</v>
      </c>
      <c r="QG111" s="191">
        <f t="shared" si="3104"/>
        <v>0</v>
      </c>
      <c r="QH111" s="191">
        <f>SUM(QH112:QH117)</f>
        <v>0</v>
      </c>
      <c r="QJ111" s="191">
        <f t="shared" ref="QJ111:QV111" si="3105">SUM(QJ112:QJ117)</f>
        <v>0</v>
      </c>
      <c r="QK111" s="191">
        <f t="shared" si="3105"/>
        <v>0</v>
      </c>
      <c r="QL111" s="191">
        <f t="shared" si="3105"/>
        <v>0</v>
      </c>
      <c r="QM111" s="191">
        <f t="shared" si="3105"/>
        <v>0</v>
      </c>
      <c r="QN111" s="191">
        <f t="shared" si="3105"/>
        <v>0</v>
      </c>
      <c r="QO111" s="191">
        <f t="shared" si="3105"/>
        <v>0</v>
      </c>
      <c r="QP111" s="191">
        <f t="shared" si="3105"/>
        <v>0</v>
      </c>
      <c r="QQ111" s="191">
        <f t="shared" si="3105"/>
        <v>0</v>
      </c>
      <c r="QR111" s="191">
        <f t="shared" si="3105"/>
        <v>0</v>
      </c>
      <c r="QS111" s="191">
        <f t="shared" si="3105"/>
        <v>0</v>
      </c>
      <c r="QT111" s="191">
        <f t="shared" si="3105"/>
        <v>0</v>
      </c>
      <c r="QU111" s="191">
        <f t="shared" si="3105"/>
        <v>0</v>
      </c>
      <c r="QV111" s="191">
        <f t="shared" si="3105"/>
        <v>0</v>
      </c>
      <c r="QW111" s="191">
        <f>SUM(QW112:QW117)</f>
        <v>0</v>
      </c>
      <c r="QY111" s="191">
        <f t="shared" ref="QY111:RK111" si="3106">SUM(QY112:QY117)</f>
        <v>0</v>
      </c>
      <c r="QZ111" s="191">
        <f t="shared" si="3106"/>
        <v>0</v>
      </c>
      <c r="RA111" s="191">
        <f t="shared" si="3106"/>
        <v>0</v>
      </c>
      <c r="RB111" s="191">
        <f t="shared" si="3106"/>
        <v>0</v>
      </c>
      <c r="RC111" s="191">
        <f t="shared" si="3106"/>
        <v>0</v>
      </c>
      <c r="RD111" s="191">
        <f t="shared" si="3106"/>
        <v>0</v>
      </c>
      <c r="RE111" s="191">
        <f t="shared" si="3106"/>
        <v>0</v>
      </c>
      <c r="RF111" s="191">
        <f t="shared" si="3106"/>
        <v>0</v>
      </c>
      <c r="RG111" s="191">
        <f t="shared" si="3106"/>
        <v>0</v>
      </c>
      <c r="RH111" s="191">
        <f t="shared" si="3106"/>
        <v>0</v>
      </c>
      <c r="RI111" s="191">
        <f t="shared" si="3106"/>
        <v>0</v>
      </c>
      <c r="RJ111" s="191">
        <f t="shared" si="3106"/>
        <v>0</v>
      </c>
      <c r="RK111" s="191">
        <f t="shared" si="3106"/>
        <v>0</v>
      </c>
      <c r="RL111" s="191">
        <f>SUM(RL112:RL117)</f>
        <v>0</v>
      </c>
      <c r="RN111" s="191">
        <f t="shared" ref="RN111:RZ111" si="3107">SUM(RN112:RN117)</f>
        <v>0</v>
      </c>
      <c r="RO111" s="191">
        <f t="shared" si="3107"/>
        <v>0</v>
      </c>
      <c r="RP111" s="191">
        <f t="shared" si="3107"/>
        <v>0</v>
      </c>
      <c r="RQ111" s="191">
        <f t="shared" si="3107"/>
        <v>0</v>
      </c>
      <c r="RR111" s="191">
        <f t="shared" si="3107"/>
        <v>0</v>
      </c>
      <c r="RS111" s="191">
        <f t="shared" si="3107"/>
        <v>0</v>
      </c>
      <c r="RT111" s="191">
        <f t="shared" si="3107"/>
        <v>0</v>
      </c>
      <c r="RU111" s="191">
        <f t="shared" si="3107"/>
        <v>0</v>
      </c>
      <c r="RV111" s="191">
        <f t="shared" si="3107"/>
        <v>0</v>
      </c>
      <c r="RW111" s="191">
        <f t="shared" si="3107"/>
        <v>0</v>
      </c>
      <c r="RX111" s="191">
        <f t="shared" si="3107"/>
        <v>0</v>
      </c>
      <c r="RY111" s="191">
        <f t="shared" si="3107"/>
        <v>0</v>
      </c>
      <c r="RZ111" s="191">
        <f t="shared" si="3107"/>
        <v>0</v>
      </c>
      <c r="SA111" s="191">
        <f>SUM(SA112:SA117)</f>
        <v>0</v>
      </c>
      <c r="SC111" s="191">
        <f t="shared" ref="SC111:SO111" si="3108">SUM(SC112:SC117)</f>
        <v>0</v>
      </c>
      <c r="SD111" s="191">
        <f t="shared" si="3108"/>
        <v>0</v>
      </c>
      <c r="SE111" s="191">
        <f t="shared" si="3108"/>
        <v>0</v>
      </c>
      <c r="SF111" s="191">
        <f t="shared" si="3108"/>
        <v>0</v>
      </c>
      <c r="SG111" s="191">
        <f t="shared" si="3108"/>
        <v>0</v>
      </c>
      <c r="SH111" s="191">
        <f t="shared" si="3108"/>
        <v>0</v>
      </c>
      <c r="SI111" s="191">
        <f t="shared" si="3108"/>
        <v>0</v>
      </c>
      <c r="SJ111" s="191">
        <f t="shared" si="3108"/>
        <v>0</v>
      </c>
      <c r="SK111" s="191">
        <f t="shared" si="3108"/>
        <v>0</v>
      </c>
      <c r="SL111" s="191">
        <f t="shared" si="3108"/>
        <v>0</v>
      </c>
      <c r="SM111" s="191">
        <f t="shared" si="3108"/>
        <v>0</v>
      </c>
      <c r="SN111" s="191">
        <f t="shared" si="3108"/>
        <v>0</v>
      </c>
      <c r="SO111" s="191">
        <f t="shared" si="3108"/>
        <v>0</v>
      </c>
      <c r="SP111" s="191">
        <f>SUM(SP112:SP117)</f>
        <v>0</v>
      </c>
      <c r="SR111" s="191">
        <f t="shared" ref="SR111:TD111" si="3109">SUM(SR112:SR117)</f>
        <v>0</v>
      </c>
      <c r="SS111" s="191">
        <f t="shared" si="3109"/>
        <v>0</v>
      </c>
      <c r="ST111" s="191">
        <f t="shared" si="3109"/>
        <v>0</v>
      </c>
      <c r="SU111" s="191">
        <f t="shared" si="3109"/>
        <v>0</v>
      </c>
      <c r="SV111" s="191">
        <f t="shared" si="3109"/>
        <v>0</v>
      </c>
      <c r="SW111" s="191">
        <f t="shared" si="3109"/>
        <v>0</v>
      </c>
      <c r="SX111" s="191">
        <f t="shared" si="3109"/>
        <v>0</v>
      </c>
      <c r="SY111" s="191">
        <f t="shared" si="3109"/>
        <v>0</v>
      </c>
      <c r="SZ111" s="191">
        <f t="shared" si="3109"/>
        <v>0</v>
      </c>
      <c r="TA111" s="191">
        <f t="shared" si="3109"/>
        <v>0</v>
      </c>
      <c r="TB111" s="191">
        <f t="shared" si="3109"/>
        <v>0</v>
      </c>
      <c r="TC111" s="191">
        <f t="shared" si="3109"/>
        <v>0</v>
      </c>
      <c r="TD111" s="191">
        <f t="shared" si="3109"/>
        <v>0</v>
      </c>
      <c r="TE111" s="191">
        <f>SUM(TE112:TE117)</f>
        <v>0</v>
      </c>
      <c r="TG111" s="191">
        <f t="shared" ref="TG111:TS111" si="3110">SUM(TG112:TG117)</f>
        <v>0</v>
      </c>
      <c r="TH111" s="191">
        <f t="shared" si="3110"/>
        <v>0</v>
      </c>
      <c r="TI111" s="191">
        <f t="shared" si="3110"/>
        <v>0</v>
      </c>
      <c r="TJ111" s="191">
        <f t="shared" si="3110"/>
        <v>0</v>
      </c>
      <c r="TK111" s="191">
        <f t="shared" si="3110"/>
        <v>0</v>
      </c>
      <c r="TL111" s="191">
        <f t="shared" si="3110"/>
        <v>0</v>
      </c>
      <c r="TM111" s="191">
        <f t="shared" si="3110"/>
        <v>0</v>
      </c>
      <c r="TN111" s="191">
        <f t="shared" si="3110"/>
        <v>0</v>
      </c>
      <c r="TO111" s="191">
        <f t="shared" si="3110"/>
        <v>0</v>
      </c>
      <c r="TP111" s="191">
        <f t="shared" si="3110"/>
        <v>0</v>
      </c>
      <c r="TQ111" s="191">
        <f t="shared" si="3110"/>
        <v>0</v>
      </c>
      <c r="TR111" s="191">
        <f t="shared" si="3110"/>
        <v>0</v>
      </c>
      <c r="TS111" s="191">
        <f t="shared" si="3110"/>
        <v>0</v>
      </c>
      <c r="TT111" s="191">
        <f>SUM(TT112:TT117)</f>
        <v>0</v>
      </c>
      <c r="TV111" s="191">
        <f t="shared" ref="TV111:UH111" si="3111">SUM(TV112:TV117)</f>
        <v>0</v>
      </c>
      <c r="TW111" s="191">
        <f t="shared" si="3111"/>
        <v>0</v>
      </c>
      <c r="TX111" s="191">
        <f t="shared" si="3111"/>
        <v>0</v>
      </c>
      <c r="TY111" s="191">
        <f t="shared" si="3111"/>
        <v>0</v>
      </c>
      <c r="TZ111" s="191">
        <f t="shared" si="3111"/>
        <v>0</v>
      </c>
      <c r="UA111" s="191">
        <f t="shared" si="3111"/>
        <v>0</v>
      </c>
      <c r="UB111" s="191">
        <f t="shared" si="3111"/>
        <v>0</v>
      </c>
      <c r="UC111" s="191">
        <f t="shared" si="3111"/>
        <v>0</v>
      </c>
      <c r="UD111" s="191">
        <f t="shared" si="3111"/>
        <v>0</v>
      </c>
      <c r="UE111" s="191">
        <f t="shared" si="3111"/>
        <v>0</v>
      </c>
      <c r="UF111" s="191">
        <f t="shared" si="3111"/>
        <v>0</v>
      </c>
      <c r="UG111" s="191">
        <f t="shared" si="3111"/>
        <v>0</v>
      </c>
      <c r="UH111" s="191">
        <f t="shared" si="3111"/>
        <v>0</v>
      </c>
      <c r="UI111" s="191">
        <f>SUM(UI112:UI117)</f>
        <v>0</v>
      </c>
      <c r="UK111" s="191">
        <f t="shared" ref="UK111:UW111" si="3112">SUM(UK112:UK117)</f>
        <v>0</v>
      </c>
      <c r="UL111" s="191">
        <f t="shared" si="3112"/>
        <v>0</v>
      </c>
      <c r="UM111" s="191">
        <f t="shared" si="3112"/>
        <v>0</v>
      </c>
      <c r="UN111" s="191">
        <f t="shared" si="3112"/>
        <v>0</v>
      </c>
      <c r="UO111" s="191">
        <f t="shared" si="3112"/>
        <v>0</v>
      </c>
      <c r="UP111" s="191">
        <f t="shared" si="3112"/>
        <v>0</v>
      </c>
      <c r="UQ111" s="191">
        <f t="shared" si="3112"/>
        <v>0</v>
      </c>
      <c r="UR111" s="191">
        <f t="shared" si="3112"/>
        <v>0</v>
      </c>
      <c r="US111" s="191">
        <f t="shared" si="3112"/>
        <v>0</v>
      </c>
      <c r="UT111" s="191">
        <f t="shared" si="3112"/>
        <v>0</v>
      </c>
      <c r="UU111" s="191">
        <f t="shared" si="3112"/>
        <v>0</v>
      </c>
      <c r="UV111" s="191">
        <f t="shared" si="3112"/>
        <v>0</v>
      </c>
      <c r="UW111" s="191">
        <f t="shared" si="3112"/>
        <v>0</v>
      </c>
      <c r="UX111" s="191">
        <f>SUM(UX112:UX117)</f>
        <v>0</v>
      </c>
      <c r="UZ111" s="191">
        <f t="shared" ref="UZ111:VL111" si="3113">SUM(UZ112:UZ117)</f>
        <v>0</v>
      </c>
      <c r="VA111" s="191">
        <f t="shared" si="3113"/>
        <v>0</v>
      </c>
      <c r="VB111" s="191">
        <f t="shared" si="3113"/>
        <v>0</v>
      </c>
      <c r="VC111" s="191">
        <f t="shared" si="3113"/>
        <v>0</v>
      </c>
      <c r="VD111" s="191">
        <f t="shared" si="3113"/>
        <v>0</v>
      </c>
      <c r="VE111" s="191">
        <f t="shared" si="3113"/>
        <v>0</v>
      </c>
      <c r="VF111" s="191">
        <f t="shared" si="3113"/>
        <v>0</v>
      </c>
      <c r="VG111" s="191">
        <f t="shared" si="3113"/>
        <v>0</v>
      </c>
      <c r="VH111" s="191">
        <f t="shared" si="3113"/>
        <v>0</v>
      </c>
      <c r="VI111" s="191">
        <f t="shared" si="3113"/>
        <v>0</v>
      </c>
      <c r="VJ111" s="191">
        <f t="shared" si="3113"/>
        <v>0</v>
      </c>
      <c r="VK111" s="191">
        <f t="shared" si="3113"/>
        <v>0</v>
      </c>
      <c r="VL111" s="191">
        <f t="shared" si="3113"/>
        <v>0</v>
      </c>
      <c r="VM111" s="191">
        <f>SUM(VM112:VM117)</f>
        <v>0</v>
      </c>
      <c r="VO111" s="191">
        <f t="shared" ref="VO111:WA111" si="3114">SUM(VO112:VO117)</f>
        <v>0</v>
      </c>
      <c r="VP111" s="191">
        <f t="shared" si="3114"/>
        <v>0</v>
      </c>
      <c r="VQ111" s="191">
        <f t="shared" si="3114"/>
        <v>0</v>
      </c>
      <c r="VR111" s="191">
        <f t="shared" si="3114"/>
        <v>0</v>
      </c>
      <c r="VS111" s="191">
        <f t="shared" si="3114"/>
        <v>0</v>
      </c>
      <c r="VT111" s="191">
        <f t="shared" si="3114"/>
        <v>0</v>
      </c>
      <c r="VU111" s="191">
        <f t="shared" si="3114"/>
        <v>0</v>
      </c>
      <c r="VV111" s="191">
        <f t="shared" si="3114"/>
        <v>0</v>
      </c>
      <c r="VW111" s="191">
        <f t="shared" si="3114"/>
        <v>0</v>
      </c>
      <c r="VX111" s="191">
        <f t="shared" si="3114"/>
        <v>0</v>
      </c>
      <c r="VY111" s="191">
        <f t="shared" si="3114"/>
        <v>0</v>
      </c>
      <c r="VZ111" s="191">
        <f t="shared" si="3114"/>
        <v>0</v>
      </c>
      <c r="WA111" s="191">
        <f t="shared" si="3114"/>
        <v>0</v>
      </c>
      <c r="WB111" s="191">
        <f>SUM(WB112:WB117)</f>
        <v>0</v>
      </c>
      <c r="WD111" s="191">
        <f t="shared" ref="WD111:WP111" si="3115">SUM(WD112:WD117)</f>
        <v>0</v>
      </c>
      <c r="WE111" s="191">
        <f t="shared" si="3115"/>
        <v>0</v>
      </c>
      <c r="WF111" s="191">
        <f t="shared" si="3115"/>
        <v>0</v>
      </c>
      <c r="WG111" s="191">
        <f t="shared" si="3115"/>
        <v>0</v>
      </c>
      <c r="WH111" s="191">
        <f t="shared" si="3115"/>
        <v>0</v>
      </c>
      <c r="WI111" s="191">
        <f t="shared" si="3115"/>
        <v>0</v>
      </c>
      <c r="WJ111" s="191">
        <f t="shared" si="3115"/>
        <v>0</v>
      </c>
      <c r="WK111" s="191">
        <f t="shared" si="3115"/>
        <v>0</v>
      </c>
      <c r="WL111" s="191">
        <f t="shared" si="3115"/>
        <v>0</v>
      </c>
      <c r="WM111" s="191">
        <f t="shared" si="3115"/>
        <v>0</v>
      </c>
      <c r="WN111" s="191">
        <f t="shared" si="3115"/>
        <v>0</v>
      </c>
      <c r="WO111" s="191">
        <f t="shared" si="3115"/>
        <v>0</v>
      </c>
      <c r="WP111" s="191">
        <f t="shared" si="3115"/>
        <v>0</v>
      </c>
      <c r="WQ111" s="191">
        <f>SUM(WQ112:WQ117)</f>
        <v>0</v>
      </c>
      <c r="WS111" s="191">
        <f t="shared" ref="WS111:XE111" si="3116">SUM(WS112:WS117)</f>
        <v>0</v>
      </c>
      <c r="WT111" s="191">
        <f t="shared" si="3116"/>
        <v>0</v>
      </c>
      <c r="WU111" s="191">
        <f t="shared" si="3116"/>
        <v>0</v>
      </c>
      <c r="WV111" s="191">
        <f t="shared" si="3116"/>
        <v>0</v>
      </c>
      <c r="WW111" s="191">
        <f t="shared" si="3116"/>
        <v>0</v>
      </c>
      <c r="WX111" s="191">
        <f t="shared" si="3116"/>
        <v>0</v>
      </c>
      <c r="WY111" s="191">
        <f t="shared" si="3116"/>
        <v>0</v>
      </c>
      <c r="WZ111" s="191">
        <f t="shared" si="3116"/>
        <v>0</v>
      </c>
      <c r="XA111" s="191">
        <f t="shared" si="3116"/>
        <v>0</v>
      </c>
      <c r="XB111" s="191">
        <f t="shared" si="3116"/>
        <v>0</v>
      </c>
      <c r="XC111" s="191">
        <f t="shared" si="3116"/>
        <v>0</v>
      </c>
      <c r="XD111" s="191">
        <f t="shared" si="3116"/>
        <v>0</v>
      </c>
      <c r="XE111" s="191">
        <f t="shared" si="3116"/>
        <v>0</v>
      </c>
      <c r="XF111" s="191">
        <f>SUM(XF112:XF117)</f>
        <v>0</v>
      </c>
      <c r="XH111" s="191">
        <f t="shared" ref="XH111:XT111" si="3117">SUM(XH112:XH117)</f>
        <v>0</v>
      </c>
      <c r="XI111" s="191">
        <f t="shared" si="3117"/>
        <v>0</v>
      </c>
      <c r="XJ111" s="191">
        <f t="shared" si="3117"/>
        <v>0</v>
      </c>
      <c r="XK111" s="191">
        <f t="shared" si="3117"/>
        <v>0</v>
      </c>
      <c r="XL111" s="191">
        <f t="shared" si="3117"/>
        <v>0</v>
      </c>
      <c r="XM111" s="191">
        <f t="shared" si="3117"/>
        <v>0</v>
      </c>
      <c r="XN111" s="191">
        <f t="shared" si="3117"/>
        <v>0</v>
      </c>
      <c r="XO111" s="191">
        <f t="shared" si="3117"/>
        <v>0</v>
      </c>
      <c r="XP111" s="191">
        <f t="shared" si="3117"/>
        <v>0</v>
      </c>
      <c r="XQ111" s="191">
        <f t="shared" si="3117"/>
        <v>0</v>
      </c>
      <c r="XR111" s="191">
        <f t="shared" si="3117"/>
        <v>0</v>
      </c>
      <c r="XS111" s="191">
        <f t="shared" si="3117"/>
        <v>0</v>
      </c>
      <c r="XT111" s="191">
        <f t="shared" si="3117"/>
        <v>0</v>
      </c>
      <c r="XU111" s="191">
        <f>SUM(XU112:XU117)</f>
        <v>0</v>
      </c>
      <c r="XW111" s="191">
        <f t="shared" ref="XW111:YI111" si="3118">SUM(XW112:XW117)</f>
        <v>0</v>
      </c>
      <c r="XX111" s="191">
        <f t="shared" si="3118"/>
        <v>0</v>
      </c>
      <c r="XY111" s="191">
        <f t="shared" si="3118"/>
        <v>0</v>
      </c>
      <c r="XZ111" s="191">
        <f t="shared" si="3118"/>
        <v>0</v>
      </c>
      <c r="YA111" s="191">
        <f t="shared" si="3118"/>
        <v>0</v>
      </c>
      <c r="YB111" s="191">
        <f t="shared" si="3118"/>
        <v>0</v>
      </c>
      <c r="YC111" s="191">
        <f t="shared" si="3118"/>
        <v>0</v>
      </c>
      <c r="YD111" s="191">
        <f t="shared" si="3118"/>
        <v>0</v>
      </c>
      <c r="YE111" s="191">
        <f t="shared" si="3118"/>
        <v>0</v>
      </c>
      <c r="YF111" s="191">
        <f t="shared" si="3118"/>
        <v>0</v>
      </c>
      <c r="YG111" s="191">
        <f t="shared" si="3118"/>
        <v>0</v>
      </c>
      <c r="YH111" s="191">
        <f t="shared" si="3118"/>
        <v>0</v>
      </c>
      <c r="YI111" s="191">
        <f t="shared" si="3118"/>
        <v>0</v>
      </c>
      <c r="YJ111" s="191">
        <f>SUM(YJ112:YJ117)</f>
        <v>0</v>
      </c>
      <c r="YL111" s="191">
        <f t="shared" ref="YL111:YX111" si="3119">SUM(YL112:YL117)</f>
        <v>0</v>
      </c>
      <c r="YM111" s="191">
        <f t="shared" si="3119"/>
        <v>0</v>
      </c>
      <c r="YN111" s="191">
        <f t="shared" si="3119"/>
        <v>0</v>
      </c>
      <c r="YO111" s="191">
        <f t="shared" si="3119"/>
        <v>0</v>
      </c>
      <c r="YP111" s="191">
        <f t="shared" si="3119"/>
        <v>0</v>
      </c>
      <c r="YQ111" s="191">
        <f t="shared" si="3119"/>
        <v>0</v>
      </c>
      <c r="YR111" s="191">
        <f t="shared" si="3119"/>
        <v>0</v>
      </c>
      <c r="YS111" s="191">
        <f t="shared" si="3119"/>
        <v>0</v>
      </c>
      <c r="YT111" s="191">
        <f t="shared" si="3119"/>
        <v>0</v>
      </c>
      <c r="YU111" s="191">
        <f t="shared" si="3119"/>
        <v>0</v>
      </c>
      <c r="YV111" s="191">
        <f t="shared" si="3119"/>
        <v>0</v>
      </c>
      <c r="YW111" s="191">
        <f t="shared" si="3119"/>
        <v>0</v>
      </c>
      <c r="YX111" s="191">
        <f t="shared" si="3119"/>
        <v>0</v>
      </c>
      <c r="YY111" s="191">
        <f>SUM(YY112:YY117)</f>
        <v>0</v>
      </c>
      <c r="ZA111" s="191">
        <f t="shared" ref="ZA111:ZM111" si="3120">SUM(ZA112:ZA117)</f>
        <v>0</v>
      </c>
      <c r="ZB111" s="191">
        <f t="shared" si="3120"/>
        <v>0</v>
      </c>
      <c r="ZC111" s="191">
        <f t="shared" si="3120"/>
        <v>0</v>
      </c>
      <c r="ZD111" s="191">
        <f t="shared" si="3120"/>
        <v>0</v>
      </c>
      <c r="ZE111" s="191">
        <f t="shared" si="3120"/>
        <v>0</v>
      </c>
      <c r="ZF111" s="191">
        <f t="shared" si="3120"/>
        <v>0</v>
      </c>
      <c r="ZG111" s="191">
        <f t="shared" si="3120"/>
        <v>0</v>
      </c>
      <c r="ZH111" s="191">
        <f t="shared" si="3120"/>
        <v>0</v>
      </c>
      <c r="ZI111" s="191">
        <f t="shared" si="3120"/>
        <v>0</v>
      </c>
      <c r="ZJ111" s="191">
        <f t="shared" si="3120"/>
        <v>0</v>
      </c>
      <c r="ZK111" s="191">
        <f t="shared" si="3120"/>
        <v>0</v>
      </c>
      <c r="ZL111" s="191">
        <f t="shared" si="3120"/>
        <v>0</v>
      </c>
      <c r="ZM111" s="191">
        <f t="shared" si="3120"/>
        <v>0</v>
      </c>
      <c r="ZN111" s="191">
        <f>SUM(ZN112:ZN117)</f>
        <v>0</v>
      </c>
      <c r="ZP111" s="191">
        <f t="shared" ref="ZP111:AAB111" si="3121">SUM(ZP112:ZP117)</f>
        <v>0</v>
      </c>
      <c r="ZQ111" s="191">
        <f t="shared" si="3121"/>
        <v>0</v>
      </c>
      <c r="ZR111" s="191">
        <f t="shared" si="3121"/>
        <v>0</v>
      </c>
      <c r="ZS111" s="191">
        <f t="shared" si="3121"/>
        <v>0</v>
      </c>
      <c r="ZT111" s="191">
        <f t="shared" si="3121"/>
        <v>0</v>
      </c>
      <c r="ZU111" s="191">
        <f t="shared" si="3121"/>
        <v>0</v>
      </c>
      <c r="ZV111" s="191">
        <f t="shared" si="3121"/>
        <v>0</v>
      </c>
      <c r="ZW111" s="191">
        <f t="shared" si="3121"/>
        <v>0</v>
      </c>
      <c r="ZX111" s="191">
        <f t="shared" si="3121"/>
        <v>0</v>
      </c>
      <c r="ZY111" s="191">
        <f t="shared" si="3121"/>
        <v>0</v>
      </c>
      <c r="ZZ111" s="191">
        <f t="shared" si="3121"/>
        <v>0</v>
      </c>
      <c r="AAA111" s="191">
        <f t="shared" si="3121"/>
        <v>0</v>
      </c>
      <c r="AAB111" s="191">
        <f t="shared" si="3121"/>
        <v>0</v>
      </c>
      <c r="AAC111" s="191">
        <f>SUM(AAC112:AAC117)</f>
        <v>0</v>
      </c>
      <c r="AAE111" s="191">
        <f t="shared" ref="AAE111:AAQ111" si="3122">SUM(AAE112:AAE117)</f>
        <v>0</v>
      </c>
      <c r="AAF111" s="191">
        <f t="shared" si="3122"/>
        <v>0</v>
      </c>
      <c r="AAG111" s="191">
        <f t="shared" si="3122"/>
        <v>0</v>
      </c>
      <c r="AAH111" s="191">
        <f t="shared" si="3122"/>
        <v>0</v>
      </c>
      <c r="AAI111" s="191">
        <f t="shared" si="3122"/>
        <v>0</v>
      </c>
      <c r="AAJ111" s="191">
        <f t="shared" si="3122"/>
        <v>0</v>
      </c>
      <c r="AAK111" s="191">
        <f t="shared" si="3122"/>
        <v>0</v>
      </c>
      <c r="AAL111" s="191">
        <f t="shared" si="3122"/>
        <v>0</v>
      </c>
      <c r="AAM111" s="191">
        <f t="shared" si="3122"/>
        <v>0</v>
      </c>
      <c r="AAN111" s="191">
        <f t="shared" si="3122"/>
        <v>0</v>
      </c>
      <c r="AAO111" s="191">
        <f t="shared" si="3122"/>
        <v>0</v>
      </c>
      <c r="AAP111" s="191">
        <f t="shared" si="3122"/>
        <v>0</v>
      </c>
      <c r="AAQ111" s="191">
        <f t="shared" si="3122"/>
        <v>0</v>
      </c>
      <c r="AAR111" s="191">
        <f>SUM(AAR112:AAR117)</f>
        <v>0</v>
      </c>
      <c r="AAT111" s="191">
        <f t="shared" ref="AAT111:ABF111" si="3123">SUM(AAT112:AAT117)</f>
        <v>0</v>
      </c>
      <c r="AAU111" s="191">
        <f t="shared" si="3123"/>
        <v>0</v>
      </c>
      <c r="AAV111" s="191">
        <f t="shared" si="3123"/>
        <v>0</v>
      </c>
      <c r="AAW111" s="191">
        <f t="shared" si="3123"/>
        <v>0</v>
      </c>
      <c r="AAX111" s="191">
        <f t="shared" si="3123"/>
        <v>0</v>
      </c>
      <c r="AAY111" s="191">
        <f t="shared" si="3123"/>
        <v>0</v>
      </c>
      <c r="AAZ111" s="191">
        <f t="shared" si="3123"/>
        <v>0</v>
      </c>
      <c r="ABA111" s="191">
        <f t="shared" si="3123"/>
        <v>0</v>
      </c>
      <c r="ABB111" s="191">
        <f t="shared" si="3123"/>
        <v>0</v>
      </c>
      <c r="ABC111" s="191">
        <f t="shared" si="3123"/>
        <v>0</v>
      </c>
      <c r="ABD111" s="191">
        <f t="shared" si="3123"/>
        <v>0</v>
      </c>
      <c r="ABE111" s="191">
        <f t="shared" si="3123"/>
        <v>0</v>
      </c>
      <c r="ABF111" s="191">
        <f t="shared" si="3123"/>
        <v>0</v>
      </c>
      <c r="ABG111" s="191">
        <f>SUM(ABG112:ABG117)</f>
        <v>0</v>
      </c>
      <c r="ABI111" s="191">
        <f t="shared" ref="ABI111:ABU111" si="3124">SUM(ABI112:ABI117)</f>
        <v>0</v>
      </c>
      <c r="ABJ111" s="191">
        <f t="shared" si="3124"/>
        <v>0</v>
      </c>
      <c r="ABK111" s="191">
        <f t="shared" si="3124"/>
        <v>0</v>
      </c>
      <c r="ABL111" s="191">
        <f t="shared" si="3124"/>
        <v>0</v>
      </c>
      <c r="ABM111" s="191">
        <f t="shared" si="3124"/>
        <v>0</v>
      </c>
      <c r="ABN111" s="191">
        <f t="shared" si="3124"/>
        <v>0</v>
      </c>
      <c r="ABO111" s="191">
        <f t="shared" si="3124"/>
        <v>0</v>
      </c>
      <c r="ABP111" s="191">
        <f t="shared" si="3124"/>
        <v>0</v>
      </c>
      <c r="ABQ111" s="191">
        <f t="shared" si="3124"/>
        <v>0</v>
      </c>
      <c r="ABR111" s="191">
        <f t="shared" si="3124"/>
        <v>0</v>
      </c>
      <c r="ABS111" s="191">
        <f t="shared" si="3124"/>
        <v>0</v>
      </c>
      <c r="ABT111" s="191">
        <f t="shared" si="3124"/>
        <v>0</v>
      </c>
      <c r="ABU111" s="191">
        <f t="shared" si="3124"/>
        <v>0</v>
      </c>
      <c r="ABV111" s="191">
        <f>SUM(ABV112:ABV117)</f>
        <v>0</v>
      </c>
      <c r="ABX111" s="191">
        <f t="shared" ref="ABX111:ACJ111" si="3125">SUM(ABX112:ABX117)</f>
        <v>0</v>
      </c>
      <c r="ABY111" s="191">
        <f t="shared" si="3125"/>
        <v>0</v>
      </c>
      <c r="ABZ111" s="191">
        <f t="shared" si="3125"/>
        <v>0</v>
      </c>
      <c r="ACA111" s="191">
        <f t="shared" si="3125"/>
        <v>0</v>
      </c>
      <c r="ACB111" s="191">
        <f t="shared" si="3125"/>
        <v>0</v>
      </c>
      <c r="ACC111" s="191">
        <f t="shared" si="3125"/>
        <v>0</v>
      </c>
      <c r="ACD111" s="191">
        <f t="shared" si="3125"/>
        <v>0</v>
      </c>
      <c r="ACE111" s="191">
        <f t="shared" si="3125"/>
        <v>0</v>
      </c>
      <c r="ACF111" s="191">
        <f t="shared" si="3125"/>
        <v>0</v>
      </c>
      <c r="ACG111" s="191">
        <f t="shared" si="3125"/>
        <v>0</v>
      </c>
      <c r="ACH111" s="191">
        <f t="shared" si="3125"/>
        <v>0</v>
      </c>
      <c r="ACI111" s="191">
        <f t="shared" si="3125"/>
        <v>0</v>
      </c>
      <c r="ACJ111" s="191">
        <f t="shared" si="3125"/>
        <v>0</v>
      </c>
      <c r="ACK111" s="191">
        <f>SUM(ACK112:ACK117)</f>
        <v>0</v>
      </c>
      <c r="ACM111" s="191">
        <f t="shared" ref="ACM111:ACY111" si="3126">SUM(ACM112:ACM117)</f>
        <v>0</v>
      </c>
      <c r="ACN111" s="191">
        <f t="shared" si="3126"/>
        <v>0</v>
      </c>
      <c r="ACO111" s="191">
        <f t="shared" si="3126"/>
        <v>0</v>
      </c>
      <c r="ACP111" s="191">
        <f t="shared" si="3126"/>
        <v>0</v>
      </c>
      <c r="ACQ111" s="191">
        <f t="shared" si="3126"/>
        <v>0</v>
      </c>
      <c r="ACR111" s="191">
        <f t="shared" si="3126"/>
        <v>0</v>
      </c>
      <c r="ACS111" s="191">
        <f t="shared" si="3126"/>
        <v>0</v>
      </c>
      <c r="ACT111" s="191">
        <f t="shared" si="3126"/>
        <v>0</v>
      </c>
      <c r="ACU111" s="191">
        <f t="shared" si="3126"/>
        <v>0</v>
      </c>
      <c r="ACV111" s="191">
        <f t="shared" si="3126"/>
        <v>0</v>
      </c>
      <c r="ACW111" s="191">
        <f t="shared" si="3126"/>
        <v>0</v>
      </c>
      <c r="ACX111" s="191">
        <f t="shared" si="3126"/>
        <v>0</v>
      </c>
      <c r="ACY111" s="191">
        <f t="shared" si="3126"/>
        <v>0</v>
      </c>
      <c r="ACZ111" s="191">
        <f>SUM(ACZ112:ACZ117)</f>
        <v>0</v>
      </c>
      <c r="ADC111" s="191">
        <f t="shared" ref="ADC111:ADO111" si="3127">SUM(ADC112:ADC117)</f>
        <v>0</v>
      </c>
      <c r="ADD111" s="191">
        <f t="shared" si="3127"/>
        <v>0</v>
      </c>
      <c r="ADE111" s="191">
        <f t="shared" si="3127"/>
        <v>0</v>
      </c>
      <c r="ADF111" s="191">
        <f t="shared" si="3127"/>
        <v>0</v>
      </c>
      <c r="ADG111" s="191">
        <f t="shared" si="3127"/>
        <v>0</v>
      </c>
      <c r="ADH111" s="191">
        <f t="shared" si="3127"/>
        <v>0</v>
      </c>
      <c r="ADI111" s="191">
        <f t="shared" si="3127"/>
        <v>0</v>
      </c>
      <c r="ADJ111" s="191">
        <f t="shared" si="3127"/>
        <v>0</v>
      </c>
      <c r="ADK111" s="191">
        <f t="shared" si="3127"/>
        <v>0</v>
      </c>
      <c r="ADL111" s="191">
        <f t="shared" si="3127"/>
        <v>0</v>
      </c>
      <c r="ADM111" s="191">
        <f t="shared" si="3127"/>
        <v>0</v>
      </c>
      <c r="ADN111" s="191">
        <f t="shared" si="3127"/>
        <v>0</v>
      </c>
      <c r="ADO111" s="191">
        <f t="shared" si="3127"/>
        <v>0</v>
      </c>
      <c r="ADP111" s="191">
        <f>SUM(ADP112:ADP117)</f>
        <v>0</v>
      </c>
      <c r="ADR111" s="191">
        <f t="shared" ref="ADR111:AED111" si="3128">SUM(ADR112:ADR117)</f>
        <v>0</v>
      </c>
      <c r="ADS111" s="191">
        <f t="shared" si="3128"/>
        <v>0</v>
      </c>
      <c r="ADT111" s="191">
        <f t="shared" si="3128"/>
        <v>0</v>
      </c>
      <c r="ADU111" s="191">
        <f t="shared" si="3128"/>
        <v>0</v>
      </c>
      <c r="ADV111" s="191">
        <f t="shared" si="3128"/>
        <v>0</v>
      </c>
      <c r="ADW111" s="191">
        <f t="shared" si="3128"/>
        <v>0</v>
      </c>
      <c r="ADX111" s="191">
        <f t="shared" si="3128"/>
        <v>0</v>
      </c>
      <c r="ADY111" s="191">
        <f t="shared" si="3128"/>
        <v>0</v>
      </c>
      <c r="ADZ111" s="191">
        <f t="shared" si="3128"/>
        <v>0</v>
      </c>
      <c r="AEA111" s="191">
        <f t="shared" si="3128"/>
        <v>0</v>
      </c>
      <c r="AEB111" s="191">
        <f t="shared" si="3128"/>
        <v>0</v>
      </c>
      <c r="AEC111" s="191">
        <f t="shared" si="3128"/>
        <v>0</v>
      </c>
      <c r="AED111" s="191">
        <f t="shared" si="3128"/>
        <v>0</v>
      </c>
      <c r="AEE111" s="191">
        <f>SUM(AEE112:AEE117)</f>
        <v>0</v>
      </c>
      <c r="AEG111" s="191">
        <f t="shared" ref="AEG111:AES111" si="3129">SUM(AEG112:AEG117)</f>
        <v>0</v>
      </c>
      <c r="AEH111" s="191">
        <f t="shared" si="3129"/>
        <v>0</v>
      </c>
      <c r="AEI111" s="191">
        <f t="shared" si="3129"/>
        <v>0</v>
      </c>
      <c r="AEJ111" s="191">
        <f t="shared" si="3129"/>
        <v>0</v>
      </c>
      <c r="AEK111" s="191">
        <f t="shared" si="3129"/>
        <v>0</v>
      </c>
      <c r="AEL111" s="191">
        <f t="shared" si="3129"/>
        <v>0</v>
      </c>
      <c r="AEM111" s="191">
        <f t="shared" si="3129"/>
        <v>0</v>
      </c>
      <c r="AEN111" s="191">
        <f t="shared" si="3129"/>
        <v>0</v>
      </c>
      <c r="AEO111" s="191">
        <f t="shared" si="3129"/>
        <v>0</v>
      </c>
      <c r="AEP111" s="191">
        <f t="shared" si="3129"/>
        <v>0</v>
      </c>
      <c r="AEQ111" s="191">
        <f t="shared" si="3129"/>
        <v>0</v>
      </c>
      <c r="AER111" s="191">
        <f t="shared" si="3129"/>
        <v>0</v>
      </c>
      <c r="AES111" s="191">
        <f t="shared" si="3129"/>
        <v>0</v>
      </c>
      <c r="AET111" s="191">
        <f>SUM(AET112:AET117)</f>
        <v>0</v>
      </c>
      <c r="AEV111" s="191">
        <f t="shared" ref="AEV111:AFH111" si="3130">SUM(AEV112:AEV117)</f>
        <v>0</v>
      </c>
      <c r="AEW111" s="191">
        <f t="shared" si="3130"/>
        <v>0</v>
      </c>
      <c r="AEX111" s="191">
        <f t="shared" si="3130"/>
        <v>0</v>
      </c>
      <c r="AEY111" s="191">
        <f t="shared" si="3130"/>
        <v>0</v>
      </c>
      <c r="AEZ111" s="191">
        <f t="shared" si="3130"/>
        <v>0</v>
      </c>
      <c r="AFA111" s="191">
        <f t="shared" si="3130"/>
        <v>0</v>
      </c>
      <c r="AFB111" s="191">
        <f t="shared" si="3130"/>
        <v>0</v>
      </c>
      <c r="AFC111" s="191">
        <f t="shared" si="3130"/>
        <v>0</v>
      </c>
      <c r="AFD111" s="191">
        <f t="shared" si="3130"/>
        <v>0</v>
      </c>
      <c r="AFE111" s="191">
        <f t="shared" si="3130"/>
        <v>0</v>
      </c>
      <c r="AFF111" s="191">
        <f t="shared" si="3130"/>
        <v>0</v>
      </c>
      <c r="AFG111" s="191">
        <f t="shared" si="3130"/>
        <v>0</v>
      </c>
      <c r="AFH111" s="191">
        <f t="shared" si="3130"/>
        <v>0</v>
      </c>
      <c r="AFI111" s="191">
        <f>SUM(AFI112:AFI117)</f>
        <v>0</v>
      </c>
      <c r="AFK111" s="191">
        <f t="shared" ref="AFK111:AFW111" si="3131">SUM(AFK112:AFK117)</f>
        <v>0</v>
      </c>
      <c r="AFL111" s="191">
        <f t="shared" si="3131"/>
        <v>0</v>
      </c>
      <c r="AFM111" s="191">
        <f t="shared" si="3131"/>
        <v>0</v>
      </c>
      <c r="AFN111" s="191">
        <f t="shared" si="3131"/>
        <v>0</v>
      </c>
      <c r="AFO111" s="191">
        <f t="shared" si="3131"/>
        <v>0</v>
      </c>
      <c r="AFP111" s="191">
        <f t="shared" si="3131"/>
        <v>0</v>
      </c>
      <c r="AFQ111" s="191">
        <f t="shared" si="3131"/>
        <v>0</v>
      </c>
      <c r="AFR111" s="191">
        <f t="shared" si="3131"/>
        <v>0</v>
      </c>
      <c r="AFS111" s="191">
        <f t="shared" si="3131"/>
        <v>0</v>
      </c>
      <c r="AFT111" s="191">
        <f t="shared" si="3131"/>
        <v>0</v>
      </c>
      <c r="AFU111" s="191">
        <f t="shared" si="3131"/>
        <v>0</v>
      </c>
      <c r="AFV111" s="191">
        <f t="shared" si="3131"/>
        <v>0</v>
      </c>
      <c r="AFW111" s="191">
        <f t="shared" si="3131"/>
        <v>0</v>
      </c>
      <c r="AFX111" s="191">
        <f>SUM(AFX112:AFX117)</f>
        <v>0</v>
      </c>
      <c r="AFZ111" s="191">
        <f t="shared" ref="AFZ111:AGL111" si="3132">SUM(AFZ112:AFZ117)</f>
        <v>0</v>
      </c>
      <c r="AGA111" s="191">
        <f t="shared" si="3132"/>
        <v>0</v>
      </c>
      <c r="AGB111" s="191">
        <f t="shared" si="3132"/>
        <v>0</v>
      </c>
      <c r="AGC111" s="191">
        <f t="shared" si="3132"/>
        <v>0</v>
      </c>
      <c r="AGD111" s="191">
        <f t="shared" si="3132"/>
        <v>0</v>
      </c>
      <c r="AGE111" s="191">
        <f t="shared" si="3132"/>
        <v>0</v>
      </c>
      <c r="AGF111" s="191">
        <f t="shared" si="3132"/>
        <v>0</v>
      </c>
      <c r="AGG111" s="191">
        <f t="shared" si="3132"/>
        <v>0</v>
      </c>
      <c r="AGH111" s="191">
        <f t="shared" si="3132"/>
        <v>0</v>
      </c>
      <c r="AGI111" s="191">
        <f t="shared" si="3132"/>
        <v>0</v>
      </c>
      <c r="AGJ111" s="191">
        <f t="shared" si="3132"/>
        <v>0</v>
      </c>
      <c r="AGK111" s="191">
        <f t="shared" si="3132"/>
        <v>0</v>
      </c>
      <c r="AGL111" s="191">
        <f t="shared" si="3132"/>
        <v>0</v>
      </c>
      <c r="AGM111" s="191">
        <f>SUM(AGM112:AGM117)</f>
        <v>0</v>
      </c>
      <c r="AGO111" s="191">
        <f t="shared" ref="AGO111:AHA111" si="3133">SUM(AGO112:AGO117)</f>
        <v>0</v>
      </c>
      <c r="AGP111" s="191">
        <f t="shared" si="3133"/>
        <v>0</v>
      </c>
      <c r="AGQ111" s="191">
        <f t="shared" si="3133"/>
        <v>0</v>
      </c>
      <c r="AGR111" s="191">
        <f t="shared" si="3133"/>
        <v>0</v>
      </c>
      <c r="AGS111" s="191">
        <f t="shared" si="3133"/>
        <v>0</v>
      </c>
      <c r="AGT111" s="191">
        <f t="shared" si="3133"/>
        <v>0</v>
      </c>
      <c r="AGU111" s="191">
        <f t="shared" si="3133"/>
        <v>0</v>
      </c>
      <c r="AGV111" s="191">
        <f t="shared" si="3133"/>
        <v>0</v>
      </c>
      <c r="AGW111" s="191">
        <f t="shared" si="3133"/>
        <v>0</v>
      </c>
      <c r="AGX111" s="191">
        <f t="shared" si="3133"/>
        <v>0</v>
      </c>
      <c r="AGY111" s="191">
        <f t="shared" si="3133"/>
        <v>0</v>
      </c>
      <c r="AGZ111" s="191">
        <f t="shared" si="3133"/>
        <v>0</v>
      </c>
      <c r="AHA111" s="191">
        <f t="shared" si="3133"/>
        <v>0</v>
      </c>
      <c r="AHB111" s="191">
        <f>SUM(AHB112:AHB117)</f>
        <v>0</v>
      </c>
      <c r="AHD111" s="191">
        <f t="shared" ref="AHD111:AHP111" si="3134">SUM(AHD112:AHD117)</f>
        <v>0</v>
      </c>
      <c r="AHE111" s="191">
        <f t="shared" si="3134"/>
        <v>0</v>
      </c>
      <c r="AHF111" s="191">
        <f t="shared" si="3134"/>
        <v>0</v>
      </c>
      <c r="AHG111" s="191">
        <f t="shared" si="3134"/>
        <v>0</v>
      </c>
      <c r="AHH111" s="191">
        <f t="shared" si="3134"/>
        <v>0</v>
      </c>
      <c r="AHI111" s="191">
        <f t="shared" si="3134"/>
        <v>0</v>
      </c>
      <c r="AHJ111" s="191">
        <f t="shared" si="3134"/>
        <v>0</v>
      </c>
      <c r="AHK111" s="191">
        <f t="shared" si="3134"/>
        <v>0</v>
      </c>
      <c r="AHL111" s="191">
        <f t="shared" si="3134"/>
        <v>0</v>
      </c>
      <c r="AHM111" s="191">
        <f t="shared" si="3134"/>
        <v>0</v>
      </c>
      <c r="AHN111" s="191">
        <f t="shared" si="3134"/>
        <v>0</v>
      </c>
      <c r="AHO111" s="191">
        <f t="shared" si="3134"/>
        <v>0</v>
      </c>
      <c r="AHP111" s="191">
        <f t="shared" si="3134"/>
        <v>0</v>
      </c>
      <c r="AHQ111" s="191">
        <f>SUM(AHQ112:AHQ117)</f>
        <v>0</v>
      </c>
      <c r="AHS111" s="191">
        <f t="shared" ref="AHS111:AIE111" si="3135">SUM(AHS112:AHS117)</f>
        <v>0</v>
      </c>
      <c r="AHT111" s="191">
        <f t="shared" si="3135"/>
        <v>0</v>
      </c>
      <c r="AHU111" s="191">
        <f t="shared" si="3135"/>
        <v>0</v>
      </c>
      <c r="AHV111" s="191">
        <f t="shared" si="3135"/>
        <v>0</v>
      </c>
      <c r="AHW111" s="191">
        <f t="shared" si="3135"/>
        <v>0</v>
      </c>
      <c r="AHX111" s="191">
        <f t="shared" si="3135"/>
        <v>0</v>
      </c>
      <c r="AHY111" s="191">
        <f t="shared" si="3135"/>
        <v>0</v>
      </c>
      <c r="AHZ111" s="191">
        <f t="shared" si="3135"/>
        <v>0</v>
      </c>
      <c r="AIA111" s="191">
        <f t="shared" si="3135"/>
        <v>0</v>
      </c>
      <c r="AIB111" s="191">
        <f t="shared" si="3135"/>
        <v>0</v>
      </c>
      <c r="AIC111" s="191">
        <f t="shared" si="3135"/>
        <v>0</v>
      </c>
      <c r="AID111" s="191">
        <f t="shared" si="3135"/>
        <v>0</v>
      </c>
      <c r="AIE111" s="191">
        <f t="shared" si="3135"/>
        <v>0</v>
      </c>
      <c r="AIF111" s="191">
        <f>SUM(AIF112:AIF117)</f>
        <v>0</v>
      </c>
    </row>
    <row r="112" spans="1:916" x14ac:dyDescent="0.25">
      <c r="A112" s="46" t="s">
        <v>287</v>
      </c>
      <c r="B112" s="47" t="s">
        <v>300</v>
      </c>
      <c r="C112" s="53"/>
      <c r="D112" s="48"/>
      <c r="E112" s="48"/>
      <c r="F112" s="48"/>
      <c r="G112" s="191">
        <f t="shared" ref="G112:G117" si="3136">C112+D112-E112+F112</f>
        <v>0</v>
      </c>
      <c r="H112" s="48"/>
      <c r="I112" s="48"/>
      <c r="J112" s="48"/>
      <c r="K112" s="48"/>
      <c r="L112" s="48"/>
      <c r="M112" s="48"/>
      <c r="N112" s="192">
        <f t="shared" ref="N112:N117" si="3137">H112+I112-J112+K112-L112+M112</f>
        <v>0</v>
      </c>
      <c r="O112" s="48"/>
      <c r="P112" s="48"/>
      <c r="Q112" s="48"/>
      <c r="R112" s="48"/>
      <c r="S112" s="48"/>
      <c r="T112" s="48"/>
      <c r="U112" s="191">
        <f t="shared" ref="U112:U117" si="3138">Q112+R112-S112+T112</f>
        <v>0</v>
      </c>
      <c r="V112" s="48"/>
      <c r="W112" s="48"/>
      <c r="X112" s="48"/>
      <c r="Y112" s="48"/>
      <c r="Z112" s="48"/>
      <c r="AA112" s="48"/>
      <c r="AB112" s="192">
        <f t="shared" ref="AB112:AB117" si="3139">V112+W112-X112+Y112-Z112+AA112</f>
        <v>0</v>
      </c>
      <c r="AC112" s="48"/>
      <c r="AD112" s="48"/>
      <c r="AF112" s="48"/>
      <c r="AG112" s="48"/>
      <c r="AH112" s="48"/>
      <c r="AI112" s="48"/>
      <c r="AJ112" s="191">
        <f t="shared" ref="AJ112:AJ117" si="3140">AF112+AG112-AH112+AI112</f>
        <v>0</v>
      </c>
      <c r="AK112" s="48"/>
      <c r="AL112" s="48"/>
      <c r="AM112" s="48"/>
      <c r="AN112" s="48"/>
      <c r="AO112" s="48"/>
      <c r="AP112" s="48"/>
      <c r="AQ112" s="192">
        <f t="shared" ref="AQ112:AQ117" si="3141">AK112+AL112-AM112+AN112-AO112+AP112</f>
        <v>0</v>
      </c>
      <c r="AR112" s="48"/>
      <c r="AS112" s="48"/>
      <c r="AU112" s="48"/>
      <c r="AV112" s="48"/>
      <c r="AW112" s="48"/>
      <c r="AX112" s="48"/>
      <c r="AY112" s="191">
        <f t="shared" ref="AY112:AY117" si="3142">AU112+AV112-AW112+AX112</f>
        <v>0</v>
      </c>
      <c r="AZ112" s="48"/>
      <c r="BA112" s="48"/>
      <c r="BB112" s="48"/>
      <c r="BC112" s="48"/>
      <c r="BD112" s="48"/>
      <c r="BE112" s="48"/>
      <c r="BF112" s="192">
        <f t="shared" ref="BF112:BF117" si="3143">AZ112+BA112-BB112+BC112-BD112+BE112</f>
        <v>0</v>
      </c>
      <c r="BG112" s="48"/>
      <c r="BH112" s="48"/>
      <c r="BJ112" s="48"/>
      <c r="BK112" s="48"/>
      <c r="BL112" s="48"/>
      <c r="BM112" s="48"/>
      <c r="BN112" s="191">
        <f t="shared" ref="BN112:BN117" si="3144">BJ112+BK112-BL112+BM112</f>
        <v>0</v>
      </c>
      <c r="BO112" s="48"/>
      <c r="BP112" s="48"/>
      <c r="BQ112" s="48"/>
      <c r="BR112" s="48"/>
      <c r="BS112" s="48"/>
      <c r="BT112" s="48"/>
      <c r="BU112" s="192">
        <f t="shared" ref="BU112:BU117" si="3145">BO112+BP112-BQ112+BR112-BS112+BT112</f>
        <v>0</v>
      </c>
      <c r="BV112" s="48"/>
      <c r="BW112" s="48"/>
      <c r="BY112" s="48"/>
      <c r="BZ112" s="48"/>
      <c r="CA112" s="48"/>
      <c r="CB112" s="48"/>
      <c r="CC112" s="191">
        <f t="shared" ref="CC112:CC117" si="3146">BY112+BZ112-CA112+CB112</f>
        <v>0</v>
      </c>
      <c r="CD112" s="48"/>
      <c r="CE112" s="48"/>
      <c r="CF112" s="48"/>
      <c r="CG112" s="48"/>
      <c r="CH112" s="48"/>
      <c r="CI112" s="48"/>
      <c r="CJ112" s="192">
        <f t="shared" ref="CJ112:CJ117" si="3147">CD112+CE112-CF112+CG112-CH112+CI112</f>
        <v>0</v>
      </c>
      <c r="CK112" s="48"/>
      <c r="CL112" s="48"/>
      <c r="CN112" s="48"/>
      <c r="CO112" s="48"/>
      <c r="CP112" s="48"/>
      <c r="CQ112" s="48"/>
      <c r="CR112" s="191">
        <f t="shared" ref="CR112:CR117" si="3148">CN112+CO112-CP112+CQ112</f>
        <v>0</v>
      </c>
      <c r="CS112" s="48"/>
      <c r="CT112" s="48"/>
      <c r="CU112" s="48"/>
      <c r="CV112" s="48"/>
      <c r="CW112" s="48"/>
      <c r="CX112" s="48"/>
      <c r="CY112" s="192">
        <f t="shared" ref="CY112:CY117" si="3149">CS112+CT112-CU112+CV112-CW112+CX112</f>
        <v>0</v>
      </c>
      <c r="CZ112" s="48"/>
      <c r="DA112" s="48"/>
      <c r="DC112" s="48"/>
      <c r="DD112" s="48"/>
      <c r="DE112" s="48"/>
      <c r="DF112" s="48"/>
      <c r="DG112" s="191">
        <f t="shared" ref="DG112:DG117" si="3150">DC112+DD112-DE112+DF112</f>
        <v>0</v>
      </c>
      <c r="DH112" s="48"/>
      <c r="DI112" s="48"/>
      <c r="DJ112" s="48"/>
      <c r="DK112" s="48"/>
      <c r="DL112" s="48"/>
      <c r="DM112" s="48"/>
      <c r="DN112" s="192">
        <f t="shared" ref="DN112:DN117" si="3151">DH112+DI112-DJ112+DK112-DL112+DM112</f>
        <v>0</v>
      </c>
      <c r="DO112" s="48"/>
      <c r="DP112" s="48"/>
      <c r="DR112" s="48"/>
      <c r="DS112" s="48"/>
      <c r="DT112" s="48"/>
      <c r="DU112" s="48"/>
      <c r="DV112" s="191">
        <f t="shared" ref="DV112:DV117" si="3152">DR112+DS112-DT112+DU112</f>
        <v>0</v>
      </c>
      <c r="DW112" s="48"/>
      <c r="DX112" s="48"/>
      <c r="DY112" s="48"/>
      <c r="DZ112" s="48"/>
      <c r="EA112" s="48"/>
      <c r="EB112" s="48"/>
      <c r="EC112" s="192">
        <f t="shared" ref="EC112:EC117" si="3153">DW112+DX112-DY112+DZ112-EA112+EB112</f>
        <v>0</v>
      </c>
      <c r="ED112" s="48"/>
      <c r="EE112" s="48"/>
      <c r="EG112" s="48"/>
      <c r="EH112" s="48"/>
      <c r="EI112" s="48"/>
      <c r="EJ112" s="48"/>
      <c r="EK112" s="191">
        <f t="shared" ref="EK112:EK117" si="3154">EG112+EH112-EI112+EJ112</f>
        <v>0</v>
      </c>
      <c r="EL112" s="48"/>
      <c r="EM112" s="48"/>
      <c r="EN112" s="48"/>
      <c r="EO112" s="48"/>
      <c r="EP112" s="48"/>
      <c r="EQ112" s="48"/>
      <c r="ER112" s="192">
        <f t="shared" ref="ER112:ER117" si="3155">EL112+EM112-EN112+EO112-EP112+EQ112</f>
        <v>0</v>
      </c>
      <c r="ES112" s="48"/>
      <c r="ET112" s="48"/>
      <c r="EV112" s="48"/>
      <c r="EW112" s="48"/>
      <c r="EX112" s="48"/>
      <c r="EY112" s="48"/>
      <c r="EZ112" s="191">
        <f t="shared" ref="EZ112:EZ117" si="3156">EV112+EW112-EX112+EY112</f>
        <v>0</v>
      </c>
      <c r="FA112" s="48"/>
      <c r="FB112" s="48"/>
      <c r="FC112" s="48"/>
      <c r="FD112" s="48"/>
      <c r="FE112" s="48"/>
      <c r="FF112" s="48"/>
      <c r="FG112" s="192">
        <f t="shared" ref="FG112:FG117" si="3157">FA112+FB112-FC112+FD112-FE112+FF112</f>
        <v>0</v>
      </c>
      <c r="FH112" s="48"/>
      <c r="FI112" s="48"/>
      <c r="FK112" s="48"/>
      <c r="FL112" s="48"/>
      <c r="FM112" s="48"/>
      <c r="FN112" s="48"/>
      <c r="FO112" s="191">
        <f t="shared" ref="FO112:FO117" si="3158">FK112+FL112-FM112+FN112</f>
        <v>0</v>
      </c>
      <c r="FP112" s="48"/>
      <c r="FQ112" s="48"/>
      <c r="FR112" s="48"/>
      <c r="FS112" s="48"/>
      <c r="FT112" s="48"/>
      <c r="FU112" s="48"/>
      <c r="FV112" s="192">
        <f t="shared" ref="FV112:FV117" si="3159">FP112+FQ112-FR112+FS112-FT112+FU112</f>
        <v>0</v>
      </c>
      <c r="FW112" s="48"/>
      <c r="FX112" s="48"/>
      <c r="FZ112" s="48"/>
      <c r="GA112" s="48"/>
      <c r="GB112" s="48"/>
      <c r="GC112" s="48"/>
      <c r="GD112" s="191">
        <f t="shared" ref="GD112:GD117" si="3160">FZ112+GA112-GB112+GC112</f>
        <v>0</v>
      </c>
      <c r="GE112" s="48"/>
      <c r="GF112" s="48"/>
      <c r="GG112" s="48"/>
      <c r="GH112" s="48"/>
      <c r="GI112" s="48"/>
      <c r="GJ112" s="48"/>
      <c r="GK112" s="192">
        <f t="shared" ref="GK112:GK117" si="3161">GE112+GF112-GG112+GH112-GI112+GJ112</f>
        <v>0</v>
      </c>
      <c r="GL112" s="48"/>
      <c r="GM112" s="48"/>
      <c r="GO112" s="48"/>
      <c r="GP112" s="48"/>
      <c r="GQ112" s="48"/>
      <c r="GR112" s="48"/>
      <c r="GS112" s="191">
        <f t="shared" ref="GS112:GS117" si="3162">GO112+GP112-GQ112+GR112</f>
        <v>0</v>
      </c>
      <c r="GT112" s="48"/>
      <c r="GU112" s="48"/>
      <c r="GV112" s="48"/>
      <c r="GW112" s="48"/>
      <c r="GX112" s="48"/>
      <c r="GY112" s="48"/>
      <c r="GZ112" s="192">
        <f t="shared" ref="GZ112:GZ117" si="3163">GT112+GU112-GV112+GW112-GX112+GY112</f>
        <v>0</v>
      </c>
      <c r="HA112" s="48"/>
      <c r="HB112" s="48"/>
      <c r="HD112" s="48"/>
      <c r="HE112" s="48"/>
      <c r="HF112" s="48"/>
      <c r="HG112" s="48"/>
      <c r="HH112" s="191">
        <f t="shared" ref="HH112:HH117" si="3164">HD112+HE112-HF112+HG112</f>
        <v>0</v>
      </c>
      <c r="HI112" s="48"/>
      <c r="HJ112" s="48"/>
      <c r="HK112" s="48"/>
      <c r="HL112" s="48"/>
      <c r="HM112" s="48"/>
      <c r="HN112" s="48"/>
      <c r="HO112" s="192">
        <f t="shared" ref="HO112:HO117" si="3165">HI112+HJ112-HK112+HL112-HM112+HN112</f>
        <v>0</v>
      </c>
      <c r="HP112" s="48"/>
      <c r="HQ112" s="48"/>
      <c r="HS112" s="48"/>
      <c r="HT112" s="48"/>
      <c r="HU112" s="48"/>
      <c r="HV112" s="48"/>
      <c r="HW112" s="191">
        <f t="shared" ref="HW112:HW117" si="3166">HS112+HT112-HU112+HV112</f>
        <v>0</v>
      </c>
      <c r="HX112" s="48"/>
      <c r="HY112" s="48"/>
      <c r="HZ112" s="48"/>
      <c r="IA112" s="48"/>
      <c r="IB112" s="48"/>
      <c r="IC112" s="48"/>
      <c r="ID112" s="192">
        <f t="shared" ref="ID112:ID117" si="3167">HX112+HY112-HZ112+IA112-IB112+IC112</f>
        <v>0</v>
      </c>
      <c r="IE112" s="48"/>
      <c r="IF112" s="48"/>
      <c r="IH112" s="48"/>
      <c r="II112" s="48"/>
      <c r="IJ112" s="48"/>
      <c r="IK112" s="48"/>
      <c r="IL112" s="191">
        <f t="shared" ref="IL112:IL117" si="3168">IH112+II112-IJ112+IK112</f>
        <v>0</v>
      </c>
      <c r="IM112" s="48"/>
      <c r="IN112" s="48"/>
      <c r="IO112" s="48"/>
      <c r="IP112" s="48"/>
      <c r="IQ112" s="48"/>
      <c r="IR112" s="48"/>
      <c r="IS112" s="192">
        <f t="shared" ref="IS112:IS117" si="3169">IM112+IN112-IO112+IP112-IQ112+IR112</f>
        <v>0</v>
      </c>
      <c r="IT112" s="48"/>
      <c r="IU112" s="48"/>
      <c r="IW112" s="48"/>
      <c r="IX112" s="48"/>
      <c r="IY112" s="48"/>
      <c r="IZ112" s="48"/>
      <c r="JA112" s="191">
        <f t="shared" ref="JA112:JA117" si="3170">IW112+IX112-IY112+IZ112</f>
        <v>0</v>
      </c>
      <c r="JB112" s="48"/>
      <c r="JC112" s="48"/>
      <c r="JD112" s="48"/>
      <c r="JE112" s="48"/>
      <c r="JF112" s="48"/>
      <c r="JG112" s="48"/>
      <c r="JH112" s="192">
        <f t="shared" ref="JH112:JH117" si="3171">JB112+JC112-JD112+JE112-JF112+JG112</f>
        <v>0</v>
      </c>
      <c r="JI112" s="48"/>
      <c r="JJ112" s="48"/>
      <c r="JL112" s="48"/>
      <c r="JM112" s="48"/>
      <c r="JN112" s="48"/>
      <c r="JO112" s="48"/>
      <c r="JP112" s="191">
        <f t="shared" ref="JP112:JP117" si="3172">JL112+JM112-JN112+JO112</f>
        <v>0</v>
      </c>
      <c r="JQ112" s="48"/>
      <c r="JR112" s="48"/>
      <c r="JS112" s="48"/>
      <c r="JT112" s="48"/>
      <c r="JU112" s="48"/>
      <c r="JV112" s="48"/>
      <c r="JW112" s="192">
        <f t="shared" ref="JW112:JW117" si="3173">JQ112+JR112-JS112+JT112-JU112+JV112</f>
        <v>0</v>
      </c>
      <c r="JX112" s="48"/>
      <c r="JY112" s="48"/>
      <c r="KA112" s="48"/>
      <c r="KB112" s="48"/>
      <c r="KC112" s="48"/>
      <c r="KD112" s="48"/>
      <c r="KE112" s="191">
        <f t="shared" ref="KE112:KE117" si="3174">KA112+KB112-KC112+KD112</f>
        <v>0</v>
      </c>
      <c r="KF112" s="48"/>
      <c r="KG112" s="48"/>
      <c r="KH112" s="48"/>
      <c r="KI112" s="48"/>
      <c r="KJ112" s="48"/>
      <c r="KK112" s="48"/>
      <c r="KL112" s="192">
        <f t="shared" ref="KL112:KL117" si="3175">KF112+KG112-KH112+KI112-KJ112+KK112</f>
        <v>0</v>
      </c>
      <c r="KM112" s="48"/>
      <c r="KN112" s="48"/>
      <c r="KP112" s="48"/>
      <c r="KQ112" s="48"/>
      <c r="KR112" s="48"/>
      <c r="KS112" s="48"/>
      <c r="KT112" s="191">
        <f t="shared" ref="KT112:KT117" si="3176">KP112+KQ112-KR112+KS112</f>
        <v>0</v>
      </c>
      <c r="KU112" s="48"/>
      <c r="KV112" s="48"/>
      <c r="KW112" s="48"/>
      <c r="KX112" s="48"/>
      <c r="KY112" s="48"/>
      <c r="KZ112" s="48"/>
      <c r="LA112" s="192">
        <f t="shared" ref="LA112:LA117" si="3177">KU112+KV112-KW112+KX112-KY112+KZ112</f>
        <v>0</v>
      </c>
      <c r="LB112" s="48"/>
      <c r="LC112" s="48"/>
      <c r="LE112" s="48"/>
      <c r="LF112" s="48"/>
      <c r="LG112" s="48"/>
      <c r="LH112" s="48"/>
      <c r="LI112" s="191">
        <f t="shared" ref="LI112:LI117" si="3178">LE112+LF112-LG112+LH112</f>
        <v>0</v>
      </c>
      <c r="LJ112" s="48"/>
      <c r="LK112" s="48"/>
      <c r="LL112" s="48"/>
      <c r="LM112" s="48"/>
      <c r="LN112" s="48"/>
      <c r="LO112" s="48"/>
      <c r="LP112" s="192">
        <f t="shared" ref="LP112:LP117" si="3179">LJ112+LK112-LL112+LM112-LN112+LO112</f>
        <v>0</v>
      </c>
      <c r="LQ112" s="48"/>
      <c r="LR112" s="48"/>
      <c r="LT112" s="48"/>
      <c r="LU112" s="48"/>
      <c r="LV112" s="48"/>
      <c r="LW112" s="48"/>
      <c r="LX112" s="191">
        <f t="shared" ref="LX112:LX117" si="3180">LT112+LU112-LV112+LW112</f>
        <v>0</v>
      </c>
      <c r="LY112" s="48"/>
      <c r="LZ112" s="48"/>
      <c r="MA112" s="48"/>
      <c r="MB112" s="48"/>
      <c r="MC112" s="48"/>
      <c r="MD112" s="48"/>
      <c r="ME112" s="192">
        <f t="shared" ref="ME112:ME117" si="3181">LY112+LZ112-MA112+MB112-MC112+MD112</f>
        <v>0</v>
      </c>
      <c r="MF112" s="48"/>
      <c r="MG112" s="48"/>
      <c r="MI112" s="48"/>
      <c r="MJ112" s="48"/>
      <c r="MK112" s="48"/>
      <c r="ML112" s="48"/>
      <c r="MM112" s="191">
        <f t="shared" ref="MM112:MM117" si="3182">MI112+MJ112-MK112+ML112</f>
        <v>0</v>
      </c>
      <c r="MN112" s="48"/>
      <c r="MO112" s="48"/>
      <c r="MP112" s="48"/>
      <c r="MQ112" s="48"/>
      <c r="MR112" s="48"/>
      <c r="MS112" s="48"/>
      <c r="MT112" s="192">
        <f t="shared" ref="MT112:MT117" si="3183">MN112+MO112-MP112+MQ112-MR112+MS112</f>
        <v>0</v>
      </c>
      <c r="MU112" s="48"/>
      <c r="MV112" s="48"/>
      <c r="MX112" s="48"/>
      <c r="MY112" s="48"/>
      <c r="MZ112" s="48"/>
      <c r="NA112" s="48"/>
      <c r="NB112" s="191">
        <f t="shared" ref="NB112:NB117" si="3184">MX112+MY112-MZ112+NA112</f>
        <v>0</v>
      </c>
      <c r="NC112" s="48"/>
      <c r="ND112" s="48"/>
      <c r="NE112" s="48"/>
      <c r="NF112" s="48"/>
      <c r="NG112" s="48"/>
      <c r="NH112" s="48"/>
      <c r="NI112" s="192">
        <f t="shared" ref="NI112:NI117" si="3185">NC112+ND112-NE112+NF112-NG112+NH112</f>
        <v>0</v>
      </c>
      <c r="NJ112" s="48"/>
      <c r="NK112" s="48"/>
      <c r="NM112" s="48"/>
      <c r="NN112" s="48"/>
      <c r="NO112" s="48"/>
      <c r="NP112" s="48"/>
      <c r="NQ112" s="191">
        <f t="shared" ref="NQ112:NQ117" si="3186">NM112+NN112-NO112+NP112</f>
        <v>0</v>
      </c>
      <c r="NR112" s="48"/>
      <c r="NS112" s="48"/>
      <c r="NT112" s="48"/>
      <c r="NU112" s="48"/>
      <c r="NV112" s="48"/>
      <c r="NW112" s="48"/>
      <c r="NX112" s="192">
        <f t="shared" ref="NX112:NX117" si="3187">NR112+NS112-NT112+NU112-NV112+NW112</f>
        <v>0</v>
      </c>
      <c r="NY112" s="48"/>
      <c r="NZ112" s="48"/>
      <c r="OB112" s="48"/>
      <c r="OC112" s="48"/>
      <c r="OD112" s="48"/>
      <c r="OE112" s="48"/>
      <c r="OF112" s="191">
        <f t="shared" ref="OF112:OF117" si="3188">OB112+OC112-OD112+OE112</f>
        <v>0</v>
      </c>
      <c r="OG112" s="48"/>
      <c r="OH112" s="48"/>
      <c r="OI112" s="48"/>
      <c r="OJ112" s="48"/>
      <c r="OK112" s="48"/>
      <c r="OL112" s="48"/>
      <c r="OM112" s="192">
        <f t="shared" ref="OM112:OM117" si="3189">OG112+OH112-OI112+OJ112-OK112+OL112</f>
        <v>0</v>
      </c>
      <c r="ON112" s="48"/>
      <c r="OO112" s="48"/>
      <c r="OQ112" s="48"/>
      <c r="OR112" s="48"/>
      <c r="OS112" s="48"/>
      <c r="OT112" s="48"/>
      <c r="OU112" s="191">
        <f t="shared" ref="OU112:OU117" si="3190">OQ112+OR112-OS112+OT112</f>
        <v>0</v>
      </c>
      <c r="OV112" s="48"/>
      <c r="OW112" s="48"/>
      <c r="OX112" s="48"/>
      <c r="OY112" s="48"/>
      <c r="OZ112" s="48"/>
      <c r="PA112" s="48"/>
      <c r="PB112" s="192">
        <f t="shared" ref="PB112:PB117" si="3191">OV112+OW112-OX112+OY112-OZ112+PA112</f>
        <v>0</v>
      </c>
      <c r="PC112" s="48"/>
      <c r="PD112" s="48"/>
      <c r="PF112" s="48"/>
      <c r="PG112" s="48"/>
      <c r="PH112" s="48"/>
      <c r="PI112" s="48"/>
      <c r="PJ112" s="191">
        <f t="shared" ref="PJ112:PJ117" si="3192">PF112+PG112-PH112+PI112</f>
        <v>0</v>
      </c>
      <c r="PK112" s="48"/>
      <c r="PL112" s="48"/>
      <c r="PM112" s="48"/>
      <c r="PN112" s="48"/>
      <c r="PO112" s="48"/>
      <c r="PP112" s="48"/>
      <c r="PQ112" s="192">
        <f t="shared" ref="PQ112:PQ117" si="3193">PK112+PL112-PM112+PN112-PO112+PP112</f>
        <v>0</v>
      </c>
      <c r="PR112" s="48"/>
      <c r="PS112" s="48"/>
      <c r="PU112" s="48"/>
      <c r="PV112" s="48"/>
      <c r="PW112" s="48"/>
      <c r="PX112" s="48"/>
      <c r="PY112" s="191">
        <f t="shared" ref="PY112:PY117" si="3194">PU112+PV112-PW112+PX112</f>
        <v>0</v>
      </c>
      <c r="PZ112" s="48"/>
      <c r="QA112" s="48"/>
      <c r="QB112" s="48"/>
      <c r="QC112" s="48"/>
      <c r="QD112" s="48"/>
      <c r="QE112" s="48"/>
      <c r="QF112" s="192">
        <f t="shared" ref="QF112:QF117" si="3195">PZ112+QA112-QB112+QC112-QD112+QE112</f>
        <v>0</v>
      </c>
      <c r="QG112" s="48"/>
      <c r="QH112" s="48"/>
      <c r="QJ112" s="48"/>
      <c r="QK112" s="48"/>
      <c r="QL112" s="48"/>
      <c r="QM112" s="48"/>
      <c r="QN112" s="191">
        <f t="shared" ref="QN112:QN117" si="3196">QJ112+QK112-QL112+QM112</f>
        <v>0</v>
      </c>
      <c r="QO112" s="48"/>
      <c r="QP112" s="48"/>
      <c r="QQ112" s="48"/>
      <c r="QR112" s="48"/>
      <c r="QS112" s="48"/>
      <c r="QT112" s="48"/>
      <c r="QU112" s="192">
        <f t="shared" ref="QU112:QU117" si="3197">QO112+QP112-QQ112+QR112-QS112+QT112</f>
        <v>0</v>
      </c>
      <c r="QV112" s="48"/>
      <c r="QW112" s="48"/>
      <c r="QY112" s="48"/>
      <c r="QZ112" s="48"/>
      <c r="RA112" s="48"/>
      <c r="RB112" s="48"/>
      <c r="RC112" s="191">
        <f t="shared" ref="RC112:RC117" si="3198">QY112+QZ112-RA112+RB112</f>
        <v>0</v>
      </c>
      <c r="RD112" s="48"/>
      <c r="RE112" s="48"/>
      <c r="RF112" s="48"/>
      <c r="RG112" s="48"/>
      <c r="RH112" s="48"/>
      <c r="RI112" s="48"/>
      <c r="RJ112" s="192">
        <f t="shared" ref="RJ112:RJ117" si="3199">RD112+RE112-RF112+RG112-RH112+RI112</f>
        <v>0</v>
      </c>
      <c r="RK112" s="48"/>
      <c r="RL112" s="48"/>
      <c r="RN112" s="48"/>
      <c r="RO112" s="48"/>
      <c r="RP112" s="48"/>
      <c r="RQ112" s="48"/>
      <c r="RR112" s="191">
        <f t="shared" ref="RR112:RR117" si="3200">RN112+RO112-RP112+RQ112</f>
        <v>0</v>
      </c>
      <c r="RS112" s="48"/>
      <c r="RT112" s="48"/>
      <c r="RU112" s="48"/>
      <c r="RV112" s="48"/>
      <c r="RW112" s="48"/>
      <c r="RX112" s="48"/>
      <c r="RY112" s="192">
        <f t="shared" ref="RY112:RY117" si="3201">RS112+RT112-RU112+RV112-RW112+RX112</f>
        <v>0</v>
      </c>
      <c r="RZ112" s="48"/>
      <c r="SA112" s="48"/>
      <c r="SC112" s="48"/>
      <c r="SD112" s="48"/>
      <c r="SE112" s="48"/>
      <c r="SF112" s="48"/>
      <c r="SG112" s="191">
        <f t="shared" ref="SG112:SG117" si="3202">SC112+SD112-SE112+SF112</f>
        <v>0</v>
      </c>
      <c r="SH112" s="48"/>
      <c r="SI112" s="48"/>
      <c r="SJ112" s="48"/>
      <c r="SK112" s="48"/>
      <c r="SL112" s="48"/>
      <c r="SM112" s="48"/>
      <c r="SN112" s="192">
        <f t="shared" ref="SN112:SN117" si="3203">SH112+SI112-SJ112+SK112-SL112+SM112</f>
        <v>0</v>
      </c>
      <c r="SO112" s="48"/>
      <c r="SP112" s="48"/>
      <c r="SR112" s="48"/>
      <c r="SS112" s="48"/>
      <c r="ST112" s="48"/>
      <c r="SU112" s="48"/>
      <c r="SV112" s="191">
        <f t="shared" ref="SV112:SV117" si="3204">SR112+SS112-ST112+SU112</f>
        <v>0</v>
      </c>
      <c r="SW112" s="48"/>
      <c r="SX112" s="48"/>
      <c r="SY112" s="48"/>
      <c r="SZ112" s="48"/>
      <c r="TA112" s="48"/>
      <c r="TB112" s="48"/>
      <c r="TC112" s="192">
        <f t="shared" ref="TC112:TC117" si="3205">SW112+SX112-SY112+SZ112-TA112+TB112</f>
        <v>0</v>
      </c>
      <c r="TD112" s="48"/>
      <c r="TE112" s="48"/>
      <c r="TG112" s="48"/>
      <c r="TH112" s="48"/>
      <c r="TI112" s="48"/>
      <c r="TJ112" s="48"/>
      <c r="TK112" s="191">
        <f t="shared" ref="TK112:TK117" si="3206">TG112+TH112-TI112+TJ112</f>
        <v>0</v>
      </c>
      <c r="TL112" s="48"/>
      <c r="TM112" s="48"/>
      <c r="TN112" s="48"/>
      <c r="TO112" s="48"/>
      <c r="TP112" s="48"/>
      <c r="TQ112" s="48"/>
      <c r="TR112" s="192">
        <f t="shared" ref="TR112:TR117" si="3207">TL112+TM112-TN112+TO112-TP112+TQ112</f>
        <v>0</v>
      </c>
      <c r="TS112" s="48"/>
      <c r="TT112" s="48"/>
      <c r="TV112" s="48"/>
      <c r="TW112" s="48"/>
      <c r="TX112" s="48"/>
      <c r="TY112" s="48"/>
      <c r="TZ112" s="191">
        <f t="shared" ref="TZ112:TZ117" si="3208">TV112+TW112-TX112+TY112</f>
        <v>0</v>
      </c>
      <c r="UA112" s="48"/>
      <c r="UB112" s="48"/>
      <c r="UC112" s="48"/>
      <c r="UD112" s="48"/>
      <c r="UE112" s="48"/>
      <c r="UF112" s="48"/>
      <c r="UG112" s="192">
        <f t="shared" ref="UG112:UG117" si="3209">UA112+UB112-UC112+UD112-UE112+UF112</f>
        <v>0</v>
      </c>
      <c r="UH112" s="48"/>
      <c r="UI112" s="48"/>
      <c r="UK112" s="48"/>
      <c r="UL112" s="48"/>
      <c r="UM112" s="48"/>
      <c r="UN112" s="48"/>
      <c r="UO112" s="191">
        <f t="shared" ref="UO112:UO117" si="3210">UK112+UL112-UM112+UN112</f>
        <v>0</v>
      </c>
      <c r="UP112" s="48"/>
      <c r="UQ112" s="48"/>
      <c r="UR112" s="48"/>
      <c r="US112" s="48"/>
      <c r="UT112" s="48"/>
      <c r="UU112" s="48"/>
      <c r="UV112" s="192">
        <f t="shared" ref="UV112:UV117" si="3211">UP112+UQ112-UR112+US112-UT112+UU112</f>
        <v>0</v>
      </c>
      <c r="UW112" s="48"/>
      <c r="UX112" s="48"/>
      <c r="UZ112" s="48"/>
      <c r="VA112" s="48"/>
      <c r="VB112" s="48"/>
      <c r="VC112" s="48"/>
      <c r="VD112" s="191">
        <f t="shared" ref="VD112:VD117" si="3212">UZ112+VA112-VB112+VC112</f>
        <v>0</v>
      </c>
      <c r="VE112" s="48"/>
      <c r="VF112" s="48"/>
      <c r="VG112" s="48"/>
      <c r="VH112" s="48"/>
      <c r="VI112" s="48"/>
      <c r="VJ112" s="48"/>
      <c r="VK112" s="192">
        <f t="shared" ref="VK112:VK117" si="3213">VE112+VF112-VG112+VH112-VI112+VJ112</f>
        <v>0</v>
      </c>
      <c r="VL112" s="48"/>
      <c r="VM112" s="48"/>
      <c r="VO112" s="48"/>
      <c r="VP112" s="48"/>
      <c r="VQ112" s="48"/>
      <c r="VR112" s="48"/>
      <c r="VS112" s="191">
        <f t="shared" ref="VS112:VS117" si="3214">VO112+VP112-VQ112+VR112</f>
        <v>0</v>
      </c>
      <c r="VT112" s="48"/>
      <c r="VU112" s="48"/>
      <c r="VV112" s="48"/>
      <c r="VW112" s="48"/>
      <c r="VX112" s="48"/>
      <c r="VY112" s="48"/>
      <c r="VZ112" s="192">
        <f t="shared" ref="VZ112:VZ117" si="3215">VT112+VU112-VV112+VW112-VX112+VY112</f>
        <v>0</v>
      </c>
      <c r="WA112" s="48"/>
      <c r="WB112" s="48"/>
      <c r="WD112" s="48"/>
      <c r="WE112" s="48"/>
      <c r="WF112" s="48"/>
      <c r="WG112" s="48"/>
      <c r="WH112" s="191">
        <f t="shared" ref="WH112:WH117" si="3216">WD112+WE112-WF112+WG112</f>
        <v>0</v>
      </c>
      <c r="WI112" s="48"/>
      <c r="WJ112" s="48"/>
      <c r="WK112" s="48"/>
      <c r="WL112" s="48"/>
      <c r="WM112" s="48"/>
      <c r="WN112" s="48"/>
      <c r="WO112" s="192">
        <f t="shared" ref="WO112:WO117" si="3217">WI112+WJ112-WK112+WL112-WM112+WN112</f>
        <v>0</v>
      </c>
      <c r="WP112" s="48"/>
      <c r="WQ112" s="48"/>
      <c r="WS112" s="48"/>
      <c r="WT112" s="48"/>
      <c r="WU112" s="48"/>
      <c r="WV112" s="48"/>
      <c r="WW112" s="191">
        <f t="shared" ref="WW112:WW117" si="3218">WS112+WT112-WU112+WV112</f>
        <v>0</v>
      </c>
      <c r="WX112" s="48"/>
      <c r="WY112" s="48"/>
      <c r="WZ112" s="48"/>
      <c r="XA112" s="48"/>
      <c r="XB112" s="48"/>
      <c r="XC112" s="48"/>
      <c r="XD112" s="192">
        <f t="shared" ref="XD112:XD117" si="3219">WX112+WY112-WZ112+XA112-XB112+XC112</f>
        <v>0</v>
      </c>
      <c r="XE112" s="48"/>
      <c r="XF112" s="48"/>
      <c r="XH112" s="48"/>
      <c r="XI112" s="48"/>
      <c r="XJ112" s="48"/>
      <c r="XK112" s="48"/>
      <c r="XL112" s="191">
        <f t="shared" ref="XL112:XL117" si="3220">XH112+XI112-XJ112+XK112</f>
        <v>0</v>
      </c>
      <c r="XM112" s="48"/>
      <c r="XN112" s="48"/>
      <c r="XO112" s="48"/>
      <c r="XP112" s="48"/>
      <c r="XQ112" s="48"/>
      <c r="XR112" s="48"/>
      <c r="XS112" s="192">
        <f t="shared" ref="XS112:XS117" si="3221">XM112+XN112-XO112+XP112-XQ112+XR112</f>
        <v>0</v>
      </c>
      <c r="XT112" s="48"/>
      <c r="XU112" s="48"/>
      <c r="XW112" s="48"/>
      <c r="XX112" s="48"/>
      <c r="XY112" s="48"/>
      <c r="XZ112" s="48"/>
      <c r="YA112" s="191">
        <f t="shared" ref="YA112:YA117" si="3222">XW112+XX112-XY112+XZ112</f>
        <v>0</v>
      </c>
      <c r="YB112" s="48"/>
      <c r="YC112" s="48"/>
      <c r="YD112" s="48"/>
      <c r="YE112" s="48"/>
      <c r="YF112" s="48"/>
      <c r="YG112" s="48"/>
      <c r="YH112" s="192">
        <f t="shared" ref="YH112:YH117" si="3223">YB112+YC112-YD112+YE112-YF112+YG112</f>
        <v>0</v>
      </c>
      <c r="YI112" s="48"/>
      <c r="YJ112" s="48"/>
      <c r="YL112" s="48"/>
      <c r="YM112" s="48"/>
      <c r="YN112" s="48"/>
      <c r="YO112" s="48"/>
      <c r="YP112" s="191">
        <f t="shared" ref="YP112:YP117" si="3224">YL112+YM112-YN112+YO112</f>
        <v>0</v>
      </c>
      <c r="YQ112" s="48"/>
      <c r="YR112" s="48"/>
      <c r="YS112" s="48"/>
      <c r="YT112" s="48"/>
      <c r="YU112" s="48"/>
      <c r="YV112" s="48"/>
      <c r="YW112" s="192">
        <f t="shared" ref="YW112:YW117" si="3225">YQ112+YR112-YS112+YT112-YU112+YV112</f>
        <v>0</v>
      </c>
      <c r="YX112" s="48"/>
      <c r="YY112" s="48"/>
      <c r="ZA112" s="48"/>
      <c r="ZB112" s="48"/>
      <c r="ZC112" s="48"/>
      <c r="ZD112" s="48"/>
      <c r="ZE112" s="191">
        <f t="shared" ref="ZE112:ZE117" si="3226">ZA112+ZB112-ZC112+ZD112</f>
        <v>0</v>
      </c>
      <c r="ZF112" s="48"/>
      <c r="ZG112" s="48"/>
      <c r="ZH112" s="48"/>
      <c r="ZI112" s="48"/>
      <c r="ZJ112" s="48"/>
      <c r="ZK112" s="48"/>
      <c r="ZL112" s="192">
        <f t="shared" ref="ZL112:ZL117" si="3227">ZF112+ZG112-ZH112+ZI112-ZJ112+ZK112</f>
        <v>0</v>
      </c>
      <c r="ZM112" s="48"/>
      <c r="ZN112" s="48"/>
      <c r="ZP112" s="48"/>
      <c r="ZQ112" s="48"/>
      <c r="ZR112" s="48"/>
      <c r="ZS112" s="48"/>
      <c r="ZT112" s="191">
        <f t="shared" ref="ZT112:ZT117" si="3228">ZP112+ZQ112-ZR112+ZS112</f>
        <v>0</v>
      </c>
      <c r="ZU112" s="48"/>
      <c r="ZV112" s="48"/>
      <c r="ZW112" s="48"/>
      <c r="ZX112" s="48"/>
      <c r="ZY112" s="48"/>
      <c r="ZZ112" s="48"/>
      <c r="AAA112" s="192">
        <f t="shared" ref="AAA112:AAA117" si="3229">ZU112+ZV112-ZW112+ZX112-ZY112+ZZ112</f>
        <v>0</v>
      </c>
      <c r="AAB112" s="48"/>
      <c r="AAC112" s="48"/>
      <c r="AAE112" s="48"/>
      <c r="AAF112" s="48"/>
      <c r="AAG112" s="48"/>
      <c r="AAH112" s="48"/>
      <c r="AAI112" s="191">
        <f t="shared" ref="AAI112:AAI117" si="3230">AAE112+AAF112-AAG112+AAH112</f>
        <v>0</v>
      </c>
      <c r="AAJ112" s="48"/>
      <c r="AAK112" s="48"/>
      <c r="AAL112" s="48"/>
      <c r="AAM112" s="48"/>
      <c r="AAN112" s="48"/>
      <c r="AAO112" s="48"/>
      <c r="AAP112" s="192">
        <f t="shared" ref="AAP112:AAP117" si="3231">AAJ112+AAK112-AAL112+AAM112-AAN112+AAO112</f>
        <v>0</v>
      </c>
      <c r="AAQ112" s="48"/>
      <c r="AAR112" s="48"/>
      <c r="AAT112" s="48"/>
      <c r="AAU112" s="48"/>
      <c r="AAV112" s="48"/>
      <c r="AAW112" s="48"/>
      <c r="AAX112" s="191">
        <f t="shared" ref="AAX112:AAX117" si="3232">AAT112+AAU112-AAV112+AAW112</f>
        <v>0</v>
      </c>
      <c r="AAY112" s="48"/>
      <c r="AAZ112" s="48"/>
      <c r="ABA112" s="48"/>
      <c r="ABB112" s="48"/>
      <c r="ABC112" s="48"/>
      <c r="ABD112" s="48"/>
      <c r="ABE112" s="192">
        <f t="shared" ref="ABE112:ABE117" si="3233">AAY112+AAZ112-ABA112+ABB112-ABC112+ABD112</f>
        <v>0</v>
      </c>
      <c r="ABF112" s="48"/>
      <c r="ABG112" s="48"/>
      <c r="ABI112" s="48"/>
      <c r="ABJ112" s="48"/>
      <c r="ABK112" s="48"/>
      <c r="ABL112" s="48"/>
      <c r="ABM112" s="191">
        <f t="shared" ref="ABM112:ABM117" si="3234">ABI112+ABJ112-ABK112+ABL112</f>
        <v>0</v>
      </c>
      <c r="ABN112" s="48"/>
      <c r="ABO112" s="48"/>
      <c r="ABP112" s="48"/>
      <c r="ABQ112" s="48"/>
      <c r="ABR112" s="48"/>
      <c r="ABS112" s="48"/>
      <c r="ABT112" s="192">
        <f t="shared" ref="ABT112:ABT117" si="3235">ABN112+ABO112-ABP112+ABQ112-ABR112+ABS112</f>
        <v>0</v>
      </c>
      <c r="ABU112" s="48"/>
      <c r="ABV112" s="48"/>
      <c r="ABX112" s="48"/>
      <c r="ABY112" s="48"/>
      <c r="ABZ112" s="48"/>
      <c r="ACA112" s="48"/>
      <c r="ACB112" s="191">
        <f t="shared" ref="ACB112:ACB117" si="3236">ABX112+ABY112-ABZ112+ACA112</f>
        <v>0</v>
      </c>
      <c r="ACC112" s="48"/>
      <c r="ACD112" s="48"/>
      <c r="ACE112" s="48"/>
      <c r="ACF112" s="48"/>
      <c r="ACG112" s="48"/>
      <c r="ACH112" s="48"/>
      <c r="ACI112" s="192">
        <f t="shared" ref="ACI112:ACI117" si="3237">ACC112+ACD112-ACE112+ACF112-ACG112+ACH112</f>
        <v>0</v>
      </c>
      <c r="ACJ112" s="48"/>
      <c r="ACK112" s="48"/>
      <c r="ACM112" s="48"/>
      <c r="ACN112" s="48"/>
      <c r="ACO112" s="48"/>
      <c r="ACP112" s="48"/>
      <c r="ACQ112" s="191">
        <f t="shared" ref="ACQ112:ACQ117" si="3238">ACM112+ACN112-ACO112+ACP112</f>
        <v>0</v>
      </c>
      <c r="ACR112" s="48"/>
      <c r="ACS112" s="48"/>
      <c r="ACT112" s="48"/>
      <c r="ACU112" s="48"/>
      <c r="ACV112" s="48"/>
      <c r="ACW112" s="48"/>
      <c r="ACX112" s="192">
        <f t="shared" ref="ACX112:ACX117" si="3239">ACR112+ACS112-ACT112+ACU112-ACV112+ACW112</f>
        <v>0</v>
      </c>
      <c r="ACY112" s="48"/>
      <c r="ACZ112" s="48"/>
      <c r="ADC112" s="48"/>
      <c r="ADD112" s="48"/>
      <c r="ADE112" s="48"/>
      <c r="ADF112" s="48"/>
      <c r="ADG112" s="191">
        <f t="shared" ref="ADG112:ADG117" si="3240">ADC112+ADD112-ADE112+ADF112</f>
        <v>0</v>
      </c>
      <c r="ADH112" s="48"/>
      <c r="ADI112" s="48"/>
      <c r="ADJ112" s="48"/>
      <c r="ADK112" s="48"/>
      <c r="ADL112" s="48"/>
      <c r="ADM112" s="48"/>
      <c r="ADN112" s="192">
        <f t="shared" ref="ADN112:ADN117" si="3241">ADH112+ADI112-ADJ112+ADK112-ADL112+ADM112</f>
        <v>0</v>
      </c>
      <c r="ADO112" s="48"/>
      <c r="ADP112" s="48"/>
      <c r="ADR112" s="48"/>
      <c r="ADS112" s="48"/>
      <c r="ADT112" s="48"/>
      <c r="ADU112" s="48"/>
      <c r="ADV112" s="191">
        <f t="shared" ref="ADV112:ADV117" si="3242">ADR112+ADS112-ADT112+ADU112</f>
        <v>0</v>
      </c>
      <c r="ADW112" s="48"/>
      <c r="ADX112" s="48"/>
      <c r="ADY112" s="48"/>
      <c r="ADZ112" s="48"/>
      <c r="AEA112" s="48"/>
      <c r="AEB112" s="48"/>
      <c r="AEC112" s="192">
        <f t="shared" ref="AEC112:AEC117" si="3243">ADW112+ADX112-ADY112+ADZ112-AEA112+AEB112</f>
        <v>0</v>
      </c>
      <c r="AED112" s="48"/>
      <c r="AEE112" s="48"/>
      <c r="AEG112" s="48"/>
      <c r="AEH112" s="48"/>
      <c r="AEI112" s="48"/>
      <c r="AEJ112" s="48"/>
      <c r="AEK112" s="191">
        <f t="shared" ref="AEK112:AEK117" si="3244">AEG112+AEH112-AEI112+AEJ112</f>
        <v>0</v>
      </c>
      <c r="AEL112" s="48"/>
      <c r="AEM112" s="48"/>
      <c r="AEN112" s="48"/>
      <c r="AEO112" s="48"/>
      <c r="AEP112" s="48"/>
      <c r="AEQ112" s="48"/>
      <c r="AER112" s="192">
        <f t="shared" ref="AER112:AER117" si="3245">AEL112+AEM112-AEN112+AEO112-AEP112+AEQ112</f>
        <v>0</v>
      </c>
      <c r="AES112" s="48"/>
      <c r="AET112" s="48"/>
      <c r="AEV112" s="48"/>
      <c r="AEW112" s="48"/>
      <c r="AEX112" s="48"/>
      <c r="AEY112" s="48"/>
      <c r="AEZ112" s="191">
        <f t="shared" ref="AEZ112:AEZ117" si="3246">AEV112+AEW112-AEX112+AEY112</f>
        <v>0</v>
      </c>
      <c r="AFA112" s="48"/>
      <c r="AFB112" s="48"/>
      <c r="AFC112" s="48"/>
      <c r="AFD112" s="48"/>
      <c r="AFE112" s="48"/>
      <c r="AFF112" s="48"/>
      <c r="AFG112" s="192">
        <f t="shared" ref="AFG112:AFG117" si="3247">AFA112+AFB112-AFC112+AFD112-AFE112+AFF112</f>
        <v>0</v>
      </c>
      <c r="AFH112" s="48"/>
      <c r="AFI112" s="48"/>
      <c r="AFK112" s="48"/>
      <c r="AFL112" s="48"/>
      <c r="AFM112" s="48"/>
      <c r="AFN112" s="48"/>
      <c r="AFO112" s="191">
        <f t="shared" ref="AFO112:AFO117" si="3248">AFK112+AFL112-AFM112+AFN112</f>
        <v>0</v>
      </c>
      <c r="AFP112" s="48"/>
      <c r="AFQ112" s="48"/>
      <c r="AFR112" s="48"/>
      <c r="AFS112" s="48"/>
      <c r="AFT112" s="48"/>
      <c r="AFU112" s="48"/>
      <c r="AFV112" s="192">
        <f t="shared" ref="AFV112:AFV117" si="3249">AFP112+AFQ112-AFR112+AFS112-AFT112+AFU112</f>
        <v>0</v>
      </c>
      <c r="AFW112" s="48"/>
      <c r="AFX112" s="48"/>
      <c r="AFZ112" s="48"/>
      <c r="AGA112" s="48"/>
      <c r="AGB112" s="48"/>
      <c r="AGC112" s="48"/>
      <c r="AGD112" s="191">
        <f t="shared" ref="AGD112:AGD117" si="3250">AFZ112+AGA112-AGB112+AGC112</f>
        <v>0</v>
      </c>
      <c r="AGE112" s="48"/>
      <c r="AGF112" s="48"/>
      <c r="AGG112" s="48"/>
      <c r="AGH112" s="48"/>
      <c r="AGI112" s="48"/>
      <c r="AGJ112" s="48"/>
      <c r="AGK112" s="192">
        <f t="shared" ref="AGK112:AGK117" si="3251">AGE112+AGF112-AGG112+AGH112-AGI112+AGJ112</f>
        <v>0</v>
      </c>
      <c r="AGL112" s="48"/>
      <c r="AGM112" s="48"/>
      <c r="AGO112" s="48"/>
      <c r="AGP112" s="48"/>
      <c r="AGQ112" s="48"/>
      <c r="AGR112" s="48"/>
      <c r="AGS112" s="191">
        <f t="shared" ref="AGS112:AGS117" si="3252">AGO112+AGP112-AGQ112+AGR112</f>
        <v>0</v>
      </c>
      <c r="AGT112" s="48"/>
      <c r="AGU112" s="48"/>
      <c r="AGV112" s="48"/>
      <c r="AGW112" s="48"/>
      <c r="AGX112" s="48"/>
      <c r="AGY112" s="48"/>
      <c r="AGZ112" s="192">
        <f t="shared" ref="AGZ112:AGZ117" si="3253">AGT112+AGU112-AGV112+AGW112-AGX112+AGY112</f>
        <v>0</v>
      </c>
      <c r="AHA112" s="48"/>
      <c r="AHB112" s="48"/>
      <c r="AHD112" s="48"/>
      <c r="AHE112" s="48"/>
      <c r="AHF112" s="48"/>
      <c r="AHG112" s="48"/>
      <c r="AHH112" s="191">
        <f t="shared" ref="AHH112:AHH117" si="3254">AHD112+AHE112-AHF112+AHG112</f>
        <v>0</v>
      </c>
      <c r="AHI112" s="48"/>
      <c r="AHJ112" s="48"/>
      <c r="AHK112" s="48"/>
      <c r="AHL112" s="48"/>
      <c r="AHM112" s="48"/>
      <c r="AHN112" s="48"/>
      <c r="AHO112" s="192">
        <f t="shared" ref="AHO112:AHO117" si="3255">AHI112+AHJ112-AHK112+AHL112-AHM112+AHN112</f>
        <v>0</v>
      </c>
      <c r="AHP112" s="48"/>
      <c r="AHQ112" s="48"/>
      <c r="AHS112" s="48"/>
      <c r="AHT112" s="48"/>
      <c r="AHU112" s="48"/>
      <c r="AHV112" s="48"/>
      <c r="AHW112" s="191">
        <f t="shared" ref="AHW112:AHW117" si="3256">AHS112+AHT112-AHU112+AHV112</f>
        <v>0</v>
      </c>
      <c r="AHX112" s="48"/>
      <c r="AHY112" s="48"/>
      <c r="AHZ112" s="48"/>
      <c r="AIA112" s="48"/>
      <c r="AIB112" s="48"/>
      <c r="AIC112" s="48"/>
      <c r="AID112" s="192">
        <f t="shared" ref="AID112:AID117" si="3257">AHX112+AHY112-AHZ112+AIA112-AIB112+AIC112</f>
        <v>0</v>
      </c>
      <c r="AIE112" s="48"/>
      <c r="AIF112" s="48"/>
    </row>
    <row r="113" spans="1:916" x14ac:dyDescent="0.25">
      <c r="A113" s="46" t="s">
        <v>289</v>
      </c>
      <c r="B113" s="47" t="s">
        <v>301</v>
      </c>
      <c r="C113" s="53"/>
      <c r="D113" s="48"/>
      <c r="E113" s="48"/>
      <c r="F113" s="48"/>
      <c r="G113" s="191">
        <f t="shared" si="3136"/>
        <v>0</v>
      </c>
      <c r="H113" s="48"/>
      <c r="I113" s="48"/>
      <c r="J113" s="48"/>
      <c r="K113" s="48"/>
      <c r="L113" s="48"/>
      <c r="M113" s="48"/>
      <c r="N113" s="192">
        <f t="shared" si="3137"/>
        <v>0</v>
      </c>
      <c r="O113" s="48"/>
      <c r="P113" s="48"/>
      <c r="Q113" s="48"/>
      <c r="R113" s="48"/>
      <c r="S113" s="48"/>
      <c r="T113" s="48"/>
      <c r="U113" s="191">
        <f t="shared" si="3138"/>
        <v>0</v>
      </c>
      <c r="V113" s="48"/>
      <c r="W113" s="48"/>
      <c r="X113" s="48"/>
      <c r="Y113" s="48"/>
      <c r="Z113" s="48"/>
      <c r="AA113" s="48"/>
      <c r="AB113" s="192">
        <f t="shared" si="3139"/>
        <v>0</v>
      </c>
      <c r="AC113" s="48"/>
      <c r="AD113" s="48"/>
      <c r="AF113" s="48"/>
      <c r="AG113" s="48"/>
      <c r="AH113" s="48"/>
      <c r="AI113" s="48"/>
      <c r="AJ113" s="191">
        <f t="shared" si="3140"/>
        <v>0</v>
      </c>
      <c r="AK113" s="48"/>
      <c r="AL113" s="48"/>
      <c r="AM113" s="48"/>
      <c r="AN113" s="48"/>
      <c r="AO113" s="48"/>
      <c r="AP113" s="48"/>
      <c r="AQ113" s="192">
        <f t="shared" si="3141"/>
        <v>0</v>
      </c>
      <c r="AR113" s="48"/>
      <c r="AS113" s="48"/>
      <c r="AU113" s="48"/>
      <c r="AV113" s="48"/>
      <c r="AW113" s="48"/>
      <c r="AX113" s="48"/>
      <c r="AY113" s="191">
        <f t="shared" si="3142"/>
        <v>0</v>
      </c>
      <c r="AZ113" s="48"/>
      <c r="BA113" s="48"/>
      <c r="BB113" s="48"/>
      <c r="BC113" s="48"/>
      <c r="BD113" s="48"/>
      <c r="BE113" s="48"/>
      <c r="BF113" s="192">
        <f t="shared" si="3143"/>
        <v>0</v>
      </c>
      <c r="BG113" s="48"/>
      <c r="BH113" s="48"/>
      <c r="BJ113" s="48"/>
      <c r="BK113" s="48"/>
      <c r="BL113" s="48"/>
      <c r="BM113" s="48"/>
      <c r="BN113" s="191">
        <f t="shared" si="3144"/>
        <v>0</v>
      </c>
      <c r="BO113" s="48"/>
      <c r="BP113" s="48"/>
      <c r="BQ113" s="48"/>
      <c r="BR113" s="48"/>
      <c r="BS113" s="48"/>
      <c r="BT113" s="48"/>
      <c r="BU113" s="192">
        <f t="shared" si="3145"/>
        <v>0</v>
      </c>
      <c r="BV113" s="48"/>
      <c r="BW113" s="48"/>
      <c r="BY113" s="48"/>
      <c r="BZ113" s="48"/>
      <c r="CA113" s="48"/>
      <c r="CB113" s="48"/>
      <c r="CC113" s="191">
        <f t="shared" si="3146"/>
        <v>0</v>
      </c>
      <c r="CD113" s="48"/>
      <c r="CE113" s="48"/>
      <c r="CF113" s="48"/>
      <c r="CG113" s="48"/>
      <c r="CH113" s="48"/>
      <c r="CI113" s="48"/>
      <c r="CJ113" s="192">
        <f t="shared" si="3147"/>
        <v>0</v>
      </c>
      <c r="CK113" s="48"/>
      <c r="CL113" s="48"/>
      <c r="CN113" s="48"/>
      <c r="CO113" s="48"/>
      <c r="CP113" s="48"/>
      <c r="CQ113" s="48"/>
      <c r="CR113" s="191">
        <f t="shared" si="3148"/>
        <v>0</v>
      </c>
      <c r="CS113" s="48"/>
      <c r="CT113" s="48"/>
      <c r="CU113" s="48"/>
      <c r="CV113" s="48"/>
      <c r="CW113" s="48"/>
      <c r="CX113" s="48"/>
      <c r="CY113" s="192">
        <f t="shared" si="3149"/>
        <v>0</v>
      </c>
      <c r="CZ113" s="48"/>
      <c r="DA113" s="48"/>
      <c r="DC113" s="48"/>
      <c r="DD113" s="48"/>
      <c r="DE113" s="48"/>
      <c r="DF113" s="48"/>
      <c r="DG113" s="191">
        <f t="shared" si="3150"/>
        <v>0</v>
      </c>
      <c r="DH113" s="48"/>
      <c r="DI113" s="48"/>
      <c r="DJ113" s="48"/>
      <c r="DK113" s="48"/>
      <c r="DL113" s="48"/>
      <c r="DM113" s="48"/>
      <c r="DN113" s="192">
        <f t="shared" si="3151"/>
        <v>0</v>
      </c>
      <c r="DO113" s="48"/>
      <c r="DP113" s="48"/>
      <c r="DR113" s="48"/>
      <c r="DS113" s="48"/>
      <c r="DT113" s="48"/>
      <c r="DU113" s="48"/>
      <c r="DV113" s="191">
        <f t="shared" si="3152"/>
        <v>0</v>
      </c>
      <c r="DW113" s="48"/>
      <c r="DX113" s="48"/>
      <c r="DY113" s="48"/>
      <c r="DZ113" s="48"/>
      <c r="EA113" s="48"/>
      <c r="EB113" s="48"/>
      <c r="EC113" s="192">
        <f t="shared" si="3153"/>
        <v>0</v>
      </c>
      <c r="ED113" s="48"/>
      <c r="EE113" s="48"/>
      <c r="EG113" s="48"/>
      <c r="EH113" s="48"/>
      <c r="EI113" s="48"/>
      <c r="EJ113" s="48"/>
      <c r="EK113" s="191">
        <f t="shared" si="3154"/>
        <v>0</v>
      </c>
      <c r="EL113" s="48"/>
      <c r="EM113" s="48"/>
      <c r="EN113" s="48"/>
      <c r="EO113" s="48"/>
      <c r="EP113" s="48"/>
      <c r="EQ113" s="48"/>
      <c r="ER113" s="192">
        <f t="shared" si="3155"/>
        <v>0</v>
      </c>
      <c r="ES113" s="48"/>
      <c r="ET113" s="48"/>
      <c r="EV113" s="48"/>
      <c r="EW113" s="48"/>
      <c r="EX113" s="48"/>
      <c r="EY113" s="48"/>
      <c r="EZ113" s="191">
        <f t="shared" si="3156"/>
        <v>0</v>
      </c>
      <c r="FA113" s="48"/>
      <c r="FB113" s="48"/>
      <c r="FC113" s="48"/>
      <c r="FD113" s="48"/>
      <c r="FE113" s="48"/>
      <c r="FF113" s="48"/>
      <c r="FG113" s="192">
        <f t="shared" si="3157"/>
        <v>0</v>
      </c>
      <c r="FH113" s="48"/>
      <c r="FI113" s="48"/>
      <c r="FK113" s="48"/>
      <c r="FL113" s="48"/>
      <c r="FM113" s="48"/>
      <c r="FN113" s="48"/>
      <c r="FO113" s="191">
        <f t="shared" si="3158"/>
        <v>0</v>
      </c>
      <c r="FP113" s="48"/>
      <c r="FQ113" s="48"/>
      <c r="FR113" s="48"/>
      <c r="FS113" s="48"/>
      <c r="FT113" s="48"/>
      <c r="FU113" s="48"/>
      <c r="FV113" s="192">
        <f t="shared" si="3159"/>
        <v>0</v>
      </c>
      <c r="FW113" s="48"/>
      <c r="FX113" s="48"/>
      <c r="FZ113" s="48"/>
      <c r="GA113" s="48"/>
      <c r="GB113" s="48"/>
      <c r="GC113" s="48"/>
      <c r="GD113" s="191">
        <f t="shared" si="3160"/>
        <v>0</v>
      </c>
      <c r="GE113" s="48"/>
      <c r="GF113" s="48"/>
      <c r="GG113" s="48"/>
      <c r="GH113" s="48"/>
      <c r="GI113" s="48"/>
      <c r="GJ113" s="48"/>
      <c r="GK113" s="192">
        <f t="shared" si="3161"/>
        <v>0</v>
      </c>
      <c r="GL113" s="48"/>
      <c r="GM113" s="48"/>
      <c r="GO113" s="48"/>
      <c r="GP113" s="48"/>
      <c r="GQ113" s="48"/>
      <c r="GR113" s="48"/>
      <c r="GS113" s="191">
        <f t="shared" si="3162"/>
        <v>0</v>
      </c>
      <c r="GT113" s="48"/>
      <c r="GU113" s="48"/>
      <c r="GV113" s="48"/>
      <c r="GW113" s="48"/>
      <c r="GX113" s="48"/>
      <c r="GY113" s="48"/>
      <c r="GZ113" s="192">
        <f t="shared" si="3163"/>
        <v>0</v>
      </c>
      <c r="HA113" s="48"/>
      <c r="HB113" s="48"/>
      <c r="HD113" s="48"/>
      <c r="HE113" s="48"/>
      <c r="HF113" s="48"/>
      <c r="HG113" s="48"/>
      <c r="HH113" s="191">
        <f t="shared" si="3164"/>
        <v>0</v>
      </c>
      <c r="HI113" s="48"/>
      <c r="HJ113" s="48"/>
      <c r="HK113" s="48"/>
      <c r="HL113" s="48"/>
      <c r="HM113" s="48"/>
      <c r="HN113" s="48"/>
      <c r="HO113" s="192">
        <f t="shared" si="3165"/>
        <v>0</v>
      </c>
      <c r="HP113" s="48"/>
      <c r="HQ113" s="48"/>
      <c r="HS113" s="48"/>
      <c r="HT113" s="48"/>
      <c r="HU113" s="48"/>
      <c r="HV113" s="48"/>
      <c r="HW113" s="191">
        <f t="shared" si="3166"/>
        <v>0</v>
      </c>
      <c r="HX113" s="48"/>
      <c r="HY113" s="48"/>
      <c r="HZ113" s="48"/>
      <c r="IA113" s="48"/>
      <c r="IB113" s="48"/>
      <c r="IC113" s="48"/>
      <c r="ID113" s="192">
        <f t="shared" si="3167"/>
        <v>0</v>
      </c>
      <c r="IE113" s="48"/>
      <c r="IF113" s="48"/>
      <c r="IH113" s="48"/>
      <c r="II113" s="48"/>
      <c r="IJ113" s="48"/>
      <c r="IK113" s="48"/>
      <c r="IL113" s="191">
        <f t="shared" si="3168"/>
        <v>0</v>
      </c>
      <c r="IM113" s="48"/>
      <c r="IN113" s="48"/>
      <c r="IO113" s="48"/>
      <c r="IP113" s="48"/>
      <c r="IQ113" s="48"/>
      <c r="IR113" s="48"/>
      <c r="IS113" s="192">
        <f t="shared" si="3169"/>
        <v>0</v>
      </c>
      <c r="IT113" s="48"/>
      <c r="IU113" s="48"/>
      <c r="IW113" s="48"/>
      <c r="IX113" s="48"/>
      <c r="IY113" s="48"/>
      <c r="IZ113" s="48"/>
      <c r="JA113" s="191">
        <f t="shared" si="3170"/>
        <v>0</v>
      </c>
      <c r="JB113" s="48"/>
      <c r="JC113" s="48"/>
      <c r="JD113" s="48"/>
      <c r="JE113" s="48"/>
      <c r="JF113" s="48"/>
      <c r="JG113" s="48"/>
      <c r="JH113" s="192">
        <f t="shared" si="3171"/>
        <v>0</v>
      </c>
      <c r="JI113" s="48"/>
      <c r="JJ113" s="48"/>
      <c r="JL113" s="48"/>
      <c r="JM113" s="48"/>
      <c r="JN113" s="48"/>
      <c r="JO113" s="48"/>
      <c r="JP113" s="191">
        <f t="shared" si="3172"/>
        <v>0</v>
      </c>
      <c r="JQ113" s="48"/>
      <c r="JR113" s="48"/>
      <c r="JS113" s="48"/>
      <c r="JT113" s="48"/>
      <c r="JU113" s="48"/>
      <c r="JV113" s="48"/>
      <c r="JW113" s="192">
        <f t="shared" si="3173"/>
        <v>0</v>
      </c>
      <c r="JX113" s="48"/>
      <c r="JY113" s="48"/>
      <c r="KA113" s="48"/>
      <c r="KB113" s="48"/>
      <c r="KC113" s="48"/>
      <c r="KD113" s="48"/>
      <c r="KE113" s="191">
        <f t="shared" si="3174"/>
        <v>0</v>
      </c>
      <c r="KF113" s="48"/>
      <c r="KG113" s="48"/>
      <c r="KH113" s="48"/>
      <c r="KI113" s="48"/>
      <c r="KJ113" s="48"/>
      <c r="KK113" s="48"/>
      <c r="KL113" s="192">
        <f t="shared" si="3175"/>
        <v>0</v>
      </c>
      <c r="KM113" s="48"/>
      <c r="KN113" s="48"/>
      <c r="KP113" s="48"/>
      <c r="KQ113" s="48"/>
      <c r="KR113" s="48"/>
      <c r="KS113" s="48"/>
      <c r="KT113" s="191">
        <f t="shared" si="3176"/>
        <v>0</v>
      </c>
      <c r="KU113" s="48"/>
      <c r="KV113" s="48"/>
      <c r="KW113" s="48"/>
      <c r="KX113" s="48"/>
      <c r="KY113" s="48"/>
      <c r="KZ113" s="48"/>
      <c r="LA113" s="192">
        <f t="shared" si="3177"/>
        <v>0</v>
      </c>
      <c r="LB113" s="48"/>
      <c r="LC113" s="48"/>
      <c r="LE113" s="48"/>
      <c r="LF113" s="48"/>
      <c r="LG113" s="48"/>
      <c r="LH113" s="48"/>
      <c r="LI113" s="191">
        <f t="shared" si="3178"/>
        <v>0</v>
      </c>
      <c r="LJ113" s="48"/>
      <c r="LK113" s="48"/>
      <c r="LL113" s="48"/>
      <c r="LM113" s="48"/>
      <c r="LN113" s="48"/>
      <c r="LO113" s="48"/>
      <c r="LP113" s="192">
        <f t="shared" si="3179"/>
        <v>0</v>
      </c>
      <c r="LQ113" s="48"/>
      <c r="LR113" s="48"/>
      <c r="LT113" s="48"/>
      <c r="LU113" s="48"/>
      <c r="LV113" s="48"/>
      <c r="LW113" s="48"/>
      <c r="LX113" s="191">
        <f t="shared" si="3180"/>
        <v>0</v>
      </c>
      <c r="LY113" s="48"/>
      <c r="LZ113" s="48"/>
      <c r="MA113" s="48"/>
      <c r="MB113" s="48"/>
      <c r="MC113" s="48"/>
      <c r="MD113" s="48"/>
      <c r="ME113" s="192">
        <f t="shared" si="3181"/>
        <v>0</v>
      </c>
      <c r="MF113" s="48"/>
      <c r="MG113" s="48"/>
      <c r="MI113" s="48"/>
      <c r="MJ113" s="48"/>
      <c r="MK113" s="48"/>
      <c r="ML113" s="48"/>
      <c r="MM113" s="191">
        <f t="shared" si="3182"/>
        <v>0</v>
      </c>
      <c r="MN113" s="48"/>
      <c r="MO113" s="48"/>
      <c r="MP113" s="48"/>
      <c r="MQ113" s="48"/>
      <c r="MR113" s="48"/>
      <c r="MS113" s="48"/>
      <c r="MT113" s="192">
        <f t="shared" si="3183"/>
        <v>0</v>
      </c>
      <c r="MU113" s="48"/>
      <c r="MV113" s="48"/>
      <c r="MX113" s="48"/>
      <c r="MY113" s="48"/>
      <c r="MZ113" s="48"/>
      <c r="NA113" s="48"/>
      <c r="NB113" s="191">
        <f t="shared" si="3184"/>
        <v>0</v>
      </c>
      <c r="NC113" s="48"/>
      <c r="ND113" s="48"/>
      <c r="NE113" s="48"/>
      <c r="NF113" s="48"/>
      <c r="NG113" s="48"/>
      <c r="NH113" s="48"/>
      <c r="NI113" s="192">
        <f t="shared" si="3185"/>
        <v>0</v>
      </c>
      <c r="NJ113" s="48"/>
      <c r="NK113" s="48"/>
      <c r="NM113" s="48"/>
      <c r="NN113" s="48"/>
      <c r="NO113" s="48"/>
      <c r="NP113" s="48"/>
      <c r="NQ113" s="191">
        <f t="shared" si="3186"/>
        <v>0</v>
      </c>
      <c r="NR113" s="48"/>
      <c r="NS113" s="48"/>
      <c r="NT113" s="48"/>
      <c r="NU113" s="48"/>
      <c r="NV113" s="48"/>
      <c r="NW113" s="48"/>
      <c r="NX113" s="192">
        <f t="shared" si="3187"/>
        <v>0</v>
      </c>
      <c r="NY113" s="48"/>
      <c r="NZ113" s="48"/>
      <c r="OB113" s="48"/>
      <c r="OC113" s="48"/>
      <c r="OD113" s="48"/>
      <c r="OE113" s="48"/>
      <c r="OF113" s="191">
        <f t="shared" si="3188"/>
        <v>0</v>
      </c>
      <c r="OG113" s="48"/>
      <c r="OH113" s="48"/>
      <c r="OI113" s="48"/>
      <c r="OJ113" s="48"/>
      <c r="OK113" s="48"/>
      <c r="OL113" s="48"/>
      <c r="OM113" s="192">
        <f t="shared" si="3189"/>
        <v>0</v>
      </c>
      <c r="ON113" s="48"/>
      <c r="OO113" s="48"/>
      <c r="OQ113" s="48"/>
      <c r="OR113" s="48"/>
      <c r="OS113" s="48"/>
      <c r="OT113" s="48"/>
      <c r="OU113" s="191">
        <f t="shared" si="3190"/>
        <v>0</v>
      </c>
      <c r="OV113" s="48"/>
      <c r="OW113" s="48"/>
      <c r="OX113" s="48"/>
      <c r="OY113" s="48"/>
      <c r="OZ113" s="48"/>
      <c r="PA113" s="48"/>
      <c r="PB113" s="192">
        <f t="shared" si="3191"/>
        <v>0</v>
      </c>
      <c r="PC113" s="48"/>
      <c r="PD113" s="48"/>
      <c r="PF113" s="48"/>
      <c r="PG113" s="48"/>
      <c r="PH113" s="48"/>
      <c r="PI113" s="48"/>
      <c r="PJ113" s="191">
        <f t="shared" si="3192"/>
        <v>0</v>
      </c>
      <c r="PK113" s="48"/>
      <c r="PL113" s="48"/>
      <c r="PM113" s="48"/>
      <c r="PN113" s="48"/>
      <c r="PO113" s="48"/>
      <c r="PP113" s="48"/>
      <c r="PQ113" s="192">
        <f t="shared" si="3193"/>
        <v>0</v>
      </c>
      <c r="PR113" s="48"/>
      <c r="PS113" s="48"/>
      <c r="PU113" s="48"/>
      <c r="PV113" s="48"/>
      <c r="PW113" s="48"/>
      <c r="PX113" s="48"/>
      <c r="PY113" s="191">
        <f t="shared" si="3194"/>
        <v>0</v>
      </c>
      <c r="PZ113" s="48"/>
      <c r="QA113" s="48"/>
      <c r="QB113" s="48"/>
      <c r="QC113" s="48"/>
      <c r="QD113" s="48"/>
      <c r="QE113" s="48"/>
      <c r="QF113" s="192">
        <f t="shared" si="3195"/>
        <v>0</v>
      </c>
      <c r="QG113" s="48"/>
      <c r="QH113" s="48"/>
      <c r="QJ113" s="48"/>
      <c r="QK113" s="48"/>
      <c r="QL113" s="48"/>
      <c r="QM113" s="48"/>
      <c r="QN113" s="191">
        <f t="shared" si="3196"/>
        <v>0</v>
      </c>
      <c r="QO113" s="48"/>
      <c r="QP113" s="48"/>
      <c r="QQ113" s="48"/>
      <c r="QR113" s="48"/>
      <c r="QS113" s="48"/>
      <c r="QT113" s="48"/>
      <c r="QU113" s="192">
        <f t="shared" si="3197"/>
        <v>0</v>
      </c>
      <c r="QV113" s="48"/>
      <c r="QW113" s="48"/>
      <c r="QY113" s="48"/>
      <c r="QZ113" s="48"/>
      <c r="RA113" s="48"/>
      <c r="RB113" s="48"/>
      <c r="RC113" s="191">
        <f t="shared" si="3198"/>
        <v>0</v>
      </c>
      <c r="RD113" s="48"/>
      <c r="RE113" s="48"/>
      <c r="RF113" s="48"/>
      <c r="RG113" s="48"/>
      <c r="RH113" s="48"/>
      <c r="RI113" s="48"/>
      <c r="RJ113" s="192">
        <f t="shared" si="3199"/>
        <v>0</v>
      </c>
      <c r="RK113" s="48"/>
      <c r="RL113" s="48"/>
      <c r="RN113" s="48"/>
      <c r="RO113" s="48"/>
      <c r="RP113" s="48"/>
      <c r="RQ113" s="48"/>
      <c r="RR113" s="191">
        <f t="shared" si="3200"/>
        <v>0</v>
      </c>
      <c r="RS113" s="48"/>
      <c r="RT113" s="48"/>
      <c r="RU113" s="48"/>
      <c r="RV113" s="48"/>
      <c r="RW113" s="48"/>
      <c r="RX113" s="48"/>
      <c r="RY113" s="192">
        <f t="shared" si="3201"/>
        <v>0</v>
      </c>
      <c r="RZ113" s="48"/>
      <c r="SA113" s="48"/>
      <c r="SC113" s="48"/>
      <c r="SD113" s="48"/>
      <c r="SE113" s="48"/>
      <c r="SF113" s="48"/>
      <c r="SG113" s="191">
        <f t="shared" si="3202"/>
        <v>0</v>
      </c>
      <c r="SH113" s="48"/>
      <c r="SI113" s="48"/>
      <c r="SJ113" s="48"/>
      <c r="SK113" s="48"/>
      <c r="SL113" s="48"/>
      <c r="SM113" s="48"/>
      <c r="SN113" s="192">
        <f t="shared" si="3203"/>
        <v>0</v>
      </c>
      <c r="SO113" s="48"/>
      <c r="SP113" s="48"/>
      <c r="SR113" s="48"/>
      <c r="SS113" s="48"/>
      <c r="ST113" s="48"/>
      <c r="SU113" s="48"/>
      <c r="SV113" s="191">
        <f t="shared" si="3204"/>
        <v>0</v>
      </c>
      <c r="SW113" s="48"/>
      <c r="SX113" s="48"/>
      <c r="SY113" s="48"/>
      <c r="SZ113" s="48"/>
      <c r="TA113" s="48"/>
      <c r="TB113" s="48"/>
      <c r="TC113" s="192">
        <f t="shared" si="3205"/>
        <v>0</v>
      </c>
      <c r="TD113" s="48"/>
      <c r="TE113" s="48"/>
      <c r="TG113" s="48"/>
      <c r="TH113" s="48"/>
      <c r="TI113" s="48"/>
      <c r="TJ113" s="48"/>
      <c r="TK113" s="191">
        <f t="shared" si="3206"/>
        <v>0</v>
      </c>
      <c r="TL113" s="48"/>
      <c r="TM113" s="48"/>
      <c r="TN113" s="48"/>
      <c r="TO113" s="48"/>
      <c r="TP113" s="48"/>
      <c r="TQ113" s="48"/>
      <c r="TR113" s="192">
        <f t="shared" si="3207"/>
        <v>0</v>
      </c>
      <c r="TS113" s="48"/>
      <c r="TT113" s="48"/>
      <c r="TV113" s="48"/>
      <c r="TW113" s="48"/>
      <c r="TX113" s="48"/>
      <c r="TY113" s="48"/>
      <c r="TZ113" s="191">
        <f t="shared" si="3208"/>
        <v>0</v>
      </c>
      <c r="UA113" s="48"/>
      <c r="UB113" s="48"/>
      <c r="UC113" s="48"/>
      <c r="UD113" s="48"/>
      <c r="UE113" s="48"/>
      <c r="UF113" s="48"/>
      <c r="UG113" s="192">
        <f t="shared" si="3209"/>
        <v>0</v>
      </c>
      <c r="UH113" s="48"/>
      <c r="UI113" s="48"/>
      <c r="UK113" s="48"/>
      <c r="UL113" s="48"/>
      <c r="UM113" s="48"/>
      <c r="UN113" s="48"/>
      <c r="UO113" s="191">
        <f t="shared" si="3210"/>
        <v>0</v>
      </c>
      <c r="UP113" s="48"/>
      <c r="UQ113" s="48"/>
      <c r="UR113" s="48"/>
      <c r="US113" s="48"/>
      <c r="UT113" s="48"/>
      <c r="UU113" s="48"/>
      <c r="UV113" s="192">
        <f t="shared" si="3211"/>
        <v>0</v>
      </c>
      <c r="UW113" s="48"/>
      <c r="UX113" s="48"/>
      <c r="UZ113" s="48"/>
      <c r="VA113" s="48"/>
      <c r="VB113" s="48"/>
      <c r="VC113" s="48"/>
      <c r="VD113" s="191">
        <f t="shared" si="3212"/>
        <v>0</v>
      </c>
      <c r="VE113" s="48"/>
      <c r="VF113" s="48"/>
      <c r="VG113" s="48"/>
      <c r="VH113" s="48"/>
      <c r="VI113" s="48"/>
      <c r="VJ113" s="48"/>
      <c r="VK113" s="192">
        <f t="shared" si="3213"/>
        <v>0</v>
      </c>
      <c r="VL113" s="48"/>
      <c r="VM113" s="48"/>
      <c r="VO113" s="48"/>
      <c r="VP113" s="48"/>
      <c r="VQ113" s="48"/>
      <c r="VR113" s="48"/>
      <c r="VS113" s="191">
        <f t="shared" si="3214"/>
        <v>0</v>
      </c>
      <c r="VT113" s="48"/>
      <c r="VU113" s="48"/>
      <c r="VV113" s="48"/>
      <c r="VW113" s="48"/>
      <c r="VX113" s="48"/>
      <c r="VY113" s="48"/>
      <c r="VZ113" s="192">
        <f t="shared" si="3215"/>
        <v>0</v>
      </c>
      <c r="WA113" s="48"/>
      <c r="WB113" s="48"/>
      <c r="WD113" s="48"/>
      <c r="WE113" s="48"/>
      <c r="WF113" s="48"/>
      <c r="WG113" s="48"/>
      <c r="WH113" s="191">
        <f t="shared" si="3216"/>
        <v>0</v>
      </c>
      <c r="WI113" s="48"/>
      <c r="WJ113" s="48"/>
      <c r="WK113" s="48"/>
      <c r="WL113" s="48"/>
      <c r="WM113" s="48"/>
      <c r="WN113" s="48"/>
      <c r="WO113" s="192">
        <f t="shared" si="3217"/>
        <v>0</v>
      </c>
      <c r="WP113" s="48"/>
      <c r="WQ113" s="48"/>
      <c r="WS113" s="48"/>
      <c r="WT113" s="48"/>
      <c r="WU113" s="48"/>
      <c r="WV113" s="48"/>
      <c r="WW113" s="191">
        <f t="shared" si="3218"/>
        <v>0</v>
      </c>
      <c r="WX113" s="48"/>
      <c r="WY113" s="48"/>
      <c r="WZ113" s="48"/>
      <c r="XA113" s="48"/>
      <c r="XB113" s="48"/>
      <c r="XC113" s="48"/>
      <c r="XD113" s="192">
        <f t="shared" si="3219"/>
        <v>0</v>
      </c>
      <c r="XE113" s="48"/>
      <c r="XF113" s="48"/>
      <c r="XH113" s="48"/>
      <c r="XI113" s="48"/>
      <c r="XJ113" s="48"/>
      <c r="XK113" s="48"/>
      <c r="XL113" s="191">
        <f t="shared" si="3220"/>
        <v>0</v>
      </c>
      <c r="XM113" s="48"/>
      <c r="XN113" s="48"/>
      <c r="XO113" s="48"/>
      <c r="XP113" s="48"/>
      <c r="XQ113" s="48"/>
      <c r="XR113" s="48"/>
      <c r="XS113" s="192">
        <f t="shared" si="3221"/>
        <v>0</v>
      </c>
      <c r="XT113" s="48"/>
      <c r="XU113" s="48"/>
      <c r="XW113" s="48"/>
      <c r="XX113" s="48"/>
      <c r="XY113" s="48"/>
      <c r="XZ113" s="48"/>
      <c r="YA113" s="191">
        <f t="shared" si="3222"/>
        <v>0</v>
      </c>
      <c r="YB113" s="48"/>
      <c r="YC113" s="48"/>
      <c r="YD113" s="48"/>
      <c r="YE113" s="48"/>
      <c r="YF113" s="48"/>
      <c r="YG113" s="48"/>
      <c r="YH113" s="192">
        <f t="shared" si="3223"/>
        <v>0</v>
      </c>
      <c r="YI113" s="48"/>
      <c r="YJ113" s="48"/>
      <c r="YL113" s="48"/>
      <c r="YM113" s="48"/>
      <c r="YN113" s="48"/>
      <c r="YO113" s="48"/>
      <c r="YP113" s="191">
        <f t="shared" si="3224"/>
        <v>0</v>
      </c>
      <c r="YQ113" s="48"/>
      <c r="YR113" s="48"/>
      <c r="YS113" s="48"/>
      <c r="YT113" s="48"/>
      <c r="YU113" s="48"/>
      <c r="YV113" s="48"/>
      <c r="YW113" s="192">
        <f t="shared" si="3225"/>
        <v>0</v>
      </c>
      <c r="YX113" s="48"/>
      <c r="YY113" s="48"/>
      <c r="ZA113" s="48"/>
      <c r="ZB113" s="48"/>
      <c r="ZC113" s="48"/>
      <c r="ZD113" s="48"/>
      <c r="ZE113" s="191">
        <f t="shared" si="3226"/>
        <v>0</v>
      </c>
      <c r="ZF113" s="48"/>
      <c r="ZG113" s="48"/>
      <c r="ZH113" s="48"/>
      <c r="ZI113" s="48"/>
      <c r="ZJ113" s="48"/>
      <c r="ZK113" s="48"/>
      <c r="ZL113" s="192">
        <f t="shared" si="3227"/>
        <v>0</v>
      </c>
      <c r="ZM113" s="48"/>
      <c r="ZN113" s="48"/>
      <c r="ZP113" s="48"/>
      <c r="ZQ113" s="48"/>
      <c r="ZR113" s="48"/>
      <c r="ZS113" s="48"/>
      <c r="ZT113" s="191">
        <f t="shared" si="3228"/>
        <v>0</v>
      </c>
      <c r="ZU113" s="48"/>
      <c r="ZV113" s="48"/>
      <c r="ZW113" s="48"/>
      <c r="ZX113" s="48"/>
      <c r="ZY113" s="48"/>
      <c r="ZZ113" s="48"/>
      <c r="AAA113" s="192">
        <f t="shared" si="3229"/>
        <v>0</v>
      </c>
      <c r="AAB113" s="48"/>
      <c r="AAC113" s="48"/>
      <c r="AAE113" s="48"/>
      <c r="AAF113" s="48"/>
      <c r="AAG113" s="48"/>
      <c r="AAH113" s="48"/>
      <c r="AAI113" s="191">
        <f t="shared" si="3230"/>
        <v>0</v>
      </c>
      <c r="AAJ113" s="48"/>
      <c r="AAK113" s="48"/>
      <c r="AAL113" s="48"/>
      <c r="AAM113" s="48"/>
      <c r="AAN113" s="48"/>
      <c r="AAO113" s="48"/>
      <c r="AAP113" s="192">
        <f t="shared" si="3231"/>
        <v>0</v>
      </c>
      <c r="AAQ113" s="48"/>
      <c r="AAR113" s="48"/>
      <c r="AAT113" s="48"/>
      <c r="AAU113" s="48"/>
      <c r="AAV113" s="48"/>
      <c r="AAW113" s="48"/>
      <c r="AAX113" s="191">
        <f t="shared" si="3232"/>
        <v>0</v>
      </c>
      <c r="AAY113" s="48"/>
      <c r="AAZ113" s="48"/>
      <c r="ABA113" s="48"/>
      <c r="ABB113" s="48"/>
      <c r="ABC113" s="48"/>
      <c r="ABD113" s="48"/>
      <c r="ABE113" s="192">
        <f t="shared" si="3233"/>
        <v>0</v>
      </c>
      <c r="ABF113" s="48"/>
      <c r="ABG113" s="48"/>
      <c r="ABI113" s="48"/>
      <c r="ABJ113" s="48"/>
      <c r="ABK113" s="48"/>
      <c r="ABL113" s="48"/>
      <c r="ABM113" s="191">
        <f t="shared" si="3234"/>
        <v>0</v>
      </c>
      <c r="ABN113" s="48"/>
      <c r="ABO113" s="48"/>
      <c r="ABP113" s="48"/>
      <c r="ABQ113" s="48"/>
      <c r="ABR113" s="48"/>
      <c r="ABS113" s="48"/>
      <c r="ABT113" s="192">
        <f t="shared" si="3235"/>
        <v>0</v>
      </c>
      <c r="ABU113" s="48"/>
      <c r="ABV113" s="48"/>
      <c r="ABX113" s="48"/>
      <c r="ABY113" s="48"/>
      <c r="ABZ113" s="48"/>
      <c r="ACA113" s="48"/>
      <c r="ACB113" s="191">
        <f t="shared" si="3236"/>
        <v>0</v>
      </c>
      <c r="ACC113" s="48"/>
      <c r="ACD113" s="48"/>
      <c r="ACE113" s="48"/>
      <c r="ACF113" s="48"/>
      <c r="ACG113" s="48"/>
      <c r="ACH113" s="48"/>
      <c r="ACI113" s="192">
        <f t="shared" si="3237"/>
        <v>0</v>
      </c>
      <c r="ACJ113" s="48"/>
      <c r="ACK113" s="48"/>
      <c r="ACM113" s="48"/>
      <c r="ACN113" s="48"/>
      <c r="ACO113" s="48"/>
      <c r="ACP113" s="48"/>
      <c r="ACQ113" s="191">
        <f t="shared" si="3238"/>
        <v>0</v>
      </c>
      <c r="ACR113" s="48"/>
      <c r="ACS113" s="48"/>
      <c r="ACT113" s="48"/>
      <c r="ACU113" s="48"/>
      <c r="ACV113" s="48"/>
      <c r="ACW113" s="48"/>
      <c r="ACX113" s="192">
        <f t="shared" si="3239"/>
        <v>0</v>
      </c>
      <c r="ACY113" s="48"/>
      <c r="ACZ113" s="48"/>
      <c r="ADC113" s="48"/>
      <c r="ADD113" s="48"/>
      <c r="ADE113" s="48"/>
      <c r="ADF113" s="48"/>
      <c r="ADG113" s="191">
        <f t="shared" si="3240"/>
        <v>0</v>
      </c>
      <c r="ADH113" s="48"/>
      <c r="ADI113" s="48"/>
      <c r="ADJ113" s="48"/>
      <c r="ADK113" s="48"/>
      <c r="ADL113" s="48"/>
      <c r="ADM113" s="48"/>
      <c r="ADN113" s="192">
        <f t="shared" si="3241"/>
        <v>0</v>
      </c>
      <c r="ADO113" s="48"/>
      <c r="ADP113" s="48"/>
      <c r="ADR113" s="48"/>
      <c r="ADS113" s="48"/>
      <c r="ADT113" s="48"/>
      <c r="ADU113" s="48"/>
      <c r="ADV113" s="191">
        <f t="shared" si="3242"/>
        <v>0</v>
      </c>
      <c r="ADW113" s="48"/>
      <c r="ADX113" s="48"/>
      <c r="ADY113" s="48"/>
      <c r="ADZ113" s="48"/>
      <c r="AEA113" s="48"/>
      <c r="AEB113" s="48"/>
      <c r="AEC113" s="192">
        <f t="shared" si="3243"/>
        <v>0</v>
      </c>
      <c r="AED113" s="48"/>
      <c r="AEE113" s="48"/>
      <c r="AEG113" s="48"/>
      <c r="AEH113" s="48"/>
      <c r="AEI113" s="48"/>
      <c r="AEJ113" s="48"/>
      <c r="AEK113" s="191">
        <f t="shared" si="3244"/>
        <v>0</v>
      </c>
      <c r="AEL113" s="48"/>
      <c r="AEM113" s="48"/>
      <c r="AEN113" s="48"/>
      <c r="AEO113" s="48"/>
      <c r="AEP113" s="48"/>
      <c r="AEQ113" s="48"/>
      <c r="AER113" s="192">
        <f t="shared" si="3245"/>
        <v>0</v>
      </c>
      <c r="AES113" s="48"/>
      <c r="AET113" s="48"/>
      <c r="AEV113" s="48"/>
      <c r="AEW113" s="48"/>
      <c r="AEX113" s="48"/>
      <c r="AEY113" s="48"/>
      <c r="AEZ113" s="191">
        <f t="shared" si="3246"/>
        <v>0</v>
      </c>
      <c r="AFA113" s="48"/>
      <c r="AFB113" s="48"/>
      <c r="AFC113" s="48"/>
      <c r="AFD113" s="48"/>
      <c r="AFE113" s="48"/>
      <c r="AFF113" s="48"/>
      <c r="AFG113" s="192">
        <f t="shared" si="3247"/>
        <v>0</v>
      </c>
      <c r="AFH113" s="48"/>
      <c r="AFI113" s="48"/>
      <c r="AFK113" s="48"/>
      <c r="AFL113" s="48"/>
      <c r="AFM113" s="48"/>
      <c r="AFN113" s="48"/>
      <c r="AFO113" s="191">
        <f t="shared" si="3248"/>
        <v>0</v>
      </c>
      <c r="AFP113" s="48"/>
      <c r="AFQ113" s="48"/>
      <c r="AFR113" s="48"/>
      <c r="AFS113" s="48"/>
      <c r="AFT113" s="48"/>
      <c r="AFU113" s="48"/>
      <c r="AFV113" s="192">
        <f t="shared" si="3249"/>
        <v>0</v>
      </c>
      <c r="AFW113" s="48"/>
      <c r="AFX113" s="48"/>
      <c r="AFZ113" s="48"/>
      <c r="AGA113" s="48"/>
      <c r="AGB113" s="48"/>
      <c r="AGC113" s="48"/>
      <c r="AGD113" s="191">
        <f t="shared" si="3250"/>
        <v>0</v>
      </c>
      <c r="AGE113" s="48"/>
      <c r="AGF113" s="48"/>
      <c r="AGG113" s="48"/>
      <c r="AGH113" s="48"/>
      <c r="AGI113" s="48"/>
      <c r="AGJ113" s="48"/>
      <c r="AGK113" s="192">
        <f t="shared" si="3251"/>
        <v>0</v>
      </c>
      <c r="AGL113" s="48"/>
      <c r="AGM113" s="48"/>
      <c r="AGO113" s="48"/>
      <c r="AGP113" s="48"/>
      <c r="AGQ113" s="48"/>
      <c r="AGR113" s="48"/>
      <c r="AGS113" s="191">
        <f t="shared" si="3252"/>
        <v>0</v>
      </c>
      <c r="AGT113" s="48"/>
      <c r="AGU113" s="48"/>
      <c r="AGV113" s="48"/>
      <c r="AGW113" s="48"/>
      <c r="AGX113" s="48"/>
      <c r="AGY113" s="48"/>
      <c r="AGZ113" s="192">
        <f t="shared" si="3253"/>
        <v>0</v>
      </c>
      <c r="AHA113" s="48"/>
      <c r="AHB113" s="48"/>
      <c r="AHD113" s="48"/>
      <c r="AHE113" s="48"/>
      <c r="AHF113" s="48"/>
      <c r="AHG113" s="48"/>
      <c r="AHH113" s="191">
        <f t="shared" si="3254"/>
        <v>0</v>
      </c>
      <c r="AHI113" s="48"/>
      <c r="AHJ113" s="48"/>
      <c r="AHK113" s="48"/>
      <c r="AHL113" s="48"/>
      <c r="AHM113" s="48"/>
      <c r="AHN113" s="48"/>
      <c r="AHO113" s="192">
        <f t="shared" si="3255"/>
        <v>0</v>
      </c>
      <c r="AHP113" s="48"/>
      <c r="AHQ113" s="48"/>
      <c r="AHS113" s="48"/>
      <c r="AHT113" s="48"/>
      <c r="AHU113" s="48"/>
      <c r="AHV113" s="48"/>
      <c r="AHW113" s="191">
        <f t="shared" si="3256"/>
        <v>0</v>
      </c>
      <c r="AHX113" s="48"/>
      <c r="AHY113" s="48"/>
      <c r="AHZ113" s="48"/>
      <c r="AIA113" s="48"/>
      <c r="AIB113" s="48"/>
      <c r="AIC113" s="48"/>
      <c r="AID113" s="192">
        <f t="shared" si="3257"/>
        <v>0</v>
      </c>
      <c r="AIE113" s="48"/>
      <c r="AIF113" s="48"/>
    </row>
    <row r="114" spans="1:916" x14ac:dyDescent="0.25">
      <c r="A114" s="46" t="s">
        <v>291</v>
      </c>
      <c r="B114" s="47" t="s">
        <v>302</v>
      </c>
      <c r="C114" s="53"/>
      <c r="D114" s="48"/>
      <c r="E114" s="48"/>
      <c r="F114" s="48"/>
      <c r="G114" s="191">
        <f t="shared" si="3136"/>
        <v>0</v>
      </c>
      <c r="H114" s="48"/>
      <c r="I114" s="48"/>
      <c r="J114" s="48"/>
      <c r="K114" s="48"/>
      <c r="L114" s="48"/>
      <c r="M114" s="48"/>
      <c r="N114" s="192">
        <f t="shared" si="3137"/>
        <v>0</v>
      </c>
      <c r="O114" s="48"/>
      <c r="P114" s="48"/>
      <c r="Q114" s="48"/>
      <c r="R114" s="48"/>
      <c r="S114" s="48"/>
      <c r="T114" s="48"/>
      <c r="U114" s="191">
        <f t="shared" si="3138"/>
        <v>0</v>
      </c>
      <c r="V114" s="48"/>
      <c r="W114" s="48"/>
      <c r="X114" s="48"/>
      <c r="Y114" s="48"/>
      <c r="Z114" s="48"/>
      <c r="AA114" s="48"/>
      <c r="AB114" s="192">
        <f t="shared" si="3139"/>
        <v>0</v>
      </c>
      <c r="AC114" s="48"/>
      <c r="AD114" s="48"/>
      <c r="AF114" s="48"/>
      <c r="AG114" s="48"/>
      <c r="AH114" s="48"/>
      <c r="AI114" s="48"/>
      <c r="AJ114" s="191">
        <f t="shared" si="3140"/>
        <v>0</v>
      </c>
      <c r="AK114" s="48"/>
      <c r="AL114" s="48"/>
      <c r="AM114" s="48"/>
      <c r="AN114" s="48"/>
      <c r="AO114" s="48"/>
      <c r="AP114" s="48"/>
      <c r="AQ114" s="192">
        <f t="shared" si="3141"/>
        <v>0</v>
      </c>
      <c r="AR114" s="48"/>
      <c r="AS114" s="48"/>
      <c r="AU114" s="48"/>
      <c r="AV114" s="48"/>
      <c r="AW114" s="48"/>
      <c r="AX114" s="48"/>
      <c r="AY114" s="191">
        <f t="shared" si="3142"/>
        <v>0</v>
      </c>
      <c r="AZ114" s="48"/>
      <c r="BA114" s="48"/>
      <c r="BB114" s="48"/>
      <c r="BC114" s="48"/>
      <c r="BD114" s="48"/>
      <c r="BE114" s="48"/>
      <c r="BF114" s="192">
        <f t="shared" si="3143"/>
        <v>0</v>
      </c>
      <c r="BG114" s="48"/>
      <c r="BH114" s="48"/>
      <c r="BJ114" s="48"/>
      <c r="BK114" s="48"/>
      <c r="BL114" s="48"/>
      <c r="BM114" s="48"/>
      <c r="BN114" s="191">
        <f t="shared" si="3144"/>
        <v>0</v>
      </c>
      <c r="BO114" s="48"/>
      <c r="BP114" s="48"/>
      <c r="BQ114" s="48"/>
      <c r="BR114" s="48"/>
      <c r="BS114" s="48"/>
      <c r="BT114" s="48"/>
      <c r="BU114" s="192">
        <f t="shared" si="3145"/>
        <v>0</v>
      </c>
      <c r="BV114" s="48"/>
      <c r="BW114" s="48"/>
      <c r="BY114" s="48"/>
      <c r="BZ114" s="48"/>
      <c r="CA114" s="48"/>
      <c r="CB114" s="48"/>
      <c r="CC114" s="191">
        <f t="shared" si="3146"/>
        <v>0</v>
      </c>
      <c r="CD114" s="48"/>
      <c r="CE114" s="48"/>
      <c r="CF114" s="48"/>
      <c r="CG114" s="48"/>
      <c r="CH114" s="48"/>
      <c r="CI114" s="48"/>
      <c r="CJ114" s="192">
        <f t="shared" si="3147"/>
        <v>0</v>
      </c>
      <c r="CK114" s="48"/>
      <c r="CL114" s="48"/>
      <c r="CN114" s="48"/>
      <c r="CO114" s="48"/>
      <c r="CP114" s="48"/>
      <c r="CQ114" s="48"/>
      <c r="CR114" s="191">
        <f t="shared" si="3148"/>
        <v>0</v>
      </c>
      <c r="CS114" s="48"/>
      <c r="CT114" s="48"/>
      <c r="CU114" s="48"/>
      <c r="CV114" s="48"/>
      <c r="CW114" s="48"/>
      <c r="CX114" s="48"/>
      <c r="CY114" s="192">
        <f t="shared" si="3149"/>
        <v>0</v>
      </c>
      <c r="CZ114" s="48"/>
      <c r="DA114" s="48"/>
      <c r="DC114" s="48"/>
      <c r="DD114" s="48"/>
      <c r="DE114" s="48"/>
      <c r="DF114" s="48"/>
      <c r="DG114" s="191">
        <f t="shared" si="3150"/>
        <v>0</v>
      </c>
      <c r="DH114" s="48"/>
      <c r="DI114" s="48"/>
      <c r="DJ114" s="48"/>
      <c r="DK114" s="48"/>
      <c r="DL114" s="48"/>
      <c r="DM114" s="48"/>
      <c r="DN114" s="192">
        <f t="shared" si="3151"/>
        <v>0</v>
      </c>
      <c r="DO114" s="48"/>
      <c r="DP114" s="48"/>
      <c r="DR114" s="48"/>
      <c r="DS114" s="48"/>
      <c r="DT114" s="48"/>
      <c r="DU114" s="48"/>
      <c r="DV114" s="191">
        <f t="shared" si="3152"/>
        <v>0</v>
      </c>
      <c r="DW114" s="48"/>
      <c r="DX114" s="48"/>
      <c r="DY114" s="48"/>
      <c r="DZ114" s="48"/>
      <c r="EA114" s="48"/>
      <c r="EB114" s="48"/>
      <c r="EC114" s="192">
        <f t="shared" si="3153"/>
        <v>0</v>
      </c>
      <c r="ED114" s="48"/>
      <c r="EE114" s="48"/>
      <c r="EG114" s="48"/>
      <c r="EH114" s="48"/>
      <c r="EI114" s="48"/>
      <c r="EJ114" s="48"/>
      <c r="EK114" s="191">
        <f t="shared" si="3154"/>
        <v>0</v>
      </c>
      <c r="EL114" s="48"/>
      <c r="EM114" s="48"/>
      <c r="EN114" s="48"/>
      <c r="EO114" s="48"/>
      <c r="EP114" s="48"/>
      <c r="EQ114" s="48"/>
      <c r="ER114" s="192">
        <f t="shared" si="3155"/>
        <v>0</v>
      </c>
      <c r="ES114" s="48"/>
      <c r="ET114" s="48"/>
      <c r="EV114" s="48"/>
      <c r="EW114" s="48"/>
      <c r="EX114" s="48"/>
      <c r="EY114" s="48"/>
      <c r="EZ114" s="191">
        <f t="shared" si="3156"/>
        <v>0</v>
      </c>
      <c r="FA114" s="48"/>
      <c r="FB114" s="48"/>
      <c r="FC114" s="48"/>
      <c r="FD114" s="48"/>
      <c r="FE114" s="48"/>
      <c r="FF114" s="48"/>
      <c r="FG114" s="192">
        <f t="shared" si="3157"/>
        <v>0</v>
      </c>
      <c r="FH114" s="48"/>
      <c r="FI114" s="48"/>
      <c r="FK114" s="48"/>
      <c r="FL114" s="48"/>
      <c r="FM114" s="48"/>
      <c r="FN114" s="48"/>
      <c r="FO114" s="191">
        <f t="shared" si="3158"/>
        <v>0</v>
      </c>
      <c r="FP114" s="48"/>
      <c r="FQ114" s="48"/>
      <c r="FR114" s="48"/>
      <c r="FS114" s="48"/>
      <c r="FT114" s="48"/>
      <c r="FU114" s="48"/>
      <c r="FV114" s="192">
        <f t="shared" si="3159"/>
        <v>0</v>
      </c>
      <c r="FW114" s="48"/>
      <c r="FX114" s="48"/>
      <c r="FZ114" s="48"/>
      <c r="GA114" s="48"/>
      <c r="GB114" s="48"/>
      <c r="GC114" s="48"/>
      <c r="GD114" s="191">
        <f t="shared" si="3160"/>
        <v>0</v>
      </c>
      <c r="GE114" s="48"/>
      <c r="GF114" s="48"/>
      <c r="GG114" s="48"/>
      <c r="GH114" s="48"/>
      <c r="GI114" s="48"/>
      <c r="GJ114" s="48"/>
      <c r="GK114" s="192">
        <f t="shared" si="3161"/>
        <v>0</v>
      </c>
      <c r="GL114" s="48"/>
      <c r="GM114" s="48"/>
      <c r="GO114" s="48"/>
      <c r="GP114" s="48"/>
      <c r="GQ114" s="48"/>
      <c r="GR114" s="48"/>
      <c r="GS114" s="191">
        <f t="shared" si="3162"/>
        <v>0</v>
      </c>
      <c r="GT114" s="48"/>
      <c r="GU114" s="48"/>
      <c r="GV114" s="48"/>
      <c r="GW114" s="48"/>
      <c r="GX114" s="48"/>
      <c r="GY114" s="48"/>
      <c r="GZ114" s="192">
        <f t="shared" si="3163"/>
        <v>0</v>
      </c>
      <c r="HA114" s="48"/>
      <c r="HB114" s="48"/>
      <c r="HD114" s="48"/>
      <c r="HE114" s="48"/>
      <c r="HF114" s="48"/>
      <c r="HG114" s="48"/>
      <c r="HH114" s="191">
        <f t="shared" si="3164"/>
        <v>0</v>
      </c>
      <c r="HI114" s="48"/>
      <c r="HJ114" s="48"/>
      <c r="HK114" s="48"/>
      <c r="HL114" s="48"/>
      <c r="HM114" s="48"/>
      <c r="HN114" s="48"/>
      <c r="HO114" s="192">
        <f t="shared" si="3165"/>
        <v>0</v>
      </c>
      <c r="HP114" s="48"/>
      <c r="HQ114" s="48"/>
      <c r="HS114" s="48"/>
      <c r="HT114" s="48"/>
      <c r="HU114" s="48"/>
      <c r="HV114" s="48"/>
      <c r="HW114" s="191">
        <f t="shared" si="3166"/>
        <v>0</v>
      </c>
      <c r="HX114" s="48"/>
      <c r="HY114" s="48"/>
      <c r="HZ114" s="48"/>
      <c r="IA114" s="48"/>
      <c r="IB114" s="48"/>
      <c r="IC114" s="48"/>
      <c r="ID114" s="192">
        <f t="shared" si="3167"/>
        <v>0</v>
      </c>
      <c r="IE114" s="48"/>
      <c r="IF114" s="48"/>
      <c r="IH114" s="48"/>
      <c r="II114" s="48"/>
      <c r="IJ114" s="48"/>
      <c r="IK114" s="48"/>
      <c r="IL114" s="191">
        <f t="shared" si="3168"/>
        <v>0</v>
      </c>
      <c r="IM114" s="48"/>
      <c r="IN114" s="48"/>
      <c r="IO114" s="48"/>
      <c r="IP114" s="48"/>
      <c r="IQ114" s="48"/>
      <c r="IR114" s="48"/>
      <c r="IS114" s="192">
        <f t="shared" si="3169"/>
        <v>0</v>
      </c>
      <c r="IT114" s="48"/>
      <c r="IU114" s="48"/>
      <c r="IW114" s="48"/>
      <c r="IX114" s="48"/>
      <c r="IY114" s="48"/>
      <c r="IZ114" s="48"/>
      <c r="JA114" s="191">
        <f t="shared" si="3170"/>
        <v>0</v>
      </c>
      <c r="JB114" s="48"/>
      <c r="JC114" s="48"/>
      <c r="JD114" s="48"/>
      <c r="JE114" s="48"/>
      <c r="JF114" s="48"/>
      <c r="JG114" s="48"/>
      <c r="JH114" s="192">
        <f t="shared" si="3171"/>
        <v>0</v>
      </c>
      <c r="JI114" s="48"/>
      <c r="JJ114" s="48"/>
      <c r="JL114" s="48"/>
      <c r="JM114" s="48"/>
      <c r="JN114" s="48"/>
      <c r="JO114" s="48"/>
      <c r="JP114" s="191">
        <f t="shared" si="3172"/>
        <v>0</v>
      </c>
      <c r="JQ114" s="48"/>
      <c r="JR114" s="48"/>
      <c r="JS114" s="48"/>
      <c r="JT114" s="48"/>
      <c r="JU114" s="48"/>
      <c r="JV114" s="48"/>
      <c r="JW114" s="192">
        <f t="shared" si="3173"/>
        <v>0</v>
      </c>
      <c r="JX114" s="48"/>
      <c r="JY114" s="48"/>
      <c r="KA114" s="48"/>
      <c r="KB114" s="48"/>
      <c r="KC114" s="48"/>
      <c r="KD114" s="48"/>
      <c r="KE114" s="191">
        <f t="shared" si="3174"/>
        <v>0</v>
      </c>
      <c r="KF114" s="48"/>
      <c r="KG114" s="48"/>
      <c r="KH114" s="48"/>
      <c r="KI114" s="48"/>
      <c r="KJ114" s="48"/>
      <c r="KK114" s="48"/>
      <c r="KL114" s="192">
        <f t="shared" si="3175"/>
        <v>0</v>
      </c>
      <c r="KM114" s="48"/>
      <c r="KN114" s="48"/>
      <c r="KP114" s="48"/>
      <c r="KQ114" s="48"/>
      <c r="KR114" s="48"/>
      <c r="KS114" s="48"/>
      <c r="KT114" s="191">
        <f t="shared" si="3176"/>
        <v>0</v>
      </c>
      <c r="KU114" s="48"/>
      <c r="KV114" s="48"/>
      <c r="KW114" s="48"/>
      <c r="KX114" s="48"/>
      <c r="KY114" s="48"/>
      <c r="KZ114" s="48"/>
      <c r="LA114" s="192">
        <f t="shared" si="3177"/>
        <v>0</v>
      </c>
      <c r="LB114" s="48"/>
      <c r="LC114" s="48"/>
      <c r="LE114" s="48"/>
      <c r="LF114" s="48"/>
      <c r="LG114" s="48"/>
      <c r="LH114" s="48"/>
      <c r="LI114" s="191">
        <f t="shared" si="3178"/>
        <v>0</v>
      </c>
      <c r="LJ114" s="48"/>
      <c r="LK114" s="48"/>
      <c r="LL114" s="48"/>
      <c r="LM114" s="48"/>
      <c r="LN114" s="48"/>
      <c r="LO114" s="48"/>
      <c r="LP114" s="192">
        <f t="shared" si="3179"/>
        <v>0</v>
      </c>
      <c r="LQ114" s="48"/>
      <c r="LR114" s="48"/>
      <c r="LT114" s="48"/>
      <c r="LU114" s="48"/>
      <c r="LV114" s="48"/>
      <c r="LW114" s="48"/>
      <c r="LX114" s="191">
        <f t="shared" si="3180"/>
        <v>0</v>
      </c>
      <c r="LY114" s="48"/>
      <c r="LZ114" s="48"/>
      <c r="MA114" s="48"/>
      <c r="MB114" s="48"/>
      <c r="MC114" s="48"/>
      <c r="MD114" s="48"/>
      <c r="ME114" s="192">
        <f t="shared" si="3181"/>
        <v>0</v>
      </c>
      <c r="MF114" s="48"/>
      <c r="MG114" s="48"/>
      <c r="MI114" s="48"/>
      <c r="MJ114" s="48"/>
      <c r="MK114" s="48"/>
      <c r="ML114" s="48"/>
      <c r="MM114" s="191">
        <f t="shared" si="3182"/>
        <v>0</v>
      </c>
      <c r="MN114" s="48"/>
      <c r="MO114" s="48"/>
      <c r="MP114" s="48"/>
      <c r="MQ114" s="48"/>
      <c r="MR114" s="48"/>
      <c r="MS114" s="48"/>
      <c r="MT114" s="192">
        <f t="shared" si="3183"/>
        <v>0</v>
      </c>
      <c r="MU114" s="48"/>
      <c r="MV114" s="48"/>
      <c r="MX114" s="48"/>
      <c r="MY114" s="48"/>
      <c r="MZ114" s="48"/>
      <c r="NA114" s="48"/>
      <c r="NB114" s="191">
        <f t="shared" si="3184"/>
        <v>0</v>
      </c>
      <c r="NC114" s="48"/>
      <c r="ND114" s="48"/>
      <c r="NE114" s="48"/>
      <c r="NF114" s="48"/>
      <c r="NG114" s="48"/>
      <c r="NH114" s="48"/>
      <c r="NI114" s="192">
        <f t="shared" si="3185"/>
        <v>0</v>
      </c>
      <c r="NJ114" s="48"/>
      <c r="NK114" s="48"/>
      <c r="NM114" s="48"/>
      <c r="NN114" s="48"/>
      <c r="NO114" s="48"/>
      <c r="NP114" s="48"/>
      <c r="NQ114" s="191">
        <f t="shared" si="3186"/>
        <v>0</v>
      </c>
      <c r="NR114" s="48"/>
      <c r="NS114" s="48"/>
      <c r="NT114" s="48"/>
      <c r="NU114" s="48"/>
      <c r="NV114" s="48"/>
      <c r="NW114" s="48"/>
      <c r="NX114" s="192">
        <f t="shared" si="3187"/>
        <v>0</v>
      </c>
      <c r="NY114" s="48"/>
      <c r="NZ114" s="48"/>
      <c r="OB114" s="48"/>
      <c r="OC114" s="48"/>
      <c r="OD114" s="48"/>
      <c r="OE114" s="48"/>
      <c r="OF114" s="191">
        <f t="shared" si="3188"/>
        <v>0</v>
      </c>
      <c r="OG114" s="48"/>
      <c r="OH114" s="48"/>
      <c r="OI114" s="48"/>
      <c r="OJ114" s="48"/>
      <c r="OK114" s="48"/>
      <c r="OL114" s="48"/>
      <c r="OM114" s="192">
        <f t="shared" si="3189"/>
        <v>0</v>
      </c>
      <c r="ON114" s="48"/>
      <c r="OO114" s="48"/>
      <c r="OQ114" s="48"/>
      <c r="OR114" s="48"/>
      <c r="OS114" s="48"/>
      <c r="OT114" s="48"/>
      <c r="OU114" s="191">
        <f t="shared" si="3190"/>
        <v>0</v>
      </c>
      <c r="OV114" s="48"/>
      <c r="OW114" s="48"/>
      <c r="OX114" s="48"/>
      <c r="OY114" s="48"/>
      <c r="OZ114" s="48"/>
      <c r="PA114" s="48"/>
      <c r="PB114" s="192">
        <f t="shared" si="3191"/>
        <v>0</v>
      </c>
      <c r="PC114" s="48"/>
      <c r="PD114" s="48"/>
      <c r="PF114" s="48"/>
      <c r="PG114" s="48"/>
      <c r="PH114" s="48"/>
      <c r="PI114" s="48"/>
      <c r="PJ114" s="191">
        <f t="shared" si="3192"/>
        <v>0</v>
      </c>
      <c r="PK114" s="48"/>
      <c r="PL114" s="48"/>
      <c r="PM114" s="48"/>
      <c r="PN114" s="48"/>
      <c r="PO114" s="48"/>
      <c r="PP114" s="48"/>
      <c r="PQ114" s="192">
        <f t="shared" si="3193"/>
        <v>0</v>
      </c>
      <c r="PR114" s="48"/>
      <c r="PS114" s="48"/>
      <c r="PU114" s="48"/>
      <c r="PV114" s="48"/>
      <c r="PW114" s="48"/>
      <c r="PX114" s="48"/>
      <c r="PY114" s="191">
        <f t="shared" si="3194"/>
        <v>0</v>
      </c>
      <c r="PZ114" s="48"/>
      <c r="QA114" s="48"/>
      <c r="QB114" s="48"/>
      <c r="QC114" s="48"/>
      <c r="QD114" s="48"/>
      <c r="QE114" s="48"/>
      <c r="QF114" s="192">
        <f t="shared" si="3195"/>
        <v>0</v>
      </c>
      <c r="QG114" s="48"/>
      <c r="QH114" s="48"/>
      <c r="QJ114" s="48"/>
      <c r="QK114" s="48"/>
      <c r="QL114" s="48"/>
      <c r="QM114" s="48"/>
      <c r="QN114" s="191">
        <f t="shared" si="3196"/>
        <v>0</v>
      </c>
      <c r="QO114" s="48"/>
      <c r="QP114" s="48"/>
      <c r="QQ114" s="48"/>
      <c r="QR114" s="48"/>
      <c r="QS114" s="48"/>
      <c r="QT114" s="48"/>
      <c r="QU114" s="192">
        <f t="shared" si="3197"/>
        <v>0</v>
      </c>
      <c r="QV114" s="48"/>
      <c r="QW114" s="48"/>
      <c r="QY114" s="48"/>
      <c r="QZ114" s="48"/>
      <c r="RA114" s="48"/>
      <c r="RB114" s="48"/>
      <c r="RC114" s="191">
        <f t="shared" si="3198"/>
        <v>0</v>
      </c>
      <c r="RD114" s="48"/>
      <c r="RE114" s="48"/>
      <c r="RF114" s="48"/>
      <c r="RG114" s="48"/>
      <c r="RH114" s="48"/>
      <c r="RI114" s="48"/>
      <c r="RJ114" s="192">
        <f t="shared" si="3199"/>
        <v>0</v>
      </c>
      <c r="RK114" s="48"/>
      <c r="RL114" s="48"/>
      <c r="RN114" s="48"/>
      <c r="RO114" s="48"/>
      <c r="RP114" s="48"/>
      <c r="RQ114" s="48"/>
      <c r="RR114" s="191">
        <f t="shared" si="3200"/>
        <v>0</v>
      </c>
      <c r="RS114" s="48"/>
      <c r="RT114" s="48"/>
      <c r="RU114" s="48"/>
      <c r="RV114" s="48"/>
      <c r="RW114" s="48"/>
      <c r="RX114" s="48"/>
      <c r="RY114" s="192">
        <f t="shared" si="3201"/>
        <v>0</v>
      </c>
      <c r="RZ114" s="48"/>
      <c r="SA114" s="48"/>
      <c r="SC114" s="48"/>
      <c r="SD114" s="48"/>
      <c r="SE114" s="48"/>
      <c r="SF114" s="48"/>
      <c r="SG114" s="191">
        <f t="shared" si="3202"/>
        <v>0</v>
      </c>
      <c r="SH114" s="48"/>
      <c r="SI114" s="48"/>
      <c r="SJ114" s="48"/>
      <c r="SK114" s="48"/>
      <c r="SL114" s="48"/>
      <c r="SM114" s="48"/>
      <c r="SN114" s="192">
        <f t="shared" si="3203"/>
        <v>0</v>
      </c>
      <c r="SO114" s="48"/>
      <c r="SP114" s="48"/>
      <c r="SR114" s="48"/>
      <c r="SS114" s="48"/>
      <c r="ST114" s="48"/>
      <c r="SU114" s="48"/>
      <c r="SV114" s="191">
        <f t="shared" si="3204"/>
        <v>0</v>
      </c>
      <c r="SW114" s="48"/>
      <c r="SX114" s="48"/>
      <c r="SY114" s="48"/>
      <c r="SZ114" s="48"/>
      <c r="TA114" s="48"/>
      <c r="TB114" s="48"/>
      <c r="TC114" s="192">
        <f t="shared" si="3205"/>
        <v>0</v>
      </c>
      <c r="TD114" s="48"/>
      <c r="TE114" s="48"/>
      <c r="TG114" s="48"/>
      <c r="TH114" s="48"/>
      <c r="TI114" s="48"/>
      <c r="TJ114" s="48"/>
      <c r="TK114" s="191">
        <f t="shared" si="3206"/>
        <v>0</v>
      </c>
      <c r="TL114" s="48"/>
      <c r="TM114" s="48"/>
      <c r="TN114" s="48"/>
      <c r="TO114" s="48"/>
      <c r="TP114" s="48"/>
      <c r="TQ114" s="48"/>
      <c r="TR114" s="192">
        <f t="shared" si="3207"/>
        <v>0</v>
      </c>
      <c r="TS114" s="48"/>
      <c r="TT114" s="48"/>
      <c r="TV114" s="48"/>
      <c r="TW114" s="48"/>
      <c r="TX114" s="48"/>
      <c r="TY114" s="48"/>
      <c r="TZ114" s="191">
        <f t="shared" si="3208"/>
        <v>0</v>
      </c>
      <c r="UA114" s="48"/>
      <c r="UB114" s="48"/>
      <c r="UC114" s="48"/>
      <c r="UD114" s="48"/>
      <c r="UE114" s="48"/>
      <c r="UF114" s="48"/>
      <c r="UG114" s="192">
        <f t="shared" si="3209"/>
        <v>0</v>
      </c>
      <c r="UH114" s="48"/>
      <c r="UI114" s="48"/>
      <c r="UK114" s="48"/>
      <c r="UL114" s="48"/>
      <c r="UM114" s="48"/>
      <c r="UN114" s="48"/>
      <c r="UO114" s="191">
        <f t="shared" si="3210"/>
        <v>0</v>
      </c>
      <c r="UP114" s="48"/>
      <c r="UQ114" s="48"/>
      <c r="UR114" s="48"/>
      <c r="US114" s="48"/>
      <c r="UT114" s="48"/>
      <c r="UU114" s="48"/>
      <c r="UV114" s="192">
        <f t="shared" si="3211"/>
        <v>0</v>
      </c>
      <c r="UW114" s="48"/>
      <c r="UX114" s="48"/>
      <c r="UZ114" s="48"/>
      <c r="VA114" s="48"/>
      <c r="VB114" s="48"/>
      <c r="VC114" s="48"/>
      <c r="VD114" s="191">
        <f t="shared" si="3212"/>
        <v>0</v>
      </c>
      <c r="VE114" s="48"/>
      <c r="VF114" s="48"/>
      <c r="VG114" s="48"/>
      <c r="VH114" s="48"/>
      <c r="VI114" s="48"/>
      <c r="VJ114" s="48"/>
      <c r="VK114" s="192">
        <f t="shared" si="3213"/>
        <v>0</v>
      </c>
      <c r="VL114" s="48"/>
      <c r="VM114" s="48"/>
      <c r="VO114" s="48"/>
      <c r="VP114" s="48"/>
      <c r="VQ114" s="48"/>
      <c r="VR114" s="48"/>
      <c r="VS114" s="191">
        <f t="shared" si="3214"/>
        <v>0</v>
      </c>
      <c r="VT114" s="48"/>
      <c r="VU114" s="48"/>
      <c r="VV114" s="48"/>
      <c r="VW114" s="48"/>
      <c r="VX114" s="48"/>
      <c r="VY114" s="48"/>
      <c r="VZ114" s="192">
        <f t="shared" si="3215"/>
        <v>0</v>
      </c>
      <c r="WA114" s="48"/>
      <c r="WB114" s="48"/>
      <c r="WD114" s="48"/>
      <c r="WE114" s="48"/>
      <c r="WF114" s="48"/>
      <c r="WG114" s="48"/>
      <c r="WH114" s="191">
        <f t="shared" si="3216"/>
        <v>0</v>
      </c>
      <c r="WI114" s="48"/>
      <c r="WJ114" s="48"/>
      <c r="WK114" s="48"/>
      <c r="WL114" s="48"/>
      <c r="WM114" s="48"/>
      <c r="WN114" s="48"/>
      <c r="WO114" s="192">
        <f t="shared" si="3217"/>
        <v>0</v>
      </c>
      <c r="WP114" s="48"/>
      <c r="WQ114" s="48"/>
      <c r="WS114" s="48"/>
      <c r="WT114" s="48"/>
      <c r="WU114" s="48"/>
      <c r="WV114" s="48"/>
      <c r="WW114" s="191">
        <f t="shared" si="3218"/>
        <v>0</v>
      </c>
      <c r="WX114" s="48"/>
      <c r="WY114" s="48"/>
      <c r="WZ114" s="48"/>
      <c r="XA114" s="48"/>
      <c r="XB114" s="48"/>
      <c r="XC114" s="48"/>
      <c r="XD114" s="192">
        <f t="shared" si="3219"/>
        <v>0</v>
      </c>
      <c r="XE114" s="48"/>
      <c r="XF114" s="48"/>
      <c r="XH114" s="48"/>
      <c r="XI114" s="48"/>
      <c r="XJ114" s="48"/>
      <c r="XK114" s="48"/>
      <c r="XL114" s="191">
        <f t="shared" si="3220"/>
        <v>0</v>
      </c>
      <c r="XM114" s="48"/>
      <c r="XN114" s="48"/>
      <c r="XO114" s="48"/>
      <c r="XP114" s="48"/>
      <c r="XQ114" s="48"/>
      <c r="XR114" s="48"/>
      <c r="XS114" s="192">
        <f t="shared" si="3221"/>
        <v>0</v>
      </c>
      <c r="XT114" s="48"/>
      <c r="XU114" s="48"/>
      <c r="XW114" s="48"/>
      <c r="XX114" s="48"/>
      <c r="XY114" s="48"/>
      <c r="XZ114" s="48"/>
      <c r="YA114" s="191">
        <f t="shared" si="3222"/>
        <v>0</v>
      </c>
      <c r="YB114" s="48"/>
      <c r="YC114" s="48"/>
      <c r="YD114" s="48"/>
      <c r="YE114" s="48"/>
      <c r="YF114" s="48"/>
      <c r="YG114" s="48"/>
      <c r="YH114" s="192">
        <f t="shared" si="3223"/>
        <v>0</v>
      </c>
      <c r="YI114" s="48"/>
      <c r="YJ114" s="48"/>
      <c r="YL114" s="48"/>
      <c r="YM114" s="48"/>
      <c r="YN114" s="48"/>
      <c r="YO114" s="48"/>
      <c r="YP114" s="191">
        <f t="shared" si="3224"/>
        <v>0</v>
      </c>
      <c r="YQ114" s="48"/>
      <c r="YR114" s="48"/>
      <c r="YS114" s="48"/>
      <c r="YT114" s="48"/>
      <c r="YU114" s="48"/>
      <c r="YV114" s="48"/>
      <c r="YW114" s="192">
        <f t="shared" si="3225"/>
        <v>0</v>
      </c>
      <c r="YX114" s="48"/>
      <c r="YY114" s="48"/>
      <c r="ZA114" s="48"/>
      <c r="ZB114" s="48"/>
      <c r="ZC114" s="48"/>
      <c r="ZD114" s="48"/>
      <c r="ZE114" s="191">
        <f t="shared" si="3226"/>
        <v>0</v>
      </c>
      <c r="ZF114" s="48"/>
      <c r="ZG114" s="48"/>
      <c r="ZH114" s="48"/>
      <c r="ZI114" s="48"/>
      <c r="ZJ114" s="48"/>
      <c r="ZK114" s="48"/>
      <c r="ZL114" s="192">
        <f t="shared" si="3227"/>
        <v>0</v>
      </c>
      <c r="ZM114" s="48"/>
      <c r="ZN114" s="48"/>
      <c r="ZP114" s="48"/>
      <c r="ZQ114" s="48"/>
      <c r="ZR114" s="48"/>
      <c r="ZS114" s="48"/>
      <c r="ZT114" s="191">
        <f t="shared" si="3228"/>
        <v>0</v>
      </c>
      <c r="ZU114" s="48"/>
      <c r="ZV114" s="48"/>
      <c r="ZW114" s="48"/>
      <c r="ZX114" s="48"/>
      <c r="ZY114" s="48"/>
      <c r="ZZ114" s="48"/>
      <c r="AAA114" s="192">
        <f t="shared" si="3229"/>
        <v>0</v>
      </c>
      <c r="AAB114" s="48"/>
      <c r="AAC114" s="48"/>
      <c r="AAE114" s="48"/>
      <c r="AAF114" s="48"/>
      <c r="AAG114" s="48"/>
      <c r="AAH114" s="48"/>
      <c r="AAI114" s="191">
        <f t="shared" si="3230"/>
        <v>0</v>
      </c>
      <c r="AAJ114" s="48"/>
      <c r="AAK114" s="48"/>
      <c r="AAL114" s="48"/>
      <c r="AAM114" s="48"/>
      <c r="AAN114" s="48"/>
      <c r="AAO114" s="48"/>
      <c r="AAP114" s="192">
        <f t="shared" si="3231"/>
        <v>0</v>
      </c>
      <c r="AAQ114" s="48"/>
      <c r="AAR114" s="48"/>
      <c r="AAT114" s="48"/>
      <c r="AAU114" s="48"/>
      <c r="AAV114" s="48"/>
      <c r="AAW114" s="48"/>
      <c r="AAX114" s="191">
        <f t="shared" si="3232"/>
        <v>0</v>
      </c>
      <c r="AAY114" s="48"/>
      <c r="AAZ114" s="48"/>
      <c r="ABA114" s="48"/>
      <c r="ABB114" s="48"/>
      <c r="ABC114" s="48"/>
      <c r="ABD114" s="48"/>
      <c r="ABE114" s="192">
        <f t="shared" si="3233"/>
        <v>0</v>
      </c>
      <c r="ABF114" s="48"/>
      <c r="ABG114" s="48"/>
      <c r="ABI114" s="48"/>
      <c r="ABJ114" s="48"/>
      <c r="ABK114" s="48"/>
      <c r="ABL114" s="48"/>
      <c r="ABM114" s="191">
        <f t="shared" si="3234"/>
        <v>0</v>
      </c>
      <c r="ABN114" s="48"/>
      <c r="ABO114" s="48"/>
      <c r="ABP114" s="48"/>
      <c r="ABQ114" s="48"/>
      <c r="ABR114" s="48"/>
      <c r="ABS114" s="48"/>
      <c r="ABT114" s="192">
        <f t="shared" si="3235"/>
        <v>0</v>
      </c>
      <c r="ABU114" s="48"/>
      <c r="ABV114" s="48"/>
      <c r="ABX114" s="48"/>
      <c r="ABY114" s="48"/>
      <c r="ABZ114" s="48"/>
      <c r="ACA114" s="48"/>
      <c r="ACB114" s="191">
        <f t="shared" si="3236"/>
        <v>0</v>
      </c>
      <c r="ACC114" s="48"/>
      <c r="ACD114" s="48"/>
      <c r="ACE114" s="48"/>
      <c r="ACF114" s="48"/>
      <c r="ACG114" s="48"/>
      <c r="ACH114" s="48"/>
      <c r="ACI114" s="192">
        <f t="shared" si="3237"/>
        <v>0</v>
      </c>
      <c r="ACJ114" s="48"/>
      <c r="ACK114" s="48"/>
      <c r="ACM114" s="48"/>
      <c r="ACN114" s="48"/>
      <c r="ACO114" s="48"/>
      <c r="ACP114" s="48"/>
      <c r="ACQ114" s="191">
        <f t="shared" si="3238"/>
        <v>0</v>
      </c>
      <c r="ACR114" s="48"/>
      <c r="ACS114" s="48"/>
      <c r="ACT114" s="48"/>
      <c r="ACU114" s="48"/>
      <c r="ACV114" s="48"/>
      <c r="ACW114" s="48"/>
      <c r="ACX114" s="192">
        <f t="shared" si="3239"/>
        <v>0</v>
      </c>
      <c r="ACY114" s="48"/>
      <c r="ACZ114" s="48"/>
      <c r="ADC114" s="48"/>
      <c r="ADD114" s="48"/>
      <c r="ADE114" s="48"/>
      <c r="ADF114" s="48"/>
      <c r="ADG114" s="191">
        <f t="shared" si="3240"/>
        <v>0</v>
      </c>
      <c r="ADH114" s="48"/>
      <c r="ADI114" s="48"/>
      <c r="ADJ114" s="48"/>
      <c r="ADK114" s="48"/>
      <c r="ADL114" s="48"/>
      <c r="ADM114" s="48"/>
      <c r="ADN114" s="192">
        <f t="shared" si="3241"/>
        <v>0</v>
      </c>
      <c r="ADO114" s="48"/>
      <c r="ADP114" s="48"/>
      <c r="ADR114" s="48"/>
      <c r="ADS114" s="48"/>
      <c r="ADT114" s="48"/>
      <c r="ADU114" s="48"/>
      <c r="ADV114" s="191">
        <f t="shared" si="3242"/>
        <v>0</v>
      </c>
      <c r="ADW114" s="48"/>
      <c r="ADX114" s="48"/>
      <c r="ADY114" s="48"/>
      <c r="ADZ114" s="48"/>
      <c r="AEA114" s="48"/>
      <c r="AEB114" s="48"/>
      <c r="AEC114" s="192">
        <f t="shared" si="3243"/>
        <v>0</v>
      </c>
      <c r="AED114" s="48"/>
      <c r="AEE114" s="48"/>
      <c r="AEG114" s="48"/>
      <c r="AEH114" s="48"/>
      <c r="AEI114" s="48"/>
      <c r="AEJ114" s="48"/>
      <c r="AEK114" s="191">
        <f t="shared" si="3244"/>
        <v>0</v>
      </c>
      <c r="AEL114" s="48"/>
      <c r="AEM114" s="48"/>
      <c r="AEN114" s="48"/>
      <c r="AEO114" s="48"/>
      <c r="AEP114" s="48"/>
      <c r="AEQ114" s="48"/>
      <c r="AER114" s="192">
        <f t="shared" si="3245"/>
        <v>0</v>
      </c>
      <c r="AES114" s="48"/>
      <c r="AET114" s="48"/>
      <c r="AEV114" s="48"/>
      <c r="AEW114" s="48"/>
      <c r="AEX114" s="48"/>
      <c r="AEY114" s="48"/>
      <c r="AEZ114" s="191">
        <f t="shared" si="3246"/>
        <v>0</v>
      </c>
      <c r="AFA114" s="48"/>
      <c r="AFB114" s="48"/>
      <c r="AFC114" s="48"/>
      <c r="AFD114" s="48"/>
      <c r="AFE114" s="48"/>
      <c r="AFF114" s="48"/>
      <c r="AFG114" s="192">
        <f t="shared" si="3247"/>
        <v>0</v>
      </c>
      <c r="AFH114" s="48"/>
      <c r="AFI114" s="48"/>
      <c r="AFK114" s="48"/>
      <c r="AFL114" s="48"/>
      <c r="AFM114" s="48"/>
      <c r="AFN114" s="48"/>
      <c r="AFO114" s="191">
        <f t="shared" si="3248"/>
        <v>0</v>
      </c>
      <c r="AFP114" s="48"/>
      <c r="AFQ114" s="48"/>
      <c r="AFR114" s="48"/>
      <c r="AFS114" s="48"/>
      <c r="AFT114" s="48"/>
      <c r="AFU114" s="48"/>
      <c r="AFV114" s="192">
        <f t="shared" si="3249"/>
        <v>0</v>
      </c>
      <c r="AFW114" s="48"/>
      <c r="AFX114" s="48"/>
      <c r="AFZ114" s="48"/>
      <c r="AGA114" s="48"/>
      <c r="AGB114" s="48"/>
      <c r="AGC114" s="48"/>
      <c r="AGD114" s="191">
        <f t="shared" si="3250"/>
        <v>0</v>
      </c>
      <c r="AGE114" s="48"/>
      <c r="AGF114" s="48"/>
      <c r="AGG114" s="48"/>
      <c r="AGH114" s="48"/>
      <c r="AGI114" s="48"/>
      <c r="AGJ114" s="48"/>
      <c r="AGK114" s="192">
        <f t="shared" si="3251"/>
        <v>0</v>
      </c>
      <c r="AGL114" s="48"/>
      <c r="AGM114" s="48"/>
      <c r="AGO114" s="48"/>
      <c r="AGP114" s="48"/>
      <c r="AGQ114" s="48"/>
      <c r="AGR114" s="48"/>
      <c r="AGS114" s="191">
        <f t="shared" si="3252"/>
        <v>0</v>
      </c>
      <c r="AGT114" s="48"/>
      <c r="AGU114" s="48"/>
      <c r="AGV114" s="48"/>
      <c r="AGW114" s="48"/>
      <c r="AGX114" s="48"/>
      <c r="AGY114" s="48"/>
      <c r="AGZ114" s="192">
        <f t="shared" si="3253"/>
        <v>0</v>
      </c>
      <c r="AHA114" s="48"/>
      <c r="AHB114" s="48"/>
      <c r="AHD114" s="48"/>
      <c r="AHE114" s="48"/>
      <c r="AHF114" s="48"/>
      <c r="AHG114" s="48"/>
      <c r="AHH114" s="191">
        <f t="shared" si="3254"/>
        <v>0</v>
      </c>
      <c r="AHI114" s="48"/>
      <c r="AHJ114" s="48"/>
      <c r="AHK114" s="48"/>
      <c r="AHL114" s="48"/>
      <c r="AHM114" s="48"/>
      <c r="AHN114" s="48"/>
      <c r="AHO114" s="192">
        <f t="shared" si="3255"/>
        <v>0</v>
      </c>
      <c r="AHP114" s="48"/>
      <c r="AHQ114" s="48"/>
      <c r="AHS114" s="48"/>
      <c r="AHT114" s="48"/>
      <c r="AHU114" s="48"/>
      <c r="AHV114" s="48"/>
      <c r="AHW114" s="191">
        <f t="shared" si="3256"/>
        <v>0</v>
      </c>
      <c r="AHX114" s="48"/>
      <c r="AHY114" s="48"/>
      <c r="AHZ114" s="48"/>
      <c r="AIA114" s="48"/>
      <c r="AIB114" s="48"/>
      <c r="AIC114" s="48"/>
      <c r="AID114" s="192">
        <f t="shared" si="3257"/>
        <v>0</v>
      </c>
      <c r="AIE114" s="48"/>
      <c r="AIF114" s="48"/>
    </row>
    <row r="115" spans="1:916" ht="30" x14ac:dyDescent="0.25">
      <c r="A115" s="46" t="s">
        <v>297</v>
      </c>
      <c r="B115" s="47" t="s">
        <v>303</v>
      </c>
      <c r="C115" s="53"/>
      <c r="D115" s="48"/>
      <c r="E115" s="48"/>
      <c r="F115" s="48"/>
      <c r="G115" s="191">
        <f t="shared" si="3136"/>
        <v>0</v>
      </c>
      <c r="H115" s="48"/>
      <c r="I115" s="48"/>
      <c r="J115" s="48"/>
      <c r="K115" s="48"/>
      <c r="L115" s="48"/>
      <c r="M115" s="48"/>
      <c r="N115" s="192">
        <f t="shared" si="3137"/>
        <v>0</v>
      </c>
      <c r="O115" s="48"/>
      <c r="P115" s="48"/>
      <c r="Q115" s="48"/>
      <c r="R115" s="48"/>
      <c r="S115" s="48"/>
      <c r="T115" s="48"/>
      <c r="U115" s="191">
        <f t="shared" si="3138"/>
        <v>0</v>
      </c>
      <c r="V115" s="48"/>
      <c r="W115" s="48"/>
      <c r="X115" s="48"/>
      <c r="Y115" s="48"/>
      <c r="Z115" s="48"/>
      <c r="AA115" s="48"/>
      <c r="AB115" s="192">
        <f t="shared" si="3139"/>
        <v>0</v>
      </c>
      <c r="AC115" s="48"/>
      <c r="AD115" s="48"/>
      <c r="AF115" s="48"/>
      <c r="AG115" s="48"/>
      <c r="AH115" s="48"/>
      <c r="AI115" s="48"/>
      <c r="AJ115" s="191">
        <f t="shared" si="3140"/>
        <v>0</v>
      </c>
      <c r="AK115" s="48"/>
      <c r="AL115" s="48"/>
      <c r="AM115" s="48"/>
      <c r="AN115" s="48"/>
      <c r="AO115" s="48"/>
      <c r="AP115" s="48"/>
      <c r="AQ115" s="192">
        <f t="shared" si="3141"/>
        <v>0</v>
      </c>
      <c r="AR115" s="48"/>
      <c r="AS115" s="48"/>
      <c r="AU115" s="48"/>
      <c r="AV115" s="48"/>
      <c r="AW115" s="48"/>
      <c r="AX115" s="48"/>
      <c r="AY115" s="191">
        <f t="shared" si="3142"/>
        <v>0</v>
      </c>
      <c r="AZ115" s="48"/>
      <c r="BA115" s="48"/>
      <c r="BB115" s="48"/>
      <c r="BC115" s="48"/>
      <c r="BD115" s="48"/>
      <c r="BE115" s="48"/>
      <c r="BF115" s="192">
        <f t="shared" si="3143"/>
        <v>0</v>
      </c>
      <c r="BG115" s="48"/>
      <c r="BH115" s="48"/>
      <c r="BJ115" s="48"/>
      <c r="BK115" s="48"/>
      <c r="BL115" s="48"/>
      <c r="BM115" s="48"/>
      <c r="BN115" s="191">
        <f t="shared" si="3144"/>
        <v>0</v>
      </c>
      <c r="BO115" s="48"/>
      <c r="BP115" s="48"/>
      <c r="BQ115" s="48"/>
      <c r="BR115" s="48"/>
      <c r="BS115" s="48"/>
      <c r="BT115" s="48"/>
      <c r="BU115" s="192">
        <f t="shared" si="3145"/>
        <v>0</v>
      </c>
      <c r="BV115" s="48"/>
      <c r="BW115" s="48"/>
      <c r="BY115" s="48"/>
      <c r="BZ115" s="48"/>
      <c r="CA115" s="48"/>
      <c r="CB115" s="48"/>
      <c r="CC115" s="191">
        <f t="shared" si="3146"/>
        <v>0</v>
      </c>
      <c r="CD115" s="48"/>
      <c r="CE115" s="48"/>
      <c r="CF115" s="48"/>
      <c r="CG115" s="48"/>
      <c r="CH115" s="48"/>
      <c r="CI115" s="48"/>
      <c r="CJ115" s="192">
        <f t="shared" si="3147"/>
        <v>0</v>
      </c>
      <c r="CK115" s="48"/>
      <c r="CL115" s="48"/>
      <c r="CN115" s="48"/>
      <c r="CO115" s="48"/>
      <c r="CP115" s="48"/>
      <c r="CQ115" s="48"/>
      <c r="CR115" s="191">
        <f t="shared" si="3148"/>
        <v>0</v>
      </c>
      <c r="CS115" s="48"/>
      <c r="CT115" s="48"/>
      <c r="CU115" s="48"/>
      <c r="CV115" s="48"/>
      <c r="CW115" s="48"/>
      <c r="CX115" s="48"/>
      <c r="CY115" s="192">
        <f t="shared" si="3149"/>
        <v>0</v>
      </c>
      <c r="CZ115" s="48"/>
      <c r="DA115" s="48"/>
      <c r="DC115" s="48"/>
      <c r="DD115" s="48"/>
      <c r="DE115" s="48"/>
      <c r="DF115" s="48"/>
      <c r="DG115" s="191">
        <f t="shared" si="3150"/>
        <v>0</v>
      </c>
      <c r="DH115" s="48"/>
      <c r="DI115" s="48"/>
      <c r="DJ115" s="48"/>
      <c r="DK115" s="48"/>
      <c r="DL115" s="48"/>
      <c r="DM115" s="48"/>
      <c r="DN115" s="192">
        <f t="shared" si="3151"/>
        <v>0</v>
      </c>
      <c r="DO115" s="48"/>
      <c r="DP115" s="48"/>
      <c r="DR115" s="48"/>
      <c r="DS115" s="48"/>
      <c r="DT115" s="48"/>
      <c r="DU115" s="48"/>
      <c r="DV115" s="191">
        <f t="shared" si="3152"/>
        <v>0</v>
      </c>
      <c r="DW115" s="48"/>
      <c r="DX115" s="48"/>
      <c r="DY115" s="48"/>
      <c r="DZ115" s="48"/>
      <c r="EA115" s="48"/>
      <c r="EB115" s="48"/>
      <c r="EC115" s="192">
        <f t="shared" si="3153"/>
        <v>0</v>
      </c>
      <c r="ED115" s="48"/>
      <c r="EE115" s="48"/>
      <c r="EG115" s="48"/>
      <c r="EH115" s="48"/>
      <c r="EI115" s="48"/>
      <c r="EJ115" s="48"/>
      <c r="EK115" s="191">
        <f t="shared" si="3154"/>
        <v>0</v>
      </c>
      <c r="EL115" s="48"/>
      <c r="EM115" s="48"/>
      <c r="EN115" s="48"/>
      <c r="EO115" s="48"/>
      <c r="EP115" s="48"/>
      <c r="EQ115" s="48"/>
      <c r="ER115" s="192">
        <f t="shared" si="3155"/>
        <v>0</v>
      </c>
      <c r="ES115" s="48"/>
      <c r="ET115" s="48"/>
      <c r="EV115" s="48"/>
      <c r="EW115" s="48"/>
      <c r="EX115" s="48"/>
      <c r="EY115" s="48"/>
      <c r="EZ115" s="191">
        <f t="shared" si="3156"/>
        <v>0</v>
      </c>
      <c r="FA115" s="48"/>
      <c r="FB115" s="48"/>
      <c r="FC115" s="48"/>
      <c r="FD115" s="48"/>
      <c r="FE115" s="48"/>
      <c r="FF115" s="48"/>
      <c r="FG115" s="192">
        <f t="shared" si="3157"/>
        <v>0</v>
      </c>
      <c r="FH115" s="48"/>
      <c r="FI115" s="48"/>
      <c r="FK115" s="48"/>
      <c r="FL115" s="48"/>
      <c r="FM115" s="48"/>
      <c r="FN115" s="48"/>
      <c r="FO115" s="191">
        <f t="shared" si="3158"/>
        <v>0</v>
      </c>
      <c r="FP115" s="48"/>
      <c r="FQ115" s="48"/>
      <c r="FR115" s="48"/>
      <c r="FS115" s="48"/>
      <c r="FT115" s="48"/>
      <c r="FU115" s="48"/>
      <c r="FV115" s="192">
        <f t="shared" si="3159"/>
        <v>0</v>
      </c>
      <c r="FW115" s="48"/>
      <c r="FX115" s="48"/>
      <c r="FZ115" s="48"/>
      <c r="GA115" s="48"/>
      <c r="GB115" s="48"/>
      <c r="GC115" s="48"/>
      <c r="GD115" s="191">
        <f t="shared" si="3160"/>
        <v>0</v>
      </c>
      <c r="GE115" s="48"/>
      <c r="GF115" s="48"/>
      <c r="GG115" s="48"/>
      <c r="GH115" s="48"/>
      <c r="GI115" s="48"/>
      <c r="GJ115" s="48"/>
      <c r="GK115" s="192">
        <f t="shared" si="3161"/>
        <v>0</v>
      </c>
      <c r="GL115" s="48"/>
      <c r="GM115" s="48"/>
      <c r="GO115" s="48"/>
      <c r="GP115" s="48"/>
      <c r="GQ115" s="48"/>
      <c r="GR115" s="48"/>
      <c r="GS115" s="191">
        <f t="shared" si="3162"/>
        <v>0</v>
      </c>
      <c r="GT115" s="48"/>
      <c r="GU115" s="48"/>
      <c r="GV115" s="48"/>
      <c r="GW115" s="48"/>
      <c r="GX115" s="48"/>
      <c r="GY115" s="48"/>
      <c r="GZ115" s="192">
        <f t="shared" si="3163"/>
        <v>0</v>
      </c>
      <c r="HA115" s="48"/>
      <c r="HB115" s="48"/>
      <c r="HD115" s="48"/>
      <c r="HE115" s="48"/>
      <c r="HF115" s="48"/>
      <c r="HG115" s="48"/>
      <c r="HH115" s="191">
        <f t="shared" si="3164"/>
        <v>0</v>
      </c>
      <c r="HI115" s="48"/>
      <c r="HJ115" s="48"/>
      <c r="HK115" s="48"/>
      <c r="HL115" s="48"/>
      <c r="HM115" s="48"/>
      <c r="HN115" s="48"/>
      <c r="HO115" s="192">
        <f t="shared" si="3165"/>
        <v>0</v>
      </c>
      <c r="HP115" s="48"/>
      <c r="HQ115" s="48"/>
      <c r="HS115" s="48"/>
      <c r="HT115" s="48"/>
      <c r="HU115" s="48"/>
      <c r="HV115" s="48"/>
      <c r="HW115" s="191">
        <f t="shared" si="3166"/>
        <v>0</v>
      </c>
      <c r="HX115" s="48"/>
      <c r="HY115" s="48"/>
      <c r="HZ115" s="48"/>
      <c r="IA115" s="48"/>
      <c r="IB115" s="48"/>
      <c r="IC115" s="48"/>
      <c r="ID115" s="192">
        <f t="shared" si="3167"/>
        <v>0</v>
      </c>
      <c r="IE115" s="48"/>
      <c r="IF115" s="48"/>
      <c r="IH115" s="48"/>
      <c r="II115" s="48"/>
      <c r="IJ115" s="48"/>
      <c r="IK115" s="48"/>
      <c r="IL115" s="191">
        <f t="shared" si="3168"/>
        <v>0</v>
      </c>
      <c r="IM115" s="48"/>
      <c r="IN115" s="48"/>
      <c r="IO115" s="48"/>
      <c r="IP115" s="48"/>
      <c r="IQ115" s="48"/>
      <c r="IR115" s="48"/>
      <c r="IS115" s="192">
        <f t="shared" si="3169"/>
        <v>0</v>
      </c>
      <c r="IT115" s="48"/>
      <c r="IU115" s="48"/>
      <c r="IW115" s="48"/>
      <c r="IX115" s="48"/>
      <c r="IY115" s="48"/>
      <c r="IZ115" s="48"/>
      <c r="JA115" s="191">
        <f t="shared" si="3170"/>
        <v>0</v>
      </c>
      <c r="JB115" s="48"/>
      <c r="JC115" s="48"/>
      <c r="JD115" s="48"/>
      <c r="JE115" s="48"/>
      <c r="JF115" s="48"/>
      <c r="JG115" s="48"/>
      <c r="JH115" s="192">
        <f t="shared" si="3171"/>
        <v>0</v>
      </c>
      <c r="JI115" s="48"/>
      <c r="JJ115" s="48"/>
      <c r="JL115" s="48"/>
      <c r="JM115" s="48"/>
      <c r="JN115" s="48"/>
      <c r="JO115" s="48"/>
      <c r="JP115" s="191">
        <f t="shared" si="3172"/>
        <v>0</v>
      </c>
      <c r="JQ115" s="48"/>
      <c r="JR115" s="48"/>
      <c r="JS115" s="48"/>
      <c r="JT115" s="48"/>
      <c r="JU115" s="48"/>
      <c r="JV115" s="48"/>
      <c r="JW115" s="192">
        <f t="shared" si="3173"/>
        <v>0</v>
      </c>
      <c r="JX115" s="48"/>
      <c r="JY115" s="48"/>
      <c r="KA115" s="48"/>
      <c r="KB115" s="48"/>
      <c r="KC115" s="48"/>
      <c r="KD115" s="48"/>
      <c r="KE115" s="191">
        <f t="shared" si="3174"/>
        <v>0</v>
      </c>
      <c r="KF115" s="48"/>
      <c r="KG115" s="48"/>
      <c r="KH115" s="48"/>
      <c r="KI115" s="48"/>
      <c r="KJ115" s="48"/>
      <c r="KK115" s="48"/>
      <c r="KL115" s="192">
        <f t="shared" si="3175"/>
        <v>0</v>
      </c>
      <c r="KM115" s="48"/>
      <c r="KN115" s="48"/>
      <c r="KP115" s="48"/>
      <c r="KQ115" s="48"/>
      <c r="KR115" s="48"/>
      <c r="KS115" s="48"/>
      <c r="KT115" s="191">
        <f t="shared" si="3176"/>
        <v>0</v>
      </c>
      <c r="KU115" s="48"/>
      <c r="KV115" s="48"/>
      <c r="KW115" s="48"/>
      <c r="KX115" s="48"/>
      <c r="KY115" s="48"/>
      <c r="KZ115" s="48"/>
      <c r="LA115" s="192">
        <f t="shared" si="3177"/>
        <v>0</v>
      </c>
      <c r="LB115" s="48"/>
      <c r="LC115" s="48"/>
      <c r="LE115" s="48"/>
      <c r="LF115" s="48"/>
      <c r="LG115" s="48"/>
      <c r="LH115" s="48"/>
      <c r="LI115" s="191">
        <f t="shared" si="3178"/>
        <v>0</v>
      </c>
      <c r="LJ115" s="48"/>
      <c r="LK115" s="48"/>
      <c r="LL115" s="48"/>
      <c r="LM115" s="48"/>
      <c r="LN115" s="48"/>
      <c r="LO115" s="48"/>
      <c r="LP115" s="192">
        <f t="shared" si="3179"/>
        <v>0</v>
      </c>
      <c r="LQ115" s="48"/>
      <c r="LR115" s="48"/>
      <c r="LT115" s="48"/>
      <c r="LU115" s="48"/>
      <c r="LV115" s="48"/>
      <c r="LW115" s="48"/>
      <c r="LX115" s="191">
        <f t="shared" si="3180"/>
        <v>0</v>
      </c>
      <c r="LY115" s="48"/>
      <c r="LZ115" s="48"/>
      <c r="MA115" s="48"/>
      <c r="MB115" s="48"/>
      <c r="MC115" s="48"/>
      <c r="MD115" s="48"/>
      <c r="ME115" s="192">
        <f t="shared" si="3181"/>
        <v>0</v>
      </c>
      <c r="MF115" s="48"/>
      <c r="MG115" s="48"/>
      <c r="MI115" s="48"/>
      <c r="MJ115" s="48"/>
      <c r="MK115" s="48"/>
      <c r="ML115" s="48"/>
      <c r="MM115" s="191">
        <f t="shared" si="3182"/>
        <v>0</v>
      </c>
      <c r="MN115" s="48"/>
      <c r="MO115" s="48"/>
      <c r="MP115" s="48"/>
      <c r="MQ115" s="48"/>
      <c r="MR115" s="48"/>
      <c r="MS115" s="48"/>
      <c r="MT115" s="192">
        <f t="shared" si="3183"/>
        <v>0</v>
      </c>
      <c r="MU115" s="48"/>
      <c r="MV115" s="48"/>
      <c r="MX115" s="48"/>
      <c r="MY115" s="48"/>
      <c r="MZ115" s="48"/>
      <c r="NA115" s="48"/>
      <c r="NB115" s="191">
        <f t="shared" si="3184"/>
        <v>0</v>
      </c>
      <c r="NC115" s="48"/>
      <c r="ND115" s="48"/>
      <c r="NE115" s="48"/>
      <c r="NF115" s="48"/>
      <c r="NG115" s="48"/>
      <c r="NH115" s="48"/>
      <c r="NI115" s="192">
        <f t="shared" si="3185"/>
        <v>0</v>
      </c>
      <c r="NJ115" s="48"/>
      <c r="NK115" s="48"/>
      <c r="NM115" s="48"/>
      <c r="NN115" s="48"/>
      <c r="NO115" s="48"/>
      <c r="NP115" s="48"/>
      <c r="NQ115" s="191">
        <f t="shared" si="3186"/>
        <v>0</v>
      </c>
      <c r="NR115" s="48"/>
      <c r="NS115" s="48"/>
      <c r="NT115" s="48"/>
      <c r="NU115" s="48"/>
      <c r="NV115" s="48"/>
      <c r="NW115" s="48"/>
      <c r="NX115" s="192">
        <f t="shared" si="3187"/>
        <v>0</v>
      </c>
      <c r="NY115" s="48"/>
      <c r="NZ115" s="48"/>
      <c r="OB115" s="48"/>
      <c r="OC115" s="48"/>
      <c r="OD115" s="48"/>
      <c r="OE115" s="48"/>
      <c r="OF115" s="191">
        <f t="shared" si="3188"/>
        <v>0</v>
      </c>
      <c r="OG115" s="48"/>
      <c r="OH115" s="48"/>
      <c r="OI115" s="48"/>
      <c r="OJ115" s="48"/>
      <c r="OK115" s="48"/>
      <c r="OL115" s="48"/>
      <c r="OM115" s="192">
        <f t="shared" si="3189"/>
        <v>0</v>
      </c>
      <c r="ON115" s="48"/>
      <c r="OO115" s="48"/>
      <c r="OQ115" s="48"/>
      <c r="OR115" s="48"/>
      <c r="OS115" s="48"/>
      <c r="OT115" s="48"/>
      <c r="OU115" s="191">
        <f t="shared" si="3190"/>
        <v>0</v>
      </c>
      <c r="OV115" s="48"/>
      <c r="OW115" s="48"/>
      <c r="OX115" s="48"/>
      <c r="OY115" s="48"/>
      <c r="OZ115" s="48"/>
      <c r="PA115" s="48"/>
      <c r="PB115" s="192">
        <f t="shared" si="3191"/>
        <v>0</v>
      </c>
      <c r="PC115" s="48"/>
      <c r="PD115" s="48"/>
      <c r="PF115" s="48"/>
      <c r="PG115" s="48"/>
      <c r="PH115" s="48"/>
      <c r="PI115" s="48"/>
      <c r="PJ115" s="191">
        <f t="shared" si="3192"/>
        <v>0</v>
      </c>
      <c r="PK115" s="48"/>
      <c r="PL115" s="48"/>
      <c r="PM115" s="48"/>
      <c r="PN115" s="48"/>
      <c r="PO115" s="48"/>
      <c r="PP115" s="48"/>
      <c r="PQ115" s="192">
        <f t="shared" si="3193"/>
        <v>0</v>
      </c>
      <c r="PR115" s="48"/>
      <c r="PS115" s="48"/>
      <c r="PU115" s="48"/>
      <c r="PV115" s="48"/>
      <c r="PW115" s="48"/>
      <c r="PX115" s="48"/>
      <c r="PY115" s="191">
        <f t="shared" si="3194"/>
        <v>0</v>
      </c>
      <c r="PZ115" s="48"/>
      <c r="QA115" s="48"/>
      <c r="QB115" s="48"/>
      <c r="QC115" s="48"/>
      <c r="QD115" s="48"/>
      <c r="QE115" s="48"/>
      <c r="QF115" s="192">
        <f t="shared" si="3195"/>
        <v>0</v>
      </c>
      <c r="QG115" s="48"/>
      <c r="QH115" s="48"/>
      <c r="QJ115" s="48"/>
      <c r="QK115" s="48"/>
      <c r="QL115" s="48"/>
      <c r="QM115" s="48"/>
      <c r="QN115" s="191">
        <f t="shared" si="3196"/>
        <v>0</v>
      </c>
      <c r="QO115" s="48"/>
      <c r="QP115" s="48"/>
      <c r="QQ115" s="48"/>
      <c r="QR115" s="48"/>
      <c r="QS115" s="48"/>
      <c r="QT115" s="48"/>
      <c r="QU115" s="192">
        <f t="shared" si="3197"/>
        <v>0</v>
      </c>
      <c r="QV115" s="48"/>
      <c r="QW115" s="48"/>
      <c r="QY115" s="48"/>
      <c r="QZ115" s="48"/>
      <c r="RA115" s="48"/>
      <c r="RB115" s="48"/>
      <c r="RC115" s="191">
        <f t="shared" si="3198"/>
        <v>0</v>
      </c>
      <c r="RD115" s="48"/>
      <c r="RE115" s="48"/>
      <c r="RF115" s="48"/>
      <c r="RG115" s="48"/>
      <c r="RH115" s="48"/>
      <c r="RI115" s="48"/>
      <c r="RJ115" s="192">
        <f t="shared" si="3199"/>
        <v>0</v>
      </c>
      <c r="RK115" s="48"/>
      <c r="RL115" s="48"/>
      <c r="RN115" s="48"/>
      <c r="RO115" s="48"/>
      <c r="RP115" s="48"/>
      <c r="RQ115" s="48"/>
      <c r="RR115" s="191">
        <f t="shared" si="3200"/>
        <v>0</v>
      </c>
      <c r="RS115" s="48"/>
      <c r="RT115" s="48"/>
      <c r="RU115" s="48"/>
      <c r="RV115" s="48"/>
      <c r="RW115" s="48"/>
      <c r="RX115" s="48"/>
      <c r="RY115" s="192">
        <f t="shared" si="3201"/>
        <v>0</v>
      </c>
      <c r="RZ115" s="48"/>
      <c r="SA115" s="48"/>
      <c r="SC115" s="48"/>
      <c r="SD115" s="48"/>
      <c r="SE115" s="48"/>
      <c r="SF115" s="48"/>
      <c r="SG115" s="191">
        <f t="shared" si="3202"/>
        <v>0</v>
      </c>
      <c r="SH115" s="48"/>
      <c r="SI115" s="48"/>
      <c r="SJ115" s="48"/>
      <c r="SK115" s="48"/>
      <c r="SL115" s="48"/>
      <c r="SM115" s="48"/>
      <c r="SN115" s="192">
        <f t="shared" si="3203"/>
        <v>0</v>
      </c>
      <c r="SO115" s="48"/>
      <c r="SP115" s="48"/>
      <c r="SR115" s="48"/>
      <c r="SS115" s="48"/>
      <c r="ST115" s="48"/>
      <c r="SU115" s="48"/>
      <c r="SV115" s="191">
        <f t="shared" si="3204"/>
        <v>0</v>
      </c>
      <c r="SW115" s="48"/>
      <c r="SX115" s="48"/>
      <c r="SY115" s="48"/>
      <c r="SZ115" s="48"/>
      <c r="TA115" s="48"/>
      <c r="TB115" s="48"/>
      <c r="TC115" s="192">
        <f t="shared" si="3205"/>
        <v>0</v>
      </c>
      <c r="TD115" s="48"/>
      <c r="TE115" s="48"/>
      <c r="TG115" s="48"/>
      <c r="TH115" s="48"/>
      <c r="TI115" s="48"/>
      <c r="TJ115" s="48"/>
      <c r="TK115" s="191">
        <f t="shared" si="3206"/>
        <v>0</v>
      </c>
      <c r="TL115" s="48"/>
      <c r="TM115" s="48"/>
      <c r="TN115" s="48"/>
      <c r="TO115" s="48"/>
      <c r="TP115" s="48"/>
      <c r="TQ115" s="48"/>
      <c r="TR115" s="192">
        <f t="shared" si="3207"/>
        <v>0</v>
      </c>
      <c r="TS115" s="48"/>
      <c r="TT115" s="48"/>
      <c r="TV115" s="48"/>
      <c r="TW115" s="48"/>
      <c r="TX115" s="48"/>
      <c r="TY115" s="48"/>
      <c r="TZ115" s="191">
        <f t="shared" si="3208"/>
        <v>0</v>
      </c>
      <c r="UA115" s="48"/>
      <c r="UB115" s="48"/>
      <c r="UC115" s="48"/>
      <c r="UD115" s="48"/>
      <c r="UE115" s="48"/>
      <c r="UF115" s="48"/>
      <c r="UG115" s="192">
        <f t="shared" si="3209"/>
        <v>0</v>
      </c>
      <c r="UH115" s="48"/>
      <c r="UI115" s="48"/>
      <c r="UK115" s="48"/>
      <c r="UL115" s="48"/>
      <c r="UM115" s="48"/>
      <c r="UN115" s="48"/>
      <c r="UO115" s="191">
        <f t="shared" si="3210"/>
        <v>0</v>
      </c>
      <c r="UP115" s="48"/>
      <c r="UQ115" s="48"/>
      <c r="UR115" s="48"/>
      <c r="US115" s="48"/>
      <c r="UT115" s="48"/>
      <c r="UU115" s="48"/>
      <c r="UV115" s="192">
        <f t="shared" si="3211"/>
        <v>0</v>
      </c>
      <c r="UW115" s="48"/>
      <c r="UX115" s="48"/>
      <c r="UZ115" s="48"/>
      <c r="VA115" s="48"/>
      <c r="VB115" s="48"/>
      <c r="VC115" s="48"/>
      <c r="VD115" s="191">
        <f t="shared" si="3212"/>
        <v>0</v>
      </c>
      <c r="VE115" s="48"/>
      <c r="VF115" s="48"/>
      <c r="VG115" s="48"/>
      <c r="VH115" s="48"/>
      <c r="VI115" s="48"/>
      <c r="VJ115" s="48"/>
      <c r="VK115" s="192">
        <f t="shared" si="3213"/>
        <v>0</v>
      </c>
      <c r="VL115" s="48"/>
      <c r="VM115" s="48"/>
      <c r="VO115" s="48"/>
      <c r="VP115" s="48"/>
      <c r="VQ115" s="48"/>
      <c r="VR115" s="48"/>
      <c r="VS115" s="191">
        <f t="shared" si="3214"/>
        <v>0</v>
      </c>
      <c r="VT115" s="48"/>
      <c r="VU115" s="48"/>
      <c r="VV115" s="48"/>
      <c r="VW115" s="48"/>
      <c r="VX115" s="48"/>
      <c r="VY115" s="48"/>
      <c r="VZ115" s="192">
        <f t="shared" si="3215"/>
        <v>0</v>
      </c>
      <c r="WA115" s="48"/>
      <c r="WB115" s="48"/>
      <c r="WD115" s="48"/>
      <c r="WE115" s="48"/>
      <c r="WF115" s="48"/>
      <c r="WG115" s="48"/>
      <c r="WH115" s="191">
        <f t="shared" si="3216"/>
        <v>0</v>
      </c>
      <c r="WI115" s="48"/>
      <c r="WJ115" s="48"/>
      <c r="WK115" s="48"/>
      <c r="WL115" s="48"/>
      <c r="WM115" s="48"/>
      <c r="WN115" s="48"/>
      <c r="WO115" s="192">
        <f t="shared" si="3217"/>
        <v>0</v>
      </c>
      <c r="WP115" s="48"/>
      <c r="WQ115" s="48"/>
      <c r="WS115" s="48"/>
      <c r="WT115" s="48"/>
      <c r="WU115" s="48"/>
      <c r="WV115" s="48"/>
      <c r="WW115" s="191">
        <f t="shared" si="3218"/>
        <v>0</v>
      </c>
      <c r="WX115" s="48"/>
      <c r="WY115" s="48"/>
      <c r="WZ115" s="48"/>
      <c r="XA115" s="48"/>
      <c r="XB115" s="48"/>
      <c r="XC115" s="48"/>
      <c r="XD115" s="192">
        <f t="shared" si="3219"/>
        <v>0</v>
      </c>
      <c r="XE115" s="48"/>
      <c r="XF115" s="48"/>
      <c r="XH115" s="48"/>
      <c r="XI115" s="48"/>
      <c r="XJ115" s="48"/>
      <c r="XK115" s="48"/>
      <c r="XL115" s="191">
        <f t="shared" si="3220"/>
        <v>0</v>
      </c>
      <c r="XM115" s="48"/>
      <c r="XN115" s="48"/>
      <c r="XO115" s="48"/>
      <c r="XP115" s="48"/>
      <c r="XQ115" s="48"/>
      <c r="XR115" s="48"/>
      <c r="XS115" s="192">
        <f t="shared" si="3221"/>
        <v>0</v>
      </c>
      <c r="XT115" s="48"/>
      <c r="XU115" s="48"/>
      <c r="XW115" s="48"/>
      <c r="XX115" s="48"/>
      <c r="XY115" s="48"/>
      <c r="XZ115" s="48"/>
      <c r="YA115" s="191">
        <f t="shared" si="3222"/>
        <v>0</v>
      </c>
      <c r="YB115" s="48"/>
      <c r="YC115" s="48"/>
      <c r="YD115" s="48"/>
      <c r="YE115" s="48"/>
      <c r="YF115" s="48"/>
      <c r="YG115" s="48"/>
      <c r="YH115" s="192">
        <f t="shared" si="3223"/>
        <v>0</v>
      </c>
      <c r="YI115" s="48"/>
      <c r="YJ115" s="48"/>
      <c r="YL115" s="48"/>
      <c r="YM115" s="48"/>
      <c r="YN115" s="48"/>
      <c r="YO115" s="48"/>
      <c r="YP115" s="191">
        <f t="shared" si="3224"/>
        <v>0</v>
      </c>
      <c r="YQ115" s="48"/>
      <c r="YR115" s="48"/>
      <c r="YS115" s="48"/>
      <c r="YT115" s="48"/>
      <c r="YU115" s="48"/>
      <c r="YV115" s="48"/>
      <c r="YW115" s="192">
        <f t="shared" si="3225"/>
        <v>0</v>
      </c>
      <c r="YX115" s="48"/>
      <c r="YY115" s="48"/>
      <c r="ZA115" s="48"/>
      <c r="ZB115" s="48"/>
      <c r="ZC115" s="48"/>
      <c r="ZD115" s="48"/>
      <c r="ZE115" s="191">
        <f t="shared" si="3226"/>
        <v>0</v>
      </c>
      <c r="ZF115" s="48"/>
      <c r="ZG115" s="48"/>
      <c r="ZH115" s="48"/>
      <c r="ZI115" s="48"/>
      <c r="ZJ115" s="48"/>
      <c r="ZK115" s="48"/>
      <c r="ZL115" s="192">
        <f t="shared" si="3227"/>
        <v>0</v>
      </c>
      <c r="ZM115" s="48"/>
      <c r="ZN115" s="48"/>
      <c r="ZP115" s="48"/>
      <c r="ZQ115" s="48"/>
      <c r="ZR115" s="48"/>
      <c r="ZS115" s="48"/>
      <c r="ZT115" s="191">
        <f t="shared" si="3228"/>
        <v>0</v>
      </c>
      <c r="ZU115" s="48"/>
      <c r="ZV115" s="48"/>
      <c r="ZW115" s="48"/>
      <c r="ZX115" s="48"/>
      <c r="ZY115" s="48"/>
      <c r="ZZ115" s="48"/>
      <c r="AAA115" s="192">
        <f t="shared" si="3229"/>
        <v>0</v>
      </c>
      <c r="AAB115" s="48"/>
      <c r="AAC115" s="48"/>
      <c r="AAE115" s="48"/>
      <c r="AAF115" s="48"/>
      <c r="AAG115" s="48"/>
      <c r="AAH115" s="48"/>
      <c r="AAI115" s="191">
        <f t="shared" si="3230"/>
        <v>0</v>
      </c>
      <c r="AAJ115" s="48"/>
      <c r="AAK115" s="48"/>
      <c r="AAL115" s="48"/>
      <c r="AAM115" s="48"/>
      <c r="AAN115" s="48"/>
      <c r="AAO115" s="48"/>
      <c r="AAP115" s="192">
        <f t="shared" si="3231"/>
        <v>0</v>
      </c>
      <c r="AAQ115" s="48"/>
      <c r="AAR115" s="48"/>
      <c r="AAT115" s="48"/>
      <c r="AAU115" s="48"/>
      <c r="AAV115" s="48"/>
      <c r="AAW115" s="48"/>
      <c r="AAX115" s="191">
        <f t="shared" si="3232"/>
        <v>0</v>
      </c>
      <c r="AAY115" s="48"/>
      <c r="AAZ115" s="48"/>
      <c r="ABA115" s="48"/>
      <c r="ABB115" s="48"/>
      <c r="ABC115" s="48"/>
      <c r="ABD115" s="48"/>
      <c r="ABE115" s="192">
        <f t="shared" si="3233"/>
        <v>0</v>
      </c>
      <c r="ABF115" s="48"/>
      <c r="ABG115" s="48"/>
      <c r="ABI115" s="48"/>
      <c r="ABJ115" s="48"/>
      <c r="ABK115" s="48"/>
      <c r="ABL115" s="48"/>
      <c r="ABM115" s="191">
        <f t="shared" si="3234"/>
        <v>0</v>
      </c>
      <c r="ABN115" s="48"/>
      <c r="ABO115" s="48"/>
      <c r="ABP115" s="48"/>
      <c r="ABQ115" s="48"/>
      <c r="ABR115" s="48"/>
      <c r="ABS115" s="48"/>
      <c r="ABT115" s="192">
        <f t="shared" si="3235"/>
        <v>0</v>
      </c>
      <c r="ABU115" s="48"/>
      <c r="ABV115" s="48"/>
      <c r="ABX115" s="48"/>
      <c r="ABY115" s="48"/>
      <c r="ABZ115" s="48"/>
      <c r="ACA115" s="48"/>
      <c r="ACB115" s="191">
        <f t="shared" si="3236"/>
        <v>0</v>
      </c>
      <c r="ACC115" s="48"/>
      <c r="ACD115" s="48"/>
      <c r="ACE115" s="48"/>
      <c r="ACF115" s="48"/>
      <c r="ACG115" s="48"/>
      <c r="ACH115" s="48"/>
      <c r="ACI115" s="192">
        <f t="shared" si="3237"/>
        <v>0</v>
      </c>
      <c r="ACJ115" s="48"/>
      <c r="ACK115" s="48"/>
      <c r="ACM115" s="48"/>
      <c r="ACN115" s="48"/>
      <c r="ACO115" s="48"/>
      <c r="ACP115" s="48"/>
      <c r="ACQ115" s="191">
        <f t="shared" si="3238"/>
        <v>0</v>
      </c>
      <c r="ACR115" s="48"/>
      <c r="ACS115" s="48"/>
      <c r="ACT115" s="48"/>
      <c r="ACU115" s="48"/>
      <c r="ACV115" s="48"/>
      <c r="ACW115" s="48"/>
      <c r="ACX115" s="192">
        <f t="shared" si="3239"/>
        <v>0</v>
      </c>
      <c r="ACY115" s="48"/>
      <c r="ACZ115" s="48"/>
      <c r="ADC115" s="48"/>
      <c r="ADD115" s="48"/>
      <c r="ADE115" s="48"/>
      <c r="ADF115" s="48"/>
      <c r="ADG115" s="191">
        <f t="shared" si="3240"/>
        <v>0</v>
      </c>
      <c r="ADH115" s="48"/>
      <c r="ADI115" s="48"/>
      <c r="ADJ115" s="48"/>
      <c r="ADK115" s="48"/>
      <c r="ADL115" s="48"/>
      <c r="ADM115" s="48"/>
      <c r="ADN115" s="192">
        <f t="shared" si="3241"/>
        <v>0</v>
      </c>
      <c r="ADO115" s="48"/>
      <c r="ADP115" s="48"/>
      <c r="ADR115" s="48"/>
      <c r="ADS115" s="48"/>
      <c r="ADT115" s="48"/>
      <c r="ADU115" s="48"/>
      <c r="ADV115" s="191">
        <f t="shared" si="3242"/>
        <v>0</v>
      </c>
      <c r="ADW115" s="48"/>
      <c r="ADX115" s="48"/>
      <c r="ADY115" s="48"/>
      <c r="ADZ115" s="48"/>
      <c r="AEA115" s="48"/>
      <c r="AEB115" s="48"/>
      <c r="AEC115" s="192">
        <f t="shared" si="3243"/>
        <v>0</v>
      </c>
      <c r="AED115" s="48"/>
      <c r="AEE115" s="48"/>
      <c r="AEG115" s="48"/>
      <c r="AEH115" s="48"/>
      <c r="AEI115" s="48"/>
      <c r="AEJ115" s="48"/>
      <c r="AEK115" s="191">
        <f t="shared" si="3244"/>
        <v>0</v>
      </c>
      <c r="AEL115" s="48"/>
      <c r="AEM115" s="48"/>
      <c r="AEN115" s="48"/>
      <c r="AEO115" s="48"/>
      <c r="AEP115" s="48"/>
      <c r="AEQ115" s="48"/>
      <c r="AER115" s="192">
        <f t="shared" si="3245"/>
        <v>0</v>
      </c>
      <c r="AES115" s="48"/>
      <c r="AET115" s="48"/>
      <c r="AEV115" s="48"/>
      <c r="AEW115" s="48"/>
      <c r="AEX115" s="48"/>
      <c r="AEY115" s="48"/>
      <c r="AEZ115" s="191">
        <f t="shared" si="3246"/>
        <v>0</v>
      </c>
      <c r="AFA115" s="48"/>
      <c r="AFB115" s="48"/>
      <c r="AFC115" s="48"/>
      <c r="AFD115" s="48"/>
      <c r="AFE115" s="48"/>
      <c r="AFF115" s="48"/>
      <c r="AFG115" s="192">
        <f t="shared" si="3247"/>
        <v>0</v>
      </c>
      <c r="AFH115" s="48"/>
      <c r="AFI115" s="48"/>
      <c r="AFK115" s="48"/>
      <c r="AFL115" s="48"/>
      <c r="AFM115" s="48"/>
      <c r="AFN115" s="48"/>
      <c r="AFO115" s="191">
        <f t="shared" si="3248"/>
        <v>0</v>
      </c>
      <c r="AFP115" s="48"/>
      <c r="AFQ115" s="48"/>
      <c r="AFR115" s="48"/>
      <c r="AFS115" s="48"/>
      <c r="AFT115" s="48"/>
      <c r="AFU115" s="48"/>
      <c r="AFV115" s="192">
        <f t="shared" si="3249"/>
        <v>0</v>
      </c>
      <c r="AFW115" s="48"/>
      <c r="AFX115" s="48"/>
      <c r="AFZ115" s="48"/>
      <c r="AGA115" s="48"/>
      <c r="AGB115" s="48"/>
      <c r="AGC115" s="48"/>
      <c r="AGD115" s="191">
        <f t="shared" si="3250"/>
        <v>0</v>
      </c>
      <c r="AGE115" s="48"/>
      <c r="AGF115" s="48"/>
      <c r="AGG115" s="48"/>
      <c r="AGH115" s="48"/>
      <c r="AGI115" s="48"/>
      <c r="AGJ115" s="48"/>
      <c r="AGK115" s="192">
        <f t="shared" si="3251"/>
        <v>0</v>
      </c>
      <c r="AGL115" s="48"/>
      <c r="AGM115" s="48"/>
      <c r="AGO115" s="48"/>
      <c r="AGP115" s="48"/>
      <c r="AGQ115" s="48"/>
      <c r="AGR115" s="48"/>
      <c r="AGS115" s="191">
        <f t="shared" si="3252"/>
        <v>0</v>
      </c>
      <c r="AGT115" s="48"/>
      <c r="AGU115" s="48"/>
      <c r="AGV115" s="48"/>
      <c r="AGW115" s="48"/>
      <c r="AGX115" s="48"/>
      <c r="AGY115" s="48"/>
      <c r="AGZ115" s="192">
        <f t="shared" si="3253"/>
        <v>0</v>
      </c>
      <c r="AHA115" s="48"/>
      <c r="AHB115" s="48"/>
      <c r="AHD115" s="48"/>
      <c r="AHE115" s="48"/>
      <c r="AHF115" s="48"/>
      <c r="AHG115" s="48"/>
      <c r="AHH115" s="191">
        <f t="shared" si="3254"/>
        <v>0</v>
      </c>
      <c r="AHI115" s="48"/>
      <c r="AHJ115" s="48"/>
      <c r="AHK115" s="48"/>
      <c r="AHL115" s="48"/>
      <c r="AHM115" s="48"/>
      <c r="AHN115" s="48"/>
      <c r="AHO115" s="192">
        <f t="shared" si="3255"/>
        <v>0</v>
      </c>
      <c r="AHP115" s="48"/>
      <c r="AHQ115" s="48"/>
      <c r="AHS115" s="48"/>
      <c r="AHT115" s="48"/>
      <c r="AHU115" s="48"/>
      <c r="AHV115" s="48"/>
      <c r="AHW115" s="191">
        <f t="shared" si="3256"/>
        <v>0</v>
      </c>
      <c r="AHX115" s="48"/>
      <c r="AHY115" s="48"/>
      <c r="AHZ115" s="48"/>
      <c r="AIA115" s="48"/>
      <c r="AIB115" s="48"/>
      <c r="AIC115" s="48"/>
      <c r="AID115" s="192">
        <f t="shared" si="3257"/>
        <v>0</v>
      </c>
      <c r="AIE115" s="48"/>
      <c r="AIF115" s="48"/>
    </row>
    <row r="116" spans="1:916" x14ac:dyDescent="0.25">
      <c r="A116" s="46" t="s">
        <v>304</v>
      </c>
      <c r="B116" s="47" t="s">
        <v>305</v>
      </c>
      <c r="C116" s="53"/>
      <c r="D116" s="48"/>
      <c r="E116" s="48"/>
      <c r="F116" s="48"/>
      <c r="G116" s="191">
        <f t="shared" si="3136"/>
        <v>0</v>
      </c>
      <c r="H116" s="48"/>
      <c r="I116" s="48"/>
      <c r="J116" s="48"/>
      <c r="K116" s="48"/>
      <c r="L116" s="48"/>
      <c r="M116" s="48"/>
      <c r="N116" s="192">
        <f t="shared" si="3137"/>
        <v>0</v>
      </c>
      <c r="O116" s="48"/>
      <c r="P116" s="48"/>
      <c r="Q116" s="48"/>
      <c r="R116" s="48"/>
      <c r="S116" s="48"/>
      <c r="T116" s="48"/>
      <c r="U116" s="191">
        <f t="shared" si="3138"/>
        <v>0</v>
      </c>
      <c r="V116" s="48"/>
      <c r="W116" s="48"/>
      <c r="X116" s="48"/>
      <c r="Y116" s="48"/>
      <c r="Z116" s="48"/>
      <c r="AA116" s="48"/>
      <c r="AB116" s="192">
        <f t="shared" si="3139"/>
        <v>0</v>
      </c>
      <c r="AC116" s="48"/>
      <c r="AD116" s="48"/>
      <c r="AF116" s="48"/>
      <c r="AG116" s="48"/>
      <c r="AH116" s="48"/>
      <c r="AI116" s="48"/>
      <c r="AJ116" s="191">
        <f t="shared" si="3140"/>
        <v>0</v>
      </c>
      <c r="AK116" s="48"/>
      <c r="AL116" s="48"/>
      <c r="AM116" s="48"/>
      <c r="AN116" s="48"/>
      <c r="AO116" s="48"/>
      <c r="AP116" s="48"/>
      <c r="AQ116" s="192">
        <f t="shared" si="3141"/>
        <v>0</v>
      </c>
      <c r="AR116" s="48"/>
      <c r="AS116" s="48"/>
      <c r="AU116" s="48"/>
      <c r="AV116" s="48"/>
      <c r="AW116" s="48"/>
      <c r="AX116" s="48"/>
      <c r="AY116" s="191">
        <f t="shared" si="3142"/>
        <v>0</v>
      </c>
      <c r="AZ116" s="48"/>
      <c r="BA116" s="48"/>
      <c r="BB116" s="48"/>
      <c r="BC116" s="48"/>
      <c r="BD116" s="48"/>
      <c r="BE116" s="48"/>
      <c r="BF116" s="192">
        <f t="shared" si="3143"/>
        <v>0</v>
      </c>
      <c r="BG116" s="48"/>
      <c r="BH116" s="48"/>
      <c r="BJ116" s="48"/>
      <c r="BK116" s="48"/>
      <c r="BL116" s="48"/>
      <c r="BM116" s="48"/>
      <c r="BN116" s="191">
        <f t="shared" si="3144"/>
        <v>0</v>
      </c>
      <c r="BO116" s="48"/>
      <c r="BP116" s="48"/>
      <c r="BQ116" s="48"/>
      <c r="BR116" s="48"/>
      <c r="BS116" s="48"/>
      <c r="BT116" s="48"/>
      <c r="BU116" s="192">
        <f t="shared" si="3145"/>
        <v>0</v>
      </c>
      <c r="BV116" s="48"/>
      <c r="BW116" s="48"/>
      <c r="BY116" s="48"/>
      <c r="BZ116" s="48"/>
      <c r="CA116" s="48"/>
      <c r="CB116" s="48"/>
      <c r="CC116" s="191">
        <f t="shared" si="3146"/>
        <v>0</v>
      </c>
      <c r="CD116" s="48"/>
      <c r="CE116" s="48"/>
      <c r="CF116" s="48"/>
      <c r="CG116" s="48"/>
      <c r="CH116" s="48"/>
      <c r="CI116" s="48"/>
      <c r="CJ116" s="192">
        <f t="shared" si="3147"/>
        <v>0</v>
      </c>
      <c r="CK116" s="48"/>
      <c r="CL116" s="48"/>
      <c r="CN116" s="48"/>
      <c r="CO116" s="48"/>
      <c r="CP116" s="48"/>
      <c r="CQ116" s="48"/>
      <c r="CR116" s="191">
        <f t="shared" si="3148"/>
        <v>0</v>
      </c>
      <c r="CS116" s="48"/>
      <c r="CT116" s="48"/>
      <c r="CU116" s="48"/>
      <c r="CV116" s="48"/>
      <c r="CW116" s="48"/>
      <c r="CX116" s="48"/>
      <c r="CY116" s="192">
        <f t="shared" si="3149"/>
        <v>0</v>
      </c>
      <c r="CZ116" s="48"/>
      <c r="DA116" s="48"/>
      <c r="DC116" s="48"/>
      <c r="DD116" s="48"/>
      <c r="DE116" s="48"/>
      <c r="DF116" s="48"/>
      <c r="DG116" s="191">
        <f t="shared" si="3150"/>
        <v>0</v>
      </c>
      <c r="DH116" s="48"/>
      <c r="DI116" s="48"/>
      <c r="DJ116" s="48"/>
      <c r="DK116" s="48"/>
      <c r="DL116" s="48"/>
      <c r="DM116" s="48"/>
      <c r="DN116" s="192">
        <f t="shared" si="3151"/>
        <v>0</v>
      </c>
      <c r="DO116" s="48"/>
      <c r="DP116" s="48"/>
      <c r="DR116" s="48"/>
      <c r="DS116" s="48"/>
      <c r="DT116" s="48"/>
      <c r="DU116" s="48"/>
      <c r="DV116" s="191">
        <f t="shared" si="3152"/>
        <v>0</v>
      </c>
      <c r="DW116" s="48"/>
      <c r="DX116" s="48"/>
      <c r="DY116" s="48"/>
      <c r="DZ116" s="48"/>
      <c r="EA116" s="48"/>
      <c r="EB116" s="48"/>
      <c r="EC116" s="192">
        <f t="shared" si="3153"/>
        <v>0</v>
      </c>
      <c r="ED116" s="48"/>
      <c r="EE116" s="48"/>
      <c r="EG116" s="48"/>
      <c r="EH116" s="48"/>
      <c r="EI116" s="48"/>
      <c r="EJ116" s="48"/>
      <c r="EK116" s="191">
        <f t="shared" si="3154"/>
        <v>0</v>
      </c>
      <c r="EL116" s="48"/>
      <c r="EM116" s="48"/>
      <c r="EN116" s="48"/>
      <c r="EO116" s="48"/>
      <c r="EP116" s="48"/>
      <c r="EQ116" s="48"/>
      <c r="ER116" s="192">
        <f t="shared" si="3155"/>
        <v>0</v>
      </c>
      <c r="ES116" s="48"/>
      <c r="ET116" s="48"/>
      <c r="EV116" s="48"/>
      <c r="EW116" s="48"/>
      <c r="EX116" s="48"/>
      <c r="EY116" s="48"/>
      <c r="EZ116" s="191">
        <f t="shared" si="3156"/>
        <v>0</v>
      </c>
      <c r="FA116" s="48"/>
      <c r="FB116" s="48"/>
      <c r="FC116" s="48"/>
      <c r="FD116" s="48"/>
      <c r="FE116" s="48"/>
      <c r="FF116" s="48"/>
      <c r="FG116" s="192">
        <f t="shared" si="3157"/>
        <v>0</v>
      </c>
      <c r="FH116" s="48"/>
      <c r="FI116" s="48"/>
      <c r="FK116" s="48"/>
      <c r="FL116" s="48"/>
      <c r="FM116" s="48"/>
      <c r="FN116" s="48"/>
      <c r="FO116" s="191">
        <f t="shared" si="3158"/>
        <v>0</v>
      </c>
      <c r="FP116" s="48"/>
      <c r="FQ116" s="48"/>
      <c r="FR116" s="48"/>
      <c r="FS116" s="48"/>
      <c r="FT116" s="48"/>
      <c r="FU116" s="48"/>
      <c r="FV116" s="192">
        <f t="shared" si="3159"/>
        <v>0</v>
      </c>
      <c r="FW116" s="48"/>
      <c r="FX116" s="48"/>
      <c r="FZ116" s="48"/>
      <c r="GA116" s="48"/>
      <c r="GB116" s="48"/>
      <c r="GC116" s="48"/>
      <c r="GD116" s="191">
        <f t="shared" si="3160"/>
        <v>0</v>
      </c>
      <c r="GE116" s="48"/>
      <c r="GF116" s="48"/>
      <c r="GG116" s="48"/>
      <c r="GH116" s="48"/>
      <c r="GI116" s="48"/>
      <c r="GJ116" s="48"/>
      <c r="GK116" s="192">
        <f t="shared" si="3161"/>
        <v>0</v>
      </c>
      <c r="GL116" s="48"/>
      <c r="GM116" s="48"/>
      <c r="GO116" s="48"/>
      <c r="GP116" s="48"/>
      <c r="GQ116" s="48"/>
      <c r="GR116" s="48"/>
      <c r="GS116" s="191">
        <f t="shared" si="3162"/>
        <v>0</v>
      </c>
      <c r="GT116" s="48"/>
      <c r="GU116" s="48"/>
      <c r="GV116" s="48"/>
      <c r="GW116" s="48"/>
      <c r="GX116" s="48"/>
      <c r="GY116" s="48"/>
      <c r="GZ116" s="192">
        <f t="shared" si="3163"/>
        <v>0</v>
      </c>
      <c r="HA116" s="48"/>
      <c r="HB116" s="48"/>
      <c r="HD116" s="48"/>
      <c r="HE116" s="48"/>
      <c r="HF116" s="48"/>
      <c r="HG116" s="48"/>
      <c r="HH116" s="191">
        <f t="shared" si="3164"/>
        <v>0</v>
      </c>
      <c r="HI116" s="48"/>
      <c r="HJ116" s="48"/>
      <c r="HK116" s="48"/>
      <c r="HL116" s="48"/>
      <c r="HM116" s="48"/>
      <c r="HN116" s="48"/>
      <c r="HO116" s="192">
        <f t="shared" si="3165"/>
        <v>0</v>
      </c>
      <c r="HP116" s="48"/>
      <c r="HQ116" s="48"/>
      <c r="HS116" s="48"/>
      <c r="HT116" s="48"/>
      <c r="HU116" s="48"/>
      <c r="HV116" s="48"/>
      <c r="HW116" s="191">
        <f t="shared" si="3166"/>
        <v>0</v>
      </c>
      <c r="HX116" s="48"/>
      <c r="HY116" s="48"/>
      <c r="HZ116" s="48"/>
      <c r="IA116" s="48"/>
      <c r="IB116" s="48"/>
      <c r="IC116" s="48"/>
      <c r="ID116" s="192">
        <f t="shared" si="3167"/>
        <v>0</v>
      </c>
      <c r="IE116" s="48"/>
      <c r="IF116" s="48"/>
      <c r="IH116" s="48"/>
      <c r="II116" s="48"/>
      <c r="IJ116" s="48"/>
      <c r="IK116" s="48"/>
      <c r="IL116" s="191">
        <f t="shared" si="3168"/>
        <v>0</v>
      </c>
      <c r="IM116" s="48"/>
      <c r="IN116" s="48"/>
      <c r="IO116" s="48"/>
      <c r="IP116" s="48"/>
      <c r="IQ116" s="48"/>
      <c r="IR116" s="48"/>
      <c r="IS116" s="192">
        <f t="shared" si="3169"/>
        <v>0</v>
      </c>
      <c r="IT116" s="48"/>
      <c r="IU116" s="48"/>
      <c r="IW116" s="48"/>
      <c r="IX116" s="48"/>
      <c r="IY116" s="48"/>
      <c r="IZ116" s="48"/>
      <c r="JA116" s="191">
        <f t="shared" si="3170"/>
        <v>0</v>
      </c>
      <c r="JB116" s="48"/>
      <c r="JC116" s="48"/>
      <c r="JD116" s="48"/>
      <c r="JE116" s="48"/>
      <c r="JF116" s="48"/>
      <c r="JG116" s="48"/>
      <c r="JH116" s="192">
        <f t="shared" si="3171"/>
        <v>0</v>
      </c>
      <c r="JI116" s="48"/>
      <c r="JJ116" s="48"/>
      <c r="JL116" s="48"/>
      <c r="JM116" s="48"/>
      <c r="JN116" s="48"/>
      <c r="JO116" s="48"/>
      <c r="JP116" s="191">
        <f t="shared" si="3172"/>
        <v>0</v>
      </c>
      <c r="JQ116" s="48"/>
      <c r="JR116" s="48"/>
      <c r="JS116" s="48"/>
      <c r="JT116" s="48"/>
      <c r="JU116" s="48"/>
      <c r="JV116" s="48"/>
      <c r="JW116" s="192">
        <f t="shared" si="3173"/>
        <v>0</v>
      </c>
      <c r="JX116" s="48"/>
      <c r="JY116" s="48"/>
      <c r="KA116" s="48"/>
      <c r="KB116" s="48"/>
      <c r="KC116" s="48"/>
      <c r="KD116" s="48"/>
      <c r="KE116" s="191">
        <f t="shared" si="3174"/>
        <v>0</v>
      </c>
      <c r="KF116" s="48"/>
      <c r="KG116" s="48"/>
      <c r="KH116" s="48"/>
      <c r="KI116" s="48"/>
      <c r="KJ116" s="48"/>
      <c r="KK116" s="48"/>
      <c r="KL116" s="192">
        <f t="shared" si="3175"/>
        <v>0</v>
      </c>
      <c r="KM116" s="48"/>
      <c r="KN116" s="48"/>
      <c r="KP116" s="48"/>
      <c r="KQ116" s="48"/>
      <c r="KR116" s="48"/>
      <c r="KS116" s="48"/>
      <c r="KT116" s="191">
        <f t="shared" si="3176"/>
        <v>0</v>
      </c>
      <c r="KU116" s="48"/>
      <c r="KV116" s="48"/>
      <c r="KW116" s="48"/>
      <c r="KX116" s="48"/>
      <c r="KY116" s="48"/>
      <c r="KZ116" s="48"/>
      <c r="LA116" s="192">
        <f t="shared" si="3177"/>
        <v>0</v>
      </c>
      <c r="LB116" s="48"/>
      <c r="LC116" s="48"/>
      <c r="LE116" s="48"/>
      <c r="LF116" s="48"/>
      <c r="LG116" s="48"/>
      <c r="LH116" s="48"/>
      <c r="LI116" s="191">
        <f t="shared" si="3178"/>
        <v>0</v>
      </c>
      <c r="LJ116" s="48"/>
      <c r="LK116" s="48"/>
      <c r="LL116" s="48"/>
      <c r="LM116" s="48"/>
      <c r="LN116" s="48"/>
      <c r="LO116" s="48"/>
      <c r="LP116" s="192">
        <f t="shared" si="3179"/>
        <v>0</v>
      </c>
      <c r="LQ116" s="48"/>
      <c r="LR116" s="48"/>
      <c r="LT116" s="48"/>
      <c r="LU116" s="48"/>
      <c r="LV116" s="48"/>
      <c r="LW116" s="48"/>
      <c r="LX116" s="191">
        <f t="shared" si="3180"/>
        <v>0</v>
      </c>
      <c r="LY116" s="48"/>
      <c r="LZ116" s="48"/>
      <c r="MA116" s="48"/>
      <c r="MB116" s="48"/>
      <c r="MC116" s="48"/>
      <c r="MD116" s="48"/>
      <c r="ME116" s="192">
        <f t="shared" si="3181"/>
        <v>0</v>
      </c>
      <c r="MF116" s="48"/>
      <c r="MG116" s="48"/>
      <c r="MI116" s="48"/>
      <c r="MJ116" s="48"/>
      <c r="MK116" s="48"/>
      <c r="ML116" s="48"/>
      <c r="MM116" s="191">
        <f t="shared" si="3182"/>
        <v>0</v>
      </c>
      <c r="MN116" s="48"/>
      <c r="MO116" s="48"/>
      <c r="MP116" s="48"/>
      <c r="MQ116" s="48"/>
      <c r="MR116" s="48"/>
      <c r="MS116" s="48"/>
      <c r="MT116" s="192">
        <f t="shared" si="3183"/>
        <v>0</v>
      </c>
      <c r="MU116" s="48"/>
      <c r="MV116" s="48"/>
      <c r="MX116" s="48"/>
      <c r="MY116" s="48"/>
      <c r="MZ116" s="48"/>
      <c r="NA116" s="48"/>
      <c r="NB116" s="191">
        <f t="shared" si="3184"/>
        <v>0</v>
      </c>
      <c r="NC116" s="48"/>
      <c r="ND116" s="48"/>
      <c r="NE116" s="48"/>
      <c r="NF116" s="48"/>
      <c r="NG116" s="48"/>
      <c r="NH116" s="48"/>
      <c r="NI116" s="192">
        <f t="shared" si="3185"/>
        <v>0</v>
      </c>
      <c r="NJ116" s="48"/>
      <c r="NK116" s="48"/>
      <c r="NM116" s="48"/>
      <c r="NN116" s="48"/>
      <c r="NO116" s="48"/>
      <c r="NP116" s="48"/>
      <c r="NQ116" s="191">
        <f t="shared" si="3186"/>
        <v>0</v>
      </c>
      <c r="NR116" s="48"/>
      <c r="NS116" s="48"/>
      <c r="NT116" s="48"/>
      <c r="NU116" s="48"/>
      <c r="NV116" s="48"/>
      <c r="NW116" s="48"/>
      <c r="NX116" s="192">
        <f t="shared" si="3187"/>
        <v>0</v>
      </c>
      <c r="NY116" s="48"/>
      <c r="NZ116" s="48"/>
      <c r="OB116" s="48"/>
      <c r="OC116" s="48"/>
      <c r="OD116" s="48"/>
      <c r="OE116" s="48"/>
      <c r="OF116" s="191">
        <f t="shared" si="3188"/>
        <v>0</v>
      </c>
      <c r="OG116" s="48"/>
      <c r="OH116" s="48"/>
      <c r="OI116" s="48"/>
      <c r="OJ116" s="48"/>
      <c r="OK116" s="48"/>
      <c r="OL116" s="48"/>
      <c r="OM116" s="192">
        <f t="shared" si="3189"/>
        <v>0</v>
      </c>
      <c r="ON116" s="48"/>
      <c r="OO116" s="48"/>
      <c r="OQ116" s="48"/>
      <c r="OR116" s="48"/>
      <c r="OS116" s="48"/>
      <c r="OT116" s="48"/>
      <c r="OU116" s="191">
        <f t="shared" si="3190"/>
        <v>0</v>
      </c>
      <c r="OV116" s="48"/>
      <c r="OW116" s="48"/>
      <c r="OX116" s="48"/>
      <c r="OY116" s="48"/>
      <c r="OZ116" s="48"/>
      <c r="PA116" s="48"/>
      <c r="PB116" s="192">
        <f t="shared" si="3191"/>
        <v>0</v>
      </c>
      <c r="PC116" s="48"/>
      <c r="PD116" s="48"/>
      <c r="PF116" s="48"/>
      <c r="PG116" s="48"/>
      <c r="PH116" s="48"/>
      <c r="PI116" s="48"/>
      <c r="PJ116" s="191">
        <f t="shared" si="3192"/>
        <v>0</v>
      </c>
      <c r="PK116" s="48"/>
      <c r="PL116" s="48"/>
      <c r="PM116" s="48"/>
      <c r="PN116" s="48"/>
      <c r="PO116" s="48"/>
      <c r="PP116" s="48"/>
      <c r="PQ116" s="192">
        <f t="shared" si="3193"/>
        <v>0</v>
      </c>
      <c r="PR116" s="48"/>
      <c r="PS116" s="48"/>
      <c r="PU116" s="48"/>
      <c r="PV116" s="48"/>
      <c r="PW116" s="48"/>
      <c r="PX116" s="48"/>
      <c r="PY116" s="191">
        <f t="shared" si="3194"/>
        <v>0</v>
      </c>
      <c r="PZ116" s="48"/>
      <c r="QA116" s="48"/>
      <c r="QB116" s="48"/>
      <c r="QC116" s="48"/>
      <c r="QD116" s="48"/>
      <c r="QE116" s="48"/>
      <c r="QF116" s="192">
        <f t="shared" si="3195"/>
        <v>0</v>
      </c>
      <c r="QG116" s="48"/>
      <c r="QH116" s="48"/>
      <c r="QJ116" s="48"/>
      <c r="QK116" s="48"/>
      <c r="QL116" s="48"/>
      <c r="QM116" s="48"/>
      <c r="QN116" s="191">
        <f t="shared" si="3196"/>
        <v>0</v>
      </c>
      <c r="QO116" s="48"/>
      <c r="QP116" s="48"/>
      <c r="QQ116" s="48"/>
      <c r="QR116" s="48"/>
      <c r="QS116" s="48"/>
      <c r="QT116" s="48"/>
      <c r="QU116" s="192">
        <f t="shared" si="3197"/>
        <v>0</v>
      </c>
      <c r="QV116" s="48"/>
      <c r="QW116" s="48"/>
      <c r="QY116" s="48"/>
      <c r="QZ116" s="48"/>
      <c r="RA116" s="48"/>
      <c r="RB116" s="48"/>
      <c r="RC116" s="191">
        <f t="shared" si="3198"/>
        <v>0</v>
      </c>
      <c r="RD116" s="48"/>
      <c r="RE116" s="48"/>
      <c r="RF116" s="48"/>
      <c r="RG116" s="48"/>
      <c r="RH116" s="48"/>
      <c r="RI116" s="48"/>
      <c r="RJ116" s="192">
        <f t="shared" si="3199"/>
        <v>0</v>
      </c>
      <c r="RK116" s="48"/>
      <c r="RL116" s="48"/>
      <c r="RN116" s="48"/>
      <c r="RO116" s="48"/>
      <c r="RP116" s="48"/>
      <c r="RQ116" s="48"/>
      <c r="RR116" s="191">
        <f t="shared" si="3200"/>
        <v>0</v>
      </c>
      <c r="RS116" s="48"/>
      <c r="RT116" s="48"/>
      <c r="RU116" s="48"/>
      <c r="RV116" s="48"/>
      <c r="RW116" s="48"/>
      <c r="RX116" s="48"/>
      <c r="RY116" s="192">
        <f t="shared" si="3201"/>
        <v>0</v>
      </c>
      <c r="RZ116" s="48"/>
      <c r="SA116" s="48"/>
      <c r="SC116" s="48"/>
      <c r="SD116" s="48"/>
      <c r="SE116" s="48"/>
      <c r="SF116" s="48"/>
      <c r="SG116" s="191">
        <f t="shared" si="3202"/>
        <v>0</v>
      </c>
      <c r="SH116" s="48"/>
      <c r="SI116" s="48"/>
      <c r="SJ116" s="48"/>
      <c r="SK116" s="48"/>
      <c r="SL116" s="48"/>
      <c r="SM116" s="48"/>
      <c r="SN116" s="192">
        <f t="shared" si="3203"/>
        <v>0</v>
      </c>
      <c r="SO116" s="48"/>
      <c r="SP116" s="48"/>
      <c r="SR116" s="48"/>
      <c r="SS116" s="48"/>
      <c r="ST116" s="48"/>
      <c r="SU116" s="48"/>
      <c r="SV116" s="191">
        <f t="shared" si="3204"/>
        <v>0</v>
      </c>
      <c r="SW116" s="48"/>
      <c r="SX116" s="48"/>
      <c r="SY116" s="48"/>
      <c r="SZ116" s="48"/>
      <c r="TA116" s="48"/>
      <c r="TB116" s="48"/>
      <c r="TC116" s="192">
        <f t="shared" si="3205"/>
        <v>0</v>
      </c>
      <c r="TD116" s="48"/>
      <c r="TE116" s="48"/>
      <c r="TG116" s="48"/>
      <c r="TH116" s="48"/>
      <c r="TI116" s="48"/>
      <c r="TJ116" s="48"/>
      <c r="TK116" s="191">
        <f t="shared" si="3206"/>
        <v>0</v>
      </c>
      <c r="TL116" s="48"/>
      <c r="TM116" s="48"/>
      <c r="TN116" s="48"/>
      <c r="TO116" s="48"/>
      <c r="TP116" s="48"/>
      <c r="TQ116" s="48"/>
      <c r="TR116" s="192">
        <f t="shared" si="3207"/>
        <v>0</v>
      </c>
      <c r="TS116" s="48"/>
      <c r="TT116" s="48"/>
      <c r="TV116" s="48"/>
      <c r="TW116" s="48"/>
      <c r="TX116" s="48"/>
      <c r="TY116" s="48"/>
      <c r="TZ116" s="191">
        <f t="shared" si="3208"/>
        <v>0</v>
      </c>
      <c r="UA116" s="48"/>
      <c r="UB116" s="48"/>
      <c r="UC116" s="48"/>
      <c r="UD116" s="48"/>
      <c r="UE116" s="48"/>
      <c r="UF116" s="48"/>
      <c r="UG116" s="192">
        <f t="shared" si="3209"/>
        <v>0</v>
      </c>
      <c r="UH116" s="48"/>
      <c r="UI116" s="48"/>
      <c r="UK116" s="48"/>
      <c r="UL116" s="48"/>
      <c r="UM116" s="48"/>
      <c r="UN116" s="48"/>
      <c r="UO116" s="191">
        <f t="shared" si="3210"/>
        <v>0</v>
      </c>
      <c r="UP116" s="48"/>
      <c r="UQ116" s="48"/>
      <c r="UR116" s="48"/>
      <c r="US116" s="48"/>
      <c r="UT116" s="48"/>
      <c r="UU116" s="48"/>
      <c r="UV116" s="192">
        <f t="shared" si="3211"/>
        <v>0</v>
      </c>
      <c r="UW116" s="48"/>
      <c r="UX116" s="48"/>
      <c r="UZ116" s="48"/>
      <c r="VA116" s="48"/>
      <c r="VB116" s="48"/>
      <c r="VC116" s="48"/>
      <c r="VD116" s="191">
        <f t="shared" si="3212"/>
        <v>0</v>
      </c>
      <c r="VE116" s="48"/>
      <c r="VF116" s="48"/>
      <c r="VG116" s="48"/>
      <c r="VH116" s="48"/>
      <c r="VI116" s="48"/>
      <c r="VJ116" s="48"/>
      <c r="VK116" s="192">
        <f t="shared" si="3213"/>
        <v>0</v>
      </c>
      <c r="VL116" s="48"/>
      <c r="VM116" s="48"/>
      <c r="VO116" s="48"/>
      <c r="VP116" s="48"/>
      <c r="VQ116" s="48"/>
      <c r="VR116" s="48"/>
      <c r="VS116" s="191">
        <f t="shared" si="3214"/>
        <v>0</v>
      </c>
      <c r="VT116" s="48"/>
      <c r="VU116" s="48"/>
      <c r="VV116" s="48"/>
      <c r="VW116" s="48"/>
      <c r="VX116" s="48"/>
      <c r="VY116" s="48"/>
      <c r="VZ116" s="192">
        <f t="shared" si="3215"/>
        <v>0</v>
      </c>
      <c r="WA116" s="48"/>
      <c r="WB116" s="48"/>
      <c r="WD116" s="48"/>
      <c r="WE116" s="48"/>
      <c r="WF116" s="48"/>
      <c r="WG116" s="48"/>
      <c r="WH116" s="191">
        <f t="shared" si="3216"/>
        <v>0</v>
      </c>
      <c r="WI116" s="48"/>
      <c r="WJ116" s="48"/>
      <c r="WK116" s="48"/>
      <c r="WL116" s="48"/>
      <c r="WM116" s="48"/>
      <c r="WN116" s="48"/>
      <c r="WO116" s="192">
        <f t="shared" si="3217"/>
        <v>0</v>
      </c>
      <c r="WP116" s="48"/>
      <c r="WQ116" s="48"/>
      <c r="WS116" s="48"/>
      <c r="WT116" s="48"/>
      <c r="WU116" s="48"/>
      <c r="WV116" s="48"/>
      <c r="WW116" s="191">
        <f t="shared" si="3218"/>
        <v>0</v>
      </c>
      <c r="WX116" s="48"/>
      <c r="WY116" s="48"/>
      <c r="WZ116" s="48"/>
      <c r="XA116" s="48"/>
      <c r="XB116" s="48"/>
      <c r="XC116" s="48"/>
      <c r="XD116" s="192">
        <f t="shared" si="3219"/>
        <v>0</v>
      </c>
      <c r="XE116" s="48"/>
      <c r="XF116" s="48"/>
      <c r="XH116" s="48"/>
      <c r="XI116" s="48"/>
      <c r="XJ116" s="48"/>
      <c r="XK116" s="48"/>
      <c r="XL116" s="191">
        <f t="shared" si="3220"/>
        <v>0</v>
      </c>
      <c r="XM116" s="48"/>
      <c r="XN116" s="48"/>
      <c r="XO116" s="48"/>
      <c r="XP116" s="48"/>
      <c r="XQ116" s="48"/>
      <c r="XR116" s="48"/>
      <c r="XS116" s="192">
        <f t="shared" si="3221"/>
        <v>0</v>
      </c>
      <c r="XT116" s="48"/>
      <c r="XU116" s="48"/>
      <c r="XW116" s="48"/>
      <c r="XX116" s="48"/>
      <c r="XY116" s="48"/>
      <c r="XZ116" s="48"/>
      <c r="YA116" s="191">
        <f t="shared" si="3222"/>
        <v>0</v>
      </c>
      <c r="YB116" s="48"/>
      <c r="YC116" s="48"/>
      <c r="YD116" s="48"/>
      <c r="YE116" s="48"/>
      <c r="YF116" s="48"/>
      <c r="YG116" s="48"/>
      <c r="YH116" s="192">
        <f t="shared" si="3223"/>
        <v>0</v>
      </c>
      <c r="YI116" s="48"/>
      <c r="YJ116" s="48"/>
      <c r="YL116" s="48"/>
      <c r="YM116" s="48"/>
      <c r="YN116" s="48"/>
      <c r="YO116" s="48"/>
      <c r="YP116" s="191">
        <f t="shared" si="3224"/>
        <v>0</v>
      </c>
      <c r="YQ116" s="48"/>
      <c r="YR116" s="48"/>
      <c r="YS116" s="48"/>
      <c r="YT116" s="48"/>
      <c r="YU116" s="48"/>
      <c r="YV116" s="48"/>
      <c r="YW116" s="192">
        <f t="shared" si="3225"/>
        <v>0</v>
      </c>
      <c r="YX116" s="48"/>
      <c r="YY116" s="48"/>
      <c r="ZA116" s="48"/>
      <c r="ZB116" s="48"/>
      <c r="ZC116" s="48"/>
      <c r="ZD116" s="48"/>
      <c r="ZE116" s="191">
        <f t="shared" si="3226"/>
        <v>0</v>
      </c>
      <c r="ZF116" s="48"/>
      <c r="ZG116" s="48"/>
      <c r="ZH116" s="48"/>
      <c r="ZI116" s="48"/>
      <c r="ZJ116" s="48"/>
      <c r="ZK116" s="48"/>
      <c r="ZL116" s="192">
        <f t="shared" si="3227"/>
        <v>0</v>
      </c>
      <c r="ZM116" s="48"/>
      <c r="ZN116" s="48"/>
      <c r="ZP116" s="48"/>
      <c r="ZQ116" s="48"/>
      <c r="ZR116" s="48"/>
      <c r="ZS116" s="48"/>
      <c r="ZT116" s="191">
        <f t="shared" si="3228"/>
        <v>0</v>
      </c>
      <c r="ZU116" s="48"/>
      <c r="ZV116" s="48"/>
      <c r="ZW116" s="48"/>
      <c r="ZX116" s="48"/>
      <c r="ZY116" s="48"/>
      <c r="ZZ116" s="48"/>
      <c r="AAA116" s="192">
        <f t="shared" si="3229"/>
        <v>0</v>
      </c>
      <c r="AAB116" s="48"/>
      <c r="AAC116" s="48"/>
      <c r="AAE116" s="48"/>
      <c r="AAF116" s="48"/>
      <c r="AAG116" s="48"/>
      <c r="AAH116" s="48"/>
      <c r="AAI116" s="191">
        <f t="shared" si="3230"/>
        <v>0</v>
      </c>
      <c r="AAJ116" s="48"/>
      <c r="AAK116" s="48"/>
      <c r="AAL116" s="48"/>
      <c r="AAM116" s="48"/>
      <c r="AAN116" s="48"/>
      <c r="AAO116" s="48"/>
      <c r="AAP116" s="192">
        <f t="shared" si="3231"/>
        <v>0</v>
      </c>
      <c r="AAQ116" s="48"/>
      <c r="AAR116" s="48"/>
      <c r="AAT116" s="48"/>
      <c r="AAU116" s="48"/>
      <c r="AAV116" s="48"/>
      <c r="AAW116" s="48"/>
      <c r="AAX116" s="191">
        <f t="shared" si="3232"/>
        <v>0</v>
      </c>
      <c r="AAY116" s="48"/>
      <c r="AAZ116" s="48"/>
      <c r="ABA116" s="48"/>
      <c r="ABB116" s="48"/>
      <c r="ABC116" s="48"/>
      <c r="ABD116" s="48"/>
      <c r="ABE116" s="192">
        <f t="shared" si="3233"/>
        <v>0</v>
      </c>
      <c r="ABF116" s="48"/>
      <c r="ABG116" s="48"/>
      <c r="ABI116" s="48"/>
      <c r="ABJ116" s="48"/>
      <c r="ABK116" s="48"/>
      <c r="ABL116" s="48"/>
      <c r="ABM116" s="191">
        <f t="shared" si="3234"/>
        <v>0</v>
      </c>
      <c r="ABN116" s="48"/>
      <c r="ABO116" s="48"/>
      <c r="ABP116" s="48"/>
      <c r="ABQ116" s="48"/>
      <c r="ABR116" s="48"/>
      <c r="ABS116" s="48"/>
      <c r="ABT116" s="192">
        <f t="shared" si="3235"/>
        <v>0</v>
      </c>
      <c r="ABU116" s="48"/>
      <c r="ABV116" s="48"/>
      <c r="ABX116" s="48"/>
      <c r="ABY116" s="48"/>
      <c r="ABZ116" s="48"/>
      <c r="ACA116" s="48"/>
      <c r="ACB116" s="191">
        <f t="shared" si="3236"/>
        <v>0</v>
      </c>
      <c r="ACC116" s="48"/>
      <c r="ACD116" s="48"/>
      <c r="ACE116" s="48"/>
      <c r="ACF116" s="48"/>
      <c r="ACG116" s="48"/>
      <c r="ACH116" s="48"/>
      <c r="ACI116" s="192">
        <f t="shared" si="3237"/>
        <v>0</v>
      </c>
      <c r="ACJ116" s="48"/>
      <c r="ACK116" s="48"/>
      <c r="ACM116" s="48"/>
      <c r="ACN116" s="48"/>
      <c r="ACO116" s="48"/>
      <c r="ACP116" s="48"/>
      <c r="ACQ116" s="191">
        <f t="shared" si="3238"/>
        <v>0</v>
      </c>
      <c r="ACR116" s="48"/>
      <c r="ACS116" s="48"/>
      <c r="ACT116" s="48"/>
      <c r="ACU116" s="48"/>
      <c r="ACV116" s="48"/>
      <c r="ACW116" s="48"/>
      <c r="ACX116" s="192">
        <f t="shared" si="3239"/>
        <v>0</v>
      </c>
      <c r="ACY116" s="48"/>
      <c r="ACZ116" s="48"/>
      <c r="ADC116" s="48"/>
      <c r="ADD116" s="48"/>
      <c r="ADE116" s="48"/>
      <c r="ADF116" s="48"/>
      <c r="ADG116" s="191">
        <f t="shared" si="3240"/>
        <v>0</v>
      </c>
      <c r="ADH116" s="48"/>
      <c r="ADI116" s="48"/>
      <c r="ADJ116" s="48"/>
      <c r="ADK116" s="48"/>
      <c r="ADL116" s="48"/>
      <c r="ADM116" s="48"/>
      <c r="ADN116" s="192">
        <f t="shared" si="3241"/>
        <v>0</v>
      </c>
      <c r="ADO116" s="48"/>
      <c r="ADP116" s="48"/>
      <c r="ADR116" s="48"/>
      <c r="ADS116" s="48"/>
      <c r="ADT116" s="48"/>
      <c r="ADU116" s="48"/>
      <c r="ADV116" s="191">
        <f t="shared" si="3242"/>
        <v>0</v>
      </c>
      <c r="ADW116" s="48"/>
      <c r="ADX116" s="48"/>
      <c r="ADY116" s="48"/>
      <c r="ADZ116" s="48"/>
      <c r="AEA116" s="48"/>
      <c r="AEB116" s="48"/>
      <c r="AEC116" s="192">
        <f t="shared" si="3243"/>
        <v>0</v>
      </c>
      <c r="AED116" s="48"/>
      <c r="AEE116" s="48"/>
      <c r="AEG116" s="48"/>
      <c r="AEH116" s="48"/>
      <c r="AEI116" s="48"/>
      <c r="AEJ116" s="48"/>
      <c r="AEK116" s="191">
        <f t="shared" si="3244"/>
        <v>0</v>
      </c>
      <c r="AEL116" s="48"/>
      <c r="AEM116" s="48"/>
      <c r="AEN116" s="48"/>
      <c r="AEO116" s="48"/>
      <c r="AEP116" s="48"/>
      <c r="AEQ116" s="48"/>
      <c r="AER116" s="192">
        <f t="shared" si="3245"/>
        <v>0</v>
      </c>
      <c r="AES116" s="48"/>
      <c r="AET116" s="48"/>
      <c r="AEV116" s="48"/>
      <c r="AEW116" s="48"/>
      <c r="AEX116" s="48"/>
      <c r="AEY116" s="48"/>
      <c r="AEZ116" s="191">
        <f t="shared" si="3246"/>
        <v>0</v>
      </c>
      <c r="AFA116" s="48"/>
      <c r="AFB116" s="48"/>
      <c r="AFC116" s="48"/>
      <c r="AFD116" s="48"/>
      <c r="AFE116" s="48"/>
      <c r="AFF116" s="48"/>
      <c r="AFG116" s="192">
        <f t="shared" si="3247"/>
        <v>0</v>
      </c>
      <c r="AFH116" s="48"/>
      <c r="AFI116" s="48"/>
      <c r="AFK116" s="48"/>
      <c r="AFL116" s="48"/>
      <c r="AFM116" s="48"/>
      <c r="AFN116" s="48"/>
      <c r="AFO116" s="191">
        <f t="shared" si="3248"/>
        <v>0</v>
      </c>
      <c r="AFP116" s="48"/>
      <c r="AFQ116" s="48"/>
      <c r="AFR116" s="48"/>
      <c r="AFS116" s="48"/>
      <c r="AFT116" s="48"/>
      <c r="AFU116" s="48"/>
      <c r="AFV116" s="192">
        <f t="shared" si="3249"/>
        <v>0</v>
      </c>
      <c r="AFW116" s="48"/>
      <c r="AFX116" s="48"/>
      <c r="AFZ116" s="48"/>
      <c r="AGA116" s="48"/>
      <c r="AGB116" s="48"/>
      <c r="AGC116" s="48"/>
      <c r="AGD116" s="191">
        <f t="shared" si="3250"/>
        <v>0</v>
      </c>
      <c r="AGE116" s="48"/>
      <c r="AGF116" s="48"/>
      <c r="AGG116" s="48"/>
      <c r="AGH116" s="48"/>
      <c r="AGI116" s="48"/>
      <c r="AGJ116" s="48"/>
      <c r="AGK116" s="192">
        <f t="shared" si="3251"/>
        <v>0</v>
      </c>
      <c r="AGL116" s="48"/>
      <c r="AGM116" s="48"/>
      <c r="AGO116" s="48"/>
      <c r="AGP116" s="48"/>
      <c r="AGQ116" s="48"/>
      <c r="AGR116" s="48"/>
      <c r="AGS116" s="191">
        <f t="shared" si="3252"/>
        <v>0</v>
      </c>
      <c r="AGT116" s="48"/>
      <c r="AGU116" s="48"/>
      <c r="AGV116" s="48"/>
      <c r="AGW116" s="48"/>
      <c r="AGX116" s="48"/>
      <c r="AGY116" s="48"/>
      <c r="AGZ116" s="192">
        <f t="shared" si="3253"/>
        <v>0</v>
      </c>
      <c r="AHA116" s="48"/>
      <c r="AHB116" s="48"/>
      <c r="AHD116" s="48"/>
      <c r="AHE116" s="48"/>
      <c r="AHF116" s="48"/>
      <c r="AHG116" s="48"/>
      <c r="AHH116" s="191">
        <f t="shared" si="3254"/>
        <v>0</v>
      </c>
      <c r="AHI116" s="48"/>
      <c r="AHJ116" s="48"/>
      <c r="AHK116" s="48"/>
      <c r="AHL116" s="48"/>
      <c r="AHM116" s="48"/>
      <c r="AHN116" s="48"/>
      <c r="AHO116" s="192">
        <f t="shared" si="3255"/>
        <v>0</v>
      </c>
      <c r="AHP116" s="48"/>
      <c r="AHQ116" s="48"/>
      <c r="AHS116" s="48"/>
      <c r="AHT116" s="48"/>
      <c r="AHU116" s="48"/>
      <c r="AHV116" s="48"/>
      <c r="AHW116" s="191">
        <f t="shared" si="3256"/>
        <v>0</v>
      </c>
      <c r="AHX116" s="48"/>
      <c r="AHY116" s="48"/>
      <c r="AHZ116" s="48"/>
      <c r="AIA116" s="48"/>
      <c r="AIB116" s="48"/>
      <c r="AIC116" s="48"/>
      <c r="AID116" s="192">
        <f t="shared" si="3257"/>
        <v>0</v>
      </c>
      <c r="AIE116" s="48"/>
      <c r="AIF116" s="48"/>
    </row>
    <row r="117" spans="1:916" x14ac:dyDescent="0.25">
      <c r="A117" s="46" t="s">
        <v>306</v>
      </c>
      <c r="B117" s="47" t="s">
        <v>307</v>
      </c>
      <c r="C117" s="53"/>
      <c r="D117" s="48"/>
      <c r="E117" s="48"/>
      <c r="F117" s="48"/>
      <c r="G117" s="191">
        <f t="shared" si="3136"/>
        <v>0</v>
      </c>
      <c r="H117" s="48"/>
      <c r="I117" s="48"/>
      <c r="J117" s="48"/>
      <c r="K117" s="48"/>
      <c r="L117" s="48"/>
      <c r="M117" s="48"/>
      <c r="N117" s="192">
        <f t="shared" si="3137"/>
        <v>0</v>
      </c>
      <c r="O117" s="48"/>
      <c r="P117" s="48"/>
      <c r="Q117" s="48"/>
      <c r="R117" s="48"/>
      <c r="S117" s="48"/>
      <c r="T117" s="48"/>
      <c r="U117" s="191">
        <f t="shared" si="3138"/>
        <v>0</v>
      </c>
      <c r="V117" s="48"/>
      <c r="W117" s="48"/>
      <c r="X117" s="48"/>
      <c r="Y117" s="48"/>
      <c r="Z117" s="48"/>
      <c r="AA117" s="48"/>
      <c r="AB117" s="192">
        <f t="shared" si="3139"/>
        <v>0</v>
      </c>
      <c r="AC117" s="48"/>
      <c r="AD117" s="48"/>
      <c r="AF117" s="48"/>
      <c r="AG117" s="48"/>
      <c r="AH117" s="48"/>
      <c r="AI117" s="48"/>
      <c r="AJ117" s="191">
        <f t="shared" si="3140"/>
        <v>0</v>
      </c>
      <c r="AK117" s="48"/>
      <c r="AL117" s="48"/>
      <c r="AM117" s="48"/>
      <c r="AN117" s="48"/>
      <c r="AO117" s="48"/>
      <c r="AP117" s="48"/>
      <c r="AQ117" s="192">
        <f t="shared" si="3141"/>
        <v>0</v>
      </c>
      <c r="AR117" s="48"/>
      <c r="AS117" s="48"/>
      <c r="AU117" s="48"/>
      <c r="AV117" s="48"/>
      <c r="AW117" s="48"/>
      <c r="AX117" s="48"/>
      <c r="AY117" s="191">
        <f t="shared" si="3142"/>
        <v>0</v>
      </c>
      <c r="AZ117" s="48"/>
      <c r="BA117" s="48"/>
      <c r="BB117" s="48"/>
      <c r="BC117" s="48"/>
      <c r="BD117" s="48"/>
      <c r="BE117" s="48"/>
      <c r="BF117" s="192">
        <f t="shared" si="3143"/>
        <v>0</v>
      </c>
      <c r="BG117" s="48"/>
      <c r="BH117" s="48"/>
      <c r="BJ117" s="48"/>
      <c r="BK117" s="48"/>
      <c r="BL117" s="48"/>
      <c r="BM117" s="48"/>
      <c r="BN117" s="191">
        <f t="shared" si="3144"/>
        <v>0</v>
      </c>
      <c r="BO117" s="48"/>
      <c r="BP117" s="48"/>
      <c r="BQ117" s="48"/>
      <c r="BR117" s="48"/>
      <c r="BS117" s="48"/>
      <c r="BT117" s="48"/>
      <c r="BU117" s="192">
        <f t="shared" si="3145"/>
        <v>0</v>
      </c>
      <c r="BV117" s="48"/>
      <c r="BW117" s="48"/>
      <c r="BY117" s="48"/>
      <c r="BZ117" s="48"/>
      <c r="CA117" s="48"/>
      <c r="CB117" s="48"/>
      <c r="CC117" s="191">
        <f t="shared" si="3146"/>
        <v>0</v>
      </c>
      <c r="CD117" s="48"/>
      <c r="CE117" s="48"/>
      <c r="CF117" s="48"/>
      <c r="CG117" s="48"/>
      <c r="CH117" s="48"/>
      <c r="CI117" s="48"/>
      <c r="CJ117" s="192">
        <f t="shared" si="3147"/>
        <v>0</v>
      </c>
      <c r="CK117" s="48"/>
      <c r="CL117" s="48"/>
      <c r="CN117" s="48"/>
      <c r="CO117" s="48"/>
      <c r="CP117" s="48"/>
      <c r="CQ117" s="48"/>
      <c r="CR117" s="191">
        <f t="shared" si="3148"/>
        <v>0</v>
      </c>
      <c r="CS117" s="48"/>
      <c r="CT117" s="48"/>
      <c r="CU117" s="48"/>
      <c r="CV117" s="48"/>
      <c r="CW117" s="48"/>
      <c r="CX117" s="48"/>
      <c r="CY117" s="192">
        <f t="shared" si="3149"/>
        <v>0</v>
      </c>
      <c r="CZ117" s="48"/>
      <c r="DA117" s="48"/>
      <c r="DC117" s="48"/>
      <c r="DD117" s="48"/>
      <c r="DE117" s="48"/>
      <c r="DF117" s="48"/>
      <c r="DG117" s="191">
        <f t="shared" si="3150"/>
        <v>0</v>
      </c>
      <c r="DH117" s="48"/>
      <c r="DI117" s="48"/>
      <c r="DJ117" s="48"/>
      <c r="DK117" s="48"/>
      <c r="DL117" s="48"/>
      <c r="DM117" s="48"/>
      <c r="DN117" s="192">
        <f t="shared" si="3151"/>
        <v>0</v>
      </c>
      <c r="DO117" s="48"/>
      <c r="DP117" s="48"/>
      <c r="DR117" s="48"/>
      <c r="DS117" s="48"/>
      <c r="DT117" s="48"/>
      <c r="DU117" s="48"/>
      <c r="DV117" s="191">
        <f t="shared" si="3152"/>
        <v>0</v>
      </c>
      <c r="DW117" s="48"/>
      <c r="DX117" s="48"/>
      <c r="DY117" s="48"/>
      <c r="DZ117" s="48"/>
      <c r="EA117" s="48"/>
      <c r="EB117" s="48"/>
      <c r="EC117" s="192">
        <f t="shared" si="3153"/>
        <v>0</v>
      </c>
      <c r="ED117" s="48"/>
      <c r="EE117" s="48"/>
      <c r="EG117" s="48"/>
      <c r="EH117" s="48"/>
      <c r="EI117" s="48"/>
      <c r="EJ117" s="48"/>
      <c r="EK117" s="191">
        <f t="shared" si="3154"/>
        <v>0</v>
      </c>
      <c r="EL117" s="48"/>
      <c r="EM117" s="48"/>
      <c r="EN117" s="48"/>
      <c r="EO117" s="48"/>
      <c r="EP117" s="48"/>
      <c r="EQ117" s="48"/>
      <c r="ER117" s="192">
        <f t="shared" si="3155"/>
        <v>0</v>
      </c>
      <c r="ES117" s="48"/>
      <c r="ET117" s="48"/>
      <c r="EV117" s="48"/>
      <c r="EW117" s="48"/>
      <c r="EX117" s="48"/>
      <c r="EY117" s="48"/>
      <c r="EZ117" s="191">
        <f t="shared" si="3156"/>
        <v>0</v>
      </c>
      <c r="FA117" s="48"/>
      <c r="FB117" s="48"/>
      <c r="FC117" s="48"/>
      <c r="FD117" s="48"/>
      <c r="FE117" s="48"/>
      <c r="FF117" s="48"/>
      <c r="FG117" s="192">
        <f t="shared" si="3157"/>
        <v>0</v>
      </c>
      <c r="FH117" s="48"/>
      <c r="FI117" s="48"/>
      <c r="FK117" s="48"/>
      <c r="FL117" s="48"/>
      <c r="FM117" s="48"/>
      <c r="FN117" s="48"/>
      <c r="FO117" s="191">
        <f t="shared" si="3158"/>
        <v>0</v>
      </c>
      <c r="FP117" s="48"/>
      <c r="FQ117" s="48"/>
      <c r="FR117" s="48"/>
      <c r="FS117" s="48"/>
      <c r="FT117" s="48"/>
      <c r="FU117" s="48"/>
      <c r="FV117" s="192">
        <f t="shared" si="3159"/>
        <v>0</v>
      </c>
      <c r="FW117" s="48"/>
      <c r="FX117" s="48"/>
      <c r="FZ117" s="48"/>
      <c r="GA117" s="48"/>
      <c r="GB117" s="48"/>
      <c r="GC117" s="48"/>
      <c r="GD117" s="191">
        <f t="shared" si="3160"/>
        <v>0</v>
      </c>
      <c r="GE117" s="48"/>
      <c r="GF117" s="48"/>
      <c r="GG117" s="48"/>
      <c r="GH117" s="48"/>
      <c r="GI117" s="48"/>
      <c r="GJ117" s="48"/>
      <c r="GK117" s="192">
        <f t="shared" si="3161"/>
        <v>0</v>
      </c>
      <c r="GL117" s="48"/>
      <c r="GM117" s="48"/>
      <c r="GO117" s="48"/>
      <c r="GP117" s="48"/>
      <c r="GQ117" s="48"/>
      <c r="GR117" s="48"/>
      <c r="GS117" s="191">
        <f t="shared" si="3162"/>
        <v>0</v>
      </c>
      <c r="GT117" s="48"/>
      <c r="GU117" s="48"/>
      <c r="GV117" s="48"/>
      <c r="GW117" s="48"/>
      <c r="GX117" s="48"/>
      <c r="GY117" s="48"/>
      <c r="GZ117" s="192">
        <f t="shared" si="3163"/>
        <v>0</v>
      </c>
      <c r="HA117" s="48"/>
      <c r="HB117" s="48"/>
      <c r="HD117" s="48"/>
      <c r="HE117" s="48"/>
      <c r="HF117" s="48"/>
      <c r="HG117" s="48"/>
      <c r="HH117" s="191">
        <f t="shared" si="3164"/>
        <v>0</v>
      </c>
      <c r="HI117" s="48"/>
      <c r="HJ117" s="48"/>
      <c r="HK117" s="48"/>
      <c r="HL117" s="48"/>
      <c r="HM117" s="48"/>
      <c r="HN117" s="48"/>
      <c r="HO117" s="192">
        <f t="shared" si="3165"/>
        <v>0</v>
      </c>
      <c r="HP117" s="48"/>
      <c r="HQ117" s="48"/>
      <c r="HS117" s="48"/>
      <c r="HT117" s="48"/>
      <c r="HU117" s="48"/>
      <c r="HV117" s="48"/>
      <c r="HW117" s="191">
        <f t="shared" si="3166"/>
        <v>0</v>
      </c>
      <c r="HX117" s="48"/>
      <c r="HY117" s="48"/>
      <c r="HZ117" s="48"/>
      <c r="IA117" s="48"/>
      <c r="IB117" s="48"/>
      <c r="IC117" s="48"/>
      <c r="ID117" s="192">
        <f t="shared" si="3167"/>
        <v>0</v>
      </c>
      <c r="IE117" s="48"/>
      <c r="IF117" s="48"/>
      <c r="IH117" s="48"/>
      <c r="II117" s="48"/>
      <c r="IJ117" s="48"/>
      <c r="IK117" s="48"/>
      <c r="IL117" s="191">
        <f t="shared" si="3168"/>
        <v>0</v>
      </c>
      <c r="IM117" s="48"/>
      <c r="IN117" s="48"/>
      <c r="IO117" s="48"/>
      <c r="IP117" s="48"/>
      <c r="IQ117" s="48"/>
      <c r="IR117" s="48"/>
      <c r="IS117" s="192">
        <f t="shared" si="3169"/>
        <v>0</v>
      </c>
      <c r="IT117" s="48"/>
      <c r="IU117" s="48"/>
      <c r="IW117" s="48"/>
      <c r="IX117" s="48"/>
      <c r="IY117" s="48"/>
      <c r="IZ117" s="48"/>
      <c r="JA117" s="191">
        <f t="shared" si="3170"/>
        <v>0</v>
      </c>
      <c r="JB117" s="48"/>
      <c r="JC117" s="48"/>
      <c r="JD117" s="48"/>
      <c r="JE117" s="48"/>
      <c r="JF117" s="48"/>
      <c r="JG117" s="48"/>
      <c r="JH117" s="192">
        <f t="shared" si="3171"/>
        <v>0</v>
      </c>
      <c r="JI117" s="48"/>
      <c r="JJ117" s="48"/>
      <c r="JL117" s="48"/>
      <c r="JM117" s="48"/>
      <c r="JN117" s="48"/>
      <c r="JO117" s="48"/>
      <c r="JP117" s="191">
        <f t="shared" si="3172"/>
        <v>0</v>
      </c>
      <c r="JQ117" s="48"/>
      <c r="JR117" s="48"/>
      <c r="JS117" s="48"/>
      <c r="JT117" s="48"/>
      <c r="JU117" s="48"/>
      <c r="JV117" s="48"/>
      <c r="JW117" s="192">
        <f t="shared" si="3173"/>
        <v>0</v>
      </c>
      <c r="JX117" s="48"/>
      <c r="JY117" s="48"/>
      <c r="KA117" s="48"/>
      <c r="KB117" s="48"/>
      <c r="KC117" s="48"/>
      <c r="KD117" s="48"/>
      <c r="KE117" s="191">
        <f t="shared" si="3174"/>
        <v>0</v>
      </c>
      <c r="KF117" s="48"/>
      <c r="KG117" s="48"/>
      <c r="KH117" s="48"/>
      <c r="KI117" s="48"/>
      <c r="KJ117" s="48"/>
      <c r="KK117" s="48"/>
      <c r="KL117" s="192">
        <f t="shared" si="3175"/>
        <v>0</v>
      </c>
      <c r="KM117" s="48"/>
      <c r="KN117" s="48"/>
      <c r="KP117" s="48"/>
      <c r="KQ117" s="48"/>
      <c r="KR117" s="48"/>
      <c r="KS117" s="48"/>
      <c r="KT117" s="191">
        <f t="shared" si="3176"/>
        <v>0</v>
      </c>
      <c r="KU117" s="48"/>
      <c r="KV117" s="48"/>
      <c r="KW117" s="48"/>
      <c r="KX117" s="48"/>
      <c r="KY117" s="48"/>
      <c r="KZ117" s="48"/>
      <c r="LA117" s="192">
        <f t="shared" si="3177"/>
        <v>0</v>
      </c>
      <c r="LB117" s="48"/>
      <c r="LC117" s="48"/>
      <c r="LE117" s="48"/>
      <c r="LF117" s="48"/>
      <c r="LG117" s="48"/>
      <c r="LH117" s="48"/>
      <c r="LI117" s="191">
        <f t="shared" si="3178"/>
        <v>0</v>
      </c>
      <c r="LJ117" s="48"/>
      <c r="LK117" s="48"/>
      <c r="LL117" s="48"/>
      <c r="LM117" s="48"/>
      <c r="LN117" s="48"/>
      <c r="LO117" s="48"/>
      <c r="LP117" s="192">
        <f t="shared" si="3179"/>
        <v>0</v>
      </c>
      <c r="LQ117" s="48"/>
      <c r="LR117" s="48"/>
      <c r="LT117" s="48"/>
      <c r="LU117" s="48"/>
      <c r="LV117" s="48"/>
      <c r="LW117" s="48"/>
      <c r="LX117" s="191">
        <f t="shared" si="3180"/>
        <v>0</v>
      </c>
      <c r="LY117" s="48"/>
      <c r="LZ117" s="48"/>
      <c r="MA117" s="48"/>
      <c r="MB117" s="48"/>
      <c r="MC117" s="48"/>
      <c r="MD117" s="48"/>
      <c r="ME117" s="192">
        <f t="shared" si="3181"/>
        <v>0</v>
      </c>
      <c r="MF117" s="48"/>
      <c r="MG117" s="48"/>
      <c r="MI117" s="48"/>
      <c r="MJ117" s="48"/>
      <c r="MK117" s="48"/>
      <c r="ML117" s="48"/>
      <c r="MM117" s="191">
        <f t="shared" si="3182"/>
        <v>0</v>
      </c>
      <c r="MN117" s="48"/>
      <c r="MO117" s="48"/>
      <c r="MP117" s="48"/>
      <c r="MQ117" s="48"/>
      <c r="MR117" s="48"/>
      <c r="MS117" s="48"/>
      <c r="MT117" s="192">
        <f t="shared" si="3183"/>
        <v>0</v>
      </c>
      <c r="MU117" s="48"/>
      <c r="MV117" s="48"/>
      <c r="MX117" s="48"/>
      <c r="MY117" s="48"/>
      <c r="MZ117" s="48"/>
      <c r="NA117" s="48"/>
      <c r="NB117" s="191">
        <f t="shared" si="3184"/>
        <v>0</v>
      </c>
      <c r="NC117" s="48"/>
      <c r="ND117" s="48"/>
      <c r="NE117" s="48"/>
      <c r="NF117" s="48"/>
      <c r="NG117" s="48"/>
      <c r="NH117" s="48"/>
      <c r="NI117" s="192">
        <f t="shared" si="3185"/>
        <v>0</v>
      </c>
      <c r="NJ117" s="48"/>
      <c r="NK117" s="48"/>
      <c r="NM117" s="48"/>
      <c r="NN117" s="48"/>
      <c r="NO117" s="48"/>
      <c r="NP117" s="48"/>
      <c r="NQ117" s="191">
        <f t="shared" si="3186"/>
        <v>0</v>
      </c>
      <c r="NR117" s="48"/>
      <c r="NS117" s="48"/>
      <c r="NT117" s="48"/>
      <c r="NU117" s="48"/>
      <c r="NV117" s="48"/>
      <c r="NW117" s="48"/>
      <c r="NX117" s="192">
        <f t="shared" si="3187"/>
        <v>0</v>
      </c>
      <c r="NY117" s="48"/>
      <c r="NZ117" s="48"/>
      <c r="OB117" s="48"/>
      <c r="OC117" s="48"/>
      <c r="OD117" s="48"/>
      <c r="OE117" s="48"/>
      <c r="OF117" s="191">
        <f t="shared" si="3188"/>
        <v>0</v>
      </c>
      <c r="OG117" s="48"/>
      <c r="OH117" s="48"/>
      <c r="OI117" s="48"/>
      <c r="OJ117" s="48"/>
      <c r="OK117" s="48"/>
      <c r="OL117" s="48"/>
      <c r="OM117" s="192">
        <f t="shared" si="3189"/>
        <v>0</v>
      </c>
      <c r="ON117" s="48"/>
      <c r="OO117" s="48"/>
      <c r="OQ117" s="48"/>
      <c r="OR117" s="48"/>
      <c r="OS117" s="48"/>
      <c r="OT117" s="48"/>
      <c r="OU117" s="191">
        <f t="shared" si="3190"/>
        <v>0</v>
      </c>
      <c r="OV117" s="48"/>
      <c r="OW117" s="48"/>
      <c r="OX117" s="48"/>
      <c r="OY117" s="48"/>
      <c r="OZ117" s="48"/>
      <c r="PA117" s="48"/>
      <c r="PB117" s="192">
        <f t="shared" si="3191"/>
        <v>0</v>
      </c>
      <c r="PC117" s="48"/>
      <c r="PD117" s="48"/>
      <c r="PF117" s="48"/>
      <c r="PG117" s="48"/>
      <c r="PH117" s="48"/>
      <c r="PI117" s="48"/>
      <c r="PJ117" s="191">
        <f t="shared" si="3192"/>
        <v>0</v>
      </c>
      <c r="PK117" s="48"/>
      <c r="PL117" s="48"/>
      <c r="PM117" s="48"/>
      <c r="PN117" s="48"/>
      <c r="PO117" s="48"/>
      <c r="PP117" s="48"/>
      <c r="PQ117" s="192">
        <f t="shared" si="3193"/>
        <v>0</v>
      </c>
      <c r="PR117" s="48"/>
      <c r="PS117" s="48"/>
      <c r="PU117" s="48"/>
      <c r="PV117" s="48"/>
      <c r="PW117" s="48"/>
      <c r="PX117" s="48"/>
      <c r="PY117" s="191">
        <f t="shared" si="3194"/>
        <v>0</v>
      </c>
      <c r="PZ117" s="48"/>
      <c r="QA117" s="48"/>
      <c r="QB117" s="48"/>
      <c r="QC117" s="48"/>
      <c r="QD117" s="48"/>
      <c r="QE117" s="48"/>
      <c r="QF117" s="192">
        <f t="shared" si="3195"/>
        <v>0</v>
      </c>
      <c r="QG117" s="48"/>
      <c r="QH117" s="48"/>
      <c r="QJ117" s="48"/>
      <c r="QK117" s="48"/>
      <c r="QL117" s="48"/>
      <c r="QM117" s="48"/>
      <c r="QN117" s="191">
        <f t="shared" si="3196"/>
        <v>0</v>
      </c>
      <c r="QO117" s="48"/>
      <c r="QP117" s="48"/>
      <c r="QQ117" s="48"/>
      <c r="QR117" s="48"/>
      <c r="QS117" s="48"/>
      <c r="QT117" s="48"/>
      <c r="QU117" s="192">
        <f t="shared" si="3197"/>
        <v>0</v>
      </c>
      <c r="QV117" s="48"/>
      <c r="QW117" s="48"/>
      <c r="QY117" s="48"/>
      <c r="QZ117" s="48"/>
      <c r="RA117" s="48"/>
      <c r="RB117" s="48"/>
      <c r="RC117" s="191">
        <f t="shared" si="3198"/>
        <v>0</v>
      </c>
      <c r="RD117" s="48"/>
      <c r="RE117" s="48"/>
      <c r="RF117" s="48"/>
      <c r="RG117" s="48"/>
      <c r="RH117" s="48"/>
      <c r="RI117" s="48"/>
      <c r="RJ117" s="192">
        <f t="shared" si="3199"/>
        <v>0</v>
      </c>
      <c r="RK117" s="48"/>
      <c r="RL117" s="48"/>
      <c r="RN117" s="48"/>
      <c r="RO117" s="48"/>
      <c r="RP117" s="48"/>
      <c r="RQ117" s="48"/>
      <c r="RR117" s="191">
        <f t="shared" si="3200"/>
        <v>0</v>
      </c>
      <c r="RS117" s="48"/>
      <c r="RT117" s="48"/>
      <c r="RU117" s="48"/>
      <c r="RV117" s="48"/>
      <c r="RW117" s="48"/>
      <c r="RX117" s="48"/>
      <c r="RY117" s="192">
        <f t="shared" si="3201"/>
        <v>0</v>
      </c>
      <c r="RZ117" s="48"/>
      <c r="SA117" s="48"/>
      <c r="SC117" s="48"/>
      <c r="SD117" s="48"/>
      <c r="SE117" s="48"/>
      <c r="SF117" s="48"/>
      <c r="SG117" s="191">
        <f t="shared" si="3202"/>
        <v>0</v>
      </c>
      <c r="SH117" s="48"/>
      <c r="SI117" s="48"/>
      <c r="SJ117" s="48"/>
      <c r="SK117" s="48"/>
      <c r="SL117" s="48"/>
      <c r="SM117" s="48"/>
      <c r="SN117" s="192">
        <f t="shared" si="3203"/>
        <v>0</v>
      </c>
      <c r="SO117" s="48"/>
      <c r="SP117" s="48"/>
      <c r="SR117" s="48"/>
      <c r="SS117" s="48"/>
      <c r="ST117" s="48"/>
      <c r="SU117" s="48"/>
      <c r="SV117" s="191">
        <f t="shared" si="3204"/>
        <v>0</v>
      </c>
      <c r="SW117" s="48"/>
      <c r="SX117" s="48"/>
      <c r="SY117" s="48"/>
      <c r="SZ117" s="48"/>
      <c r="TA117" s="48"/>
      <c r="TB117" s="48"/>
      <c r="TC117" s="192">
        <f t="shared" si="3205"/>
        <v>0</v>
      </c>
      <c r="TD117" s="48"/>
      <c r="TE117" s="48"/>
      <c r="TG117" s="48"/>
      <c r="TH117" s="48"/>
      <c r="TI117" s="48"/>
      <c r="TJ117" s="48"/>
      <c r="TK117" s="191">
        <f t="shared" si="3206"/>
        <v>0</v>
      </c>
      <c r="TL117" s="48"/>
      <c r="TM117" s="48"/>
      <c r="TN117" s="48"/>
      <c r="TO117" s="48"/>
      <c r="TP117" s="48"/>
      <c r="TQ117" s="48"/>
      <c r="TR117" s="192">
        <f t="shared" si="3207"/>
        <v>0</v>
      </c>
      <c r="TS117" s="48"/>
      <c r="TT117" s="48"/>
      <c r="TV117" s="48"/>
      <c r="TW117" s="48"/>
      <c r="TX117" s="48"/>
      <c r="TY117" s="48"/>
      <c r="TZ117" s="191">
        <f t="shared" si="3208"/>
        <v>0</v>
      </c>
      <c r="UA117" s="48"/>
      <c r="UB117" s="48"/>
      <c r="UC117" s="48"/>
      <c r="UD117" s="48"/>
      <c r="UE117" s="48"/>
      <c r="UF117" s="48"/>
      <c r="UG117" s="192">
        <f t="shared" si="3209"/>
        <v>0</v>
      </c>
      <c r="UH117" s="48"/>
      <c r="UI117" s="48"/>
      <c r="UK117" s="48"/>
      <c r="UL117" s="48"/>
      <c r="UM117" s="48"/>
      <c r="UN117" s="48"/>
      <c r="UO117" s="191">
        <f t="shared" si="3210"/>
        <v>0</v>
      </c>
      <c r="UP117" s="48"/>
      <c r="UQ117" s="48"/>
      <c r="UR117" s="48"/>
      <c r="US117" s="48"/>
      <c r="UT117" s="48"/>
      <c r="UU117" s="48"/>
      <c r="UV117" s="192">
        <f t="shared" si="3211"/>
        <v>0</v>
      </c>
      <c r="UW117" s="48"/>
      <c r="UX117" s="48"/>
      <c r="UZ117" s="48"/>
      <c r="VA117" s="48"/>
      <c r="VB117" s="48"/>
      <c r="VC117" s="48"/>
      <c r="VD117" s="191">
        <f t="shared" si="3212"/>
        <v>0</v>
      </c>
      <c r="VE117" s="48"/>
      <c r="VF117" s="48"/>
      <c r="VG117" s="48"/>
      <c r="VH117" s="48"/>
      <c r="VI117" s="48"/>
      <c r="VJ117" s="48"/>
      <c r="VK117" s="192">
        <f t="shared" si="3213"/>
        <v>0</v>
      </c>
      <c r="VL117" s="48"/>
      <c r="VM117" s="48"/>
      <c r="VO117" s="48"/>
      <c r="VP117" s="48"/>
      <c r="VQ117" s="48"/>
      <c r="VR117" s="48"/>
      <c r="VS117" s="191">
        <f t="shared" si="3214"/>
        <v>0</v>
      </c>
      <c r="VT117" s="48"/>
      <c r="VU117" s="48"/>
      <c r="VV117" s="48"/>
      <c r="VW117" s="48"/>
      <c r="VX117" s="48"/>
      <c r="VY117" s="48"/>
      <c r="VZ117" s="192">
        <f t="shared" si="3215"/>
        <v>0</v>
      </c>
      <c r="WA117" s="48"/>
      <c r="WB117" s="48"/>
      <c r="WD117" s="48"/>
      <c r="WE117" s="48"/>
      <c r="WF117" s="48"/>
      <c r="WG117" s="48"/>
      <c r="WH117" s="191">
        <f t="shared" si="3216"/>
        <v>0</v>
      </c>
      <c r="WI117" s="48"/>
      <c r="WJ117" s="48"/>
      <c r="WK117" s="48"/>
      <c r="WL117" s="48"/>
      <c r="WM117" s="48"/>
      <c r="WN117" s="48"/>
      <c r="WO117" s="192">
        <f t="shared" si="3217"/>
        <v>0</v>
      </c>
      <c r="WP117" s="48"/>
      <c r="WQ117" s="48"/>
      <c r="WS117" s="48"/>
      <c r="WT117" s="48"/>
      <c r="WU117" s="48"/>
      <c r="WV117" s="48"/>
      <c r="WW117" s="191">
        <f t="shared" si="3218"/>
        <v>0</v>
      </c>
      <c r="WX117" s="48"/>
      <c r="WY117" s="48"/>
      <c r="WZ117" s="48"/>
      <c r="XA117" s="48"/>
      <c r="XB117" s="48"/>
      <c r="XC117" s="48"/>
      <c r="XD117" s="192">
        <f t="shared" si="3219"/>
        <v>0</v>
      </c>
      <c r="XE117" s="48"/>
      <c r="XF117" s="48"/>
      <c r="XH117" s="48"/>
      <c r="XI117" s="48"/>
      <c r="XJ117" s="48"/>
      <c r="XK117" s="48"/>
      <c r="XL117" s="191">
        <f t="shared" si="3220"/>
        <v>0</v>
      </c>
      <c r="XM117" s="48"/>
      <c r="XN117" s="48"/>
      <c r="XO117" s="48"/>
      <c r="XP117" s="48"/>
      <c r="XQ117" s="48"/>
      <c r="XR117" s="48"/>
      <c r="XS117" s="192">
        <f t="shared" si="3221"/>
        <v>0</v>
      </c>
      <c r="XT117" s="48"/>
      <c r="XU117" s="48"/>
      <c r="XW117" s="48"/>
      <c r="XX117" s="48"/>
      <c r="XY117" s="48"/>
      <c r="XZ117" s="48"/>
      <c r="YA117" s="191">
        <f t="shared" si="3222"/>
        <v>0</v>
      </c>
      <c r="YB117" s="48"/>
      <c r="YC117" s="48"/>
      <c r="YD117" s="48"/>
      <c r="YE117" s="48"/>
      <c r="YF117" s="48"/>
      <c r="YG117" s="48"/>
      <c r="YH117" s="192">
        <f t="shared" si="3223"/>
        <v>0</v>
      </c>
      <c r="YI117" s="48"/>
      <c r="YJ117" s="48"/>
      <c r="YL117" s="48"/>
      <c r="YM117" s="48"/>
      <c r="YN117" s="48"/>
      <c r="YO117" s="48"/>
      <c r="YP117" s="191">
        <f t="shared" si="3224"/>
        <v>0</v>
      </c>
      <c r="YQ117" s="48"/>
      <c r="YR117" s="48"/>
      <c r="YS117" s="48"/>
      <c r="YT117" s="48"/>
      <c r="YU117" s="48"/>
      <c r="YV117" s="48"/>
      <c r="YW117" s="192">
        <f t="shared" si="3225"/>
        <v>0</v>
      </c>
      <c r="YX117" s="48"/>
      <c r="YY117" s="48"/>
      <c r="ZA117" s="48"/>
      <c r="ZB117" s="48"/>
      <c r="ZC117" s="48"/>
      <c r="ZD117" s="48"/>
      <c r="ZE117" s="191">
        <f t="shared" si="3226"/>
        <v>0</v>
      </c>
      <c r="ZF117" s="48"/>
      <c r="ZG117" s="48"/>
      <c r="ZH117" s="48"/>
      <c r="ZI117" s="48"/>
      <c r="ZJ117" s="48"/>
      <c r="ZK117" s="48"/>
      <c r="ZL117" s="192">
        <f t="shared" si="3227"/>
        <v>0</v>
      </c>
      <c r="ZM117" s="48"/>
      <c r="ZN117" s="48"/>
      <c r="ZP117" s="48"/>
      <c r="ZQ117" s="48"/>
      <c r="ZR117" s="48"/>
      <c r="ZS117" s="48"/>
      <c r="ZT117" s="191">
        <f t="shared" si="3228"/>
        <v>0</v>
      </c>
      <c r="ZU117" s="48"/>
      <c r="ZV117" s="48"/>
      <c r="ZW117" s="48"/>
      <c r="ZX117" s="48"/>
      <c r="ZY117" s="48"/>
      <c r="ZZ117" s="48"/>
      <c r="AAA117" s="192">
        <f t="shared" si="3229"/>
        <v>0</v>
      </c>
      <c r="AAB117" s="48"/>
      <c r="AAC117" s="48"/>
      <c r="AAE117" s="48"/>
      <c r="AAF117" s="48"/>
      <c r="AAG117" s="48"/>
      <c r="AAH117" s="48"/>
      <c r="AAI117" s="191">
        <f t="shared" si="3230"/>
        <v>0</v>
      </c>
      <c r="AAJ117" s="48"/>
      <c r="AAK117" s="48"/>
      <c r="AAL117" s="48"/>
      <c r="AAM117" s="48"/>
      <c r="AAN117" s="48"/>
      <c r="AAO117" s="48"/>
      <c r="AAP117" s="192">
        <f t="shared" si="3231"/>
        <v>0</v>
      </c>
      <c r="AAQ117" s="48"/>
      <c r="AAR117" s="48"/>
      <c r="AAT117" s="48"/>
      <c r="AAU117" s="48"/>
      <c r="AAV117" s="48"/>
      <c r="AAW117" s="48"/>
      <c r="AAX117" s="191">
        <f t="shared" si="3232"/>
        <v>0</v>
      </c>
      <c r="AAY117" s="48"/>
      <c r="AAZ117" s="48"/>
      <c r="ABA117" s="48"/>
      <c r="ABB117" s="48"/>
      <c r="ABC117" s="48"/>
      <c r="ABD117" s="48"/>
      <c r="ABE117" s="192">
        <f t="shared" si="3233"/>
        <v>0</v>
      </c>
      <c r="ABF117" s="48"/>
      <c r="ABG117" s="48"/>
      <c r="ABI117" s="48"/>
      <c r="ABJ117" s="48"/>
      <c r="ABK117" s="48"/>
      <c r="ABL117" s="48"/>
      <c r="ABM117" s="191">
        <f t="shared" si="3234"/>
        <v>0</v>
      </c>
      <c r="ABN117" s="48"/>
      <c r="ABO117" s="48"/>
      <c r="ABP117" s="48"/>
      <c r="ABQ117" s="48"/>
      <c r="ABR117" s="48"/>
      <c r="ABS117" s="48"/>
      <c r="ABT117" s="192">
        <f t="shared" si="3235"/>
        <v>0</v>
      </c>
      <c r="ABU117" s="48"/>
      <c r="ABV117" s="48"/>
      <c r="ABX117" s="48"/>
      <c r="ABY117" s="48"/>
      <c r="ABZ117" s="48"/>
      <c r="ACA117" s="48"/>
      <c r="ACB117" s="191">
        <f t="shared" si="3236"/>
        <v>0</v>
      </c>
      <c r="ACC117" s="48"/>
      <c r="ACD117" s="48"/>
      <c r="ACE117" s="48"/>
      <c r="ACF117" s="48"/>
      <c r="ACG117" s="48"/>
      <c r="ACH117" s="48"/>
      <c r="ACI117" s="192">
        <f t="shared" si="3237"/>
        <v>0</v>
      </c>
      <c r="ACJ117" s="48"/>
      <c r="ACK117" s="48"/>
      <c r="ACM117" s="48"/>
      <c r="ACN117" s="48"/>
      <c r="ACO117" s="48"/>
      <c r="ACP117" s="48"/>
      <c r="ACQ117" s="191">
        <f t="shared" si="3238"/>
        <v>0</v>
      </c>
      <c r="ACR117" s="48"/>
      <c r="ACS117" s="48"/>
      <c r="ACT117" s="48"/>
      <c r="ACU117" s="48"/>
      <c r="ACV117" s="48"/>
      <c r="ACW117" s="48"/>
      <c r="ACX117" s="192">
        <f t="shared" si="3239"/>
        <v>0</v>
      </c>
      <c r="ACY117" s="48"/>
      <c r="ACZ117" s="48"/>
      <c r="ADC117" s="48"/>
      <c r="ADD117" s="48"/>
      <c r="ADE117" s="48"/>
      <c r="ADF117" s="48"/>
      <c r="ADG117" s="191">
        <f t="shared" si="3240"/>
        <v>0</v>
      </c>
      <c r="ADH117" s="48"/>
      <c r="ADI117" s="48"/>
      <c r="ADJ117" s="48"/>
      <c r="ADK117" s="48"/>
      <c r="ADL117" s="48"/>
      <c r="ADM117" s="48"/>
      <c r="ADN117" s="192">
        <f t="shared" si="3241"/>
        <v>0</v>
      </c>
      <c r="ADO117" s="48"/>
      <c r="ADP117" s="48"/>
      <c r="ADR117" s="48"/>
      <c r="ADS117" s="48"/>
      <c r="ADT117" s="48"/>
      <c r="ADU117" s="48"/>
      <c r="ADV117" s="191">
        <f t="shared" si="3242"/>
        <v>0</v>
      </c>
      <c r="ADW117" s="48"/>
      <c r="ADX117" s="48"/>
      <c r="ADY117" s="48"/>
      <c r="ADZ117" s="48"/>
      <c r="AEA117" s="48"/>
      <c r="AEB117" s="48"/>
      <c r="AEC117" s="192">
        <f t="shared" si="3243"/>
        <v>0</v>
      </c>
      <c r="AED117" s="48"/>
      <c r="AEE117" s="48"/>
      <c r="AEG117" s="48"/>
      <c r="AEH117" s="48"/>
      <c r="AEI117" s="48"/>
      <c r="AEJ117" s="48"/>
      <c r="AEK117" s="191">
        <f t="shared" si="3244"/>
        <v>0</v>
      </c>
      <c r="AEL117" s="48"/>
      <c r="AEM117" s="48"/>
      <c r="AEN117" s="48"/>
      <c r="AEO117" s="48"/>
      <c r="AEP117" s="48"/>
      <c r="AEQ117" s="48"/>
      <c r="AER117" s="192">
        <f t="shared" si="3245"/>
        <v>0</v>
      </c>
      <c r="AES117" s="48"/>
      <c r="AET117" s="48"/>
      <c r="AEV117" s="48"/>
      <c r="AEW117" s="48"/>
      <c r="AEX117" s="48"/>
      <c r="AEY117" s="48"/>
      <c r="AEZ117" s="191">
        <f t="shared" si="3246"/>
        <v>0</v>
      </c>
      <c r="AFA117" s="48"/>
      <c r="AFB117" s="48"/>
      <c r="AFC117" s="48"/>
      <c r="AFD117" s="48"/>
      <c r="AFE117" s="48"/>
      <c r="AFF117" s="48"/>
      <c r="AFG117" s="192">
        <f t="shared" si="3247"/>
        <v>0</v>
      </c>
      <c r="AFH117" s="48"/>
      <c r="AFI117" s="48"/>
      <c r="AFK117" s="48"/>
      <c r="AFL117" s="48"/>
      <c r="AFM117" s="48"/>
      <c r="AFN117" s="48"/>
      <c r="AFO117" s="191">
        <f t="shared" si="3248"/>
        <v>0</v>
      </c>
      <c r="AFP117" s="48"/>
      <c r="AFQ117" s="48"/>
      <c r="AFR117" s="48"/>
      <c r="AFS117" s="48"/>
      <c r="AFT117" s="48"/>
      <c r="AFU117" s="48"/>
      <c r="AFV117" s="192">
        <f t="shared" si="3249"/>
        <v>0</v>
      </c>
      <c r="AFW117" s="48"/>
      <c r="AFX117" s="48"/>
      <c r="AFZ117" s="48"/>
      <c r="AGA117" s="48"/>
      <c r="AGB117" s="48"/>
      <c r="AGC117" s="48"/>
      <c r="AGD117" s="191">
        <f t="shared" si="3250"/>
        <v>0</v>
      </c>
      <c r="AGE117" s="48"/>
      <c r="AGF117" s="48"/>
      <c r="AGG117" s="48"/>
      <c r="AGH117" s="48"/>
      <c r="AGI117" s="48"/>
      <c r="AGJ117" s="48"/>
      <c r="AGK117" s="192">
        <f t="shared" si="3251"/>
        <v>0</v>
      </c>
      <c r="AGL117" s="48"/>
      <c r="AGM117" s="48"/>
      <c r="AGO117" s="48"/>
      <c r="AGP117" s="48"/>
      <c r="AGQ117" s="48"/>
      <c r="AGR117" s="48"/>
      <c r="AGS117" s="191">
        <f t="shared" si="3252"/>
        <v>0</v>
      </c>
      <c r="AGT117" s="48"/>
      <c r="AGU117" s="48"/>
      <c r="AGV117" s="48"/>
      <c r="AGW117" s="48"/>
      <c r="AGX117" s="48"/>
      <c r="AGY117" s="48"/>
      <c r="AGZ117" s="192">
        <f t="shared" si="3253"/>
        <v>0</v>
      </c>
      <c r="AHA117" s="48"/>
      <c r="AHB117" s="48"/>
      <c r="AHD117" s="48"/>
      <c r="AHE117" s="48"/>
      <c r="AHF117" s="48"/>
      <c r="AHG117" s="48"/>
      <c r="AHH117" s="191">
        <f t="shared" si="3254"/>
        <v>0</v>
      </c>
      <c r="AHI117" s="48"/>
      <c r="AHJ117" s="48"/>
      <c r="AHK117" s="48"/>
      <c r="AHL117" s="48"/>
      <c r="AHM117" s="48"/>
      <c r="AHN117" s="48"/>
      <c r="AHO117" s="192">
        <f t="shared" si="3255"/>
        <v>0</v>
      </c>
      <c r="AHP117" s="48"/>
      <c r="AHQ117" s="48"/>
      <c r="AHS117" s="48"/>
      <c r="AHT117" s="48"/>
      <c r="AHU117" s="48"/>
      <c r="AHV117" s="48"/>
      <c r="AHW117" s="191">
        <f t="shared" si="3256"/>
        <v>0</v>
      </c>
      <c r="AHX117" s="48"/>
      <c r="AHY117" s="48"/>
      <c r="AHZ117" s="48"/>
      <c r="AIA117" s="48"/>
      <c r="AIB117" s="48"/>
      <c r="AIC117" s="48"/>
      <c r="AID117" s="192">
        <f t="shared" si="3257"/>
        <v>0</v>
      </c>
      <c r="AIE117" s="48"/>
      <c r="AIF117" s="48"/>
    </row>
    <row r="118" spans="1:916" x14ac:dyDescent="0.25">
      <c r="A118" s="40"/>
      <c r="B118" s="49" t="s">
        <v>308</v>
      </c>
      <c r="C118" s="51"/>
      <c r="D118" s="51"/>
      <c r="E118" s="51"/>
      <c r="F118" s="51"/>
      <c r="G118" s="52"/>
      <c r="H118" s="48"/>
      <c r="I118" s="48"/>
      <c r="J118" s="50"/>
      <c r="K118" s="51"/>
      <c r="L118" s="51"/>
      <c r="M118" s="51"/>
      <c r="N118" s="51"/>
      <c r="O118" s="51"/>
      <c r="P118" s="51"/>
      <c r="Q118" s="51"/>
      <c r="R118" s="51"/>
      <c r="S118" s="51"/>
      <c r="T118" s="51"/>
      <c r="U118" s="52"/>
      <c r="V118" s="48"/>
      <c r="W118" s="54"/>
      <c r="X118" s="50"/>
      <c r="Y118" s="51"/>
      <c r="Z118" s="51"/>
      <c r="AA118" s="51"/>
      <c r="AB118" s="51"/>
      <c r="AC118" s="51"/>
      <c r="AD118" s="52"/>
      <c r="AF118" s="51"/>
      <c r="AG118" s="51"/>
      <c r="AH118" s="51"/>
      <c r="AI118" s="51"/>
      <c r="AJ118" s="52"/>
      <c r="AK118" s="48"/>
      <c r="AL118" s="54"/>
      <c r="AM118" s="50"/>
      <c r="AN118" s="51"/>
      <c r="AO118" s="51"/>
      <c r="AP118" s="51"/>
      <c r="AQ118" s="51"/>
      <c r="AR118" s="51"/>
      <c r="AS118" s="52"/>
      <c r="AU118" s="51"/>
      <c r="AV118" s="51"/>
      <c r="AW118" s="51"/>
      <c r="AX118" s="51"/>
      <c r="AY118" s="52"/>
      <c r="AZ118" s="48"/>
      <c r="BA118" s="54"/>
      <c r="BB118" s="50"/>
      <c r="BC118" s="51"/>
      <c r="BD118" s="51"/>
      <c r="BE118" s="51"/>
      <c r="BF118" s="51"/>
      <c r="BG118" s="51"/>
      <c r="BH118" s="52"/>
      <c r="BJ118" s="51"/>
      <c r="BK118" s="51"/>
      <c r="BL118" s="51"/>
      <c r="BM118" s="51"/>
      <c r="BN118" s="52"/>
      <c r="BO118" s="48"/>
      <c r="BP118" s="54"/>
      <c r="BQ118" s="50"/>
      <c r="BR118" s="51"/>
      <c r="BS118" s="51"/>
      <c r="BT118" s="51"/>
      <c r="BU118" s="51"/>
      <c r="BV118" s="51"/>
      <c r="BW118" s="52"/>
      <c r="BY118" s="51"/>
      <c r="BZ118" s="51"/>
      <c r="CA118" s="51"/>
      <c r="CB118" s="51"/>
      <c r="CC118" s="52"/>
      <c r="CD118" s="48"/>
      <c r="CE118" s="54"/>
      <c r="CF118" s="50"/>
      <c r="CG118" s="51"/>
      <c r="CH118" s="51"/>
      <c r="CI118" s="51"/>
      <c r="CJ118" s="51"/>
      <c r="CK118" s="51"/>
      <c r="CL118" s="52"/>
      <c r="CN118" s="51"/>
      <c r="CO118" s="51"/>
      <c r="CP118" s="51"/>
      <c r="CQ118" s="51"/>
      <c r="CR118" s="52"/>
      <c r="CS118" s="48"/>
      <c r="CT118" s="54"/>
      <c r="CU118" s="50"/>
      <c r="CV118" s="51"/>
      <c r="CW118" s="51"/>
      <c r="CX118" s="51"/>
      <c r="CY118" s="51"/>
      <c r="CZ118" s="51"/>
      <c r="DA118" s="52"/>
      <c r="DC118" s="51"/>
      <c r="DD118" s="51"/>
      <c r="DE118" s="51"/>
      <c r="DF118" s="51"/>
      <c r="DG118" s="52"/>
      <c r="DH118" s="48"/>
      <c r="DI118" s="54"/>
      <c r="DJ118" s="50"/>
      <c r="DK118" s="51"/>
      <c r="DL118" s="51"/>
      <c r="DM118" s="51"/>
      <c r="DN118" s="51"/>
      <c r="DO118" s="51"/>
      <c r="DP118" s="52"/>
      <c r="DR118" s="51"/>
      <c r="DS118" s="51"/>
      <c r="DT118" s="51"/>
      <c r="DU118" s="51"/>
      <c r="DV118" s="52"/>
      <c r="DW118" s="48"/>
      <c r="DX118" s="54"/>
      <c r="DY118" s="50"/>
      <c r="DZ118" s="51"/>
      <c r="EA118" s="51"/>
      <c r="EB118" s="51"/>
      <c r="EC118" s="51"/>
      <c r="ED118" s="51"/>
      <c r="EE118" s="52"/>
      <c r="EG118" s="51"/>
      <c r="EH118" s="51"/>
      <c r="EI118" s="51"/>
      <c r="EJ118" s="51"/>
      <c r="EK118" s="52"/>
      <c r="EL118" s="48"/>
      <c r="EM118" s="54"/>
      <c r="EN118" s="50"/>
      <c r="EO118" s="51"/>
      <c r="EP118" s="51"/>
      <c r="EQ118" s="51"/>
      <c r="ER118" s="51"/>
      <c r="ES118" s="51"/>
      <c r="ET118" s="52"/>
      <c r="EV118" s="51"/>
      <c r="EW118" s="51"/>
      <c r="EX118" s="51"/>
      <c r="EY118" s="51"/>
      <c r="EZ118" s="52"/>
      <c r="FA118" s="48"/>
      <c r="FB118" s="54"/>
      <c r="FC118" s="50"/>
      <c r="FD118" s="51"/>
      <c r="FE118" s="51"/>
      <c r="FF118" s="51"/>
      <c r="FG118" s="51"/>
      <c r="FH118" s="51"/>
      <c r="FI118" s="52"/>
      <c r="FK118" s="51"/>
      <c r="FL118" s="51"/>
      <c r="FM118" s="51"/>
      <c r="FN118" s="51"/>
      <c r="FO118" s="52"/>
      <c r="FP118" s="48"/>
      <c r="FQ118" s="54"/>
      <c r="FR118" s="50"/>
      <c r="FS118" s="51"/>
      <c r="FT118" s="51"/>
      <c r="FU118" s="51"/>
      <c r="FV118" s="51"/>
      <c r="FW118" s="51"/>
      <c r="FX118" s="52"/>
      <c r="FZ118" s="51"/>
      <c r="GA118" s="51"/>
      <c r="GB118" s="51"/>
      <c r="GC118" s="51"/>
      <c r="GD118" s="52"/>
      <c r="GE118" s="48"/>
      <c r="GF118" s="54"/>
      <c r="GG118" s="50"/>
      <c r="GH118" s="51"/>
      <c r="GI118" s="51"/>
      <c r="GJ118" s="51"/>
      <c r="GK118" s="51"/>
      <c r="GL118" s="51"/>
      <c r="GM118" s="52"/>
      <c r="GO118" s="51"/>
      <c r="GP118" s="51"/>
      <c r="GQ118" s="51"/>
      <c r="GR118" s="51"/>
      <c r="GS118" s="52"/>
      <c r="GT118" s="48"/>
      <c r="GU118" s="54"/>
      <c r="GV118" s="50"/>
      <c r="GW118" s="51"/>
      <c r="GX118" s="51"/>
      <c r="GY118" s="51"/>
      <c r="GZ118" s="51"/>
      <c r="HA118" s="51"/>
      <c r="HB118" s="52"/>
      <c r="HD118" s="51"/>
      <c r="HE118" s="51"/>
      <c r="HF118" s="51"/>
      <c r="HG118" s="51"/>
      <c r="HH118" s="52"/>
      <c r="HI118" s="48"/>
      <c r="HJ118" s="54"/>
      <c r="HK118" s="50"/>
      <c r="HL118" s="51"/>
      <c r="HM118" s="51"/>
      <c r="HN118" s="51"/>
      <c r="HO118" s="51"/>
      <c r="HP118" s="51"/>
      <c r="HQ118" s="52"/>
      <c r="HS118" s="51"/>
      <c r="HT118" s="51"/>
      <c r="HU118" s="51"/>
      <c r="HV118" s="51"/>
      <c r="HW118" s="52"/>
      <c r="HX118" s="48"/>
      <c r="HY118" s="54"/>
      <c r="HZ118" s="50"/>
      <c r="IA118" s="51"/>
      <c r="IB118" s="51"/>
      <c r="IC118" s="51"/>
      <c r="ID118" s="51"/>
      <c r="IE118" s="51"/>
      <c r="IF118" s="52"/>
      <c r="IH118" s="51"/>
      <c r="II118" s="51"/>
      <c r="IJ118" s="51"/>
      <c r="IK118" s="51"/>
      <c r="IL118" s="52"/>
      <c r="IM118" s="48"/>
      <c r="IN118" s="54"/>
      <c r="IO118" s="50"/>
      <c r="IP118" s="51"/>
      <c r="IQ118" s="51"/>
      <c r="IR118" s="51"/>
      <c r="IS118" s="51"/>
      <c r="IT118" s="51"/>
      <c r="IU118" s="52"/>
      <c r="IW118" s="51"/>
      <c r="IX118" s="51"/>
      <c r="IY118" s="51"/>
      <c r="IZ118" s="51"/>
      <c r="JA118" s="52"/>
      <c r="JB118" s="48"/>
      <c r="JC118" s="54"/>
      <c r="JD118" s="50"/>
      <c r="JE118" s="51"/>
      <c r="JF118" s="51"/>
      <c r="JG118" s="51"/>
      <c r="JH118" s="51"/>
      <c r="JI118" s="51"/>
      <c r="JJ118" s="52"/>
      <c r="JL118" s="51"/>
      <c r="JM118" s="51"/>
      <c r="JN118" s="51"/>
      <c r="JO118" s="51"/>
      <c r="JP118" s="52"/>
      <c r="JQ118" s="48"/>
      <c r="JR118" s="54"/>
      <c r="JS118" s="50"/>
      <c r="JT118" s="51"/>
      <c r="JU118" s="51"/>
      <c r="JV118" s="51"/>
      <c r="JW118" s="51"/>
      <c r="JX118" s="51"/>
      <c r="JY118" s="52"/>
      <c r="KA118" s="51"/>
      <c r="KB118" s="51"/>
      <c r="KC118" s="51"/>
      <c r="KD118" s="51"/>
      <c r="KE118" s="52"/>
      <c r="KF118" s="48"/>
      <c r="KG118" s="54"/>
      <c r="KH118" s="50"/>
      <c r="KI118" s="51"/>
      <c r="KJ118" s="51"/>
      <c r="KK118" s="51"/>
      <c r="KL118" s="51"/>
      <c r="KM118" s="51"/>
      <c r="KN118" s="52"/>
      <c r="KP118" s="51"/>
      <c r="KQ118" s="51"/>
      <c r="KR118" s="51"/>
      <c r="KS118" s="51"/>
      <c r="KT118" s="52"/>
      <c r="KU118" s="48"/>
      <c r="KV118" s="54"/>
      <c r="KW118" s="50"/>
      <c r="KX118" s="51"/>
      <c r="KY118" s="51"/>
      <c r="KZ118" s="51"/>
      <c r="LA118" s="51"/>
      <c r="LB118" s="51"/>
      <c r="LC118" s="52"/>
      <c r="LE118" s="51"/>
      <c r="LF118" s="51"/>
      <c r="LG118" s="51"/>
      <c r="LH118" s="51"/>
      <c r="LI118" s="52"/>
      <c r="LJ118" s="48"/>
      <c r="LK118" s="54"/>
      <c r="LL118" s="50"/>
      <c r="LM118" s="51"/>
      <c r="LN118" s="51"/>
      <c r="LO118" s="51"/>
      <c r="LP118" s="51"/>
      <c r="LQ118" s="51"/>
      <c r="LR118" s="52"/>
      <c r="LT118" s="51"/>
      <c r="LU118" s="51"/>
      <c r="LV118" s="51"/>
      <c r="LW118" s="51"/>
      <c r="LX118" s="52"/>
      <c r="LY118" s="48"/>
      <c r="LZ118" s="54"/>
      <c r="MA118" s="50"/>
      <c r="MB118" s="51"/>
      <c r="MC118" s="51"/>
      <c r="MD118" s="51"/>
      <c r="ME118" s="51"/>
      <c r="MF118" s="51"/>
      <c r="MG118" s="52"/>
      <c r="MI118" s="51"/>
      <c r="MJ118" s="51"/>
      <c r="MK118" s="51"/>
      <c r="ML118" s="51"/>
      <c r="MM118" s="52"/>
      <c r="MN118" s="48"/>
      <c r="MO118" s="54"/>
      <c r="MP118" s="50"/>
      <c r="MQ118" s="51"/>
      <c r="MR118" s="51"/>
      <c r="MS118" s="51"/>
      <c r="MT118" s="51"/>
      <c r="MU118" s="51"/>
      <c r="MV118" s="52"/>
      <c r="MX118" s="51"/>
      <c r="MY118" s="51"/>
      <c r="MZ118" s="51"/>
      <c r="NA118" s="51"/>
      <c r="NB118" s="52"/>
      <c r="NC118" s="48"/>
      <c r="ND118" s="54"/>
      <c r="NE118" s="50"/>
      <c r="NF118" s="51"/>
      <c r="NG118" s="51"/>
      <c r="NH118" s="51"/>
      <c r="NI118" s="51"/>
      <c r="NJ118" s="51"/>
      <c r="NK118" s="52"/>
      <c r="NM118" s="51"/>
      <c r="NN118" s="51"/>
      <c r="NO118" s="51"/>
      <c r="NP118" s="51"/>
      <c r="NQ118" s="52"/>
      <c r="NR118" s="48"/>
      <c r="NS118" s="54"/>
      <c r="NT118" s="50"/>
      <c r="NU118" s="51"/>
      <c r="NV118" s="51"/>
      <c r="NW118" s="51"/>
      <c r="NX118" s="51"/>
      <c r="NY118" s="51"/>
      <c r="NZ118" s="52"/>
      <c r="OB118" s="51"/>
      <c r="OC118" s="51"/>
      <c r="OD118" s="51"/>
      <c r="OE118" s="51"/>
      <c r="OF118" s="52"/>
      <c r="OG118" s="48"/>
      <c r="OH118" s="54"/>
      <c r="OI118" s="50"/>
      <c r="OJ118" s="51"/>
      <c r="OK118" s="51"/>
      <c r="OL118" s="51"/>
      <c r="OM118" s="51"/>
      <c r="ON118" s="51"/>
      <c r="OO118" s="52"/>
      <c r="OQ118" s="51"/>
      <c r="OR118" s="51"/>
      <c r="OS118" s="51"/>
      <c r="OT118" s="51"/>
      <c r="OU118" s="52"/>
      <c r="OV118" s="48"/>
      <c r="OW118" s="54"/>
      <c r="OX118" s="50"/>
      <c r="OY118" s="51"/>
      <c r="OZ118" s="51"/>
      <c r="PA118" s="51"/>
      <c r="PB118" s="51"/>
      <c r="PC118" s="51"/>
      <c r="PD118" s="52"/>
      <c r="PF118" s="51"/>
      <c r="PG118" s="51"/>
      <c r="PH118" s="51"/>
      <c r="PI118" s="51"/>
      <c r="PJ118" s="52"/>
      <c r="PK118" s="48"/>
      <c r="PL118" s="54"/>
      <c r="PM118" s="50"/>
      <c r="PN118" s="51"/>
      <c r="PO118" s="51"/>
      <c r="PP118" s="51"/>
      <c r="PQ118" s="51"/>
      <c r="PR118" s="51"/>
      <c r="PS118" s="52"/>
      <c r="PU118" s="51"/>
      <c r="PV118" s="51"/>
      <c r="PW118" s="51"/>
      <c r="PX118" s="51"/>
      <c r="PY118" s="52"/>
      <c r="PZ118" s="48"/>
      <c r="QA118" s="54"/>
      <c r="QB118" s="50"/>
      <c r="QC118" s="51"/>
      <c r="QD118" s="51"/>
      <c r="QE118" s="51"/>
      <c r="QF118" s="51"/>
      <c r="QG118" s="51"/>
      <c r="QH118" s="52"/>
      <c r="QJ118" s="51"/>
      <c r="QK118" s="51"/>
      <c r="QL118" s="51"/>
      <c r="QM118" s="51"/>
      <c r="QN118" s="52"/>
      <c r="QO118" s="48"/>
      <c r="QP118" s="54"/>
      <c r="QQ118" s="50"/>
      <c r="QR118" s="51"/>
      <c r="QS118" s="51"/>
      <c r="QT118" s="51"/>
      <c r="QU118" s="51"/>
      <c r="QV118" s="51"/>
      <c r="QW118" s="52"/>
      <c r="QY118" s="51"/>
      <c r="QZ118" s="51"/>
      <c r="RA118" s="51"/>
      <c r="RB118" s="51"/>
      <c r="RC118" s="52"/>
      <c r="RD118" s="48"/>
      <c r="RE118" s="54"/>
      <c r="RF118" s="50"/>
      <c r="RG118" s="51"/>
      <c r="RH118" s="51"/>
      <c r="RI118" s="51"/>
      <c r="RJ118" s="51"/>
      <c r="RK118" s="51"/>
      <c r="RL118" s="52"/>
      <c r="RN118" s="51"/>
      <c r="RO118" s="51"/>
      <c r="RP118" s="51"/>
      <c r="RQ118" s="51"/>
      <c r="RR118" s="52"/>
      <c r="RS118" s="48"/>
      <c r="RT118" s="54"/>
      <c r="RU118" s="50"/>
      <c r="RV118" s="51"/>
      <c r="RW118" s="51"/>
      <c r="RX118" s="51"/>
      <c r="RY118" s="51"/>
      <c r="RZ118" s="51"/>
      <c r="SA118" s="52"/>
      <c r="SC118" s="51"/>
      <c r="SD118" s="51"/>
      <c r="SE118" s="51"/>
      <c r="SF118" s="51"/>
      <c r="SG118" s="52"/>
      <c r="SH118" s="48"/>
      <c r="SI118" s="54"/>
      <c r="SJ118" s="50"/>
      <c r="SK118" s="51"/>
      <c r="SL118" s="51"/>
      <c r="SM118" s="51"/>
      <c r="SN118" s="51"/>
      <c r="SO118" s="51"/>
      <c r="SP118" s="52"/>
      <c r="SR118" s="51"/>
      <c r="SS118" s="51"/>
      <c r="ST118" s="51"/>
      <c r="SU118" s="51"/>
      <c r="SV118" s="52"/>
      <c r="SW118" s="48"/>
      <c r="SX118" s="54"/>
      <c r="SY118" s="50"/>
      <c r="SZ118" s="51"/>
      <c r="TA118" s="51"/>
      <c r="TB118" s="51"/>
      <c r="TC118" s="51"/>
      <c r="TD118" s="51"/>
      <c r="TE118" s="52"/>
      <c r="TG118" s="51"/>
      <c r="TH118" s="51"/>
      <c r="TI118" s="51"/>
      <c r="TJ118" s="51"/>
      <c r="TK118" s="52"/>
      <c r="TL118" s="48"/>
      <c r="TM118" s="54"/>
      <c r="TN118" s="50"/>
      <c r="TO118" s="51"/>
      <c r="TP118" s="51"/>
      <c r="TQ118" s="51"/>
      <c r="TR118" s="51"/>
      <c r="TS118" s="51"/>
      <c r="TT118" s="52"/>
      <c r="TV118" s="51"/>
      <c r="TW118" s="51"/>
      <c r="TX118" s="51"/>
      <c r="TY118" s="51"/>
      <c r="TZ118" s="52"/>
      <c r="UA118" s="48"/>
      <c r="UB118" s="54"/>
      <c r="UC118" s="50"/>
      <c r="UD118" s="51"/>
      <c r="UE118" s="51"/>
      <c r="UF118" s="51"/>
      <c r="UG118" s="51"/>
      <c r="UH118" s="51"/>
      <c r="UI118" s="52"/>
      <c r="UK118" s="51"/>
      <c r="UL118" s="51"/>
      <c r="UM118" s="51"/>
      <c r="UN118" s="51"/>
      <c r="UO118" s="52"/>
      <c r="UP118" s="48"/>
      <c r="UQ118" s="54"/>
      <c r="UR118" s="50"/>
      <c r="US118" s="51"/>
      <c r="UT118" s="51"/>
      <c r="UU118" s="51"/>
      <c r="UV118" s="51"/>
      <c r="UW118" s="51"/>
      <c r="UX118" s="52"/>
      <c r="UZ118" s="51"/>
      <c r="VA118" s="51"/>
      <c r="VB118" s="51"/>
      <c r="VC118" s="51"/>
      <c r="VD118" s="52"/>
      <c r="VE118" s="48"/>
      <c r="VF118" s="54"/>
      <c r="VG118" s="50"/>
      <c r="VH118" s="51"/>
      <c r="VI118" s="51"/>
      <c r="VJ118" s="51"/>
      <c r="VK118" s="51"/>
      <c r="VL118" s="51"/>
      <c r="VM118" s="52"/>
      <c r="VO118" s="51"/>
      <c r="VP118" s="51"/>
      <c r="VQ118" s="51"/>
      <c r="VR118" s="51"/>
      <c r="VS118" s="52"/>
      <c r="VT118" s="48"/>
      <c r="VU118" s="54"/>
      <c r="VV118" s="50"/>
      <c r="VW118" s="51"/>
      <c r="VX118" s="51"/>
      <c r="VY118" s="51"/>
      <c r="VZ118" s="51"/>
      <c r="WA118" s="51"/>
      <c r="WB118" s="52"/>
      <c r="WD118" s="51"/>
      <c r="WE118" s="51"/>
      <c r="WF118" s="51"/>
      <c r="WG118" s="51"/>
      <c r="WH118" s="52"/>
      <c r="WI118" s="48"/>
      <c r="WJ118" s="54"/>
      <c r="WK118" s="50"/>
      <c r="WL118" s="51"/>
      <c r="WM118" s="51"/>
      <c r="WN118" s="51"/>
      <c r="WO118" s="51"/>
      <c r="WP118" s="51"/>
      <c r="WQ118" s="52"/>
      <c r="WS118" s="51"/>
      <c r="WT118" s="51"/>
      <c r="WU118" s="51"/>
      <c r="WV118" s="51"/>
      <c r="WW118" s="52"/>
      <c r="WX118" s="48"/>
      <c r="WY118" s="54"/>
      <c r="WZ118" s="50"/>
      <c r="XA118" s="51"/>
      <c r="XB118" s="51"/>
      <c r="XC118" s="51"/>
      <c r="XD118" s="51"/>
      <c r="XE118" s="51"/>
      <c r="XF118" s="52"/>
      <c r="XH118" s="51"/>
      <c r="XI118" s="51"/>
      <c r="XJ118" s="51"/>
      <c r="XK118" s="51"/>
      <c r="XL118" s="52"/>
      <c r="XM118" s="48"/>
      <c r="XN118" s="54"/>
      <c r="XO118" s="50"/>
      <c r="XP118" s="51"/>
      <c r="XQ118" s="51"/>
      <c r="XR118" s="51"/>
      <c r="XS118" s="51"/>
      <c r="XT118" s="51"/>
      <c r="XU118" s="52"/>
      <c r="XW118" s="51"/>
      <c r="XX118" s="51"/>
      <c r="XY118" s="51"/>
      <c r="XZ118" s="51"/>
      <c r="YA118" s="52"/>
      <c r="YB118" s="48"/>
      <c r="YC118" s="54"/>
      <c r="YD118" s="50"/>
      <c r="YE118" s="51"/>
      <c r="YF118" s="51"/>
      <c r="YG118" s="51"/>
      <c r="YH118" s="51"/>
      <c r="YI118" s="51"/>
      <c r="YJ118" s="52"/>
      <c r="YL118" s="51"/>
      <c r="YM118" s="51"/>
      <c r="YN118" s="51"/>
      <c r="YO118" s="51"/>
      <c r="YP118" s="52"/>
      <c r="YQ118" s="48"/>
      <c r="YR118" s="54"/>
      <c r="YS118" s="50"/>
      <c r="YT118" s="51"/>
      <c r="YU118" s="51"/>
      <c r="YV118" s="51"/>
      <c r="YW118" s="51"/>
      <c r="YX118" s="51"/>
      <c r="YY118" s="52"/>
      <c r="ZA118" s="51"/>
      <c r="ZB118" s="51"/>
      <c r="ZC118" s="51"/>
      <c r="ZD118" s="51"/>
      <c r="ZE118" s="52"/>
      <c r="ZF118" s="48"/>
      <c r="ZG118" s="54"/>
      <c r="ZH118" s="50"/>
      <c r="ZI118" s="51"/>
      <c r="ZJ118" s="51"/>
      <c r="ZK118" s="51"/>
      <c r="ZL118" s="51"/>
      <c r="ZM118" s="51"/>
      <c r="ZN118" s="52"/>
      <c r="ZP118" s="51"/>
      <c r="ZQ118" s="51"/>
      <c r="ZR118" s="51"/>
      <c r="ZS118" s="51"/>
      <c r="ZT118" s="52"/>
      <c r="ZU118" s="48"/>
      <c r="ZV118" s="54"/>
      <c r="ZW118" s="50"/>
      <c r="ZX118" s="51"/>
      <c r="ZY118" s="51"/>
      <c r="ZZ118" s="51"/>
      <c r="AAA118" s="51"/>
      <c r="AAB118" s="51"/>
      <c r="AAC118" s="52"/>
      <c r="AAE118" s="51"/>
      <c r="AAF118" s="51"/>
      <c r="AAG118" s="51"/>
      <c r="AAH118" s="51"/>
      <c r="AAI118" s="52"/>
      <c r="AAJ118" s="48"/>
      <c r="AAK118" s="54"/>
      <c r="AAL118" s="50"/>
      <c r="AAM118" s="51"/>
      <c r="AAN118" s="51"/>
      <c r="AAO118" s="51"/>
      <c r="AAP118" s="51"/>
      <c r="AAQ118" s="51"/>
      <c r="AAR118" s="52"/>
      <c r="AAT118" s="51"/>
      <c r="AAU118" s="51"/>
      <c r="AAV118" s="51"/>
      <c r="AAW118" s="51"/>
      <c r="AAX118" s="52"/>
      <c r="AAY118" s="48"/>
      <c r="AAZ118" s="54"/>
      <c r="ABA118" s="50"/>
      <c r="ABB118" s="51"/>
      <c r="ABC118" s="51"/>
      <c r="ABD118" s="51"/>
      <c r="ABE118" s="51"/>
      <c r="ABF118" s="51"/>
      <c r="ABG118" s="52"/>
      <c r="ABI118" s="51"/>
      <c r="ABJ118" s="51"/>
      <c r="ABK118" s="51"/>
      <c r="ABL118" s="51"/>
      <c r="ABM118" s="52"/>
      <c r="ABN118" s="48"/>
      <c r="ABO118" s="54"/>
      <c r="ABP118" s="50"/>
      <c r="ABQ118" s="51"/>
      <c r="ABR118" s="51"/>
      <c r="ABS118" s="51"/>
      <c r="ABT118" s="51"/>
      <c r="ABU118" s="51"/>
      <c r="ABV118" s="52"/>
      <c r="ABX118" s="51"/>
      <c r="ABY118" s="51"/>
      <c r="ABZ118" s="51"/>
      <c r="ACA118" s="51"/>
      <c r="ACB118" s="52"/>
      <c r="ACC118" s="48"/>
      <c r="ACD118" s="54"/>
      <c r="ACE118" s="50"/>
      <c r="ACF118" s="51"/>
      <c r="ACG118" s="51"/>
      <c r="ACH118" s="51"/>
      <c r="ACI118" s="51"/>
      <c r="ACJ118" s="51"/>
      <c r="ACK118" s="52"/>
      <c r="ACM118" s="51"/>
      <c r="ACN118" s="51"/>
      <c r="ACO118" s="51"/>
      <c r="ACP118" s="51"/>
      <c r="ACQ118" s="52"/>
      <c r="ACR118" s="48"/>
      <c r="ACS118" s="54"/>
      <c r="ACT118" s="50"/>
      <c r="ACU118" s="51"/>
      <c r="ACV118" s="51"/>
      <c r="ACW118" s="51"/>
      <c r="ACX118" s="51"/>
      <c r="ACY118" s="51"/>
      <c r="ACZ118" s="52"/>
      <c r="ADC118" s="51"/>
      <c r="ADD118" s="51"/>
      <c r="ADE118" s="51"/>
      <c r="ADF118" s="51"/>
      <c r="ADG118" s="52"/>
      <c r="ADH118" s="48"/>
      <c r="ADI118" s="54"/>
      <c r="ADJ118" s="50"/>
      <c r="ADK118" s="51"/>
      <c r="ADL118" s="51"/>
      <c r="ADM118" s="51"/>
      <c r="ADN118" s="51"/>
      <c r="ADO118" s="51"/>
      <c r="ADP118" s="52"/>
      <c r="ADR118" s="51"/>
      <c r="ADS118" s="51"/>
      <c r="ADT118" s="51"/>
      <c r="ADU118" s="51"/>
      <c r="ADV118" s="52"/>
      <c r="ADW118" s="48"/>
      <c r="ADX118" s="54"/>
      <c r="ADY118" s="50"/>
      <c r="ADZ118" s="51"/>
      <c r="AEA118" s="51"/>
      <c r="AEB118" s="51"/>
      <c r="AEC118" s="51"/>
      <c r="AED118" s="51"/>
      <c r="AEE118" s="52"/>
      <c r="AEG118" s="51"/>
      <c r="AEH118" s="51"/>
      <c r="AEI118" s="51"/>
      <c r="AEJ118" s="51"/>
      <c r="AEK118" s="52"/>
      <c r="AEL118" s="48"/>
      <c r="AEM118" s="54"/>
      <c r="AEN118" s="50"/>
      <c r="AEO118" s="51"/>
      <c r="AEP118" s="51"/>
      <c r="AEQ118" s="51"/>
      <c r="AER118" s="51"/>
      <c r="AES118" s="51"/>
      <c r="AET118" s="52"/>
      <c r="AEV118" s="51"/>
      <c r="AEW118" s="51"/>
      <c r="AEX118" s="51"/>
      <c r="AEY118" s="51"/>
      <c r="AEZ118" s="52"/>
      <c r="AFA118" s="48"/>
      <c r="AFB118" s="54"/>
      <c r="AFC118" s="50"/>
      <c r="AFD118" s="51"/>
      <c r="AFE118" s="51"/>
      <c r="AFF118" s="51"/>
      <c r="AFG118" s="51"/>
      <c r="AFH118" s="51"/>
      <c r="AFI118" s="52"/>
      <c r="AFK118" s="51"/>
      <c r="AFL118" s="51"/>
      <c r="AFM118" s="51"/>
      <c r="AFN118" s="51"/>
      <c r="AFO118" s="52"/>
      <c r="AFP118" s="48"/>
      <c r="AFQ118" s="54"/>
      <c r="AFR118" s="50"/>
      <c r="AFS118" s="51"/>
      <c r="AFT118" s="51"/>
      <c r="AFU118" s="51"/>
      <c r="AFV118" s="51"/>
      <c r="AFW118" s="51"/>
      <c r="AFX118" s="52"/>
      <c r="AFZ118" s="51"/>
      <c r="AGA118" s="51"/>
      <c r="AGB118" s="51"/>
      <c r="AGC118" s="51"/>
      <c r="AGD118" s="52"/>
      <c r="AGE118" s="48"/>
      <c r="AGF118" s="54"/>
      <c r="AGG118" s="50"/>
      <c r="AGH118" s="51"/>
      <c r="AGI118" s="51"/>
      <c r="AGJ118" s="51"/>
      <c r="AGK118" s="51"/>
      <c r="AGL118" s="51"/>
      <c r="AGM118" s="52"/>
      <c r="AGO118" s="51"/>
      <c r="AGP118" s="51"/>
      <c r="AGQ118" s="51"/>
      <c r="AGR118" s="51"/>
      <c r="AGS118" s="52"/>
      <c r="AGT118" s="48"/>
      <c r="AGU118" s="54"/>
      <c r="AGV118" s="50"/>
      <c r="AGW118" s="51"/>
      <c r="AGX118" s="51"/>
      <c r="AGY118" s="51"/>
      <c r="AGZ118" s="51"/>
      <c r="AHA118" s="51"/>
      <c r="AHB118" s="52"/>
      <c r="AHD118" s="51"/>
      <c r="AHE118" s="51"/>
      <c r="AHF118" s="51"/>
      <c r="AHG118" s="51"/>
      <c r="AHH118" s="52"/>
      <c r="AHI118" s="48"/>
      <c r="AHJ118" s="54"/>
      <c r="AHK118" s="50"/>
      <c r="AHL118" s="51"/>
      <c r="AHM118" s="51"/>
      <c r="AHN118" s="51"/>
      <c r="AHO118" s="51"/>
      <c r="AHP118" s="51"/>
      <c r="AHQ118" s="52"/>
      <c r="AHS118" s="51"/>
      <c r="AHT118" s="51"/>
      <c r="AHU118" s="51"/>
      <c r="AHV118" s="51"/>
      <c r="AHW118" s="52"/>
      <c r="AHX118" s="48"/>
      <c r="AHY118" s="54"/>
      <c r="AHZ118" s="50"/>
      <c r="AIA118" s="51"/>
      <c r="AIB118" s="51"/>
      <c r="AIC118" s="51"/>
      <c r="AID118" s="51"/>
      <c r="AIE118" s="51"/>
      <c r="AIF118" s="52"/>
    </row>
    <row r="119" spans="1:916" s="164" customFormat="1" ht="18.75" x14ac:dyDescent="0.3">
      <c r="A119" s="328">
        <v>2022</v>
      </c>
      <c r="B119" s="161" t="str">
        <f>CONCATENATE("Anlagenspiegel des Jahres ",A119)</f>
        <v>Anlagenspiegel des Jahres 2022</v>
      </c>
      <c r="C119" s="165"/>
      <c r="D119" s="165"/>
      <c r="E119" s="165"/>
      <c r="F119" s="165"/>
      <c r="G119" s="165"/>
      <c r="H119" s="165"/>
      <c r="I119" s="165"/>
      <c r="J119" s="165"/>
      <c r="K119" s="165"/>
      <c r="L119" s="165"/>
      <c r="M119" s="165"/>
      <c r="N119" s="165"/>
      <c r="O119" s="165"/>
      <c r="P119" s="165"/>
      <c r="Q119" s="165"/>
      <c r="R119" s="165"/>
      <c r="S119" s="165"/>
      <c r="T119" s="329"/>
      <c r="U119" s="329"/>
      <c r="V119" s="329"/>
      <c r="W119" s="329"/>
      <c r="X119" s="329"/>
      <c r="Y119" s="329"/>
      <c r="Z119" s="329"/>
      <c r="AA119" s="329"/>
      <c r="AB119" s="329"/>
      <c r="AC119" s="329"/>
      <c r="AD119" s="329"/>
      <c r="AE119" s="83"/>
      <c r="AF119" s="165"/>
      <c r="AG119" s="165"/>
      <c r="AH119" s="165"/>
      <c r="AI119" s="329"/>
      <c r="AJ119" s="329"/>
      <c r="AK119" s="329"/>
      <c r="AL119" s="329"/>
      <c r="AM119" s="329"/>
      <c r="AN119" s="329"/>
      <c r="AO119" s="329"/>
      <c r="AP119" s="329"/>
      <c r="AQ119" s="329"/>
      <c r="AR119" s="329"/>
      <c r="AS119" s="329"/>
      <c r="AU119" s="165"/>
      <c r="AV119" s="165"/>
      <c r="AW119" s="165"/>
      <c r="AX119" s="329"/>
      <c r="AY119" s="329"/>
      <c r="AZ119" s="329"/>
      <c r="BA119" s="329"/>
      <c r="BB119" s="329"/>
      <c r="BC119" s="329"/>
      <c r="BD119" s="329"/>
      <c r="BE119" s="329"/>
      <c r="BF119" s="329"/>
      <c r="BG119" s="329"/>
      <c r="BH119" s="329"/>
      <c r="BJ119" s="165"/>
      <c r="BK119" s="165"/>
      <c r="BL119" s="165"/>
      <c r="BM119" s="329"/>
      <c r="BN119" s="329"/>
      <c r="BO119" s="329"/>
      <c r="BP119" s="329"/>
      <c r="BQ119" s="329"/>
      <c r="BR119" s="329"/>
      <c r="BS119" s="329"/>
      <c r="BT119" s="329"/>
      <c r="BU119" s="329"/>
      <c r="BV119" s="329"/>
      <c r="BW119" s="329"/>
      <c r="BY119" s="165"/>
      <c r="BZ119" s="165"/>
      <c r="CA119" s="165"/>
      <c r="CB119" s="329"/>
      <c r="CC119" s="329"/>
      <c r="CD119" s="329"/>
      <c r="CE119" s="329"/>
      <c r="CF119" s="329"/>
      <c r="CG119" s="329"/>
      <c r="CH119" s="329"/>
      <c r="CI119" s="329"/>
      <c r="CJ119" s="329"/>
      <c r="CK119" s="329"/>
      <c r="CL119" s="329"/>
      <c r="CN119" s="165"/>
      <c r="CO119" s="165"/>
      <c r="CP119" s="165"/>
      <c r="CQ119" s="329"/>
      <c r="CR119" s="329"/>
      <c r="CS119" s="329"/>
      <c r="CT119" s="329"/>
      <c r="CU119" s="329"/>
      <c r="CV119" s="329"/>
      <c r="CW119" s="329"/>
      <c r="CX119" s="329"/>
      <c r="CY119" s="329"/>
      <c r="CZ119" s="329"/>
      <c r="DA119" s="329"/>
      <c r="DC119" s="165"/>
      <c r="DD119" s="165"/>
      <c r="DE119" s="165"/>
      <c r="DF119" s="329"/>
      <c r="DG119" s="329"/>
      <c r="DH119" s="329"/>
      <c r="DI119" s="329"/>
      <c r="DJ119" s="329"/>
      <c r="DK119" s="329"/>
      <c r="DL119" s="329"/>
      <c r="DM119" s="329"/>
      <c r="DN119" s="329"/>
      <c r="DO119" s="329"/>
      <c r="DP119" s="329"/>
      <c r="DR119" s="165"/>
      <c r="DS119" s="165"/>
      <c r="DT119" s="165"/>
      <c r="DU119" s="329"/>
      <c r="DV119" s="329"/>
      <c r="DW119" s="329"/>
      <c r="DX119" s="329"/>
      <c r="DY119" s="329"/>
      <c r="DZ119" s="329"/>
      <c r="EA119" s="329"/>
      <c r="EB119" s="329"/>
      <c r="EC119" s="329"/>
      <c r="ED119" s="329"/>
      <c r="EE119" s="329"/>
      <c r="EG119" s="165"/>
      <c r="EH119" s="165"/>
      <c r="EI119" s="165"/>
      <c r="EJ119" s="329"/>
      <c r="EK119" s="329"/>
      <c r="EL119" s="329"/>
      <c r="EM119" s="329"/>
      <c r="EN119" s="329"/>
      <c r="EO119" s="329"/>
      <c r="EP119" s="329"/>
      <c r="EQ119" s="329"/>
      <c r="ER119" s="329"/>
      <c r="ES119" s="329"/>
      <c r="ET119" s="329"/>
      <c r="EV119" s="165"/>
      <c r="EW119" s="165"/>
      <c r="EX119" s="165"/>
      <c r="EY119" s="329"/>
      <c r="EZ119" s="329"/>
      <c r="FA119" s="329"/>
      <c r="FB119" s="329"/>
      <c r="FC119" s="329"/>
      <c r="FD119" s="329"/>
      <c r="FE119" s="329"/>
      <c r="FF119" s="329"/>
      <c r="FG119" s="329"/>
      <c r="FH119" s="329"/>
      <c r="FI119" s="329"/>
      <c r="FK119" s="165"/>
      <c r="FL119" s="165"/>
      <c r="FM119" s="165"/>
      <c r="FN119" s="329"/>
      <c r="FO119" s="329"/>
      <c r="FP119" s="329"/>
      <c r="FQ119" s="329"/>
      <c r="FR119" s="329"/>
      <c r="FS119" s="329"/>
      <c r="FT119" s="329"/>
      <c r="FU119" s="329"/>
      <c r="FV119" s="329"/>
      <c r="FW119" s="329"/>
      <c r="FX119" s="329"/>
      <c r="FZ119" s="165"/>
      <c r="GA119" s="165"/>
      <c r="GB119" s="165"/>
      <c r="GC119" s="329"/>
      <c r="GD119" s="329"/>
      <c r="GE119" s="329"/>
      <c r="GF119" s="329"/>
      <c r="GG119" s="329"/>
      <c r="GH119" s="329"/>
      <c r="GI119" s="329"/>
      <c r="GJ119" s="329"/>
      <c r="GK119" s="329"/>
      <c r="GL119" s="329"/>
      <c r="GM119" s="329"/>
      <c r="GO119" s="165"/>
      <c r="GP119" s="165"/>
      <c r="GQ119" s="165"/>
      <c r="GR119" s="329"/>
      <c r="GS119" s="329"/>
      <c r="GT119" s="329"/>
      <c r="GU119" s="329"/>
      <c r="GV119" s="329"/>
      <c r="GW119" s="329"/>
      <c r="GX119" s="329"/>
      <c r="GY119" s="329"/>
      <c r="GZ119" s="329"/>
      <c r="HA119" s="329"/>
      <c r="HB119" s="329"/>
      <c r="HD119" s="165"/>
      <c r="HE119" s="165"/>
      <c r="HF119" s="165"/>
      <c r="HG119" s="329"/>
      <c r="HH119" s="329"/>
      <c r="HI119" s="329"/>
      <c r="HJ119" s="329"/>
      <c r="HK119" s="329"/>
      <c r="HL119" s="329"/>
      <c r="HM119" s="329"/>
      <c r="HN119" s="329"/>
      <c r="HO119" s="329"/>
      <c r="HP119" s="329"/>
      <c r="HQ119" s="329"/>
      <c r="HS119" s="165"/>
      <c r="HT119" s="165"/>
      <c r="HU119" s="165"/>
      <c r="HV119" s="329"/>
      <c r="HW119" s="329"/>
      <c r="HX119" s="329"/>
      <c r="HY119" s="329"/>
      <c r="HZ119" s="329"/>
      <c r="IA119" s="329"/>
      <c r="IB119" s="329"/>
      <c r="IC119" s="329"/>
      <c r="ID119" s="329"/>
      <c r="IE119" s="329"/>
      <c r="IF119" s="329"/>
      <c r="IH119" s="165"/>
      <c r="II119" s="165"/>
      <c r="IJ119" s="165"/>
      <c r="IK119" s="329"/>
      <c r="IL119" s="329"/>
      <c r="IM119" s="329"/>
      <c r="IN119" s="329"/>
      <c r="IO119" s="329"/>
      <c r="IP119" s="329"/>
      <c r="IQ119" s="329"/>
      <c r="IR119" s="329"/>
      <c r="IS119" s="329"/>
      <c r="IT119" s="329"/>
      <c r="IU119" s="329"/>
      <c r="IW119" s="165"/>
      <c r="IX119" s="165"/>
      <c r="IY119" s="165"/>
      <c r="IZ119" s="329"/>
      <c r="JA119" s="329"/>
      <c r="JB119" s="329"/>
      <c r="JC119" s="329"/>
      <c r="JD119" s="329"/>
      <c r="JE119" s="329"/>
      <c r="JF119" s="329"/>
      <c r="JG119" s="329"/>
      <c r="JH119" s="329"/>
      <c r="JI119" s="329"/>
      <c r="JJ119" s="329"/>
      <c r="JL119" s="165"/>
      <c r="JM119" s="165"/>
      <c r="JN119" s="165"/>
      <c r="JO119" s="329"/>
      <c r="JP119" s="329"/>
      <c r="JQ119" s="329"/>
      <c r="JR119" s="329"/>
      <c r="JS119" s="329"/>
      <c r="JT119" s="329"/>
      <c r="JU119" s="329"/>
      <c r="JV119" s="329"/>
      <c r="JW119" s="329"/>
      <c r="JX119" s="329"/>
      <c r="JY119" s="329"/>
      <c r="KA119" s="165"/>
      <c r="KB119" s="165"/>
      <c r="KC119" s="165"/>
      <c r="KD119" s="329"/>
      <c r="KE119" s="329"/>
      <c r="KF119" s="329"/>
      <c r="KG119" s="329"/>
      <c r="KH119" s="329"/>
      <c r="KI119" s="329"/>
      <c r="KJ119" s="329"/>
      <c r="KK119" s="329"/>
      <c r="KL119" s="329"/>
      <c r="KM119" s="329"/>
      <c r="KN119" s="329"/>
      <c r="KP119" s="165"/>
      <c r="KQ119" s="165"/>
      <c r="KR119" s="165"/>
      <c r="KS119" s="329"/>
      <c r="KT119" s="329"/>
      <c r="KU119" s="329"/>
      <c r="KV119" s="329"/>
      <c r="KW119" s="329"/>
      <c r="KX119" s="329"/>
      <c r="KY119" s="329"/>
      <c r="KZ119" s="329"/>
      <c r="LA119" s="329"/>
      <c r="LB119" s="329"/>
      <c r="LC119" s="329"/>
      <c r="LE119" s="165"/>
      <c r="LF119" s="165"/>
      <c r="LG119" s="165"/>
      <c r="LH119" s="329"/>
      <c r="LI119" s="329"/>
      <c r="LJ119" s="329"/>
      <c r="LK119" s="329"/>
      <c r="LL119" s="329"/>
      <c r="LM119" s="329"/>
      <c r="LN119" s="329"/>
      <c r="LO119" s="329"/>
      <c r="LP119" s="329"/>
      <c r="LQ119" s="329"/>
      <c r="LR119" s="329"/>
      <c r="LT119" s="165"/>
      <c r="LU119" s="165"/>
      <c r="LV119" s="165"/>
      <c r="LW119" s="329"/>
      <c r="LX119" s="329"/>
      <c r="LY119" s="329"/>
      <c r="LZ119" s="329"/>
      <c r="MA119" s="329"/>
      <c r="MB119" s="329"/>
      <c r="MC119" s="329"/>
      <c r="MD119" s="329"/>
      <c r="ME119" s="329"/>
      <c r="MF119" s="329"/>
      <c r="MG119" s="329"/>
      <c r="MI119" s="165"/>
      <c r="MJ119" s="165"/>
      <c r="MK119" s="165"/>
      <c r="ML119" s="329"/>
      <c r="MM119" s="329"/>
      <c r="MN119" s="329"/>
      <c r="MO119" s="329"/>
      <c r="MP119" s="329"/>
      <c r="MQ119" s="329"/>
      <c r="MR119" s="329"/>
      <c r="MS119" s="329"/>
      <c r="MT119" s="329"/>
      <c r="MU119" s="329"/>
      <c r="MV119" s="329"/>
      <c r="MX119" s="165"/>
      <c r="MY119" s="165"/>
      <c r="MZ119" s="165"/>
      <c r="NA119" s="329"/>
      <c r="NB119" s="329"/>
      <c r="NC119" s="329"/>
      <c r="ND119" s="329"/>
      <c r="NE119" s="329"/>
      <c r="NF119" s="329"/>
      <c r="NG119" s="329"/>
      <c r="NH119" s="329"/>
      <c r="NI119" s="329"/>
      <c r="NJ119" s="329"/>
      <c r="NK119" s="329"/>
      <c r="NM119" s="165"/>
      <c r="NN119" s="165"/>
      <c r="NO119" s="165"/>
      <c r="NP119" s="329"/>
      <c r="NQ119" s="329"/>
      <c r="NR119" s="329"/>
      <c r="NS119" s="329"/>
      <c r="NT119" s="329"/>
      <c r="NU119" s="329"/>
      <c r="NV119" s="329"/>
      <c r="NW119" s="329"/>
      <c r="NX119" s="329"/>
      <c r="NY119" s="329"/>
      <c r="NZ119" s="329"/>
      <c r="OB119" s="165"/>
      <c r="OC119" s="165"/>
      <c r="OD119" s="165"/>
      <c r="OE119" s="329"/>
      <c r="OF119" s="329"/>
      <c r="OG119" s="329"/>
      <c r="OH119" s="329"/>
      <c r="OI119" s="329"/>
      <c r="OJ119" s="329"/>
      <c r="OK119" s="329"/>
      <c r="OL119" s="329"/>
      <c r="OM119" s="329"/>
      <c r="ON119" s="329"/>
      <c r="OO119" s="329"/>
      <c r="OQ119" s="165"/>
      <c r="OR119" s="165"/>
      <c r="OS119" s="165"/>
      <c r="OT119" s="329"/>
      <c r="OU119" s="329"/>
      <c r="OV119" s="329"/>
      <c r="OW119" s="329"/>
      <c r="OX119" s="329"/>
      <c r="OY119" s="329"/>
      <c r="OZ119" s="329"/>
      <c r="PA119" s="329"/>
      <c r="PB119" s="329"/>
      <c r="PC119" s="329"/>
      <c r="PD119" s="329"/>
      <c r="PF119" s="165"/>
      <c r="PG119" s="165"/>
      <c r="PH119" s="165"/>
      <c r="PI119" s="329"/>
      <c r="PJ119" s="329"/>
      <c r="PK119" s="329"/>
      <c r="PL119" s="329"/>
      <c r="PM119" s="329"/>
      <c r="PN119" s="329"/>
      <c r="PO119" s="329"/>
      <c r="PP119" s="329"/>
      <c r="PQ119" s="329"/>
      <c r="PR119" s="329"/>
      <c r="PS119" s="329"/>
      <c r="PU119" s="165"/>
      <c r="PV119" s="165"/>
      <c r="PW119" s="165"/>
      <c r="PX119" s="329"/>
      <c r="PY119" s="329"/>
      <c r="PZ119" s="329"/>
      <c r="QA119" s="329"/>
      <c r="QB119" s="329"/>
      <c r="QC119" s="329"/>
      <c r="QD119" s="329"/>
      <c r="QE119" s="329"/>
      <c r="QF119" s="329"/>
      <c r="QG119" s="329"/>
      <c r="QH119" s="329"/>
      <c r="QJ119" s="165"/>
      <c r="QK119" s="165"/>
      <c r="QL119" s="165"/>
      <c r="QM119" s="329"/>
      <c r="QN119" s="329"/>
      <c r="QO119" s="329"/>
      <c r="QP119" s="329"/>
      <c r="QQ119" s="329"/>
      <c r="QR119" s="329"/>
      <c r="QS119" s="329"/>
      <c r="QT119" s="329"/>
      <c r="QU119" s="329"/>
      <c r="QV119" s="329"/>
      <c r="QW119" s="329"/>
      <c r="QY119" s="165"/>
      <c r="QZ119" s="165"/>
      <c r="RA119" s="165"/>
      <c r="RB119" s="329"/>
      <c r="RC119" s="329"/>
      <c r="RD119" s="329"/>
      <c r="RE119" s="329"/>
      <c r="RF119" s="329"/>
      <c r="RG119" s="329"/>
      <c r="RH119" s="329"/>
      <c r="RI119" s="329"/>
      <c r="RJ119" s="329"/>
      <c r="RK119" s="329"/>
      <c r="RL119" s="329"/>
      <c r="RN119" s="165"/>
      <c r="RO119" s="165"/>
      <c r="RP119" s="165"/>
      <c r="RQ119" s="329"/>
      <c r="RR119" s="329"/>
      <c r="RS119" s="329"/>
      <c r="RT119" s="329"/>
      <c r="RU119" s="329"/>
      <c r="RV119" s="329"/>
      <c r="RW119" s="329"/>
      <c r="RX119" s="329"/>
      <c r="RY119" s="329"/>
      <c r="RZ119" s="329"/>
      <c r="SA119" s="329"/>
      <c r="SC119" s="165"/>
      <c r="SD119" s="165"/>
      <c r="SE119" s="165"/>
      <c r="SF119" s="329"/>
      <c r="SG119" s="329"/>
      <c r="SH119" s="329"/>
      <c r="SI119" s="329"/>
      <c r="SJ119" s="329"/>
      <c r="SK119" s="329"/>
      <c r="SL119" s="329"/>
      <c r="SM119" s="329"/>
      <c r="SN119" s="329"/>
      <c r="SO119" s="329"/>
      <c r="SP119" s="329"/>
      <c r="SR119" s="165"/>
      <c r="SS119" s="165"/>
      <c r="ST119" s="165"/>
      <c r="SU119" s="329"/>
      <c r="SV119" s="329"/>
      <c r="SW119" s="329"/>
      <c r="SX119" s="329"/>
      <c r="SY119" s="329"/>
      <c r="SZ119" s="329"/>
      <c r="TA119" s="329"/>
      <c r="TB119" s="329"/>
      <c r="TC119" s="329"/>
      <c r="TD119" s="329"/>
      <c r="TE119" s="329"/>
      <c r="TG119" s="165"/>
      <c r="TH119" s="165"/>
      <c r="TI119" s="165"/>
      <c r="TJ119" s="329"/>
      <c r="TK119" s="329"/>
      <c r="TL119" s="329"/>
      <c r="TM119" s="329"/>
      <c r="TN119" s="329"/>
      <c r="TO119" s="329"/>
      <c r="TP119" s="329"/>
      <c r="TQ119" s="329"/>
      <c r="TR119" s="329"/>
      <c r="TS119" s="329"/>
      <c r="TT119" s="329"/>
      <c r="TV119" s="165"/>
      <c r="TW119" s="165"/>
      <c r="TX119" s="165"/>
      <c r="TY119" s="329"/>
      <c r="TZ119" s="329"/>
      <c r="UA119" s="329"/>
      <c r="UB119" s="329"/>
      <c r="UC119" s="329"/>
      <c r="UD119" s="329"/>
      <c r="UE119" s="329"/>
      <c r="UF119" s="329"/>
      <c r="UG119" s="329"/>
      <c r="UH119" s="329"/>
      <c r="UI119" s="329"/>
      <c r="UK119" s="165"/>
      <c r="UL119" s="165"/>
      <c r="UM119" s="165"/>
      <c r="UN119" s="329"/>
      <c r="UO119" s="329"/>
      <c r="UP119" s="329"/>
      <c r="UQ119" s="329"/>
      <c r="UR119" s="329"/>
      <c r="US119" s="329"/>
      <c r="UT119" s="329"/>
      <c r="UU119" s="329"/>
      <c r="UV119" s="329"/>
      <c r="UW119" s="329"/>
      <c r="UX119" s="329"/>
      <c r="UZ119" s="165"/>
      <c r="VA119" s="165"/>
      <c r="VB119" s="165"/>
      <c r="VC119" s="329"/>
      <c r="VD119" s="329"/>
      <c r="VE119" s="329"/>
      <c r="VF119" s="329"/>
      <c r="VG119" s="329"/>
      <c r="VH119" s="329"/>
      <c r="VI119" s="329"/>
      <c r="VJ119" s="329"/>
      <c r="VK119" s="329"/>
      <c r="VL119" s="329"/>
      <c r="VM119" s="329"/>
      <c r="VO119" s="165"/>
      <c r="VP119" s="165"/>
      <c r="VQ119" s="165"/>
      <c r="VR119" s="329"/>
      <c r="VS119" s="329"/>
      <c r="VT119" s="329"/>
      <c r="VU119" s="329"/>
      <c r="VV119" s="329"/>
      <c r="VW119" s="329"/>
      <c r="VX119" s="329"/>
      <c r="VY119" s="329"/>
      <c r="VZ119" s="329"/>
      <c r="WA119" s="329"/>
      <c r="WB119" s="329"/>
      <c r="WD119" s="165"/>
      <c r="WE119" s="165"/>
      <c r="WF119" s="165"/>
      <c r="WG119" s="329"/>
      <c r="WH119" s="329"/>
      <c r="WI119" s="329"/>
      <c r="WJ119" s="329"/>
      <c r="WK119" s="329"/>
      <c r="WL119" s="329"/>
      <c r="WM119" s="329"/>
      <c r="WN119" s="329"/>
      <c r="WO119" s="329"/>
      <c r="WP119" s="329"/>
      <c r="WQ119" s="329"/>
      <c r="WS119" s="165"/>
      <c r="WT119" s="165"/>
      <c r="WU119" s="165"/>
      <c r="WV119" s="329"/>
      <c r="WW119" s="329"/>
      <c r="WX119" s="329"/>
      <c r="WY119" s="329"/>
      <c r="WZ119" s="329"/>
      <c r="XA119" s="329"/>
      <c r="XB119" s="329"/>
      <c r="XC119" s="329"/>
      <c r="XD119" s="329"/>
      <c r="XE119" s="329"/>
      <c r="XF119" s="329"/>
      <c r="XH119" s="165"/>
      <c r="XI119" s="165"/>
      <c r="XJ119" s="165"/>
      <c r="XK119" s="329"/>
      <c r="XL119" s="329"/>
      <c r="XM119" s="329"/>
      <c r="XN119" s="329"/>
      <c r="XO119" s="329"/>
      <c r="XP119" s="329"/>
      <c r="XQ119" s="329"/>
      <c r="XR119" s="329"/>
      <c r="XS119" s="329"/>
      <c r="XT119" s="329"/>
      <c r="XU119" s="329"/>
      <c r="XW119" s="165"/>
      <c r="XX119" s="165"/>
      <c r="XY119" s="165"/>
      <c r="XZ119" s="329"/>
      <c r="YA119" s="329"/>
      <c r="YB119" s="329"/>
      <c r="YC119" s="329"/>
      <c r="YD119" s="329"/>
      <c r="YE119" s="329"/>
      <c r="YF119" s="329"/>
      <c r="YG119" s="329"/>
      <c r="YH119" s="329"/>
      <c r="YI119" s="329"/>
      <c r="YJ119" s="329"/>
      <c r="YL119" s="165"/>
      <c r="YM119" s="165"/>
      <c r="YN119" s="165"/>
      <c r="YO119" s="329"/>
      <c r="YP119" s="329"/>
      <c r="YQ119" s="329"/>
      <c r="YR119" s="329"/>
      <c r="YS119" s="329"/>
      <c r="YT119" s="329"/>
      <c r="YU119" s="329"/>
      <c r="YV119" s="329"/>
      <c r="YW119" s="329"/>
      <c r="YX119" s="329"/>
      <c r="YY119" s="329"/>
      <c r="ZA119" s="165"/>
      <c r="ZB119" s="165"/>
      <c r="ZC119" s="165"/>
      <c r="ZD119" s="329"/>
      <c r="ZE119" s="329"/>
      <c r="ZF119" s="329"/>
      <c r="ZG119" s="329"/>
      <c r="ZH119" s="329"/>
      <c r="ZI119" s="329"/>
      <c r="ZJ119" s="329"/>
      <c r="ZK119" s="329"/>
      <c r="ZL119" s="329"/>
      <c r="ZM119" s="329"/>
      <c r="ZN119" s="329"/>
      <c r="ZP119" s="165"/>
      <c r="ZQ119" s="165"/>
      <c r="ZR119" s="165"/>
      <c r="ZS119" s="329"/>
      <c r="ZT119" s="329"/>
      <c r="ZU119" s="329"/>
      <c r="ZV119" s="329"/>
      <c r="ZW119" s="329"/>
      <c r="ZX119" s="329"/>
      <c r="ZY119" s="329"/>
      <c r="ZZ119" s="329"/>
      <c r="AAA119" s="329"/>
      <c r="AAB119" s="329"/>
      <c r="AAC119" s="329"/>
      <c r="AAE119" s="165"/>
      <c r="AAF119" s="165"/>
      <c r="AAG119" s="165"/>
      <c r="AAH119" s="329"/>
      <c r="AAI119" s="329"/>
      <c r="AAJ119" s="329"/>
      <c r="AAK119" s="329"/>
      <c r="AAL119" s="329"/>
      <c r="AAM119" s="329"/>
      <c r="AAN119" s="329"/>
      <c r="AAO119" s="329"/>
      <c r="AAP119" s="329"/>
      <c r="AAQ119" s="329"/>
      <c r="AAR119" s="329"/>
      <c r="AAT119" s="165"/>
      <c r="AAU119" s="165"/>
      <c r="AAV119" s="165"/>
      <c r="AAW119" s="329"/>
      <c r="AAX119" s="329"/>
      <c r="AAY119" s="329"/>
      <c r="AAZ119" s="329"/>
      <c r="ABA119" s="329"/>
      <c r="ABB119" s="329"/>
      <c r="ABC119" s="329"/>
      <c r="ABD119" s="329"/>
      <c r="ABE119" s="329"/>
      <c r="ABF119" s="329"/>
      <c r="ABG119" s="329"/>
      <c r="ABI119" s="165"/>
      <c r="ABJ119" s="165"/>
      <c r="ABK119" s="165"/>
      <c r="ABL119" s="329"/>
      <c r="ABM119" s="329"/>
      <c r="ABN119" s="329"/>
      <c r="ABO119" s="329"/>
      <c r="ABP119" s="329"/>
      <c r="ABQ119" s="329"/>
      <c r="ABR119" s="329"/>
      <c r="ABS119" s="329"/>
      <c r="ABT119" s="329"/>
      <c r="ABU119" s="329"/>
      <c r="ABV119" s="329"/>
      <c r="ABX119" s="165"/>
      <c r="ABY119" s="165"/>
      <c r="ABZ119" s="165"/>
      <c r="ACA119" s="329"/>
      <c r="ACB119" s="329"/>
      <c r="ACC119" s="329"/>
      <c r="ACD119" s="329"/>
      <c r="ACE119" s="329"/>
      <c r="ACF119" s="329"/>
      <c r="ACG119" s="329"/>
      <c r="ACH119" s="329"/>
      <c r="ACI119" s="329"/>
      <c r="ACJ119" s="329"/>
      <c r="ACK119" s="329"/>
      <c r="ACM119" s="165"/>
      <c r="ACN119" s="165"/>
      <c r="ACO119" s="165"/>
      <c r="ACP119" s="329"/>
      <c r="ACQ119" s="329"/>
      <c r="ACR119" s="329"/>
      <c r="ACS119" s="329"/>
      <c r="ACT119" s="329"/>
      <c r="ACU119" s="329"/>
      <c r="ACV119" s="329"/>
      <c r="ACW119" s="329"/>
      <c r="ACX119" s="329"/>
      <c r="ACY119" s="329"/>
      <c r="ACZ119" s="329"/>
      <c r="ADC119" s="165"/>
      <c r="ADD119" s="165"/>
      <c r="ADE119" s="165"/>
      <c r="ADF119" s="329"/>
      <c r="ADG119" s="329"/>
      <c r="ADH119" s="329"/>
      <c r="ADI119" s="329"/>
      <c r="ADJ119" s="329"/>
      <c r="ADK119" s="329"/>
      <c r="ADL119" s="329"/>
      <c r="ADM119" s="329"/>
      <c r="ADN119" s="329"/>
      <c r="ADO119" s="329"/>
      <c r="ADP119" s="329"/>
      <c r="ADR119" s="165"/>
      <c r="ADS119" s="165"/>
      <c r="ADT119" s="165"/>
      <c r="ADU119" s="329"/>
      <c r="ADV119" s="329"/>
      <c r="ADW119" s="329"/>
      <c r="ADX119" s="329"/>
      <c r="ADY119" s="329"/>
      <c r="ADZ119" s="329"/>
      <c r="AEA119" s="329"/>
      <c r="AEB119" s="329"/>
      <c r="AEC119" s="329"/>
      <c r="AED119" s="329"/>
      <c r="AEE119" s="329"/>
      <c r="AEG119" s="165"/>
      <c r="AEH119" s="165"/>
      <c r="AEI119" s="165"/>
      <c r="AEJ119" s="329"/>
      <c r="AEK119" s="329"/>
      <c r="AEL119" s="329"/>
      <c r="AEM119" s="329"/>
      <c r="AEN119" s="329"/>
      <c r="AEO119" s="329"/>
      <c r="AEP119" s="329"/>
      <c r="AEQ119" s="329"/>
      <c r="AER119" s="329"/>
      <c r="AES119" s="329"/>
      <c r="AET119" s="329"/>
      <c r="AEV119" s="165"/>
      <c r="AEW119" s="165"/>
      <c r="AEX119" s="165"/>
      <c r="AEY119" s="329"/>
      <c r="AEZ119" s="329"/>
      <c r="AFA119" s="329"/>
      <c r="AFB119" s="329"/>
      <c r="AFC119" s="329"/>
      <c r="AFD119" s="329"/>
      <c r="AFE119" s="329"/>
      <c r="AFF119" s="329"/>
      <c r="AFG119" s="329"/>
      <c r="AFH119" s="329"/>
      <c r="AFI119" s="329"/>
      <c r="AFK119" s="165"/>
      <c r="AFL119" s="165"/>
      <c r="AFM119" s="165"/>
      <c r="AFN119" s="329"/>
      <c r="AFO119" s="329"/>
      <c r="AFP119" s="329"/>
      <c r="AFQ119" s="329"/>
      <c r="AFR119" s="329"/>
      <c r="AFS119" s="329"/>
      <c r="AFT119" s="329"/>
      <c r="AFU119" s="329"/>
      <c r="AFV119" s="329"/>
      <c r="AFW119" s="329"/>
      <c r="AFX119" s="329"/>
      <c r="AFZ119" s="165"/>
      <c r="AGA119" s="165"/>
      <c r="AGB119" s="165"/>
      <c r="AGC119" s="329"/>
      <c r="AGD119" s="329"/>
      <c r="AGE119" s="329"/>
      <c r="AGF119" s="329"/>
      <c r="AGG119" s="329"/>
      <c r="AGH119" s="329"/>
      <c r="AGI119" s="329"/>
      <c r="AGJ119" s="329"/>
      <c r="AGK119" s="329"/>
      <c r="AGL119" s="329"/>
      <c r="AGM119" s="329"/>
      <c r="AGO119" s="165"/>
      <c r="AGP119" s="165"/>
      <c r="AGQ119" s="165"/>
      <c r="AGR119" s="329"/>
      <c r="AGS119" s="329"/>
      <c r="AGT119" s="329"/>
      <c r="AGU119" s="329"/>
      <c r="AGV119" s="329"/>
      <c r="AGW119" s="329"/>
      <c r="AGX119" s="329"/>
      <c r="AGY119" s="329"/>
      <c r="AGZ119" s="329"/>
      <c r="AHA119" s="329"/>
      <c r="AHB119" s="329"/>
      <c r="AHD119" s="165"/>
      <c r="AHE119" s="165"/>
      <c r="AHF119" s="165"/>
      <c r="AHG119" s="329"/>
      <c r="AHH119" s="329"/>
      <c r="AHI119" s="329"/>
      <c r="AHJ119" s="329"/>
      <c r="AHK119" s="329"/>
      <c r="AHL119" s="329"/>
      <c r="AHM119" s="329"/>
      <c r="AHN119" s="329"/>
      <c r="AHO119" s="329"/>
      <c r="AHP119" s="329"/>
      <c r="AHQ119" s="329"/>
      <c r="AHS119" s="165"/>
      <c r="AHT119" s="165"/>
      <c r="AHU119" s="165"/>
      <c r="AHV119" s="329"/>
      <c r="AHW119" s="329"/>
      <c r="AHX119" s="329"/>
      <c r="AHY119" s="329"/>
      <c r="AHZ119" s="329"/>
      <c r="AIA119" s="329"/>
      <c r="AIB119" s="329"/>
      <c r="AIC119" s="329"/>
      <c r="AID119" s="329"/>
      <c r="AIE119" s="329"/>
      <c r="AIF119" s="329"/>
    </row>
    <row r="120" spans="1:916" x14ac:dyDescent="0.25">
      <c r="A120" s="41" t="s">
        <v>284</v>
      </c>
      <c r="B120" s="42" t="s">
        <v>285</v>
      </c>
      <c r="C120" s="191">
        <f t="shared" ref="C120:AC120" si="3258">SUM(C121+C125+C130)</f>
        <v>0</v>
      </c>
      <c r="D120" s="191">
        <f t="shared" si="3258"/>
        <v>0</v>
      </c>
      <c r="E120" s="191">
        <f t="shared" si="3258"/>
        <v>0</v>
      </c>
      <c r="F120" s="191">
        <f t="shared" si="3258"/>
        <v>0</v>
      </c>
      <c r="G120" s="191">
        <f t="shared" si="3258"/>
        <v>0</v>
      </c>
      <c r="H120" s="191">
        <f t="shared" si="3258"/>
        <v>0</v>
      </c>
      <c r="I120" s="191">
        <f t="shared" si="3258"/>
        <v>0</v>
      </c>
      <c r="J120" s="191">
        <f t="shared" si="3258"/>
        <v>0</v>
      </c>
      <c r="K120" s="191">
        <f t="shared" si="3258"/>
        <v>0</v>
      </c>
      <c r="L120" s="191">
        <f t="shared" si="3258"/>
        <v>0</v>
      </c>
      <c r="M120" s="191">
        <f t="shared" si="3258"/>
        <v>0</v>
      </c>
      <c r="N120" s="191">
        <f t="shared" si="3258"/>
        <v>0</v>
      </c>
      <c r="O120" s="191">
        <f t="shared" si="3258"/>
        <v>0</v>
      </c>
      <c r="P120" s="191">
        <f t="shared" si="3258"/>
        <v>0</v>
      </c>
      <c r="Q120" s="191">
        <f t="shared" si="3258"/>
        <v>0</v>
      </c>
      <c r="R120" s="191">
        <f t="shared" si="3258"/>
        <v>0</v>
      </c>
      <c r="S120" s="191">
        <f t="shared" si="3258"/>
        <v>0</v>
      </c>
      <c r="T120" s="191">
        <f t="shared" si="3258"/>
        <v>0</v>
      </c>
      <c r="U120" s="191">
        <f t="shared" si="3258"/>
        <v>0</v>
      </c>
      <c r="V120" s="191">
        <f t="shared" si="3258"/>
        <v>0</v>
      </c>
      <c r="W120" s="191">
        <f t="shared" si="3258"/>
        <v>0</v>
      </c>
      <c r="X120" s="191">
        <f t="shared" si="3258"/>
        <v>0</v>
      </c>
      <c r="Y120" s="191">
        <f t="shared" si="3258"/>
        <v>0</v>
      </c>
      <c r="Z120" s="191">
        <f t="shared" si="3258"/>
        <v>0</v>
      </c>
      <c r="AA120" s="191">
        <f t="shared" si="3258"/>
        <v>0</v>
      </c>
      <c r="AB120" s="191">
        <f t="shared" si="3258"/>
        <v>0</v>
      </c>
      <c r="AC120" s="191">
        <f t="shared" si="3258"/>
        <v>0</v>
      </c>
      <c r="AD120" s="191">
        <f>SUM(AD121+AD125+AD130)</f>
        <v>0</v>
      </c>
      <c r="AF120" s="191">
        <f t="shared" ref="AF120:AR120" si="3259">SUM(AF121+AF125+AF130)</f>
        <v>0</v>
      </c>
      <c r="AG120" s="191">
        <f t="shared" si="3259"/>
        <v>0</v>
      </c>
      <c r="AH120" s="191">
        <f t="shared" si="3259"/>
        <v>0</v>
      </c>
      <c r="AI120" s="191">
        <f t="shared" si="3259"/>
        <v>0</v>
      </c>
      <c r="AJ120" s="191">
        <f t="shared" si="3259"/>
        <v>0</v>
      </c>
      <c r="AK120" s="191">
        <f t="shared" si="3259"/>
        <v>0</v>
      </c>
      <c r="AL120" s="191">
        <f t="shared" si="3259"/>
        <v>0</v>
      </c>
      <c r="AM120" s="191">
        <f t="shared" si="3259"/>
        <v>0</v>
      </c>
      <c r="AN120" s="191">
        <f t="shared" si="3259"/>
        <v>0</v>
      </c>
      <c r="AO120" s="191">
        <f t="shared" si="3259"/>
        <v>0</v>
      </c>
      <c r="AP120" s="191">
        <f t="shared" si="3259"/>
        <v>0</v>
      </c>
      <c r="AQ120" s="191">
        <f t="shared" si="3259"/>
        <v>0</v>
      </c>
      <c r="AR120" s="191">
        <f t="shared" si="3259"/>
        <v>0</v>
      </c>
      <c r="AS120" s="191">
        <f>SUM(AS121+AS125+AS130)</f>
        <v>0</v>
      </c>
      <c r="AU120" s="191">
        <f t="shared" ref="AU120:BG120" si="3260">SUM(AU121+AU125+AU130)</f>
        <v>0</v>
      </c>
      <c r="AV120" s="191">
        <f t="shared" si="3260"/>
        <v>0</v>
      </c>
      <c r="AW120" s="191">
        <f t="shared" si="3260"/>
        <v>0</v>
      </c>
      <c r="AX120" s="191">
        <f t="shared" si="3260"/>
        <v>0</v>
      </c>
      <c r="AY120" s="191">
        <f t="shared" si="3260"/>
        <v>0</v>
      </c>
      <c r="AZ120" s="191">
        <f t="shared" si="3260"/>
        <v>0</v>
      </c>
      <c r="BA120" s="191">
        <f t="shared" si="3260"/>
        <v>0</v>
      </c>
      <c r="BB120" s="191">
        <f t="shared" si="3260"/>
        <v>0</v>
      </c>
      <c r="BC120" s="191">
        <f t="shared" si="3260"/>
        <v>0</v>
      </c>
      <c r="BD120" s="191">
        <f t="shared" si="3260"/>
        <v>0</v>
      </c>
      <c r="BE120" s="191">
        <f t="shared" si="3260"/>
        <v>0</v>
      </c>
      <c r="BF120" s="191">
        <f t="shared" si="3260"/>
        <v>0</v>
      </c>
      <c r="BG120" s="191">
        <f t="shared" si="3260"/>
        <v>0</v>
      </c>
      <c r="BH120" s="191">
        <f>SUM(BH121+BH125+BH130)</f>
        <v>0</v>
      </c>
      <c r="BJ120" s="191">
        <f t="shared" ref="BJ120:BV120" si="3261">SUM(BJ121+BJ125+BJ130)</f>
        <v>0</v>
      </c>
      <c r="BK120" s="191">
        <f t="shared" si="3261"/>
        <v>0</v>
      </c>
      <c r="BL120" s="191">
        <f t="shared" si="3261"/>
        <v>0</v>
      </c>
      <c r="BM120" s="191">
        <f t="shared" si="3261"/>
        <v>0</v>
      </c>
      <c r="BN120" s="191">
        <f t="shared" si="3261"/>
        <v>0</v>
      </c>
      <c r="BO120" s="191">
        <f t="shared" si="3261"/>
        <v>0</v>
      </c>
      <c r="BP120" s="191">
        <f t="shared" si="3261"/>
        <v>0</v>
      </c>
      <c r="BQ120" s="191">
        <f t="shared" si="3261"/>
        <v>0</v>
      </c>
      <c r="BR120" s="191">
        <f t="shared" si="3261"/>
        <v>0</v>
      </c>
      <c r="BS120" s="191">
        <f t="shared" si="3261"/>
        <v>0</v>
      </c>
      <c r="BT120" s="191">
        <f t="shared" si="3261"/>
        <v>0</v>
      </c>
      <c r="BU120" s="191">
        <f t="shared" si="3261"/>
        <v>0</v>
      </c>
      <c r="BV120" s="191">
        <f t="shared" si="3261"/>
        <v>0</v>
      </c>
      <c r="BW120" s="191">
        <f>SUM(BW121+BW125+BW130)</f>
        <v>0</v>
      </c>
      <c r="BY120" s="191">
        <f t="shared" ref="BY120:CK120" si="3262">SUM(BY121+BY125+BY130)</f>
        <v>0</v>
      </c>
      <c r="BZ120" s="191">
        <f t="shared" si="3262"/>
        <v>0</v>
      </c>
      <c r="CA120" s="191">
        <f t="shared" si="3262"/>
        <v>0</v>
      </c>
      <c r="CB120" s="191">
        <f t="shared" si="3262"/>
        <v>0</v>
      </c>
      <c r="CC120" s="191">
        <f t="shared" si="3262"/>
        <v>0</v>
      </c>
      <c r="CD120" s="191">
        <f t="shared" si="3262"/>
        <v>0</v>
      </c>
      <c r="CE120" s="191">
        <f t="shared" si="3262"/>
        <v>0</v>
      </c>
      <c r="CF120" s="191">
        <f t="shared" si="3262"/>
        <v>0</v>
      </c>
      <c r="CG120" s="191">
        <f t="shared" si="3262"/>
        <v>0</v>
      </c>
      <c r="CH120" s="191">
        <f t="shared" si="3262"/>
        <v>0</v>
      </c>
      <c r="CI120" s="191">
        <f t="shared" si="3262"/>
        <v>0</v>
      </c>
      <c r="CJ120" s="191">
        <f t="shared" si="3262"/>
        <v>0</v>
      </c>
      <c r="CK120" s="191">
        <f t="shared" si="3262"/>
        <v>0</v>
      </c>
      <c r="CL120" s="191">
        <f>SUM(CL121+CL125+CL130)</f>
        <v>0</v>
      </c>
      <c r="CN120" s="191">
        <f t="shared" ref="CN120:CZ120" si="3263">SUM(CN121+CN125+CN130)</f>
        <v>0</v>
      </c>
      <c r="CO120" s="191">
        <f t="shared" si="3263"/>
        <v>0</v>
      </c>
      <c r="CP120" s="191">
        <f t="shared" si="3263"/>
        <v>0</v>
      </c>
      <c r="CQ120" s="191">
        <f t="shared" si="3263"/>
        <v>0</v>
      </c>
      <c r="CR120" s="191">
        <f t="shared" si="3263"/>
        <v>0</v>
      </c>
      <c r="CS120" s="191">
        <f t="shared" si="3263"/>
        <v>0</v>
      </c>
      <c r="CT120" s="191">
        <f t="shared" si="3263"/>
        <v>0</v>
      </c>
      <c r="CU120" s="191">
        <f t="shared" si="3263"/>
        <v>0</v>
      </c>
      <c r="CV120" s="191">
        <f t="shared" si="3263"/>
        <v>0</v>
      </c>
      <c r="CW120" s="191">
        <f t="shared" si="3263"/>
        <v>0</v>
      </c>
      <c r="CX120" s="191">
        <f t="shared" si="3263"/>
        <v>0</v>
      </c>
      <c r="CY120" s="191">
        <f t="shared" si="3263"/>
        <v>0</v>
      </c>
      <c r="CZ120" s="191">
        <f t="shared" si="3263"/>
        <v>0</v>
      </c>
      <c r="DA120" s="191">
        <f>SUM(DA121+DA125+DA130)</f>
        <v>0</v>
      </c>
      <c r="DC120" s="191">
        <f t="shared" ref="DC120:DO120" si="3264">SUM(DC121+DC125+DC130)</f>
        <v>0</v>
      </c>
      <c r="DD120" s="191">
        <f t="shared" si="3264"/>
        <v>0</v>
      </c>
      <c r="DE120" s="191">
        <f t="shared" si="3264"/>
        <v>0</v>
      </c>
      <c r="DF120" s="191">
        <f t="shared" si="3264"/>
        <v>0</v>
      </c>
      <c r="DG120" s="191">
        <f t="shared" si="3264"/>
        <v>0</v>
      </c>
      <c r="DH120" s="191">
        <f t="shared" si="3264"/>
        <v>0</v>
      </c>
      <c r="DI120" s="191">
        <f t="shared" si="3264"/>
        <v>0</v>
      </c>
      <c r="DJ120" s="191">
        <f t="shared" si="3264"/>
        <v>0</v>
      </c>
      <c r="DK120" s="191">
        <f t="shared" si="3264"/>
        <v>0</v>
      </c>
      <c r="DL120" s="191">
        <f t="shared" si="3264"/>
        <v>0</v>
      </c>
      <c r="DM120" s="191">
        <f t="shared" si="3264"/>
        <v>0</v>
      </c>
      <c r="DN120" s="191">
        <f t="shared" si="3264"/>
        <v>0</v>
      </c>
      <c r="DO120" s="191">
        <f t="shared" si="3264"/>
        <v>0</v>
      </c>
      <c r="DP120" s="191">
        <f>SUM(DP121+DP125+DP130)</f>
        <v>0</v>
      </c>
      <c r="DR120" s="191">
        <f t="shared" ref="DR120:ED120" si="3265">SUM(DR121+DR125+DR130)</f>
        <v>0</v>
      </c>
      <c r="DS120" s="191">
        <f t="shared" si="3265"/>
        <v>0</v>
      </c>
      <c r="DT120" s="191">
        <f t="shared" si="3265"/>
        <v>0</v>
      </c>
      <c r="DU120" s="191">
        <f t="shared" si="3265"/>
        <v>0</v>
      </c>
      <c r="DV120" s="191">
        <f t="shared" si="3265"/>
        <v>0</v>
      </c>
      <c r="DW120" s="191">
        <f t="shared" si="3265"/>
        <v>0</v>
      </c>
      <c r="DX120" s="191">
        <f t="shared" si="3265"/>
        <v>0</v>
      </c>
      <c r="DY120" s="191">
        <f t="shared" si="3265"/>
        <v>0</v>
      </c>
      <c r="DZ120" s="191">
        <f t="shared" si="3265"/>
        <v>0</v>
      </c>
      <c r="EA120" s="191">
        <f t="shared" si="3265"/>
        <v>0</v>
      </c>
      <c r="EB120" s="191">
        <f t="shared" si="3265"/>
        <v>0</v>
      </c>
      <c r="EC120" s="191">
        <f t="shared" si="3265"/>
        <v>0</v>
      </c>
      <c r="ED120" s="191">
        <f t="shared" si="3265"/>
        <v>0</v>
      </c>
      <c r="EE120" s="191">
        <f>SUM(EE121+EE125+EE130)</f>
        <v>0</v>
      </c>
      <c r="EG120" s="191">
        <f t="shared" ref="EG120:ES120" si="3266">SUM(EG121+EG125+EG130)</f>
        <v>0</v>
      </c>
      <c r="EH120" s="191">
        <f t="shared" si="3266"/>
        <v>0</v>
      </c>
      <c r="EI120" s="191">
        <f t="shared" si="3266"/>
        <v>0</v>
      </c>
      <c r="EJ120" s="191">
        <f t="shared" si="3266"/>
        <v>0</v>
      </c>
      <c r="EK120" s="191">
        <f t="shared" si="3266"/>
        <v>0</v>
      </c>
      <c r="EL120" s="191">
        <f t="shared" si="3266"/>
        <v>0</v>
      </c>
      <c r="EM120" s="191">
        <f t="shared" si="3266"/>
        <v>0</v>
      </c>
      <c r="EN120" s="191">
        <f t="shared" si="3266"/>
        <v>0</v>
      </c>
      <c r="EO120" s="191">
        <f t="shared" si="3266"/>
        <v>0</v>
      </c>
      <c r="EP120" s="191">
        <f t="shared" si="3266"/>
        <v>0</v>
      </c>
      <c r="EQ120" s="191">
        <f t="shared" si="3266"/>
        <v>0</v>
      </c>
      <c r="ER120" s="191">
        <f t="shared" si="3266"/>
        <v>0</v>
      </c>
      <c r="ES120" s="191">
        <f t="shared" si="3266"/>
        <v>0</v>
      </c>
      <c r="ET120" s="191">
        <f>SUM(ET121+ET125+ET130)</f>
        <v>0</v>
      </c>
      <c r="EV120" s="191">
        <f t="shared" ref="EV120:FH120" si="3267">SUM(EV121+EV125+EV130)</f>
        <v>0</v>
      </c>
      <c r="EW120" s="191">
        <f t="shared" si="3267"/>
        <v>0</v>
      </c>
      <c r="EX120" s="191">
        <f t="shared" si="3267"/>
        <v>0</v>
      </c>
      <c r="EY120" s="191">
        <f t="shared" si="3267"/>
        <v>0</v>
      </c>
      <c r="EZ120" s="191">
        <f t="shared" si="3267"/>
        <v>0</v>
      </c>
      <c r="FA120" s="191">
        <f t="shared" si="3267"/>
        <v>0</v>
      </c>
      <c r="FB120" s="191">
        <f t="shared" si="3267"/>
        <v>0</v>
      </c>
      <c r="FC120" s="191">
        <f t="shared" si="3267"/>
        <v>0</v>
      </c>
      <c r="FD120" s="191">
        <f t="shared" si="3267"/>
        <v>0</v>
      </c>
      <c r="FE120" s="191">
        <f t="shared" si="3267"/>
        <v>0</v>
      </c>
      <c r="FF120" s="191">
        <f t="shared" si="3267"/>
        <v>0</v>
      </c>
      <c r="FG120" s="191">
        <f t="shared" si="3267"/>
        <v>0</v>
      </c>
      <c r="FH120" s="191">
        <f t="shared" si="3267"/>
        <v>0</v>
      </c>
      <c r="FI120" s="191">
        <f>SUM(FI121+FI125+FI130)</f>
        <v>0</v>
      </c>
      <c r="FK120" s="191">
        <f t="shared" ref="FK120:FW120" si="3268">SUM(FK121+FK125+FK130)</f>
        <v>0</v>
      </c>
      <c r="FL120" s="191">
        <f t="shared" si="3268"/>
        <v>0</v>
      </c>
      <c r="FM120" s="191">
        <f t="shared" si="3268"/>
        <v>0</v>
      </c>
      <c r="FN120" s="191">
        <f t="shared" si="3268"/>
        <v>0</v>
      </c>
      <c r="FO120" s="191">
        <f t="shared" si="3268"/>
        <v>0</v>
      </c>
      <c r="FP120" s="191">
        <f t="shared" si="3268"/>
        <v>0</v>
      </c>
      <c r="FQ120" s="191">
        <f t="shared" si="3268"/>
        <v>0</v>
      </c>
      <c r="FR120" s="191">
        <f t="shared" si="3268"/>
        <v>0</v>
      </c>
      <c r="FS120" s="191">
        <f t="shared" si="3268"/>
        <v>0</v>
      </c>
      <c r="FT120" s="191">
        <f t="shared" si="3268"/>
        <v>0</v>
      </c>
      <c r="FU120" s="191">
        <f t="shared" si="3268"/>
        <v>0</v>
      </c>
      <c r="FV120" s="191">
        <f t="shared" si="3268"/>
        <v>0</v>
      </c>
      <c r="FW120" s="191">
        <f t="shared" si="3268"/>
        <v>0</v>
      </c>
      <c r="FX120" s="191">
        <f>SUM(FX121+FX125+FX130)</f>
        <v>0</v>
      </c>
      <c r="FZ120" s="191">
        <f t="shared" ref="FZ120:GL120" si="3269">SUM(FZ121+FZ125+FZ130)</f>
        <v>0</v>
      </c>
      <c r="GA120" s="191">
        <f t="shared" si="3269"/>
        <v>0</v>
      </c>
      <c r="GB120" s="191">
        <f t="shared" si="3269"/>
        <v>0</v>
      </c>
      <c r="GC120" s="191">
        <f t="shared" si="3269"/>
        <v>0</v>
      </c>
      <c r="GD120" s="191">
        <f t="shared" si="3269"/>
        <v>0</v>
      </c>
      <c r="GE120" s="191">
        <f t="shared" si="3269"/>
        <v>0</v>
      </c>
      <c r="GF120" s="191">
        <f t="shared" si="3269"/>
        <v>0</v>
      </c>
      <c r="GG120" s="191">
        <f t="shared" si="3269"/>
        <v>0</v>
      </c>
      <c r="GH120" s="191">
        <f t="shared" si="3269"/>
        <v>0</v>
      </c>
      <c r="GI120" s="191">
        <f t="shared" si="3269"/>
        <v>0</v>
      </c>
      <c r="GJ120" s="191">
        <f t="shared" si="3269"/>
        <v>0</v>
      </c>
      <c r="GK120" s="191">
        <f t="shared" si="3269"/>
        <v>0</v>
      </c>
      <c r="GL120" s="191">
        <f t="shared" si="3269"/>
        <v>0</v>
      </c>
      <c r="GM120" s="191">
        <f>SUM(GM121+GM125+GM130)</f>
        <v>0</v>
      </c>
      <c r="GO120" s="191">
        <f t="shared" ref="GO120:HA120" si="3270">SUM(GO121+GO125+GO130)</f>
        <v>0</v>
      </c>
      <c r="GP120" s="191">
        <f t="shared" si="3270"/>
        <v>0</v>
      </c>
      <c r="GQ120" s="191">
        <f t="shared" si="3270"/>
        <v>0</v>
      </c>
      <c r="GR120" s="191">
        <f t="shared" si="3270"/>
        <v>0</v>
      </c>
      <c r="GS120" s="191">
        <f t="shared" si="3270"/>
        <v>0</v>
      </c>
      <c r="GT120" s="191">
        <f t="shared" si="3270"/>
        <v>0</v>
      </c>
      <c r="GU120" s="191">
        <f t="shared" si="3270"/>
        <v>0</v>
      </c>
      <c r="GV120" s="191">
        <f t="shared" si="3270"/>
        <v>0</v>
      </c>
      <c r="GW120" s="191">
        <f t="shared" si="3270"/>
        <v>0</v>
      </c>
      <c r="GX120" s="191">
        <f t="shared" si="3270"/>
        <v>0</v>
      </c>
      <c r="GY120" s="191">
        <f t="shared" si="3270"/>
        <v>0</v>
      </c>
      <c r="GZ120" s="191">
        <f t="shared" si="3270"/>
        <v>0</v>
      </c>
      <c r="HA120" s="191">
        <f t="shared" si="3270"/>
        <v>0</v>
      </c>
      <c r="HB120" s="191">
        <f>SUM(HB121+HB125+HB130)</f>
        <v>0</v>
      </c>
      <c r="HD120" s="191">
        <f t="shared" ref="HD120:HP120" si="3271">SUM(HD121+HD125+HD130)</f>
        <v>0</v>
      </c>
      <c r="HE120" s="191">
        <f t="shared" si="3271"/>
        <v>0</v>
      </c>
      <c r="HF120" s="191">
        <f t="shared" si="3271"/>
        <v>0</v>
      </c>
      <c r="HG120" s="191">
        <f t="shared" si="3271"/>
        <v>0</v>
      </c>
      <c r="HH120" s="191">
        <f t="shared" si="3271"/>
        <v>0</v>
      </c>
      <c r="HI120" s="191">
        <f t="shared" si="3271"/>
        <v>0</v>
      </c>
      <c r="HJ120" s="191">
        <f t="shared" si="3271"/>
        <v>0</v>
      </c>
      <c r="HK120" s="191">
        <f t="shared" si="3271"/>
        <v>0</v>
      </c>
      <c r="HL120" s="191">
        <f t="shared" si="3271"/>
        <v>0</v>
      </c>
      <c r="HM120" s="191">
        <f t="shared" si="3271"/>
        <v>0</v>
      </c>
      <c r="HN120" s="191">
        <f t="shared" si="3271"/>
        <v>0</v>
      </c>
      <c r="HO120" s="191">
        <f t="shared" si="3271"/>
        <v>0</v>
      </c>
      <c r="HP120" s="191">
        <f t="shared" si="3271"/>
        <v>0</v>
      </c>
      <c r="HQ120" s="191">
        <f>SUM(HQ121+HQ125+HQ130)</f>
        <v>0</v>
      </c>
      <c r="HS120" s="191">
        <f t="shared" ref="HS120:IE120" si="3272">SUM(HS121+HS125+HS130)</f>
        <v>0</v>
      </c>
      <c r="HT120" s="191">
        <f t="shared" si="3272"/>
        <v>0</v>
      </c>
      <c r="HU120" s="191">
        <f t="shared" si="3272"/>
        <v>0</v>
      </c>
      <c r="HV120" s="191">
        <f t="shared" si="3272"/>
        <v>0</v>
      </c>
      <c r="HW120" s="191">
        <f t="shared" si="3272"/>
        <v>0</v>
      </c>
      <c r="HX120" s="191">
        <f t="shared" si="3272"/>
        <v>0</v>
      </c>
      <c r="HY120" s="191">
        <f t="shared" si="3272"/>
        <v>0</v>
      </c>
      <c r="HZ120" s="191">
        <f t="shared" si="3272"/>
        <v>0</v>
      </c>
      <c r="IA120" s="191">
        <f t="shared" si="3272"/>
        <v>0</v>
      </c>
      <c r="IB120" s="191">
        <f t="shared" si="3272"/>
        <v>0</v>
      </c>
      <c r="IC120" s="191">
        <f t="shared" si="3272"/>
        <v>0</v>
      </c>
      <c r="ID120" s="191">
        <f t="shared" si="3272"/>
        <v>0</v>
      </c>
      <c r="IE120" s="191">
        <f t="shared" si="3272"/>
        <v>0</v>
      </c>
      <c r="IF120" s="191">
        <f>SUM(IF121+IF125+IF130)</f>
        <v>0</v>
      </c>
      <c r="IH120" s="191">
        <f t="shared" ref="IH120:IT120" si="3273">SUM(IH121+IH125+IH130)</f>
        <v>0</v>
      </c>
      <c r="II120" s="191">
        <f t="shared" si="3273"/>
        <v>0</v>
      </c>
      <c r="IJ120" s="191">
        <f t="shared" si="3273"/>
        <v>0</v>
      </c>
      <c r="IK120" s="191">
        <f t="shared" si="3273"/>
        <v>0</v>
      </c>
      <c r="IL120" s="191">
        <f t="shared" si="3273"/>
        <v>0</v>
      </c>
      <c r="IM120" s="191">
        <f t="shared" si="3273"/>
        <v>0</v>
      </c>
      <c r="IN120" s="191">
        <f t="shared" si="3273"/>
        <v>0</v>
      </c>
      <c r="IO120" s="191">
        <f t="shared" si="3273"/>
        <v>0</v>
      </c>
      <c r="IP120" s="191">
        <f t="shared" si="3273"/>
        <v>0</v>
      </c>
      <c r="IQ120" s="191">
        <f t="shared" si="3273"/>
        <v>0</v>
      </c>
      <c r="IR120" s="191">
        <f t="shared" si="3273"/>
        <v>0</v>
      </c>
      <c r="IS120" s="191">
        <f t="shared" si="3273"/>
        <v>0</v>
      </c>
      <c r="IT120" s="191">
        <f t="shared" si="3273"/>
        <v>0</v>
      </c>
      <c r="IU120" s="191">
        <f>SUM(IU121+IU125+IU130)</f>
        <v>0</v>
      </c>
      <c r="IW120" s="191">
        <f t="shared" ref="IW120:JI120" si="3274">SUM(IW121+IW125+IW130)</f>
        <v>0</v>
      </c>
      <c r="IX120" s="191">
        <f t="shared" si="3274"/>
        <v>0</v>
      </c>
      <c r="IY120" s="191">
        <f t="shared" si="3274"/>
        <v>0</v>
      </c>
      <c r="IZ120" s="191">
        <f t="shared" si="3274"/>
        <v>0</v>
      </c>
      <c r="JA120" s="191">
        <f t="shared" si="3274"/>
        <v>0</v>
      </c>
      <c r="JB120" s="191">
        <f t="shared" si="3274"/>
        <v>0</v>
      </c>
      <c r="JC120" s="191">
        <f t="shared" si="3274"/>
        <v>0</v>
      </c>
      <c r="JD120" s="191">
        <f t="shared" si="3274"/>
        <v>0</v>
      </c>
      <c r="JE120" s="191">
        <f t="shared" si="3274"/>
        <v>0</v>
      </c>
      <c r="JF120" s="191">
        <f t="shared" si="3274"/>
        <v>0</v>
      </c>
      <c r="JG120" s="191">
        <f t="shared" si="3274"/>
        <v>0</v>
      </c>
      <c r="JH120" s="191">
        <f t="shared" si="3274"/>
        <v>0</v>
      </c>
      <c r="JI120" s="191">
        <f t="shared" si="3274"/>
        <v>0</v>
      </c>
      <c r="JJ120" s="191">
        <f>SUM(JJ121+JJ125+JJ130)</f>
        <v>0</v>
      </c>
      <c r="JL120" s="191">
        <f t="shared" ref="JL120:JX120" si="3275">SUM(JL121+JL125+JL130)</f>
        <v>0</v>
      </c>
      <c r="JM120" s="191">
        <f t="shared" si="3275"/>
        <v>0</v>
      </c>
      <c r="JN120" s="191">
        <f t="shared" si="3275"/>
        <v>0</v>
      </c>
      <c r="JO120" s="191">
        <f t="shared" si="3275"/>
        <v>0</v>
      </c>
      <c r="JP120" s="191">
        <f t="shared" si="3275"/>
        <v>0</v>
      </c>
      <c r="JQ120" s="191">
        <f t="shared" si="3275"/>
        <v>0</v>
      </c>
      <c r="JR120" s="191">
        <f t="shared" si="3275"/>
        <v>0</v>
      </c>
      <c r="JS120" s="191">
        <f t="shared" si="3275"/>
        <v>0</v>
      </c>
      <c r="JT120" s="191">
        <f t="shared" si="3275"/>
        <v>0</v>
      </c>
      <c r="JU120" s="191">
        <f t="shared" si="3275"/>
        <v>0</v>
      </c>
      <c r="JV120" s="191">
        <f t="shared" si="3275"/>
        <v>0</v>
      </c>
      <c r="JW120" s="191">
        <f t="shared" si="3275"/>
        <v>0</v>
      </c>
      <c r="JX120" s="191">
        <f t="shared" si="3275"/>
        <v>0</v>
      </c>
      <c r="JY120" s="191">
        <f>SUM(JY121+JY125+JY130)</f>
        <v>0</v>
      </c>
      <c r="KA120" s="191">
        <f t="shared" ref="KA120:KM120" si="3276">SUM(KA121+KA125+KA130)</f>
        <v>0</v>
      </c>
      <c r="KB120" s="191">
        <f t="shared" si="3276"/>
        <v>0</v>
      </c>
      <c r="KC120" s="191">
        <f t="shared" si="3276"/>
        <v>0</v>
      </c>
      <c r="KD120" s="191">
        <f t="shared" si="3276"/>
        <v>0</v>
      </c>
      <c r="KE120" s="191">
        <f t="shared" si="3276"/>
        <v>0</v>
      </c>
      <c r="KF120" s="191">
        <f t="shared" si="3276"/>
        <v>0</v>
      </c>
      <c r="KG120" s="191">
        <f t="shared" si="3276"/>
        <v>0</v>
      </c>
      <c r="KH120" s="191">
        <f t="shared" si="3276"/>
        <v>0</v>
      </c>
      <c r="KI120" s="191">
        <f t="shared" si="3276"/>
        <v>0</v>
      </c>
      <c r="KJ120" s="191">
        <f t="shared" si="3276"/>
        <v>0</v>
      </c>
      <c r="KK120" s="191">
        <f t="shared" si="3276"/>
        <v>0</v>
      </c>
      <c r="KL120" s="191">
        <f t="shared" si="3276"/>
        <v>0</v>
      </c>
      <c r="KM120" s="191">
        <f t="shared" si="3276"/>
        <v>0</v>
      </c>
      <c r="KN120" s="191">
        <f>SUM(KN121+KN125+KN130)</f>
        <v>0</v>
      </c>
      <c r="KP120" s="191">
        <f t="shared" ref="KP120:LB120" si="3277">SUM(KP121+KP125+KP130)</f>
        <v>0</v>
      </c>
      <c r="KQ120" s="191">
        <f t="shared" si="3277"/>
        <v>0</v>
      </c>
      <c r="KR120" s="191">
        <f t="shared" si="3277"/>
        <v>0</v>
      </c>
      <c r="KS120" s="191">
        <f t="shared" si="3277"/>
        <v>0</v>
      </c>
      <c r="KT120" s="191">
        <f t="shared" si="3277"/>
        <v>0</v>
      </c>
      <c r="KU120" s="191">
        <f t="shared" si="3277"/>
        <v>0</v>
      </c>
      <c r="KV120" s="191">
        <f t="shared" si="3277"/>
        <v>0</v>
      </c>
      <c r="KW120" s="191">
        <f t="shared" si="3277"/>
        <v>0</v>
      </c>
      <c r="KX120" s="191">
        <f t="shared" si="3277"/>
        <v>0</v>
      </c>
      <c r="KY120" s="191">
        <f t="shared" si="3277"/>
        <v>0</v>
      </c>
      <c r="KZ120" s="191">
        <f t="shared" si="3277"/>
        <v>0</v>
      </c>
      <c r="LA120" s="191">
        <f t="shared" si="3277"/>
        <v>0</v>
      </c>
      <c r="LB120" s="191">
        <f t="shared" si="3277"/>
        <v>0</v>
      </c>
      <c r="LC120" s="191">
        <f>SUM(LC121+LC125+LC130)</f>
        <v>0</v>
      </c>
      <c r="LE120" s="191">
        <f t="shared" ref="LE120:LQ120" si="3278">SUM(LE121+LE125+LE130)</f>
        <v>0</v>
      </c>
      <c r="LF120" s="191">
        <f t="shared" si="3278"/>
        <v>0</v>
      </c>
      <c r="LG120" s="191">
        <f t="shared" si="3278"/>
        <v>0</v>
      </c>
      <c r="LH120" s="191">
        <f t="shared" si="3278"/>
        <v>0</v>
      </c>
      <c r="LI120" s="191">
        <f t="shared" si="3278"/>
        <v>0</v>
      </c>
      <c r="LJ120" s="191">
        <f t="shared" si="3278"/>
        <v>0</v>
      </c>
      <c r="LK120" s="191">
        <f t="shared" si="3278"/>
        <v>0</v>
      </c>
      <c r="LL120" s="191">
        <f t="shared" si="3278"/>
        <v>0</v>
      </c>
      <c r="LM120" s="191">
        <f t="shared" si="3278"/>
        <v>0</v>
      </c>
      <c r="LN120" s="191">
        <f t="shared" si="3278"/>
        <v>0</v>
      </c>
      <c r="LO120" s="191">
        <f t="shared" si="3278"/>
        <v>0</v>
      </c>
      <c r="LP120" s="191">
        <f t="shared" si="3278"/>
        <v>0</v>
      </c>
      <c r="LQ120" s="191">
        <f t="shared" si="3278"/>
        <v>0</v>
      </c>
      <c r="LR120" s="191">
        <f>SUM(LR121+LR125+LR130)</f>
        <v>0</v>
      </c>
      <c r="LT120" s="191">
        <f t="shared" ref="LT120:MF120" si="3279">SUM(LT121+LT125+LT130)</f>
        <v>0</v>
      </c>
      <c r="LU120" s="191">
        <f t="shared" si="3279"/>
        <v>0</v>
      </c>
      <c r="LV120" s="191">
        <f t="shared" si="3279"/>
        <v>0</v>
      </c>
      <c r="LW120" s="191">
        <f t="shared" si="3279"/>
        <v>0</v>
      </c>
      <c r="LX120" s="191">
        <f t="shared" si="3279"/>
        <v>0</v>
      </c>
      <c r="LY120" s="191">
        <f t="shared" si="3279"/>
        <v>0</v>
      </c>
      <c r="LZ120" s="191">
        <f t="shared" si="3279"/>
        <v>0</v>
      </c>
      <c r="MA120" s="191">
        <f t="shared" si="3279"/>
        <v>0</v>
      </c>
      <c r="MB120" s="191">
        <f t="shared" si="3279"/>
        <v>0</v>
      </c>
      <c r="MC120" s="191">
        <f t="shared" si="3279"/>
        <v>0</v>
      </c>
      <c r="MD120" s="191">
        <f t="shared" si="3279"/>
        <v>0</v>
      </c>
      <c r="ME120" s="191">
        <f t="shared" si="3279"/>
        <v>0</v>
      </c>
      <c r="MF120" s="191">
        <f t="shared" si="3279"/>
        <v>0</v>
      </c>
      <c r="MG120" s="191">
        <f>SUM(MG121+MG125+MG130)</f>
        <v>0</v>
      </c>
      <c r="MI120" s="191">
        <f t="shared" ref="MI120:MU120" si="3280">SUM(MI121+MI125+MI130)</f>
        <v>0</v>
      </c>
      <c r="MJ120" s="191">
        <f t="shared" si="3280"/>
        <v>0</v>
      </c>
      <c r="MK120" s="191">
        <f t="shared" si="3280"/>
        <v>0</v>
      </c>
      <c r="ML120" s="191">
        <f t="shared" si="3280"/>
        <v>0</v>
      </c>
      <c r="MM120" s="191">
        <f t="shared" si="3280"/>
        <v>0</v>
      </c>
      <c r="MN120" s="191">
        <f t="shared" si="3280"/>
        <v>0</v>
      </c>
      <c r="MO120" s="191">
        <f t="shared" si="3280"/>
        <v>0</v>
      </c>
      <c r="MP120" s="191">
        <f t="shared" si="3280"/>
        <v>0</v>
      </c>
      <c r="MQ120" s="191">
        <f t="shared" si="3280"/>
        <v>0</v>
      </c>
      <c r="MR120" s="191">
        <f t="shared" si="3280"/>
        <v>0</v>
      </c>
      <c r="MS120" s="191">
        <f t="shared" si="3280"/>
        <v>0</v>
      </c>
      <c r="MT120" s="191">
        <f t="shared" si="3280"/>
        <v>0</v>
      </c>
      <c r="MU120" s="191">
        <f t="shared" si="3280"/>
        <v>0</v>
      </c>
      <c r="MV120" s="191">
        <f>SUM(MV121+MV125+MV130)</f>
        <v>0</v>
      </c>
      <c r="MX120" s="191">
        <f t="shared" ref="MX120:NJ120" si="3281">SUM(MX121+MX125+MX130)</f>
        <v>0</v>
      </c>
      <c r="MY120" s="191">
        <f t="shared" si="3281"/>
        <v>0</v>
      </c>
      <c r="MZ120" s="191">
        <f t="shared" si="3281"/>
        <v>0</v>
      </c>
      <c r="NA120" s="191">
        <f t="shared" si="3281"/>
        <v>0</v>
      </c>
      <c r="NB120" s="191">
        <f t="shared" si="3281"/>
        <v>0</v>
      </c>
      <c r="NC120" s="191">
        <f t="shared" si="3281"/>
        <v>0</v>
      </c>
      <c r="ND120" s="191">
        <f t="shared" si="3281"/>
        <v>0</v>
      </c>
      <c r="NE120" s="191">
        <f t="shared" si="3281"/>
        <v>0</v>
      </c>
      <c r="NF120" s="191">
        <f t="shared" si="3281"/>
        <v>0</v>
      </c>
      <c r="NG120" s="191">
        <f t="shared" si="3281"/>
        <v>0</v>
      </c>
      <c r="NH120" s="191">
        <f t="shared" si="3281"/>
        <v>0</v>
      </c>
      <c r="NI120" s="191">
        <f t="shared" si="3281"/>
        <v>0</v>
      </c>
      <c r="NJ120" s="191">
        <f t="shared" si="3281"/>
        <v>0</v>
      </c>
      <c r="NK120" s="191">
        <f>SUM(NK121+NK125+NK130)</f>
        <v>0</v>
      </c>
      <c r="NM120" s="191">
        <f t="shared" ref="NM120:NY120" si="3282">SUM(NM121+NM125+NM130)</f>
        <v>0</v>
      </c>
      <c r="NN120" s="191">
        <f t="shared" si="3282"/>
        <v>0</v>
      </c>
      <c r="NO120" s="191">
        <f t="shared" si="3282"/>
        <v>0</v>
      </c>
      <c r="NP120" s="191">
        <f t="shared" si="3282"/>
        <v>0</v>
      </c>
      <c r="NQ120" s="191">
        <f t="shared" si="3282"/>
        <v>0</v>
      </c>
      <c r="NR120" s="191">
        <f t="shared" si="3282"/>
        <v>0</v>
      </c>
      <c r="NS120" s="191">
        <f t="shared" si="3282"/>
        <v>0</v>
      </c>
      <c r="NT120" s="191">
        <f t="shared" si="3282"/>
        <v>0</v>
      </c>
      <c r="NU120" s="191">
        <f t="shared" si="3282"/>
        <v>0</v>
      </c>
      <c r="NV120" s="191">
        <f t="shared" si="3282"/>
        <v>0</v>
      </c>
      <c r="NW120" s="191">
        <f t="shared" si="3282"/>
        <v>0</v>
      </c>
      <c r="NX120" s="191">
        <f t="shared" si="3282"/>
        <v>0</v>
      </c>
      <c r="NY120" s="191">
        <f t="shared" si="3282"/>
        <v>0</v>
      </c>
      <c r="NZ120" s="191">
        <f>SUM(NZ121+NZ125+NZ130)</f>
        <v>0</v>
      </c>
      <c r="OB120" s="191">
        <f t="shared" ref="OB120:ON120" si="3283">SUM(OB121+OB125+OB130)</f>
        <v>0</v>
      </c>
      <c r="OC120" s="191">
        <f t="shared" si="3283"/>
        <v>0</v>
      </c>
      <c r="OD120" s="191">
        <f t="shared" si="3283"/>
        <v>0</v>
      </c>
      <c r="OE120" s="191">
        <f t="shared" si="3283"/>
        <v>0</v>
      </c>
      <c r="OF120" s="191">
        <f t="shared" si="3283"/>
        <v>0</v>
      </c>
      <c r="OG120" s="191">
        <f t="shared" si="3283"/>
        <v>0</v>
      </c>
      <c r="OH120" s="191">
        <f t="shared" si="3283"/>
        <v>0</v>
      </c>
      <c r="OI120" s="191">
        <f t="shared" si="3283"/>
        <v>0</v>
      </c>
      <c r="OJ120" s="191">
        <f t="shared" si="3283"/>
        <v>0</v>
      </c>
      <c r="OK120" s="191">
        <f t="shared" si="3283"/>
        <v>0</v>
      </c>
      <c r="OL120" s="191">
        <f t="shared" si="3283"/>
        <v>0</v>
      </c>
      <c r="OM120" s="191">
        <f t="shared" si="3283"/>
        <v>0</v>
      </c>
      <c r="ON120" s="191">
        <f t="shared" si="3283"/>
        <v>0</v>
      </c>
      <c r="OO120" s="191">
        <f>SUM(OO121+OO125+OO130)</f>
        <v>0</v>
      </c>
      <c r="OQ120" s="191">
        <f t="shared" ref="OQ120:PC120" si="3284">SUM(OQ121+OQ125+OQ130)</f>
        <v>0</v>
      </c>
      <c r="OR120" s="191">
        <f t="shared" si="3284"/>
        <v>0</v>
      </c>
      <c r="OS120" s="191">
        <f t="shared" si="3284"/>
        <v>0</v>
      </c>
      <c r="OT120" s="191">
        <f t="shared" si="3284"/>
        <v>0</v>
      </c>
      <c r="OU120" s="191">
        <f t="shared" si="3284"/>
        <v>0</v>
      </c>
      <c r="OV120" s="191">
        <f t="shared" si="3284"/>
        <v>0</v>
      </c>
      <c r="OW120" s="191">
        <f t="shared" si="3284"/>
        <v>0</v>
      </c>
      <c r="OX120" s="191">
        <f t="shared" si="3284"/>
        <v>0</v>
      </c>
      <c r="OY120" s="191">
        <f t="shared" si="3284"/>
        <v>0</v>
      </c>
      <c r="OZ120" s="191">
        <f t="shared" si="3284"/>
        <v>0</v>
      </c>
      <c r="PA120" s="191">
        <f t="shared" si="3284"/>
        <v>0</v>
      </c>
      <c r="PB120" s="191">
        <f t="shared" si="3284"/>
        <v>0</v>
      </c>
      <c r="PC120" s="191">
        <f t="shared" si="3284"/>
        <v>0</v>
      </c>
      <c r="PD120" s="191">
        <f>SUM(PD121+PD125+PD130)</f>
        <v>0</v>
      </c>
      <c r="PF120" s="191">
        <f t="shared" ref="PF120:PR120" si="3285">SUM(PF121+PF125+PF130)</f>
        <v>0</v>
      </c>
      <c r="PG120" s="191">
        <f t="shared" si="3285"/>
        <v>0</v>
      </c>
      <c r="PH120" s="191">
        <f t="shared" si="3285"/>
        <v>0</v>
      </c>
      <c r="PI120" s="191">
        <f t="shared" si="3285"/>
        <v>0</v>
      </c>
      <c r="PJ120" s="191">
        <f t="shared" si="3285"/>
        <v>0</v>
      </c>
      <c r="PK120" s="191">
        <f t="shared" si="3285"/>
        <v>0</v>
      </c>
      <c r="PL120" s="191">
        <f t="shared" si="3285"/>
        <v>0</v>
      </c>
      <c r="PM120" s="191">
        <f t="shared" si="3285"/>
        <v>0</v>
      </c>
      <c r="PN120" s="191">
        <f t="shared" si="3285"/>
        <v>0</v>
      </c>
      <c r="PO120" s="191">
        <f t="shared" si="3285"/>
        <v>0</v>
      </c>
      <c r="PP120" s="191">
        <f t="shared" si="3285"/>
        <v>0</v>
      </c>
      <c r="PQ120" s="191">
        <f t="shared" si="3285"/>
        <v>0</v>
      </c>
      <c r="PR120" s="191">
        <f t="shared" si="3285"/>
        <v>0</v>
      </c>
      <c r="PS120" s="191">
        <f>SUM(PS121+PS125+PS130)</f>
        <v>0</v>
      </c>
      <c r="PU120" s="191">
        <f t="shared" ref="PU120:QG120" si="3286">SUM(PU121+PU125+PU130)</f>
        <v>0</v>
      </c>
      <c r="PV120" s="191">
        <f t="shared" si="3286"/>
        <v>0</v>
      </c>
      <c r="PW120" s="191">
        <f t="shared" si="3286"/>
        <v>0</v>
      </c>
      <c r="PX120" s="191">
        <f t="shared" si="3286"/>
        <v>0</v>
      </c>
      <c r="PY120" s="191">
        <f t="shared" si="3286"/>
        <v>0</v>
      </c>
      <c r="PZ120" s="191">
        <f t="shared" si="3286"/>
        <v>0</v>
      </c>
      <c r="QA120" s="191">
        <f t="shared" si="3286"/>
        <v>0</v>
      </c>
      <c r="QB120" s="191">
        <f t="shared" si="3286"/>
        <v>0</v>
      </c>
      <c r="QC120" s="191">
        <f t="shared" si="3286"/>
        <v>0</v>
      </c>
      <c r="QD120" s="191">
        <f t="shared" si="3286"/>
        <v>0</v>
      </c>
      <c r="QE120" s="191">
        <f t="shared" si="3286"/>
        <v>0</v>
      </c>
      <c r="QF120" s="191">
        <f t="shared" si="3286"/>
        <v>0</v>
      </c>
      <c r="QG120" s="191">
        <f t="shared" si="3286"/>
        <v>0</v>
      </c>
      <c r="QH120" s="191">
        <f>SUM(QH121+QH125+QH130)</f>
        <v>0</v>
      </c>
      <c r="QJ120" s="191">
        <f t="shared" ref="QJ120:QV120" si="3287">SUM(QJ121+QJ125+QJ130)</f>
        <v>0</v>
      </c>
      <c r="QK120" s="191">
        <f t="shared" si="3287"/>
        <v>0</v>
      </c>
      <c r="QL120" s="191">
        <f t="shared" si="3287"/>
        <v>0</v>
      </c>
      <c r="QM120" s="191">
        <f t="shared" si="3287"/>
        <v>0</v>
      </c>
      <c r="QN120" s="191">
        <f t="shared" si="3287"/>
        <v>0</v>
      </c>
      <c r="QO120" s="191">
        <f t="shared" si="3287"/>
        <v>0</v>
      </c>
      <c r="QP120" s="191">
        <f t="shared" si="3287"/>
        <v>0</v>
      </c>
      <c r="QQ120" s="191">
        <f t="shared" si="3287"/>
        <v>0</v>
      </c>
      <c r="QR120" s="191">
        <f t="shared" si="3287"/>
        <v>0</v>
      </c>
      <c r="QS120" s="191">
        <f t="shared" si="3287"/>
        <v>0</v>
      </c>
      <c r="QT120" s="191">
        <f t="shared" si="3287"/>
        <v>0</v>
      </c>
      <c r="QU120" s="191">
        <f t="shared" si="3287"/>
        <v>0</v>
      </c>
      <c r="QV120" s="191">
        <f t="shared" si="3287"/>
        <v>0</v>
      </c>
      <c r="QW120" s="191">
        <f>SUM(QW121+QW125+QW130)</f>
        <v>0</v>
      </c>
      <c r="QY120" s="191">
        <f t="shared" ref="QY120:RK120" si="3288">SUM(QY121+QY125+QY130)</f>
        <v>0</v>
      </c>
      <c r="QZ120" s="191">
        <f t="shared" si="3288"/>
        <v>0</v>
      </c>
      <c r="RA120" s="191">
        <f t="shared" si="3288"/>
        <v>0</v>
      </c>
      <c r="RB120" s="191">
        <f t="shared" si="3288"/>
        <v>0</v>
      </c>
      <c r="RC120" s="191">
        <f t="shared" si="3288"/>
        <v>0</v>
      </c>
      <c r="RD120" s="191">
        <f t="shared" si="3288"/>
        <v>0</v>
      </c>
      <c r="RE120" s="191">
        <f t="shared" si="3288"/>
        <v>0</v>
      </c>
      <c r="RF120" s="191">
        <f t="shared" si="3288"/>
        <v>0</v>
      </c>
      <c r="RG120" s="191">
        <f t="shared" si="3288"/>
        <v>0</v>
      </c>
      <c r="RH120" s="191">
        <f t="shared" si="3288"/>
        <v>0</v>
      </c>
      <c r="RI120" s="191">
        <f t="shared" si="3288"/>
        <v>0</v>
      </c>
      <c r="RJ120" s="191">
        <f t="shared" si="3288"/>
        <v>0</v>
      </c>
      <c r="RK120" s="191">
        <f t="shared" si="3288"/>
        <v>0</v>
      </c>
      <c r="RL120" s="191">
        <f>SUM(RL121+RL125+RL130)</f>
        <v>0</v>
      </c>
      <c r="RN120" s="191">
        <f t="shared" ref="RN120:RZ120" si="3289">SUM(RN121+RN125+RN130)</f>
        <v>0</v>
      </c>
      <c r="RO120" s="191">
        <f t="shared" si="3289"/>
        <v>0</v>
      </c>
      <c r="RP120" s="191">
        <f t="shared" si="3289"/>
        <v>0</v>
      </c>
      <c r="RQ120" s="191">
        <f t="shared" si="3289"/>
        <v>0</v>
      </c>
      <c r="RR120" s="191">
        <f t="shared" si="3289"/>
        <v>0</v>
      </c>
      <c r="RS120" s="191">
        <f t="shared" si="3289"/>
        <v>0</v>
      </c>
      <c r="RT120" s="191">
        <f t="shared" si="3289"/>
        <v>0</v>
      </c>
      <c r="RU120" s="191">
        <f t="shared" si="3289"/>
        <v>0</v>
      </c>
      <c r="RV120" s="191">
        <f t="shared" si="3289"/>
        <v>0</v>
      </c>
      <c r="RW120" s="191">
        <f t="shared" si="3289"/>
        <v>0</v>
      </c>
      <c r="RX120" s="191">
        <f t="shared" si="3289"/>
        <v>0</v>
      </c>
      <c r="RY120" s="191">
        <f t="shared" si="3289"/>
        <v>0</v>
      </c>
      <c r="RZ120" s="191">
        <f t="shared" si="3289"/>
        <v>0</v>
      </c>
      <c r="SA120" s="191">
        <f>SUM(SA121+SA125+SA130)</f>
        <v>0</v>
      </c>
      <c r="SC120" s="191">
        <f t="shared" ref="SC120:SO120" si="3290">SUM(SC121+SC125+SC130)</f>
        <v>0</v>
      </c>
      <c r="SD120" s="191">
        <f t="shared" si="3290"/>
        <v>0</v>
      </c>
      <c r="SE120" s="191">
        <f t="shared" si="3290"/>
        <v>0</v>
      </c>
      <c r="SF120" s="191">
        <f t="shared" si="3290"/>
        <v>0</v>
      </c>
      <c r="SG120" s="191">
        <f t="shared" si="3290"/>
        <v>0</v>
      </c>
      <c r="SH120" s="191">
        <f t="shared" si="3290"/>
        <v>0</v>
      </c>
      <c r="SI120" s="191">
        <f t="shared" si="3290"/>
        <v>0</v>
      </c>
      <c r="SJ120" s="191">
        <f t="shared" si="3290"/>
        <v>0</v>
      </c>
      <c r="SK120" s="191">
        <f t="shared" si="3290"/>
        <v>0</v>
      </c>
      <c r="SL120" s="191">
        <f t="shared" si="3290"/>
        <v>0</v>
      </c>
      <c r="SM120" s="191">
        <f t="shared" si="3290"/>
        <v>0</v>
      </c>
      <c r="SN120" s="191">
        <f t="shared" si="3290"/>
        <v>0</v>
      </c>
      <c r="SO120" s="191">
        <f t="shared" si="3290"/>
        <v>0</v>
      </c>
      <c r="SP120" s="191">
        <f>SUM(SP121+SP125+SP130)</f>
        <v>0</v>
      </c>
      <c r="SR120" s="191">
        <f t="shared" ref="SR120:TD120" si="3291">SUM(SR121+SR125+SR130)</f>
        <v>0</v>
      </c>
      <c r="SS120" s="191">
        <f t="shared" si="3291"/>
        <v>0</v>
      </c>
      <c r="ST120" s="191">
        <f t="shared" si="3291"/>
        <v>0</v>
      </c>
      <c r="SU120" s="191">
        <f t="shared" si="3291"/>
        <v>0</v>
      </c>
      <c r="SV120" s="191">
        <f t="shared" si="3291"/>
        <v>0</v>
      </c>
      <c r="SW120" s="191">
        <f t="shared" si="3291"/>
        <v>0</v>
      </c>
      <c r="SX120" s="191">
        <f t="shared" si="3291"/>
        <v>0</v>
      </c>
      <c r="SY120" s="191">
        <f t="shared" si="3291"/>
        <v>0</v>
      </c>
      <c r="SZ120" s="191">
        <f t="shared" si="3291"/>
        <v>0</v>
      </c>
      <c r="TA120" s="191">
        <f t="shared" si="3291"/>
        <v>0</v>
      </c>
      <c r="TB120" s="191">
        <f t="shared" si="3291"/>
        <v>0</v>
      </c>
      <c r="TC120" s="191">
        <f t="shared" si="3291"/>
        <v>0</v>
      </c>
      <c r="TD120" s="191">
        <f t="shared" si="3291"/>
        <v>0</v>
      </c>
      <c r="TE120" s="191">
        <f>SUM(TE121+TE125+TE130)</f>
        <v>0</v>
      </c>
      <c r="TG120" s="191">
        <f t="shared" ref="TG120:TS120" si="3292">SUM(TG121+TG125+TG130)</f>
        <v>0</v>
      </c>
      <c r="TH120" s="191">
        <f t="shared" si="3292"/>
        <v>0</v>
      </c>
      <c r="TI120" s="191">
        <f t="shared" si="3292"/>
        <v>0</v>
      </c>
      <c r="TJ120" s="191">
        <f t="shared" si="3292"/>
        <v>0</v>
      </c>
      <c r="TK120" s="191">
        <f t="shared" si="3292"/>
        <v>0</v>
      </c>
      <c r="TL120" s="191">
        <f t="shared" si="3292"/>
        <v>0</v>
      </c>
      <c r="TM120" s="191">
        <f t="shared" si="3292"/>
        <v>0</v>
      </c>
      <c r="TN120" s="191">
        <f t="shared" si="3292"/>
        <v>0</v>
      </c>
      <c r="TO120" s="191">
        <f t="shared" si="3292"/>
        <v>0</v>
      </c>
      <c r="TP120" s="191">
        <f t="shared" si="3292"/>
        <v>0</v>
      </c>
      <c r="TQ120" s="191">
        <f t="shared" si="3292"/>
        <v>0</v>
      </c>
      <c r="TR120" s="191">
        <f t="shared" si="3292"/>
        <v>0</v>
      </c>
      <c r="TS120" s="191">
        <f t="shared" si="3292"/>
        <v>0</v>
      </c>
      <c r="TT120" s="191">
        <f>SUM(TT121+TT125+TT130)</f>
        <v>0</v>
      </c>
      <c r="TV120" s="191">
        <f t="shared" ref="TV120:UH120" si="3293">SUM(TV121+TV125+TV130)</f>
        <v>0</v>
      </c>
      <c r="TW120" s="191">
        <f t="shared" si="3293"/>
        <v>0</v>
      </c>
      <c r="TX120" s="191">
        <f t="shared" si="3293"/>
        <v>0</v>
      </c>
      <c r="TY120" s="191">
        <f t="shared" si="3293"/>
        <v>0</v>
      </c>
      <c r="TZ120" s="191">
        <f t="shared" si="3293"/>
        <v>0</v>
      </c>
      <c r="UA120" s="191">
        <f t="shared" si="3293"/>
        <v>0</v>
      </c>
      <c r="UB120" s="191">
        <f t="shared" si="3293"/>
        <v>0</v>
      </c>
      <c r="UC120" s="191">
        <f t="shared" si="3293"/>
        <v>0</v>
      </c>
      <c r="UD120" s="191">
        <f t="shared" si="3293"/>
        <v>0</v>
      </c>
      <c r="UE120" s="191">
        <f t="shared" si="3293"/>
        <v>0</v>
      </c>
      <c r="UF120" s="191">
        <f t="shared" si="3293"/>
        <v>0</v>
      </c>
      <c r="UG120" s="191">
        <f t="shared" si="3293"/>
        <v>0</v>
      </c>
      <c r="UH120" s="191">
        <f t="shared" si="3293"/>
        <v>0</v>
      </c>
      <c r="UI120" s="191">
        <f>SUM(UI121+UI125+UI130)</f>
        <v>0</v>
      </c>
      <c r="UK120" s="191">
        <f t="shared" ref="UK120:UW120" si="3294">SUM(UK121+UK125+UK130)</f>
        <v>0</v>
      </c>
      <c r="UL120" s="191">
        <f t="shared" si="3294"/>
        <v>0</v>
      </c>
      <c r="UM120" s="191">
        <f t="shared" si="3294"/>
        <v>0</v>
      </c>
      <c r="UN120" s="191">
        <f t="shared" si="3294"/>
        <v>0</v>
      </c>
      <c r="UO120" s="191">
        <f t="shared" si="3294"/>
        <v>0</v>
      </c>
      <c r="UP120" s="191">
        <f t="shared" si="3294"/>
        <v>0</v>
      </c>
      <c r="UQ120" s="191">
        <f t="shared" si="3294"/>
        <v>0</v>
      </c>
      <c r="UR120" s="191">
        <f t="shared" si="3294"/>
        <v>0</v>
      </c>
      <c r="US120" s="191">
        <f t="shared" si="3294"/>
        <v>0</v>
      </c>
      <c r="UT120" s="191">
        <f t="shared" si="3294"/>
        <v>0</v>
      </c>
      <c r="UU120" s="191">
        <f t="shared" si="3294"/>
        <v>0</v>
      </c>
      <c r="UV120" s="191">
        <f t="shared" si="3294"/>
        <v>0</v>
      </c>
      <c r="UW120" s="191">
        <f t="shared" si="3294"/>
        <v>0</v>
      </c>
      <c r="UX120" s="191">
        <f>SUM(UX121+UX125+UX130)</f>
        <v>0</v>
      </c>
      <c r="UZ120" s="191">
        <f t="shared" ref="UZ120:VL120" si="3295">SUM(UZ121+UZ125+UZ130)</f>
        <v>0</v>
      </c>
      <c r="VA120" s="191">
        <f t="shared" si="3295"/>
        <v>0</v>
      </c>
      <c r="VB120" s="191">
        <f t="shared" si="3295"/>
        <v>0</v>
      </c>
      <c r="VC120" s="191">
        <f t="shared" si="3295"/>
        <v>0</v>
      </c>
      <c r="VD120" s="191">
        <f t="shared" si="3295"/>
        <v>0</v>
      </c>
      <c r="VE120" s="191">
        <f t="shared" si="3295"/>
        <v>0</v>
      </c>
      <c r="VF120" s="191">
        <f t="shared" si="3295"/>
        <v>0</v>
      </c>
      <c r="VG120" s="191">
        <f t="shared" si="3295"/>
        <v>0</v>
      </c>
      <c r="VH120" s="191">
        <f t="shared" si="3295"/>
        <v>0</v>
      </c>
      <c r="VI120" s="191">
        <f t="shared" si="3295"/>
        <v>0</v>
      </c>
      <c r="VJ120" s="191">
        <f t="shared" si="3295"/>
        <v>0</v>
      </c>
      <c r="VK120" s="191">
        <f t="shared" si="3295"/>
        <v>0</v>
      </c>
      <c r="VL120" s="191">
        <f t="shared" si="3295"/>
        <v>0</v>
      </c>
      <c r="VM120" s="191">
        <f>SUM(VM121+VM125+VM130)</f>
        <v>0</v>
      </c>
      <c r="VO120" s="191">
        <f t="shared" ref="VO120:WA120" si="3296">SUM(VO121+VO125+VO130)</f>
        <v>0</v>
      </c>
      <c r="VP120" s="191">
        <f t="shared" si="3296"/>
        <v>0</v>
      </c>
      <c r="VQ120" s="191">
        <f t="shared" si="3296"/>
        <v>0</v>
      </c>
      <c r="VR120" s="191">
        <f t="shared" si="3296"/>
        <v>0</v>
      </c>
      <c r="VS120" s="191">
        <f t="shared" si="3296"/>
        <v>0</v>
      </c>
      <c r="VT120" s="191">
        <f t="shared" si="3296"/>
        <v>0</v>
      </c>
      <c r="VU120" s="191">
        <f t="shared" si="3296"/>
        <v>0</v>
      </c>
      <c r="VV120" s="191">
        <f t="shared" si="3296"/>
        <v>0</v>
      </c>
      <c r="VW120" s="191">
        <f t="shared" si="3296"/>
        <v>0</v>
      </c>
      <c r="VX120" s="191">
        <f t="shared" si="3296"/>
        <v>0</v>
      </c>
      <c r="VY120" s="191">
        <f t="shared" si="3296"/>
        <v>0</v>
      </c>
      <c r="VZ120" s="191">
        <f t="shared" si="3296"/>
        <v>0</v>
      </c>
      <c r="WA120" s="191">
        <f t="shared" si="3296"/>
        <v>0</v>
      </c>
      <c r="WB120" s="191">
        <f>SUM(WB121+WB125+WB130)</f>
        <v>0</v>
      </c>
      <c r="WD120" s="191">
        <f t="shared" ref="WD120:WP120" si="3297">SUM(WD121+WD125+WD130)</f>
        <v>0</v>
      </c>
      <c r="WE120" s="191">
        <f t="shared" si="3297"/>
        <v>0</v>
      </c>
      <c r="WF120" s="191">
        <f t="shared" si="3297"/>
        <v>0</v>
      </c>
      <c r="WG120" s="191">
        <f t="shared" si="3297"/>
        <v>0</v>
      </c>
      <c r="WH120" s="191">
        <f t="shared" si="3297"/>
        <v>0</v>
      </c>
      <c r="WI120" s="191">
        <f t="shared" si="3297"/>
        <v>0</v>
      </c>
      <c r="WJ120" s="191">
        <f t="shared" si="3297"/>
        <v>0</v>
      </c>
      <c r="WK120" s="191">
        <f t="shared" si="3297"/>
        <v>0</v>
      </c>
      <c r="WL120" s="191">
        <f t="shared" si="3297"/>
        <v>0</v>
      </c>
      <c r="WM120" s="191">
        <f t="shared" si="3297"/>
        <v>0</v>
      </c>
      <c r="WN120" s="191">
        <f t="shared" si="3297"/>
        <v>0</v>
      </c>
      <c r="WO120" s="191">
        <f t="shared" si="3297"/>
        <v>0</v>
      </c>
      <c r="WP120" s="191">
        <f t="shared" si="3297"/>
        <v>0</v>
      </c>
      <c r="WQ120" s="191">
        <f>SUM(WQ121+WQ125+WQ130)</f>
        <v>0</v>
      </c>
      <c r="WS120" s="191">
        <f t="shared" ref="WS120:XE120" si="3298">SUM(WS121+WS125+WS130)</f>
        <v>0</v>
      </c>
      <c r="WT120" s="191">
        <f t="shared" si="3298"/>
        <v>0</v>
      </c>
      <c r="WU120" s="191">
        <f t="shared" si="3298"/>
        <v>0</v>
      </c>
      <c r="WV120" s="191">
        <f t="shared" si="3298"/>
        <v>0</v>
      </c>
      <c r="WW120" s="191">
        <f t="shared" si="3298"/>
        <v>0</v>
      </c>
      <c r="WX120" s="191">
        <f t="shared" si="3298"/>
        <v>0</v>
      </c>
      <c r="WY120" s="191">
        <f t="shared" si="3298"/>
        <v>0</v>
      </c>
      <c r="WZ120" s="191">
        <f t="shared" si="3298"/>
        <v>0</v>
      </c>
      <c r="XA120" s="191">
        <f t="shared" si="3298"/>
        <v>0</v>
      </c>
      <c r="XB120" s="191">
        <f t="shared" si="3298"/>
        <v>0</v>
      </c>
      <c r="XC120" s="191">
        <f t="shared" si="3298"/>
        <v>0</v>
      </c>
      <c r="XD120" s="191">
        <f t="shared" si="3298"/>
        <v>0</v>
      </c>
      <c r="XE120" s="191">
        <f t="shared" si="3298"/>
        <v>0</v>
      </c>
      <c r="XF120" s="191">
        <f>SUM(XF121+XF125+XF130)</f>
        <v>0</v>
      </c>
      <c r="XH120" s="191">
        <f t="shared" ref="XH120:XT120" si="3299">SUM(XH121+XH125+XH130)</f>
        <v>0</v>
      </c>
      <c r="XI120" s="191">
        <f t="shared" si="3299"/>
        <v>0</v>
      </c>
      <c r="XJ120" s="191">
        <f t="shared" si="3299"/>
        <v>0</v>
      </c>
      <c r="XK120" s="191">
        <f t="shared" si="3299"/>
        <v>0</v>
      </c>
      <c r="XL120" s="191">
        <f t="shared" si="3299"/>
        <v>0</v>
      </c>
      <c r="XM120" s="191">
        <f t="shared" si="3299"/>
        <v>0</v>
      </c>
      <c r="XN120" s="191">
        <f t="shared" si="3299"/>
        <v>0</v>
      </c>
      <c r="XO120" s="191">
        <f t="shared" si="3299"/>
        <v>0</v>
      </c>
      <c r="XP120" s="191">
        <f t="shared" si="3299"/>
        <v>0</v>
      </c>
      <c r="XQ120" s="191">
        <f t="shared" si="3299"/>
        <v>0</v>
      </c>
      <c r="XR120" s="191">
        <f t="shared" si="3299"/>
        <v>0</v>
      </c>
      <c r="XS120" s="191">
        <f t="shared" si="3299"/>
        <v>0</v>
      </c>
      <c r="XT120" s="191">
        <f t="shared" si="3299"/>
        <v>0</v>
      </c>
      <c r="XU120" s="191">
        <f>SUM(XU121+XU125+XU130)</f>
        <v>0</v>
      </c>
      <c r="XW120" s="191">
        <f t="shared" ref="XW120:YI120" si="3300">SUM(XW121+XW125+XW130)</f>
        <v>0</v>
      </c>
      <c r="XX120" s="191">
        <f t="shared" si="3300"/>
        <v>0</v>
      </c>
      <c r="XY120" s="191">
        <f t="shared" si="3300"/>
        <v>0</v>
      </c>
      <c r="XZ120" s="191">
        <f t="shared" si="3300"/>
        <v>0</v>
      </c>
      <c r="YA120" s="191">
        <f t="shared" si="3300"/>
        <v>0</v>
      </c>
      <c r="YB120" s="191">
        <f t="shared" si="3300"/>
        <v>0</v>
      </c>
      <c r="YC120" s="191">
        <f t="shared" si="3300"/>
        <v>0</v>
      </c>
      <c r="YD120" s="191">
        <f t="shared" si="3300"/>
        <v>0</v>
      </c>
      <c r="YE120" s="191">
        <f t="shared" si="3300"/>
        <v>0</v>
      </c>
      <c r="YF120" s="191">
        <f t="shared" si="3300"/>
        <v>0</v>
      </c>
      <c r="YG120" s="191">
        <f t="shared" si="3300"/>
        <v>0</v>
      </c>
      <c r="YH120" s="191">
        <f t="shared" si="3300"/>
        <v>0</v>
      </c>
      <c r="YI120" s="191">
        <f t="shared" si="3300"/>
        <v>0</v>
      </c>
      <c r="YJ120" s="191">
        <f>SUM(YJ121+YJ125+YJ130)</f>
        <v>0</v>
      </c>
      <c r="YL120" s="191">
        <f t="shared" ref="YL120:YX120" si="3301">SUM(YL121+YL125+YL130)</f>
        <v>0</v>
      </c>
      <c r="YM120" s="191">
        <f t="shared" si="3301"/>
        <v>0</v>
      </c>
      <c r="YN120" s="191">
        <f t="shared" si="3301"/>
        <v>0</v>
      </c>
      <c r="YO120" s="191">
        <f t="shared" si="3301"/>
        <v>0</v>
      </c>
      <c r="YP120" s="191">
        <f t="shared" si="3301"/>
        <v>0</v>
      </c>
      <c r="YQ120" s="191">
        <f t="shared" si="3301"/>
        <v>0</v>
      </c>
      <c r="YR120" s="191">
        <f t="shared" si="3301"/>
        <v>0</v>
      </c>
      <c r="YS120" s="191">
        <f t="shared" si="3301"/>
        <v>0</v>
      </c>
      <c r="YT120" s="191">
        <f t="shared" si="3301"/>
        <v>0</v>
      </c>
      <c r="YU120" s="191">
        <f t="shared" si="3301"/>
        <v>0</v>
      </c>
      <c r="YV120" s="191">
        <f t="shared" si="3301"/>
        <v>0</v>
      </c>
      <c r="YW120" s="191">
        <f t="shared" si="3301"/>
        <v>0</v>
      </c>
      <c r="YX120" s="191">
        <f t="shared" si="3301"/>
        <v>0</v>
      </c>
      <c r="YY120" s="191">
        <f>SUM(YY121+YY125+YY130)</f>
        <v>0</v>
      </c>
      <c r="ZA120" s="191">
        <f t="shared" ref="ZA120:ZM120" si="3302">SUM(ZA121+ZA125+ZA130)</f>
        <v>0</v>
      </c>
      <c r="ZB120" s="191">
        <f t="shared" si="3302"/>
        <v>0</v>
      </c>
      <c r="ZC120" s="191">
        <f t="shared" si="3302"/>
        <v>0</v>
      </c>
      <c r="ZD120" s="191">
        <f t="shared" si="3302"/>
        <v>0</v>
      </c>
      <c r="ZE120" s="191">
        <f t="shared" si="3302"/>
        <v>0</v>
      </c>
      <c r="ZF120" s="191">
        <f t="shared" si="3302"/>
        <v>0</v>
      </c>
      <c r="ZG120" s="191">
        <f t="shared" si="3302"/>
        <v>0</v>
      </c>
      <c r="ZH120" s="191">
        <f t="shared" si="3302"/>
        <v>0</v>
      </c>
      <c r="ZI120" s="191">
        <f t="shared" si="3302"/>
        <v>0</v>
      </c>
      <c r="ZJ120" s="191">
        <f t="shared" si="3302"/>
        <v>0</v>
      </c>
      <c r="ZK120" s="191">
        <f t="shared" si="3302"/>
        <v>0</v>
      </c>
      <c r="ZL120" s="191">
        <f t="shared" si="3302"/>
        <v>0</v>
      </c>
      <c r="ZM120" s="191">
        <f t="shared" si="3302"/>
        <v>0</v>
      </c>
      <c r="ZN120" s="191">
        <f>SUM(ZN121+ZN125+ZN130)</f>
        <v>0</v>
      </c>
      <c r="ZP120" s="191">
        <f t="shared" ref="ZP120:AAB120" si="3303">SUM(ZP121+ZP125+ZP130)</f>
        <v>0</v>
      </c>
      <c r="ZQ120" s="191">
        <f t="shared" si="3303"/>
        <v>0</v>
      </c>
      <c r="ZR120" s="191">
        <f t="shared" si="3303"/>
        <v>0</v>
      </c>
      <c r="ZS120" s="191">
        <f t="shared" si="3303"/>
        <v>0</v>
      </c>
      <c r="ZT120" s="191">
        <f t="shared" si="3303"/>
        <v>0</v>
      </c>
      <c r="ZU120" s="191">
        <f t="shared" si="3303"/>
        <v>0</v>
      </c>
      <c r="ZV120" s="191">
        <f t="shared" si="3303"/>
        <v>0</v>
      </c>
      <c r="ZW120" s="191">
        <f t="shared" si="3303"/>
        <v>0</v>
      </c>
      <c r="ZX120" s="191">
        <f t="shared" si="3303"/>
        <v>0</v>
      </c>
      <c r="ZY120" s="191">
        <f t="shared" si="3303"/>
        <v>0</v>
      </c>
      <c r="ZZ120" s="191">
        <f t="shared" si="3303"/>
        <v>0</v>
      </c>
      <c r="AAA120" s="191">
        <f t="shared" si="3303"/>
        <v>0</v>
      </c>
      <c r="AAB120" s="191">
        <f t="shared" si="3303"/>
        <v>0</v>
      </c>
      <c r="AAC120" s="191">
        <f>SUM(AAC121+AAC125+AAC130)</f>
        <v>0</v>
      </c>
      <c r="AAE120" s="191">
        <f t="shared" ref="AAE120:AAQ120" si="3304">SUM(AAE121+AAE125+AAE130)</f>
        <v>0</v>
      </c>
      <c r="AAF120" s="191">
        <f t="shared" si="3304"/>
        <v>0</v>
      </c>
      <c r="AAG120" s="191">
        <f t="shared" si="3304"/>
        <v>0</v>
      </c>
      <c r="AAH120" s="191">
        <f t="shared" si="3304"/>
        <v>0</v>
      </c>
      <c r="AAI120" s="191">
        <f t="shared" si="3304"/>
        <v>0</v>
      </c>
      <c r="AAJ120" s="191">
        <f t="shared" si="3304"/>
        <v>0</v>
      </c>
      <c r="AAK120" s="191">
        <f t="shared" si="3304"/>
        <v>0</v>
      </c>
      <c r="AAL120" s="191">
        <f t="shared" si="3304"/>
        <v>0</v>
      </c>
      <c r="AAM120" s="191">
        <f t="shared" si="3304"/>
        <v>0</v>
      </c>
      <c r="AAN120" s="191">
        <f t="shared" si="3304"/>
        <v>0</v>
      </c>
      <c r="AAO120" s="191">
        <f t="shared" si="3304"/>
        <v>0</v>
      </c>
      <c r="AAP120" s="191">
        <f t="shared" si="3304"/>
        <v>0</v>
      </c>
      <c r="AAQ120" s="191">
        <f t="shared" si="3304"/>
        <v>0</v>
      </c>
      <c r="AAR120" s="191">
        <f>SUM(AAR121+AAR125+AAR130)</f>
        <v>0</v>
      </c>
      <c r="AAT120" s="191">
        <f t="shared" ref="AAT120:ABF120" si="3305">SUM(AAT121+AAT125+AAT130)</f>
        <v>0</v>
      </c>
      <c r="AAU120" s="191">
        <f t="shared" si="3305"/>
        <v>0</v>
      </c>
      <c r="AAV120" s="191">
        <f t="shared" si="3305"/>
        <v>0</v>
      </c>
      <c r="AAW120" s="191">
        <f t="shared" si="3305"/>
        <v>0</v>
      </c>
      <c r="AAX120" s="191">
        <f t="shared" si="3305"/>
        <v>0</v>
      </c>
      <c r="AAY120" s="191">
        <f t="shared" si="3305"/>
        <v>0</v>
      </c>
      <c r="AAZ120" s="191">
        <f t="shared" si="3305"/>
        <v>0</v>
      </c>
      <c r="ABA120" s="191">
        <f t="shared" si="3305"/>
        <v>0</v>
      </c>
      <c r="ABB120" s="191">
        <f t="shared" si="3305"/>
        <v>0</v>
      </c>
      <c r="ABC120" s="191">
        <f t="shared" si="3305"/>
        <v>0</v>
      </c>
      <c r="ABD120" s="191">
        <f t="shared" si="3305"/>
        <v>0</v>
      </c>
      <c r="ABE120" s="191">
        <f t="shared" si="3305"/>
        <v>0</v>
      </c>
      <c r="ABF120" s="191">
        <f t="shared" si="3305"/>
        <v>0</v>
      </c>
      <c r="ABG120" s="191">
        <f>SUM(ABG121+ABG125+ABG130)</f>
        <v>0</v>
      </c>
      <c r="ABI120" s="191">
        <f t="shared" ref="ABI120:ABU120" si="3306">SUM(ABI121+ABI125+ABI130)</f>
        <v>0</v>
      </c>
      <c r="ABJ120" s="191">
        <f t="shared" si="3306"/>
        <v>0</v>
      </c>
      <c r="ABK120" s="191">
        <f t="shared" si="3306"/>
        <v>0</v>
      </c>
      <c r="ABL120" s="191">
        <f t="shared" si="3306"/>
        <v>0</v>
      </c>
      <c r="ABM120" s="191">
        <f t="shared" si="3306"/>
        <v>0</v>
      </c>
      <c r="ABN120" s="191">
        <f t="shared" si="3306"/>
        <v>0</v>
      </c>
      <c r="ABO120" s="191">
        <f t="shared" si="3306"/>
        <v>0</v>
      </c>
      <c r="ABP120" s="191">
        <f t="shared" si="3306"/>
        <v>0</v>
      </c>
      <c r="ABQ120" s="191">
        <f t="shared" si="3306"/>
        <v>0</v>
      </c>
      <c r="ABR120" s="191">
        <f t="shared" si="3306"/>
        <v>0</v>
      </c>
      <c r="ABS120" s="191">
        <f t="shared" si="3306"/>
        <v>0</v>
      </c>
      <c r="ABT120" s="191">
        <f t="shared" si="3306"/>
        <v>0</v>
      </c>
      <c r="ABU120" s="191">
        <f t="shared" si="3306"/>
        <v>0</v>
      </c>
      <c r="ABV120" s="191">
        <f>SUM(ABV121+ABV125+ABV130)</f>
        <v>0</v>
      </c>
      <c r="ABX120" s="191">
        <f t="shared" ref="ABX120:ACJ120" si="3307">SUM(ABX121+ABX125+ABX130)</f>
        <v>0</v>
      </c>
      <c r="ABY120" s="191">
        <f t="shared" si="3307"/>
        <v>0</v>
      </c>
      <c r="ABZ120" s="191">
        <f t="shared" si="3307"/>
        <v>0</v>
      </c>
      <c r="ACA120" s="191">
        <f t="shared" si="3307"/>
        <v>0</v>
      </c>
      <c r="ACB120" s="191">
        <f t="shared" si="3307"/>
        <v>0</v>
      </c>
      <c r="ACC120" s="191">
        <f t="shared" si="3307"/>
        <v>0</v>
      </c>
      <c r="ACD120" s="191">
        <f t="shared" si="3307"/>
        <v>0</v>
      </c>
      <c r="ACE120" s="191">
        <f t="shared" si="3307"/>
        <v>0</v>
      </c>
      <c r="ACF120" s="191">
        <f t="shared" si="3307"/>
        <v>0</v>
      </c>
      <c r="ACG120" s="191">
        <f t="shared" si="3307"/>
        <v>0</v>
      </c>
      <c r="ACH120" s="191">
        <f t="shared" si="3307"/>
        <v>0</v>
      </c>
      <c r="ACI120" s="191">
        <f t="shared" si="3307"/>
        <v>0</v>
      </c>
      <c r="ACJ120" s="191">
        <f t="shared" si="3307"/>
        <v>0</v>
      </c>
      <c r="ACK120" s="191">
        <f>SUM(ACK121+ACK125+ACK130)</f>
        <v>0</v>
      </c>
      <c r="ACM120" s="191">
        <f t="shared" ref="ACM120:ACY120" si="3308">SUM(ACM121+ACM125+ACM130)</f>
        <v>0</v>
      </c>
      <c r="ACN120" s="191">
        <f t="shared" si="3308"/>
        <v>0</v>
      </c>
      <c r="ACO120" s="191">
        <f t="shared" si="3308"/>
        <v>0</v>
      </c>
      <c r="ACP120" s="191">
        <f t="shared" si="3308"/>
        <v>0</v>
      </c>
      <c r="ACQ120" s="191">
        <f t="shared" si="3308"/>
        <v>0</v>
      </c>
      <c r="ACR120" s="191">
        <f t="shared" si="3308"/>
        <v>0</v>
      </c>
      <c r="ACS120" s="191">
        <f t="shared" si="3308"/>
        <v>0</v>
      </c>
      <c r="ACT120" s="191">
        <f t="shared" si="3308"/>
        <v>0</v>
      </c>
      <c r="ACU120" s="191">
        <f t="shared" si="3308"/>
        <v>0</v>
      </c>
      <c r="ACV120" s="191">
        <f t="shared" si="3308"/>
        <v>0</v>
      </c>
      <c r="ACW120" s="191">
        <f t="shared" si="3308"/>
        <v>0</v>
      </c>
      <c r="ACX120" s="191">
        <f t="shared" si="3308"/>
        <v>0</v>
      </c>
      <c r="ACY120" s="191">
        <f t="shared" si="3308"/>
        <v>0</v>
      </c>
      <c r="ACZ120" s="191">
        <f>SUM(ACZ121+ACZ125+ACZ130)</f>
        <v>0</v>
      </c>
      <c r="ADC120" s="191">
        <f t="shared" ref="ADC120:ADO120" si="3309">SUM(ADC121+ADC125+ADC130)</f>
        <v>0</v>
      </c>
      <c r="ADD120" s="191">
        <f t="shared" si="3309"/>
        <v>0</v>
      </c>
      <c r="ADE120" s="191">
        <f t="shared" si="3309"/>
        <v>0</v>
      </c>
      <c r="ADF120" s="191">
        <f t="shared" si="3309"/>
        <v>0</v>
      </c>
      <c r="ADG120" s="191">
        <f t="shared" si="3309"/>
        <v>0</v>
      </c>
      <c r="ADH120" s="191">
        <f t="shared" si="3309"/>
        <v>0</v>
      </c>
      <c r="ADI120" s="191">
        <f t="shared" si="3309"/>
        <v>0</v>
      </c>
      <c r="ADJ120" s="191">
        <f t="shared" si="3309"/>
        <v>0</v>
      </c>
      <c r="ADK120" s="191">
        <f t="shared" si="3309"/>
        <v>0</v>
      </c>
      <c r="ADL120" s="191">
        <f t="shared" si="3309"/>
        <v>0</v>
      </c>
      <c r="ADM120" s="191">
        <f t="shared" si="3309"/>
        <v>0</v>
      </c>
      <c r="ADN120" s="191">
        <f t="shared" si="3309"/>
        <v>0</v>
      </c>
      <c r="ADO120" s="191">
        <f t="shared" si="3309"/>
        <v>0</v>
      </c>
      <c r="ADP120" s="191">
        <f>SUM(ADP121+ADP125+ADP130)</f>
        <v>0</v>
      </c>
      <c r="ADR120" s="191">
        <f t="shared" ref="ADR120:AED120" si="3310">SUM(ADR121+ADR125+ADR130)</f>
        <v>0</v>
      </c>
      <c r="ADS120" s="191">
        <f t="shared" si="3310"/>
        <v>0</v>
      </c>
      <c r="ADT120" s="191">
        <f t="shared" si="3310"/>
        <v>0</v>
      </c>
      <c r="ADU120" s="191">
        <f t="shared" si="3310"/>
        <v>0</v>
      </c>
      <c r="ADV120" s="191">
        <f t="shared" si="3310"/>
        <v>0</v>
      </c>
      <c r="ADW120" s="191">
        <f t="shared" si="3310"/>
        <v>0</v>
      </c>
      <c r="ADX120" s="191">
        <f t="shared" si="3310"/>
        <v>0</v>
      </c>
      <c r="ADY120" s="191">
        <f t="shared" si="3310"/>
        <v>0</v>
      </c>
      <c r="ADZ120" s="191">
        <f t="shared" si="3310"/>
        <v>0</v>
      </c>
      <c r="AEA120" s="191">
        <f t="shared" si="3310"/>
        <v>0</v>
      </c>
      <c r="AEB120" s="191">
        <f t="shared" si="3310"/>
        <v>0</v>
      </c>
      <c r="AEC120" s="191">
        <f t="shared" si="3310"/>
        <v>0</v>
      </c>
      <c r="AED120" s="191">
        <f t="shared" si="3310"/>
        <v>0</v>
      </c>
      <c r="AEE120" s="191">
        <f>SUM(AEE121+AEE125+AEE130)</f>
        <v>0</v>
      </c>
      <c r="AEG120" s="191">
        <f t="shared" ref="AEG120:AES120" si="3311">SUM(AEG121+AEG125+AEG130)</f>
        <v>0</v>
      </c>
      <c r="AEH120" s="191">
        <f t="shared" si="3311"/>
        <v>0</v>
      </c>
      <c r="AEI120" s="191">
        <f t="shared" si="3311"/>
        <v>0</v>
      </c>
      <c r="AEJ120" s="191">
        <f t="shared" si="3311"/>
        <v>0</v>
      </c>
      <c r="AEK120" s="191">
        <f t="shared" si="3311"/>
        <v>0</v>
      </c>
      <c r="AEL120" s="191">
        <f t="shared" si="3311"/>
        <v>0</v>
      </c>
      <c r="AEM120" s="191">
        <f t="shared" si="3311"/>
        <v>0</v>
      </c>
      <c r="AEN120" s="191">
        <f t="shared" si="3311"/>
        <v>0</v>
      </c>
      <c r="AEO120" s="191">
        <f t="shared" si="3311"/>
        <v>0</v>
      </c>
      <c r="AEP120" s="191">
        <f t="shared" si="3311"/>
        <v>0</v>
      </c>
      <c r="AEQ120" s="191">
        <f t="shared" si="3311"/>
        <v>0</v>
      </c>
      <c r="AER120" s="191">
        <f t="shared" si="3311"/>
        <v>0</v>
      </c>
      <c r="AES120" s="191">
        <f t="shared" si="3311"/>
        <v>0</v>
      </c>
      <c r="AET120" s="191">
        <f>SUM(AET121+AET125+AET130)</f>
        <v>0</v>
      </c>
      <c r="AEV120" s="191">
        <f t="shared" ref="AEV120:AFH120" si="3312">SUM(AEV121+AEV125+AEV130)</f>
        <v>0</v>
      </c>
      <c r="AEW120" s="191">
        <f t="shared" si="3312"/>
        <v>0</v>
      </c>
      <c r="AEX120" s="191">
        <f t="shared" si="3312"/>
        <v>0</v>
      </c>
      <c r="AEY120" s="191">
        <f t="shared" si="3312"/>
        <v>0</v>
      </c>
      <c r="AEZ120" s="191">
        <f t="shared" si="3312"/>
        <v>0</v>
      </c>
      <c r="AFA120" s="191">
        <f t="shared" si="3312"/>
        <v>0</v>
      </c>
      <c r="AFB120" s="191">
        <f t="shared" si="3312"/>
        <v>0</v>
      </c>
      <c r="AFC120" s="191">
        <f t="shared" si="3312"/>
        <v>0</v>
      </c>
      <c r="AFD120" s="191">
        <f t="shared" si="3312"/>
        <v>0</v>
      </c>
      <c r="AFE120" s="191">
        <f t="shared" si="3312"/>
        <v>0</v>
      </c>
      <c r="AFF120" s="191">
        <f t="shared" si="3312"/>
        <v>0</v>
      </c>
      <c r="AFG120" s="191">
        <f t="shared" si="3312"/>
        <v>0</v>
      </c>
      <c r="AFH120" s="191">
        <f t="shared" si="3312"/>
        <v>0</v>
      </c>
      <c r="AFI120" s="191">
        <f>SUM(AFI121+AFI125+AFI130)</f>
        <v>0</v>
      </c>
      <c r="AFK120" s="191">
        <f t="shared" ref="AFK120:AFW120" si="3313">SUM(AFK121+AFK125+AFK130)</f>
        <v>0</v>
      </c>
      <c r="AFL120" s="191">
        <f t="shared" si="3313"/>
        <v>0</v>
      </c>
      <c r="AFM120" s="191">
        <f t="shared" si="3313"/>
        <v>0</v>
      </c>
      <c r="AFN120" s="191">
        <f t="shared" si="3313"/>
        <v>0</v>
      </c>
      <c r="AFO120" s="191">
        <f t="shared" si="3313"/>
        <v>0</v>
      </c>
      <c r="AFP120" s="191">
        <f t="shared" si="3313"/>
        <v>0</v>
      </c>
      <c r="AFQ120" s="191">
        <f t="shared" si="3313"/>
        <v>0</v>
      </c>
      <c r="AFR120" s="191">
        <f t="shared" si="3313"/>
        <v>0</v>
      </c>
      <c r="AFS120" s="191">
        <f t="shared" si="3313"/>
        <v>0</v>
      </c>
      <c r="AFT120" s="191">
        <f t="shared" si="3313"/>
        <v>0</v>
      </c>
      <c r="AFU120" s="191">
        <f t="shared" si="3313"/>
        <v>0</v>
      </c>
      <c r="AFV120" s="191">
        <f t="shared" si="3313"/>
        <v>0</v>
      </c>
      <c r="AFW120" s="191">
        <f t="shared" si="3313"/>
        <v>0</v>
      </c>
      <c r="AFX120" s="191">
        <f>SUM(AFX121+AFX125+AFX130)</f>
        <v>0</v>
      </c>
      <c r="AFZ120" s="191">
        <f t="shared" ref="AFZ120:AGL120" si="3314">SUM(AFZ121+AFZ125+AFZ130)</f>
        <v>0</v>
      </c>
      <c r="AGA120" s="191">
        <f t="shared" si="3314"/>
        <v>0</v>
      </c>
      <c r="AGB120" s="191">
        <f t="shared" si="3314"/>
        <v>0</v>
      </c>
      <c r="AGC120" s="191">
        <f t="shared" si="3314"/>
        <v>0</v>
      </c>
      <c r="AGD120" s="191">
        <f t="shared" si="3314"/>
        <v>0</v>
      </c>
      <c r="AGE120" s="191">
        <f t="shared" si="3314"/>
        <v>0</v>
      </c>
      <c r="AGF120" s="191">
        <f t="shared" si="3314"/>
        <v>0</v>
      </c>
      <c r="AGG120" s="191">
        <f t="shared" si="3314"/>
        <v>0</v>
      </c>
      <c r="AGH120" s="191">
        <f t="shared" si="3314"/>
        <v>0</v>
      </c>
      <c r="AGI120" s="191">
        <f t="shared" si="3314"/>
        <v>0</v>
      </c>
      <c r="AGJ120" s="191">
        <f t="shared" si="3314"/>
        <v>0</v>
      </c>
      <c r="AGK120" s="191">
        <f t="shared" si="3314"/>
        <v>0</v>
      </c>
      <c r="AGL120" s="191">
        <f t="shared" si="3314"/>
        <v>0</v>
      </c>
      <c r="AGM120" s="191">
        <f>SUM(AGM121+AGM125+AGM130)</f>
        <v>0</v>
      </c>
      <c r="AGO120" s="191">
        <f t="shared" ref="AGO120:AHA120" si="3315">SUM(AGO121+AGO125+AGO130)</f>
        <v>0</v>
      </c>
      <c r="AGP120" s="191">
        <f t="shared" si="3315"/>
        <v>0</v>
      </c>
      <c r="AGQ120" s="191">
        <f t="shared" si="3315"/>
        <v>0</v>
      </c>
      <c r="AGR120" s="191">
        <f t="shared" si="3315"/>
        <v>0</v>
      </c>
      <c r="AGS120" s="191">
        <f t="shared" si="3315"/>
        <v>0</v>
      </c>
      <c r="AGT120" s="191">
        <f t="shared" si="3315"/>
        <v>0</v>
      </c>
      <c r="AGU120" s="191">
        <f t="shared" si="3315"/>
        <v>0</v>
      </c>
      <c r="AGV120" s="191">
        <f t="shared" si="3315"/>
        <v>0</v>
      </c>
      <c r="AGW120" s="191">
        <f t="shared" si="3315"/>
        <v>0</v>
      </c>
      <c r="AGX120" s="191">
        <f t="shared" si="3315"/>
        <v>0</v>
      </c>
      <c r="AGY120" s="191">
        <f t="shared" si="3315"/>
        <v>0</v>
      </c>
      <c r="AGZ120" s="191">
        <f t="shared" si="3315"/>
        <v>0</v>
      </c>
      <c r="AHA120" s="191">
        <f t="shared" si="3315"/>
        <v>0</v>
      </c>
      <c r="AHB120" s="191">
        <f>SUM(AHB121+AHB125+AHB130)</f>
        <v>0</v>
      </c>
      <c r="AHD120" s="191">
        <f t="shared" ref="AHD120:AHP120" si="3316">SUM(AHD121+AHD125+AHD130)</f>
        <v>0</v>
      </c>
      <c r="AHE120" s="191">
        <f t="shared" si="3316"/>
        <v>0</v>
      </c>
      <c r="AHF120" s="191">
        <f t="shared" si="3316"/>
        <v>0</v>
      </c>
      <c r="AHG120" s="191">
        <f t="shared" si="3316"/>
        <v>0</v>
      </c>
      <c r="AHH120" s="191">
        <f t="shared" si="3316"/>
        <v>0</v>
      </c>
      <c r="AHI120" s="191">
        <f t="shared" si="3316"/>
        <v>0</v>
      </c>
      <c r="AHJ120" s="191">
        <f t="shared" si="3316"/>
        <v>0</v>
      </c>
      <c r="AHK120" s="191">
        <f t="shared" si="3316"/>
        <v>0</v>
      </c>
      <c r="AHL120" s="191">
        <f t="shared" si="3316"/>
        <v>0</v>
      </c>
      <c r="AHM120" s="191">
        <f t="shared" si="3316"/>
        <v>0</v>
      </c>
      <c r="AHN120" s="191">
        <f t="shared" si="3316"/>
        <v>0</v>
      </c>
      <c r="AHO120" s="191">
        <f t="shared" si="3316"/>
        <v>0</v>
      </c>
      <c r="AHP120" s="191">
        <f t="shared" si="3316"/>
        <v>0</v>
      </c>
      <c r="AHQ120" s="191">
        <f>SUM(AHQ121+AHQ125+AHQ130)</f>
        <v>0</v>
      </c>
      <c r="AHS120" s="191">
        <f t="shared" ref="AHS120:AIE120" si="3317">SUM(AHS121+AHS125+AHS130)</f>
        <v>0</v>
      </c>
      <c r="AHT120" s="191">
        <f t="shared" si="3317"/>
        <v>0</v>
      </c>
      <c r="AHU120" s="191">
        <f t="shared" si="3317"/>
        <v>0</v>
      </c>
      <c r="AHV120" s="191">
        <f t="shared" si="3317"/>
        <v>0</v>
      </c>
      <c r="AHW120" s="191">
        <f t="shared" si="3317"/>
        <v>0</v>
      </c>
      <c r="AHX120" s="191">
        <f t="shared" si="3317"/>
        <v>0</v>
      </c>
      <c r="AHY120" s="191">
        <f t="shared" si="3317"/>
        <v>0</v>
      </c>
      <c r="AHZ120" s="191">
        <f t="shared" si="3317"/>
        <v>0</v>
      </c>
      <c r="AIA120" s="191">
        <f t="shared" si="3317"/>
        <v>0</v>
      </c>
      <c r="AIB120" s="191">
        <f t="shared" si="3317"/>
        <v>0</v>
      </c>
      <c r="AIC120" s="191">
        <f t="shared" si="3317"/>
        <v>0</v>
      </c>
      <c r="AID120" s="191">
        <f t="shared" si="3317"/>
        <v>0</v>
      </c>
      <c r="AIE120" s="191">
        <f t="shared" si="3317"/>
        <v>0</v>
      </c>
      <c r="AIF120" s="191">
        <f>SUM(AIF121+AIF125+AIF130)</f>
        <v>0</v>
      </c>
    </row>
    <row r="121" spans="1:916" x14ac:dyDescent="0.25">
      <c r="A121" s="41" t="s">
        <v>232</v>
      </c>
      <c r="B121" s="42" t="s">
        <v>286</v>
      </c>
      <c r="C121" s="191">
        <f t="shared" ref="C121:AC121" si="3318">SUM(C122:C124)</f>
        <v>0</v>
      </c>
      <c r="D121" s="191">
        <f t="shared" si="3318"/>
        <v>0</v>
      </c>
      <c r="E121" s="191">
        <f t="shared" si="3318"/>
        <v>0</v>
      </c>
      <c r="F121" s="191">
        <f t="shared" si="3318"/>
        <v>0</v>
      </c>
      <c r="G121" s="191">
        <f t="shared" si="3318"/>
        <v>0</v>
      </c>
      <c r="H121" s="191">
        <f t="shared" si="3318"/>
        <v>0</v>
      </c>
      <c r="I121" s="191">
        <f t="shared" si="3318"/>
        <v>0</v>
      </c>
      <c r="J121" s="191">
        <f t="shared" si="3318"/>
        <v>0</v>
      </c>
      <c r="K121" s="191">
        <f t="shared" si="3318"/>
        <v>0</v>
      </c>
      <c r="L121" s="191">
        <f t="shared" si="3318"/>
        <v>0</v>
      </c>
      <c r="M121" s="191">
        <f t="shared" si="3318"/>
        <v>0</v>
      </c>
      <c r="N121" s="191">
        <f t="shared" si="3318"/>
        <v>0</v>
      </c>
      <c r="O121" s="191">
        <f t="shared" si="3318"/>
        <v>0</v>
      </c>
      <c r="P121" s="191">
        <f t="shared" si="3318"/>
        <v>0</v>
      </c>
      <c r="Q121" s="191">
        <f t="shared" si="3318"/>
        <v>0</v>
      </c>
      <c r="R121" s="191">
        <f t="shared" si="3318"/>
        <v>0</v>
      </c>
      <c r="S121" s="191">
        <f t="shared" si="3318"/>
        <v>0</v>
      </c>
      <c r="T121" s="191">
        <f t="shared" si="3318"/>
        <v>0</v>
      </c>
      <c r="U121" s="191">
        <f t="shared" si="3318"/>
        <v>0</v>
      </c>
      <c r="V121" s="191">
        <f t="shared" si="3318"/>
        <v>0</v>
      </c>
      <c r="W121" s="191">
        <f t="shared" si="3318"/>
        <v>0</v>
      </c>
      <c r="X121" s="191">
        <f t="shared" si="3318"/>
        <v>0</v>
      </c>
      <c r="Y121" s="191">
        <f t="shared" si="3318"/>
        <v>0</v>
      </c>
      <c r="Z121" s="191">
        <f t="shared" si="3318"/>
        <v>0</v>
      </c>
      <c r="AA121" s="191">
        <f t="shared" si="3318"/>
        <v>0</v>
      </c>
      <c r="AB121" s="191">
        <f t="shared" si="3318"/>
        <v>0</v>
      </c>
      <c r="AC121" s="191">
        <f t="shared" si="3318"/>
        <v>0</v>
      </c>
      <c r="AD121" s="191">
        <f>SUM(AD122:AD124)</f>
        <v>0</v>
      </c>
      <c r="AF121" s="191">
        <f t="shared" ref="AF121:AR121" si="3319">SUM(AF122:AF124)</f>
        <v>0</v>
      </c>
      <c r="AG121" s="191">
        <f t="shared" si="3319"/>
        <v>0</v>
      </c>
      <c r="AH121" s="191">
        <f t="shared" si="3319"/>
        <v>0</v>
      </c>
      <c r="AI121" s="191">
        <f t="shared" si="3319"/>
        <v>0</v>
      </c>
      <c r="AJ121" s="191">
        <f t="shared" si="3319"/>
        <v>0</v>
      </c>
      <c r="AK121" s="191">
        <f t="shared" si="3319"/>
        <v>0</v>
      </c>
      <c r="AL121" s="191">
        <f t="shared" si="3319"/>
        <v>0</v>
      </c>
      <c r="AM121" s="191">
        <f t="shared" si="3319"/>
        <v>0</v>
      </c>
      <c r="AN121" s="191">
        <f t="shared" si="3319"/>
        <v>0</v>
      </c>
      <c r="AO121" s="191">
        <f t="shared" si="3319"/>
        <v>0</v>
      </c>
      <c r="AP121" s="191">
        <f t="shared" si="3319"/>
        <v>0</v>
      </c>
      <c r="AQ121" s="191">
        <f t="shared" si="3319"/>
        <v>0</v>
      </c>
      <c r="AR121" s="191">
        <f t="shared" si="3319"/>
        <v>0</v>
      </c>
      <c r="AS121" s="191">
        <f>SUM(AS122:AS124)</f>
        <v>0</v>
      </c>
      <c r="AU121" s="191">
        <f t="shared" ref="AU121:BG121" si="3320">SUM(AU122:AU124)</f>
        <v>0</v>
      </c>
      <c r="AV121" s="191">
        <f t="shared" si="3320"/>
        <v>0</v>
      </c>
      <c r="AW121" s="191">
        <f t="shared" si="3320"/>
        <v>0</v>
      </c>
      <c r="AX121" s="191">
        <f t="shared" si="3320"/>
        <v>0</v>
      </c>
      <c r="AY121" s="191">
        <f t="shared" si="3320"/>
        <v>0</v>
      </c>
      <c r="AZ121" s="191">
        <f t="shared" si="3320"/>
        <v>0</v>
      </c>
      <c r="BA121" s="191">
        <f t="shared" si="3320"/>
        <v>0</v>
      </c>
      <c r="BB121" s="191">
        <f t="shared" si="3320"/>
        <v>0</v>
      </c>
      <c r="BC121" s="191">
        <f t="shared" si="3320"/>
        <v>0</v>
      </c>
      <c r="BD121" s="191">
        <f t="shared" si="3320"/>
        <v>0</v>
      </c>
      <c r="BE121" s="191">
        <f t="shared" si="3320"/>
        <v>0</v>
      </c>
      <c r="BF121" s="191">
        <f t="shared" si="3320"/>
        <v>0</v>
      </c>
      <c r="BG121" s="191">
        <f t="shared" si="3320"/>
        <v>0</v>
      </c>
      <c r="BH121" s="191">
        <f>SUM(BH122:BH124)</f>
        <v>0</v>
      </c>
      <c r="BJ121" s="191">
        <f t="shared" ref="BJ121:BV121" si="3321">SUM(BJ122:BJ124)</f>
        <v>0</v>
      </c>
      <c r="BK121" s="191">
        <f t="shared" si="3321"/>
        <v>0</v>
      </c>
      <c r="BL121" s="191">
        <f t="shared" si="3321"/>
        <v>0</v>
      </c>
      <c r="BM121" s="191">
        <f t="shared" si="3321"/>
        <v>0</v>
      </c>
      <c r="BN121" s="191">
        <f t="shared" si="3321"/>
        <v>0</v>
      </c>
      <c r="BO121" s="191">
        <f t="shared" si="3321"/>
        <v>0</v>
      </c>
      <c r="BP121" s="191">
        <f t="shared" si="3321"/>
        <v>0</v>
      </c>
      <c r="BQ121" s="191">
        <f t="shared" si="3321"/>
        <v>0</v>
      </c>
      <c r="BR121" s="191">
        <f t="shared" si="3321"/>
        <v>0</v>
      </c>
      <c r="BS121" s="191">
        <f t="shared" si="3321"/>
        <v>0</v>
      </c>
      <c r="BT121" s="191">
        <f t="shared" si="3321"/>
        <v>0</v>
      </c>
      <c r="BU121" s="191">
        <f t="shared" si="3321"/>
        <v>0</v>
      </c>
      <c r="BV121" s="191">
        <f t="shared" si="3321"/>
        <v>0</v>
      </c>
      <c r="BW121" s="191">
        <f>SUM(BW122:BW124)</f>
        <v>0</v>
      </c>
      <c r="BY121" s="191">
        <f t="shared" ref="BY121:CK121" si="3322">SUM(BY122:BY124)</f>
        <v>0</v>
      </c>
      <c r="BZ121" s="191">
        <f t="shared" si="3322"/>
        <v>0</v>
      </c>
      <c r="CA121" s="191">
        <f t="shared" si="3322"/>
        <v>0</v>
      </c>
      <c r="CB121" s="191">
        <f t="shared" si="3322"/>
        <v>0</v>
      </c>
      <c r="CC121" s="191">
        <f t="shared" si="3322"/>
        <v>0</v>
      </c>
      <c r="CD121" s="191">
        <f t="shared" si="3322"/>
        <v>0</v>
      </c>
      <c r="CE121" s="191">
        <f t="shared" si="3322"/>
        <v>0</v>
      </c>
      <c r="CF121" s="191">
        <f t="shared" si="3322"/>
        <v>0</v>
      </c>
      <c r="CG121" s="191">
        <f t="shared" si="3322"/>
        <v>0</v>
      </c>
      <c r="CH121" s="191">
        <f t="shared" si="3322"/>
        <v>0</v>
      </c>
      <c r="CI121" s="191">
        <f t="shared" si="3322"/>
        <v>0</v>
      </c>
      <c r="CJ121" s="191">
        <f t="shared" si="3322"/>
        <v>0</v>
      </c>
      <c r="CK121" s="191">
        <f t="shared" si="3322"/>
        <v>0</v>
      </c>
      <c r="CL121" s="191">
        <f>SUM(CL122:CL124)</f>
        <v>0</v>
      </c>
      <c r="CN121" s="191">
        <f t="shared" ref="CN121:CZ121" si="3323">SUM(CN122:CN124)</f>
        <v>0</v>
      </c>
      <c r="CO121" s="191">
        <f t="shared" si="3323"/>
        <v>0</v>
      </c>
      <c r="CP121" s="191">
        <f t="shared" si="3323"/>
        <v>0</v>
      </c>
      <c r="CQ121" s="191">
        <f t="shared" si="3323"/>
        <v>0</v>
      </c>
      <c r="CR121" s="191">
        <f t="shared" si="3323"/>
        <v>0</v>
      </c>
      <c r="CS121" s="191">
        <f t="shared" si="3323"/>
        <v>0</v>
      </c>
      <c r="CT121" s="191">
        <f t="shared" si="3323"/>
        <v>0</v>
      </c>
      <c r="CU121" s="191">
        <f t="shared" si="3323"/>
        <v>0</v>
      </c>
      <c r="CV121" s="191">
        <f t="shared" si="3323"/>
        <v>0</v>
      </c>
      <c r="CW121" s="191">
        <f t="shared" si="3323"/>
        <v>0</v>
      </c>
      <c r="CX121" s="191">
        <f t="shared" si="3323"/>
        <v>0</v>
      </c>
      <c r="CY121" s="191">
        <f t="shared" si="3323"/>
        <v>0</v>
      </c>
      <c r="CZ121" s="191">
        <f t="shared" si="3323"/>
        <v>0</v>
      </c>
      <c r="DA121" s="191">
        <f>SUM(DA122:DA124)</f>
        <v>0</v>
      </c>
      <c r="DC121" s="191">
        <f t="shared" ref="DC121:DO121" si="3324">SUM(DC122:DC124)</f>
        <v>0</v>
      </c>
      <c r="DD121" s="191">
        <f t="shared" si="3324"/>
        <v>0</v>
      </c>
      <c r="DE121" s="191">
        <f t="shared" si="3324"/>
        <v>0</v>
      </c>
      <c r="DF121" s="191">
        <f t="shared" si="3324"/>
        <v>0</v>
      </c>
      <c r="DG121" s="191">
        <f t="shared" si="3324"/>
        <v>0</v>
      </c>
      <c r="DH121" s="191">
        <f t="shared" si="3324"/>
        <v>0</v>
      </c>
      <c r="DI121" s="191">
        <f t="shared" si="3324"/>
        <v>0</v>
      </c>
      <c r="DJ121" s="191">
        <f t="shared" si="3324"/>
        <v>0</v>
      </c>
      <c r="DK121" s="191">
        <f t="shared" si="3324"/>
        <v>0</v>
      </c>
      <c r="DL121" s="191">
        <f t="shared" si="3324"/>
        <v>0</v>
      </c>
      <c r="DM121" s="191">
        <f t="shared" si="3324"/>
        <v>0</v>
      </c>
      <c r="DN121" s="191">
        <f t="shared" si="3324"/>
        <v>0</v>
      </c>
      <c r="DO121" s="191">
        <f t="shared" si="3324"/>
        <v>0</v>
      </c>
      <c r="DP121" s="191">
        <f>SUM(DP122:DP124)</f>
        <v>0</v>
      </c>
      <c r="DR121" s="191">
        <f t="shared" ref="DR121:ED121" si="3325">SUM(DR122:DR124)</f>
        <v>0</v>
      </c>
      <c r="DS121" s="191">
        <f t="shared" si="3325"/>
        <v>0</v>
      </c>
      <c r="DT121" s="191">
        <f t="shared" si="3325"/>
        <v>0</v>
      </c>
      <c r="DU121" s="191">
        <f t="shared" si="3325"/>
        <v>0</v>
      </c>
      <c r="DV121" s="191">
        <f t="shared" si="3325"/>
        <v>0</v>
      </c>
      <c r="DW121" s="191">
        <f t="shared" si="3325"/>
        <v>0</v>
      </c>
      <c r="DX121" s="191">
        <f t="shared" si="3325"/>
        <v>0</v>
      </c>
      <c r="DY121" s="191">
        <f t="shared" si="3325"/>
        <v>0</v>
      </c>
      <c r="DZ121" s="191">
        <f t="shared" si="3325"/>
        <v>0</v>
      </c>
      <c r="EA121" s="191">
        <f t="shared" si="3325"/>
        <v>0</v>
      </c>
      <c r="EB121" s="191">
        <f t="shared" si="3325"/>
        <v>0</v>
      </c>
      <c r="EC121" s="191">
        <f t="shared" si="3325"/>
        <v>0</v>
      </c>
      <c r="ED121" s="191">
        <f t="shared" si="3325"/>
        <v>0</v>
      </c>
      <c r="EE121" s="191">
        <f>SUM(EE122:EE124)</f>
        <v>0</v>
      </c>
      <c r="EG121" s="191">
        <f t="shared" ref="EG121:ES121" si="3326">SUM(EG122:EG124)</f>
        <v>0</v>
      </c>
      <c r="EH121" s="191">
        <f t="shared" si="3326"/>
        <v>0</v>
      </c>
      <c r="EI121" s="191">
        <f t="shared" si="3326"/>
        <v>0</v>
      </c>
      <c r="EJ121" s="191">
        <f t="shared" si="3326"/>
        <v>0</v>
      </c>
      <c r="EK121" s="191">
        <f t="shared" si="3326"/>
        <v>0</v>
      </c>
      <c r="EL121" s="191">
        <f t="shared" si="3326"/>
        <v>0</v>
      </c>
      <c r="EM121" s="191">
        <f t="shared" si="3326"/>
        <v>0</v>
      </c>
      <c r="EN121" s="191">
        <f t="shared" si="3326"/>
        <v>0</v>
      </c>
      <c r="EO121" s="191">
        <f t="shared" si="3326"/>
        <v>0</v>
      </c>
      <c r="EP121" s="191">
        <f t="shared" si="3326"/>
        <v>0</v>
      </c>
      <c r="EQ121" s="191">
        <f t="shared" si="3326"/>
        <v>0</v>
      </c>
      <c r="ER121" s="191">
        <f t="shared" si="3326"/>
        <v>0</v>
      </c>
      <c r="ES121" s="191">
        <f t="shared" si="3326"/>
        <v>0</v>
      </c>
      <c r="ET121" s="191">
        <f>SUM(ET122:ET124)</f>
        <v>0</v>
      </c>
      <c r="EV121" s="191">
        <f t="shared" ref="EV121:FH121" si="3327">SUM(EV122:EV124)</f>
        <v>0</v>
      </c>
      <c r="EW121" s="191">
        <f t="shared" si="3327"/>
        <v>0</v>
      </c>
      <c r="EX121" s="191">
        <f t="shared" si="3327"/>
        <v>0</v>
      </c>
      <c r="EY121" s="191">
        <f t="shared" si="3327"/>
        <v>0</v>
      </c>
      <c r="EZ121" s="191">
        <f t="shared" si="3327"/>
        <v>0</v>
      </c>
      <c r="FA121" s="191">
        <f t="shared" si="3327"/>
        <v>0</v>
      </c>
      <c r="FB121" s="191">
        <f t="shared" si="3327"/>
        <v>0</v>
      </c>
      <c r="FC121" s="191">
        <f t="shared" si="3327"/>
        <v>0</v>
      </c>
      <c r="FD121" s="191">
        <f t="shared" si="3327"/>
        <v>0</v>
      </c>
      <c r="FE121" s="191">
        <f t="shared" si="3327"/>
        <v>0</v>
      </c>
      <c r="FF121" s="191">
        <f t="shared" si="3327"/>
        <v>0</v>
      </c>
      <c r="FG121" s="191">
        <f t="shared" si="3327"/>
        <v>0</v>
      </c>
      <c r="FH121" s="191">
        <f t="shared" si="3327"/>
        <v>0</v>
      </c>
      <c r="FI121" s="191">
        <f>SUM(FI122:FI124)</f>
        <v>0</v>
      </c>
      <c r="FK121" s="191">
        <f t="shared" ref="FK121:FW121" si="3328">SUM(FK122:FK124)</f>
        <v>0</v>
      </c>
      <c r="FL121" s="191">
        <f t="shared" si="3328"/>
        <v>0</v>
      </c>
      <c r="FM121" s="191">
        <f t="shared" si="3328"/>
        <v>0</v>
      </c>
      <c r="FN121" s="191">
        <f t="shared" si="3328"/>
        <v>0</v>
      </c>
      <c r="FO121" s="191">
        <f t="shared" si="3328"/>
        <v>0</v>
      </c>
      <c r="FP121" s="191">
        <f t="shared" si="3328"/>
        <v>0</v>
      </c>
      <c r="FQ121" s="191">
        <f t="shared" si="3328"/>
        <v>0</v>
      </c>
      <c r="FR121" s="191">
        <f t="shared" si="3328"/>
        <v>0</v>
      </c>
      <c r="FS121" s="191">
        <f t="shared" si="3328"/>
        <v>0</v>
      </c>
      <c r="FT121" s="191">
        <f t="shared" si="3328"/>
        <v>0</v>
      </c>
      <c r="FU121" s="191">
        <f t="shared" si="3328"/>
        <v>0</v>
      </c>
      <c r="FV121" s="191">
        <f t="shared" si="3328"/>
        <v>0</v>
      </c>
      <c r="FW121" s="191">
        <f t="shared" si="3328"/>
        <v>0</v>
      </c>
      <c r="FX121" s="191">
        <f>SUM(FX122:FX124)</f>
        <v>0</v>
      </c>
      <c r="FZ121" s="191">
        <f t="shared" ref="FZ121:GL121" si="3329">SUM(FZ122:FZ124)</f>
        <v>0</v>
      </c>
      <c r="GA121" s="191">
        <f t="shared" si="3329"/>
        <v>0</v>
      </c>
      <c r="GB121" s="191">
        <f t="shared" si="3329"/>
        <v>0</v>
      </c>
      <c r="GC121" s="191">
        <f t="shared" si="3329"/>
        <v>0</v>
      </c>
      <c r="GD121" s="191">
        <f t="shared" si="3329"/>
        <v>0</v>
      </c>
      <c r="GE121" s="191">
        <f t="shared" si="3329"/>
        <v>0</v>
      </c>
      <c r="GF121" s="191">
        <f t="shared" si="3329"/>
        <v>0</v>
      </c>
      <c r="GG121" s="191">
        <f t="shared" si="3329"/>
        <v>0</v>
      </c>
      <c r="GH121" s="191">
        <f t="shared" si="3329"/>
        <v>0</v>
      </c>
      <c r="GI121" s="191">
        <f t="shared" si="3329"/>
        <v>0</v>
      </c>
      <c r="GJ121" s="191">
        <f t="shared" si="3329"/>
        <v>0</v>
      </c>
      <c r="GK121" s="191">
        <f t="shared" si="3329"/>
        <v>0</v>
      </c>
      <c r="GL121" s="191">
        <f t="shared" si="3329"/>
        <v>0</v>
      </c>
      <c r="GM121" s="191">
        <f>SUM(GM122:GM124)</f>
        <v>0</v>
      </c>
      <c r="GO121" s="191">
        <f t="shared" ref="GO121:HA121" si="3330">SUM(GO122:GO124)</f>
        <v>0</v>
      </c>
      <c r="GP121" s="191">
        <f t="shared" si="3330"/>
        <v>0</v>
      </c>
      <c r="GQ121" s="191">
        <f t="shared" si="3330"/>
        <v>0</v>
      </c>
      <c r="GR121" s="191">
        <f t="shared" si="3330"/>
        <v>0</v>
      </c>
      <c r="GS121" s="191">
        <f t="shared" si="3330"/>
        <v>0</v>
      </c>
      <c r="GT121" s="191">
        <f t="shared" si="3330"/>
        <v>0</v>
      </c>
      <c r="GU121" s="191">
        <f t="shared" si="3330"/>
        <v>0</v>
      </c>
      <c r="GV121" s="191">
        <f t="shared" si="3330"/>
        <v>0</v>
      </c>
      <c r="GW121" s="191">
        <f t="shared" si="3330"/>
        <v>0</v>
      </c>
      <c r="GX121" s="191">
        <f t="shared" si="3330"/>
        <v>0</v>
      </c>
      <c r="GY121" s="191">
        <f t="shared" si="3330"/>
        <v>0</v>
      </c>
      <c r="GZ121" s="191">
        <f t="shared" si="3330"/>
        <v>0</v>
      </c>
      <c r="HA121" s="191">
        <f t="shared" si="3330"/>
        <v>0</v>
      </c>
      <c r="HB121" s="191">
        <f>SUM(HB122:HB124)</f>
        <v>0</v>
      </c>
      <c r="HD121" s="191">
        <f t="shared" ref="HD121:HP121" si="3331">SUM(HD122:HD124)</f>
        <v>0</v>
      </c>
      <c r="HE121" s="191">
        <f t="shared" si="3331"/>
        <v>0</v>
      </c>
      <c r="HF121" s="191">
        <f t="shared" si="3331"/>
        <v>0</v>
      </c>
      <c r="HG121" s="191">
        <f t="shared" si="3331"/>
        <v>0</v>
      </c>
      <c r="HH121" s="191">
        <f t="shared" si="3331"/>
        <v>0</v>
      </c>
      <c r="HI121" s="191">
        <f t="shared" si="3331"/>
        <v>0</v>
      </c>
      <c r="HJ121" s="191">
        <f t="shared" si="3331"/>
        <v>0</v>
      </c>
      <c r="HK121" s="191">
        <f t="shared" si="3331"/>
        <v>0</v>
      </c>
      <c r="HL121" s="191">
        <f t="shared" si="3331"/>
        <v>0</v>
      </c>
      <c r="HM121" s="191">
        <f t="shared" si="3331"/>
        <v>0</v>
      </c>
      <c r="HN121" s="191">
        <f t="shared" si="3331"/>
        <v>0</v>
      </c>
      <c r="HO121" s="191">
        <f t="shared" si="3331"/>
        <v>0</v>
      </c>
      <c r="HP121" s="191">
        <f t="shared" si="3331"/>
        <v>0</v>
      </c>
      <c r="HQ121" s="191">
        <f>SUM(HQ122:HQ124)</f>
        <v>0</v>
      </c>
      <c r="HS121" s="191">
        <f t="shared" ref="HS121:IE121" si="3332">SUM(HS122:HS124)</f>
        <v>0</v>
      </c>
      <c r="HT121" s="191">
        <f t="shared" si="3332"/>
        <v>0</v>
      </c>
      <c r="HU121" s="191">
        <f t="shared" si="3332"/>
        <v>0</v>
      </c>
      <c r="HV121" s="191">
        <f t="shared" si="3332"/>
        <v>0</v>
      </c>
      <c r="HW121" s="191">
        <f t="shared" si="3332"/>
        <v>0</v>
      </c>
      <c r="HX121" s="191">
        <f t="shared" si="3332"/>
        <v>0</v>
      </c>
      <c r="HY121" s="191">
        <f t="shared" si="3332"/>
        <v>0</v>
      </c>
      <c r="HZ121" s="191">
        <f t="shared" si="3332"/>
        <v>0</v>
      </c>
      <c r="IA121" s="191">
        <f t="shared" si="3332"/>
        <v>0</v>
      </c>
      <c r="IB121" s="191">
        <f t="shared" si="3332"/>
        <v>0</v>
      </c>
      <c r="IC121" s="191">
        <f t="shared" si="3332"/>
        <v>0</v>
      </c>
      <c r="ID121" s="191">
        <f t="shared" si="3332"/>
        <v>0</v>
      </c>
      <c r="IE121" s="191">
        <f t="shared" si="3332"/>
        <v>0</v>
      </c>
      <c r="IF121" s="191">
        <f>SUM(IF122:IF124)</f>
        <v>0</v>
      </c>
      <c r="IH121" s="191">
        <f t="shared" ref="IH121:IT121" si="3333">SUM(IH122:IH124)</f>
        <v>0</v>
      </c>
      <c r="II121" s="191">
        <f t="shared" si="3333"/>
        <v>0</v>
      </c>
      <c r="IJ121" s="191">
        <f t="shared" si="3333"/>
        <v>0</v>
      </c>
      <c r="IK121" s="191">
        <f t="shared" si="3333"/>
        <v>0</v>
      </c>
      <c r="IL121" s="191">
        <f t="shared" si="3333"/>
        <v>0</v>
      </c>
      <c r="IM121" s="191">
        <f t="shared" si="3333"/>
        <v>0</v>
      </c>
      <c r="IN121" s="191">
        <f t="shared" si="3333"/>
        <v>0</v>
      </c>
      <c r="IO121" s="191">
        <f t="shared" si="3333"/>
        <v>0</v>
      </c>
      <c r="IP121" s="191">
        <f t="shared" si="3333"/>
        <v>0</v>
      </c>
      <c r="IQ121" s="191">
        <f t="shared" si="3333"/>
        <v>0</v>
      </c>
      <c r="IR121" s="191">
        <f t="shared" si="3333"/>
        <v>0</v>
      </c>
      <c r="IS121" s="191">
        <f t="shared" si="3333"/>
        <v>0</v>
      </c>
      <c r="IT121" s="191">
        <f t="shared" si="3333"/>
        <v>0</v>
      </c>
      <c r="IU121" s="191">
        <f>SUM(IU122:IU124)</f>
        <v>0</v>
      </c>
      <c r="IW121" s="191">
        <f t="shared" ref="IW121:JI121" si="3334">SUM(IW122:IW124)</f>
        <v>0</v>
      </c>
      <c r="IX121" s="191">
        <f t="shared" si="3334"/>
        <v>0</v>
      </c>
      <c r="IY121" s="191">
        <f t="shared" si="3334"/>
        <v>0</v>
      </c>
      <c r="IZ121" s="191">
        <f t="shared" si="3334"/>
        <v>0</v>
      </c>
      <c r="JA121" s="191">
        <f t="shared" si="3334"/>
        <v>0</v>
      </c>
      <c r="JB121" s="191">
        <f t="shared" si="3334"/>
        <v>0</v>
      </c>
      <c r="JC121" s="191">
        <f t="shared" si="3334"/>
        <v>0</v>
      </c>
      <c r="JD121" s="191">
        <f t="shared" si="3334"/>
        <v>0</v>
      </c>
      <c r="JE121" s="191">
        <f t="shared" si="3334"/>
        <v>0</v>
      </c>
      <c r="JF121" s="191">
        <f t="shared" si="3334"/>
        <v>0</v>
      </c>
      <c r="JG121" s="191">
        <f t="shared" si="3334"/>
        <v>0</v>
      </c>
      <c r="JH121" s="191">
        <f t="shared" si="3334"/>
        <v>0</v>
      </c>
      <c r="JI121" s="191">
        <f t="shared" si="3334"/>
        <v>0</v>
      </c>
      <c r="JJ121" s="191">
        <f>SUM(JJ122:JJ124)</f>
        <v>0</v>
      </c>
      <c r="JL121" s="191">
        <f t="shared" ref="JL121:JX121" si="3335">SUM(JL122:JL124)</f>
        <v>0</v>
      </c>
      <c r="JM121" s="191">
        <f t="shared" si="3335"/>
        <v>0</v>
      </c>
      <c r="JN121" s="191">
        <f t="shared" si="3335"/>
        <v>0</v>
      </c>
      <c r="JO121" s="191">
        <f t="shared" si="3335"/>
        <v>0</v>
      </c>
      <c r="JP121" s="191">
        <f t="shared" si="3335"/>
        <v>0</v>
      </c>
      <c r="JQ121" s="191">
        <f t="shared" si="3335"/>
        <v>0</v>
      </c>
      <c r="JR121" s="191">
        <f t="shared" si="3335"/>
        <v>0</v>
      </c>
      <c r="JS121" s="191">
        <f t="shared" si="3335"/>
        <v>0</v>
      </c>
      <c r="JT121" s="191">
        <f t="shared" si="3335"/>
        <v>0</v>
      </c>
      <c r="JU121" s="191">
        <f t="shared" si="3335"/>
        <v>0</v>
      </c>
      <c r="JV121" s="191">
        <f t="shared" si="3335"/>
        <v>0</v>
      </c>
      <c r="JW121" s="191">
        <f t="shared" si="3335"/>
        <v>0</v>
      </c>
      <c r="JX121" s="191">
        <f t="shared" si="3335"/>
        <v>0</v>
      </c>
      <c r="JY121" s="191">
        <f>SUM(JY122:JY124)</f>
        <v>0</v>
      </c>
      <c r="KA121" s="191">
        <f t="shared" ref="KA121:KM121" si="3336">SUM(KA122:KA124)</f>
        <v>0</v>
      </c>
      <c r="KB121" s="191">
        <f t="shared" si="3336"/>
        <v>0</v>
      </c>
      <c r="KC121" s="191">
        <f t="shared" si="3336"/>
        <v>0</v>
      </c>
      <c r="KD121" s="191">
        <f t="shared" si="3336"/>
        <v>0</v>
      </c>
      <c r="KE121" s="191">
        <f t="shared" si="3336"/>
        <v>0</v>
      </c>
      <c r="KF121" s="191">
        <f t="shared" si="3336"/>
        <v>0</v>
      </c>
      <c r="KG121" s="191">
        <f t="shared" si="3336"/>
        <v>0</v>
      </c>
      <c r="KH121" s="191">
        <f t="shared" si="3336"/>
        <v>0</v>
      </c>
      <c r="KI121" s="191">
        <f t="shared" si="3336"/>
        <v>0</v>
      </c>
      <c r="KJ121" s="191">
        <f t="shared" si="3336"/>
        <v>0</v>
      </c>
      <c r="KK121" s="191">
        <f t="shared" si="3336"/>
        <v>0</v>
      </c>
      <c r="KL121" s="191">
        <f t="shared" si="3336"/>
        <v>0</v>
      </c>
      <c r="KM121" s="191">
        <f t="shared" si="3336"/>
        <v>0</v>
      </c>
      <c r="KN121" s="191">
        <f>SUM(KN122:KN124)</f>
        <v>0</v>
      </c>
      <c r="KP121" s="191">
        <f t="shared" ref="KP121:LB121" si="3337">SUM(KP122:KP124)</f>
        <v>0</v>
      </c>
      <c r="KQ121" s="191">
        <f t="shared" si="3337"/>
        <v>0</v>
      </c>
      <c r="KR121" s="191">
        <f t="shared" si="3337"/>
        <v>0</v>
      </c>
      <c r="KS121" s="191">
        <f t="shared" si="3337"/>
        <v>0</v>
      </c>
      <c r="KT121" s="191">
        <f t="shared" si="3337"/>
        <v>0</v>
      </c>
      <c r="KU121" s="191">
        <f t="shared" si="3337"/>
        <v>0</v>
      </c>
      <c r="KV121" s="191">
        <f t="shared" si="3337"/>
        <v>0</v>
      </c>
      <c r="KW121" s="191">
        <f t="shared" si="3337"/>
        <v>0</v>
      </c>
      <c r="KX121" s="191">
        <f t="shared" si="3337"/>
        <v>0</v>
      </c>
      <c r="KY121" s="191">
        <f t="shared" si="3337"/>
        <v>0</v>
      </c>
      <c r="KZ121" s="191">
        <f t="shared" si="3337"/>
        <v>0</v>
      </c>
      <c r="LA121" s="191">
        <f t="shared" si="3337"/>
        <v>0</v>
      </c>
      <c r="LB121" s="191">
        <f t="shared" si="3337"/>
        <v>0</v>
      </c>
      <c r="LC121" s="191">
        <f>SUM(LC122:LC124)</f>
        <v>0</v>
      </c>
      <c r="LE121" s="191">
        <f t="shared" ref="LE121:LQ121" si="3338">SUM(LE122:LE124)</f>
        <v>0</v>
      </c>
      <c r="LF121" s="191">
        <f t="shared" si="3338"/>
        <v>0</v>
      </c>
      <c r="LG121" s="191">
        <f t="shared" si="3338"/>
        <v>0</v>
      </c>
      <c r="LH121" s="191">
        <f t="shared" si="3338"/>
        <v>0</v>
      </c>
      <c r="LI121" s="191">
        <f t="shared" si="3338"/>
        <v>0</v>
      </c>
      <c r="LJ121" s="191">
        <f t="shared" si="3338"/>
        <v>0</v>
      </c>
      <c r="LK121" s="191">
        <f t="shared" si="3338"/>
        <v>0</v>
      </c>
      <c r="LL121" s="191">
        <f t="shared" si="3338"/>
        <v>0</v>
      </c>
      <c r="LM121" s="191">
        <f t="shared" si="3338"/>
        <v>0</v>
      </c>
      <c r="LN121" s="191">
        <f t="shared" si="3338"/>
        <v>0</v>
      </c>
      <c r="LO121" s="191">
        <f t="shared" si="3338"/>
        <v>0</v>
      </c>
      <c r="LP121" s="191">
        <f t="shared" si="3338"/>
        <v>0</v>
      </c>
      <c r="LQ121" s="191">
        <f t="shared" si="3338"/>
        <v>0</v>
      </c>
      <c r="LR121" s="191">
        <f>SUM(LR122:LR124)</f>
        <v>0</v>
      </c>
      <c r="LT121" s="191">
        <f t="shared" ref="LT121:MF121" si="3339">SUM(LT122:LT124)</f>
        <v>0</v>
      </c>
      <c r="LU121" s="191">
        <f t="shared" si="3339"/>
        <v>0</v>
      </c>
      <c r="LV121" s="191">
        <f t="shared" si="3339"/>
        <v>0</v>
      </c>
      <c r="LW121" s="191">
        <f t="shared" si="3339"/>
        <v>0</v>
      </c>
      <c r="LX121" s="191">
        <f t="shared" si="3339"/>
        <v>0</v>
      </c>
      <c r="LY121" s="191">
        <f t="shared" si="3339"/>
        <v>0</v>
      </c>
      <c r="LZ121" s="191">
        <f t="shared" si="3339"/>
        <v>0</v>
      </c>
      <c r="MA121" s="191">
        <f t="shared" si="3339"/>
        <v>0</v>
      </c>
      <c r="MB121" s="191">
        <f t="shared" si="3339"/>
        <v>0</v>
      </c>
      <c r="MC121" s="191">
        <f t="shared" si="3339"/>
        <v>0</v>
      </c>
      <c r="MD121" s="191">
        <f t="shared" si="3339"/>
        <v>0</v>
      </c>
      <c r="ME121" s="191">
        <f t="shared" si="3339"/>
        <v>0</v>
      </c>
      <c r="MF121" s="191">
        <f t="shared" si="3339"/>
        <v>0</v>
      </c>
      <c r="MG121" s="191">
        <f>SUM(MG122:MG124)</f>
        <v>0</v>
      </c>
      <c r="MI121" s="191">
        <f t="shared" ref="MI121:MU121" si="3340">SUM(MI122:MI124)</f>
        <v>0</v>
      </c>
      <c r="MJ121" s="191">
        <f t="shared" si="3340"/>
        <v>0</v>
      </c>
      <c r="MK121" s="191">
        <f t="shared" si="3340"/>
        <v>0</v>
      </c>
      <c r="ML121" s="191">
        <f t="shared" si="3340"/>
        <v>0</v>
      </c>
      <c r="MM121" s="191">
        <f t="shared" si="3340"/>
        <v>0</v>
      </c>
      <c r="MN121" s="191">
        <f t="shared" si="3340"/>
        <v>0</v>
      </c>
      <c r="MO121" s="191">
        <f t="shared" si="3340"/>
        <v>0</v>
      </c>
      <c r="MP121" s="191">
        <f t="shared" si="3340"/>
        <v>0</v>
      </c>
      <c r="MQ121" s="191">
        <f t="shared" si="3340"/>
        <v>0</v>
      </c>
      <c r="MR121" s="191">
        <f t="shared" si="3340"/>
        <v>0</v>
      </c>
      <c r="MS121" s="191">
        <f t="shared" si="3340"/>
        <v>0</v>
      </c>
      <c r="MT121" s="191">
        <f t="shared" si="3340"/>
        <v>0</v>
      </c>
      <c r="MU121" s="191">
        <f t="shared" si="3340"/>
        <v>0</v>
      </c>
      <c r="MV121" s="191">
        <f>SUM(MV122:MV124)</f>
        <v>0</v>
      </c>
      <c r="MX121" s="191">
        <f t="shared" ref="MX121:NJ121" si="3341">SUM(MX122:MX124)</f>
        <v>0</v>
      </c>
      <c r="MY121" s="191">
        <f t="shared" si="3341"/>
        <v>0</v>
      </c>
      <c r="MZ121" s="191">
        <f t="shared" si="3341"/>
        <v>0</v>
      </c>
      <c r="NA121" s="191">
        <f t="shared" si="3341"/>
        <v>0</v>
      </c>
      <c r="NB121" s="191">
        <f t="shared" si="3341"/>
        <v>0</v>
      </c>
      <c r="NC121" s="191">
        <f t="shared" si="3341"/>
        <v>0</v>
      </c>
      <c r="ND121" s="191">
        <f t="shared" si="3341"/>
        <v>0</v>
      </c>
      <c r="NE121" s="191">
        <f t="shared" si="3341"/>
        <v>0</v>
      </c>
      <c r="NF121" s="191">
        <f t="shared" si="3341"/>
        <v>0</v>
      </c>
      <c r="NG121" s="191">
        <f t="shared" si="3341"/>
        <v>0</v>
      </c>
      <c r="NH121" s="191">
        <f t="shared" si="3341"/>
        <v>0</v>
      </c>
      <c r="NI121" s="191">
        <f t="shared" si="3341"/>
        <v>0</v>
      </c>
      <c r="NJ121" s="191">
        <f t="shared" si="3341"/>
        <v>0</v>
      </c>
      <c r="NK121" s="191">
        <f>SUM(NK122:NK124)</f>
        <v>0</v>
      </c>
      <c r="NM121" s="191">
        <f t="shared" ref="NM121:NY121" si="3342">SUM(NM122:NM124)</f>
        <v>0</v>
      </c>
      <c r="NN121" s="191">
        <f t="shared" si="3342"/>
        <v>0</v>
      </c>
      <c r="NO121" s="191">
        <f t="shared" si="3342"/>
        <v>0</v>
      </c>
      <c r="NP121" s="191">
        <f t="shared" si="3342"/>
        <v>0</v>
      </c>
      <c r="NQ121" s="191">
        <f t="shared" si="3342"/>
        <v>0</v>
      </c>
      <c r="NR121" s="191">
        <f t="shared" si="3342"/>
        <v>0</v>
      </c>
      <c r="NS121" s="191">
        <f t="shared" si="3342"/>
        <v>0</v>
      </c>
      <c r="NT121" s="191">
        <f t="shared" si="3342"/>
        <v>0</v>
      </c>
      <c r="NU121" s="191">
        <f t="shared" si="3342"/>
        <v>0</v>
      </c>
      <c r="NV121" s="191">
        <f t="shared" si="3342"/>
        <v>0</v>
      </c>
      <c r="NW121" s="191">
        <f t="shared" si="3342"/>
        <v>0</v>
      </c>
      <c r="NX121" s="191">
        <f t="shared" si="3342"/>
        <v>0</v>
      </c>
      <c r="NY121" s="191">
        <f t="shared" si="3342"/>
        <v>0</v>
      </c>
      <c r="NZ121" s="191">
        <f>SUM(NZ122:NZ124)</f>
        <v>0</v>
      </c>
      <c r="OB121" s="191">
        <f t="shared" ref="OB121:ON121" si="3343">SUM(OB122:OB124)</f>
        <v>0</v>
      </c>
      <c r="OC121" s="191">
        <f t="shared" si="3343"/>
        <v>0</v>
      </c>
      <c r="OD121" s="191">
        <f t="shared" si="3343"/>
        <v>0</v>
      </c>
      <c r="OE121" s="191">
        <f t="shared" si="3343"/>
        <v>0</v>
      </c>
      <c r="OF121" s="191">
        <f t="shared" si="3343"/>
        <v>0</v>
      </c>
      <c r="OG121" s="191">
        <f t="shared" si="3343"/>
        <v>0</v>
      </c>
      <c r="OH121" s="191">
        <f t="shared" si="3343"/>
        <v>0</v>
      </c>
      <c r="OI121" s="191">
        <f t="shared" si="3343"/>
        <v>0</v>
      </c>
      <c r="OJ121" s="191">
        <f t="shared" si="3343"/>
        <v>0</v>
      </c>
      <c r="OK121" s="191">
        <f t="shared" si="3343"/>
        <v>0</v>
      </c>
      <c r="OL121" s="191">
        <f t="shared" si="3343"/>
        <v>0</v>
      </c>
      <c r="OM121" s="191">
        <f t="shared" si="3343"/>
        <v>0</v>
      </c>
      <c r="ON121" s="191">
        <f t="shared" si="3343"/>
        <v>0</v>
      </c>
      <c r="OO121" s="191">
        <f>SUM(OO122:OO124)</f>
        <v>0</v>
      </c>
      <c r="OQ121" s="191">
        <f t="shared" ref="OQ121:PC121" si="3344">SUM(OQ122:OQ124)</f>
        <v>0</v>
      </c>
      <c r="OR121" s="191">
        <f t="shared" si="3344"/>
        <v>0</v>
      </c>
      <c r="OS121" s="191">
        <f t="shared" si="3344"/>
        <v>0</v>
      </c>
      <c r="OT121" s="191">
        <f t="shared" si="3344"/>
        <v>0</v>
      </c>
      <c r="OU121" s="191">
        <f t="shared" si="3344"/>
        <v>0</v>
      </c>
      <c r="OV121" s="191">
        <f t="shared" si="3344"/>
        <v>0</v>
      </c>
      <c r="OW121" s="191">
        <f t="shared" si="3344"/>
        <v>0</v>
      </c>
      <c r="OX121" s="191">
        <f t="shared" si="3344"/>
        <v>0</v>
      </c>
      <c r="OY121" s="191">
        <f t="shared" si="3344"/>
        <v>0</v>
      </c>
      <c r="OZ121" s="191">
        <f t="shared" si="3344"/>
        <v>0</v>
      </c>
      <c r="PA121" s="191">
        <f t="shared" si="3344"/>
        <v>0</v>
      </c>
      <c r="PB121" s="191">
        <f t="shared" si="3344"/>
        <v>0</v>
      </c>
      <c r="PC121" s="191">
        <f t="shared" si="3344"/>
        <v>0</v>
      </c>
      <c r="PD121" s="191">
        <f>SUM(PD122:PD124)</f>
        <v>0</v>
      </c>
      <c r="PF121" s="191">
        <f t="shared" ref="PF121:PR121" si="3345">SUM(PF122:PF124)</f>
        <v>0</v>
      </c>
      <c r="PG121" s="191">
        <f t="shared" si="3345"/>
        <v>0</v>
      </c>
      <c r="PH121" s="191">
        <f t="shared" si="3345"/>
        <v>0</v>
      </c>
      <c r="PI121" s="191">
        <f t="shared" si="3345"/>
        <v>0</v>
      </c>
      <c r="PJ121" s="191">
        <f t="shared" si="3345"/>
        <v>0</v>
      </c>
      <c r="PK121" s="191">
        <f t="shared" si="3345"/>
        <v>0</v>
      </c>
      <c r="PL121" s="191">
        <f t="shared" si="3345"/>
        <v>0</v>
      </c>
      <c r="PM121" s="191">
        <f t="shared" si="3345"/>
        <v>0</v>
      </c>
      <c r="PN121" s="191">
        <f t="shared" si="3345"/>
        <v>0</v>
      </c>
      <c r="PO121" s="191">
        <f t="shared" si="3345"/>
        <v>0</v>
      </c>
      <c r="PP121" s="191">
        <f t="shared" si="3345"/>
        <v>0</v>
      </c>
      <c r="PQ121" s="191">
        <f t="shared" si="3345"/>
        <v>0</v>
      </c>
      <c r="PR121" s="191">
        <f t="shared" si="3345"/>
        <v>0</v>
      </c>
      <c r="PS121" s="191">
        <f>SUM(PS122:PS124)</f>
        <v>0</v>
      </c>
      <c r="PU121" s="191">
        <f t="shared" ref="PU121:QG121" si="3346">SUM(PU122:PU124)</f>
        <v>0</v>
      </c>
      <c r="PV121" s="191">
        <f t="shared" si="3346"/>
        <v>0</v>
      </c>
      <c r="PW121" s="191">
        <f t="shared" si="3346"/>
        <v>0</v>
      </c>
      <c r="PX121" s="191">
        <f t="shared" si="3346"/>
        <v>0</v>
      </c>
      <c r="PY121" s="191">
        <f t="shared" si="3346"/>
        <v>0</v>
      </c>
      <c r="PZ121" s="191">
        <f t="shared" si="3346"/>
        <v>0</v>
      </c>
      <c r="QA121" s="191">
        <f t="shared" si="3346"/>
        <v>0</v>
      </c>
      <c r="QB121" s="191">
        <f t="shared" si="3346"/>
        <v>0</v>
      </c>
      <c r="QC121" s="191">
        <f t="shared" si="3346"/>
        <v>0</v>
      </c>
      <c r="QD121" s="191">
        <f t="shared" si="3346"/>
        <v>0</v>
      </c>
      <c r="QE121" s="191">
        <f t="shared" si="3346"/>
        <v>0</v>
      </c>
      <c r="QF121" s="191">
        <f t="shared" si="3346"/>
        <v>0</v>
      </c>
      <c r="QG121" s="191">
        <f t="shared" si="3346"/>
        <v>0</v>
      </c>
      <c r="QH121" s="191">
        <f>SUM(QH122:QH124)</f>
        <v>0</v>
      </c>
      <c r="QJ121" s="191">
        <f t="shared" ref="QJ121:QV121" si="3347">SUM(QJ122:QJ124)</f>
        <v>0</v>
      </c>
      <c r="QK121" s="191">
        <f t="shared" si="3347"/>
        <v>0</v>
      </c>
      <c r="QL121" s="191">
        <f t="shared" si="3347"/>
        <v>0</v>
      </c>
      <c r="QM121" s="191">
        <f t="shared" si="3347"/>
        <v>0</v>
      </c>
      <c r="QN121" s="191">
        <f t="shared" si="3347"/>
        <v>0</v>
      </c>
      <c r="QO121" s="191">
        <f t="shared" si="3347"/>
        <v>0</v>
      </c>
      <c r="QP121" s="191">
        <f t="shared" si="3347"/>
        <v>0</v>
      </c>
      <c r="QQ121" s="191">
        <f t="shared" si="3347"/>
        <v>0</v>
      </c>
      <c r="QR121" s="191">
        <f t="shared" si="3347"/>
        <v>0</v>
      </c>
      <c r="QS121" s="191">
        <f t="shared" si="3347"/>
        <v>0</v>
      </c>
      <c r="QT121" s="191">
        <f t="shared" si="3347"/>
        <v>0</v>
      </c>
      <c r="QU121" s="191">
        <f t="shared" si="3347"/>
        <v>0</v>
      </c>
      <c r="QV121" s="191">
        <f t="shared" si="3347"/>
        <v>0</v>
      </c>
      <c r="QW121" s="191">
        <f>SUM(QW122:QW124)</f>
        <v>0</v>
      </c>
      <c r="QY121" s="191">
        <f t="shared" ref="QY121:RK121" si="3348">SUM(QY122:QY124)</f>
        <v>0</v>
      </c>
      <c r="QZ121" s="191">
        <f t="shared" si="3348"/>
        <v>0</v>
      </c>
      <c r="RA121" s="191">
        <f t="shared" si="3348"/>
        <v>0</v>
      </c>
      <c r="RB121" s="191">
        <f t="shared" si="3348"/>
        <v>0</v>
      </c>
      <c r="RC121" s="191">
        <f t="shared" si="3348"/>
        <v>0</v>
      </c>
      <c r="RD121" s="191">
        <f t="shared" si="3348"/>
        <v>0</v>
      </c>
      <c r="RE121" s="191">
        <f t="shared" si="3348"/>
        <v>0</v>
      </c>
      <c r="RF121" s="191">
        <f t="shared" si="3348"/>
        <v>0</v>
      </c>
      <c r="RG121" s="191">
        <f t="shared" si="3348"/>
        <v>0</v>
      </c>
      <c r="RH121" s="191">
        <f t="shared" si="3348"/>
        <v>0</v>
      </c>
      <c r="RI121" s="191">
        <f t="shared" si="3348"/>
        <v>0</v>
      </c>
      <c r="RJ121" s="191">
        <f t="shared" si="3348"/>
        <v>0</v>
      </c>
      <c r="RK121" s="191">
        <f t="shared" si="3348"/>
        <v>0</v>
      </c>
      <c r="RL121" s="191">
        <f>SUM(RL122:RL124)</f>
        <v>0</v>
      </c>
      <c r="RN121" s="191">
        <f t="shared" ref="RN121:RZ121" si="3349">SUM(RN122:RN124)</f>
        <v>0</v>
      </c>
      <c r="RO121" s="191">
        <f t="shared" si="3349"/>
        <v>0</v>
      </c>
      <c r="RP121" s="191">
        <f t="shared" si="3349"/>
        <v>0</v>
      </c>
      <c r="RQ121" s="191">
        <f t="shared" si="3349"/>
        <v>0</v>
      </c>
      <c r="RR121" s="191">
        <f t="shared" si="3349"/>
        <v>0</v>
      </c>
      <c r="RS121" s="191">
        <f t="shared" si="3349"/>
        <v>0</v>
      </c>
      <c r="RT121" s="191">
        <f t="shared" si="3349"/>
        <v>0</v>
      </c>
      <c r="RU121" s="191">
        <f t="shared" si="3349"/>
        <v>0</v>
      </c>
      <c r="RV121" s="191">
        <f t="shared" si="3349"/>
        <v>0</v>
      </c>
      <c r="RW121" s="191">
        <f t="shared" si="3349"/>
        <v>0</v>
      </c>
      <c r="RX121" s="191">
        <f t="shared" si="3349"/>
        <v>0</v>
      </c>
      <c r="RY121" s="191">
        <f t="shared" si="3349"/>
        <v>0</v>
      </c>
      <c r="RZ121" s="191">
        <f t="shared" si="3349"/>
        <v>0</v>
      </c>
      <c r="SA121" s="191">
        <f>SUM(SA122:SA124)</f>
        <v>0</v>
      </c>
      <c r="SC121" s="191">
        <f t="shared" ref="SC121:SO121" si="3350">SUM(SC122:SC124)</f>
        <v>0</v>
      </c>
      <c r="SD121" s="191">
        <f t="shared" si="3350"/>
        <v>0</v>
      </c>
      <c r="SE121" s="191">
        <f t="shared" si="3350"/>
        <v>0</v>
      </c>
      <c r="SF121" s="191">
        <f t="shared" si="3350"/>
        <v>0</v>
      </c>
      <c r="SG121" s="191">
        <f t="shared" si="3350"/>
        <v>0</v>
      </c>
      <c r="SH121" s="191">
        <f t="shared" si="3350"/>
        <v>0</v>
      </c>
      <c r="SI121" s="191">
        <f t="shared" si="3350"/>
        <v>0</v>
      </c>
      <c r="SJ121" s="191">
        <f t="shared" si="3350"/>
        <v>0</v>
      </c>
      <c r="SK121" s="191">
        <f t="shared" si="3350"/>
        <v>0</v>
      </c>
      <c r="SL121" s="191">
        <f t="shared" si="3350"/>
        <v>0</v>
      </c>
      <c r="SM121" s="191">
        <f t="shared" si="3350"/>
        <v>0</v>
      </c>
      <c r="SN121" s="191">
        <f t="shared" si="3350"/>
        <v>0</v>
      </c>
      <c r="SO121" s="191">
        <f t="shared" si="3350"/>
        <v>0</v>
      </c>
      <c r="SP121" s="191">
        <f>SUM(SP122:SP124)</f>
        <v>0</v>
      </c>
      <c r="SR121" s="191">
        <f t="shared" ref="SR121:TD121" si="3351">SUM(SR122:SR124)</f>
        <v>0</v>
      </c>
      <c r="SS121" s="191">
        <f t="shared" si="3351"/>
        <v>0</v>
      </c>
      <c r="ST121" s="191">
        <f t="shared" si="3351"/>
        <v>0</v>
      </c>
      <c r="SU121" s="191">
        <f t="shared" si="3351"/>
        <v>0</v>
      </c>
      <c r="SV121" s="191">
        <f t="shared" si="3351"/>
        <v>0</v>
      </c>
      <c r="SW121" s="191">
        <f t="shared" si="3351"/>
        <v>0</v>
      </c>
      <c r="SX121" s="191">
        <f t="shared" si="3351"/>
        <v>0</v>
      </c>
      <c r="SY121" s="191">
        <f t="shared" si="3351"/>
        <v>0</v>
      </c>
      <c r="SZ121" s="191">
        <f t="shared" si="3351"/>
        <v>0</v>
      </c>
      <c r="TA121" s="191">
        <f t="shared" si="3351"/>
        <v>0</v>
      </c>
      <c r="TB121" s="191">
        <f t="shared" si="3351"/>
        <v>0</v>
      </c>
      <c r="TC121" s="191">
        <f t="shared" si="3351"/>
        <v>0</v>
      </c>
      <c r="TD121" s="191">
        <f t="shared" si="3351"/>
        <v>0</v>
      </c>
      <c r="TE121" s="191">
        <f>SUM(TE122:TE124)</f>
        <v>0</v>
      </c>
      <c r="TG121" s="191">
        <f t="shared" ref="TG121:TS121" si="3352">SUM(TG122:TG124)</f>
        <v>0</v>
      </c>
      <c r="TH121" s="191">
        <f t="shared" si="3352"/>
        <v>0</v>
      </c>
      <c r="TI121" s="191">
        <f t="shared" si="3352"/>
        <v>0</v>
      </c>
      <c r="TJ121" s="191">
        <f t="shared" si="3352"/>
        <v>0</v>
      </c>
      <c r="TK121" s="191">
        <f t="shared" si="3352"/>
        <v>0</v>
      </c>
      <c r="TL121" s="191">
        <f t="shared" si="3352"/>
        <v>0</v>
      </c>
      <c r="TM121" s="191">
        <f t="shared" si="3352"/>
        <v>0</v>
      </c>
      <c r="TN121" s="191">
        <f t="shared" si="3352"/>
        <v>0</v>
      </c>
      <c r="TO121" s="191">
        <f t="shared" si="3352"/>
        <v>0</v>
      </c>
      <c r="TP121" s="191">
        <f t="shared" si="3352"/>
        <v>0</v>
      </c>
      <c r="TQ121" s="191">
        <f t="shared" si="3352"/>
        <v>0</v>
      </c>
      <c r="TR121" s="191">
        <f t="shared" si="3352"/>
        <v>0</v>
      </c>
      <c r="TS121" s="191">
        <f t="shared" si="3352"/>
        <v>0</v>
      </c>
      <c r="TT121" s="191">
        <f>SUM(TT122:TT124)</f>
        <v>0</v>
      </c>
      <c r="TV121" s="191">
        <f t="shared" ref="TV121:UH121" si="3353">SUM(TV122:TV124)</f>
        <v>0</v>
      </c>
      <c r="TW121" s="191">
        <f t="shared" si="3353"/>
        <v>0</v>
      </c>
      <c r="TX121" s="191">
        <f t="shared" si="3353"/>
        <v>0</v>
      </c>
      <c r="TY121" s="191">
        <f t="shared" si="3353"/>
        <v>0</v>
      </c>
      <c r="TZ121" s="191">
        <f t="shared" si="3353"/>
        <v>0</v>
      </c>
      <c r="UA121" s="191">
        <f t="shared" si="3353"/>
        <v>0</v>
      </c>
      <c r="UB121" s="191">
        <f t="shared" si="3353"/>
        <v>0</v>
      </c>
      <c r="UC121" s="191">
        <f t="shared" si="3353"/>
        <v>0</v>
      </c>
      <c r="UD121" s="191">
        <f t="shared" si="3353"/>
        <v>0</v>
      </c>
      <c r="UE121" s="191">
        <f t="shared" si="3353"/>
        <v>0</v>
      </c>
      <c r="UF121" s="191">
        <f t="shared" si="3353"/>
        <v>0</v>
      </c>
      <c r="UG121" s="191">
        <f t="shared" si="3353"/>
        <v>0</v>
      </c>
      <c r="UH121" s="191">
        <f t="shared" si="3353"/>
        <v>0</v>
      </c>
      <c r="UI121" s="191">
        <f>SUM(UI122:UI124)</f>
        <v>0</v>
      </c>
      <c r="UK121" s="191">
        <f t="shared" ref="UK121:UW121" si="3354">SUM(UK122:UK124)</f>
        <v>0</v>
      </c>
      <c r="UL121" s="191">
        <f t="shared" si="3354"/>
        <v>0</v>
      </c>
      <c r="UM121" s="191">
        <f t="shared" si="3354"/>
        <v>0</v>
      </c>
      <c r="UN121" s="191">
        <f t="shared" si="3354"/>
        <v>0</v>
      </c>
      <c r="UO121" s="191">
        <f t="shared" si="3354"/>
        <v>0</v>
      </c>
      <c r="UP121" s="191">
        <f t="shared" si="3354"/>
        <v>0</v>
      </c>
      <c r="UQ121" s="191">
        <f t="shared" si="3354"/>
        <v>0</v>
      </c>
      <c r="UR121" s="191">
        <f t="shared" si="3354"/>
        <v>0</v>
      </c>
      <c r="US121" s="191">
        <f t="shared" si="3354"/>
        <v>0</v>
      </c>
      <c r="UT121" s="191">
        <f t="shared" si="3354"/>
        <v>0</v>
      </c>
      <c r="UU121" s="191">
        <f t="shared" si="3354"/>
        <v>0</v>
      </c>
      <c r="UV121" s="191">
        <f t="shared" si="3354"/>
        <v>0</v>
      </c>
      <c r="UW121" s="191">
        <f t="shared" si="3354"/>
        <v>0</v>
      </c>
      <c r="UX121" s="191">
        <f>SUM(UX122:UX124)</f>
        <v>0</v>
      </c>
      <c r="UZ121" s="191">
        <f t="shared" ref="UZ121:VL121" si="3355">SUM(UZ122:UZ124)</f>
        <v>0</v>
      </c>
      <c r="VA121" s="191">
        <f t="shared" si="3355"/>
        <v>0</v>
      </c>
      <c r="VB121" s="191">
        <f t="shared" si="3355"/>
        <v>0</v>
      </c>
      <c r="VC121" s="191">
        <f t="shared" si="3355"/>
        <v>0</v>
      </c>
      <c r="VD121" s="191">
        <f t="shared" si="3355"/>
        <v>0</v>
      </c>
      <c r="VE121" s="191">
        <f t="shared" si="3355"/>
        <v>0</v>
      </c>
      <c r="VF121" s="191">
        <f t="shared" si="3355"/>
        <v>0</v>
      </c>
      <c r="VG121" s="191">
        <f t="shared" si="3355"/>
        <v>0</v>
      </c>
      <c r="VH121" s="191">
        <f t="shared" si="3355"/>
        <v>0</v>
      </c>
      <c r="VI121" s="191">
        <f t="shared" si="3355"/>
        <v>0</v>
      </c>
      <c r="VJ121" s="191">
        <f t="shared" si="3355"/>
        <v>0</v>
      </c>
      <c r="VK121" s="191">
        <f t="shared" si="3355"/>
        <v>0</v>
      </c>
      <c r="VL121" s="191">
        <f t="shared" si="3355"/>
        <v>0</v>
      </c>
      <c r="VM121" s="191">
        <f>SUM(VM122:VM124)</f>
        <v>0</v>
      </c>
      <c r="VO121" s="191">
        <f t="shared" ref="VO121:WA121" si="3356">SUM(VO122:VO124)</f>
        <v>0</v>
      </c>
      <c r="VP121" s="191">
        <f t="shared" si="3356"/>
        <v>0</v>
      </c>
      <c r="VQ121" s="191">
        <f t="shared" si="3356"/>
        <v>0</v>
      </c>
      <c r="VR121" s="191">
        <f t="shared" si="3356"/>
        <v>0</v>
      </c>
      <c r="VS121" s="191">
        <f t="shared" si="3356"/>
        <v>0</v>
      </c>
      <c r="VT121" s="191">
        <f t="shared" si="3356"/>
        <v>0</v>
      </c>
      <c r="VU121" s="191">
        <f t="shared" si="3356"/>
        <v>0</v>
      </c>
      <c r="VV121" s="191">
        <f t="shared" si="3356"/>
        <v>0</v>
      </c>
      <c r="VW121" s="191">
        <f t="shared" si="3356"/>
        <v>0</v>
      </c>
      <c r="VX121" s="191">
        <f t="shared" si="3356"/>
        <v>0</v>
      </c>
      <c r="VY121" s="191">
        <f t="shared" si="3356"/>
        <v>0</v>
      </c>
      <c r="VZ121" s="191">
        <f t="shared" si="3356"/>
        <v>0</v>
      </c>
      <c r="WA121" s="191">
        <f t="shared" si="3356"/>
        <v>0</v>
      </c>
      <c r="WB121" s="191">
        <f>SUM(WB122:WB124)</f>
        <v>0</v>
      </c>
      <c r="WD121" s="191">
        <f t="shared" ref="WD121:WP121" si="3357">SUM(WD122:WD124)</f>
        <v>0</v>
      </c>
      <c r="WE121" s="191">
        <f t="shared" si="3357"/>
        <v>0</v>
      </c>
      <c r="WF121" s="191">
        <f t="shared" si="3357"/>
        <v>0</v>
      </c>
      <c r="WG121" s="191">
        <f t="shared" si="3357"/>
        <v>0</v>
      </c>
      <c r="WH121" s="191">
        <f t="shared" si="3357"/>
        <v>0</v>
      </c>
      <c r="WI121" s="191">
        <f t="shared" si="3357"/>
        <v>0</v>
      </c>
      <c r="WJ121" s="191">
        <f t="shared" si="3357"/>
        <v>0</v>
      </c>
      <c r="WK121" s="191">
        <f t="shared" si="3357"/>
        <v>0</v>
      </c>
      <c r="WL121" s="191">
        <f t="shared" si="3357"/>
        <v>0</v>
      </c>
      <c r="WM121" s="191">
        <f t="shared" si="3357"/>
        <v>0</v>
      </c>
      <c r="WN121" s="191">
        <f t="shared" si="3357"/>
        <v>0</v>
      </c>
      <c r="WO121" s="191">
        <f t="shared" si="3357"/>
        <v>0</v>
      </c>
      <c r="WP121" s="191">
        <f t="shared" si="3357"/>
        <v>0</v>
      </c>
      <c r="WQ121" s="191">
        <f>SUM(WQ122:WQ124)</f>
        <v>0</v>
      </c>
      <c r="WS121" s="191">
        <f t="shared" ref="WS121:XE121" si="3358">SUM(WS122:WS124)</f>
        <v>0</v>
      </c>
      <c r="WT121" s="191">
        <f t="shared" si="3358"/>
        <v>0</v>
      </c>
      <c r="WU121" s="191">
        <f t="shared" si="3358"/>
        <v>0</v>
      </c>
      <c r="WV121" s="191">
        <f t="shared" si="3358"/>
        <v>0</v>
      </c>
      <c r="WW121" s="191">
        <f t="shared" si="3358"/>
        <v>0</v>
      </c>
      <c r="WX121" s="191">
        <f t="shared" si="3358"/>
        <v>0</v>
      </c>
      <c r="WY121" s="191">
        <f t="shared" si="3358"/>
        <v>0</v>
      </c>
      <c r="WZ121" s="191">
        <f t="shared" si="3358"/>
        <v>0</v>
      </c>
      <c r="XA121" s="191">
        <f t="shared" si="3358"/>
        <v>0</v>
      </c>
      <c r="XB121" s="191">
        <f t="shared" si="3358"/>
        <v>0</v>
      </c>
      <c r="XC121" s="191">
        <f t="shared" si="3358"/>
        <v>0</v>
      </c>
      <c r="XD121" s="191">
        <f t="shared" si="3358"/>
        <v>0</v>
      </c>
      <c r="XE121" s="191">
        <f t="shared" si="3358"/>
        <v>0</v>
      </c>
      <c r="XF121" s="191">
        <f>SUM(XF122:XF124)</f>
        <v>0</v>
      </c>
      <c r="XH121" s="191">
        <f t="shared" ref="XH121:XT121" si="3359">SUM(XH122:XH124)</f>
        <v>0</v>
      </c>
      <c r="XI121" s="191">
        <f t="shared" si="3359"/>
        <v>0</v>
      </c>
      <c r="XJ121" s="191">
        <f t="shared" si="3359"/>
        <v>0</v>
      </c>
      <c r="XK121" s="191">
        <f t="shared" si="3359"/>
        <v>0</v>
      </c>
      <c r="XL121" s="191">
        <f t="shared" si="3359"/>
        <v>0</v>
      </c>
      <c r="XM121" s="191">
        <f t="shared" si="3359"/>
        <v>0</v>
      </c>
      <c r="XN121" s="191">
        <f t="shared" si="3359"/>
        <v>0</v>
      </c>
      <c r="XO121" s="191">
        <f t="shared" si="3359"/>
        <v>0</v>
      </c>
      <c r="XP121" s="191">
        <f t="shared" si="3359"/>
        <v>0</v>
      </c>
      <c r="XQ121" s="191">
        <f t="shared" si="3359"/>
        <v>0</v>
      </c>
      <c r="XR121" s="191">
        <f t="shared" si="3359"/>
        <v>0</v>
      </c>
      <c r="XS121" s="191">
        <f t="shared" si="3359"/>
        <v>0</v>
      </c>
      <c r="XT121" s="191">
        <f t="shared" si="3359"/>
        <v>0</v>
      </c>
      <c r="XU121" s="191">
        <f>SUM(XU122:XU124)</f>
        <v>0</v>
      </c>
      <c r="XW121" s="191">
        <f t="shared" ref="XW121:YI121" si="3360">SUM(XW122:XW124)</f>
        <v>0</v>
      </c>
      <c r="XX121" s="191">
        <f t="shared" si="3360"/>
        <v>0</v>
      </c>
      <c r="XY121" s="191">
        <f t="shared" si="3360"/>
        <v>0</v>
      </c>
      <c r="XZ121" s="191">
        <f t="shared" si="3360"/>
        <v>0</v>
      </c>
      <c r="YA121" s="191">
        <f t="shared" si="3360"/>
        <v>0</v>
      </c>
      <c r="YB121" s="191">
        <f t="shared" si="3360"/>
        <v>0</v>
      </c>
      <c r="YC121" s="191">
        <f t="shared" si="3360"/>
        <v>0</v>
      </c>
      <c r="YD121" s="191">
        <f t="shared" si="3360"/>
        <v>0</v>
      </c>
      <c r="YE121" s="191">
        <f t="shared" si="3360"/>
        <v>0</v>
      </c>
      <c r="YF121" s="191">
        <f t="shared" si="3360"/>
        <v>0</v>
      </c>
      <c r="YG121" s="191">
        <f t="shared" si="3360"/>
        <v>0</v>
      </c>
      <c r="YH121" s="191">
        <f t="shared" si="3360"/>
        <v>0</v>
      </c>
      <c r="YI121" s="191">
        <f t="shared" si="3360"/>
        <v>0</v>
      </c>
      <c r="YJ121" s="191">
        <f>SUM(YJ122:YJ124)</f>
        <v>0</v>
      </c>
      <c r="YL121" s="191">
        <f t="shared" ref="YL121:YX121" si="3361">SUM(YL122:YL124)</f>
        <v>0</v>
      </c>
      <c r="YM121" s="191">
        <f t="shared" si="3361"/>
        <v>0</v>
      </c>
      <c r="YN121" s="191">
        <f t="shared" si="3361"/>
        <v>0</v>
      </c>
      <c r="YO121" s="191">
        <f t="shared" si="3361"/>
        <v>0</v>
      </c>
      <c r="YP121" s="191">
        <f t="shared" si="3361"/>
        <v>0</v>
      </c>
      <c r="YQ121" s="191">
        <f t="shared" si="3361"/>
        <v>0</v>
      </c>
      <c r="YR121" s="191">
        <f t="shared" si="3361"/>
        <v>0</v>
      </c>
      <c r="YS121" s="191">
        <f t="shared" si="3361"/>
        <v>0</v>
      </c>
      <c r="YT121" s="191">
        <f t="shared" si="3361"/>
        <v>0</v>
      </c>
      <c r="YU121" s="191">
        <f t="shared" si="3361"/>
        <v>0</v>
      </c>
      <c r="YV121" s="191">
        <f t="shared" si="3361"/>
        <v>0</v>
      </c>
      <c r="YW121" s="191">
        <f t="shared" si="3361"/>
        <v>0</v>
      </c>
      <c r="YX121" s="191">
        <f t="shared" si="3361"/>
        <v>0</v>
      </c>
      <c r="YY121" s="191">
        <f>SUM(YY122:YY124)</f>
        <v>0</v>
      </c>
      <c r="ZA121" s="191">
        <f t="shared" ref="ZA121:ZM121" si="3362">SUM(ZA122:ZA124)</f>
        <v>0</v>
      </c>
      <c r="ZB121" s="191">
        <f t="shared" si="3362"/>
        <v>0</v>
      </c>
      <c r="ZC121" s="191">
        <f t="shared" si="3362"/>
        <v>0</v>
      </c>
      <c r="ZD121" s="191">
        <f t="shared" si="3362"/>
        <v>0</v>
      </c>
      <c r="ZE121" s="191">
        <f t="shared" si="3362"/>
        <v>0</v>
      </c>
      <c r="ZF121" s="191">
        <f t="shared" si="3362"/>
        <v>0</v>
      </c>
      <c r="ZG121" s="191">
        <f t="shared" si="3362"/>
        <v>0</v>
      </c>
      <c r="ZH121" s="191">
        <f t="shared" si="3362"/>
        <v>0</v>
      </c>
      <c r="ZI121" s="191">
        <f t="shared" si="3362"/>
        <v>0</v>
      </c>
      <c r="ZJ121" s="191">
        <f t="shared" si="3362"/>
        <v>0</v>
      </c>
      <c r="ZK121" s="191">
        <f t="shared" si="3362"/>
        <v>0</v>
      </c>
      <c r="ZL121" s="191">
        <f t="shared" si="3362"/>
        <v>0</v>
      </c>
      <c r="ZM121" s="191">
        <f t="shared" si="3362"/>
        <v>0</v>
      </c>
      <c r="ZN121" s="191">
        <f>SUM(ZN122:ZN124)</f>
        <v>0</v>
      </c>
      <c r="ZP121" s="191">
        <f t="shared" ref="ZP121:AAB121" si="3363">SUM(ZP122:ZP124)</f>
        <v>0</v>
      </c>
      <c r="ZQ121" s="191">
        <f t="shared" si="3363"/>
        <v>0</v>
      </c>
      <c r="ZR121" s="191">
        <f t="shared" si="3363"/>
        <v>0</v>
      </c>
      <c r="ZS121" s="191">
        <f t="shared" si="3363"/>
        <v>0</v>
      </c>
      <c r="ZT121" s="191">
        <f t="shared" si="3363"/>
        <v>0</v>
      </c>
      <c r="ZU121" s="191">
        <f t="shared" si="3363"/>
        <v>0</v>
      </c>
      <c r="ZV121" s="191">
        <f t="shared" si="3363"/>
        <v>0</v>
      </c>
      <c r="ZW121" s="191">
        <f t="shared" si="3363"/>
        <v>0</v>
      </c>
      <c r="ZX121" s="191">
        <f t="shared" si="3363"/>
        <v>0</v>
      </c>
      <c r="ZY121" s="191">
        <f t="shared" si="3363"/>
        <v>0</v>
      </c>
      <c r="ZZ121" s="191">
        <f t="shared" si="3363"/>
        <v>0</v>
      </c>
      <c r="AAA121" s="191">
        <f t="shared" si="3363"/>
        <v>0</v>
      </c>
      <c r="AAB121" s="191">
        <f t="shared" si="3363"/>
        <v>0</v>
      </c>
      <c r="AAC121" s="191">
        <f>SUM(AAC122:AAC124)</f>
        <v>0</v>
      </c>
      <c r="AAE121" s="191">
        <f t="shared" ref="AAE121:AAQ121" si="3364">SUM(AAE122:AAE124)</f>
        <v>0</v>
      </c>
      <c r="AAF121" s="191">
        <f t="shared" si="3364"/>
        <v>0</v>
      </c>
      <c r="AAG121" s="191">
        <f t="shared" si="3364"/>
        <v>0</v>
      </c>
      <c r="AAH121" s="191">
        <f t="shared" si="3364"/>
        <v>0</v>
      </c>
      <c r="AAI121" s="191">
        <f t="shared" si="3364"/>
        <v>0</v>
      </c>
      <c r="AAJ121" s="191">
        <f t="shared" si="3364"/>
        <v>0</v>
      </c>
      <c r="AAK121" s="191">
        <f t="shared" si="3364"/>
        <v>0</v>
      </c>
      <c r="AAL121" s="191">
        <f t="shared" si="3364"/>
        <v>0</v>
      </c>
      <c r="AAM121" s="191">
        <f t="shared" si="3364"/>
        <v>0</v>
      </c>
      <c r="AAN121" s="191">
        <f t="shared" si="3364"/>
        <v>0</v>
      </c>
      <c r="AAO121" s="191">
        <f t="shared" si="3364"/>
        <v>0</v>
      </c>
      <c r="AAP121" s="191">
        <f t="shared" si="3364"/>
        <v>0</v>
      </c>
      <c r="AAQ121" s="191">
        <f t="shared" si="3364"/>
        <v>0</v>
      </c>
      <c r="AAR121" s="191">
        <f>SUM(AAR122:AAR124)</f>
        <v>0</v>
      </c>
      <c r="AAT121" s="191">
        <f t="shared" ref="AAT121:ABF121" si="3365">SUM(AAT122:AAT124)</f>
        <v>0</v>
      </c>
      <c r="AAU121" s="191">
        <f t="shared" si="3365"/>
        <v>0</v>
      </c>
      <c r="AAV121" s="191">
        <f t="shared" si="3365"/>
        <v>0</v>
      </c>
      <c r="AAW121" s="191">
        <f t="shared" si="3365"/>
        <v>0</v>
      </c>
      <c r="AAX121" s="191">
        <f t="shared" si="3365"/>
        <v>0</v>
      </c>
      <c r="AAY121" s="191">
        <f t="shared" si="3365"/>
        <v>0</v>
      </c>
      <c r="AAZ121" s="191">
        <f t="shared" si="3365"/>
        <v>0</v>
      </c>
      <c r="ABA121" s="191">
        <f t="shared" si="3365"/>
        <v>0</v>
      </c>
      <c r="ABB121" s="191">
        <f t="shared" si="3365"/>
        <v>0</v>
      </c>
      <c r="ABC121" s="191">
        <f t="shared" si="3365"/>
        <v>0</v>
      </c>
      <c r="ABD121" s="191">
        <f t="shared" si="3365"/>
        <v>0</v>
      </c>
      <c r="ABE121" s="191">
        <f t="shared" si="3365"/>
        <v>0</v>
      </c>
      <c r="ABF121" s="191">
        <f t="shared" si="3365"/>
        <v>0</v>
      </c>
      <c r="ABG121" s="191">
        <f>SUM(ABG122:ABG124)</f>
        <v>0</v>
      </c>
      <c r="ABI121" s="191">
        <f t="shared" ref="ABI121:ABU121" si="3366">SUM(ABI122:ABI124)</f>
        <v>0</v>
      </c>
      <c r="ABJ121" s="191">
        <f t="shared" si="3366"/>
        <v>0</v>
      </c>
      <c r="ABK121" s="191">
        <f t="shared" si="3366"/>
        <v>0</v>
      </c>
      <c r="ABL121" s="191">
        <f t="shared" si="3366"/>
        <v>0</v>
      </c>
      <c r="ABM121" s="191">
        <f t="shared" si="3366"/>
        <v>0</v>
      </c>
      <c r="ABN121" s="191">
        <f t="shared" si="3366"/>
        <v>0</v>
      </c>
      <c r="ABO121" s="191">
        <f t="shared" si="3366"/>
        <v>0</v>
      </c>
      <c r="ABP121" s="191">
        <f t="shared" si="3366"/>
        <v>0</v>
      </c>
      <c r="ABQ121" s="191">
        <f t="shared" si="3366"/>
        <v>0</v>
      </c>
      <c r="ABR121" s="191">
        <f t="shared" si="3366"/>
        <v>0</v>
      </c>
      <c r="ABS121" s="191">
        <f t="shared" si="3366"/>
        <v>0</v>
      </c>
      <c r="ABT121" s="191">
        <f t="shared" si="3366"/>
        <v>0</v>
      </c>
      <c r="ABU121" s="191">
        <f t="shared" si="3366"/>
        <v>0</v>
      </c>
      <c r="ABV121" s="191">
        <f>SUM(ABV122:ABV124)</f>
        <v>0</v>
      </c>
      <c r="ABX121" s="191">
        <f t="shared" ref="ABX121:ACJ121" si="3367">SUM(ABX122:ABX124)</f>
        <v>0</v>
      </c>
      <c r="ABY121" s="191">
        <f t="shared" si="3367"/>
        <v>0</v>
      </c>
      <c r="ABZ121" s="191">
        <f t="shared" si="3367"/>
        <v>0</v>
      </c>
      <c r="ACA121" s="191">
        <f t="shared" si="3367"/>
        <v>0</v>
      </c>
      <c r="ACB121" s="191">
        <f t="shared" si="3367"/>
        <v>0</v>
      </c>
      <c r="ACC121" s="191">
        <f t="shared" si="3367"/>
        <v>0</v>
      </c>
      <c r="ACD121" s="191">
        <f t="shared" si="3367"/>
        <v>0</v>
      </c>
      <c r="ACE121" s="191">
        <f t="shared" si="3367"/>
        <v>0</v>
      </c>
      <c r="ACF121" s="191">
        <f t="shared" si="3367"/>
        <v>0</v>
      </c>
      <c r="ACG121" s="191">
        <f t="shared" si="3367"/>
        <v>0</v>
      </c>
      <c r="ACH121" s="191">
        <f t="shared" si="3367"/>
        <v>0</v>
      </c>
      <c r="ACI121" s="191">
        <f t="shared" si="3367"/>
        <v>0</v>
      </c>
      <c r="ACJ121" s="191">
        <f t="shared" si="3367"/>
        <v>0</v>
      </c>
      <c r="ACK121" s="191">
        <f>SUM(ACK122:ACK124)</f>
        <v>0</v>
      </c>
      <c r="ACM121" s="191">
        <f t="shared" ref="ACM121:ACY121" si="3368">SUM(ACM122:ACM124)</f>
        <v>0</v>
      </c>
      <c r="ACN121" s="191">
        <f t="shared" si="3368"/>
        <v>0</v>
      </c>
      <c r="ACO121" s="191">
        <f t="shared" si="3368"/>
        <v>0</v>
      </c>
      <c r="ACP121" s="191">
        <f t="shared" si="3368"/>
        <v>0</v>
      </c>
      <c r="ACQ121" s="191">
        <f t="shared" si="3368"/>
        <v>0</v>
      </c>
      <c r="ACR121" s="191">
        <f t="shared" si="3368"/>
        <v>0</v>
      </c>
      <c r="ACS121" s="191">
        <f t="shared" si="3368"/>
        <v>0</v>
      </c>
      <c r="ACT121" s="191">
        <f t="shared" si="3368"/>
        <v>0</v>
      </c>
      <c r="ACU121" s="191">
        <f t="shared" si="3368"/>
        <v>0</v>
      </c>
      <c r="ACV121" s="191">
        <f t="shared" si="3368"/>
        <v>0</v>
      </c>
      <c r="ACW121" s="191">
        <f t="shared" si="3368"/>
        <v>0</v>
      </c>
      <c r="ACX121" s="191">
        <f t="shared" si="3368"/>
        <v>0</v>
      </c>
      <c r="ACY121" s="191">
        <f t="shared" si="3368"/>
        <v>0</v>
      </c>
      <c r="ACZ121" s="191">
        <f>SUM(ACZ122:ACZ124)</f>
        <v>0</v>
      </c>
      <c r="ADC121" s="191">
        <f t="shared" ref="ADC121:ADO121" si="3369">SUM(ADC122:ADC124)</f>
        <v>0</v>
      </c>
      <c r="ADD121" s="191">
        <f t="shared" si="3369"/>
        <v>0</v>
      </c>
      <c r="ADE121" s="191">
        <f t="shared" si="3369"/>
        <v>0</v>
      </c>
      <c r="ADF121" s="191">
        <f t="shared" si="3369"/>
        <v>0</v>
      </c>
      <c r="ADG121" s="191">
        <f t="shared" si="3369"/>
        <v>0</v>
      </c>
      <c r="ADH121" s="191">
        <f t="shared" si="3369"/>
        <v>0</v>
      </c>
      <c r="ADI121" s="191">
        <f t="shared" si="3369"/>
        <v>0</v>
      </c>
      <c r="ADJ121" s="191">
        <f t="shared" si="3369"/>
        <v>0</v>
      </c>
      <c r="ADK121" s="191">
        <f t="shared" si="3369"/>
        <v>0</v>
      </c>
      <c r="ADL121" s="191">
        <f t="shared" si="3369"/>
        <v>0</v>
      </c>
      <c r="ADM121" s="191">
        <f t="shared" si="3369"/>
        <v>0</v>
      </c>
      <c r="ADN121" s="191">
        <f t="shared" si="3369"/>
        <v>0</v>
      </c>
      <c r="ADO121" s="191">
        <f t="shared" si="3369"/>
        <v>0</v>
      </c>
      <c r="ADP121" s="191">
        <f>SUM(ADP122:ADP124)</f>
        <v>0</v>
      </c>
      <c r="ADR121" s="191">
        <f t="shared" ref="ADR121:AED121" si="3370">SUM(ADR122:ADR124)</f>
        <v>0</v>
      </c>
      <c r="ADS121" s="191">
        <f t="shared" si="3370"/>
        <v>0</v>
      </c>
      <c r="ADT121" s="191">
        <f t="shared" si="3370"/>
        <v>0</v>
      </c>
      <c r="ADU121" s="191">
        <f t="shared" si="3370"/>
        <v>0</v>
      </c>
      <c r="ADV121" s="191">
        <f t="shared" si="3370"/>
        <v>0</v>
      </c>
      <c r="ADW121" s="191">
        <f t="shared" si="3370"/>
        <v>0</v>
      </c>
      <c r="ADX121" s="191">
        <f t="shared" si="3370"/>
        <v>0</v>
      </c>
      <c r="ADY121" s="191">
        <f t="shared" si="3370"/>
        <v>0</v>
      </c>
      <c r="ADZ121" s="191">
        <f t="shared" si="3370"/>
        <v>0</v>
      </c>
      <c r="AEA121" s="191">
        <f t="shared" si="3370"/>
        <v>0</v>
      </c>
      <c r="AEB121" s="191">
        <f t="shared" si="3370"/>
        <v>0</v>
      </c>
      <c r="AEC121" s="191">
        <f t="shared" si="3370"/>
        <v>0</v>
      </c>
      <c r="AED121" s="191">
        <f t="shared" si="3370"/>
        <v>0</v>
      </c>
      <c r="AEE121" s="191">
        <f>SUM(AEE122:AEE124)</f>
        <v>0</v>
      </c>
      <c r="AEG121" s="191">
        <f t="shared" ref="AEG121:AES121" si="3371">SUM(AEG122:AEG124)</f>
        <v>0</v>
      </c>
      <c r="AEH121" s="191">
        <f t="shared" si="3371"/>
        <v>0</v>
      </c>
      <c r="AEI121" s="191">
        <f t="shared" si="3371"/>
        <v>0</v>
      </c>
      <c r="AEJ121" s="191">
        <f t="shared" si="3371"/>
        <v>0</v>
      </c>
      <c r="AEK121" s="191">
        <f t="shared" si="3371"/>
        <v>0</v>
      </c>
      <c r="AEL121" s="191">
        <f t="shared" si="3371"/>
        <v>0</v>
      </c>
      <c r="AEM121" s="191">
        <f t="shared" si="3371"/>
        <v>0</v>
      </c>
      <c r="AEN121" s="191">
        <f t="shared" si="3371"/>
        <v>0</v>
      </c>
      <c r="AEO121" s="191">
        <f t="shared" si="3371"/>
        <v>0</v>
      </c>
      <c r="AEP121" s="191">
        <f t="shared" si="3371"/>
        <v>0</v>
      </c>
      <c r="AEQ121" s="191">
        <f t="shared" si="3371"/>
        <v>0</v>
      </c>
      <c r="AER121" s="191">
        <f t="shared" si="3371"/>
        <v>0</v>
      </c>
      <c r="AES121" s="191">
        <f t="shared" si="3371"/>
        <v>0</v>
      </c>
      <c r="AET121" s="191">
        <f>SUM(AET122:AET124)</f>
        <v>0</v>
      </c>
      <c r="AEV121" s="191">
        <f t="shared" ref="AEV121:AFH121" si="3372">SUM(AEV122:AEV124)</f>
        <v>0</v>
      </c>
      <c r="AEW121" s="191">
        <f t="shared" si="3372"/>
        <v>0</v>
      </c>
      <c r="AEX121" s="191">
        <f t="shared" si="3372"/>
        <v>0</v>
      </c>
      <c r="AEY121" s="191">
        <f t="shared" si="3372"/>
        <v>0</v>
      </c>
      <c r="AEZ121" s="191">
        <f t="shared" si="3372"/>
        <v>0</v>
      </c>
      <c r="AFA121" s="191">
        <f t="shared" si="3372"/>
        <v>0</v>
      </c>
      <c r="AFB121" s="191">
        <f t="shared" si="3372"/>
        <v>0</v>
      </c>
      <c r="AFC121" s="191">
        <f t="shared" si="3372"/>
        <v>0</v>
      </c>
      <c r="AFD121" s="191">
        <f t="shared" si="3372"/>
        <v>0</v>
      </c>
      <c r="AFE121" s="191">
        <f t="shared" si="3372"/>
        <v>0</v>
      </c>
      <c r="AFF121" s="191">
        <f t="shared" si="3372"/>
        <v>0</v>
      </c>
      <c r="AFG121" s="191">
        <f t="shared" si="3372"/>
        <v>0</v>
      </c>
      <c r="AFH121" s="191">
        <f t="shared" si="3372"/>
        <v>0</v>
      </c>
      <c r="AFI121" s="191">
        <f>SUM(AFI122:AFI124)</f>
        <v>0</v>
      </c>
      <c r="AFK121" s="191">
        <f t="shared" ref="AFK121:AFW121" si="3373">SUM(AFK122:AFK124)</f>
        <v>0</v>
      </c>
      <c r="AFL121" s="191">
        <f t="shared" si="3373"/>
        <v>0</v>
      </c>
      <c r="AFM121" s="191">
        <f t="shared" si="3373"/>
        <v>0</v>
      </c>
      <c r="AFN121" s="191">
        <f t="shared" si="3373"/>
        <v>0</v>
      </c>
      <c r="AFO121" s="191">
        <f t="shared" si="3373"/>
        <v>0</v>
      </c>
      <c r="AFP121" s="191">
        <f t="shared" si="3373"/>
        <v>0</v>
      </c>
      <c r="AFQ121" s="191">
        <f t="shared" si="3373"/>
        <v>0</v>
      </c>
      <c r="AFR121" s="191">
        <f t="shared" si="3373"/>
        <v>0</v>
      </c>
      <c r="AFS121" s="191">
        <f t="shared" si="3373"/>
        <v>0</v>
      </c>
      <c r="AFT121" s="191">
        <f t="shared" si="3373"/>
        <v>0</v>
      </c>
      <c r="AFU121" s="191">
        <f t="shared" si="3373"/>
        <v>0</v>
      </c>
      <c r="AFV121" s="191">
        <f t="shared" si="3373"/>
        <v>0</v>
      </c>
      <c r="AFW121" s="191">
        <f t="shared" si="3373"/>
        <v>0</v>
      </c>
      <c r="AFX121" s="191">
        <f>SUM(AFX122:AFX124)</f>
        <v>0</v>
      </c>
      <c r="AFZ121" s="191">
        <f t="shared" ref="AFZ121:AGL121" si="3374">SUM(AFZ122:AFZ124)</f>
        <v>0</v>
      </c>
      <c r="AGA121" s="191">
        <f t="shared" si="3374"/>
        <v>0</v>
      </c>
      <c r="AGB121" s="191">
        <f t="shared" si="3374"/>
        <v>0</v>
      </c>
      <c r="AGC121" s="191">
        <f t="shared" si="3374"/>
        <v>0</v>
      </c>
      <c r="AGD121" s="191">
        <f t="shared" si="3374"/>
        <v>0</v>
      </c>
      <c r="AGE121" s="191">
        <f t="shared" si="3374"/>
        <v>0</v>
      </c>
      <c r="AGF121" s="191">
        <f t="shared" si="3374"/>
        <v>0</v>
      </c>
      <c r="AGG121" s="191">
        <f t="shared" si="3374"/>
        <v>0</v>
      </c>
      <c r="AGH121" s="191">
        <f t="shared" si="3374"/>
        <v>0</v>
      </c>
      <c r="AGI121" s="191">
        <f t="shared" si="3374"/>
        <v>0</v>
      </c>
      <c r="AGJ121" s="191">
        <f t="shared" si="3374"/>
        <v>0</v>
      </c>
      <c r="AGK121" s="191">
        <f t="shared" si="3374"/>
        <v>0</v>
      </c>
      <c r="AGL121" s="191">
        <f t="shared" si="3374"/>
        <v>0</v>
      </c>
      <c r="AGM121" s="191">
        <f>SUM(AGM122:AGM124)</f>
        <v>0</v>
      </c>
      <c r="AGO121" s="191">
        <f t="shared" ref="AGO121:AHA121" si="3375">SUM(AGO122:AGO124)</f>
        <v>0</v>
      </c>
      <c r="AGP121" s="191">
        <f t="shared" si="3375"/>
        <v>0</v>
      </c>
      <c r="AGQ121" s="191">
        <f t="shared" si="3375"/>
        <v>0</v>
      </c>
      <c r="AGR121" s="191">
        <f t="shared" si="3375"/>
        <v>0</v>
      </c>
      <c r="AGS121" s="191">
        <f t="shared" si="3375"/>
        <v>0</v>
      </c>
      <c r="AGT121" s="191">
        <f t="shared" si="3375"/>
        <v>0</v>
      </c>
      <c r="AGU121" s="191">
        <f t="shared" si="3375"/>
        <v>0</v>
      </c>
      <c r="AGV121" s="191">
        <f t="shared" si="3375"/>
        <v>0</v>
      </c>
      <c r="AGW121" s="191">
        <f t="shared" si="3375"/>
        <v>0</v>
      </c>
      <c r="AGX121" s="191">
        <f t="shared" si="3375"/>
        <v>0</v>
      </c>
      <c r="AGY121" s="191">
        <f t="shared" si="3375"/>
        <v>0</v>
      </c>
      <c r="AGZ121" s="191">
        <f t="shared" si="3375"/>
        <v>0</v>
      </c>
      <c r="AHA121" s="191">
        <f t="shared" si="3375"/>
        <v>0</v>
      </c>
      <c r="AHB121" s="191">
        <f>SUM(AHB122:AHB124)</f>
        <v>0</v>
      </c>
      <c r="AHD121" s="191">
        <f t="shared" ref="AHD121:AHP121" si="3376">SUM(AHD122:AHD124)</f>
        <v>0</v>
      </c>
      <c r="AHE121" s="191">
        <f t="shared" si="3376"/>
        <v>0</v>
      </c>
      <c r="AHF121" s="191">
        <f t="shared" si="3376"/>
        <v>0</v>
      </c>
      <c r="AHG121" s="191">
        <f t="shared" si="3376"/>
        <v>0</v>
      </c>
      <c r="AHH121" s="191">
        <f t="shared" si="3376"/>
        <v>0</v>
      </c>
      <c r="AHI121" s="191">
        <f t="shared" si="3376"/>
        <v>0</v>
      </c>
      <c r="AHJ121" s="191">
        <f t="shared" si="3376"/>
        <v>0</v>
      </c>
      <c r="AHK121" s="191">
        <f t="shared" si="3376"/>
        <v>0</v>
      </c>
      <c r="AHL121" s="191">
        <f t="shared" si="3376"/>
        <v>0</v>
      </c>
      <c r="AHM121" s="191">
        <f t="shared" si="3376"/>
        <v>0</v>
      </c>
      <c r="AHN121" s="191">
        <f t="shared" si="3376"/>
        <v>0</v>
      </c>
      <c r="AHO121" s="191">
        <f t="shared" si="3376"/>
        <v>0</v>
      </c>
      <c r="AHP121" s="191">
        <f t="shared" si="3376"/>
        <v>0</v>
      </c>
      <c r="AHQ121" s="191">
        <f>SUM(AHQ122:AHQ124)</f>
        <v>0</v>
      </c>
      <c r="AHS121" s="191">
        <f t="shared" ref="AHS121:AIE121" si="3377">SUM(AHS122:AHS124)</f>
        <v>0</v>
      </c>
      <c r="AHT121" s="191">
        <f t="shared" si="3377"/>
        <v>0</v>
      </c>
      <c r="AHU121" s="191">
        <f t="shared" si="3377"/>
        <v>0</v>
      </c>
      <c r="AHV121" s="191">
        <f t="shared" si="3377"/>
        <v>0</v>
      </c>
      <c r="AHW121" s="191">
        <f t="shared" si="3377"/>
        <v>0</v>
      </c>
      <c r="AHX121" s="191">
        <f t="shared" si="3377"/>
        <v>0</v>
      </c>
      <c r="AHY121" s="191">
        <f t="shared" si="3377"/>
        <v>0</v>
      </c>
      <c r="AHZ121" s="191">
        <f t="shared" si="3377"/>
        <v>0</v>
      </c>
      <c r="AIA121" s="191">
        <f t="shared" si="3377"/>
        <v>0</v>
      </c>
      <c r="AIB121" s="191">
        <f t="shared" si="3377"/>
        <v>0</v>
      </c>
      <c r="AIC121" s="191">
        <f t="shared" si="3377"/>
        <v>0</v>
      </c>
      <c r="AID121" s="191">
        <f t="shared" si="3377"/>
        <v>0</v>
      </c>
      <c r="AIE121" s="191">
        <f t="shared" si="3377"/>
        <v>0</v>
      </c>
      <c r="AIF121" s="191">
        <f>SUM(AIF122:AIF124)</f>
        <v>0</v>
      </c>
    </row>
    <row r="122" spans="1:916" ht="30" x14ac:dyDescent="0.25">
      <c r="A122" s="162" t="s">
        <v>287</v>
      </c>
      <c r="B122" s="163" t="s">
        <v>288</v>
      </c>
      <c r="C122" s="160"/>
      <c r="D122" s="44"/>
      <c r="E122" s="44"/>
      <c r="F122" s="44"/>
      <c r="G122" s="192">
        <f t="shared" ref="G122:G124" si="3378">C122+D122-E122+F122</f>
        <v>0</v>
      </c>
      <c r="H122" s="44"/>
      <c r="I122" s="44"/>
      <c r="J122" s="44"/>
      <c r="K122" s="44"/>
      <c r="L122" s="44"/>
      <c r="M122" s="44"/>
      <c r="N122" s="192">
        <f>H122+I122-J122+K122-L122+M122</f>
        <v>0</v>
      </c>
      <c r="O122" s="44"/>
      <c r="P122" s="44"/>
      <c r="Q122" s="44"/>
      <c r="R122" s="44"/>
      <c r="S122" s="44"/>
      <c r="T122" s="44"/>
      <c r="U122" s="192">
        <f t="shared" ref="U122:U124" si="3379">Q122+R122-S122+T122</f>
        <v>0</v>
      </c>
      <c r="V122" s="44"/>
      <c r="W122" s="44"/>
      <c r="X122" s="44"/>
      <c r="Y122" s="44"/>
      <c r="Z122" s="44"/>
      <c r="AA122" s="44"/>
      <c r="AB122" s="192">
        <f>V122+W122-X122+Y122-Z122+AA122</f>
        <v>0</v>
      </c>
      <c r="AC122" s="44"/>
      <c r="AD122" s="44"/>
      <c r="AF122" s="44"/>
      <c r="AG122" s="44"/>
      <c r="AH122" s="44"/>
      <c r="AI122" s="44"/>
      <c r="AJ122" s="192">
        <f t="shared" ref="AJ122:AJ124" si="3380">AF122+AG122-AH122+AI122</f>
        <v>0</v>
      </c>
      <c r="AK122" s="44"/>
      <c r="AL122" s="44"/>
      <c r="AM122" s="44"/>
      <c r="AN122" s="44"/>
      <c r="AO122" s="44"/>
      <c r="AP122" s="44"/>
      <c r="AQ122" s="192">
        <f>AK122+AL122-AM122+AN122-AO122+AP122</f>
        <v>0</v>
      </c>
      <c r="AR122" s="44"/>
      <c r="AS122" s="44"/>
      <c r="AU122" s="44"/>
      <c r="AV122" s="44"/>
      <c r="AW122" s="44"/>
      <c r="AX122" s="44"/>
      <c r="AY122" s="192">
        <f t="shared" ref="AY122:AY124" si="3381">AU122+AV122-AW122+AX122</f>
        <v>0</v>
      </c>
      <c r="AZ122" s="44"/>
      <c r="BA122" s="44"/>
      <c r="BB122" s="44"/>
      <c r="BC122" s="44"/>
      <c r="BD122" s="44"/>
      <c r="BE122" s="44"/>
      <c r="BF122" s="192">
        <f>AZ122+BA122-BB122+BC122-BD122+BE122</f>
        <v>0</v>
      </c>
      <c r="BG122" s="44"/>
      <c r="BH122" s="44"/>
      <c r="BJ122" s="44"/>
      <c r="BK122" s="44"/>
      <c r="BL122" s="44"/>
      <c r="BM122" s="44"/>
      <c r="BN122" s="192">
        <f t="shared" ref="BN122:BN124" si="3382">BJ122+BK122-BL122+BM122</f>
        <v>0</v>
      </c>
      <c r="BO122" s="44"/>
      <c r="BP122" s="44"/>
      <c r="BQ122" s="44"/>
      <c r="BR122" s="44"/>
      <c r="BS122" s="44"/>
      <c r="BT122" s="44"/>
      <c r="BU122" s="192">
        <f>BO122+BP122-BQ122+BR122-BS122+BT122</f>
        <v>0</v>
      </c>
      <c r="BV122" s="44"/>
      <c r="BW122" s="44"/>
      <c r="BY122" s="44"/>
      <c r="BZ122" s="44"/>
      <c r="CA122" s="44"/>
      <c r="CB122" s="44"/>
      <c r="CC122" s="192">
        <f t="shared" ref="CC122:CC124" si="3383">BY122+BZ122-CA122+CB122</f>
        <v>0</v>
      </c>
      <c r="CD122" s="44"/>
      <c r="CE122" s="44"/>
      <c r="CF122" s="44"/>
      <c r="CG122" s="44"/>
      <c r="CH122" s="44"/>
      <c r="CI122" s="44"/>
      <c r="CJ122" s="192">
        <f>CD122+CE122-CF122+CG122-CH122+CI122</f>
        <v>0</v>
      </c>
      <c r="CK122" s="44"/>
      <c r="CL122" s="44"/>
      <c r="CN122" s="44"/>
      <c r="CO122" s="44"/>
      <c r="CP122" s="44"/>
      <c r="CQ122" s="44"/>
      <c r="CR122" s="192">
        <f t="shared" ref="CR122:CR124" si="3384">CN122+CO122-CP122+CQ122</f>
        <v>0</v>
      </c>
      <c r="CS122" s="44"/>
      <c r="CT122" s="44"/>
      <c r="CU122" s="44"/>
      <c r="CV122" s="44"/>
      <c r="CW122" s="44"/>
      <c r="CX122" s="44"/>
      <c r="CY122" s="192">
        <f>CS122+CT122-CU122+CV122-CW122+CX122</f>
        <v>0</v>
      </c>
      <c r="CZ122" s="44"/>
      <c r="DA122" s="44"/>
      <c r="DC122" s="44"/>
      <c r="DD122" s="44"/>
      <c r="DE122" s="44"/>
      <c r="DF122" s="44"/>
      <c r="DG122" s="192">
        <f t="shared" ref="DG122:DG124" si="3385">DC122+DD122-DE122+DF122</f>
        <v>0</v>
      </c>
      <c r="DH122" s="44"/>
      <c r="DI122" s="44"/>
      <c r="DJ122" s="44"/>
      <c r="DK122" s="44"/>
      <c r="DL122" s="44"/>
      <c r="DM122" s="44"/>
      <c r="DN122" s="192">
        <f>DH122+DI122-DJ122+DK122-DL122+DM122</f>
        <v>0</v>
      </c>
      <c r="DO122" s="44"/>
      <c r="DP122" s="44"/>
      <c r="DR122" s="44"/>
      <c r="DS122" s="44"/>
      <c r="DT122" s="44"/>
      <c r="DU122" s="44"/>
      <c r="DV122" s="192">
        <f t="shared" ref="DV122:DV124" si="3386">DR122+DS122-DT122+DU122</f>
        <v>0</v>
      </c>
      <c r="DW122" s="44"/>
      <c r="DX122" s="44"/>
      <c r="DY122" s="44"/>
      <c r="DZ122" s="44"/>
      <c r="EA122" s="44"/>
      <c r="EB122" s="44"/>
      <c r="EC122" s="192">
        <f>DW122+DX122-DY122+DZ122-EA122+EB122</f>
        <v>0</v>
      </c>
      <c r="ED122" s="44"/>
      <c r="EE122" s="44"/>
      <c r="EG122" s="44"/>
      <c r="EH122" s="44"/>
      <c r="EI122" s="44"/>
      <c r="EJ122" s="44"/>
      <c r="EK122" s="192">
        <f t="shared" ref="EK122:EK124" si="3387">EG122+EH122-EI122+EJ122</f>
        <v>0</v>
      </c>
      <c r="EL122" s="44"/>
      <c r="EM122" s="44"/>
      <c r="EN122" s="44"/>
      <c r="EO122" s="44"/>
      <c r="EP122" s="44"/>
      <c r="EQ122" s="44"/>
      <c r="ER122" s="192">
        <f>EL122+EM122-EN122+EO122-EP122+EQ122</f>
        <v>0</v>
      </c>
      <c r="ES122" s="44"/>
      <c r="ET122" s="44"/>
      <c r="EV122" s="44"/>
      <c r="EW122" s="44"/>
      <c r="EX122" s="44"/>
      <c r="EY122" s="44"/>
      <c r="EZ122" s="192">
        <f t="shared" ref="EZ122:EZ124" si="3388">EV122+EW122-EX122+EY122</f>
        <v>0</v>
      </c>
      <c r="FA122" s="44"/>
      <c r="FB122" s="44"/>
      <c r="FC122" s="44"/>
      <c r="FD122" s="44"/>
      <c r="FE122" s="44"/>
      <c r="FF122" s="44"/>
      <c r="FG122" s="192">
        <f>FA122+FB122-FC122+FD122-FE122+FF122</f>
        <v>0</v>
      </c>
      <c r="FH122" s="44"/>
      <c r="FI122" s="44"/>
      <c r="FK122" s="44"/>
      <c r="FL122" s="44"/>
      <c r="FM122" s="44"/>
      <c r="FN122" s="44"/>
      <c r="FO122" s="192">
        <f t="shared" ref="FO122:FO124" si="3389">FK122+FL122-FM122+FN122</f>
        <v>0</v>
      </c>
      <c r="FP122" s="44"/>
      <c r="FQ122" s="44"/>
      <c r="FR122" s="44"/>
      <c r="FS122" s="44"/>
      <c r="FT122" s="44"/>
      <c r="FU122" s="44"/>
      <c r="FV122" s="192">
        <f>FP122+FQ122-FR122+FS122-FT122+FU122</f>
        <v>0</v>
      </c>
      <c r="FW122" s="44"/>
      <c r="FX122" s="44"/>
      <c r="FZ122" s="44"/>
      <c r="GA122" s="44"/>
      <c r="GB122" s="44"/>
      <c r="GC122" s="44"/>
      <c r="GD122" s="192">
        <f t="shared" ref="GD122:GD124" si="3390">FZ122+GA122-GB122+GC122</f>
        <v>0</v>
      </c>
      <c r="GE122" s="44"/>
      <c r="GF122" s="44"/>
      <c r="GG122" s="44"/>
      <c r="GH122" s="44"/>
      <c r="GI122" s="44"/>
      <c r="GJ122" s="44"/>
      <c r="GK122" s="192">
        <f>GE122+GF122-GG122+GH122-GI122+GJ122</f>
        <v>0</v>
      </c>
      <c r="GL122" s="44"/>
      <c r="GM122" s="44"/>
      <c r="GO122" s="44"/>
      <c r="GP122" s="44"/>
      <c r="GQ122" s="44"/>
      <c r="GR122" s="44"/>
      <c r="GS122" s="192">
        <f t="shared" ref="GS122:GS124" si="3391">GO122+GP122-GQ122+GR122</f>
        <v>0</v>
      </c>
      <c r="GT122" s="44"/>
      <c r="GU122" s="44"/>
      <c r="GV122" s="44"/>
      <c r="GW122" s="44"/>
      <c r="GX122" s="44"/>
      <c r="GY122" s="44"/>
      <c r="GZ122" s="192">
        <f>GT122+GU122-GV122+GW122-GX122+GY122</f>
        <v>0</v>
      </c>
      <c r="HA122" s="44"/>
      <c r="HB122" s="44"/>
      <c r="HD122" s="44"/>
      <c r="HE122" s="44"/>
      <c r="HF122" s="44"/>
      <c r="HG122" s="44"/>
      <c r="HH122" s="192">
        <f t="shared" ref="HH122:HH124" si="3392">HD122+HE122-HF122+HG122</f>
        <v>0</v>
      </c>
      <c r="HI122" s="44"/>
      <c r="HJ122" s="44"/>
      <c r="HK122" s="44"/>
      <c r="HL122" s="44"/>
      <c r="HM122" s="44"/>
      <c r="HN122" s="44"/>
      <c r="HO122" s="192">
        <f>HI122+HJ122-HK122+HL122-HM122+HN122</f>
        <v>0</v>
      </c>
      <c r="HP122" s="44"/>
      <c r="HQ122" s="44"/>
      <c r="HS122" s="44"/>
      <c r="HT122" s="44"/>
      <c r="HU122" s="44"/>
      <c r="HV122" s="44"/>
      <c r="HW122" s="192">
        <f t="shared" ref="HW122:HW124" si="3393">HS122+HT122-HU122+HV122</f>
        <v>0</v>
      </c>
      <c r="HX122" s="44"/>
      <c r="HY122" s="44"/>
      <c r="HZ122" s="44"/>
      <c r="IA122" s="44"/>
      <c r="IB122" s="44"/>
      <c r="IC122" s="44"/>
      <c r="ID122" s="192">
        <f>HX122+HY122-HZ122+IA122-IB122+IC122</f>
        <v>0</v>
      </c>
      <c r="IE122" s="44"/>
      <c r="IF122" s="44"/>
      <c r="IH122" s="44"/>
      <c r="II122" s="44"/>
      <c r="IJ122" s="44"/>
      <c r="IK122" s="44"/>
      <c r="IL122" s="192">
        <f t="shared" ref="IL122:IL124" si="3394">IH122+II122-IJ122+IK122</f>
        <v>0</v>
      </c>
      <c r="IM122" s="44"/>
      <c r="IN122" s="44"/>
      <c r="IO122" s="44"/>
      <c r="IP122" s="44"/>
      <c r="IQ122" s="44"/>
      <c r="IR122" s="44"/>
      <c r="IS122" s="192">
        <f>IM122+IN122-IO122+IP122-IQ122+IR122</f>
        <v>0</v>
      </c>
      <c r="IT122" s="44"/>
      <c r="IU122" s="44"/>
      <c r="IW122" s="44"/>
      <c r="IX122" s="44"/>
      <c r="IY122" s="44"/>
      <c r="IZ122" s="44"/>
      <c r="JA122" s="192">
        <f t="shared" ref="JA122:JA124" si="3395">IW122+IX122-IY122+IZ122</f>
        <v>0</v>
      </c>
      <c r="JB122" s="44"/>
      <c r="JC122" s="44"/>
      <c r="JD122" s="44"/>
      <c r="JE122" s="44"/>
      <c r="JF122" s="44"/>
      <c r="JG122" s="44"/>
      <c r="JH122" s="192">
        <f>JB122+JC122-JD122+JE122-JF122+JG122</f>
        <v>0</v>
      </c>
      <c r="JI122" s="44"/>
      <c r="JJ122" s="44"/>
      <c r="JL122" s="44"/>
      <c r="JM122" s="44"/>
      <c r="JN122" s="44"/>
      <c r="JO122" s="44"/>
      <c r="JP122" s="192">
        <f t="shared" ref="JP122:JP124" si="3396">JL122+JM122-JN122+JO122</f>
        <v>0</v>
      </c>
      <c r="JQ122" s="44"/>
      <c r="JR122" s="44"/>
      <c r="JS122" s="44"/>
      <c r="JT122" s="44"/>
      <c r="JU122" s="44"/>
      <c r="JV122" s="44"/>
      <c r="JW122" s="192">
        <f>JQ122+JR122-JS122+JT122-JU122+JV122</f>
        <v>0</v>
      </c>
      <c r="JX122" s="44"/>
      <c r="JY122" s="44"/>
      <c r="KA122" s="44"/>
      <c r="KB122" s="44"/>
      <c r="KC122" s="44"/>
      <c r="KD122" s="44"/>
      <c r="KE122" s="192">
        <f t="shared" ref="KE122:KE124" si="3397">KA122+KB122-KC122+KD122</f>
        <v>0</v>
      </c>
      <c r="KF122" s="44"/>
      <c r="KG122" s="44"/>
      <c r="KH122" s="44"/>
      <c r="KI122" s="44"/>
      <c r="KJ122" s="44"/>
      <c r="KK122" s="44"/>
      <c r="KL122" s="192">
        <f>KF122+KG122-KH122+KI122-KJ122+KK122</f>
        <v>0</v>
      </c>
      <c r="KM122" s="44"/>
      <c r="KN122" s="44"/>
      <c r="KP122" s="44"/>
      <c r="KQ122" s="44"/>
      <c r="KR122" s="44"/>
      <c r="KS122" s="44"/>
      <c r="KT122" s="192">
        <f t="shared" ref="KT122:KT124" si="3398">KP122+KQ122-KR122+KS122</f>
        <v>0</v>
      </c>
      <c r="KU122" s="44"/>
      <c r="KV122" s="44"/>
      <c r="KW122" s="44"/>
      <c r="KX122" s="44"/>
      <c r="KY122" s="44"/>
      <c r="KZ122" s="44"/>
      <c r="LA122" s="192">
        <f>KU122+KV122-KW122+KX122-KY122+KZ122</f>
        <v>0</v>
      </c>
      <c r="LB122" s="44"/>
      <c r="LC122" s="44"/>
      <c r="LE122" s="44"/>
      <c r="LF122" s="44"/>
      <c r="LG122" s="44"/>
      <c r="LH122" s="44"/>
      <c r="LI122" s="192">
        <f t="shared" ref="LI122:LI124" si="3399">LE122+LF122-LG122+LH122</f>
        <v>0</v>
      </c>
      <c r="LJ122" s="44"/>
      <c r="LK122" s="44"/>
      <c r="LL122" s="44"/>
      <c r="LM122" s="44"/>
      <c r="LN122" s="44"/>
      <c r="LO122" s="44"/>
      <c r="LP122" s="192">
        <f>LJ122+LK122-LL122+LM122-LN122+LO122</f>
        <v>0</v>
      </c>
      <c r="LQ122" s="44"/>
      <c r="LR122" s="44"/>
      <c r="LT122" s="44"/>
      <c r="LU122" s="44"/>
      <c r="LV122" s="44"/>
      <c r="LW122" s="44"/>
      <c r="LX122" s="192">
        <f t="shared" ref="LX122:LX124" si="3400">LT122+LU122-LV122+LW122</f>
        <v>0</v>
      </c>
      <c r="LY122" s="44"/>
      <c r="LZ122" s="44"/>
      <c r="MA122" s="44"/>
      <c r="MB122" s="44"/>
      <c r="MC122" s="44"/>
      <c r="MD122" s="44"/>
      <c r="ME122" s="192">
        <f>LY122+LZ122-MA122+MB122-MC122+MD122</f>
        <v>0</v>
      </c>
      <c r="MF122" s="44"/>
      <c r="MG122" s="44"/>
      <c r="MI122" s="44"/>
      <c r="MJ122" s="44"/>
      <c r="MK122" s="44"/>
      <c r="ML122" s="44"/>
      <c r="MM122" s="192">
        <f t="shared" ref="MM122:MM124" si="3401">MI122+MJ122-MK122+ML122</f>
        <v>0</v>
      </c>
      <c r="MN122" s="44"/>
      <c r="MO122" s="44"/>
      <c r="MP122" s="44"/>
      <c r="MQ122" s="44"/>
      <c r="MR122" s="44"/>
      <c r="MS122" s="44"/>
      <c r="MT122" s="192">
        <f>MN122+MO122-MP122+MQ122-MR122+MS122</f>
        <v>0</v>
      </c>
      <c r="MU122" s="44"/>
      <c r="MV122" s="44"/>
      <c r="MX122" s="44"/>
      <c r="MY122" s="44"/>
      <c r="MZ122" s="44"/>
      <c r="NA122" s="44"/>
      <c r="NB122" s="192">
        <f t="shared" ref="NB122:NB124" si="3402">MX122+MY122-MZ122+NA122</f>
        <v>0</v>
      </c>
      <c r="NC122" s="44"/>
      <c r="ND122" s="44"/>
      <c r="NE122" s="44"/>
      <c r="NF122" s="44"/>
      <c r="NG122" s="44"/>
      <c r="NH122" s="44"/>
      <c r="NI122" s="192">
        <f>NC122+ND122-NE122+NF122-NG122+NH122</f>
        <v>0</v>
      </c>
      <c r="NJ122" s="44"/>
      <c r="NK122" s="44"/>
      <c r="NM122" s="44"/>
      <c r="NN122" s="44"/>
      <c r="NO122" s="44"/>
      <c r="NP122" s="44"/>
      <c r="NQ122" s="192">
        <f t="shared" ref="NQ122:NQ124" si="3403">NM122+NN122-NO122+NP122</f>
        <v>0</v>
      </c>
      <c r="NR122" s="44"/>
      <c r="NS122" s="44"/>
      <c r="NT122" s="44"/>
      <c r="NU122" s="44"/>
      <c r="NV122" s="44"/>
      <c r="NW122" s="44"/>
      <c r="NX122" s="192">
        <f>NR122+NS122-NT122+NU122-NV122+NW122</f>
        <v>0</v>
      </c>
      <c r="NY122" s="44"/>
      <c r="NZ122" s="44"/>
      <c r="OB122" s="44"/>
      <c r="OC122" s="44"/>
      <c r="OD122" s="44"/>
      <c r="OE122" s="44"/>
      <c r="OF122" s="192">
        <f t="shared" ref="OF122:OF124" si="3404">OB122+OC122-OD122+OE122</f>
        <v>0</v>
      </c>
      <c r="OG122" s="44"/>
      <c r="OH122" s="44"/>
      <c r="OI122" s="44"/>
      <c r="OJ122" s="44"/>
      <c r="OK122" s="44"/>
      <c r="OL122" s="44"/>
      <c r="OM122" s="192">
        <f>OG122+OH122-OI122+OJ122-OK122+OL122</f>
        <v>0</v>
      </c>
      <c r="ON122" s="44"/>
      <c r="OO122" s="44"/>
      <c r="OQ122" s="44"/>
      <c r="OR122" s="44"/>
      <c r="OS122" s="44"/>
      <c r="OT122" s="44"/>
      <c r="OU122" s="192">
        <f t="shared" ref="OU122:OU124" si="3405">OQ122+OR122-OS122+OT122</f>
        <v>0</v>
      </c>
      <c r="OV122" s="44"/>
      <c r="OW122" s="44"/>
      <c r="OX122" s="44"/>
      <c r="OY122" s="44"/>
      <c r="OZ122" s="44"/>
      <c r="PA122" s="44"/>
      <c r="PB122" s="192">
        <f>OV122+OW122-OX122+OY122-OZ122+PA122</f>
        <v>0</v>
      </c>
      <c r="PC122" s="44"/>
      <c r="PD122" s="44"/>
      <c r="PF122" s="44"/>
      <c r="PG122" s="44"/>
      <c r="PH122" s="44"/>
      <c r="PI122" s="44"/>
      <c r="PJ122" s="192">
        <f t="shared" ref="PJ122:PJ124" si="3406">PF122+PG122-PH122+PI122</f>
        <v>0</v>
      </c>
      <c r="PK122" s="44"/>
      <c r="PL122" s="44"/>
      <c r="PM122" s="44"/>
      <c r="PN122" s="44"/>
      <c r="PO122" s="44"/>
      <c r="PP122" s="44"/>
      <c r="PQ122" s="192">
        <f>PK122+PL122-PM122+PN122-PO122+PP122</f>
        <v>0</v>
      </c>
      <c r="PR122" s="44"/>
      <c r="PS122" s="44"/>
      <c r="PU122" s="44"/>
      <c r="PV122" s="44"/>
      <c r="PW122" s="44"/>
      <c r="PX122" s="44"/>
      <c r="PY122" s="192">
        <f t="shared" ref="PY122:PY124" si="3407">PU122+PV122-PW122+PX122</f>
        <v>0</v>
      </c>
      <c r="PZ122" s="44"/>
      <c r="QA122" s="44"/>
      <c r="QB122" s="44"/>
      <c r="QC122" s="44"/>
      <c r="QD122" s="44"/>
      <c r="QE122" s="44"/>
      <c r="QF122" s="192">
        <f>PZ122+QA122-QB122+QC122-QD122+QE122</f>
        <v>0</v>
      </c>
      <c r="QG122" s="44"/>
      <c r="QH122" s="44"/>
      <c r="QJ122" s="44"/>
      <c r="QK122" s="44"/>
      <c r="QL122" s="44"/>
      <c r="QM122" s="44"/>
      <c r="QN122" s="192">
        <f t="shared" ref="QN122:QN124" si="3408">QJ122+QK122-QL122+QM122</f>
        <v>0</v>
      </c>
      <c r="QO122" s="44"/>
      <c r="QP122" s="44"/>
      <c r="QQ122" s="44"/>
      <c r="QR122" s="44"/>
      <c r="QS122" s="44"/>
      <c r="QT122" s="44"/>
      <c r="QU122" s="192">
        <f>QO122+QP122-QQ122+QR122-QS122+QT122</f>
        <v>0</v>
      </c>
      <c r="QV122" s="44"/>
      <c r="QW122" s="44"/>
      <c r="QY122" s="44"/>
      <c r="QZ122" s="44"/>
      <c r="RA122" s="44"/>
      <c r="RB122" s="44"/>
      <c r="RC122" s="192">
        <f t="shared" ref="RC122:RC124" si="3409">QY122+QZ122-RA122+RB122</f>
        <v>0</v>
      </c>
      <c r="RD122" s="44"/>
      <c r="RE122" s="44"/>
      <c r="RF122" s="44"/>
      <c r="RG122" s="44"/>
      <c r="RH122" s="44"/>
      <c r="RI122" s="44"/>
      <c r="RJ122" s="192">
        <f>RD122+RE122-RF122+RG122-RH122+RI122</f>
        <v>0</v>
      </c>
      <c r="RK122" s="44"/>
      <c r="RL122" s="44"/>
      <c r="RN122" s="44"/>
      <c r="RO122" s="44"/>
      <c r="RP122" s="44"/>
      <c r="RQ122" s="44"/>
      <c r="RR122" s="192">
        <f t="shared" ref="RR122:RR124" si="3410">RN122+RO122-RP122+RQ122</f>
        <v>0</v>
      </c>
      <c r="RS122" s="44"/>
      <c r="RT122" s="44"/>
      <c r="RU122" s="44"/>
      <c r="RV122" s="44"/>
      <c r="RW122" s="44"/>
      <c r="RX122" s="44"/>
      <c r="RY122" s="192">
        <f>RS122+RT122-RU122+RV122-RW122+RX122</f>
        <v>0</v>
      </c>
      <c r="RZ122" s="44"/>
      <c r="SA122" s="44"/>
      <c r="SC122" s="44"/>
      <c r="SD122" s="44"/>
      <c r="SE122" s="44"/>
      <c r="SF122" s="44"/>
      <c r="SG122" s="192">
        <f t="shared" ref="SG122:SG124" si="3411">SC122+SD122-SE122+SF122</f>
        <v>0</v>
      </c>
      <c r="SH122" s="44"/>
      <c r="SI122" s="44"/>
      <c r="SJ122" s="44"/>
      <c r="SK122" s="44"/>
      <c r="SL122" s="44"/>
      <c r="SM122" s="44"/>
      <c r="SN122" s="192">
        <f>SH122+SI122-SJ122+SK122-SL122+SM122</f>
        <v>0</v>
      </c>
      <c r="SO122" s="44"/>
      <c r="SP122" s="44"/>
      <c r="SR122" s="44"/>
      <c r="SS122" s="44"/>
      <c r="ST122" s="44"/>
      <c r="SU122" s="44"/>
      <c r="SV122" s="192">
        <f t="shared" ref="SV122:SV124" si="3412">SR122+SS122-ST122+SU122</f>
        <v>0</v>
      </c>
      <c r="SW122" s="44"/>
      <c r="SX122" s="44"/>
      <c r="SY122" s="44"/>
      <c r="SZ122" s="44"/>
      <c r="TA122" s="44"/>
      <c r="TB122" s="44"/>
      <c r="TC122" s="192">
        <f>SW122+SX122-SY122+SZ122-TA122+TB122</f>
        <v>0</v>
      </c>
      <c r="TD122" s="44"/>
      <c r="TE122" s="44"/>
      <c r="TG122" s="44"/>
      <c r="TH122" s="44"/>
      <c r="TI122" s="44"/>
      <c r="TJ122" s="44"/>
      <c r="TK122" s="192">
        <f t="shared" ref="TK122:TK124" si="3413">TG122+TH122-TI122+TJ122</f>
        <v>0</v>
      </c>
      <c r="TL122" s="44"/>
      <c r="TM122" s="44"/>
      <c r="TN122" s="44"/>
      <c r="TO122" s="44"/>
      <c r="TP122" s="44"/>
      <c r="TQ122" s="44"/>
      <c r="TR122" s="192">
        <f>TL122+TM122-TN122+TO122-TP122+TQ122</f>
        <v>0</v>
      </c>
      <c r="TS122" s="44"/>
      <c r="TT122" s="44"/>
      <c r="TV122" s="44"/>
      <c r="TW122" s="44"/>
      <c r="TX122" s="44"/>
      <c r="TY122" s="44"/>
      <c r="TZ122" s="192">
        <f t="shared" ref="TZ122:TZ124" si="3414">TV122+TW122-TX122+TY122</f>
        <v>0</v>
      </c>
      <c r="UA122" s="44"/>
      <c r="UB122" s="44"/>
      <c r="UC122" s="44"/>
      <c r="UD122" s="44"/>
      <c r="UE122" s="44"/>
      <c r="UF122" s="44"/>
      <c r="UG122" s="192">
        <f>UA122+UB122-UC122+UD122-UE122+UF122</f>
        <v>0</v>
      </c>
      <c r="UH122" s="44"/>
      <c r="UI122" s="44"/>
      <c r="UK122" s="44"/>
      <c r="UL122" s="44"/>
      <c r="UM122" s="44"/>
      <c r="UN122" s="44"/>
      <c r="UO122" s="192">
        <f t="shared" ref="UO122:UO124" si="3415">UK122+UL122-UM122+UN122</f>
        <v>0</v>
      </c>
      <c r="UP122" s="44"/>
      <c r="UQ122" s="44"/>
      <c r="UR122" s="44"/>
      <c r="US122" s="44"/>
      <c r="UT122" s="44"/>
      <c r="UU122" s="44"/>
      <c r="UV122" s="192">
        <f>UP122+UQ122-UR122+US122-UT122+UU122</f>
        <v>0</v>
      </c>
      <c r="UW122" s="44"/>
      <c r="UX122" s="44"/>
      <c r="UZ122" s="44"/>
      <c r="VA122" s="44"/>
      <c r="VB122" s="44"/>
      <c r="VC122" s="44"/>
      <c r="VD122" s="192">
        <f t="shared" ref="VD122:VD124" si="3416">UZ122+VA122-VB122+VC122</f>
        <v>0</v>
      </c>
      <c r="VE122" s="44"/>
      <c r="VF122" s="44"/>
      <c r="VG122" s="44"/>
      <c r="VH122" s="44"/>
      <c r="VI122" s="44"/>
      <c r="VJ122" s="44"/>
      <c r="VK122" s="192">
        <f>VE122+VF122-VG122+VH122-VI122+VJ122</f>
        <v>0</v>
      </c>
      <c r="VL122" s="44"/>
      <c r="VM122" s="44"/>
      <c r="VO122" s="44"/>
      <c r="VP122" s="44"/>
      <c r="VQ122" s="44"/>
      <c r="VR122" s="44"/>
      <c r="VS122" s="192">
        <f t="shared" ref="VS122:VS124" si="3417">VO122+VP122-VQ122+VR122</f>
        <v>0</v>
      </c>
      <c r="VT122" s="44"/>
      <c r="VU122" s="44"/>
      <c r="VV122" s="44"/>
      <c r="VW122" s="44"/>
      <c r="VX122" s="44"/>
      <c r="VY122" s="44"/>
      <c r="VZ122" s="192">
        <f>VT122+VU122-VV122+VW122-VX122+VY122</f>
        <v>0</v>
      </c>
      <c r="WA122" s="44"/>
      <c r="WB122" s="44"/>
      <c r="WD122" s="44"/>
      <c r="WE122" s="44"/>
      <c r="WF122" s="44"/>
      <c r="WG122" s="44"/>
      <c r="WH122" s="192">
        <f t="shared" ref="WH122:WH124" si="3418">WD122+WE122-WF122+WG122</f>
        <v>0</v>
      </c>
      <c r="WI122" s="44"/>
      <c r="WJ122" s="44"/>
      <c r="WK122" s="44"/>
      <c r="WL122" s="44"/>
      <c r="WM122" s="44"/>
      <c r="WN122" s="44"/>
      <c r="WO122" s="192">
        <f>WI122+WJ122-WK122+WL122-WM122+WN122</f>
        <v>0</v>
      </c>
      <c r="WP122" s="44"/>
      <c r="WQ122" s="44"/>
      <c r="WS122" s="44"/>
      <c r="WT122" s="44"/>
      <c r="WU122" s="44"/>
      <c r="WV122" s="44"/>
      <c r="WW122" s="192">
        <f t="shared" ref="WW122:WW124" si="3419">WS122+WT122-WU122+WV122</f>
        <v>0</v>
      </c>
      <c r="WX122" s="44"/>
      <c r="WY122" s="44"/>
      <c r="WZ122" s="44"/>
      <c r="XA122" s="44"/>
      <c r="XB122" s="44"/>
      <c r="XC122" s="44"/>
      <c r="XD122" s="192">
        <f>WX122+WY122-WZ122+XA122-XB122+XC122</f>
        <v>0</v>
      </c>
      <c r="XE122" s="44"/>
      <c r="XF122" s="44"/>
      <c r="XH122" s="44"/>
      <c r="XI122" s="44"/>
      <c r="XJ122" s="44"/>
      <c r="XK122" s="44"/>
      <c r="XL122" s="192">
        <f t="shared" ref="XL122:XL124" si="3420">XH122+XI122-XJ122+XK122</f>
        <v>0</v>
      </c>
      <c r="XM122" s="44"/>
      <c r="XN122" s="44"/>
      <c r="XO122" s="44"/>
      <c r="XP122" s="44"/>
      <c r="XQ122" s="44"/>
      <c r="XR122" s="44"/>
      <c r="XS122" s="192">
        <f>XM122+XN122-XO122+XP122-XQ122+XR122</f>
        <v>0</v>
      </c>
      <c r="XT122" s="44"/>
      <c r="XU122" s="44"/>
      <c r="XW122" s="44"/>
      <c r="XX122" s="44"/>
      <c r="XY122" s="44"/>
      <c r="XZ122" s="44"/>
      <c r="YA122" s="192">
        <f t="shared" ref="YA122:YA124" si="3421">XW122+XX122-XY122+XZ122</f>
        <v>0</v>
      </c>
      <c r="YB122" s="44"/>
      <c r="YC122" s="44"/>
      <c r="YD122" s="44"/>
      <c r="YE122" s="44"/>
      <c r="YF122" s="44"/>
      <c r="YG122" s="44"/>
      <c r="YH122" s="192">
        <f>YB122+YC122-YD122+YE122-YF122+YG122</f>
        <v>0</v>
      </c>
      <c r="YI122" s="44"/>
      <c r="YJ122" s="44"/>
      <c r="YL122" s="44"/>
      <c r="YM122" s="44"/>
      <c r="YN122" s="44"/>
      <c r="YO122" s="44"/>
      <c r="YP122" s="192">
        <f t="shared" ref="YP122:YP124" si="3422">YL122+YM122-YN122+YO122</f>
        <v>0</v>
      </c>
      <c r="YQ122" s="44"/>
      <c r="YR122" s="44"/>
      <c r="YS122" s="44"/>
      <c r="YT122" s="44"/>
      <c r="YU122" s="44"/>
      <c r="YV122" s="44"/>
      <c r="YW122" s="192">
        <f>YQ122+YR122-YS122+YT122-YU122+YV122</f>
        <v>0</v>
      </c>
      <c r="YX122" s="44"/>
      <c r="YY122" s="44"/>
      <c r="ZA122" s="44"/>
      <c r="ZB122" s="44"/>
      <c r="ZC122" s="44"/>
      <c r="ZD122" s="44"/>
      <c r="ZE122" s="192">
        <f t="shared" ref="ZE122:ZE124" si="3423">ZA122+ZB122-ZC122+ZD122</f>
        <v>0</v>
      </c>
      <c r="ZF122" s="44"/>
      <c r="ZG122" s="44"/>
      <c r="ZH122" s="44"/>
      <c r="ZI122" s="44"/>
      <c r="ZJ122" s="44"/>
      <c r="ZK122" s="44"/>
      <c r="ZL122" s="192">
        <f>ZF122+ZG122-ZH122+ZI122-ZJ122+ZK122</f>
        <v>0</v>
      </c>
      <c r="ZM122" s="44"/>
      <c r="ZN122" s="44"/>
      <c r="ZP122" s="44"/>
      <c r="ZQ122" s="44"/>
      <c r="ZR122" s="44"/>
      <c r="ZS122" s="44"/>
      <c r="ZT122" s="192">
        <f t="shared" ref="ZT122:ZT124" si="3424">ZP122+ZQ122-ZR122+ZS122</f>
        <v>0</v>
      </c>
      <c r="ZU122" s="44"/>
      <c r="ZV122" s="44"/>
      <c r="ZW122" s="44"/>
      <c r="ZX122" s="44"/>
      <c r="ZY122" s="44"/>
      <c r="ZZ122" s="44"/>
      <c r="AAA122" s="192">
        <f>ZU122+ZV122-ZW122+ZX122-ZY122+ZZ122</f>
        <v>0</v>
      </c>
      <c r="AAB122" s="44"/>
      <c r="AAC122" s="44"/>
      <c r="AAE122" s="44"/>
      <c r="AAF122" s="44"/>
      <c r="AAG122" s="44"/>
      <c r="AAH122" s="44"/>
      <c r="AAI122" s="192">
        <f t="shared" ref="AAI122:AAI124" si="3425">AAE122+AAF122-AAG122+AAH122</f>
        <v>0</v>
      </c>
      <c r="AAJ122" s="44"/>
      <c r="AAK122" s="44"/>
      <c r="AAL122" s="44"/>
      <c r="AAM122" s="44"/>
      <c r="AAN122" s="44"/>
      <c r="AAO122" s="44"/>
      <c r="AAP122" s="192">
        <f>AAJ122+AAK122-AAL122+AAM122-AAN122+AAO122</f>
        <v>0</v>
      </c>
      <c r="AAQ122" s="44"/>
      <c r="AAR122" s="44"/>
      <c r="AAT122" s="44"/>
      <c r="AAU122" s="44"/>
      <c r="AAV122" s="44"/>
      <c r="AAW122" s="44"/>
      <c r="AAX122" s="192">
        <f t="shared" ref="AAX122:AAX124" si="3426">AAT122+AAU122-AAV122+AAW122</f>
        <v>0</v>
      </c>
      <c r="AAY122" s="44"/>
      <c r="AAZ122" s="44"/>
      <c r="ABA122" s="44"/>
      <c r="ABB122" s="44"/>
      <c r="ABC122" s="44"/>
      <c r="ABD122" s="44"/>
      <c r="ABE122" s="192">
        <f>AAY122+AAZ122-ABA122+ABB122-ABC122+ABD122</f>
        <v>0</v>
      </c>
      <c r="ABF122" s="44"/>
      <c r="ABG122" s="44"/>
      <c r="ABI122" s="44"/>
      <c r="ABJ122" s="44"/>
      <c r="ABK122" s="44"/>
      <c r="ABL122" s="44"/>
      <c r="ABM122" s="192">
        <f t="shared" ref="ABM122:ABM124" si="3427">ABI122+ABJ122-ABK122+ABL122</f>
        <v>0</v>
      </c>
      <c r="ABN122" s="44"/>
      <c r="ABO122" s="44"/>
      <c r="ABP122" s="44"/>
      <c r="ABQ122" s="44"/>
      <c r="ABR122" s="44"/>
      <c r="ABS122" s="44"/>
      <c r="ABT122" s="192">
        <f>ABN122+ABO122-ABP122+ABQ122-ABR122+ABS122</f>
        <v>0</v>
      </c>
      <c r="ABU122" s="44"/>
      <c r="ABV122" s="44"/>
      <c r="ABX122" s="44"/>
      <c r="ABY122" s="44"/>
      <c r="ABZ122" s="44"/>
      <c r="ACA122" s="44"/>
      <c r="ACB122" s="192">
        <f t="shared" ref="ACB122:ACB124" si="3428">ABX122+ABY122-ABZ122+ACA122</f>
        <v>0</v>
      </c>
      <c r="ACC122" s="44"/>
      <c r="ACD122" s="44"/>
      <c r="ACE122" s="44"/>
      <c r="ACF122" s="44"/>
      <c r="ACG122" s="44"/>
      <c r="ACH122" s="44"/>
      <c r="ACI122" s="192">
        <f>ACC122+ACD122-ACE122+ACF122-ACG122+ACH122</f>
        <v>0</v>
      </c>
      <c r="ACJ122" s="44"/>
      <c r="ACK122" s="44"/>
      <c r="ACM122" s="44"/>
      <c r="ACN122" s="44"/>
      <c r="ACO122" s="44"/>
      <c r="ACP122" s="44"/>
      <c r="ACQ122" s="192">
        <f t="shared" ref="ACQ122:ACQ124" si="3429">ACM122+ACN122-ACO122+ACP122</f>
        <v>0</v>
      </c>
      <c r="ACR122" s="44"/>
      <c r="ACS122" s="44"/>
      <c r="ACT122" s="44"/>
      <c r="ACU122" s="44"/>
      <c r="ACV122" s="44"/>
      <c r="ACW122" s="44"/>
      <c r="ACX122" s="192">
        <f>ACR122+ACS122-ACT122+ACU122-ACV122+ACW122</f>
        <v>0</v>
      </c>
      <c r="ACY122" s="44"/>
      <c r="ACZ122" s="44"/>
      <c r="ADC122" s="44"/>
      <c r="ADD122" s="44"/>
      <c r="ADE122" s="44"/>
      <c r="ADF122" s="44"/>
      <c r="ADG122" s="192">
        <f t="shared" ref="ADG122:ADG124" si="3430">ADC122+ADD122-ADE122+ADF122</f>
        <v>0</v>
      </c>
      <c r="ADH122" s="44"/>
      <c r="ADI122" s="44"/>
      <c r="ADJ122" s="44"/>
      <c r="ADK122" s="44"/>
      <c r="ADL122" s="44"/>
      <c r="ADM122" s="44"/>
      <c r="ADN122" s="192">
        <f>ADH122+ADI122-ADJ122+ADK122-ADL122+ADM122</f>
        <v>0</v>
      </c>
      <c r="ADO122" s="44"/>
      <c r="ADP122" s="44"/>
      <c r="ADR122" s="44"/>
      <c r="ADS122" s="44"/>
      <c r="ADT122" s="44"/>
      <c r="ADU122" s="44"/>
      <c r="ADV122" s="192">
        <f t="shared" ref="ADV122:ADV124" si="3431">ADR122+ADS122-ADT122+ADU122</f>
        <v>0</v>
      </c>
      <c r="ADW122" s="44"/>
      <c r="ADX122" s="44"/>
      <c r="ADY122" s="44"/>
      <c r="ADZ122" s="44"/>
      <c r="AEA122" s="44"/>
      <c r="AEB122" s="44"/>
      <c r="AEC122" s="192">
        <f>ADW122+ADX122-ADY122+ADZ122-AEA122+AEB122</f>
        <v>0</v>
      </c>
      <c r="AED122" s="44"/>
      <c r="AEE122" s="44"/>
      <c r="AEG122" s="44"/>
      <c r="AEH122" s="44"/>
      <c r="AEI122" s="44"/>
      <c r="AEJ122" s="44"/>
      <c r="AEK122" s="192">
        <f t="shared" ref="AEK122:AEK124" si="3432">AEG122+AEH122-AEI122+AEJ122</f>
        <v>0</v>
      </c>
      <c r="AEL122" s="44"/>
      <c r="AEM122" s="44"/>
      <c r="AEN122" s="44"/>
      <c r="AEO122" s="44"/>
      <c r="AEP122" s="44"/>
      <c r="AEQ122" s="44"/>
      <c r="AER122" s="192">
        <f>AEL122+AEM122-AEN122+AEO122-AEP122+AEQ122</f>
        <v>0</v>
      </c>
      <c r="AES122" s="44"/>
      <c r="AET122" s="44"/>
      <c r="AEV122" s="44"/>
      <c r="AEW122" s="44"/>
      <c r="AEX122" s="44"/>
      <c r="AEY122" s="44"/>
      <c r="AEZ122" s="192">
        <f t="shared" ref="AEZ122:AEZ124" si="3433">AEV122+AEW122-AEX122+AEY122</f>
        <v>0</v>
      </c>
      <c r="AFA122" s="44"/>
      <c r="AFB122" s="44"/>
      <c r="AFC122" s="44"/>
      <c r="AFD122" s="44"/>
      <c r="AFE122" s="44"/>
      <c r="AFF122" s="44"/>
      <c r="AFG122" s="192">
        <f>AFA122+AFB122-AFC122+AFD122-AFE122+AFF122</f>
        <v>0</v>
      </c>
      <c r="AFH122" s="44"/>
      <c r="AFI122" s="44"/>
      <c r="AFK122" s="44"/>
      <c r="AFL122" s="44"/>
      <c r="AFM122" s="44"/>
      <c r="AFN122" s="44"/>
      <c r="AFO122" s="192">
        <f t="shared" ref="AFO122:AFO124" si="3434">AFK122+AFL122-AFM122+AFN122</f>
        <v>0</v>
      </c>
      <c r="AFP122" s="44"/>
      <c r="AFQ122" s="44"/>
      <c r="AFR122" s="44"/>
      <c r="AFS122" s="44"/>
      <c r="AFT122" s="44"/>
      <c r="AFU122" s="44"/>
      <c r="AFV122" s="192">
        <f>AFP122+AFQ122-AFR122+AFS122-AFT122+AFU122</f>
        <v>0</v>
      </c>
      <c r="AFW122" s="44"/>
      <c r="AFX122" s="44"/>
      <c r="AFZ122" s="44"/>
      <c r="AGA122" s="44"/>
      <c r="AGB122" s="44"/>
      <c r="AGC122" s="44"/>
      <c r="AGD122" s="192">
        <f t="shared" ref="AGD122:AGD124" si="3435">AFZ122+AGA122-AGB122+AGC122</f>
        <v>0</v>
      </c>
      <c r="AGE122" s="44"/>
      <c r="AGF122" s="44"/>
      <c r="AGG122" s="44"/>
      <c r="AGH122" s="44"/>
      <c r="AGI122" s="44"/>
      <c r="AGJ122" s="44"/>
      <c r="AGK122" s="192">
        <f>AGE122+AGF122-AGG122+AGH122-AGI122+AGJ122</f>
        <v>0</v>
      </c>
      <c r="AGL122" s="44"/>
      <c r="AGM122" s="44"/>
      <c r="AGO122" s="44"/>
      <c r="AGP122" s="44"/>
      <c r="AGQ122" s="44"/>
      <c r="AGR122" s="44"/>
      <c r="AGS122" s="192">
        <f t="shared" ref="AGS122:AGS124" si="3436">AGO122+AGP122-AGQ122+AGR122</f>
        <v>0</v>
      </c>
      <c r="AGT122" s="44"/>
      <c r="AGU122" s="44"/>
      <c r="AGV122" s="44"/>
      <c r="AGW122" s="44"/>
      <c r="AGX122" s="44"/>
      <c r="AGY122" s="44"/>
      <c r="AGZ122" s="192">
        <f>AGT122+AGU122-AGV122+AGW122-AGX122+AGY122</f>
        <v>0</v>
      </c>
      <c r="AHA122" s="44"/>
      <c r="AHB122" s="44"/>
      <c r="AHD122" s="44"/>
      <c r="AHE122" s="44"/>
      <c r="AHF122" s="44"/>
      <c r="AHG122" s="44"/>
      <c r="AHH122" s="192">
        <f t="shared" ref="AHH122:AHH124" si="3437">AHD122+AHE122-AHF122+AHG122</f>
        <v>0</v>
      </c>
      <c r="AHI122" s="44"/>
      <c r="AHJ122" s="44"/>
      <c r="AHK122" s="44"/>
      <c r="AHL122" s="44"/>
      <c r="AHM122" s="44"/>
      <c r="AHN122" s="44"/>
      <c r="AHO122" s="192">
        <f>AHI122+AHJ122-AHK122+AHL122-AHM122+AHN122</f>
        <v>0</v>
      </c>
      <c r="AHP122" s="44"/>
      <c r="AHQ122" s="44"/>
      <c r="AHS122" s="44"/>
      <c r="AHT122" s="44"/>
      <c r="AHU122" s="44"/>
      <c r="AHV122" s="44"/>
      <c r="AHW122" s="192">
        <f t="shared" ref="AHW122:AHW124" si="3438">AHS122+AHT122-AHU122+AHV122</f>
        <v>0</v>
      </c>
      <c r="AHX122" s="44"/>
      <c r="AHY122" s="44"/>
      <c r="AHZ122" s="44"/>
      <c r="AIA122" s="44"/>
      <c r="AIB122" s="44"/>
      <c r="AIC122" s="44"/>
      <c r="AID122" s="192">
        <f>AHX122+AHY122-AHZ122+AIA122-AIB122+AIC122</f>
        <v>0</v>
      </c>
      <c r="AIE122" s="44"/>
      <c r="AIF122" s="44"/>
    </row>
    <row r="123" spans="1:916" x14ac:dyDescent="0.25">
      <c r="A123" s="46" t="s">
        <v>289</v>
      </c>
      <c r="B123" s="47" t="s">
        <v>290</v>
      </c>
      <c r="C123" s="53"/>
      <c r="D123" s="48"/>
      <c r="E123" s="48"/>
      <c r="F123" s="48"/>
      <c r="G123" s="191">
        <f t="shared" si="3378"/>
        <v>0</v>
      </c>
      <c r="H123" s="48"/>
      <c r="I123" s="48"/>
      <c r="J123" s="48"/>
      <c r="K123" s="48"/>
      <c r="L123" s="48"/>
      <c r="M123" s="48"/>
      <c r="N123" s="192">
        <f>H123+I123-J123+K123-L123+M123</f>
        <v>0</v>
      </c>
      <c r="O123" s="48"/>
      <c r="P123" s="48"/>
      <c r="Q123" s="48"/>
      <c r="R123" s="48"/>
      <c r="S123" s="48"/>
      <c r="T123" s="48"/>
      <c r="U123" s="191">
        <f t="shared" si="3379"/>
        <v>0</v>
      </c>
      <c r="V123" s="48"/>
      <c r="W123" s="48"/>
      <c r="X123" s="48"/>
      <c r="Y123" s="48"/>
      <c r="Z123" s="48"/>
      <c r="AA123" s="48"/>
      <c r="AB123" s="192">
        <f>V123+W123-X123+Y123-Z123+AA123</f>
        <v>0</v>
      </c>
      <c r="AC123" s="48"/>
      <c r="AD123" s="48"/>
      <c r="AF123" s="48"/>
      <c r="AG123" s="48"/>
      <c r="AH123" s="48"/>
      <c r="AI123" s="48"/>
      <c r="AJ123" s="191">
        <f t="shared" si="3380"/>
        <v>0</v>
      </c>
      <c r="AK123" s="48"/>
      <c r="AL123" s="48"/>
      <c r="AM123" s="48"/>
      <c r="AN123" s="48"/>
      <c r="AO123" s="48"/>
      <c r="AP123" s="48"/>
      <c r="AQ123" s="192">
        <f>AK123+AL123-AM123+AN123-AO123+AP123</f>
        <v>0</v>
      </c>
      <c r="AR123" s="48"/>
      <c r="AS123" s="48"/>
      <c r="AU123" s="48"/>
      <c r="AV123" s="48"/>
      <c r="AW123" s="48"/>
      <c r="AX123" s="48"/>
      <c r="AY123" s="191">
        <f t="shared" si="3381"/>
        <v>0</v>
      </c>
      <c r="AZ123" s="48"/>
      <c r="BA123" s="48"/>
      <c r="BB123" s="48"/>
      <c r="BC123" s="48"/>
      <c r="BD123" s="48"/>
      <c r="BE123" s="48"/>
      <c r="BF123" s="192">
        <f>AZ123+BA123-BB123+BC123-BD123+BE123</f>
        <v>0</v>
      </c>
      <c r="BG123" s="48"/>
      <c r="BH123" s="48"/>
      <c r="BJ123" s="48"/>
      <c r="BK123" s="48"/>
      <c r="BL123" s="48"/>
      <c r="BM123" s="48"/>
      <c r="BN123" s="191">
        <f t="shared" si="3382"/>
        <v>0</v>
      </c>
      <c r="BO123" s="48"/>
      <c r="BP123" s="48"/>
      <c r="BQ123" s="48"/>
      <c r="BR123" s="48"/>
      <c r="BS123" s="48"/>
      <c r="BT123" s="48"/>
      <c r="BU123" s="192">
        <f>BO123+BP123-BQ123+BR123-BS123+BT123</f>
        <v>0</v>
      </c>
      <c r="BV123" s="48"/>
      <c r="BW123" s="48"/>
      <c r="BY123" s="48"/>
      <c r="BZ123" s="48"/>
      <c r="CA123" s="48"/>
      <c r="CB123" s="48"/>
      <c r="CC123" s="191">
        <f t="shared" si="3383"/>
        <v>0</v>
      </c>
      <c r="CD123" s="48"/>
      <c r="CE123" s="48"/>
      <c r="CF123" s="48"/>
      <c r="CG123" s="48"/>
      <c r="CH123" s="48"/>
      <c r="CI123" s="48"/>
      <c r="CJ123" s="192">
        <f>CD123+CE123-CF123+CG123-CH123+CI123</f>
        <v>0</v>
      </c>
      <c r="CK123" s="48"/>
      <c r="CL123" s="48"/>
      <c r="CN123" s="48"/>
      <c r="CO123" s="48"/>
      <c r="CP123" s="48"/>
      <c r="CQ123" s="48"/>
      <c r="CR123" s="191">
        <f t="shared" si="3384"/>
        <v>0</v>
      </c>
      <c r="CS123" s="48"/>
      <c r="CT123" s="48"/>
      <c r="CU123" s="48"/>
      <c r="CV123" s="48"/>
      <c r="CW123" s="48"/>
      <c r="CX123" s="48"/>
      <c r="CY123" s="192">
        <f>CS123+CT123-CU123+CV123-CW123+CX123</f>
        <v>0</v>
      </c>
      <c r="CZ123" s="48"/>
      <c r="DA123" s="48"/>
      <c r="DC123" s="48"/>
      <c r="DD123" s="48"/>
      <c r="DE123" s="48"/>
      <c r="DF123" s="48"/>
      <c r="DG123" s="191">
        <f t="shared" si="3385"/>
        <v>0</v>
      </c>
      <c r="DH123" s="48"/>
      <c r="DI123" s="48"/>
      <c r="DJ123" s="48"/>
      <c r="DK123" s="48"/>
      <c r="DL123" s="48"/>
      <c r="DM123" s="48"/>
      <c r="DN123" s="192">
        <f>DH123+DI123-DJ123+DK123-DL123+DM123</f>
        <v>0</v>
      </c>
      <c r="DO123" s="48"/>
      <c r="DP123" s="48"/>
      <c r="DR123" s="48"/>
      <c r="DS123" s="48"/>
      <c r="DT123" s="48"/>
      <c r="DU123" s="48"/>
      <c r="DV123" s="191">
        <f t="shared" si="3386"/>
        <v>0</v>
      </c>
      <c r="DW123" s="48"/>
      <c r="DX123" s="48"/>
      <c r="DY123" s="48"/>
      <c r="DZ123" s="48"/>
      <c r="EA123" s="48"/>
      <c r="EB123" s="48"/>
      <c r="EC123" s="192">
        <f>DW123+DX123-DY123+DZ123-EA123+EB123</f>
        <v>0</v>
      </c>
      <c r="ED123" s="48"/>
      <c r="EE123" s="48"/>
      <c r="EG123" s="48"/>
      <c r="EH123" s="48"/>
      <c r="EI123" s="48"/>
      <c r="EJ123" s="48"/>
      <c r="EK123" s="191">
        <f t="shared" si="3387"/>
        <v>0</v>
      </c>
      <c r="EL123" s="48"/>
      <c r="EM123" s="48"/>
      <c r="EN123" s="48"/>
      <c r="EO123" s="48"/>
      <c r="EP123" s="48"/>
      <c r="EQ123" s="48"/>
      <c r="ER123" s="192">
        <f>EL123+EM123-EN123+EO123-EP123+EQ123</f>
        <v>0</v>
      </c>
      <c r="ES123" s="48"/>
      <c r="ET123" s="48"/>
      <c r="EV123" s="48"/>
      <c r="EW123" s="48"/>
      <c r="EX123" s="48"/>
      <c r="EY123" s="48"/>
      <c r="EZ123" s="191">
        <f t="shared" si="3388"/>
        <v>0</v>
      </c>
      <c r="FA123" s="48"/>
      <c r="FB123" s="48"/>
      <c r="FC123" s="48"/>
      <c r="FD123" s="48"/>
      <c r="FE123" s="48"/>
      <c r="FF123" s="48"/>
      <c r="FG123" s="192">
        <f>FA123+FB123-FC123+FD123-FE123+FF123</f>
        <v>0</v>
      </c>
      <c r="FH123" s="48"/>
      <c r="FI123" s="48"/>
      <c r="FK123" s="48"/>
      <c r="FL123" s="48"/>
      <c r="FM123" s="48"/>
      <c r="FN123" s="48"/>
      <c r="FO123" s="191">
        <f t="shared" si="3389"/>
        <v>0</v>
      </c>
      <c r="FP123" s="48"/>
      <c r="FQ123" s="48"/>
      <c r="FR123" s="48"/>
      <c r="FS123" s="48"/>
      <c r="FT123" s="48"/>
      <c r="FU123" s="48"/>
      <c r="FV123" s="192">
        <f>FP123+FQ123-FR123+FS123-FT123+FU123</f>
        <v>0</v>
      </c>
      <c r="FW123" s="48"/>
      <c r="FX123" s="48"/>
      <c r="FZ123" s="48"/>
      <c r="GA123" s="48"/>
      <c r="GB123" s="48"/>
      <c r="GC123" s="48"/>
      <c r="GD123" s="191">
        <f t="shared" si="3390"/>
        <v>0</v>
      </c>
      <c r="GE123" s="48"/>
      <c r="GF123" s="48"/>
      <c r="GG123" s="48"/>
      <c r="GH123" s="48"/>
      <c r="GI123" s="48"/>
      <c r="GJ123" s="48"/>
      <c r="GK123" s="192">
        <f>GE123+GF123-GG123+GH123-GI123+GJ123</f>
        <v>0</v>
      </c>
      <c r="GL123" s="48"/>
      <c r="GM123" s="48"/>
      <c r="GO123" s="48"/>
      <c r="GP123" s="48"/>
      <c r="GQ123" s="48"/>
      <c r="GR123" s="48"/>
      <c r="GS123" s="191">
        <f t="shared" si="3391"/>
        <v>0</v>
      </c>
      <c r="GT123" s="48"/>
      <c r="GU123" s="48"/>
      <c r="GV123" s="48"/>
      <c r="GW123" s="48"/>
      <c r="GX123" s="48"/>
      <c r="GY123" s="48"/>
      <c r="GZ123" s="192">
        <f>GT123+GU123-GV123+GW123-GX123+GY123</f>
        <v>0</v>
      </c>
      <c r="HA123" s="48"/>
      <c r="HB123" s="48"/>
      <c r="HD123" s="48"/>
      <c r="HE123" s="48"/>
      <c r="HF123" s="48"/>
      <c r="HG123" s="48"/>
      <c r="HH123" s="191">
        <f t="shared" si="3392"/>
        <v>0</v>
      </c>
      <c r="HI123" s="48"/>
      <c r="HJ123" s="48"/>
      <c r="HK123" s="48"/>
      <c r="HL123" s="48"/>
      <c r="HM123" s="48"/>
      <c r="HN123" s="48"/>
      <c r="HO123" s="192">
        <f>HI123+HJ123-HK123+HL123-HM123+HN123</f>
        <v>0</v>
      </c>
      <c r="HP123" s="48"/>
      <c r="HQ123" s="48"/>
      <c r="HS123" s="48"/>
      <c r="HT123" s="48"/>
      <c r="HU123" s="48"/>
      <c r="HV123" s="48"/>
      <c r="HW123" s="191">
        <f t="shared" si="3393"/>
        <v>0</v>
      </c>
      <c r="HX123" s="48"/>
      <c r="HY123" s="48"/>
      <c r="HZ123" s="48"/>
      <c r="IA123" s="48"/>
      <c r="IB123" s="48"/>
      <c r="IC123" s="48"/>
      <c r="ID123" s="192">
        <f>HX123+HY123-HZ123+IA123-IB123+IC123</f>
        <v>0</v>
      </c>
      <c r="IE123" s="48"/>
      <c r="IF123" s="48"/>
      <c r="IH123" s="48"/>
      <c r="II123" s="48"/>
      <c r="IJ123" s="48"/>
      <c r="IK123" s="48"/>
      <c r="IL123" s="191">
        <f t="shared" si="3394"/>
        <v>0</v>
      </c>
      <c r="IM123" s="48"/>
      <c r="IN123" s="48"/>
      <c r="IO123" s="48"/>
      <c r="IP123" s="48"/>
      <c r="IQ123" s="48"/>
      <c r="IR123" s="48"/>
      <c r="IS123" s="192">
        <f>IM123+IN123-IO123+IP123-IQ123+IR123</f>
        <v>0</v>
      </c>
      <c r="IT123" s="48"/>
      <c r="IU123" s="48"/>
      <c r="IW123" s="48"/>
      <c r="IX123" s="48"/>
      <c r="IY123" s="48"/>
      <c r="IZ123" s="48"/>
      <c r="JA123" s="191">
        <f t="shared" si="3395"/>
        <v>0</v>
      </c>
      <c r="JB123" s="48"/>
      <c r="JC123" s="48"/>
      <c r="JD123" s="48"/>
      <c r="JE123" s="48"/>
      <c r="JF123" s="48"/>
      <c r="JG123" s="48"/>
      <c r="JH123" s="192">
        <f>JB123+JC123-JD123+JE123-JF123+JG123</f>
        <v>0</v>
      </c>
      <c r="JI123" s="48"/>
      <c r="JJ123" s="48"/>
      <c r="JL123" s="48"/>
      <c r="JM123" s="48"/>
      <c r="JN123" s="48"/>
      <c r="JO123" s="48"/>
      <c r="JP123" s="191">
        <f t="shared" si="3396"/>
        <v>0</v>
      </c>
      <c r="JQ123" s="48"/>
      <c r="JR123" s="48"/>
      <c r="JS123" s="48"/>
      <c r="JT123" s="48"/>
      <c r="JU123" s="48"/>
      <c r="JV123" s="48"/>
      <c r="JW123" s="192">
        <f>JQ123+JR123-JS123+JT123-JU123+JV123</f>
        <v>0</v>
      </c>
      <c r="JX123" s="48"/>
      <c r="JY123" s="48"/>
      <c r="KA123" s="48"/>
      <c r="KB123" s="48"/>
      <c r="KC123" s="48"/>
      <c r="KD123" s="48"/>
      <c r="KE123" s="191">
        <f t="shared" si="3397"/>
        <v>0</v>
      </c>
      <c r="KF123" s="48"/>
      <c r="KG123" s="48"/>
      <c r="KH123" s="48"/>
      <c r="KI123" s="48"/>
      <c r="KJ123" s="48"/>
      <c r="KK123" s="48"/>
      <c r="KL123" s="192">
        <f>KF123+KG123-KH123+KI123-KJ123+KK123</f>
        <v>0</v>
      </c>
      <c r="KM123" s="48"/>
      <c r="KN123" s="48"/>
      <c r="KP123" s="48"/>
      <c r="KQ123" s="48"/>
      <c r="KR123" s="48"/>
      <c r="KS123" s="48"/>
      <c r="KT123" s="191">
        <f t="shared" si="3398"/>
        <v>0</v>
      </c>
      <c r="KU123" s="48"/>
      <c r="KV123" s="48"/>
      <c r="KW123" s="48"/>
      <c r="KX123" s="48"/>
      <c r="KY123" s="48"/>
      <c r="KZ123" s="48"/>
      <c r="LA123" s="192">
        <f>KU123+KV123-KW123+KX123-KY123+KZ123</f>
        <v>0</v>
      </c>
      <c r="LB123" s="48"/>
      <c r="LC123" s="48"/>
      <c r="LE123" s="48"/>
      <c r="LF123" s="48"/>
      <c r="LG123" s="48"/>
      <c r="LH123" s="48"/>
      <c r="LI123" s="191">
        <f t="shared" si="3399"/>
        <v>0</v>
      </c>
      <c r="LJ123" s="48"/>
      <c r="LK123" s="48"/>
      <c r="LL123" s="48"/>
      <c r="LM123" s="48"/>
      <c r="LN123" s="48"/>
      <c r="LO123" s="48"/>
      <c r="LP123" s="192">
        <f>LJ123+LK123-LL123+LM123-LN123+LO123</f>
        <v>0</v>
      </c>
      <c r="LQ123" s="48"/>
      <c r="LR123" s="48"/>
      <c r="LT123" s="48"/>
      <c r="LU123" s="48"/>
      <c r="LV123" s="48"/>
      <c r="LW123" s="48"/>
      <c r="LX123" s="191">
        <f t="shared" si="3400"/>
        <v>0</v>
      </c>
      <c r="LY123" s="48"/>
      <c r="LZ123" s="48"/>
      <c r="MA123" s="48"/>
      <c r="MB123" s="48"/>
      <c r="MC123" s="48"/>
      <c r="MD123" s="48"/>
      <c r="ME123" s="192">
        <f>LY123+LZ123-MA123+MB123-MC123+MD123</f>
        <v>0</v>
      </c>
      <c r="MF123" s="48"/>
      <c r="MG123" s="48"/>
      <c r="MI123" s="48"/>
      <c r="MJ123" s="48"/>
      <c r="MK123" s="48"/>
      <c r="ML123" s="48"/>
      <c r="MM123" s="191">
        <f t="shared" si="3401"/>
        <v>0</v>
      </c>
      <c r="MN123" s="48"/>
      <c r="MO123" s="48"/>
      <c r="MP123" s="48"/>
      <c r="MQ123" s="48"/>
      <c r="MR123" s="48"/>
      <c r="MS123" s="48"/>
      <c r="MT123" s="192">
        <f>MN123+MO123-MP123+MQ123-MR123+MS123</f>
        <v>0</v>
      </c>
      <c r="MU123" s="48"/>
      <c r="MV123" s="48"/>
      <c r="MX123" s="48"/>
      <c r="MY123" s="48"/>
      <c r="MZ123" s="48"/>
      <c r="NA123" s="48"/>
      <c r="NB123" s="191">
        <f t="shared" si="3402"/>
        <v>0</v>
      </c>
      <c r="NC123" s="48"/>
      <c r="ND123" s="48"/>
      <c r="NE123" s="48"/>
      <c r="NF123" s="48"/>
      <c r="NG123" s="48"/>
      <c r="NH123" s="48"/>
      <c r="NI123" s="192">
        <f>NC123+ND123-NE123+NF123-NG123+NH123</f>
        <v>0</v>
      </c>
      <c r="NJ123" s="48"/>
      <c r="NK123" s="48"/>
      <c r="NM123" s="48"/>
      <c r="NN123" s="48"/>
      <c r="NO123" s="48"/>
      <c r="NP123" s="48"/>
      <c r="NQ123" s="191">
        <f t="shared" si="3403"/>
        <v>0</v>
      </c>
      <c r="NR123" s="48"/>
      <c r="NS123" s="48"/>
      <c r="NT123" s="48"/>
      <c r="NU123" s="48"/>
      <c r="NV123" s="48"/>
      <c r="NW123" s="48"/>
      <c r="NX123" s="192">
        <f>NR123+NS123-NT123+NU123-NV123+NW123</f>
        <v>0</v>
      </c>
      <c r="NY123" s="48"/>
      <c r="NZ123" s="48"/>
      <c r="OB123" s="48"/>
      <c r="OC123" s="48"/>
      <c r="OD123" s="48"/>
      <c r="OE123" s="48"/>
      <c r="OF123" s="191">
        <f t="shared" si="3404"/>
        <v>0</v>
      </c>
      <c r="OG123" s="48"/>
      <c r="OH123" s="48"/>
      <c r="OI123" s="48"/>
      <c r="OJ123" s="48"/>
      <c r="OK123" s="48"/>
      <c r="OL123" s="48"/>
      <c r="OM123" s="192">
        <f>OG123+OH123-OI123+OJ123-OK123+OL123</f>
        <v>0</v>
      </c>
      <c r="ON123" s="48"/>
      <c r="OO123" s="48"/>
      <c r="OQ123" s="48"/>
      <c r="OR123" s="48"/>
      <c r="OS123" s="48"/>
      <c r="OT123" s="48"/>
      <c r="OU123" s="191">
        <f t="shared" si="3405"/>
        <v>0</v>
      </c>
      <c r="OV123" s="48"/>
      <c r="OW123" s="48"/>
      <c r="OX123" s="48"/>
      <c r="OY123" s="48"/>
      <c r="OZ123" s="48"/>
      <c r="PA123" s="48"/>
      <c r="PB123" s="192">
        <f>OV123+OW123-OX123+OY123-OZ123+PA123</f>
        <v>0</v>
      </c>
      <c r="PC123" s="48"/>
      <c r="PD123" s="48"/>
      <c r="PF123" s="48"/>
      <c r="PG123" s="48"/>
      <c r="PH123" s="48"/>
      <c r="PI123" s="48"/>
      <c r="PJ123" s="191">
        <f t="shared" si="3406"/>
        <v>0</v>
      </c>
      <c r="PK123" s="48"/>
      <c r="PL123" s="48"/>
      <c r="PM123" s="48"/>
      <c r="PN123" s="48"/>
      <c r="PO123" s="48"/>
      <c r="PP123" s="48"/>
      <c r="PQ123" s="192">
        <f>PK123+PL123-PM123+PN123-PO123+PP123</f>
        <v>0</v>
      </c>
      <c r="PR123" s="48"/>
      <c r="PS123" s="48"/>
      <c r="PU123" s="48"/>
      <c r="PV123" s="48"/>
      <c r="PW123" s="48"/>
      <c r="PX123" s="48"/>
      <c r="PY123" s="191">
        <f t="shared" si="3407"/>
        <v>0</v>
      </c>
      <c r="PZ123" s="48"/>
      <c r="QA123" s="48"/>
      <c r="QB123" s="48"/>
      <c r="QC123" s="48"/>
      <c r="QD123" s="48"/>
      <c r="QE123" s="48"/>
      <c r="QF123" s="192">
        <f>PZ123+QA123-QB123+QC123-QD123+QE123</f>
        <v>0</v>
      </c>
      <c r="QG123" s="48"/>
      <c r="QH123" s="48"/>
      <c r="QJ123" s="48"/>
      <c r="QK123" s="48"/>
      <c r="QL123" s="48"/>
      <c r="QM123" s="48"/>
      <c r="QN123" s="191">
        <f t="shared" si="3408"/>
        <v>0</v>
      </c>
      <c r="QO123" s="48"/>
      <c r="QP123" s="48"/>
      <c r="QQ123" s="48"/>
      <c r="QR123" s="48"/>
      <c r="QS123" s="48"/>
      <c r="QT123" s="48"/>
      <c r="QU123" s="192">
        <f>QO123+QP123-QQ123+QR123-QS123+QT123</f>
        <v>0</v>
      </c>
      <c r="QV123" s="48"/>
      <c r="QW123" s="48"/>
      <c r="QY123" s="48"/>
      <c r="QZ123" s="48"/>
      <c r="RA123" s="48"/>
      <c r="RB123" s="48"/>
      <c r="RC123" s="191">
        <f t="shared" si="3409"/>
        <v>0</v>
      </c>
      <c r="RD123" s="48"/>
      <c r="RE123" s="48"/>
      <c r="RF123" s="48"/>
      <c r="RG123" s="48"/>
      <c r="RH123" s="48"/>
      <c r="RI123" s="48"/>
      <c r="RJ123" s="192">
        <f>RD123+RE123-RF123+RG123-RH123+RI123</f>
        <v>0</v>
      </c>
      <c r="RK123" s="48"/>
      <c r="RL123" s="48"/>
      <c r="RN123" s="48"/>
      <c r="RO123" s="48"/>
      <c r="RP123" s="48"/>
      <c r="RQ123" s="48"/>
      <c r="RR123" s="191">
        <f t="shared" si="3410"/>
        <v>0</v>
      </c>
      <c r="RS123" s="48"/>
      <c r="RT123" s="48"/>
      <c r="RU123" s="48"/>
      <c r="RV123" s="48"/>
      <c r="RW123" s="48"/>
      <c r="RX123" s="48"/>
      <c r="RY123" s="192">
        <f>RS123+RT123-RU123+RV123-RW123+RX123</f>
        <v>0</v>
      </c>
      <c r="RZ123" s="48"/>
      <c r="SA123" s="48"/>
      <c r="SC123" s="48"/>
      <c r="SD123" s="48"/>
      <c r="SE123" s="48"/>
      <c r="SF123" s="48"/>
      <c r="SG123" s="191">
        <f t="shared" si="3411"/>
        <v>0</v>
      </c>
      <c r="SH123" s="48"/>
      <c r="SI123" s="48"/>
      <c r="SJ123" s="48"/>
      <c r="SK123" s="48"/>
      <c r="SL123" s="48"/>
      <c r="SM123" s="48"/>
      <c r="SN123" s="192">
        <f>SH123+SI123-SJ123+SK123-SL123+SM123</f>
        <v>0</v>
      </c>
      <c r="SO123" s="48"/>
      <c r="SP123" s="48"/>
      <c r="SR123" s="48"/>
      <c r="SS123" s="48"/>
      <c r="ST123" s="48"/>
      <c r="SU123" s="48"/>
      <c r="SV123" s="191">
        <f t="shared" si="3412"/>
        <v>0</v>
      </c>
      <c r="SW123" s="48"/>
      <c r="SX123" s="48"/>
      <c r="SY123" s="48"/>
      <c r="SZ123" s="48"/>
      <c r="TA123" s="48"/>
      <c r="TB123" s="48"/>
      <c r="TC123" s="192">
        <f>SW123+SX123-SY123+SZ123-TA123+TB123</f>
        <v>0</v>
      </c>
      <c r="TD123" s="48"/>
      <c r="TE123" s="48"/>
      <c r="TG123" s="48"/>
      <c r="TH123" s="48"/>
      <c r="TI123" s="48"/>
      <c r="TJ123" s="48"/>
      <c r="TK123" s="191">
        <f t="shared" si="3413"/>
        <v>0</v>
      </c>
      <c r="TL123" s="48"/>
      <c r="TM123" s="48"/>
      <c r="TN123" s="48"/>
      <c r="TO123" s="48"/>
      <c r="TP123" s="48"/>
      <c r="TQ123" s="48"/>
      <c r="TR123" s="192">
        <f>TL123+TM123-TN123+TO123-TP123+TQ123</f>
        <v>0</v>
      </c>
      <c r="TS123" s="48"/>
      <c r="TT123" s="48"/>
      <c r="TV123" s="48"/>
      <c r="TW123" s="48"/>
      <c r="TX123" s="48"/>
      <c r="TY123" s="48"/>
      <c r="TZ123" s="191">
        <f t="shared" si="3414"/>
        <v>0</v>
      </c>
      <c r="UA123" s="48"/>
      <c r="UB123" s="48"/>
      <c r="UC123" s="48"/>
      <c r="UD123" s="48"/>
      <c r="UE123" s="48"/>
      <c r="UF123" s="48"/>
      <c r="UG123" s="192">
        <f>UA123+UB123-UC123+UD123-UE123+UF123</f>
        <v>0</v>
      </c>
      <c r="UH123" s="48"/>
      <c r="UI123" s="48"/>
      <c r="UK123" s="48"/>
      <c r="UL123" s="48"/>
      <c r="UM123" s="48"/>
      <c r="UN123" s="48"/>
      <c r="UO123" s="191">
        <f t="shared" si="3415"/>
        <v>0</v>
      </c>
      <c r="UP123" s="48"/>
      <c r="UQ123" s="48"/>
      <c r="UR123" s="48"/>
      <c r="US123" s="48"/>
      <c r="UT123" s="48"/>
      <c r="UU123" s="48"/>
      <c r="UV123" s="192">
        <f>UP123+UQ123-UR123+US123-UT123+UU123</f>
        <v>0</v>
      </c>
      <c r="UW123" s="48"/>
      <c r="UX123" s="48"/>
      <c r="UZ123" s="48"/>
      <c r="VA123" s="48"/>
      <c r="VB123" s="48"/>
      <c r="VC123" s="48"/>
      <c r="VD123" s="191">
        <f t="shared" si="3416"/>
        <v>0</v>
      </c>
      <c r="VE123" s="48"/>
      <c r="VF123" s="48"/>
      <c r="VG123" s="48"/>
      <c r="VH123" s="48"/>
      <c r="VI123" s="48"/>
      <c r="VJ123" s="48"/>
      <c r="VK123" s="192">
        <f>VE123+VF123-VG123+VH123-VI123+VJ123</f>
        <v>0</v>
      </c>
      <c r="VL123" s="48"/>
      <c r="VM123" s="48"/>
      <c r="VO123" s="48"/>
      <c r="VP123" s="48"/>
      <c r="VQ123" s="48"/>
      <c r="VR123" s="48"/>
      <c r="VS123" s="191">
        <f t="shared" si="3417"/>
        <v>0</v>
      </c>
      <c r="VT123" s="48"/>
      <c r="VU123" s="48"/>
      <c r="VV123" s="48"/>
      <c r="VW123" s="48"/>
      <c r="VX123" s="48"/>
      <c r="VY123" s="48"/>
      <c r="VZ123" s="192">
        <f>VT123+VU123-VV123+VW123-VX123+VY123</f>
        <v>0</v>
      </c>
      <c r="WA123" s="48"/>
      <c r="WB123" s="48"/>
      <c r="WD123" s="48"/>
      <c r="WE123" s="48"/>
      <c r="WF123" s="48"/>
      <c r="WG123" s="48"/>
      <c r="WH123" s="191">
        <f t="shared" si="3418"/>
        <v>0</v>
      </c>
      <c r="WI123" s="48"/>
      <c r="WJ123" s="48"/>
      <c r="WK123" s="48"/>
      <c r="WL123" s="48"/>
      <c r="WM123" s="48"/>
      <c r="WN123" s="48"/>
      <c r="WO123" s="192">
        <f>WI123+WJ123-WK123+WL123-WM123+WN123</f>
        <v>0</v>
      </c>
      <c r="WP123" s="48"/>
      <c r="WQ123" s="48"/>
      <c r="WS123" s="48"/>
      <c r="WT123" s="48"/>
      <c r="WU123" s="48"/>
      <c r="WV123" s="48"/>
      <c r="WW123" s="191">
        <f t="shared" si="3419"/>
        <v>0</v>
      </c>
      <c r="WX123" s="48"/>
      <c r="WY123" s="48"/>
      <c r="WZ123" s="48"/>
      <c r="XA123" s="48"/>
      <c r="XB123" s="48"/>
      <c r="XC123" s="48"/>
      <c r="XD123" s="192">
        <f>WX123+WY123-WZ123+XA123-XB123+XC123</f>
        <v>0</v>
      </c>
      <c r="XE123" s="48"/>
      <c r="XF123" s="48"/>
      <c r="XH123" s="48"/>
      <c r="XI123" s="48"/>
      <c r="XJ123" s="48"/>
      <c r="XK123" s="48"/>
      <c r="XL123" s="191">
        <f t="shared" si="3420"/>
        <v>0</v>
      </c>
      <c r="XM123" s="48"/>
      <c r="XN123" s="48"/>
      <c r="XO123" s="48"/>
      <c r="XP123" s="48"/>
      <c r="XQ123" s="48"/>
      <c r="XR123" s="48"/>
      <c r="XS123" s="192">
        <f>XM123+XN123-XO123+XP123-XQ123+XR123</f>
        <v>0</v>
      </c>
      <c r="XT123" s="48"/>
      <c r="XU123" s="48"/>
      <c r="XW123" s="48"/>
      <c r="XX123" s="48"/>
      <c r="XY123" s="48"/>
      <c r="XZ123" s="48"/>
      <c r="YA123" s="191">
        <f t="shared" si="3421"/>
        <v>0</v>
      </c>
      <c r="YB123" s="48"/>
      <c r="YC123" s="48"/>
      <c r="YD123" s="48"/>
      <c r="YE123" s="48"/>
      <c r="YF123" s="48"/>
      <c r="YG123" s="48"/>
      <c r="YH123" s="192">
        <f>YB123+YC123-YD123+YE123-YF123+YG123</f>
        <v>0</v>
      </c>
      <c r="YI123" s="48"/>
      <c r="YJ123" s="48"/>
      <c r="YL123" s="48"/>
      <c r="YM123" s="48"/>
      <c r="YN123" s="48"/>
      <c r="YO123" s="48"/>
      <c r="YP123" s="191">
        <f t="shared" si="3422"/>
        <v>0</v>
      </c>
      <c r="YQ123" s="48"/>
      <c r="YR123" s="48"/>
      <c r="YS123" s="48"/>
      <c r="YT123" s="48"/>
      <c r="YU123" s="48"/>
      <c r="YV123" s="48"/>
      <c r="YW123" s="192">
        <f>YQ123+YR123-YS123+YT123-YU123+YV123</f>
        <v>0</v>
      </c>
      <c r="YX123" s="48"/>
      <c r="YY123" s="48"/>
      <c r="ZA123" s="48"/>
      <c r="ZB123" s="48"/>
      <c r="ZC123" s="48"/>
      <c r="ZD123" s="48"/>
      <c r="ZE123" s="191">
        <f t="shared" si="3423"/>
        <v>0</v>
      </c>
      <c r="ZF123" s="48"/>
      <c r="ZG123" s="48"/>
      <c r="ZH123" s="48"/>
      <c r="ZI123" s="48"/>
      <c r="ZJ123" s="48"/>
      <c r="ZK123" s="48"/>
      <c r="ZL123" s="192">
        <f>ZF123+ZG123-ZH123+ZI123-ZJ123+ZK123</f>
        <v>0</v>
      </c>
      <c r="ZM123" s="48"/>
      <c r="ZN123" s="48"/>
      <c r="ZP123" s="48"/>
      <c r="ZQ123" s="48"/>
      <c r="ZR123" s="48"/>
      <c r="ZS123" s="48"/>
      <c r="ZT123" s="191">
        <f t="shared" si="3424"/>
        <v>0</v>
      </c>
      <c r="ZU123" s="48"/>
      <c r="ZV123" s="48"/>
      <c r="ZW123" s="48"/>
      <c r="ZX123" s="48"/>
      <c r="ZY123" s="48"/>
      <c r="ZZ123" s="48"/>
      <c r="AAA123" s="192">
        <f>ZU123+ZV123-ZW123+ZX123-ZY123+ZZ123</f>
        <v>0</v>
      </c>
      <c r="AAB123" s="48"/>
      <c r="AAC123" s="48"/>
      <c r="AAE123" s="48"/>
      <c r="AAF123" s="48"/>
      <c r="AAG123" s="48"/>
      <c r="AAH123" s="48"/>
      <c r="AAI123" s="191">
        <f t="shared" si="3425"/>
        <v>0</v>
      </c>
      <c r="AAJ123" s="48"/>
      <c r="AAK123" s="48"/>
      <c r="AAL123" s="48"/>
      <c r="AAM123" s="48"/>
      <c r="AAN123" s="48"/>
      <c r="AAO123" s="48"/>
      <c r="AAP123" s="192">
        <f>AAJ123+AAK123-AAL123+AAM123-AAN123+AAO123</f>
        <v>0</v>
      </c>
      <c r="AAQ123" s="48"/>
      <c r="AAR123" s="48"/>
      <c r="AAT123" s="48"/>
      <c r="AAU123" s="48"/>
      <c r="AAV123" s="48"/>
      <c r="AAW123" s="48"/>
      <c r="AAX123" s="191">
        <f t="shared" si="3426"/>
        <v>0</v>
      </c>
      <c r="AAY123" s="48"/>
      <c r="AAZ123" s="48"/>
      <c r="ABA123" s="48"/>
      <c r="ABB123" s="48"/>
      <c r="ABC123" s="48"/>
      <c r="ABD123" s="48"/>
      <c r="ABE123" s="192">
        <f>AAY123+AAZ123-ABA123+ABB123-ABC123+ABD123</f>
        <v>0</v>
      </c>
      <c r="ABF123" s="48"/>
      <c r="ABG123" s="48"/>
      <c r="ABI123" s="48"/>
      <c r="ABJ123" s="48"/>
      <c r="ABK123" s="48"/>
      <c r="ABL123" s="48"/>
      <c r="ABM123" s="191">
        <f t="shared" si="3427"/>
        <v>0</v>
      </c>
      <c r="ABN123" s="48"/>
      <c r="ABO123" s="48"/>
      <c r="ABP123" s="48"/>
      <c r="ABQ123" s="48"/>
      <c r="ABR123" s="48"/>
      <c r="ABS123" s="48"/>
      <c r="ABT123" s="192">
        <f>ABN123+ABO123-ABP123+ABQ123-ABR123+ABS123</f>
        <v>0</v>
      </c>
      <c r="ABU123" s="48"/>
      <c r="ABV123" s="48"/>
      <c r="ABX123" s="48"/>
      <c r="ABY123" s="48"/>
      <c r="ABZ123" s="48"/>
      <c r="ACA123" s="48"/>
      <c r="ACB123" s="191">
        <f t="shared" si="3428"/>
        <v>0</v>
      </c>
      <c r="ACC123" s="48"/>
      <c r="ACD123" s="48"/>
      <c r="ACE123" s="48"/>
      <c r="ACF123" s="48"/>
      <c r="ACG123" s="48"/>
      <c r="ACH123" s="48"/>
      <c r="ACI123" s="192">
        <f>ACC123+ACD123-ACE123+ACF123-ACG123+ACH123</f>
        <v>0</v>
      </c>
      <c r="ACJ123" s="48"/>
      <c r="ACK123" s="48"/>
      <c r="ACM123" s="48"/>
      <c r="ACN123" s="48"/>
      <c r="ACO123" s="48"/>
      <c r="ACP123" s="48"/>
      <c r="ACQ123" s="191">
        <f t="shared" si="3429"/>
        <v>0</v>
      </c>
      <c r="ACR123" s="48"/>
      <c r="ACS123" s="48"/>
      <c r="ACT123" s="48"/>
      <c r="ACU123" s="48"/>
      <c r="ACV123" s="48"/>
      <c r="ACW123" s="48"/>
      <c r="ACX123" s="192">
        <f>ACR123+ACS123-ACT123+ACU123-ACV123+ACW123</f>
        <v>0</v>
      </c>
      <c r="ACY123" s="48"/>
      <c r="ACZ123" s="48"/>
      <c r="ADC123" s="48"/>
      <c r="ADD123" s="48"/>
      <c r="ADE123" s="48"/>
      <c r="ADF123" s="48"/>
      <c r="ADG123" s="191">
        <f t="shared" si="3430"/>
        <v>0</v>
      </c>
      <c r="ADH123" s="48"/>
      <c r="ADI123" s="48"/>
      <c r="ADJ123" s="48"/>
      <c r="ADK123" s="48"/>
      <c r="ADL123" s="48"/>
      <c r="ADM123" s="48"/>
      <c r="ADN123" s="192">
        <f>ADH123+ADI123-ADJ123+ADK123-ADL123+ADM123</f>
        <v>0</v>
      </c>
      <c r="ADO123" s="48"/>
      <c r="ADP123" s="48"/>
      <c r="ADR123" s="48"/>
      <c r="ADS123" s="48"/>
      <c r="ADT123" s="48"/>
      <c r="ADU123" s="48"/>
      <c r="ADV123" s="191">
        <f t="shared" si="3431"/>
        <v>0</v>
      </c>
      <c r="ADW123" s="48"/>
      <c r="ADX123" s="48"/>
      <c r="ADY123" s="48"/>
      <c r="ADZ123" s="48"/>
      <c r="AEA123" s="48"/>
      <c r="AEB123" s="48"/>
      <c r="AEC123" s="192">
        <f>ADW123+ADX123-ADY123+ADZ123-AEA123+AEB123</f>
        <v>0</v>
      </c>
      <c r="AED123" s="48"/>
      <c r="AEE123" s="48"/>
      <c r="AEG123" s="48"/>
      <c r="AEH123" s="48"/>
      <c r="AEI123" s="48"/>
      <c r="AEJ123" s="48"/>
      <c r="AEK123" s="191">
        <f t="shared" si="3432"/>
        <v>0</v>
      </c>
      <c r="AEL123" s="48"/>
      <c r="AEM123" s="48"/>
      <c r="AEN123" s="48"/>
      <c r="AEO123" s="48"/>
      <c r="AEP123" s="48"/>
      <c r="AEQ123" s="48"/>
      <c r="AER123" s="192">
        <f>AEL123+AEM123-AEN123+AEO123-AEP123+AEQ123</f>
        <v>0</v>
      </c>
      <c r="AES123" s="48"/>
      <c r="AET123" s="48"/>
      <c r="AEV123" s="48"/>
      <c r="AEW123" s="48"/>
      <c r="AEX123" s="48"/>
      <c r="AEY123" s="48"/>
      <c r="AEZ123" s="191">
        <f t="shared" si="3433"/>
        <v>0</v>
      </c>
      <c r="AFA123" s="48"/>
      <c r="AFB123" s="48"/>
      <c r="AFC123" s="48"/>
      <c r="AFD123" s="48"/>
      <c r="AFE123" s="48"/>
      <c r="AFF123" s="48"/>
      <c r="AFG123" s="192">
        <f>AFA123+AFB123-AFC123+AFD123-AFE123+AFF123</f>
        <v>0</v>
      </c>
      <c r="AFH123" s="48"/>
      <c r="AFI123" s="48"/>
      <c r="AFK123" s="48"/>
      <c r="AFL123" s="48"/>
      <c r="AFM123" s="48"/>
      <c r="AFN123" s="48"/>
      <c r="AFO123" s="191">
        <f t="shared" si="3434"/>
        <v>0</v>
      </c>
      <c r="AFP123" s="48"/>
      <c r="AFQ123" s="48"/>
      <c r="AFR123" s="48"/>
      <c r="AFS123" s="48"/>
      <c r="AFT123" s="48"/>
      <c r="AFU123" s="48"/>
      <c r="AFV123" s="192">
        <f>AFP123+AFQ123-AFR123+AFS123-AFT123+AFU123</f>
        <v>0</v>
      </c>
      <c r="AFW123" s="48"/>
      <c r="AFX123" s="48"/>
      <c r="AFZ123" s="48"/>
      <c r="AGA123" s="48"/>
      <c r="AGB123" s="48"/>
      <c r="AGC123" s="48"/>
      <c r="AGD123" s="191">
        <f t="shared" si="3435"/>
        <v>0</v>
      </c>
      <c r="AGE123" s="48"/>
      <c r="AGF123" s="48"/>
      <c r="AGG123" s="48"/>
      <c r="AGH123" s="48"/>
      <c r="AGI123" s="48"/>
      <c r="AGJ123" s="48"/>
      <c r="AGK123" s="192">
        <f>AGE123+AGF123-AGG123+AGH123-AGI123+AGJ123</f>
        <v>0</v>
      </c>
      <c r="AGL123" s="48"/>
      <c r="AGM123" s="48"/>
      <c r="AGO123" s="48"/>
      <c r="AGP123" s="48"/>
      <c r="AGQ123" s="48"/>
      <c r="AGR123" s="48"/>
      <c r="AGS123" s="191">
        <f t="shared" si="3436"/>
        <v>0</v>
      </c>
      <c r="AGT123" s="48"/>
      <c r="AGU123" s="48"/>
      <c r="AGV123" s="48"/>
      <c r="AGW123" s="48"/>
      <c r="AGX123" s="48"/>
      <c r="AGY123" s="48"/>
      <c r="AGZ123" s="192">
        <f>AGT123+AGU123-AGV123+AGW123-AGX123+AGY123</f>
        <v>0</v>
      </c>
      <c r="AHA123" s="48"/>
      <c r="AHB123" s="48"/>
      <c r="AHD123" s="48"/>
      <c r="AHE123" s="48"/>
      <c r="AHF123" s="48"/>
      <c r="AHG123" s="48"/>
      <c r="AHH123" s="191">
        <f t="shared" si="3437"/>
        <v>0</v>
      </c>
      <c r="AHI123" s="48"/>
      <c r="AHJ123" s="48"/>
      <c r="AHK123" s="48"/>
      <c r="AHL123" s="48"/>
      <c r="AHM123" s="48"/>
      <c r="AHN123" s="48"/>
      <c r="AHO123" s="192">
        <f>AHI123+AHJ123-AHK123+AHL123-AHM123+AHN123</f>
        <v>0</v>
      </c>
      <c r="AHP123" s="48"/>
      <c r="AHQ123" s="48"/>
      <c r="AHS123" s="48"/>
      <c r="AHT123" s="48"/>
      <c r="AHU123" s="48"/>
      <c r="AHV123" s="48"/>
      <c r="AHW123" s="191">
        <f t="shared" si="3438"/>
        <v>0</v>
      </c>
      <c r="AHX123" s="48"/>
      <c r="AHY123" s="48"/>
      <c r="AHZ123" s="48"/>
      <c r="AIA123" s="48"/>
      <c r="AIB123" s="48"/>
      <c r="AIC123" s="48"/>
      <c r="AID123" s="192">
        <f>AHX123+AHY123-AHZ123+AIA123-AIB123+AIC123</f>
        <v>0</v>
      </c>
      <c r="AIE123" s="48"/>
      <c r="AIF123" s="48"/>
    </row>
    <row r="124" spans="1:916" x14ac:dyDescent="0.25">
      <c r="A124" s="46" t="s">
        <v>291</v>
      </c>
      <c r="B124" s="47" t="s">
        <v>292</v>
      </c>
      <c r="C124" s="53"/>
      <c r="D124" s="48"/>
      <c r="E124" s="48"/>
      <c r="F124" s="48"/>
      <c r="G124" s="191">
        <f t="shared" si="3378"/>
        <v>0</v>
      </c>
      <c r="H124" s="48"/>
      <c r="I124" s="48"/>
      <c r="J124" s="48"/>
      <c r="K124" s="48"/>
      <c r="L124" s="48"/>
      <c r="M124" s="48"/>
      <c r="N124" s="192">
        <f>H124+I124-J124+K124-L124+M124</f>
        <v>0</v>
      </c>
      <c r="O124" s="48"/>
      <c r="P124" s="48"/>
      <c r="Q124" s="48"/>
      <c r="R124" s="48"/>
      <c r="S124" s="48"/>
      <c r="T124" s="48"/>
      <c r="U124" s="191">
        <f t="shared" si="3379"/>
        <v>0</v>
      </c>
      <c r="V124" s="48"/>
      <c r="W124" s="48"/>
      <c r="X124" s="48"/>
      <c r="Y124" s="48"/>
      <c r="Z124" s="48"/>
      <c r="AA124" s="48"/>
      <c r="AB124" s="192">
        <f>V124+W124-X124+Y124-Z124+AA124</f>
        <v>0</v>
      </c>
      <c r="AC124" s="48"/>
      <c r="AD124" s="48"/>
      <c r="AF124" s="48"/>
      <c r="AG124" s="48"/>
      <c r="AH124" s="48"/>
      <c r="AI124" s="48"/>
      <c r="AJ124" s="191">
        <f t="shared" si="3380"/>
        <v>0</v>
      </c>
      <c r="AK124" s="48"/>
      <c r="AL124" s="48"/>
      <c r="AM124" s="48"/>
      <c r="AN124" s="48"/>
      <c r="AO124" s="48"/>
      <c r="AP124" s="48"/>
      <c r="AQ124" s="192">
        <f>AK124+AL124-AM124+AN124-AO124+AP124</f>
        <v>0</v>
      </c>
      <c r="AR124" s="48"/>
      <c r="AS124" s="48"/>
      <c r="AU124" s="48"/>
      <c r="AV124" s="48"/>
      <c r="AW124" s="48"/>
      <c r="AX124" s="48"/>
      <c r="AY124" s="191">
        <f t="shared" si="3381"/>
        <v>0</v>
      </c>
      <c r="AZ124" s="48"/>
      <c r="BA124" s="48"/>
      <c r="BB124" s="48"/>
      <c r="BC124" s="48"/>
      <c r="BD124" s="48"/>
      <c r="BE124" s="48"/>
      <c r="BF124" s="192">
        <f>AZ124+BA124-BB124+BC124-BD124+BE124</f>
        <v>0</v>
      </c>
      <c r="BG124" s="48"/>
      <c r="BH124" s="48"/>
      <c r="BJ124" s="48"/>
      <c r="BK124" s="48"/>
      <c r="BL124" s="48"/>
      <c r="BM124" s="48"/>
      <c r="BN124" s="191">
        <f t="shared" si="3382"/>
        <v>0</v>
      </c>
      <c r="BO124" s="48"/>
      <c r="BP124" s="48"/>
      <c r="BQ124" s="48"/>
      <c r="BR124" s="48"/>
      <c r="BS124" s="48"/>
      <c r="BT124" s="48"/>
      <c r="BU124" s="192">
        <f>BO124+BP124-BQ124+BR124-BS124+BT124</f>
        <v>0</v>
      </c>
      <c r="BV124" s="48"/>
      <c r="BW124" s="48"/>
      <c r="BY124" s="48"/>
      <c r="BZ124" s="48"/>
      <c r="CA124" s="48"/>
      <c r="CB124" s="48"/>
      <c r="CC124" s="191">
        <f t="shared" si="3383"/>
        <v>0</v>
      </c>
      <c r="CD124" s="48"/>
      <c r="CE124" s="48"/>
      <c r="CF124" s="48"/>
      <c r="CG124" s="48"/>
      <c r="CH124" s="48"/>
      <c r="CI124" s="48"/>
      <c r="CJ124" s="192">
        <f>CD124+CE124-CF124+CG124-CH124+CI124</f>
        <v>0</v>
      </c>
      <c r="CK124" s="48"/>
      <c r="CL124" s="48"/>
      <c r="CN124" s="48"/>
      <c r="CO124" s="48"/>
      <c r="CP124" s="48"/>
      <c r="CQ124" s="48"/>
      <c r="CR124" s="191">
        <f t="shared" si="3384"/>
        <v>0</v>
      </c>
      <c r="CS124" s="48"/>
      <c r="CT124" s="48"/>
      <c r="CU124" s="48"/>
      <c r="CV124" s="48"/>
      <c r="CW124" s="48"/>
      <c r="CX124" s="48"/>
      <c r="CY124" s="192">
        <f>CS124+CT124-CU124+CV124-CW124+CX124</f>
        <v>0</v>
      </c>
      <c r="CZ124" s="48"/>
      <c r="DA124" s="48"/>
      <c r="DC124" s="48"/>
      <c r="DD124" s="48"/>
      <c r="DE124" s="48"/>
      <c r="DF124" s="48"/>
      <c r="DG124" s="191">
        <f t="shared" si="3385"/>
        <v>0</v>
      </c>
      <c r="DH124" s="48"/>
      <c r="DI124" s="48"/>
      <c r="DJ124" s="48"/>
      <c r="DK124" s="48"/>
      <c r="DL124" s="48"/>
      <c r="DM124" s="48"/>
      <c r="DN124" s="192">
        <f>DH124+DI124-DJ124+DK124-DL124+DM124</f>
        <v>0</v>
      </c>
      <c r="DO124" s="48"/>
      <c r="DP124" s="48"/>
      <c r="DR124" s="48"/>
      <c r="DS124" s="48"/>
      <c r="DT124" s="48"/>
      <c r="DU124" s="48"/>
      <c r="DV124" s="191">
        <f t="shared" si="3386"/>
        <v>0</v>
      </c>
      <c r="DW124" s="48"/>
      <c r="DX124" s="48"/>
      <c r="DY124" s="48"/>
      <c r="DZ124" s="48"/>
      <c r="EA124" s="48"/>
      <c r="EB124" s="48"/>
      <c r="EC124" s="192">
        <f>DW124+DX124-DY124+DZ124-EA124+EB124</f>
        <v>0</v>
      </c>
      <c r="ED124" s="48"/>
      <c r="EE124" s="48"/>
      <c r="EG124" s="48"/>
      <c r="EH124" s="48"/>
      <c r="EI124" s="48"/>
      <c r="EJ124" s="48"/>
      <c r="EK124" s="191">
        <f t="shared" si="3387"/>
        <v>0</v>
      </c>
      <c r="EL124" s="48"/>
      <c r="EM124" s="48"/>
      <c r="EN124" s="48"/>
      <c r="EO124" s="48"/>
      <c r="EP124" s="48"/>
      <c r="EQ124" s="48"/>
      <c r="ER124" s="192">
        <f>EL124+EM124-EN124+EO124-EP124+EQ124</f>
        <v>0</v>
      </c>
      <c r="ES124" s="48"/>
      <c r="ET124" s="48"/>
      <c r="EV124" s="48"/>
      <c r="EW124" s="48"/>
      <c r="EX124" s="48"/>
      <c r="EY124" s="48"/>
      <c r="EZ124" s="191">
        <f t="shared" si="3388"/>
        <v>0</v>
      </c>
      <c r="FA124" s="48"/>
      <c r="FB124" s="48"/>
      <c r="FC124" s="48"/>
      <c r="FD124" s="48"/>
      <c r="FE124" s="48"/>
      <c r="FF124" s="48"/>
      <c r="FG124" s="192">
        <f>FA124+FB124-FC124+FD124-FE124+FF124</f>
        <v>0</v>
      </c>
      <c r="FH124" s="48"/>
      <c r="FI124" s="48"/>
      <c r="FK124" s="48"/>
      <c r="FL124" s="48"/>
      <c r="FM124" s="48"/>
      <c r="FN124" s="48"/>
      <c r="FO124" s="191">
        <f t="shared" si="3389"/>
        <v>0</v>
      </c>
      <c r="FP124" s="48"/>
      <c r="FQ124" s="48"/>
      <c r="FR124" s="48"/>
      <c r="FS124" s="48"/>
      <c r="FT124" s="48"/>
      <c r="FU124" s="48"/>
      <c r="FV124" s="192">
        <f>FP124+FQ124-FR124+FS124-FT124+FU124</f>
        <v>0</v>
      </c>
      <c r="FW124" s="48"/>
      <c r="FX124" s="48"/>
      <c r="FZ124" s="48"/>
      <c r="GA124" s="48"/>
      <c r="GB124" s="48"/>
      <c r="GC124" s="48"/>
      <c r="GD124" s="191">
        <f t="shared" si="3390"/>
        <v>0</v>
      </c>
      <c r="GE124" s="48"/>
      <c r="GF124" s="48"/>
      <c r="GG124" s="48"/>
      <c r="GH124" s="48"/>
      <c r="GI124" s="48"/>
      <c r="GJ124" s="48"/>
      <c r="GK124" s="192">
        <f>GE124+GF124-GG124+GH124-GI124+GJ124</f>
        <v>0</v>
      </c>
      <c r="GL124" s="48"/>
      <c r="GM124" s="48"/>
      <c r="GO124" s="48"/>
      <c r="GP124" s="48"/>
      <c r="GQ124" s="48"/>
      <c r="GR124" s="48"/>
      <c r="GS124" s="191">
        <f t="shared" si="3391"/>
        <v>0</v>
      </c>
      <c r="GT124" s="48"/>
      <c r="GU124" s="48"/>
      <c r="GV124" s="48"/>
      <c r="GW124" s="48"/>
      <c r="GX124" s="48"/>
      <c r="GY124" s="48"/>
      <c r="GZ124" s="192">
        <f>GT124+GU124-GV124+GW124-GX124+GY124</f>
        <v>0</v>
      </c>
      <c r="HA124" s="48"/>
      <c r="HB124" s="48"/>
      <c r="HD124" s="48"/>
      <c r="HE124" s="48"/>
      <c r="HF124" s="48"/>
      <c r="HG124" s="48"/>
      <c r="HH124" s="191">
        <f t="shared" si="3392"/>
        <v>0</v>
      </c>
      <c r="HI124" s="48"/>
      <c r="HJ124" s="48"/>
      <c r="HK124" s="48"/>
      <c r="HL124" s="48"/>
      <c r="HM124" s="48"/>
      <c r="HN124" s="48"/>
      <c r="HO124" s="192">
        <f>HI124+HJ124-HK124+HL124-HM124+HN124</f>
        <v>0</v>
      </c>
      <c r="HP124" s="48"/>
      <c r="HQ124" s="48"/>
      <c r="HS124" s="48"/>
      <c r="HT124" s="48"/>
      <c r="HU124" s="48"/>
      <c r="HV124" s="48"/>
      <c r="HW124" s="191">
        <f t="shared" si="3393"/>
        <v>0</v>
      </c>
      <c r="HX124" s="48"/>
      <c r="HY124" s="48"/>
      <c r="HZ124" s="48"/>
      <c r="IA124" s="48"/>
      <c r="IB124" s="48"/>
      <c r="IC124" s="48"/>
      <c r="ID124" s="192">
        <f>HX124+HY124-HZ124+IA124-IB124+IC124</f>
        <v>0</v>
      </c>
      <c r="IE124" s="48"/>
      <c r="IF124" s="48"/>
      <c r="IH124" s="48"/>
      <c r="II124" s="48"/>
      <c r="IJ124" s="48"/>
      <c r="IK124" s="48"/>
      <c r="IL124" s="191">
        <f t="shared" si="3394"/>
        <v>0</v>
      </c>
      <c r="IM124" s="48"/>
      <c r="IN124" s="48"/>
      <c r="IO124" s="48"/>
      <c r="IP124" s="48"/>
      <c r="IQ124" s="48"/>
      <c r="IR124" s="48"/>
      <c r="IS124" s="192">
        <f>IM124+IN124-IO124+IP124-IQ124+IR124</f>
        <v>0</v>
      </c>
      <c r="IT124" s="48"/>
      <c r="IU124" s="48"/>
      <c r="IW124" s="48"/>
      <c r="IX124" s="48"/>
      <c r="IY124" s="48"/>
      <c r="IZ124" s="48"/>
      <c r="JA124" s="191">
        <f t="shared" si="3395"/>
        <v>0</v>
      </c>
      <c r="JB124" s="48"/>
      <c r="JC124" s="48"/>
      <c r="JD124" s="48"/>
      <c r="JE124" s="48"/>
      <c r="JF124" s="48"/>
      <c r="JG124" s="48"/>
      <c r="JH124" s="192">
        <f>JB124+JC124-JD124+JE124-JF124+JG124</f>
        <v>0</v>
      </c>
      <c r="JI124" s="48"/>
      <c r="JJ124" s="48"/>
      <c r="JL124" s="48"/>
      <c r="JM124" s="48"/>
      <c r="JN124" s="48"/>
      <c r="JO124" s="48"/>
      <c r="JP124" s="191">
        <f t="shared" si="3396"/>
        <v>0</v>
      </c>
      <c r="JQ124" s="48"/>
      <c r="JR124" s="48"/>
      <c r="JS124" s="48"/>
      <c r="JT124" s="48"/>
      <c r="JU124" s="48"/>
      <c r="JV124" s="48"/>
      <c r="JW124" s="192">
        <f>JQ124+JR124-JS124+JT124-JU124+JV124</f>
        <v>0</v>
      </c>
      <c r="JX124" s="48"/>
      <c r="JY124" s="48"/>
      <c r="KA124" s="48"/>
      <c r="KB124" s="48"/>
      <c r="KC124" s="48"/>
      <c r="KD124" s="48"/>
      <c r="KE124" s="191">
        <f t="shared" si="3397"/>
        <v>0</v>
      </c>
      <c r="KF124" s="48"/>
      <c r="KG124" s="48"/>
      <c r="KH124" s="48"/>
      <c r="KI124" s="48"/>
      <c r="KJ124" s="48"/>
      <c r="KK124" s="48"/>
      <c r="KL124" s="192">
        <f>KF124+KG124-KH124+KI124-KJ124+KK124</f>
        <v>0</v>
      </c>
      <c r="KM124" s="48"/>
      <c r="KN124" s="48"/>
      <c r="KP124" s="48"/>
      <c r="KQ124" s="48"/>
      <c r="KR124" s="48"/>
      <c r="KS124" s="48"/>
      <c r="KT124" s="191">
        <f t="shared" si="3398"/>
        <v>0</v>
      </c>
      <c r="KU124" s="48"/>
      <c r="KV124" s="48"/>
      <c r="KW124" s="48"/>
      <c r="KX124" s="48"/>
      <c r="KY124" s="48"/>
      <c r="KZ124" s="48"/>
      <c r="LA124" s="192">
        <f>KU124+KV124-KW124+KX124-KY124+KZ124</f>
        <v>0</v>
      </c>
      <c r="LB124" s="48"/>
      <c r="LC124" s="48"/>
      <c r="LE124" s="48"/>
      <c r="LF124" s="48"/>
      <c r="LG124" s="48"/>
      <c r="LH124" s="48"/>
      <c r="LI124" s="191">
        <f t="shared" si="3399"/>
        <v>0</v>
      </c>
      <c r="LJ124" s="48"/>
      <c r="LK124" s="48"/>
      <c r="LL124" s="48"/>
      <c r="LM124" s="48"/>
      <c r="LN124" s="48"/>
      <c r="LO124" s="48"/>
      <c r="LP124" s="192">
        <f>LJ124+LK124-LL124+LM124-LN124+LO124</f>
        <v>0</v>
      </c>
      <c r="LQ124" s="48"/>
      <c r="LR124" s="48"/>
      <c r="LT124" s="48"/>
      <c r="LU124" s="48"/>
      <c r="LV124" s="48"/>
      <c r="LW124" s="48"/>
      <c r="LX124" s="191">
        <f t="shared" si="3400"/>
        <v>0</v>
      </c>
      <c r="LY124" s="48"/>
      <c r="LZ124" s="48"/>
      <c r="MA124" s="48"/>
      <c r="MB124" s="48"/>
      <c r="MC124" s="48"/>
      <c r="MD124" s="48"/>
      <c r="ME124" s="192">
        <f>LY124+LZ124-MA124+MB124-MC124+MD124</f>
        <v>0</v>
      </c>
      <c r="MF124" s="48"/>
      <c r="MG124" s="48"/>
      <c r="MI124" s="48"/>
      <c r="MJ124" s="48"/>
      <c r="MK124" s="48"/>
      <c r="ML124" s="48"/>
      <c r="MM124" s="191">
        <f t="shared" si="3401"/>
        <v>0</v>
      </c>
      <c r="MN124" s="48"/>
      <c r="MO124" s="48"/>
      <c r="MP124" s="48"/>
      <c r="MQ124" s="48"/>
      <c r="MR124" s="48"/>
      <c r="MS124" s="48"/>
      <c r="MT124" s="192">
        <f>MN124+MO124-MP124+MQ124-MR124+MS124</f>
        <v>0</v>
      </c>
      <c r="MU124" s="48"/>
      <c r="MV124" s="48"/>
      <c r="MX124" s="48"/>
      <c r="MY124" s="48"/>
      <c r="MZ124" s="48"/>
      <c r="NA124" s="48"/>
      <c r="NB124" s="191">
        <f t="shared" si="3402"/>
        <v>0</v>
      </c>
      <c r="NC124" s="48"/>
      <c r="ND124" s="48"/>
      <c r="NE124" s="48"/>
      <c r="NF124" s="48"/>
      <c r="NG124" s="48"/>
      <c r="NH124" s="48"/>
      <c r="NI124" s="192">
        <f>NC124+ND124-NE124+NF124-NG124+NH124</f>
        <v>0</v>
      </c>
      <c r="NJ124" s="48"/>
      <c r="NK124" s="48"/>
      <c r="NM124" s="48"/>
      <c r="NN124" s="48"/>
      <c r="NO124" s="48"/>
      <c r="NP124" s="48"/>
      <c r="NQ124" s="191">
        <f t="shared" si="3403"/>
        <v>0</v>
      </c>
      <c r="NR124" s="48"/>
      <c r="NS124" s="48"/>
      <c r="NT124" s="48"/>
      <c r="NU124" s="48"/>
      <c r="NV124" s="48"/>
      <c r="NW124" s="48"/>
      <c r="NX124" s="192">
        <f>NR124+NS124-NT124+NU124-NV124+NW124</f>
        <v>0</v>
      </c>
      <c r="NY124" s="48"/>
      <c r="NZ124" s="48"/>
      <c r="OB124" s="48"/>
      <c r="OC124" s="48"/>
      <c r="OD124" s="48"/>
      <c r="OE124" s="48"/>
      <c r="OF124" s="191">
        <f t="shared" si="3404"/>
        <v>0</v>
      </c>
      <c r="OG124" s="48"/>
      <c r="OH124" s="48"/>
      <c r="OI124" s="48"/>
      <c r="OJ124" s="48"/>
      <c r="OK124" s="48"/>
      <c r="OL124" s="48"/>
      <c r="OM124" s="192">
        <f>OG124+OH124-OI124+OJ124-OK124+OL124</f>
        <v>0</v>
      </c>
      <c r="ON124" s="48"/>
      <c r="OO124" s="48"/>
      <c r="OQ124" s="48"/>
      <c r="OR124" s="48"/>
      <c r="OS124" s="48"/>
      <c r="OT124" s="48"/>
      <c r="OU124" s="191">
        <f t="shared" si="3405"/>
        <v>0</v>
      </c>
      <c r="OV124" s="48"/>
      <c r="OW124" s="48"/>
      <c r="OX124" s="48"/>
      <c r="OY124" s="48"/>
      <c r="OZ124" s="48"/>
      <c r="PA124" s="48"/>
      <c r="PB124" s="192">
        <f>OV124+OW124-OX124+OY124-OZ124+PA124</f>
        <v>0</v>
      </c>
      <c r="PC124" s="48"/>
      <c r="PD124" s="48"/>
      <c r="PF124" s="48"/>
      <c r="PG124" s="48"/>
      <c r="PH124" s="48"/>
      <c r="PI124" s="48"/>
      <c r="PJ124" s="191">
        <f t="shared" si="3406"/>
        <v>0</v>
      </c>
      <c r="PK124" s="48"/>
      <c r="PL124" s="48"/>
      <c r="PM124" s="48"/>
      <c r="PN124" s="48"/>
      <c r="PO124" s="48"/>
      <c r="PP124" s="48"/>
      <c r="PQ124" s="192">
        <f>PK124+PL124-PM124+PN124-PO124+PP124</f>
        <v>0</v>
      </c>
      <c r="PR124" s="48"/>
      <c r="PS124" s="48"/>
      <c r="PU124" s="48"/>
      <c r="PV124" s="48"/>
      <c r="PW124" s="48"/>
      <c r="PX124" s="48"/>
      <c r="PY124" s="191">
        <f t="shared" si="3407"/>
        <v>0</v>
      </c>
      <c r="PZ124" s="48"/>
      <c r="QA124" s="48"/>
      <c r="QB124" s="48"/>
      <c r="QC124" s="48"/>
      <c r="QD124" s="48"/>
      <c r="QE124" s="48"/>
      <c r="QF124" s="192">
        <f>PZ124+QA124-QB124+QC124-QD124+QE124</f>
        <v>0</v>
      </c>
      <c r="QG124" s="48"/>
      <c r="QH124" s="48"/>
      <c r="QJ124" s="48"/>
      <c r="QK124" s="48"/>
      <c r="QL124" s="48"/>
      <c r="QM124" s="48"/>
      <c r="QN124" s="191">
        <f t="shared" si="3408"/>
        <v>0</v>
      </c>
      <c r="QO124" s="48"/>
      <c r="QP124" s="48"/>
      <c r="QQ124" s="48"/>
      <c r="QR124" s="48"/>
      <c r="QS124" s="48"/>
      <c r="QT124" s="48"/>
      <c r="QU124" s="192">
        <f>QO124+QP124-QQ124+QR124-QS124+QT124</f>
        <v>0</v>
      </c>
      <c r="QV124" s="48"/>
      <c r="QW124" s="48"/>
      <c r="QY124" s="48"/>
      <c r="QZ124" s="48"/>
      <c r="RA124" s="48"/>
      <c r="RB124" s="48"/>
      <c r="RC124" s="191">
        <f t="shared" si="3409"/>
        <v>0</v>
      </c>
      <c r="RD124" s="48"/>
      <c r="RE124" s="48"/>
      <c r="RF124" s="48"/>
      <c r="RG124" s="48"/>
      <c r="RH124" s="48"/>
      <c r="RI124" s="48"/>
      <c r="RJ124" s="192">
        <f>RD124+RE124-RF124+RG124-RH124+RI124</f>
        <v>0</v>
      </c>
      <c r="RK124" s="48"/>
      <c r="RL124" s="48"/>
      <c r="RN124" s="48"/>
      <c r="RO124" s="48"/>
      <c r="RP124" s="48"/>
      <c r="RQ124" s="48"/>
      <c r="RR124" s="191">
        <f t="shared" si="3410"/>
        <v>0</v>
      </c>
      <c r="RS124" s="48"/>
      <c r="RT124" s="48"/>
      <c r="RU124" s="48"/>
      <c r="RV124" s="48"/>
      <c r="RW124" s="48"/>
      <c r="RX124" s="48"/>
      <c r="RY124" s="192">
        <f>RS124+RT124-RU124+RV124-RW124+RX124</f>
        <v>0</v>
      </c>
      <c r="RZ124" s="48"/>
      <c r="SA124" s="48"/>
      <c r="SC124" s="48"/>
      <c r="SD124" s="48"/>
      <c r="SE124" s="48"/>
      <c r="SF124" s="48"/>
      <c r="SG124" s="191">
        <f t="shared" si="3411"/>
        <v>0</v>
      </c>
      <c r="SH124" s="48"/>
      <c r="SI124" s="48"/>
      <c r="SJ124" s="48"/>
      <c r="SK124" s="48"/>
      <c r="SL124" s="48"/>
      <c r="SM124" s="48"/>
      <c r="SN124" s="192">
        <f>SH124+SI124-SJ124+SK124-SL124+SM124</f>
        <v>0</v>
      </c>
      <c r="SO124" s="48"/>
      <c r="SP124" s="48"/>
      <c r="SR124" s="48"/>
      <c r="SS124" s="48"/>
      <c r="ST124" s="48"/>
      <c r="SU124" s="48"/>
      <c r="SV124" s="191">
        <f t="shared" si="3412"/>
        <v>0</v>
      </c>
      <c r="SW124" s="48"/>
      <c r="SX124" s="48"/>
      <c r="SY124" s="48"/>
      <c r="SZ124" s="48"/>
      <c r="TA124" s="48"/>
      <c r="TB124" s="48"/>
      <c r="TC124" s="192">
        <f>SW124+SX124-SY124+SZ124-TA124+TB124</f>
        <v>0</v>
      </c>
      <c r="TD124" s="48"/>
      <c r="TE124" s="48"/>
      <c r="TG124" s="48"/>
      <c r="TH124" s="48"/>
      <c r="TI124" s="48"/>
      <c r="TJ124" s="48"/>
      <c r="TK124" s="191">
        <f t="shared" si="3413"/>
        <v>0</v>
      </c>
      <c r="TL124" s="48"/>
      <c r="TM124" s="48"/>
      <c r="TN124" s="48"/>
      <c r="TO124" s="48"/>
      <c r="TP124" s="48"/>
      <c r="TQ124" s="48"/>
      <c r="TR124" s="192">
        <f>TL124+TM124-TN124+TO124-TP124+TQ124</f>
        <v>0</v>
      </c>
      <c r="TS124" s="48"/>
      <c r="TT124" s="48"/>
      <c r="TV124" s="48"/>
      <c r="TW124" s="48"/>
      <c r="TX124" s="48"/>
      <c r="TY124" s="48"/>
      <c r="TZ124" s="191">
        <f t="shared" si="3414"/>
        <v>0</v>
      </c>
      <c r="UA124" s="48"/>
      <c r="UB124" s="48"/>
      <c r="UC124" s="48"/>
      <c r="UD124" s="48"/>
      <c r="UE124" s="48"/>
      <c r="UF124" s="48"/>
      <c r="UG124" s="192">
        <f>UA124+UB124-UC124+UD124-UE124+UF124</f>
        <v>0</v>
      </c>
      <c r="UH124" s="48"/>
      <c r="UI124" s="48"/>
      <c r="UK124" s="48"/>
      <c r="UL124" s="48"/>
      <c r="UM124" s="48"/>
      <c r="UN124" s="48"/>
      <c r="UO124" s="191">
        <f t="shared" si="3415"/>
        <v>0</v>
      </c>
      <c r="UP124" s="48"/>
      <c r="UQ124" s="48"/>
      <c r="UR124" s="48"/>
      <c r="US124" s="48"/>
      <c r="UT124" s="48"/>
      <c r="UU124" s="48"/>
      <c r="UV124" s="192">
        <f>UP124+UQ124-UR124+US124-UT124+UU124</f>
        <v>0</v>
      </c>
      <c r="UW124" s="48"/>
      <c r="UX124" s="48"/>
      <c r="UZ124" s="48"/>
      <c r="VA124" s="48"/>
      <c r="VB124" s="48"/>
      <c r="VC124" s="48"/>
      <c r="VD124" s="191">
        <f t="shared" si="3416"/>
        <v>0</v>
      </c>
      <c r="VE124" s="48"/>
      <c r="VF124" s="48"/>
      <c r="VG124" s="48"/>
      <c r="VH124" s="48"/>
      <c r="VI124" s="48"/>
      <c r="VJ124" s="48"/>
      <c r="VK124" s="192">
        <f>VE124+VF124-VG124+VH124-VI124+VJ124</f>
        <v>0</v>
      </c>
      <c r="VL124" s="48"/>
      <c r="VM124" s="48"/>
      <c r="VO124" s="48"/>
      <c r="VP124" s="48"/>
      <c r="VQ124" s="48"/>
      <c r="VR124" s="48"/>
      <c r="VS124" s="191">
        <f t="shared" si="3417"/>
        <v>0</v>
      </c>
      <c r="VT124" s="48"/>
      <c r="VU124" s="48"/>
      <c r="VV124" s="48"/>
      <c r="VW124" s="48"/>
      <c r="VX124" s="48"/>
      <c r="VY124" s="48"/>
      <c r="VZ124" s="192">
        <f>VT124+VU124-VV124+VW124-VX124+VY124</f>
        <v>0</v>
      </c>
      <c r="WA124" s="48"/>
      <c r="WB124" s="48"/>
      <c r="WD124" s="48"/>
      <c r="WE124" s="48"/>
      <c r="WF124" s="48"/>
      <c r="WG124" s="48"/>
      <c r="WH124" s="191">
        <f t="shared" si="3418"/>
        <v>0</v>
      </c>
      <c r="WI124" s="48"/>
      <c r="WJ124" s="48"/>
      <c r="WK124" s="48"/>
      <c r="WL124" s="48"/>
      <c r="WM124" s="48"/>
      <c r="WN124" s="48"/>
      <c r="WO124" s="192">
        <f>WI124+WJ124-WK124+WL124-WM124+WN124</f>
        <v>0</v>
      </c>
      <c r="WP124" s="48"/>
      <c r="WQ124" s="48"/>
      <c r="WS124" s="48"/>
      <c r="WT124" s="48"/>
      <c r="WU124" s="48"/>
      <c r="WV124" s="48"/>
      <c r="WW124" s="191">
        <f t="shared" si="3419"/>
        <v>0</v>
      </c>
      <c r="WX124" s="48"/>
      <c r="WY124" s="48"/>
      <c r="WZ124" s="48"/>
      <c r="XA124" s="48"/>
      <c r="XB124" s="48"/>
      <c r="XC124" s="48"/>
      <c r="XD124" s="192">
        <f>WX124+WY124-WZ124+XA124-XB124+XC124</f>
        <v>0</v>
      </c>
      <c r="XE124" s="48"/>
      <c r="XF124" s="48"/>
      <c r="XH124" s="48"/>
      <c r="XI124" s="48"/>
      <c r="XJ124" s="48"/>
      <c r="XK124" s="48"/>
      <c r="XL124" s="191">
        <f t="shared" si="3420"/>
        <v>0</v>
      </c>
      <c r="XM124" s="48"/>
      <c r="XN124" s="48"/>
      <c r="XO124" s="48"/>
      <c r="XP124" s="48"/>
      <c r="XQ124" s="48"/>
      <c r="XR124" s="48"/>
      <c r="XS124" s="192">
        <f>XM124+XN124-XO124+XP124-XQ124+XR124</f>
        <v>0</v>
      </c>
      <c r="XT124" s="48"/>
      <c r="XU124" s="48"/>
      <c r="XW124" s="48"/>
      <c r="XX124" s="48"/>
      <c r="XY124" s="48"/>
      <c r="XZ124" s="48"/>
      <c r="YA124" s="191">
        <f t="shared" si="3421"/>
        <v>0</v>
      </c>
      <c r="YB124" s="48"/>
      <c r="YC124" s="48"/>
      <c r="YD124" s="48"/>
      <c r="YE124" s="48"/>
      <c r="YF124" s="48"/>
      <c r="YG124" s="48"/>
      <c r="YH124" s="192">
        <f>YB124+YC124-YD124+YE124-YF124+YG124</f>
        <v>0</v>
      </c>
      <c r="YI124" s="48"/>
      <c r="YJ124" s="48"/>
      <c r="YL124" s="48"/>
      <c r="YM124" s="48"/>
      <c r="YN124" s="48"/>
      <c r="YO124" s="48"/>
      <c r="YP124" s="191">
        <f t="shared" si="3422"/>
        <v>0</v>
      </c>
      <c r="YQ124" s="48"/>
      <c r="YR124" s="48"/>
      <c r="YS124" s="48"/>
      <c r="YT124" s="48"/>
      <c r="YU124" s="48"/>
      <c r="YV124" s="48"/>
      <c r="YW124" s="192">
        <f>YQ124+YR124-YS124+YT124-YU124+YV124</f>
        <v>0</v>
      </c>
      <c r="YX124" s="48"/>
      <c r="YY124" s="48"/>
      <c r="ZA124" s="48"/>
      <c r="ZB124" s="48"/>
      <c r="ZC124" s="48"/>
      <c r="ZD124" s="48"/>
      <c r="ZE124" s="191">
        <f t="shared" si="3423"/>
        <v>0</v>
      </c>
      <c r="ZF124" s="48"/>
      <c r="ZG124" s="48"/>
      <c r="ZH124" s="48"/>
      <c r="ZI124" s="48"/>
      <c r="ZJ124" s="48"/>
      <c r="ZK124" s="48"/>
      <c r="ZL124" s="192">
        <f>ZF124+ZG124-ZH124+ZI124-ZJ124+ZK124</f>
        <v>0</v>
      </c>
      <c r="ZM124" s="48"/>
      <c r="ZN124" s="48"/>
      <c r="ZP124" s="48"/>
      <c r="ZQ124" s="48"/>
      <c r="ZR124" s="48"/>
      <c r="ZS124" s="48"/>
      <c r="ZT124" s="191">
        <f t="shared" si="3424"/>
        <v>0</v>
      </c>
      <c r="ZU124" s="48"/>
      <c r="ZV124" s="48"/>
      <c r="ZW124" s="48"/>
      <c r="ZX124" s="48"/>
      <c r="ZY124" s="48"/>
      <c r="ZZ124" s="48"/>
      <c r="AAA124" s="192">
        <f>ZU124+ZV124-ZW124+ZX124-ZY124+ZZ124</f>
        <v>0</v>
      </c>
      <c r="AAB124" s="48"/>
      <c r="AAC124" s="48"/>
      <c r="AAE124" s="48"/>
      <c r="AAF124" s="48"/>
      <c r="AAG124" s="48"/>
      <c r="AAH124" s="48"/>
      <c r="AAI124" s="191">
        <f t="shared" si="3425"/>
        <v>0</v>
      </c>
      <c r="AAJ124" s="48"/>
      <c r="AAK124" s="48"/>
      <c r="AAL124" s="48"/>
      <c r="AAM124" s="48"/>
      <c r="AAN124" s="48"/>
      <c r="AAO124" s="48"/>
      <c r="AAP124" s="192">
        <f>AAJ124+AAK124-AAL124+AAM124-AAN124+AAO124</f>
        <v>0</v>
      </c>
      <c r="AAQ124" s="48"/>
      <c r="AAR124" s="48"/>
      <c r="AAT124" s="48"/>
      <c r="AAU124" s="48"/>
      <c r="AAV124" s="48"/>
      <c r="AAW124" s="48"/>
      <c r="AAX124" s="191">
        <f t="shared" si="3426"/>
        <v>0</v>
      </c>
      <c r="AAY124" s="48"/>
      <c r="AAZ124" s="48"/>
      <c r="ABA124" s="48"/>
      <c r="ABB124" s="48"/>
      <c r="ABC124" s="48"/>
      <c r="ABD124" s="48"/>
      <c r="ABE124" s="192">
        <f>AAY124+AAZ124-ABA124+ABB124-ABC124+ABD124</f>
        <v>0</v>
      </c>
      <c r="ABF124" s="48"/>
      <c r="ABG124" s="48"/>
      <c r="ABI124" s="48"/>
      <c r="ABJ124" s="48"/>
      <c r="ABK124" s="48"/>
      <c r="ABL124" s="48"/>
      <c r="ABM124" s="191">
        <f t="shared" si="3427"/>
        <v>0</v>
      </c>
      <c r="ABN124" s="48"/>
      <c r="ABO124" s="48"/>
      <c r="ABP124" s="48"/>
      <c r="ABQ124" s="48"/>
      <c r="ABR124" s="48"/>
      <c r="ABS124" s="48"/>
      <c r="ABT124" s="192">
        <f>ABN124+ABO124-ABP124+ABQ124-ABR124+ABS124</f>
        <v>0</v>
      </c>
      <c r="ABU124" s="48"/>
      <c r="ABV124" s="48"/>
      <c r="ABX124" s="48"/>
      <c r="ABY124" s="48"/>
      <c r="ABZ124" s="48"/>
      <c r="ACA124" s="48"/>
      <c r="ACB124" s="191">
        <f t="shared" si="3428"/>
        <v>0</v>
      </c>
      <c r="ACC124" s="48"/>
      <c r="ACD124" s="48"/>
      <c r="ACE124" s="48"/>
      <c r="ACF124" s="48"/>
      <c r="ACG124" s="48"/>
      <c r="ACH124" s="48"/>
      <c r="ACI124" s="192">
        <f>ACC124+ACD124-ACE124+ACF124-ACG124+ACH124</f>
        <v>0</v>
      </c>
      <c r="ACJ124" s="48"/>
      <c r="ACK124" s="48"/>
      <c r="ACM124" s="48"/>
      <c r="ACN124" s="48"/>
      <c r="ACO124" s="48"/>
      <c r="ACP124" s="48"/>
      <c r="ACQ124" s="191">
        <f t="shared" si="3429"/>
        <v>0</v>
      </c>
      <c r="ACR124" s="48"/>
      <c r="ACS124" s="48"/>
      <c r="ACT124" s="48"/>
      <c r="ACU124" s="48"/>
      <c r="ACV124" s="48"/>
      <c r="ACW124" s="48"/>
      <c r="ACX124" s="192">
        <f>ACR124+ACS124-ACT124+ACU124-ACV124+ACW124</f>
        <v>0</v>
      </c>
      <c r="ACY124" s="48"/>
      <c r="ACZ124" s="48"/>
      <c r="ADC124" s="48"/>
      <c r="ADD124" s="48"/>
      <c r="ADE124" s="48"/>
      <c r="ADF124" s="48"/>
      <c r="ADG124" s="191">
        <f t="shared" si="3430"/>
        <v>0</v>
      </c>
      <c r="ADH124" s="48"/>
      <c r="ADI124" s="48"/>
      <c r="ADJ124" s="48"/>
      <c r="ADK124" s="48"/>
      <c r="ADL124" s="48"/>
      <c r="ADM124" s="48"/>
      <c r="ADN124" s="192">
        <f>ADH124+ADI124-ADJ124+ADK124-ADL124+ADM124</f>
        <v>0</v>
      </c>
      <c r="ADO124" s="48"/>
      <c r="ADP124" s="48"/>
      <c r="ADR124" s="48"/>
      <c r="ADS124" s="48"/>
      <c r="ADT124" s="48"/>
      <c r="ADU124" s="48"/>
      <c r="ADV124" s="191">
        <f t="shared" si="3431"/>
        <v>0</v>
      </c>
      <c r="ADW124" s="48"/>
      <c r="ADX124" s="48"/>
      <c r="ADY124" s="48"/>
      <c r="ADZ124" s="48"/>
      <c r="AEA124" s="48"/>
      <c r="AEB124" s="48"/>
      <c r="AEC124" s="192">
        <f>ADW124+ADX124-ADY124+ADZ124-AEA124+AEB124</f>
        <v>0</v>
      </c>
      <c r="AED124" s="48"/>
      <c r="AEE124" s="48"/>
      <c r="AEG124" s="48"/>
      <c r="AEH124" s="48"/>
      <c r="AEI124" s="48"/>
      <c r="AEJ124" s="48"/>
      <c r="AEK124" s="191">
        <f t="shared" si="3432"/>
        <v>0</v>
      </c>
      <c r="AEL124" s="48"/>
      <c r="AEM124" s="48"/>
      <c r="AEN124" s="48"/>
      <c r="AEO124" s="48"/>
      <c r="AEP124" s="48"/>
      <c r="AEQ124" s="48"/>
      <c r="AER124" s="192">
        <f>AEL124+AEM124-AEN124+AEO124-AEP124+AEQ124</f>
        <v>0</v>
      </c>
      <c r="AES124" s="48"/>
      <c r="AET124" s="48"/>
      <c r="AEV124" s="48"/>
      <c r="AEW124" s="48"/>
      <c r="AEX124" s="48"/>
      <c r="AEY124" s="48"/>
      <c r="AEZ124" s="191">
        <f t="shared" si="3433"/>
        <v>0</v>
      </c>
      <c r="AFA124" s="48"/>
      <c r="AFB124" s="48"/>
      <c r="AFC124" s="48"/>
      <c r="AFD124" s="48"/>
      <c r="AFE124" s="48"/>
      <c r="AFF124" s="48"/>
      <c r="AFG124" s="192">
        <f>AFA124+AFB124-AFC124+AFD124-AFE124+AFF124</f>
        <v>0</v>
      </c>
      <c r="AFH124" s="48"/>
      <c r="AFI124" s="48"/>
      <c r="AFK124" s="48"/>
      <c r="AFL124" s="48"/>
      <c r="AFM124" s="48"/>
      <c r="AFN124" s="48"/>
      <c r="AFO124" s="191">
        <f t="shared" si="3434"/>
        <v>0</v>
      </c>
      <c r="AFP124" s="48"/>
      <c r="AFQ124" s="48"/>
      <c r="AFR124" s="48"/>
      <c r="AFS124" s="48"/>
      <c r="AFT124" s="48"/>
      <c r="AFU124" s="48"/>
      <c r="AFV124" s="192">
        <f>AFP124+AFQ124-AFR124+AFS124-AFT124+AFU124</f>
        <v>0</v>
      </c>
      <c r="AFW124" s="48"/>
      <c r="AFX124" s="48"/>
      <c r="AFZ124" s="48"/>
      <c r="AGA124" s="48"/>
      <c r="AGB124" s="48"/>
      <c r="AGC124" s="48"/>
      <c r="AGD124" s="191">
        <f t="shared" si="3435"/>
        <v>0</v>
      </c>
      <c r="AGE124" s="48"/>
      <c r="AGF124" s="48"/>
      <c r="AGG124" s="48"/>
      <c r="AGH124" s="48"/>
      <c r="AGI124" s="48"/>
      <c r="AGJ124" s="48"/>
      <c r="AGK124" s="192">
        <f>AGE124+AGF124-AGG124+AGH124-AGI124+AGJ124</f>
        <v>0</v>
      </c>
      <c r="AGL124" s="48"/>
      <c r="AGM124" s="48"/>
      <c r="AGO124" s="48"/>
      <c r="AGP124" s="48"/>
      <c r="AGQ124" s="48"/>
      <c r="AGR124" s="48"/>
      <c r="AGS124" s="191">
        <f t="shared" si="3436"/>
        <v>0</v>
      </c>
      <c r="AGT124" s="48"/>
      <c r="AGU124" s="48"/>
      <c r="AGV124" s="48"/>
      <c r="AGW124" s="48"/>
      <c r="AGX124" s="48"/>
      <c r="AGY124" s="48"/>
      <c r="AGZ124" s="192">
        <f>AGT124+AGU124-AGV124+AGW124-AGX124+AGY124</f>
        <v>0</v>
      </c>
      <c r="AHA124" s="48"/>
      <c r="AHB124" s="48"/>
      <c r="AHD124" s="48"/>
      <c r="AHE124" s="48"/>
      <c r="AHF124" s="48"/>
      <c r="AHG124" s="48"/>
      <c r="AHH124" s="191">
        <f t="shared" si="3437"/>
        <v>0</v>
      </c>
      <c r="AHI124" s="48"/>
      <c r="AHJ124" s="48"/>
      <c r="AHK124" s="48"/>
      <c r="AHL124" s="48"/>
      <c r="AHM124" s="48"/>
      <c r="AHN124" s="48"/>
      <c r="AHO124" s="192">
        <f>AHI124+AHJ124-AHK124+AHL124-AHM124+AHN124</f>
        <v>0</v>
      </c>
      <c r="AHP124" s="48"/>
      <c r="AHQ124" s="48"/>
      <c r="AHS124" s="48"/>
      <c r="AHT124" s="48"/>
      <c r="AHU124" s="48"/>
      <c r="AHV124" s="48"/>
      <c r="AHW124" s="191">
        <f t="shared" si="3438"/>
        <v>0</v>
      </c>
      <c r="AHX124" s="48"/>
      <c r="AHY124" s="48"/>
      <c r="AHZ124" s="48"/>
      <c r="AIA124" s="48"/>
      <c r="AIB124" s="48"/>
      <c r="AIC124" s="48"/>
      <c r="AID124" s="192">
        <f>AHX124+AHY124-AHZ124+AIA124-AIB124+AIC124</f>
        <v>0</v>
      </c>
      <c r="AIE124" s="48"/>
      <c r="AIF124" s="48"/>
    </row>
    <row r="125" spans="1:916" x14ac:dyDescent="0.25">
      <c r="A125" s="41" t="s">
        <v>241</v>
      </c>
      <c r="B125" s="42" t="s">
        <v>293</v>
      </c>
      <c r="C125" s="191">
        <f>SUM(C126:C129)</f>
        <v>0</v>
      </c>
      <c r="D125" s="191">
        <f t="shared" ref="D125:AD125" si="3439">SUM(D126:D129)</f>
        <v>0</v>
      </c>
      <c r="E125" s="191">
        <f t="shared" si="3439"/>
        <v>0</v>
      </c>
      <c r="F125" s="191">
        <f t="shared" si="3439"/>
        <v>0</v>
      </c>
      <c r="G125" s="191">
        <f t="shared" si="3439"/>
        <v>0</v>
      </c>
      <c r="H125" s="191">
        <f t="shared" si="3439"/>
        <v>0</v>
      </c>
      <c r="I125" s="191">
        <f t="shared" si="3439"/>
        <v>0</v>
      </c>
      <c r="J125" s="191">
        <f t="shared" si="3439"/>
        <v>0</v>
      </c>
      <c r="K125" s="191">
        <f t="shared" si="3439"/>
        <v>0</v>
      </c>
      <c r="L125" s="191">
        <f t="shared" si="3439"/>
        <v>0</v>
      </c>
      <c r="M125" s="191">
        <f t="shared" si="3439"/>
        <v>0</v>
      </c>
      <c r="N125" s="191">
        <f t="shared" si="3439"/>
        <v>0</v>
      </c>
      <c r="O125" s="191">
        <f t="shared" si="3439"/>
        <v>0</v>
      </c>
      <c r="P125" s="191">
        <f t="shared" si="3439"/>
        <v>0</v>
      </c>
      <c r="Q125" s="191">
        <f t="shared" si="3439"/>
        <v>0</v>
      </c>
      <c r="R125" s="191">
        <f t="shared" si="3439"/>
        <v>0</v>
      </c>
      <c r="S125" s="191">
        <f t="shared" si="3439"/>
        <v>0</v>
      </c>
      <c r="T125" s="191">
        <f t="shared" si="3439"/>
        <v>0</v>
      </c>
      <c r="U125" s="191">
        <f t="shared" si="3439"/>
        <v>0</v>
      </c>
      <c r="V125" s="191">
        <f t="shared" si="3439"/>
        <v>0</v>
      </c>
      <c r="W125" s="191">
        <f t="shared" si="3439"/>
        <v>0</v>
      </c>
      <c r="X125" s="191">
        <f t="shared" si="3439"/>
        <v>0</v>
      </c>
      <c r="Y125" s="191">
        <f t="shared" si="3439"/>
        <v>0</v>
      </c>
      <c r="Z125" s="191">
        <f t="shared" si="3439"/>
        <v>0</v>
      </c>
      <c r="AA125" s="191">
        <f t="shared" si="3439"/>
        <v>0</v>
      </c>
      <c r="AB125" s="191">
        <f t="shared" si="3439"/>
        <v>0</v>
      </c>
      <c r="AC125" s="191">
        <f t="shared" si="3439"/>
        <v>0</v>
      </c>
      <c r="AD125" s="191">
        <f t="shared" si="3439"/>
        <v>0</v>
      </c>
      <c r="AF125" s="191">
        <f t="shared" ref="AF125:AS125" si="3440">SUM(AF126:AF129)</f>
        <v>0</v>
      </c>
      <c r="AG125" s="191">
        <f t="shared" si="3440"/>
        <v>0</v>
      </c>
      <c r="AH125" s="191">
        <f t="shared" si="3440"/>
        <v>0</v>
      </c>
      <c r="AI125" s="191">
        <f t="shared" si="3440"/>
        <v>0</v>
      </c>
      <c r="AJ125" s="191">
        <f t="shared" si="3440"/>
        <v>0</v>
      </c>
      <c r="AK125" s="191">
        <f t="shared" si="3440"/>
        <v>0</v>
      </c>
      <c r="AL125" s="191">
        <f t="shared" si="3440"/>
        <v>0</v>
      </c>
      <c r="AM125" s="191">
        <f t="shared" si="3440"/>
        <v>0</v>
      </c>
      <c r="AN125" s="191">
        <f t="shared" si="3440"/>
        <v>0</v>
      </c>
      <c r="AO125" s="191">
        <f t="shared" si="3440"/>
        <v>0</v>
      </c>
      <c r="AP125" s="191">
        <f t="shared" si="3440"/>
        <v>0</v>
      </c>
      <c r="AQ125" s="191">
        <f t="shared" si="3440"/>
        <v>0</v>
      </c>
      <c r="AR125" s="191">
        <f t="shared" si="3440"/>
        <v>0</v>
      </c>
      <c r="AS125" s="191">
        <f t="shared" si="3440"/>
        <v>0</v>
      </c>
      <c r="AU125" s="191">
        <f t="shared" ref="AU125:BH125" si="3441">SUM(AU126:AU129)</f>
        <v>0</v>
      </c>
      <c r="AV125" s="191">
        <f t="shared" si="3441"/>
        <v>0</v>
      </c>
      <c r="AW125" s="191">
        <f t="shared" si="3441"/>
        <v>0</v>
      </c>
      <c r="AX125" s="191">
        <f t="shared" si="3441"/>
        <v>0</v>
      </c>
      <c r="AY125" s="191">
        <f t="shared" si="3441"/>
        <v>0</v>
      </c>
      <c r="AZ125" s="191">
        <f t="shared" si="3441"/>
        <v>0</v>
      </c>
      <c r="BA125" s="191">
        <f t="shared" si="3441"/>
        <v>0</v>
      </c>
      <c r="BB125" s="191">
        <f t="shared" si="3441"/>
        <v>0</v>
      </c>
      <c r="BC125" s="191">
        <f t="shared" si="3441"/>
        <v>0</v>
      </c>
      <c r="BD125" s="191">
        <f t="shared" si="3441"/>
        <v>0</v>
      </c>
      <c r="BE125" s="191">
        <f t="shared" si="3441"/>
        <v>0</v>
      </c>
      <c r="BF125" s="191">
        <f t="shared" si="3441"/>
        <v>0</v>
      </c>
      <c r="BG125" s="191">
        <f t="shared" si="3441"/>
        <v>0</v>
      </c>
      <c r="BH125" s="191">
        <f t="shared" si="3441"/>
        <v>0</v>
      </c>
      <c r="BJ125" s="191">
        <f t="shared" ref="BJ125:BW125" si="3442">SUM(BJ126:BJ129)</f>
        <v>0</v>
      </c>
      <c r="BK125" s="191">
        <f t="shared" si="3442"/>
        <v>0</v>
      </c>
      <c r="BL125" s="191">
        <f t="shared" si="3442"/>
        <v>0</v>
      </c>
      <c r="BM125" s="191">
        <f t="shared" si="3442"/>
        <v>0</v>
      </c>
      <c r="BN125" s="191">
        <f t="shared" si="3442"/>
        <v>0</v>
      </c>
      <c r="BO125" s="191">
        <f t="shared" si="3442"/>
        <v>0</v>
      </c>
      <c r="BP125" s="191">
        <f t="shared" si="3442"/>
        <v>0</v>
      </c>
      <c r="BQ125" s="191">
        <f t="shared" si="3442"/>
        <v>0</v>
      </c>
      <c r="BR125" s="191">
        <f t="shared" si="3442"/>
        <v>0</v>
      </c>
      <c r="BS125" s="191">
        <f t="shared" si="3442"/>
        <v>0</v>
      </c>
      <c r="BT125" s="191">
        <f t="shared" si="3442"/>
        <v>0</v>
      </c>
      <c r="BU125" s="191">
        <f t="shared" si="3442"/>
        <v>0</v>
      </c>
      <c r="BV125" s="191">
        <f t="shared" si="3442"/>
        <v>0</v>
      </c>
      <c r="BW125" s="191">
        <f t="shared" si="3442"/>
        <v>0</v>
      </c>
      <c r="BY125" s="191">
        <f t="shared" ref="BY125:CL125" si="3443">SUM(BY126:BY129)</f>
        <v>0</v>
      </c>
      <c r="BZ125" s="191">
        <f t="shared" si="3443"/>
        <v>0</v>
      </c>
      <c r="CA125" s="191">
        <f t="shared" si="3443"/>
        <v>0</v>
      </c>
      <c r="CB125" s="191">
        <f t="shared" si="3443"/>
        <v>0</v>
      </c>
      <c r="CC125" s="191">
        <f t="shared" si="3443"/>
        <v>0</v>
      </c>
      <c r="CD125" s="191">
        <f t="shared" si="3443"/>
        <v>0</v>
      </c>
      <c r="CE125" s="191">
        <f t="shared" si="3443"/>
        <v>0</v>
      </c>
      <c r="CF125" s="191">
        <f t="shared" si="3443"/>
        <v>0</v>
      </c>
      <c r="CG125" s="191">
        <f t="shared" si="3443"/>
        <v>0</v>
      </c>
      <c r="CH125" s="191">
        <f t="shared" si="3443"/>
        <v>0</v>
      </c>
      <c r="CI125" s="191">
        <f t="shared" si="3443"/>
        <v>0</v>
      </c>
      <c r="CJ125" s="191">
        <f t="shared" si="3443"/>
        <v>0</v>
      </c>
      <c r="CK125" s="191">
        <f t="shared" si="3443"/>
        <v>0</v>
      </c>
      <c r="CL125" s="191">
        <f t="shared" si="3443"/>
        <v>0</v>
      </c>
      <c r="CN125" s="191">
        <f t="shared" ref="CN125:DA125" si="3444">SUM(CN126:CN129)</f>
        <v>0</v>
      </c>
      <c r="CO125" s="191">
        <f t="shared" si="3444"/>
        <v>0</v>
      </c>
      <c r="CP125" s="191">
        <f t="shared" si="3444"/>
        <v>0</v>
      </c>
      <c r="CQ125" s="191">
        <f t="shared" si="3444"/>
        <v>0</v>
      </c>
      <c r="CR125" s="191">
        <f t="shared" si="3444"/>
        <v>0</v>
      </c>
      <c r="CS125" s="191">
        <f t="shared" si="3444"/>
        <v>0</v>
      </c>
      <c r="CT125" s="191">
        <f t="shared" si="3444"/>
        <v>0</v>
      </c>
      <c r="CU125" s="191">
        <f t="shared" si="3444"/>
        <v>0</v>
      </c>
      <c r="CV125" s="191">
        <f t="shared" si="3444"/>
        <v>0</v>
      </c>
      <c r="CW125" s="191">
        <f t="shared" si="3444"/>
        <v>0</v>
      </c>
      <c r="CX125" s="191">
        <f t="shared" si="3444"/>
        <v>0</v>
      </c>
      <c r="CY125" s="191">
        <f t="shared" si="3444"/>
        <v>0</v>
      </c>
      <c r="CZ125" s="191">
        <f t="shared" si="3444"/>
        <v>0</v>
      </c>
      <c r="DA125" s="191">
        <f t="shared" si="3444"/>
        <v>0</v>
      </c>
      <c r="DC125" s="191">
        <f t="shared" ref="DC125:DP125" si="3445">SUM(DC126:DC129)</f>
        <v>0</v>
      </c>
      <c r="DD125" s="191">
        <f t="shared" si="3445"/>
        <v>0</v>
      </c>
      <c r="DE125" s="191">
        <f t="shared" si="3445"/>
        <v>0</v>
      </c>
      <c r="DF125" s="191">
        <f t="shared" si="3445"/>
        <v>0</v>
      </c>
      <c r="DG125" s="191">
        <f t="shared" si="3445"/>
        <v>0</v>
      </c>
      <c r="DH125" s="191">
        <f t="shared" si="3445"/>
        <v>0</v>
      </c>
      <c r="DI125" s="191">
        <f t="shared" si="3445"/>
        <v>0</v>
      </c>
      <c r="DJ125" s="191">
        <f t="shared" si="3445"/>
        <v>0</v>
      </c>
      <c r="DK125" s="191">
        <f t="shared" si="3445"/>
        <v>0</v>
      </c>
      <c r="DL125" s="191">
        <f t="shared" si="3445"/>
        <v>0</v>
      </c>
      <c r="DM125" s="191">
        <f t="shared" si="3445"/>
        <v>0</v>
      </c>
      <c r="DN125" s="191">
        <f t="shared" si="3445"/>
        <v>0</v>
      </c>
      <c r="DO125" s="191">
        <f t="shared" si="3445"/>
        <v>0</v>
      </c>
      <c r="DP125" s="191">
        <f t="shared" si="3445"/>
        <v>0</v>
      </c>
      <c r="DR125" s="191">
        <f t="shared" ref="DR125:EE125" si="3446">SUM(DR126:DR129)</f>
        <v>0</v>
      </c>
      <c r="DS125" s="191">
        <f t="shared" si="3446"/>
        <v>0</v>
      </c>
      <c r="DT125" s="191">
        <f t="shared" si="3446"/>
        <v>0</v>
      </c>
      <c r="DU125" s="191">
        <f t="shared" si="3446"/>
        <v>0</v>
      </c>
      <c r="DV125" s="191">
        <f t="shared" si="3446"/>
        <v>0</v>
      </c>
      <c r="DW125" s="191">
        <f t="shared" si="3446"/>
        <v>0</v>
      </c>
      <c r="DX125" s="191">
        <f t="shared" si="3446"/>
        <v>0</v>
      </c>
      <c r="DY125" s="191">
        <f t="shared" si="3446"/>
        <v>0</v>
      </c>
      <c r="DZ125" s="191">
        <f t="shared" si="3446"/>
        <v>0</v>
      </c>
      <c r="EA125" s="191">
        <f t="shared" si="3446"/>
        <v>0</v>
      </c>
      <c r="EB125" s="191">
        <f t="shared" si="3446"/>
        <v>0</v>
      </c>
      <c r="EC125" s="191">
        <f t="shared" si="3446"/>
        <v>0</v>
      </c>
      <c r="ED125" s="191">
        <f t="shared" si="3446"/>
        <v>0</v>
      </c>
      <c r="EE125" s="191">
        <f t="shared" si="3446"/>
        <v>0</v>
      </c>
      <c r="EG125" s="191">
        <f t="shared" ref="EG125:ET125" si="3447">SUM(EG126:EG129)</f>
        <v>0</v>
      </c>
      <c r="EH125" s="191">
        <f t="shared" si="3447"/>
        <v>0</v>
      </c>
      <c r="EI125" s="191">
        <f t="shared" si="3447"/>
        <v>0</v>
      </c>
      <c r="EJ125" s="191">
        <f t="shared" si="3447"/>
        <v>0</v>
      </c>
      <c r="EK125" s="191">
        <f t="shared" si="3447"/>
        <v>0</v>
      </c>
      <c r="EL125" s="191">
        <f t="shared" si="3447"/>
        <v>0</v>
      </c>
      <c r="EM125" s="191">
        <f t="shared" si="3447"/>
        <v>0</v>
      </c>
      <c r="EN125" s="191">
        <f t="shared" si="3447"/>
        <v>0</v>
      </c>
      <c r="EO125" s="191">
        <f t="shared" si="3447"/>
        <v>0</v>
      </c>
      <c r="EP125" s="191">
        <f t="shared" si="3447"/>
        <v>0</v>
      </c>
      <c r="EQ125" s="191">
        <f t="shared" si="3447"/>
        <v>0</v>
      </c>
      <c r="ER125" s="191">
        <f t="shared" si="3447"/>
        <v>0</v>
      </c>
      <c r="ES125" s="191">
        <f t="shared" si="3447"/>
        <v>0</v>
      </c>
      <c r="ET125" s="191">
        <f t="shared" si="3447"/>
        <v>0</v>
      </c>
      <c r="EV125" s="191">
        <f t="shared" ref="EV125:FI125" si="3448">SUM(EV126:EV129)</f>
        <v>0</v>
      </c>
      <c r="EW125" s="191">
        <f t="shared" si="3448"/>
        <v>0</v>
      </c>
      <c r="EX125" s="191">
        <f t="shared" si="3448"/>
        <v>0</v>
      </c>
      <c r="EY125" s="191">
        <f t="shared" si="3448"/>
        <v>0</v>
      </c>
      <c r="EZ125" s="191">
        <f t="shared" si="3448"/>
        <v>0</v>
      </c>
      <c r="FA125" s="191">
        <f t="shared" si="3448"/>
        <v>0</v>
      </c>
      <c r="FB125" s="191">
        <f t="shared" si="3448"/>
        <v>0</v>
      </c>
      <c r="FC125" s="191">
        <f t="shared" si="3448"/>
        <v>0</v>
      </c>
      <c r="FD125" s="191">
        <f t="shared" si="3448"/>
        <v>0</v>
      </c>
      <c r="FE125" s="191">
        <f t="shared" si="3448"/>
        <v>0</v>
      </c>
      <c r="FF125" s="191">
        <f t="shared" si="3448"/>
        <v>0</v>
      </c>
      <c r="FG125" s="191">
        <f t="shared" si="3448"/>
        <v>0</v>
      </c>
      <c r="FH125" s="191">
        <f t="shared" si="3448"/>
        <v>0</v>
      </c>
      <c r="FI125" s="191">
        <f t="shared" si="3448"/>
        <v>0</v>
      </c>
      <c r="FK125" s="191">
        <f t="shared" ref="FK125:FX125" si="3449">SUM(FK126:FK129)</f>
        <v>0</v>
      </c>
      <c r="FL125" s="191">
        <f t="shared" si="3449"/>
        <v>0</v>
      </c>
      <c r="FM125" s="191">
        <f t="shared" si="3449"/>
        <v>0</v>
      </c>
      <c r="FN125" s="191">
        <f t="shared" si="3449"/>
        <v>0</v>
      </c>
      <c r="FO125" s="191">
        <f t="shared" si="3449"/>
        <v>0</v>
      </c>
      <c r="FP125" s="191">
        <f t="shared" si="3449"/>
        <v>0</v>
      </c>
      <c r="FQ125" s="191">
        <f t="shared" si="3449"/>
        <v>0</v>
      </c>
      <c r="FR125" s="191">
        <f t="shared" si="3449"/>
        <v>0</v>
      </c>
      <c r="FS125" s="191">
        <f t="shared" si="3449"/>
        <v>0</v>
      </c>
      <c r="FT125" s="191">
        <f t="shared" si="3449"/>
        <v>0</v>
      </c>
      <c r="FU125" s="191">
        <f t="shared" si="3449"/>
        <v>0</v>
      </c>
      <c r="FV125" s="191">
        <f t="shared" si="3449"/>
        <v>0</v>
      </c>
      <c r="FW125" s="191">
        <f t="shared" si="3449"/>
        <v>0</v>
      </c>
      <c r="FX125" s="191">
        <f t="shared" si="3449"/>
        <v>0</v>
      </c>
      <c r="FZ125" s="191">
        <f t="shared" ref="FZ125:GM125" si="3450">SUM(FZ126:FZ129)</f>
        <v>0</v>
      </c>
      <c r="GA125" s="191">
        <f t="shared" si="3450"/>
        <v>0</v>
      </c>
      <c r="GB125" s="191">
        <f t="shared" si="3450"/>
        <v>0</v>
      </c>
      <c r="GC125" s="191">
        <f t="shared" si="3450"/>
        <v>0</v>
      </c>
      <c r="GD125" s="191">
        <f t="shared" si="3450"/>
        <v>0</v>
      </c>
      <c r="GE125" s="191">
        <f t="shared" si="3450"/>
        <v>0</v>
      </c>
      <c r="GF125" s="191">
        <f t="shared" si="3450"/>
        <v>0</v>
      </c>
      <c r="GG125" s="191">
        <f t="shared" si="3450"/>
        <v>0</v>
      </c>
      <c r="GH125" s="191">
        <f t="shared" si="3450"/>
        <v>0</v>
      </c>
      <c r="GI125" s="191">
        <f t="shared" si="3450"/>
        <v>0</v>
      </c>
      <c r="GJ125" s="191">
        <f t="shared" si="3450"/>
        <v>0</v>
      </c>
      <c r="GK125" s="191">
        <f t="shared" si="3450"/>
        <v>0</v>
      </c>
      <c r="GL125" s="191">
        <f t="shared" si="3450"/>
        <v>0</v>
      </c>
      <c r="GM125" s="191">
        <f t="shared" si="3450"/>
        <v>0</v>
      </c>
      <c r="GO125" s="191">
        <f t="shared" ref="GO125:HB125" si="3451">SUM(GO126:GO129)</f>
        <v>0</v>
      </c>
      <c r="GP125" s="191">
        <f t="shared" si="3451"/>
        <v>0</v>
      </c>
      <c r="GQ125" s="191">
        <f t="shared" si="3451"/>
        <v>0</v>
      </c>
      <c r="GR125" s="191">
        <f t="shared" si="3451"/>
        <v>0</v>
      </c>
      <c r="GS125" s="191">
        <f t="shared" si="3451"/>
        <v>0</v>
      </c>
      <c r="GT125" s="191">
        <f t="shared" si="3451"/>
        <v>0</v>
      </c>
      <c r="GU125" s="191">
        <f t="shared" si="3451"/>
        <v>0</v>
      </c>
      <c r="GV125" s="191">
        <f t="shared" si="3451"/>
        <v>0</v>
      </c>
      <c r="GW125" s="191">
        <f t="shared" si="3451"/>
        <v>0</v>
      </c>
      <c r="GX125" s="191">
        <f t="shared" si="3451"/>
        <v>0</v>
      </c>
      <c r="GY125" s="191">
        <f t="shared" si="3451"/>
        <v>0</v>
      </c>
      <c r="GZ125" s="191">
        <f t="shared" si="3451"/>
        <v>0</v>
      </c>
      <c r="HA125" s="191">
        <f t="shared" si="3451"/>
        <v>0</v>
      </c>
      <c r="HB125" s="191">
        <f t="shared" si="3451"/>
        <v>0</v>
      </c>
      <c r="HD125" s="191">
        <f t="shared" ref="HD125:HQ125" si="3452">SUM(HD126:HD129)</f>
        <v>0</v>
      </c>
      <c r="HE125" s="191">
        <f t="shared" si="3452"/>
        <v>0</v>
      </c>
      <c r="HF125" s="191">
        <f t="shared" si="3452"/>
        <v>0</v>
      </c>
      <c r="HG125" s="191">
        <f t="shared" si="3452"/>
        <v>0</v>
      </c>
      <c r="HH125" s="191">
        <f t="shared" si="3452"/>
        <v>0</v>
      </c>
      <c r="HI125" s="191">
        <f t="shared" si="3452"/>
        <v>0</v>
      </c>
      <c r="HJ125" s="191">
        <f t="shared" si="3452"/>
        <v>0</v>
      </c>
      <c r="HK125" s="191">
        <f t="shared" si="3452"/>
        <v>0</v>
      </c>
      <c r="HL125" s="191">
        <f t="shared" si="3452"/>
        <v>0</v>
      </c>
      <c r="HM125" s="191">
        <f t="shared" si="3452"/>
        <v>0</v>
      </c>
      <c r="HN125" s="191">
        <f t="shared" si="3452"/>
        <v>0</v>
      </c>
      <c r="HO125" s="191">
        <f t="shared" si="3452"/>
        <v>0</v>
      </c>
      <c r="HP125" s="191">
        <f t="shared" si="3452"/>
        <v>0</v>
      </c>
      <c r="HQ125" s="191">
        <f t="shared" si="3452"/>
        <v>0</v>
      </c>
      <c r="HS125" s="191">
        <f t="shared" ref="HS125:IF125" si="3453">SUM(HS126:HS129)</f>
        <v>0</v>
      </c>
      <c r="HT125" s="191">
        <f t="shared" si="3453"/>
        <v>0</v>
      </c>
      <c r="HU125" s="191">
        <f t="shared" si="3453"/>
        <v>0</v>
      </c>
      <c r="HV125" s="191">
        <f t="shared" si="3453"/>
        <v>0</v>
      </c>
      <c r="HW125" s="191">
        <f t="shared" si="3453"/>
        <v>0</v>
      </c>
      <c r="HX125" s="191">
        <f t="shared" si="3453"/>
        <v>0</v>
      </c>
      <c r="HY125" s="191">
        <f t="shared" si="3453"/>
        <v>0</v>
      </c>
      <c r="HZ125" s="191">
        <f t="shared" si="3453"/>
        <v>0</v>
      </c>
      <c r="IA125" s="191">
        <f t="shared" si="3453"/>
        <v>0</v>
      </c>
      <c r="IB125" s="191">
        <f t="shared" si="3453"/>
        <v>0</v>
      </c>
      <c r="IC125" s="191">
        <f t="shared" si="3453"/>
        <v>0</v>
      </c>
      <c r="ID125" s="191">
        <f t="shared" si="3453"/>
        <v>0</v>
      </c>
      <c r="IE125" s="191">
        <f t="shared" si="3453"/>
        <v>0</v>
      </c>
      <c r="IF125" s="191">
        <f t="shared" si="3453"/>
        <v>0</v>
      </c>
      <c r="IH125" s="191">
        <f t="shared" ref="IH125:IU125" si="3454">SUM(IH126:IH129)</f>
        <v>0</v>
      </c>
      <c r="II125" s="191">
        <f t="shared" si="3454"/>
        <v>0</v>
      </c>
      <c r="IJ125" s="191">
        <f t="shared" si="3454"/>
        <v>0</v>
      </c>
      <c r="IK125" s="191">
        <f t="shared" si="3454"/>
        <v>0</v>
      </c>
      <c r="IL125" s="191">
        <f t="shared" si="3454"/>
        <v>0</v>
      </c>
      <c r="IM125" s="191">
        <f t="shared" si="3454"/>
        <v>0</v>
      </c>
      <c r="IN125" s="191">
        <f t="shared" si="3454"/>
        <v>0</v>
      </c>
      <c r="IO125" s="191">
        <f t="shared" si="3454"/>
        <v>0</v>
      </c>
      <c r="IP125" s="191">
        <f t="shared" si="3454"/>
        <v>0</v>
      </c>
      <c r="IQ125" s="191">
        <f t="shared" si="3454"/>
        <v>0</v>
      </c>
      <c r="IR125" s="191">
        <f t="shared" si="3454"/>
        <v>0</v>
      </c>
      <c r="IS125" s="191">
        <f t="shared" si="3454"/>
        <v>0</v>
      </c>
      <c r="IT125" s="191">
        <f t="shared" si="3454"/>
        <v>0</v>
      </c>
      <c r="IU125" s="191">
        <f t="shared" si="3454"/>
        <v>0</v>
      </c>
      <c r="IW125" s="191">
        <f t="shared" ref="IW125:JJ125" si="3455">SUM(IW126:IW129)</f>
        <v>0</v>
      </c>
      <c r="IX125" s="191">
        <f t="shared" si="3455"/>
        <v>0</v>
      </c>
      <c r="IY125" s="191">
        <f t="shared" si="3455"/>
        <v>0</v>
      </c>
      <c r="IZ125" s="191">
        <f t="shared" si="3455"/>
        <v>0</v>
      </c>
      <c r="JA125" s="191">
        <f t="shared" si="3455"/>
        <v>0</v>
      </c>
      <c r="JB125" s="191">
        <f t="shared" si="3455"/>
        <v>0</v>
      </c>
      <c r="JC125" s="191">
        <f t="shared" si="3455"/>
        <v>0</v>
      </c>
      <c r="JD125" s="191">
        <f t="shared" si="3455"/>
        <v>0</v>
      </c>
      <c r="JE125" s="191">
        <f t="shared" si="3455"/>
        <v>0</v>
      </c>
      <c r="JF125" s="191">
        <f t="shared" si="3455"/>
        <v>0</v>
      </c>
      <c r="JG125" s="191">
        <f t="shared" si="3455"/>
        <v>0</v>
      </c>
      <c r="JH125" s="191">
        <f t="shared" si="3455"/>
        <v>0</v>
      </c>
      <c r="JI125" s="191">
        <f t="shared" si="3455"/>
        <v>0</v>
      </c>
      <c r="JJ125" s="191">
        <f t="shared" si="3455"/>
        <v>0</v>
      </c>
      <c r="JL125" s="191">
        <f t="shared" ref="JL125:JY125" si="3456">SUM(JL126:JL129)</f>
        <v>0</v>
      </c>
      <c r="JM125" s="191">
        <f t="shared" si="3456"/>
        <v>0</v>
      </c>
      <c r="JN125" s="191">
        <f t="shared" si="3456"/>
        <v>0</v>
      </c>
      <c r="JO125" s="191">
        <f t="shared" si="3456"/>
        <v>0</v>
      </c>
      <c r="JP125" s="191">
        <f t="shared" si="3456"/>
        <v>0</v>
      </c>
      <c r="JQ125" s="191">
        <f t="shared" si="3456"/>
        <v>0</v>
      </c>
      <c r="JR125" s="191">
        <f t="shared" si="3456"/>
        <v>0</v>
      </c>
      <c r="JS125" s="191">
        <f t="shared" si="3456"/>
        <v>0</v>
      </c>
      <c r="JT125" s="191">
        <f t="shared" si="3456"/>
        <v>0</v>
      </c>
      <c r="JU125" s="191">
        <f t="shared" si="3456"/>
        <v>0</v>
      </c>
      <c r="JV125" s="191">
        <f t="shared" si="3456"/>
        <v>0</v>
      </c>
      <c r="JW125" s="191">
        <f t="shared" si="3456"/>
        <v>0</v>
      </c>
      <c r="JX125" s="191">
        <f t="shared" si="3456"/>
        <v>0</v>
      </c>
      <c r="JY125" s="191">
        <f t="shared" si="3456"/>
        <v>0</v>
      </c>
      <c r="KA125" s="191">
        <f t="shared" ref="KA125:KN125" si="3457">SUM(KA126:KA129)</f>
        <v>0</v>
      </c>
      <c r="KB125" s="191">
        <f t="shared" si="3457"/>
        <v>0</v>
      </c>
      <c r="KC125" s="191">
        <f t="shared" si="3457"/>
        <v>0</v>
      </c>
      <c r="KD125" s="191">
        <f t="shared" si="3457"/>
        <v>0</v>
      </c>
      <c r="KE125" s="191">
        <f t="shared" si="3457"/>
        <v>0</v>
      </c>
      <c r="KF125" s="191">
        <f t="shared" si="3457"/>
        <v>0</v>
      </c>
      <c r="KG125" s="191">
        <f t="shared" si="3457"/>
        <v>0</v>
      </c>
      <c r="KH125" s="191">
        <f t="shared" si="3457"/>
        <v>0</v>
      </c>
      <c r="KI125" s="191">
        <f t="shared" si="3457"/>
        <v>0</v>
      </c>
      <c r="KJ125" s="191">
        <f t="shared" si="3457"/>
        <v>0</v>
      </c>
      <c r="KK125" s="191">
        <f t="shared" si="3457"/>
        <v>0</v>
      </c>
      <c r="KL125" s="191">
        <f t="shared" si="3457"/>
        <v>0</v>
      </c>
      <c r="KM125" s="191">
        <f t="shared" si="3457"/>
        <v>0</v>
      </c>
      <c r="KN125" s="191">
        <f t="shared" si="3457"/>
        <v>0</v>
      </c>
      <c r="KP125" s="191">
        <f t="shared" ref="KP125:LC125" si="3458">SUM(KP126:KP129)</f>
        <v>0</v>
      </c>
      <c r="KQ125" s="191">
        <f t="shared" si="3458"/>
        <v>0</v>
      </c>
      <c r="KR125" s="191">
        <f t="shared" si="3458"/>
        <v>0</v>
      </c>
      <c r="KS125" s="191">
        <f t="shared" si="3458"/>
        <v>0</v>
      </c>
      <c r="KT125" s="191">
        <f t="shared" si="3458"/>
        <v>0</v>
      </c>
      <c r="KU125" s="191">
        <f t="shared" si="3458"/>
        <v>0</v>
      </c>
      <c r="KV125" s="191">
        <f t="shared" si="3458"/>
        <v>0</v>
      </c>
      <c r="KW125" s="191">
        <f t="shared" si="3458"/>
        <v>0</v>
      </c>
      <c r="KX125" s="191">
        <f t="shared" si="3458"/>
        <v>0</v>
      </c>
      <c r="KY125" s="191">
        <f t="shared" si="3458"/>
        <v>0</v>
      </c>
      <c r="KZ125" s="191">
        <f t="shared" si="3458"/>
        <v>0</v>
      </c>
      <c r="LA125" s="191">
        <f t="shared" si="3458"/>
        <v>0</v>
      </c>
      <c r="LB125" s="191">
        <f t="shared" si="3458"/>
        <v>0</v>
      </c>
      <c r="LC125" s="191">
        <f t="shared" si="3458"/>
        <v>0</v>
      </c>
      <c r="LE125" s="191">
        <f t="shared" ref="LE125:LR125" si="3459">SUM(LE126:LE129)</f>
        <v>0</v>
      </c>
      <c r="LF125" s="191">
        <f t="shared" si="3459"/>
        <v>0</v>
      </c>
      <c r="LG125" s="191">
        <f t="shared" si="3459"/>
        <v>0</v>
      </c>
      <c r="LH125" s="191">
        <f t="shared" si="3459"/>
        <v>0</v>
      </c>
      <c r="LI125" s="191">
        <f t="shared" si="3459"/>
        <v>0</v>
      </c>
      <c r="LJ125" s="191">
        <f t="shared" si="3459"/>
        <v>0</v>
      </c>
      <c r="LK125" s="191">
        <f t="shared" si="3459"/>
        <v>0</v>
      </c>
      <c r="LL125" s="191">
        <f t="shared" si="3459"/>
        <v>0</v>
      </c>
      <c r="LM125" s="191">
        <f t="shared" si="3459"/>
        <v>0</v>
      </c>
      <c r="LN125" s="191">
        <f t="shared" si="3459"/>
        <v>0</v>
      </c>
      <c r="LO125" s="191">
        <f t="shared" si="3459"/>
        <v>0</v>
      </c>
      <c r="LP125" s="191">
        <f t="shared" si="3459"/>
        <v>0</v>
      </c>
      <c r="LQ125" s="191">
        <f t="shared" si="3459"/>
        <v>0</v>
      </c>
      <c r="LR125" s="191">
        <f t="shared" si="3459"/>
        <v>0</v>
      </c>
      <c r="LT125" s="191">
        <f t="shared" ref="LT125:MG125" si="3460">SUM(LT126:LT129)</f>
        <v>0</v>
      </c>
      <c r="LU125" s="191">
        <f t="shared" si="3460"/>
        <v>0</v>
      </c>
      <c r="LV125" s="191">
        <f t="shared" si="3460"/>
        <v>0</v>
      </c>
      <c r="LW125" s="191">
        <f t="shared" si="3460"/>
        <v>0</v>
      </c>
      <c r="LX125" s="191">
        <f t="shared" si="3460"/>
        <v>0</v>
      </c>
      <c r="LY125" s="191">
        <f t="shared" si="3460"/>
        <v>0</v>
      </c>
      <c r="LZ125" s="191">
        <f t="shared" si="3460"/>
        <v>0</v>
      </c>
      <c r="MA125" s="191">
        <f t="shared" si="3460"/>
        <v>0</v>
      </c>
      <c r="MB125" s="191">
        <f t="shared" si="3460"/>
        <v>0</v>
      </c>
      <c r="MC125" s="191">
        <f t="shared" si="3460"/>
        <v>0</v>
      </c>
      <c r="MD125" s="191">
        <f t="shared" si="3460"/>
        <v>0</v>
      </c>
      <c r="ME125" s="191">
        <f t="shared" si="3460"/>
        <v>0</v>
      </c>
      <c r="MF125" s="191">
        <f t="shared" si="3460"/>
        <v>0</v>
      </c>
      <c r="MG125" s="191">
        <f t="shared" si="3460"/>
        <v>0</v>
      </c>
      <c r="MI125" s="191">
        <f t="shared" ref="MI125:MV125" si="3461">SUM(MI126:MI129)</f>
        <v>0</v>
      </c>
      <c r="MJ125" s="191">
        <f t="shared" si="3461"/>
        <v>0</v>
      </c>
      <c r="MK125" s="191">
        <f t="shared" si="3461"/>
        <v>0</v>
      </c>
      <c r="ML125" s="191">
        <f t="shared" si="3461"/>
        <v>0</v>
      </c>
      <c r="MM125" s="191">
        <f t="shared" si="3461"/>
        <v>0</v>
      </c>
      <c r="MN125" s="191">
        <f t="shared" si="3461"/>
        <v>0</v>
      </c>
      <c r="MO125" s="191">
        <f t="shared" si="3461"/>
        <v>0</v>
      </c>
      <c r="MP125" s="191">
        <f t="shared" si="3461"/>
        <v>0</v>
      </c>
      <c r="MQ125" s="191">
        <f t="shared" si="3461"/>
        <v>0</v>
      </c>
      <c r="MR125" s="191">
        <f t="shared" si="3461"/>
        <v>0</v>
      </c>
      <c r="MS125" s="191">
        <f t="shared" si="3461"/>
        <v>0</v>
      </c>
      <c r="MT125" s="191">
        <f t="shared" si="3461"/>
        <v>0</v>
      </c>
      <c r="MU125" s="191">
        <f t="shared" si="3461"/>
        <v>0</v>
      </c>
      <c r="MV125" s="191">
        <f t="shared" si="3461"/>
        <v>0</v>
      </c>
      <c r="MX125" s="191">
        <f t="shared" ref="MX125:NK125" si="3462">SUM(MX126:MX129)</f>
        <v>0</v>
      </c>
      <c r="MY125" s="191">
        <f t="shared" si="3462"/>
        <v>0</v>
      </c>
      <c r="MZ125" s="191">
        <f t="shared" si="3462"/>
        <v>0</v>
      </c>
      <c r="NA125" s="191">
        <f t="shared" si="3462"/>
        <v>0</v>
      </c>
      <c r="NB125" s="191">
        <f t="shared" si="3462"/>
        <v>0</v>
      </c>
      <c r="NC125" s="191">
        <f t="shared" si="3462"/>
        <v>0</v>
      </c>
      <c r="ND125" s="191">
        <f t="shared" si="3462"/>
        <v>0</v>
      </c>
      <c r="NE125" s="191">
        <f t="shared" si="3462"/>
        <v>0</v>
      </c>
      <c r="NF125" s="191">
        <f t="shared" si="3462"/>
        <v>0</v>
      </c>
      <c r="NG125" s="191">
        <f t="shared" si="3462"/>
        <v>0</v>
      </c>
      <c r="NH125" s="191">
        <f t="shared" si="3462"/>
        <v>0</v>
      </c>
      <c r="NI125" s="191">
        <f t="shared" si="3462"/>
        <v>0</v>
      </c>
      <c r="NJ125" s="191">
        <f t="shared" si="3462"/>
        <v>0</v>
      </c>
      <c r="NK125" s="191">
        <f t="shared" si="3462"/>
        <v>0</v>
      </c>
      <c r="NM125" s="191">
        <f t="shared" ref="NM125:NZ125" si="3463">SUM(NM126:NM129)</f>
        <v>0</v>
      </c>
      <c r="NN125" s="191">
        <f t="shared" si="3463"/>
        <v>0</v>
      </c>
      <c r="NO125" s="191">
        <f t="shared" si="3463"/>
        <v>0</v>
      </c>
      <c r="NP125" s="191">
        <f t="shared" si="3463"/>
        <v>0</v>
      </c>
      <c r="NQ125" s="191">
        <f t="shared" si="3463"/>
        <v>0</v>
      </c>
      <c r="NR125" s="191">
        <f t="shared" si="3463"/>
        <v>0</v>
      </c>
      <c r="NS125" s="191">
        <f t="shared" si="3463"/>
        <v>0</v>
      </c>
      <c r="NT125" s="191">
        <f t="shared" si="3463"/>
        <v>0</v>
      </c>
      <c r="NU125" s="191">
        <f t="shared" si="3463"/>
        <v>0</v>
      </c>
      <c r="NV125" s="191">
        <f t="shared" si="3463"/>
        <v>0</v>
      </c>
      <c r="NW125" s="191">
        <f t="shared" si="3463"/>
        <v>0</v>
      </c>
      <c r="NX125" s="191">
        <f t="shared" si="3463"/>
        <v>0</v>
      </c>
      <c r="NY125" s="191">
        <f t="shared" si="3463"/>
        <v>0</v>
      </c>
      <c r="NZ125" s="191">
        <f t="shared" si="3463"/>
        <v>0</v>
      </c>
      <c r="OB125" s="191">
        <f t="shared" ref="OB125:OO125" si="3464">SUM(OB126:OB129)</f>
        <v>0</v>
      </c>
      <c r="OC125" s="191">
        <f t="shared" si="3464"/>
        <v>0</v>
      </c>
      <c r="OD125" s="191">
        <f t="shared" si="3464"/>
        <v>0</v>
      </c>
      <c r="OE125" s="191">
        <f t="shared" si="3464"/>
        <v>0</v>
      </c>
      <c r="OF125" s="191">
        <f t="shared" si="3464"/>
        <v>0</v>
      </c>
      <c r="OG125" s="191">
        <f t="shared" si="3464"/>
        <v>0</v>
      </c>
      <c r="OH125" s="191">
        <f t="shared" si="3464"/>
        <v>0</v>
      </c>
      <c r="OI125" s="191">
        <f t="shared" si="3464"/>
        <v>0</v>
      </c>
      <c r="OJ125" s="191">
        <f t="shared" si="3464"/>
        <v>0</v>
      </c>
      <c r="OK125" s="191">
        <f t="shared" si="3464"/>
        <v>0</v>
      </c>
      <c r="OL125" s="191">
        <f t="shared" si="3464"/>
        <v>0</v>
      </c>
      <c r="OM125" s="191">
        <f t="shared" si="3464"/>
        <v>0</v>
      </c>
      <c r="ON125" s="191">
        <f t="shared" si="3464"/>
        <v>0</v>
      </c>
      <c r="OO125" s="191">
        <f t="shared" si="3464"/>
        <v>0</v>
      </c>
      <c r="OQ125" s="191">
        <f t="shared" ref="OQ125:PD125" si="3465">SUM(OQ126:OQ129)</f>
        <v>0</v>
      </c>
      <c r="OR125" s="191">
        <f t="shared" si="3465"/>
        <v>0</v>
      </c>
      <c r="OS125" s="191">
        <f t="shared" si="3465"/>
        <v>0</v>
      </c>
      <c r="OT125" s="191">
        <f t="shared" si="3465"/>
        <v>0</v>
      </c>
      <c r="OU125" s="191">
        <f t="shared" si="3465"/>
        <v>0</v>
      </c>
      <c r="OV125" s="191">
        <f t="shared" si="3465"/>
        <v>0</v>
      </c>
      <c r="OW125" s="191">
        <f t="shared" si="3465"/>
        <v>0</v>
      </c>
      <c r="OX125" s="191">
        <f t="shared" si="3465"/>
        <v>0</v>
      </c>
      <c r="OY125" s="191">
        <f t="shared" si="3465"/>
        <v>0</v>
      </c>
      <c r="OZ125" s="191">
        <f t="shared" si="3465"/>
        <v>0</v>
      </c>
      <c r="PA125" s="191">
        <f t="shared" si="3465"/>
        <v>0</v>
      </c>
      <c r="PB125" s="191">
        <f t="shared" si="3465"/>
        <v>0</v>
      </c>
      <c r="PC125" s="191">
        <f t="shared" si="3465"/>
        <v>0</v>
      </c>
      <c r="PD125" s="191">
        <f t="shared" si="3465"/>
        <v>0</v>
      </c>
      <c r="PF125" s="191">
        <f t="shared" ref="PF125:PS125" si="3466">SUM(PF126:PF129)</f>
        <v>0</v>
      </c>
      <c r="PG125" s="191">
        <f t="shared" si="3466"/>
        <v>0</v>
      </c>
      <c r="PH125" s="191">
        <f t="shared" si="3466"/>
        <v>0</v>
      </c>
      <c r="PI125" s="191">
        <f t="shared" si="3466"/>
        <v>0</v>
      </c>
      <c r="PJ125" s="191">
        <f t="shared" si="3466"/>
        <v>0</v>
      </c>
      <c r="PK125" s="191">
        <f t="shared" si="3466"/>
        <v>0</v>
      </c>
      <c r="PL125" s="191">
        <f t="shared" si="3466"/>
        <v>0</v>
      </c>
      <c r="PM125" s="191">
        <f t="shared" si="3466"/>
        <v>0</v>
      </c>
      <c r="PN125" s="191">
        <f t="shared" si="3466"/>
        <v>0</v>
      </c>
      <c r="PO125" s="191">
        <f t="shared" si="3466"/>
        <v>0</v>
      </c>
      <c r="PP125" s="191">
        <f t="shared" si="3466"/>
        <v>0</v>
      </c>
      <c r="PQ125" s="191">
        <f t="shared" si="3466"/>
        <v>0</v>
      </c>
      <c r="PR125" s="191">
        <f t="shared" si="3466"/>
        <v>0</v>
      </c>
      <c r="PS125" s="191">
        <f t="shared" si="3466"/>
        <v>0</v>
      </c>
      <c r="PU125" s="191">
        <f t="shared" ref="PU125:QH125" si="3467">SUM(PU126:PU129)</f>
        <v>0</v>
      </c>
      <c r="PV125" s="191">
        <f t="shared" si="3467"/>
        <v>0</v>
      </c>
      <c r="PW125" s="191">
        <f t="shared" si="3467"/>
        <v>0</v>
      </c>
      <c r="PX125" s="191">
        <f t="shared" si="3467"/>
        <v>0</v>
      </c>
      <c r="PY125" s="191">
        <f t="shared" si="3467"/>
        <v>0</v>
      </c>
      <c r="PZ125" s="191">
        <f t="shared" si="3467"/>
        <v>0</v>
      </c>
      <c r="QA125" s="191">
        <f t="shared" si="3467"/>
        <v>0</v>
      </c>
      <c r="QB125" s="191">
        <f t="shared" si="3467"/>
        <v>0</v>
      </c>
      <c r="QC125" s="191">
        <f t="shared" si="3467"/>
        <v>0</v>
      </c>
      <c r="QD125" s="191">
        <f t="shared" si="3467"/>
        <v>0</v>
      </c>
      <c r="QE125" s="191">
        <f t="shared" si="3467"/>
        <v>0</v>
      </c>
      <c r="QF125" s="191">
        <f t="shared" si="3467"/>
        <v>0</v>
      </c>
      <c r="QG125" s="191">
        <f t="shared" si="3467"/>
        <v>0</v>
      </c>
      <c r="QH125" s="191">
        <f t="shared" si="3467"/>
        <v>0</v>
      </c>
      <c r="QJ125" s="191">
        <f t="shared" ref="QJ125:QW125" si="3468">SUM(QJ126:QJ129)</f>
        <v>0</v>
      </c>
      <c r="QK125" s="191">
        <f t="shared" si="3468"/>
        <v>0</v>
      </c>
      <c r="QL125" s="191">
        <f t="shared" si="3468"/>
        <v>0</v>
      </c>
      <c r="QM125" s="191">
        <f t="shared" si="3468"/>
        <v>0</v>
      </c>
      <c r="QN125" s="191">
        <f t="shared" si="3468"/>
        <v>0</v>
      </c>
      <c r="QO125" s="191">
        <f t="shared" si="3468"/>
        <v>0</v>
      </c>
      <c r="QP125" s="191">
        <f t="shared" si="3468"/>
        <v>0</v>
      </c>
      <c r="QQ125" s="191">
        <f t="shared" si="3468"/>
        <v>0</v>
      </c>
      <c r="QR125" s="191">
        <f t="shared" si="3468"/>
        <v>0</v>
      </c>
      <c r="QS125" s="191">
        <f t="shared" si="3468"/>
        <v>0</v>
      </c>
      <c r="QT125" s="191">
        <f t="shared" si="3468"/>
        <v>0</v>
      </c>
      <c r="QU125" s="191">
        <f t="shared" si="3468"/>
        <v>0</v>
      </c>
      <c r="QV125" s="191">
        <f t="shared" si="3468"/>
        <v>0</v>
      </c>
      <c r="QW125" s="191">
        <f t="shared" si="3468"/>
        <v>0</v>
      </c>
      <c r="QY125" s="191">
        <f t="shared" ref="QY125:RL125" si="3469">SUM(QY126:QY129)</f>
        <v>0</v>
      </c>
      <c r="QZ125" s="191">
        <f t="shared" si="3469"/>
        <v>0</v>
      </c>
      <c r="RA125" s="191">
        <f t="shared" si="3469"/>
        <v>0</v>
      </c>
      <c r="RB125" s="191">
        <f t="shared" si="3469"/>
        <v>0</v>
      </c>
      <c r="RC125" s="191">
        <f t="shared" si="3469"/>
        <v>0</v>
      </c>
      <c r="RD125" s="191">
        <f t="shared" si="3469"/>
        <v>0</v>
      </c>
      <c r="RE125" s="191">
        <f t="shared" si="3469"/>
        <v>0</v>
      </c>
      <c r="RF125" s="191">
        <f t="shared" si="3469"/>
        <v>0</v>
      </c>
      <c r="RG125" s="191">
        <f t="shared" si="3469"/>
        <v>0</v>
      </c>
      <c r="RH125" s="191">
        <f t="shared" si="3469"/>
        <v>0</v>
      </c>
      <c r="RI125" s="191">
        <f t="shared" si="3469"/>
        <v>0</v>
      </c>
      <c r="RJ125" s="191">
        <f t="shared" si="3469"/>
        <v>0</v>
      </c>
      <c r="RK125" s="191">
        <f t="shared" si="3469"/>
        <v>0</v>
      </c>
      <c r="RL125" s="191">
        <f t="shared" si="3469"/>
        <v>0</v>
      </c>
      <c r="RN125" s="191">
        <f t="shared" ref="RN125:SA125" si="3470">SUM(RN126:RN129)</f>
        <v>0</v>
      </c>
      <c r="RO125" s="191">
        <f t="shared" si="3470"/>
        <v>0</v>
      </c>
      <c r="RP125" s="191">
        <f t="shared" si="3470"/>
        <v>0</v>
      </c>
      <c r="RQ125" s="191">
        <f t="shared" si="3470"/>
        <v>0</v>
      </c>
      <c r="RR125" s="191">
        <f t="shared" si="3470"/>
        <v>0</v>
      </c>
      <c r="RS125" s="191">
        <f t="shared" si="3470"/>
        <v>0</v>
      </c>
      <c r="RT125" s="191">
        <f t="shared" si="3470"/>
        <v>0</v>
      </c>
      <c r="RU125" s="191">
        <f t="shared" si="3470"/>
        <v>0</v>
      </c>
      <c r="RV125" s="191">
        <f t="shared" si="3470"/>
        <v>0</v>
      </c>
      <c r="RW125" s="191">
        <f t="shared" si="3470"/>
        <v>0</v>
      </c>
      <c r="RX125" s="191">
        <f t="shared" si="3470"/>
        <v>0</v>
      </c>
      <c r="RY125" s="191">
        <f t="shared" si="3470"/>
        <v>0</v>
      </c>
      <c r="RZ125" s="191">
        <f t="shared" si="3470"/>
        <v>0</v>
      </c>
      <c r="SA125" s="191">
        <f t="shared" si="3470"/>
        <v>0</v>
      </c>
      <c r="SC125" s="191">
        <f t="shared" ref="SC125:SP125" si="3471">SUM(SC126:SC129)</f>
        <v>0</v>
      </c>
      <c r="SD125" s="191">
        <f t="shared" si="3471"/>
        <v>0</v>
      </c>
      <c r="SE125" s="191">
        <f t="shared" si="3471"/>
        <v>0</v>
      </c>
      <c r="SF125" s="191">
        <f t="shared" si="3471"/>
        <v>0</v>
      </c>
      <c r="SG125" s="191">
        <f t="shared" si="3471"/>
        <v>0</v>
      </c>
      <c r="SH125" s="191">
        <f t="shared" si="3471"/>
        <v>0</v>
      </c>
      <c r="SI125" s="191">
        <f t="shared" si="3471"/>
        <v>0</v>
      </c>
      <c r="SJ125" s="191">
        <f t="shared" si="3471"/>
        <v>0</v>
      </c>
      <c r="SK125" s="191">
        <f t="shared" si="3471"/>
        <v>0</v>
      </c>
      <c r="SL125" s="191">
        <f t="shared" si="3471"/>
        <v>0</v>
      </c>
      <c r="SM125" s="191">
        <f t="shared" si="3471"/>
        <v>0</v>
      </c>
      <c r="SN125" s="191">
        <f t="shared" si="3471"/>
        <v>0</v>
      </c>
      <c r="SO125" s="191">
        <f t="shared" si="3471"/>
        <v>0</v>
      </c>
      <c r="SP125" s="191">
        <f t="shared" si="3471"/>
        <v>0</v>
      </c>
      <c r="SR125" s="191">
        <f t="shared" ref="SR125:TE125" si="3472">SUM(SR126:SR129)</f>
        <v>0</v>
      </c>
      <c r="SS125" s="191">
        <f t="shared" si="3472"/>
        <v>0</v>
      </c>
      <c r="ST125" s="191">
        <f t="shared" si="3472"/>
        <v>0</v>
      </c>
      <c r="SU125" s="191">
        <f t="shared" si="3472"/>
        <v>0</v>
      </c>
      <c r="SV125" s="191">
        <f t="shared" si="3472"/>
        <v>0</v>
      </c>
      <c r="SW125" s="191">
        <f t="shared" si="3472"/>
        <v>0</v>
      </c>
      <c r="SX125" s="191">
        <f t="shared" si="3472"/>
        <v>0</v>
      </c>
      <c r="SY125" s="191">
        <f t="shared" si="3472"/>
        <v>0</v>
      </c>
      <c r="SZ125" s="191">
        <f t="shared" si="3472"/>
        <v>0</v>
      </c>
      <c r="TA125" s="191">
        <f t="shared" si="3472"/>
        <v>0</v>
      </c>
      <c r="TB125" s="191">
        <f t="shared" si="3472"/>
        <v>0</v>
      </c>
      <c r="TC125" s="191">
        <f t="shared" si="3472"/>
        <v>0</v>
      </c>
      <c r="TD125" s="191">
        <f t="shared" si="3472"/>
        <v>0</v>
      </c>
      <c r="TE125" s="191">
        <f t="shared" si="3472"/>
        <v>0</v>
      </c>
      <c r="TG125" s="191">
        <f t="shared" ref="TG125:TT125" si="3473">SUM(TG126:TG129)</f>
        <v>0</v>
      </c>
      <c r="TH125" s="191">
        <f t="shared" si="3473"/>
        <v>0</v>
      </c>
      <c r="TI125" s="191">
        <f t="shared" si="3473"/>
        <v>0</v>
      </c>
      <c r="TJ125" s="191">
        <f t="shared" si="3473"/>
        <v>0</v>
      </c>
      <c r="TK125" s="191">
        <f t="shared" si="3473"/>
        <v>0</v>
      </c>
      <c r="TL125" s="191">
        <f t="shared" si="3473"/>
        <v>0</v>
      </c>
      <c r="TM125" s="191">
        <f t="shared" si="3473"/>
        <v>0</v>
      </c>
      <c r="TN125" s="191">
        <f t="shared" si="3473"/>
        <v>0</v>
      </c>
      <c r="TO125" s="191">
        <f t="shared" si="3473"/>
        <v>0</v>
      </c>
      <c r="TP125" s="191">
        <f t="shared" si="3473"/>
        <v>0</v>
      </c>
      <c r="TQ125" s="191">
        <f t="shared" si="3473"/>
        <v>0</v>
      </c>
      <c r="TR125" s="191">
        <f t="shared" si="3473"/>
        <v>0</v>
      </c>
      <c r="TS125" s="191">
        <f t="shared" si="3473"/>
        <v>0</v>
      </c>
      <c r="TT125" s="191">
        <f t="shared" si="3473"/>
        <v>0</v>
      </c>
      <c r="TV125" s="191">
        <f t="shared" ref="TV125:UI125" si="3474">SUM(TV126:TV129)</f>
        <v>0</v>
      </c>
      <c r="TW125" s="191">
        <f t="shared" si="3474"/>
        <v>0</v>
      </c>
      <c r="TX125" s="191">
        <f t="shared" si="3474"/>
        <v>0</v>
      </c>
      <c r="TY125" s="191">
        <f t="shared" si="3474"/>
        <v>0</v>
      </c>
      <c r="TZ125" s="191">
        <f t="shared" si="3474"/>
        <v>0</v>
      </c>
      <c r="UA125" s="191">
        <f t="shared" si="3474"/>
        <v>0</v>
      </c>
      <c r="UB125" s="191">
        <f t="shared" si="3474"/>
        <v>0</v>
      </c>
      <c r="UC125" s="191">
        <f t="shared" si="3474"/>
        <v>0</v>
      </c>
      <c r="UD125" s="191">
        <f t="shared" si="3474"/>
        <v>0</v>
      </c>
      <c r="UE125" s="191">
        <f t="shared" si="3474"/>
        <v>0</v>
      </c>
      <c r="UF125" s="191">
        <f t="shared" si="3474"/>
        <v>0</v>
      </c>
      <c r="UG125" s="191">
        <f t="shared" si="3474"/>
        <v>0</v>
      </c>
      <c r="UH125" s="191">
        <f t="shared" si="3474"/>
        <v>0</v>
      </c>
      <c r="UI125" s="191">
        <f t="shared" si="3474"/>
        <v>0</v>
      </c>
      <c r="UK125" s="191">
        <f t="shared" ref="UK125:UX125" si="3475">SUM(UK126:UK129)</f>
        <v>0</v>
      </c>
      <c r="UL125" s="191">
        <f t="shared" si="3475"/>
        <v>0</v>
      </c>
      <c r="UM125" s="191">
        <f t="shared" si="3475"/>
        <v>0</v>
      </c>
      <c r="UN125" s="191">
        <f t="shared" si="3475"/>
        <v>0</v>
      </c>
      <c r="UO125" s="191">
        <f t="shared" si="3475"/>
        <v>0</v>
      </c>
      <c r="UP125" s="191">
        <f t="shared" si="3475"/>
        <v>0</v>
      </c>
      <c r="UQ125" s="191">
        <f t="shared" si="3475"/>
        <v>0</v>
      </c>
      <c r="UR125" s="191">
        <f t="shared" si="3475"/>
        <v>0</v>
      </c>
      <c r="US125" s="191">
        <f t="shared" si="3475"/>
        <v>0</v>
      </c>
      <c r="UT125" s="191">
        <f t="shared" si="3475"/>
        <v>0</v>
      </c>
      <c r="UU125" s="191">
        <f t="shared" si="3475"/>
        <v>0</v>
      </c>
      <c r="UV125" s="191">
        <f t="shared" si="3475"/>
        <v>0</v>
      </c>
      <c r="UW125" s="191">
        <f t="shared" si="3475"/>
        <v>0</v>
      </c>
      <c r="UX125" s="191">
        <f t="shared" si="3475"/>
        <v>0</v>
      </c>
      <c r="UZ125" s="191">
        <f t="shared" ref="UZ125:VM125" si="3476">SUM(UZ126:UZ129)</f>
        <v>0</v>
      </c>
      <c r="VA125" s="191">
        <f t="shared" si="3476"/>
        <v>0</v>
      </c>
      <c r="VB125" s="191">
        <f t="shared" si="3476"/>
        <v>0</v>
      </c>
      <c r="VC125" s="191">
        <f t="shared" si="3476"/>
        <v>0</v>
      </c>
      <c r="VD125" s="191">
        <f t="shared" si="3476"/>
        <v>0</v>
      </c>
      <c r="VE125" s="191">
        <f t="shared" si="3476"/>
        <v>0</v>
      </c>
      <c r="VF125" s="191">
        <f t="shared" si="3476"/>
        <v>0</v>
      </c>
      <c r="VG125" s="191">
        <f t="shared" si="3476"/>
        <v>0</v>
      </c>
      <c r="VH125" s="191">
        <f t="shared" si="3476"/>
        <v>0</v>
      </c>
      <c r="VI125" s="191">
        <f t="shared" si="3476"/>
        <v>0</v>
      </c>
      <c r="VJ125" s="191">
        <f t="shared" si="3476"/>
        <v>0</v>
      </c>
      <c r="VK125" s="191">
        <f t="shared" si="3476"/>
        <v>0</v>
      </c>
      <c r="VL125" s="191">
        <f t="shared" si="3476"/>
        <v>0</v>
      </c>
      <c r="VM125" s="191">
        <f t="shared" si="3476"/>
        <v>0</v>
      </c>
      <c r="VO125" s="191">
        <f t="shared" ref="VO125:WB125" si="3477">SUM(VO126:VO129)</f>
        <v>0</v>
      </c>
      <c r="VP125" s="191">
        <f t="shared" si="3477"/>
        <v>0</v>
      </c>
      <c r="VQ125" s="191">
        <f t="shared" si="3477"/>
        <v>0</v>
      </c>
      <c r="VR125" s="191">
        <f t="shared" si="3477"/>
        <v>0</v>
      </c>
      <c r="VS125" s="191">
        <f t="shared" si="3477"/>
        <v>0</v>
      </c>
      <c r="VT125" s="191">
        <f t="shared" si="3477"/>
        <v>0</v>
      </c>
      <c r="VU125" s="191">
        <f t="shared" si="3477"/>
        <v>0</v>
      </c>
      <c r="VV125" s="191">
        <f t="shared" si="3477"/>
        <v>0</v>
      </c>
      <c r="VW125" s="191">
        <f t="shared" si="3477"/>
        <v>0</v>
      </c>
      <c r="VX125" s="191">
        <f t="shared" si="3477"/>
        <v>0</v>
      </c>
      <c r="VY125" s="191">
        <f t="shared" si="3477"/>
        <v>0</v>
      </c>
      <c r="VZ125" s="191">
        <f t="shared" si="3477"/>
        <v>0</v>
      </c>
      <c r="WA125" s="191">
        <f t="shared" si="3477"/>
        <v>0</v>
      </c>
      <c r="WB125" s="191">
        <f t="shared" si="3477"/>
        <v>0</v>
      </c>
      <c r="WD125" s="191">
        <f t="shared" ref="WD125:WQ125" si="3478">SUM(WD126:WD129)</f>
        <v>0</v>
      </c>
      <c r="WE125" s="191">
        <f t="shared" si="3478"/>
        <v>0</v>
      </c>
      <c r="WF125" s="191">
        <f t="shared" si="3478"/>
        <v>0</v>
      </c>
      <c r="WG125" s="191">
        <f t="shared" si="3478"/>
        <v>0</v>
      </c>
      <c r="WH125" s="191">
        <f t="shared" si="3478"/>
        <v>0</v>
      </c>
      <c r="WI125" s="191">
        <f t="shared" si="3478"/>
        <v>0</v>
      </c>
      <c r="WJ125" s="191">
        <f t="shared" si="3478"/>
        <v>0</v>
      </c>
      <c r="WK125" s="191">
        <f t="shared" si="3478"/>
        <v>0</v>
      </c>
      <c r="WL125" s="191">
        <f t="shared" si="3478"/>
        <v>0</v>
      </c>
      <c r="WM125" s="191">
        <f t="shared" si="3478"/>
        <v>0</v>
      </c>
      <c r="WN125" s="191">
        <f t="shared" si="3478"/>
        <v>0</v>
      </c>
      <c r="WO125" s="191">
        <f t="shared" si="3478"/>
        <v>0</v>
      </c>
      <c r="WP125" s="191">
        <f t="shared" si="3478"/>
        <v>0</v>
      </c>
      <c r="WQ125" s="191">
        <f t="shared" si="3478"/>
        <v>0</v>
      </c>
      <c r="WS125" s="191">
        <f t="shared" ref="WS125:XF125" si="3479">SUM(WS126:WS129)</f>
        <v>0</v>
      </c>
      <c r="WT125" s="191">
        <f t="shared" si="3479"/>
        <v>0</v>
      </c>
      <c r="WU125" s="191">
        <f t="shared" si="3479"/>
        <v>0</v>
      </c>
      <c r="WV125" s="191">
        <f t="shared" si="3479"/>
        <v>0</v>
      </c>
      <c r="WW125" s="191">
        <f t="shared" si="3479"/>
        <v>0</v>
      </c>
      <c r="WX125" s="191">
        <f t="shared" si="3479"/>
        <v>0</v>
      </c>
      <c r="WY125" s="191">
        <f t="shared" si="3479"/>
        <v>0</v>
      </c>
      <c r="WZ125" s="191">
        <f t="shared" si="3479"/>
        <v>0</v>
      </c>
      <c r="XA125" s="191">
        <f t="shared" si="3479"/>
        <v>0</v>
      </c>
      <c r="XB125" s="191">
        <f t="shared" si="3479"/>
        <v>0</v>
      </c>
      <c r="XC125" s="191">
        <f t="shared" si="3479"/>
        <v>0</v>
      </c>
      <c r="XD125" s="191">
        <f t="shared" si="3479"/>
        <v>0</v>
      </c>
      <c r="XE125" s="191">
        <f t="shared" si="3479"/>
        <v>0</v>
      </c>
      <c r="XF125" s="191">
        <f t="shared" si="3479"/>
        <v>0</v>
      </c>
      <c r="XH125" s="191">
        <f t="shared" ref="XH125:XU125" si="3480">SUM(XH126:XH129)</f>
        <v>0</v>
      </c>
      <c r="XI125" s="191">
        <f t="shared" si="3480"/>
        <v>0</v>
      </c>
      <c r="XJ125" s="191">
        <f t="shared" si="3480"/>
        <v>0</v>
      </c>
      <c r="XK125" s="191">
        <f t="shared" si="3480"/>
        <v>0</v>
      </c>
      <c r="XL125" s="191">
        <f t="shared" si="3480"/>
        <v>0</v>
      </c>
      <c r="XM125" s="191">
        <f t="shared" si="3480"/>
        <v>0</v>
      </c>
      <c r="XN125" s="191">
        <f t="shared" si="3480"/>
        <v>0</v>
      </c>
      <c r="XO125" s="191">
        <f t="shared" si="3480"/>
        <v>0</v>
      </c>
      <c r="XP125" s="191">
        <f t="shared" si="3480"/>
        <v>0</v>
      </c>
      <c r="XQ125" s="191">
        <f t="shared" si="3480"/>
        <v>0</v>
      </c>
      <c r="XR125" s="191">
        <f t="shared" si="3480"/>
        <v>0</v>
      </c>
      <c r="XS125" s="191">
        <f t="shared" si="3480"/>
        <v>0</v>
      </c>
      <c r="XT125" s="191">
        <f t="shared" si="3480"/>
        <v>0</v>
      </c>
      <c r="XU125" s="191">
        <f t="shared" si="3480"/>
        <v>0</v>
      </c>
      <c r="XW125" s="191">
        <f t="shared" ref="XW125:YJ125" si="3481">SUM(XW126:XW129)</f>
        <v>0</v>
      </c>
      <c r="XX125" s="191">
        <f t="shared" si="3481"/>
        <v>0</v>
      </c>
      <c r="XY125" s="191">
        <f t="shared" si="3481"/>
        <v>0</v>
      </c>
      <c r="XZ125" s="191">
        <f t="shared" si="3481"/>
        <v>0</v>
      </c>
      <c r="YA125" s="191">
        <f t="shared" si="3481"/>
        <v>0</v>
      </c>
      <c r="YB125" s="191">
        <f t="shared" si="3481"/>
        <v>0</v>
      </c>
      <c r="YC125" s="191">
        <f t="shared" si="3481"/>
        <v>0</v>
      </c>
      <c r="YD125" s="191">
        <f t="shared" si="3481"/>
        <v>0</v>
      </c>
      <c r="YE125" s="191">
        <f t="shared" si="3481"/>
        <v>0</v>
      </c>
      <c r="YF125" s="191">
        <f t="shared" si="3481"/>
        <v>0</v>
      </c>
      <c r="YG125" s="191">
        <f t="shared" si="3481"/>
        <v>0</v>
      </c>
      <c r="YH125" s="191">
        <f t="shared" si="3481"/>
        <v>0</v>
      </c>
      <c r="YI125" s="191">
        <f t="shared" si="3481"/>
        <v>0</v>
      </c>
      <c r="YJ125" s="191">
        <f t="shared" si="3481"/>
        <v>0</v>
      </c>
      <c r="YL125" s="191">
        <f t="shared" ref="YL125:YY125" si="3482">SUM(YL126:YL129)</f>
        <v>0</v>
      </c>
      <c r="YM125" s="191">
        <f t="shared" si="3482"/>
        <v>0</v>
      </c>
      <c r="YN125" s="191">
        <f t="shared" si="3482"/>
        <v>0</v>
      </c>
      <c r="YO125" s="191">
        <f t="shared" si="3482"/>
        <v>0</v>
      </c>
      <c r="YP125" s="191">
        <f t="shared" si="3482"/>
        <v>0</v>
      </c>
      <c r="YQ125" s="191">
        <f t="shared" si="3482"/>
        <v>0</v>
      </c>
      <c r="YR125" s="191">
        <f t="shared" si="3482"/>
        <v>0</v>
      </c>
      <c r="YS125" s="191">
        <f t="shared" si="3482"/>
        <v>0</v>
      </c>
      <c r="YT125" s="191">
        <f t="shared" si="3482"/>
        <v>0</v>
      </c>
      <c r="YU125" s="191">
        <f t="shared" si="3482"/>
        <v>0</v>
      </c>
      <c r="YV125" s="191">
        <f t="shared" si="3482"/>
        <v>0</v>
      </c>
      <c r="YW125" s="191">
        <f t="shared" si="3482"/>
        <v>0</v>
      </c>
      <c r="YX125" s="191">
        <f t="shared" si="3482"/>
        <v>0</v>
      </c>
      <c r="YY125" s="191">
        <f t="shared" si="3482"/>
        <v>0</v>
      </c>
      <c r="ZA125" s="191">
        <f t="shared" ref="ZA125:ZN125" si="3483">SUM(ZA126:ZA129)</f>
        <v>0</v>
      </c>
      <c r="ZB125" s="191">
        <f t="shared" si="3483"/>
        <v>0</v>
      </c>
      <c r="ZC125" s="191">
        <f t="shared" si="3483"/>
        <v>0</v>
      </c>
      <c r="ZD125" s="191">
        <f t="shared" si="3483"/>
        <v>0</v>
      </c>
      <c r="ZE125" s="191">
        <f t="shared" si="3483"/>
        <v>0</v>
      </c>
      <c r="ZF125" s="191">
        <f t="shared" si="3483"/>
        <v>0</v>
      </c>
      <c r="ZG125" s="191">
        <f t="shared" si="3483"/>
        <v>0</v>
      </c>
      <c r="ZH125" s="191">
        <f t="shared" si="3483"/>
        <v>0</v>
      </c>
      <c r="ZI125" s="191">
        <f t="shared" si="3483"/>
        <v>0</v>
      </c>
      <c r="ZJ125" s="191">
        <f t="shared" si="3483"/>
        <v>0</v>
      </c>
      <c r="ZK125" s="191">
        <f t="shared" si="3483"/>
        <v>0</v>
      </c>
      <c r="ZL125" s="191">
        <f t="shared" si="3483"/>
        <v>0</v>
      </c>
      <c r="ZM125" s="191">
        <f t="shared" si="3483"/>
        <v>0</v>
      </c>
      <c r="ZN125" s="191">
        <f t="shared" si="3483"/>
        <v>0</v>
      </c>
      <c r="ZP125" s="191">
        <f t="shared" ref="ZP125:AAC125" si="3484">SUM(ZP126:ZP129)</f>
        <v>0</v>
      </c>
      <c r="ZQ125" s="191">
        <f t="shared" si="3484"/>
        <v>0</v>
      </c>
      <c r="ZR125" s="191">
        <f t="shared" si="3484"/>
        <v>0</v>
      </c>
      <c r="ZS125" s="191">
        <f t="shared" si="3484"/>
        <v>0</v>
      </c>
      <c r="ZT125" s="191">
        <f t="shared" si="3484"/>
        <v>0</v>
      </c>
      <c r="ZU125" s="191">
        <f t="shared" si="3484"/>
        <v>0</v>
      </c>
      <c r="ZV125" s="191">
        <f t="shared" si="3484"/>
        <v>0</v>
      </c>
      <c r="ZW125" s="191">
        <f t="shared" si="3484"/>
        <v>0</v>
      </c>
      <c r="ZX125" s="191">
        <f t="shared" si="3484"/>
        <v>0</v>
      </c>
      <c r="ZY125" s="191">
        <f t="shared" si="3484"/>
        <v>0</v>
      </c>
      <c r="ZZ125" s="191">
        <f t="shared" si="3484"/>
        <v>0</v>
      </c>
      <c r="AAA125" s="191">
        <f t="shared" si="3484"/>
        <v>0</v>
      </c>
      <c r="AAB125" s="191">
        <f t="shared" si="3484"/>
        <v>0</v>
      </c>
      <c r="AAC125" s="191">
        <f t="shared" si="3484"/>
        <v>0</v>
      </c>
      <c r="AAE125" s="191">
        <f t="shared" ref="AAE125:AAR125" si="3485">SUM(AAE126:AAE129)</f>
        <v>0</v>
      </c>
      <c r="AAF125" s="191">
        <f t="shared" si="3485"/>
        <v>0</v>
      </c>
      <c r="AAG125" s="191">
        <f t="shared" si="3485"/>
        <v>0</v>
      </c>
      <c r="AAH125" s="191">
        <f t="shared" si="3485"/>
        <v>0</v>
      </c>
      <c r="AAI125" s="191">
        <f t="shared" si="3485"/>
        <v>0</v>
      </c>
      <c r="AAJ125" s="191">
        <f t="shared" si="3485"/>
        <v>0</v>
      </c>
      <c r="AAK125" s="191">
        <f t="shared" si="3485"/>
        <v>0</v>
      </c>
      <c r="AAL125" s="191">
        <f t="shared" si="3485"/>
        <v>0</v>
      </c>
      <c r="AAM125" s="191">
        <f t="shared" si="3485"/>
        <v>0</v>
      </c>
      <c r="AAN125" s="191">
        <f t="shared" si="3485"/>
        <v>0</v>
      </c>
      <c r="AAO125" s="191">
        <f t="shared" si="3485"/>
        <v>0</v>
      </c>
      <c r="AAP125" s="191">
        <f t="shared" si="3485"/>
        <v>0</v>
      </c>
      <c r="AAQ125" s="191">
        <f t="shared" si="3485"/>
        <v>0</v>
      </c>
      <c r="AAR125" s="191">
        <f t="shared" si="3485"/>
        <v>0</v>
      </c>
      <c r="AAT125" s="191">
        <f t="shared" ref="AAT125:ABG125" si="3486">SUM(AAT126:AAT129)</f>
        <v>0</v>
      </c>
      <c r="AAU125" s="191">
        <f t="shared" si="3486"/>
        <v>0</v>
      </c>
      <c r="AAV125" s="191">
        <f t="shared" si="3486"/>
        <v>0</v>
      </c>
      <c r="AAW125" s="191">
        <f t="shared" si="3486"/>
        <v>0</v>
      </c>
      <c r="AAX125" s="191">
        <f t="shared" si="3486"/>
        <v>0</v>
      </c>
      <c r="AAY125" s="191">
        <f t="shared" si="3486"/>
        <v>0</v>
      </c>
      <c r="AAZ125" s="191">
        <f t="shared" si="3486"/>
        <v>0</v>
      </c>
      <c r="ABA125" s="191">
        <f t="shared" si="3486"/>
        <v>0</v>
      </c>
      <c r="ABB125" s="191">
        <f t="shared" si="3486"/>
        <v>0</v>
      </c>
      <c r="ABC125" s="191">
        <f t="shared" si="3486"/>
        <v>0</v>
      </c>
      <c r="ABD125" s="191">
        <f t="shared" si="3486"/>
        <v>0</v>
      </c>
      <c r="ABE125" s="191">
        <f t="shared" si="3486"/>
        <v>0</v>
      </c>
      <c r="ABF125" s="191">
        <f t="shared" si="3486"/>
        <v>0</v>
      </c>
      <c r="ABG125" s="191">
        <f t="shared" si="3486"/>
        <v>0</v>
      </c>
      <c r="ABI125" s="191">
        <f t="shared" ref="ABI125:ABV125" si="3487">SUM(ABI126:ABI129)</f>
        <v>0</v>
      </c>
      <c r="ABJ125" s="191">
        <f t="shared" si="3487"/>
        <v>0</v>
      </c>
      <c r="ABK125" s="191">
        <f t="shared" si="3487"/>
        <v>0</v>
      </c>
      <c r="ABL125" s="191">
        <f t="shared" si="3487"/>
        <v>0</v>
      </c>
      <c r="ABM125" s="191">
        <f t="shared" si="3487"/>
        <v>0</v>
      </c>
      <c r="ABN125" s="191">
        <f t="shared" si="3487"/>
        <v>0</v>
      </c>
      <c r="ABO125" s="191">
        <f t="shared" si="3487"/>
        <v>0</v>
      </c>
      <c r="ABP125" s="191">
        <f t="shared" si="3487"/>
        <v>0</v>
      </c>
      <c r="ABQ125" s="191">
        <f t="shared" si="3487"/>
        <v>0</v>
      </c>
      <c r="ABR125" s="191">
        <f t="shared" si="3487"/>
        <v>0</v>
      </c>
      <c r="ABS125" s="191">
        <f t="shared" si="3487"/>
        <v>0</v>
      </c>
      <c r="ABT125" s="191">
        <f t="shared" si="3487"/>
        <v>0</v>
      </c>
      <c r="ABU125" s="191">
        <f t="shared" si="3487"/>
        <v>0</v>
      </c>
      <c r="ABV125" s="191">
        <f t="shared" si="3487"/>
        <v>0</v>
      </c>
      <c r="ABX125" s="191">
        <f t="shared" ref="ABX125:ACK125" si="3488">SUM(ABX126:ABX129)</f>
        <v>0</v>
      </c>
      <c r="ABY125" s="191">
        <f t="shared" si="3488"/>
        <v>0</v>
      </c>
      <c r="ABZ125" s="191">
        <f t="shared" si="3488"/>
        <v>0</v>
      </c>
      <c r="ACA125" s="191">
        <f t="shared" si="3488"/>
        <v>0</v>
      </c>
      <c r="ACB125" s="191">
        <f t="shared" si="3488"/>
        <v>0</v>
      </c>
      <c r="ACC125" s="191">
        <f t="shared" si="3488"/>
        <v>0</v>
      </c>
      <c r="ACD125" s="191">
        <f t="shared" si="3488"/>
        <v>0</v>
      </c>
      <c r="ACE125" s="191">
        <f t="shared" si="3488"/>
        <v>0</v>
      </c>
      <c r="ACF125" s="191">
        <f t="shared" si="3488"/>
        <v>0</v>
      </c>
      <c r="ACG125" s="191">
        <f t="shared" si="3488"/>
        <v>0</v>
      </c>
      <c r="ACH125" s="191">
        <f t="shared" si="3488"/>
        <v>0</v>
      </c>
      <c r="ACI125" s="191">
        <f t="shared" si="3488"/>
        <v>0</v>
      </c>
      <c r="ACJ125" s="191">
        <f t="shared" si="3488"/>
        <v>0</v>
      </c>
      <c r="ACK125" s="191">
        <f t="shared" si="3488"/>
        <v>0</v>
      </c>
      <c r="ACM125" s="191">
        <f t="shared" ref="ACM125:ACZ125" si="3489">SUM(ACM126:ACM129)</f>
        <v>0</v>
      </c>
      <c r="ACN125" s="191">
        <f t="shared" si="3489"/>
        <v>0</v>
      </c>
      <c r="ACO125" s="191">
        <f t="shared" si="3489"/>
        <v>0</v>
      </c>
      <c r="ACP125" s="191">
        <f t="shared" si="3489"/>
        <v>0</v>
      </c>
      <c r="ACQ125" s="191">
        <f t="shared" si="3489"/>
        <v>0</v>
      </c>
      <c r="ACR125" s="191">
        <f t="shared" si="3489"/>
        <v>0</v>
      </c>
      <c r="ACS125" s="191">
        <f t="shared" si="3489"/>
        <v>0</v>
      </c>
      <c r="ACT125" s="191">
        <f t="shared" si="3489"/>
        <v>0</v>
      </c>
      <c r="ACU125" s="191">
        <f t="shared" si="3489"/>
        <v>0</v>
      </c>
      <c r="ACV125" s="191">
        <f t="shared" si="3489"/>
        <v>0</v>
      </c>
      <c r="ACW125" s="191">
        <f t="shared" si="3489"/>
        <v>0</v>
      </c>
      <c r="ACX125" s="191">
        <f t="shared" si="3489"/>
        <v>0</v>
      </c>
      <c r="ACY125" s="191">
        <f t="shared" si="3489"/>
        <v>0</v>
      </c>
      <c r="ACZ125" s="191">
        <f t="shared" si="3489"/>
        <v>0</v>
      </c>
      <c r="ADC125" s="191">
        <f t="shared" ref="ADC125:ADP125" si="3490">SUM(ADC126:ADC129)</f>
        <v>0</v>
      </c>
      <c r="ADD125" s="191">
        <f t="shared" si="3490"/>
        <v>0</v>
      </c>
      <c r="ADE125" s="191">
        <f t="shared" si="3490"/>
        <v>0</v>
      </c>
      <c r="ADF125" s="191">
        <f t="shared" si="3490"/>
        <v>0</v>
      </c>
      <c r="ADG125" s="191">
        <f t="shared" si="3490"/>
        <v>0</v>
      </c>
      <c r="ADH125" s="191">
        <f t="shared" si="3490"/>
        <v>0</v>
      </c>
      <c r="ADI125" s="191">
        <f t="shared" si="3490"/>
        <v>0</v>
      </c>
      <c r="ADJ125" s="191">
        <f t="shared" si="3490"/>
        <v>0</v>
      </c>
      <c r="ADK125" s="191">
        <f t="shared" si="3490"/>
        <v>0</v>
      </c>
      <c r="ADL125" s="191">
        <f t="shared" si="3490"/>
        <v>0</v>
      </c>
      <c r="ADM125" s="191">
        <f t="shared" si="3490"/>
        <v>0</v>
      </c>
      <c r="ADN125" s="191">
        <f t="shared" si="3490"/>
        <v>0</v>
      </c>
      <c r="ADO125" s="191">
        <f t="shared" si="3490"/>
        <v>0</v>
      </c>
      <c r="ADP125" s="191">
        <f t="shared" si="3490"/>
        <v>0</v>
      </c>
      <c r="ADR125" s="191">
        <f t="shared" ref="ADR125:AEE125" si="3491">SUM(ADR126:ADR129)</f>
        <v>0</v>
      </c>
      <c r="ADS125" s="191">
        <f t="shared" si="3491"/>
        <v>0</v>
      </c>
      <c r="ADT125" s="191">
        <f t="shared" si="3491"/>
        <v>0</v>
      </c>
      <c r="ADU125" s="191">
        <f t="shared" si="3491"/>
        <v>0</v>
      </c>
      <c r="ADV125" s="191">
        <f t="shared" si="3491"/>
        <v>0</v>
      </c>
      <c r="ADW125" s="191">
        <f t="shared" si="3491"/>
        <v>0</v>
      </c>
      <c r="ADX125" s="191">
        <f t="shared" si="3491"/>
        <v>0</v>
      </c>
      <c r="ADY125" s="191">
        <f t="shared" si="3491"/>
        <v>0</v>
      </c>
      <c r="ADZ125" s="191">
        <f t="shared" si="3491"/>
        <v>0</v>
      </c>
      <c r="AEA125" s="191">
        <f t="shared" si="3491"/>
        <v>0</v>
      </c>
      <c r="AEB125" s="191">
        <f t="shared" si="3491"/>
        <v>0</v>
      </c>
      <c r="AEC125" s="191">
        <f t="shared" si="3491"/>
        <v>0</v>
      </c>
      <c r="AED125" s="191">
        <f t="shared" si="3491"/>
        <v>0</v>
      </c>
      <c r="AEE125" s="191">
        <f t="shared" si="3491"/>
        <v>0</v>
      </c>
      <c r="AEG125" s="191">
        <f t="shared" ref="AEG125:AET125" si="3492">SUM(AEG126:AEG129)</f>
        <v>0</v>
      </c>
      <c r="AEH125" s="191">
        <f t="shared" si="3492"/>
        <v>0</v>
      </c>
      <c r="AEI125" s="191">
        <f t="shared" si="3492"/>
        <v>0</v>
      </c>
      <c r="AEJ125" s="191">
        <f t="shared" si="3492"/>
        <v>0</v>
      </c>
      <c r="AEK125" s="191">
        <f t="shared" si="3492"/>
        <v>0</v>
      </c>
      <c r="AEL125" s="191">
        <f t="shared" si="3492"/>
        <v>0</v>
      </c>
      <c r="AEM125" s="191">
        <f t="shared" si="3492"/>
        <v>0</v>
      </c>
      <c r="AEN125" s="191">
        <f t="shared" si="3492"/>
        <v>0</v>
      </c>
      <c r="AEO125" s="191">
        <f t="shared" si="3492"/>
        <v>0</v>
      </c>
      <c r="AEP125" s="191">
        <f t="shared" si="3492"/>
        <v>0</v>
      </c>
      <c r="AEQ125" s="191">
        <f t="shared" si="3492"/>
        <v>0</v>
      </c>
      <c r="AER125" s="191">
        <f t="shared" si="3492"/>
        <v>0</v>
      </c>
      <c r="AES125" s="191">
        <f t="shared" si="3492"/>
        <v>0</v>
      </c>
      <c r="AET125" s="191">
        <f t="shared" si="3492"/>
        <v>0</v>
      </c>
      <c r="AEV125" s="191">
        <f t="shared" ref="AEV125:AFI125" si="3493">SUM(AEV126:AEV129)</f>
        <v>0</v>
      </c>
      <c r="AEW125" s="191">
        <f t="shared" si="3493"/>
        <v>0</v>
      </c>
      <c r="AEX125" s="191">
        <f t="shared" si="3493"/>
        <v>0</v>
      </c>
      <c r="AEY125" s="191">
        <f t="shared" si="3493"/>
        <v>0</v>
      </c>
      <c r="AEZ125" s="191">
        <f t="shared" si="3493"/>
        <v>0</v>
      </c>
      <c r="AFA125" s="191">
        <f t="shared" si="3493"/>
        <v>0</v>
      </c>
      <c r="AFB125" s="191">
        <f t="shared" si="3493"/>
        <v>0</v>
      </c>
      <c r="AFC125" s="191">
        <f t="shared" si="3493"/>
        <v>0</v>
      </c>
      <c r="AFD125" s="191">
        <f t="shared" si="3493"/>
        <v>0</v>
      </c>
      <c r="AFE125" s="191">
        <f t="shared" si="3493"/>
        <v>0</v>
      </c>
      <c r="AFF125" s="191">
        <f t="shared" si="3493"/>
        <v>0</v>
      </c>
      <c r="AFG125" s="191">
        <f t="shared" si="3493"/>
        <v>0</v>
      </c>
      <c r="AFH125" s="191">
        <f t="shared" si="3493"/>
        <v>0</v>
      </c>
      <c r="AFI125" s="191">
        <f t="shared" si="3493"/>
        <v>0</v>
      </c>
      <c r="AFK125" s="191">
        <f t="shared" ref="AFK125:AFX125" si="3494">SUM(AFK126:AFK129)</f>
        <v>0</v>
      </c>
      <c r="AFL125" s="191">
        <f t="shared" si="3494"/>
        <v>0</v>
      </c>
      <c r="AFM125" s="191">
        <f t="shared" si="3494"/>
        <v>0</v>
      </c>
      <c r="AFN125" s="191">
        <f t="shared" si="3494"/>
        <v>0</v>
      </c>
      <c r="AFO125" s="191">
        <f t="shared" si="3494"/>
        <v>0</v>
      </c>
      <c r="AFP125" s="191">
        <f t="shared" si="3494"/>
        <v>0</v>
      </c>
      <c r="AFQ125" s="191">
        <f t="shared" si="3494"/>
        <v>0</v>
      </c>
      <c r="AFR125" s="191">
        <f t="shared" si="3494"/>
        <v>0</v>
      </c>
      <c r="AFS125" s="191">
        <f t="shared" si="3494"/>
        <v>0</v>
      </c>
      <c r="AFT125" s="191">
        <f t="shared" si="3494"/>
        <v>0</v>
      </c>
      <c r="AFU125" s="191">
        <f t="shared" si="3494"/>
        <v>0</v>
      </c>
      <c r="AFV125" s="191">
        <f t="shared" si="3494"/>
        <v>0</v>
      </c>
      <c r="AFW125" s="191">
        <f t="shared" si="3494"/>
        <v>0</v>
      </c>
      <c r="AFX125" s="191">
        <f t="shared" si="3494"/>
        <v>0</v>
      </c>
      <c r="AFZ125" s="191">
        <f t="shared" ref="AFZ125:AGM125" si="3495">SUM(AFZ126:AFZ129)</f>
        <v>0</v>
      </c>
      <c r="AGA125" s="191">
        <f t="shared" si="3495"/>
        <v>0</v>
      </c>
      <c r="AGB125" s="191">
        <f t="shared" si="3495"/>
        <v>0</v>
      </c>
      <c r="AGC125" s="191">
        <f t="shared" si="3495"/>
        <v>0</v>
      </c>
      <c r="AGD125" s="191">
        <f t="shared" si="3495"/>
        <v>0</v>
      </c>
      <c r="AGE125" s="191">
        <f t="shared" si="3495"/>
        <v>0</v>
      </c>
      <c r="AGF125" s="191">
        <f t="shared" si="3495"/>
        <v>0</v>
      </c>
      <c r="AGG125" s="191">
        <f t="shared" si="3495"/>
        <v>0</v>
      </c>
      <c r="AGH125" s="191">
        <f t="shared" si="3495"/>
        <v>0</v>
      </c>
      <c r="AGI125" s="191">
        <f t="shared" si="3495"/>
        <v>0</v>
      </c>
      <c r="AGJ125" s="191">
        <f t="shared" si="3495"/>
        <v>0</v>
      </c>
      <c r="AGK125" s="191">
        <f t="shared" si="3495"/>
        <v>0</v>
      </c>
      <c r="AGL125" s="191">
        <f t="shared" si="3495"/>
        <v>0</v>
      </c>
      <c r="AGM125" s="191">
        <f t="shared" si="3495"/>
        <v>0</v>
      </c>
      <c r="AGO125" s="191">
        <f t="shared" ref="AGO125:AHB125" si="3496">SUM(AGO126:AGO129)</f>
        <v>0</v>
      </c>
      <c r="AGP125" s="191">
        <f t="shared" si="3496"/>
        <v>0</v>
      </c>
      <c r="AGQ125" s="191">
        <f t="shared" si="3496"/>
        <v>0</v>
      </c>
      <c r="AGR125" s="191">
        <f t="shared" si="3496"/>
        <v>0</v>
      </c>
      <c r="AGS125" s="191">
        <f t="shared" si="3496"/>
        <v>0</v>
      </c>
      <c r="AGT125" s="191">
        <f t="shared" si="3496"/>
        <v>0</v>
      </c>
      <c r="AGU125" s="191">
        <f t="shared" si="3496"/>
        <v>0</v>
      </c>
      <c r="AGV125" s="191">
        <f t="shared" si="3496"/>
        <v>0</v>
      </c>
      <c r="AGW125" s="191">
        <f t="shared" si="3496"/>
        <v>0</v>
      </c>
      <c r="AGX125" s="191">
        <f t="shared" si="3496"/>
        <v>0</v>
      </c>
      <c r="AGY125" s="191">
        <f t="shared" si="3496"/>
        <v>0</v>
      </c>
      <c r="AGZ125" s="191">
        <f t="shared" si="3496"/>
        <v>0</v>
      </c>
      <c r="AHA125" s="191">
        <f t="shared" si="3496"/>
        <v>0</v>
      </c>
      <c r="AHB125" s="191">
        <f t="shared" si="3496"/>
        <v>0</v>
      </c>
      <c r="AHD125" s="191">
        <f t="shared" ref="AHD125:AHQ125" si="3497">SUM(AHD126:AHD129)</f>
        <v>0</v>
      </c>
      <c r="AHE125" s="191">
        <f t="shared" si="3497"/>
        <v>0</v>
      </c>
      <c r="AHF125" s="191">
        <f t="shared" si="3497"/>
        <v>0</v>
      </c>
      <c r="AHG125" s="191">
        <f t="shared" si="3497"/>
        <v>0</v>
      </c>
      <c r="AHH125" s="191">
        <f t="shared" si="3497"/>
        <v>0</v>
      </c>
      <c r="AHI125" s="191">
        <f t="shared" si="3497"/>
        <v>0</v>
      </c>
      <c r="AHJ125" s="191">
        <f t="shared" si="3497"/>
        <v>0</v>
      </c>
      <c r="AHK125" s="191">
        <f t="shared" si="3497"/>
        <v>0</v>
      </c>
      <c r="AHL125" s="191">
        <f t="shared" si="3497"/>
        <v>0</v>
      </c>
      <c r="AHM125" s="191">
        <f t="shared" si="3497"/>
        <v>0</v>
      </c>
      <c r="AHN125" s="191">
        <f t="shared" si="3497"/>
        <v>0</v>
      </c>
      <c r="AHO125" s="191">
        <f t="shared" si="3497"/>
        <v>0</v>
      </c>
      <c r="AHP125" s="191">
        <f t="shared" si="3497"/>
        <v>0</v>
      </c>
      <c r="AHQ125" s="191">
        <f t="shared" si="3497"/>
        <v>0</v>
      </c>
      <c r="AHS125" s="191">
        <f t="shared" ref="AHS125:AIF125" si="3498">SUM(AHS126:AHS129)</f>
        <v>0</v>
      </c>
      <c r="AHT125" s="191">
        <f t="shared" si="3498"/>
        <v>0</v>
      </c>
      <c r="AHU125" s="191">
        <f t="shared" si="3498"/>
        <v>0</v>
      </c>
      <c r="AHV125" s="191">
        <f t="shared" si="3498"/>
        <v>0</v>
      </c>
      <c r="AHW125" s="191">
        <f t="shared" si="3498"/>
        <v>0</v>
      </c>
      <c r="AHX125" s="191">
        <f t="shared" si="3498"/>
        <v>0</v>
      </c>
      <c r="AHY125" s="191">
        <f t="shared" si="3498"/>
        <v>0</v>
      </c>
      <c r="AHZ125" s="191">
        <f t="shared" si="3498"/>
        <v>0</v>
      </c>
      <c r="AIA125" s="191">
        <f t="shared" si="3498"/>
        <v>0</v>
      </c>
      <c r="AIB125" s="191">
        <f t="shared" si="3498"/>
        <v>0</v>
      </c>
      <c r="AIC125" s="191">
        <f t="shared" si="3498"/>
        <v>0</v>
      </c>
      <c r="AID125" s="191">
        <f t="shared" si="3498"/>
        <v>0</v>
      </c>
      <c r="AIE125" s="191">
        <f t="shared" si="3498"/>
        <v>0</v>
      </c>
      <c r="AIF125" s="191">
        <f t="shared" si="3498"/>
        <v>0</v>
      </c>
    </row>
    <row r="126" spans="1:916" ht="30" x14ac:dyDescent="0.25">
      <c r="A126" s="46" t="s">
        <v>287</v>
      </c>
      <c r="B126" s="47" t="s">
        <v>294</v>
      </c>
      <c r="C126" s="53"/>
      <c r="D126" s="48"/>
      <c r="E126" s="48"/>
      <c r="F126" s="48"/>
      <c r="G126" s="191">
        <f t="shared" ref="G126:G129" si="3499">C126+D126-E126+F126</f>
        <v>0</v>
      </c>
      <c r="H126" s="48"/>
      <c r="I126" s="48"/>
      <c r="J126" s="48"/>
      <c r="K126" s="48"/>
      <c r="L126" s="48"/>
      <c r="M126" s="48"/>
      <c r="N126" s="192">
        <f>H126+I126-J126+K126-L126+M126</f>
        <v>0</v>
      </c>
      <c r="O126" s="48"/>
      <c r="P126" s="48"/>
      <c r="Q126" s="48"/>
      <c r="R126" s="48"/>
      <c r="S126" s="48"/>
      <c r="T126" s="48"/>
      <c r="U126" s="191">
        <f t="shared" ref="U126:U129" si="3500">Q126+R126-S126+T126</f>
        <v>0</v>
      </c>
      <c r="V126" s="48"/>
      <c r="W126" s="48"/>
      <c r="X126" s="48"/>
      <c r="Y126" s="48"/>
      <c r="Z126" s="48"/>
      <c r="AA126" s="48"/>
      <c r="AB126" s="192">
        <f>V126+W126-X126+Y126-Z126+AA126</f>
        <v>0</v>
      </c>
      <c r="AC126" s="48"/>
      <c r="AD126" s="48"/>
      <c r="AF126" s="48"/>
      <c r="AG126" s="48"/>
      <c r="AH126" s="48"/>
      <c r="AI126" s="48"/>
      <c r="AJ126" s="191">
        <f t="shared" ref="AJ126:AJ129" si="3501">AF126+AG126-AH126+AI126</f>
        <v>0</v>
      </c>
      <c r="AK126" s="48"/>
      <c r="AL126" s="48"/>
      <c r="AM126" s="48"/>
      <c r="AN126" s="48"/>
      <c r="AO126" s="48"/>
      <c r="AP126" s="48"/>
      <c r="AQ126" s="192">
        <f>AK126+AL126-AM126+AN126-AO126+AP126</f>
        <v>0</v>
      </c>
      <c r="AR126" s="48"/>
      <c r="AS126" s="48"/>
      <c r="AU126" s="48"/>
      <c r="AV126" s="48"/>
      <c r="AW126" s="48"/>
      <c r="AX126" s="48"/>
      <c r="AY126" s="191">
        <f t="shared" ref="AY126:AY129" si="3502">AU126+AV126-AW126+AX126</f>
        <v>0</v>
      </c>
      <c r="AZ126" s="48"/>
      <c r="BA126" s="48"/>
      <c r="BB126" s="48"/>
      <c r="BC126" s="48"/>
      <c r="BD126" s="48"/>
      <c r="BE126" s="48"/>
      <c r="BF126" s="192">
        <f>AZ126+BA126-BB126+BC126-BD126+BE126</f>
        <v>0</v>
      </c>
      <c r="BG126" s="48"/>
      <c r="BH126" s="48"/>
      <c r="BJ126" s="48"/>
      <c r="BK126" s="48"/>
      <c r="BL126" s="48"/>
      <c r="BM126" s="48"/>
      <c r="BN126" s="191">
        <f t="shared" ref="BN126:BN129" si="3503">BJ126+BK126-BL126+BM126</f>
        <v>0</v>
      </c>
      <c r="BO126" s="48"/>
      <c r="BP126" s="48"/>
      <c r="BQ126" s="48"/>
      <c r="BR126" s="48"/>
      <c r="BS126" s="48"/>
      <c r="BT126" s="48"/>
      <c r="BU126" s="192">
        <f>BO126+BP126-BQ126+BR126-BS126+BT126</f>
        <v>0</v>
      </c>
      <c r="BV126" s="48"/>
      <c r="BW126" s="48"/>
      <c r="BY126" s="48"/>
      <c r="BZ126" s="48"/>
      <c r="CA126" s="48"/>
      <c r="CB126" s="48"/>
      <c r="CC126" s="191">
        <f t="shared" ref="CC126:CC129" si="3504">BY126+BZ126-CA126+CB126</f>
        <v>0</v>
      </c>
      <c r="CD126" s="48"/>
      <c r="CE126" s="48"/>
      <c r="CF126" s="48"/>
      <c r="CG126" s="48"/>
      <c r="CH126" s="48"/>
      <c r="CI126" s="48"/>
      <c r="CJ126" s="192">
        <f>CD126+CE126-CF126+CG126-CH126+CI126</f>
        <v>0</v>
      </c>
      <c r="CK126" s="48"/>
      <c r="CL126" s="48"/>
      <c r="CN126" s="48"/>
      <c r="CO126" s="48"/>
      <c r="CP126" s="48"/>
      <c r="CQ126" s="48"/>
      <c r="CR126" s="191">
        <f t="shared" ref="CR126:CR129" si="3505">CN126+CO126-CP126+CQ126</f>
        <v>0</v>
      </c>
      <c r="CS126" s="48"/>
      <c r="CT126" s="48"/>
      <c r="CU126" s="48"/>
      <c r="CV126" s="48"/>
      <c r="CW126" s="48"/>
      <c r="CX126" s="48"/>
      <c r="CY126" s="192">
        <f>CS126+CT126-CU126+CV126-CW126+CX126</f>
        <v>0</v>
      </c>
      <c r="CZ126" s="48"/>
      <c r="DA126" s="48"/>
      <c r="DC126" s="48"/>
      <c r="DD126" s="48"/>
      <c r="DE126" s="48"/>
      <c r="DF126" s="48"/>
      <c r="DG126" s="191">
        <f t="shared" ref="DG126:DG129" si="3506">DC126+DD126-DE126+DF126</f>
        <v>0</v>
      </c>
      <c r="DH126" s="48"/>
      <c r="DI126" s="48"/>
      <c r="DJ126" s="48"/>
      <c r="DK126" s="48"/>
      <c r="DL126" s="48"/>
      <c r="DM126" s="48"/>
      <c r="DN126" s="192">
        <f>DH126+DI126-DJ126+DK126-DL126+DM126</f>
        <v>0</v>
      </c>
      <c r="DO126" s="48"/>
      <c r="DP126" s="48"/>
      <c r="DR126" s="48"/>
      <c r="DS126" s="48"/>
      <c r="DT126" s="48"/>
      <c r="DU126" s="48"/>
      <c r="DV126" s="191">
        <f t="shared" ref="DV126:DV129" si="3507">DR126+DS126-DT126+DU126</f>
        <v>0</v>
      </c>
      <c r="DW126" s="48"/>
      <c r="DX126" s="48"/>
      <c r="DY126" s="48"/>
      <c r="DZ126" s="48"/>
      <c r="EA126" s="48"/>
      <c r="EB126" s="48"/>
      <c r="EC126" s="192">
        <f>DW126+DX126-DY126+DZ126-EA126+EB126</f>
        <v>0</v>
      </c>
      <c r="ED126" s="48"/>
      <c r="EE126" s="48"/>
      <c r="EG126" s="48"/>
      <c r="EH126" s="48"/>
      <c r="EI126" s="48"/>
      <c r="EJ126" s="48"/>
      <c r="EK126" s="191">
        <f t="shared" ref="EK126:EK129" si="3508">EG126+EH126-EI126+EJ126</f>
        <v>0</v>
      </c>
      <c r="EL126" s="48"/>
      <c r="EM126" s="48"/>
      <c r="EN126" s="48"/>
      <c r="EO126" s="48"/>
      <c r="EP126" s="48"/>
      <c r="EQ126" s="48"/>
      <c r="ER126" s="192">
        <f>EL126+EM126-EN126+EO126-EP126+EQ126</f>
        <v>0</v>
      </c>
      <c r="ES126" s="48"/>
      <c r="ET126" s="48"/>
      <c r="EV126" s="48"/>
      <c r="EW126" s="48"/>
      <c r="EX126" s="48"/>
      <c r="EY126" s="48"/>
      <c r="EZ126" s="191">
        <f t="shared" ref="EZ126:EZ129" si="3509">EV126+EW126-EX126+EY126</f>
        <v>0</v>
      </c>
      <c r="FA126" s="48"/>
      <c r="FB126" s="48"/>
      <c r="FC126" s="48"/>
      <c r="FD126" s="48"/>
      <c r="FE126" s="48"/>
      <c r="FF126" s="48"/>
      <c r="FG126" s="192">
        <f>FA126+FB126-FC126+FD126-FE126+FF126</f>
        <v>0</v>
      </c>
      <c r="FH126" s="48"/>
      <c r="FI126" s="48"/>
      <c r="FK126" s="48"/>
      <c r="FL126" s="48"/>
      <c r="FM126" s="48"/>
      <c r="FN126" s="48"/>
      <c r="FO126" s="191">
        <f t="shared" ref="FO126:FO129" si="3510">FK126+FL126-FM126+FN126</f>
        <v>0</v>
      </c>
      <c r="FP126" s="48"/>
      <c r="FQ126" s="48"/>
      <c r="FR126" s="48"/>
      <c r="FS126" s="48"/>
      <c r="FT126" s="48"/>
      <c r="FU126" s="48"/>
      <c r="FV126" s="192">
        <f>FP126+FQ126-FR126+FS126-FT126+FU126</f>
        <v>0</v>
      </c>
      <c r="FW126" s="48"/>
      <c r="FX126" s="48"/>
      <c r="FZ126" s="48"/>
      <c r="GA126" s="48"/>
      <c r="GB126" s="48"/>
      <c r="GC126" s="48"/>
      <c r="GD126" s="191">
        <f t="shared" ref="GD126:GD129" si="3511">FZ126+GA126-GB126+GC126</f>
        <v>0</v>
      </c>
      <c r="GE126" s="48"/>
      <c r="GF126" s="48"/>
      <c r="GG126" s="48"/>
      <c r="GH126" s="48"/>
      <c r="GI126" s="48"/>
      <c r="GJ126" s="48"/>
      <c r="GK126" s="192">
        <f>GE126+GF126-GG126+GH126-GI126+GJ126</f>
        <v>0</v>
      </c>
      <c r="GL126" s="48"/>
      <c r="GM126" s="48"/>
      <c r="GO126" s="48"/>
      <c r="GP126" s="48"/>
      <c r="GQ126" s="48"/>
      <c r="GR126" s="48"/>
      <c r="GS126" s="191">
        <f t="shared" ref="GS126:GS129" si="3512">GO126+GP126-GQ126+GR126</f>
        <v>0</v>
      </c>
      <c r="GT126" s="48"/>
      <c r="GU126" s="48"/>
      <c r="GV126" s="48"/>
      <c r="GW126" s="48"/>
      <c r="GX126" s="48"/>
      <c r="GY126" s="48"/>
      <c r="GZ126" s="192">
        <f>GT126+GU126-GV126+GW126-GX126+GY126</f>
        <v>0</v>
      </c>
      <c r="HA126" s="48"/>
      <c r="HB126" s="48"/>
      <c r="HD126" s="48"/>
      <c r="HE126" s="48"/>
      <c r="HF126" s="48"/>
      <c r="HG126" s="48"/>
      <c r="HH126" s="191">
        <f t="shared" ref="HH126:HH129" si="3513">HD126+HE126-HF126+HG126</f>
        <v>0</v>
      </c>
      <c r="HI126" s="48"/>
      <c r="HJ126" s="48"/>
      <c r="HK126" s="48"/>
      <c r="HL126" s="48"/>
      <c r="HM126" s="48"/>
      <c r="HN126" s="48"/>
      <c r="HO126" s="192">
        <f>HI126+HJ126-HK126+HL126-HM126+HN126</f>
        <v>0</v>
      </c>
      <c r="HP126" s="48"/>
      <c r="HQ126" s="48"/>
      <c r="HS126" s="48"/>
      <c r="HT126" s="48"/>
      <c r="HU126" s="48"/>
      <c r="HV126" s="48"/>
      <c r="HW126" s="191">
        <f t="shared" ref="HW126:HW129" si="3514">HS126+HT126-HU126+HV126</f>
        <v>0</v>
      </c>
      <c r="HX126" s="48"/>
      <c r="HY126" s="48"/>
      <c r="HZ126" s="48"/>
      <c r="IA126" s="48"/>
      <c r="IB126" s="48"/>
      <c r="IC126" s="48"/>
      <c r="ID126" s="192">
        <f>HX126+HY126-HZ126+IA126-IB126+IC126</f>
        <v>0</v>
      </c>
      <c r="IE126" s="48"/>
      <c r="IF126" s="48"/>
      <c r="IH126" s="48"/>
      <c r="II126" s="48"/>
      <c r="IJ126" s="48"/>
      <c r="IK126" s="48"/>
      <c r="IL126" s="191">
        <f t="shared" ref="IL126:IL129" si="3515">IH126+II126-IJ126+IK126</f>
        <v>0</v>
      </c>
      <c r="IM126" s="48"/>
      <c r="IN126" s="48"/>
      <c r="IO126" s="48"/>
      <c r="IP126" s="48"/>
      <c r="IQ126" s="48"/>
      <c r="IR126" s="48"/>
      <c r="IS126" s="192">
        <f>IM126+IN126-IO126+IP126-IQ126+IR126</f>
        <v>0</v>
      </c>
      <c r="IT126" s="48"/>
      <c r="IU126" s="48"/>
      <c r="IW126" s="48"/>
      <c r="IX126" s="48"/>
      <c r="IY126" s="48"/>
      <c r="IZ126" s="48"/>
      <c r="JA126" s="191">
        <f t="shared" ref="JA126:JA129" si="3516">IW126+IX126-IY126+IZ126</f>
        <v>0</v>
      </c>
      <c r="JB126" s="48"/>
      <c r="JC126" s="48"/>
      <c r="JD126" s="48"/>
      <c r="JE126" s="48"/>
      <c r="JF126" s="48"/>
      <c r="JG126" s="48"/>
      <c r="JH126" s="192">
        <f>JB126+JC126-JD126+JE126-JF126+JG126</f>
        <v>0</v>
      </c>
      <c r="JI126" s="48"/>
      <c r="JJ126" s="48"/>
      <c r="JL126" s="48"/>
      <c r="JM126" s="48"/>
      <c r="JN126" s="48"/>
      <c r="JO126" s="48"/>
      <c r="JP126" s="191">
        <f t="shared" ref="JP126:JP129" si="3517">JL126+JM126-JN126+JO126</f>
        <v>0</v>
      </c>
      <c r="JQ126" s="48"/>
      <c r="JR126" s="48"/>
      <c r="JS126" s="48"/>
      <c r="JT126" s="48"/>
      <c r="JU126" s="48"/>
      <c r="JV126" s="48"/>
      <c r="JW126" s="192">
        <f>JQ126+JR126-JS126+JT126-JU126+JV126</f>
        <v>0</v>
      </c>
      <c r="JX126" s="48"/>
      <c r="JY126" s="48"/>
      <c r="KA126" s="48"/>
      <c r="KB126" s="48"/>
      <c r="KC126" s="48"/>
      <c r="KD126" s="48"/>
      <c r="KE126" s="191">
        <f t="shared" ref="KE126:KE129" si="3518">KA126+KB126-KC126+KD126</f>
        <v>0</v>
      </c>
      <c r="KF126" s="48"/>
      <c r="KG126" s="48"/>
      <c r="KH126" s="48"/>
      <c r="KI126" s="48"/>
      <c r="KJ126" s="48"/>
      <c r="KK126" s="48"/>
      <c r="KL126" s="192">
        <f>KF126+KG126-KH126+KI126-KJ126+KK126</f>
        <v>0</v>
      </c>
      <c r="KM126" s="48"/>
      <c r="KN126" s="48"/>
      <c r="KP126" s="48"/>
      <c r="KQ126" s="48"/>
      <c r="KR126" s="48"/>
      <c r="KS126" s="48"/>
      <c r="KT126" s="191">
        <f t="shared" ref="KT126:KT129" si="3519">KP126+KQ126-KR126+KS126</f>
        <v>0</v>
      </c>
      <c r="KU126" s="48"/>
      <c r="KV126" s="48"/>
      <c r="KW126" s="48"/>
      <c r="KX126" s="48"/>
      <c r="KY126" s="48"/>
      <c r="KZ126" s="48"/>
      <c r="LA126" s="192">
        <f>KU126+KV126-KW126+KX126-KY126+KZ126</f>
        <v>0</v>
      </c>
      <c r="LB126" s="48"/>
      <c r="LC126" s="48"/>
      <c r="LE126" s="48"/>
      <c r="LF126" s="48"/>
      <c r="LG126" s="48"/>
      <c r="LH126" s="48"/>
      <c r="LI126" s="191">
        <f t="shared" ref="LI126:LI129" si="3520">LE126+LF126-LG126+LH126</f>
        <v>0</v>
      </c>
      <c r="LJ126" s="48"/>
      <c r="LK126" s="48"/>
      <c r="LL126" s="48"/>
      <c r="LM126" s="48"/>
      <c r="LN126" s="48"/>
      <c r="LO126" s="48"/>
      <c r="LP126" s="192">
        <f>LJ126+LK126-LL126+LM126-LN126+LO126</f>
        <v>0</v>
      </c>
      <c r="LQ126" s="48"/>
      <c r="LR126" s="48"/>
      <c r="LT126" s="48"/>
      <c r="LU126" s="48"/>
      <c r="LV126" s="48"/>
      <c r="LW126" s="48"/>
      <c r="LX126" s="191">
        <f t="shared" ref="LX126:LX129" si="3521">LT126+LU126-LV126+LW126</f>
        <v>0</v>
      </c>
      <c r="LY126" s="48"/>
      <c r="LZ126" s="48"/>
      <c r="MA126" s="48"/>
      <c r="MB126" s="48"/>
      <c r="MC126" s="48"/>
      <c r="MD126" s="48"/>
      <c r="ME126" s="192">
        <f>LY126+LZ126-MA126+MB126-MC126+MD126</f>
        <v>0</v>
      </c>
      <c r="MF126" s="48"/>
      <c r="MG126" s="48"/>
      <c r="MI126" s="48"/>
      <c r="MJ126" s="48"/>
      <c r="MK126" s="48"/>
      <c r="ML126" s="48"/>
      <c r="MM126" s="191">
        <f t="shared" ref="MM126:MM129" si="3522">MI126+MJ126-MK126+ML126</f>
        <v>0</v>
      </c>
      <c r="MN126" s="48"/>
      <c r="MO126" s="48"/>
      <c r="MP126" s="48"/>
      <c r="MQ126" s="48"/>
      <c r="MR126" s="48"/>
      <c r="MS126" s="48"/>
      <c r="MT126" s="192">
        <f>MN126+MO126-MP126+MQ126-MR126+MS126</f>
        <v>0</v>
      </c>
      <c r="MU126" s="48"/>
      <c r="MV126" s="48"/>
      <c r="MX126" s="48"/>
      <c r="MY126" s="48"/>
      <c r="MZ126" s="48"/>
      <c r="NA126" s="48"/>
      <c r="NB126" s="191">
        <f t="shared" ref="NB126:NB129" si="3523">MX126+MY126-MZ126+NA126</f>
        <v>0</v>
      </c>
      <c r="NC126" s="48"/>
      <c r="ND126" s="48"/>
      <c r="NE126" s="48"/>
      <c r="NF126" s="48"/>
      <c r="NG126" s="48"/>
      <c r="NH126" s="48"/>
      <c r="NI126" s="192">
        <f>NC126+ND126-NE126+NF126-NG126+NH126</f>
        <v>0</v>
      </c>
      <c r="NJ126" s="48"/>
      <c r="NK126" s="48"/>
      <c r="NM126" s="48"/>
      <c r="NN126" s="48"/>
      <c r="NO126" s="48"/>
      <c r="NP126" s="48"/>
      <c r="NQ126" s="191">
        <f t="shared" ref="NQ126:NQ129" si="3524">NM126+NN126-NO126+NP126</f>
        <v>0</v>
      </c>
      <c r="NR126" s="48"/>
      <c r="NS126" s="48"/>
      <c r="NT126" s="48"/>
      <c r="NU126" s="48"/>
      <c r="NV126" s="48"/>
      <c r="NW126" s="48"/>
      <c r="NX126" s="192">
        <f>NR126+NS126-NT126+NU126-NV126+NW126</f>
        <v>0</v>
      </c>
      <c r="NY126" s="48"/>
      <c r="NZ126" s="48"/>
      <c r="OB126" s="48"/>
      <c r="OC126" s="48"/>
      <c r="OD126" s="48"/>
      <c r="OE126" s="48"/>
      <c r="OF126" s="191">
        <f t="shared" ref="OF126:OF129" si="3525">OB126+OC126-OD126+OE126</f>
        <v>0</v>
      </c>
      <c r="OG126" s="48"/>
      <c r="OH126" s="48"/>
      <c r="OI126" s="48"/>
      <c r="OJ126" s="48"/>
      <c r="OK126" s="48"/>
      <c r="OL126" s="48"/>
      <c r="OM126" s="192">
        <f>OG126+OH126-OI126+OJ126-OK126+OL126</f>
        <v>0</v>
      </c>
      <c r="ON126" s="48"/>
      <c r="OO126" s="48"/>
      <c r="OQ126" s="48"/>
      <c r="OR126" s="48"/>
      <c r="OS126" s="48"/>
      <c r="OT126" s="48"/>
      <c r="OU126" s="191">
        <f t="shared" ref="OU126:OU129" si="3526">OQ126+OR126-OS126+OT126</f>
        <v>0</v>
      </c>
      <c r="OV126" s="48"/>
      <c r="OW126" s="48"/>
      <c r="OX126" s="48"/>
      <c r="OY126" s="48"/>
      <c r="OZ126" s="48"/>
      <c r="PA126" s="48"/>
      <c r="PB126" s="192">
        <f>OV126+OW126-OX126+OY126-OZ126+PA126</f>
        <v>0</v>
      </c>
      <c r="PC126" s="48"/>
      <c r="PD126" s="48"/>
      <c r="PF126" s="48"/>
      <c r="PG126" s="48"/>
      <c r="PH126" s="48"/>
      <c r="PI126" s="48"/>
      <c r="PJ126" s="191">
        <f t="shared" ref="PJ126:PJ129" si="3527">PF126+PG126-PH126+PI126</f>
        <v>0</v>
      </c>
      <c r="PK126" s="48"/>
      <c r="PL126" s="48"/>
      <c r="PM126" s="48"/>
      <c r="PN126" s="48"/>
      <c r="PO126" s="48"/>
      <c r="PP126" s="48"/>
      <c r="PQ126" s="192">
        <f>PK126+PL126-PM126+PN126-PO126+PP126</f>
        <v>0</v>
      </c>
      <c r="PR126" s="48"/>
      <c r="PS126" s="48"/>
      <c r="PU126" s="48"/>
      <c r="PV126" s="48"/>
      <c r="PW126" s="48"/>
      <c r="PX126" s="48"/>
      <c r="PY126" s="191">
        <f t="shared" ref="PY126:PY129" si="3528">PU126+PV126-PW126+PX126</f>
        <v>0</v>
      </c>
      <c r="PZ126" s="48"/>
      <c r="QA126" s="48"/>
      <c r="QB126" s="48"/>
      <c r="QC126" s="48"/>
      <c r="QD126" s="48"/>
      <c r="QE126" s="48"/>
      <c r="QF126" s="192">
        <f>PZ126+QA126-QB126+QC126-QD126+QE126</f>
        <v>0</v>
      </c>
      <c r="QG126" s="48"/>
      <c r="QH126" s="48"/>
      <c r="QJ126" s="48"/>
      <c r="QK126" s="48"/>
      <c r="QL126" s="48"/>
      <c r="QM126" s="48"/>
      <c r="QN126" s="191">
        <f t="shared" ref="QN126:QN129" si="3529">QJ126+QK126-QL126+QM126</f>
        <v>0</v>
      </c>
      <c r="QO126" s="48"/>
      <c r="QP126" s="48"/>
      <c r="QQ126" s="48"/>
      <c r="QR126" s="48"/>
      <c r="QS126" s="48"/>
      <c r="QT126" s="48"/>
      <c r="QU126" s="192">
        <f>QO126+QP126-QQ126+QR126-QS126+QT126</f>
        <v>0</v>
      </c>
      <c r="QV126" s="48"/>
      <c r="QW126" s="48"/>
      <c r="QY126" s="48"/>
      <c r="QZ126" s="48"/>
      <c r="RA126" s="48"/>
      <c r="RB126" s="48"/>
      <c r="RC126" s="191">
        <f t="shared" ref="RC126:RC129" si="3530">QY126+QZ126-RA126+RB126</f>
        <v>0</v>
      </c>
      <c r="RD126" s="48"/>
      <c r="RE126" s="48"/>
      <c r="RF126" s="48"/>
      <c r="RG126" s="48"/>
      <c r="RH126" s="48"/>
      <c r="RI126" s="48"/>
      <c r="RJ126" s="192">
        <f>RD126+RE126-RF126+RG126-RH126+RI126</f>
        <v>0</v>
      </c>
      <c r="RK126" s="48"/>
      <c r="RL126" s="48"/>
      <c r="RN126" s="48"/>
      <c r="RO126" s="48"/>
      <c r="RP126" s="48"/>
      <c r="RQ126" s="48"/>
      <c r="RR126" s="191">
        <f t="shared" ref="RR126:RR129" si="3531">RN126+RO126-RP126+RQ126</f>
        <v>0</v>
      </c>
      <c r="RS126" s="48"/>
      <c r="RT126" s="48"/>
      <c r="RU126" s="48"/>
      <c r="RV126" s="48"/>
      <c r="RW126" s="48"/>
      <c r="RX126" s="48"/>
      <c r="RY126" s="192">
        <f>RS126+RT126-RU126+RV126-RW126+RX126</f>
        <v>0</v>
      </c>
      <c r="RZ126" s="48"/>
      <c r="SA126" s="48"/>
      <c r="SC126" s="48"/>
      <c r="SD126" s="48"/>
      <c r="SE126" s="48"/>
      <c r="SF126" s="48"/>
      <c r="SG126" s="191">
        <f t="shared" ref="SG126:SG129" si="3532">SC126+SD126-SE126+SF126</f>
        <v>0</v>
      </c>
      <c r="SH126" s="48"/>
      <c r="SI126" s="48"/>
      <c r="SJ126" s="48"/>
      <c r="SK126" s="48"/>
      <c r="SL126" s="48"/>
      <c r="SM126" s="48"/>
      <c r="SN126" s="192">
        <f>SH126+SI126-SJ126+SK126-SL126+SM126</f>
        <v>0</v>
      </c>
      <c r="SO126" s="48"/>
      <c r="SP126" s="48"/>
      <c r="SR126" s="48"/>
      <c r="SS126" s="48"/>
      <c r="ST126" s="48"/>
      <c r="SU126" s="48"/>
      <c r="SV126" s="191">
        <f t="shared" ref="SV126:SV129" si="3533">SR126+SS126-ST126+SU126</f>
        <v>0</v>
      </c>
      <c r="SW126" s="48"/>
      <c r="SX126" s="48"/>
      <c r="SY126" s="48"/>
      <c r="SZ126" s="48"/>
      <c r="TA126" s="48"/>
      <c r="TB126" s="48"/>
      <c r="TC126" s="192">
        <f>SW126+SX126-SY126+SZ126-TA126+TB126</f>
        <v>0</v>
      </c>
      <c r="TD126" s="48"/>
      <c r="TE126" s="48"/>
      <c r="TG126" s="48"/>
      <c r="TH126" s="48"/>
      <c r="TI126" s="48"/>
      <c r="TJ126" s="48"/>
      <c r="TK126" s="191">
        <f t="shared" ref="TK126:TK129" si="3534">TG126+TH126-TI126+TJ126</f>
        <v>0</v>
      </c>
      <c r="TL126" s="48"/>
      <c r="TM126" s="48"/>
      <c r="TN126" s="48"/>
      <c r="TO126" s="48"/>
      <c r="TP126" s="48"/>
      <c r="TQ126" s="48"/>
      <c r="TR126" s="192">
        <f>TL126+TM126-TN126+TO126-TP126+TQ126</f>
        <v>0</v>
      </c>
      <c r="TS126" s="48"/>
      <c r="TT126" s="48"/>
      <c r="TV126" s="48"/>
      <c r="TW126" s="48"/>
      <c r="TX126" s="48"/>
      <c r="TY126" s="48"/>
      <c r="TZ126" s="191">
        <f t="shared" ref="TZ126:TZ129" si="3535">TV126+TW126-TX126+TY126</f>
        <v>0</v>
      </c>
      <c r="UA126" s="48"/>
      <c r="UB126" s="48"/>
      <c r="UC126" s="48"/>
      <c r="UD126" s="48"/>
      <c r="UE126" s="48"/>
      <c r="UF126" s="48"/>
      <c r="UG126" s="192">
        <f>UA126+UB126-UC126+UD126-UE126+UF126</f>
        <v>0</v>
      </c>
      <c r="UH126" s="48"/>
      <c r="UI126" s="48"/>
      <c r="UK126" s="48"/>
      <c r="UL126" s="48"/>
      <c r="UM126" s="48"/>
      <c r="UN126" s="48"/>
      <c r="UO126" s="191">
        <f t="shared" ref="UO126:UO129" si="3536">UK126+UL126-UM126+UN126</f>
        <v>0</v>
      </c>
      <c r="UP126" s="48"/>
      <c r="UQ126" s="48"/>
      <c r="UR126" s="48"/>
      <c r="US126" s="48"/>
      <c r="UT126" s="48"/>
      <c r="UU126" s="48"/>
      <c r="UV126" s="192">
        <f>UP126+UQ126-UR126+US126-UT126+UU126</f>
        <v>0</v>
      </c>
      <c r="UW126" s="48"/>
      <c r="UX126" s="48"/>
      <c r="UZ126" s="48"/>
      <c r="VA126" s="48"/>
      <c r="VB126" s="48"/>
      <c r="VC126" s="48"/>
      <c r="VD126" s="191">
        <f t="shared" ref="VD126:VD129" si="3537">UZ126+VA126-VB126+VC126</f>
        <v>0</v>
      </c>
      <c r="VE126" s="48"/>
      <c r="VF126" s="48"/>
      <c r="VG126" s="48"/>
      <c r="VH126" s="48"/>
      <c r="VI126" s="48"/>
      <c r="VJ126" s="48"/>
      <c r="VK126" s="192">
        <f>VE126+VF126-VG126+VH126-VI126+VJ126</f>
        <v>0</v>
      </c>
      <c r="VL126" s="48"/>
      <c r="VM126" s="48"/>
      <c r="VO126" s="48"/>
      <c r="VP126" s="48"/>
      <c r="VQ126" s="48"/>
      <c r="VR126" s="48"/>
      <c r="VS126" s="191">
        <f t="shared" ref="VS126:VS129" si="3538">VO126+VP126-VQ126+VR126</f>
        <v>0</v>
      </c>
      <c r="VT126" s="48"/>
      <c r="VU126" s="48"/>
      <c r="VV126" s="48"/>
      <c r="VW126" s="48"/>
      <c r="VX126" s="48"/>
      <c r="VY126" s="48"/>
      <c r="VZ126" s="192">
        <f>VT126+VU126-VV126+VW126-VX126+VY126</f>
        <v>0</v>
      </c>
      <c r="WA126" s="48"/>
      <c r="WB126" s="48"/>
      <c r="WD126" s="48"/>
      <c r="WE126" s="48"/>
      <c r="WF126" s="48"/>
      <c r="WG126" s="48"/>
      <c r="WH126" s="191">
        <f t="shared" ref="WH126:WH129" si="3539">WD126+WE126-WF126+WG126</f>
        <v>0</v>
      </c>
      <c r="WI126" s="48"/>
      <c r="WJ126" s="48"/>
      <c r="WK126" s="48"/>
      <c r="WL126" s="48"/>
      <c r="WM126" s="48"/>
      <c r="WN126" s="48"/>
      <c r="WO126" s="192">
        <f>WI126+WJ126-WK126+WL126-WM126+WN126</f>
        <v>0</v>
      </c>
      <c r="WP126" s="48"/>
      <c r="WQ126" s="48"/>
      <c r="WS126" s="48"/>
      <c r="WT126" s="48"/>
      <c r="WU126" s="48"/>
      <c r="WV126" s="48"/>
      <c r="WW126" s="191">
        <f t="shared" ref="WW126:WW129" si="3540">WS126+WT126-WU126+WV126</f>
        <v>0</v>
      </c>
      <c r="WX126" s="48"/>
      <c r="WY126" s="48"/>
      <c r="WZ126" s="48"/>
      <c r="XA126" s="48"/>
      <c r="XB126" s="48"/>
      <c r="XC126" s="48"/>
      <c r="XD126" s="192">
        <f>WX126+WY126-WZ126+XA126-XB126+XC126</f>
        <v>0</v>
      </c>
      <c r="XE126" s="48"/>
      <c r="XF126" s="48"/>
      <c r="XH126" s="48"/>
      <c r="XI126" s="48"/>
      <c r="XJ126" s="48"/>
      <c r="XK126" s="48"/>
      <c r="XL126" s="191">
        <f t="shared" ref="XL126:XL129" si="3541">XH126+XI126-XJ126+XK126</f>
        <v>0</v>
      </c>
      <c r="XM126" s="48"/>
      <c r="XN126" s="48"/>
      <c r="XO126" s="48"/>
      <c r="XP126" s="48"/>
      <c r="XQ126" s="48"/>
      <c r="XR126" s="48"/>
      <c r="XS126" s="192">
        <f>XM126+XN126-XO126+XP126-XQ126+XR126</f>
        <v>0</v>
      </c>
      <c r="XT126" s="48"/>
      <c r="XU126" s="48"/>
      <c r="XW126" s="48"/>
      <c r="XX126" s="48"/>
      <c r="XY126" s="48"/>
      <c r="XZ126" s="48"/>
      <c r="YA126" s="191">
        <f t="shared" ref="YA126:YA129" si="3542">XW126+XX126-XY126+XZ126</f>
        <v>0</v>
      </c>
      <c r="YB126" s="48"/>
      <c r="YC126" s="48"/>
      <c r="YD126" s="48"/>
      <c r="YE126" s="48"/>
      <c r="YF126" s="48"/>
      <c r="YG126" s="48"/>
      <c r="YH126" s="192">
        <f>YB126+YC126-YD126+YE126-YF126+YG126</f>
        <v>0</v>
      </c>
      <c r="YI126" s="48"/>
      <c r="YJ126" s="48"/>
      <c r="YL126" s="48"/>
      <c r="YM126" s="48"/>
      <c r="YN126" s="48"/>
      <c r="YO126" s="48"/>
      <c r="YP126" s="191">
        <f t="shared" ref="YP126:YP129" si="3543">YL126+YM126-YN126+YO126</f>
        <v>0</v>
      </c>
      <c r="YQ126" s="48"/>
      <c r="YR126" s="48"/>
      <c r="YS126" s="48"/>
      <c r="YT126" s="48"/>
      <c r="YU126" s="48"/>
      <c r="YV126" s="48"/>
      <c r="YW126" s="192">
        <f>YQ126+YR126-YS126+YT126-YU126+YV126</f>
        <v>0</v>
      </c>
      <c r="YX126" s="48"/>
      <c r="YY126" s="48"/>
      <c r="ZA126" s="48"/>
      <c r="ZB126" s="48"/>
      <c r="ZC126" s="48"/>
      <c r="ZD126" s="48"/>
      <c r="ZE126" s="191">
        <f t="shared" ref="ZE126:ZE129" si="3544">ZA126+ZB126-ZC126+ZD126</f>
        <v>0</v>
      </c>
      <c r="ZF126" s="48"/>
      <c r="ZG126" s="48"/>
      <c r="ZH126" s="48"/>
      <c r="ZI126" s="48"/>
      <c r="ZJ126" s="48"/>
      <c r="ZK126" s="48"/>
      <c r="ZL126" s="192">
        <f>ZF126+ZG126-ZH126+ZI126-ZJ126+ZK126</f>
        <v>0</v>
      </c>
      <c r="ZM126" s="48"/>
      <c r="ZN126" s="48"/>
      <c r="ZP126" s="48"/>
      <c r="ZQ126" s="48"/>
      <c r="ZR126" s="48"/>
      <c r="ZS126" s="48"/>
      <c r="ZT126" s="191">
        <f t="shared" ref="ZT126:ZT129" si="3545">ZP126+ZQ126-ZR126+ZS126</f>
        <v>0</v>
      </c>
      <c r="ZU126" s="48"/>
      <c r="ZV126" s="48"/>
      <c r="ZW126" s="48"/>
      <c r="ZX126" s="48"/>
      <c r="ZY126" s="48"/>
      <c r="ZZ126" s="48"/>
      <c r="AAA126" s="192">
        <f>ZU126+ZV126-ZW126+ZX126-ZY126+ZZ126</f>
        <v>0</v>
      </c>
      <c r="AAB126" s="48"/>
      <c r="AAC126" s="48"/>
      <c r="AAE126" s="48"/>
      <c r="AAF126" s="48"/>
      <c r="AAG126" s="48"/>
      <c r="AAH126" s="48"/>
      <c r="AAI126" s="191">
        <f t="shared" ref="AAI126:AAI129" si="3546">AAE126+AAF126-AAG126+AAH126</f>
        <v>0</v>
      </c>
      <c r="AAJ126" s="48"/>
      <c r="AAK126" s="48"/>
      <c r="AAL126" s="48"/>
      <c r="AAM126" s="48"/>
      <c r="AAN126" s="48"/>
      <c r="AAO126" s="48"/>
      <c r="AAP126" s="192">
        <f>AAJ126+AAK126-AAL126+AAM126-AAN126+AAO126</f>
        <v>0</v>
      </c>
      <c r="AAQ126" s="48"/>
      <c r="AAR126" s="48"/>
      <c r="AAT126" s="48"/>
      <c r="AAU126" s="48"/>
      <c r="AAV126" s="48"/>
      <c r="AAW126" s="48"/>
      <c r="AAX126" s="191">
        <f t="shared" ref="AAX126:AAX129" si="3547">AAT126+AAU126-AAV126+AAW126</f>
        <v>0</v>
      </c>
      <c r="AAY126" s="48"/>
      <c r="AAZ126" s="48"/>
      <c r="ABA126" s="48"/>
      <c r="ABB126" s="48"/>
      <c r="ABC126" s="48"/>
      <c r="ABD126" s="48"/>
      <c r="ABE126" s="192">
        <f>AAY126+AAZ126-ABA126+ABB126-ABC126+ABD126</f>
        <v>0</v>
      </c>
      <c r="ABF126" s="48"/>
      <c r="ABG126" s="48"/>
      <c r="ABI126" s="48"/>
      <c r="ABJ126" s="48"/>
      <c r="ABK126" s="48"/>
      <c r="ABL126" s="48"/>
      <c r="ABM126" s="191">
        <f t="shared" ref="ABM126:ABM129" si="3548">ABI126+ABJ126-ABK126+ABL126</f>
        <v>0</v>
      </c>
      <c r="ABN126" s="48"/>
      <c r="ABO126" s="48"/>
      <c r="ABP126" s="48"/>
      <c r="ABQ126" s="48"/>
      <c r="ABR126" s="48"/>
      <c r="ABS126" s="48"/>
      <c r="ABT126" s="192">
        <f>ABN126+ABO126-ABP126+ABQ126-ABR126+ABS126</f>
        <v>0</v>
      </c>
      <c r="ABU126" s="48"/>
      <c r="ABV126" s="48"/>
      <c r="ABX126" s="48"/>
      <c r="ABY126" s="48"/>
      <c r="ABZ126" s="48"/>
      <c r="ACA126" s="48"/>
      <c r="ACB126" s="191">
        <f t="shared" ref="ACB126:ACB129" si="3549">ABX126+ABY126-ABZ126+ACA126</f>
        <v>0</v>
      </c>
      <c r="ACC126" s="48"/>
      <c r="ACD126" s="48"/>
      <c r="ACE126" s="48"/>
      <c r="ACF126" s="48"/>
      <c r="ACG126" s="48"/>
      <c r="ACH126" s="48"/>
      <c r="ACI126" s="192">
        <f>ACC126+ACD126-ACE126+ACF126-ACG126+ACH126</f>
        <v>0</v>
      </c>
      <c r="ACJ126" s="48"/>
      <c r="ACK126" s="48"/>
      <c r="ACM126" s="48"/>
      <c r="ACN126" s="48"/>
      <c r="ACO126" s="48"/>
      <c r="ACP126" s="48"/>
      <c r="ACQ126" s="191">
        <f t="shared" ref="ACQ126:ACQ129" si="3550">ACM126+ACN126-ACO126+ACP126</f>
        <v>0</v>
      </c>
      <c r="ACR126" s="48"/>
      <c r="ACS126" s="48"/>
      <c r="ACT126" s="48"/>
      <c r="ACU126" s="48"/>
      <c r="ACV126" s="48"/>
      <c r="ACW126" s="48"/>
      <c r="ACX126" s="192">
        <f>ACR126+ACS126-ACT126+ACU126-ACV126+ACW126</f>
        <v>0</v>
      </c>
      <c r="ACY126" s="48"/>
      <c r="ACZ126" s="48"/>
      <c r="ADC126" s="48"/>
      <c r="ADD126" s="48"/>
      <c r="ADE126" s="48"/>
      <c r="ADF126" s="48"/>
      <c r="ADG126" s="191">
        <f t="shared" ref="ADG126:ADG129" si="3551">ADC126+ADD126-ADE126+ADF126</f>
        <v>0</v>
      </c>
      <c r="ADH126" s="48"/>
      <c r="ADI126" s="48"/>
      <c r="ADJ126" s="48"/>
      <c r="ADK126" s="48"/>
      <c r="ADL126" s="48"/>
      <c r="ADM126" s="48"/>
      <c r="ADN126" s="192">
        <f>ADH126+ADI126-ADJ126+ADK126-ADL126+ADM126</f>
        <v>0</v>
      </c>
      <c r="ADO126" s="48"/>
      <c r="ADP126" s="48"/>
      <c r="ADR126" s="48"/>
      <c r="ADS126" s="48"/>
      <c r="ADT126" s="48"/>
      <c r="ADU126" s="48"/>
      <c r="ADV126" s="191">
        <f t="shared" ref="ADV126:ADV129" si="3552">ADR126+ADS126-ADT126+ADU126</f>
        <v>0</v>
      </c>
      <c r="ADW126" s="48"/>
      <c r="ADX126" s="48"/>
      <c r="ADY126" s="48"/>
      <c r="ADZ126" s="48"/>
      <c r="AEA126" s="48"/>
      <c r="AEB126" s="48"/>
      <c r="AEC126" s="192">
        <f>ADW126+ADX126-ADY126+ADZ126-AEA126+AEB126</f>
        <v>0</v>
      </c>
      <c r="AED126" s="48"/>
      <c r="AEE126" s="48"/>
      <c r="AEG126" s="48"/>
      <c r="AEH126" s="48"/>
      <c r="AEI126" s="48"/>
      <c r="AEJ126" s="48"/>
      <c r="AEK126" s="191">
        <f t="shared" ref="AEK126:AEK129" si="3553">AEG126+AEH126-AEI126+AEJ126</f>
        <v>0</v>
      </c>
      <c r="AEL126" s="48"/>
      <c r="AEM126" s="48"/>
      <c r="AEN126" s="48"/>
      <c r="AEO126" s="48"/>
      <c r="AEP126" s="48"/>
      <c r="AEQ126" s="48"/>
      <c r="AER126" s="192">
        <f>AEL126+AEM126-AEN126+AEO126-AEP126+AEQ126</f>
        <v>0</v>
      </c>
      <c r="AES126" s="48"/>
      <c r="AET126" s="48"/>
      <c r="AEV126" s="48"/>
      <c r="AEW126" s="48"/>
      <c r="AEX126" s="48"/>
      <c r="AEY126" s="48"/>
      <c r="AEZ126" s="191">
        <f t="shared" ref="AEZ126:AEZ129" si="3554">AEV126+AEW126-AEX126+AEY126</f>
        <v>0</v>
      </c>
      <c r="AFA126" s="48"/>
      <c r="AFB126" s="48"/>
      <c r="AFC126" s="48"/>
      <c r="AFD126" s="48"/>
      <c r="AFE126" s="48"/>
      <c r="AFF126" s="48"/>
      <c r="AFG126" s="192">
        <f>AFA126+AFB126-AFC126+AFD126-AFE126+AFF126</f>
        <v>0</v>
      </c>
      <c r="AFH126" s="48"/>
      <c r="AFI126" s="48"/>
      <c r="AFK126" s="48"/>
      <c r="AFL126" s="48"/>
      <c r="AFM126" s="48"/>
      <c r="AFN126" s="48"/>
      <c r="AFO126" s="191">
        <f t="shared" ref="AFO126:AFO129" si="3555">AFK126+AFL126-AFM126+AFN126</f>
        <v>0</v>
      </c>
      <c r="AFP126" s="48"/>
      <c r="AFQ126" s="48"/>
      <c r="AFR126" s="48"/>
      <c r="AFS126" s="48"/>
      <c r="AFT126" s="48"/>
      <c r="AFU126" s="48"/>
      <c r="AFV126" s="192">
        <f>AFP126+AFQ126-AFR126+AFS126-AFT126+AFU126</f>
        <v>0</v>
      </c>
      <c r="AFW126" s="48"/>
      <c r="AFX126" s="48"/>
      <c r="AFZ126" s="48"/>
      <c r="AGA126" s="48"/>
      <c r="AGB126" s="48"/>
      <c r="AGC126" s="48"/>
      <c r="AGD126" s="191">
        <f t="shared" ref="AGD126:AGD129" si="3556">AFZ126+AGA126-AGB126+AGC126</f>
        <v>0</v>
      </c>
      <c r="AGE126" s="48"/>
      <c r="AGF126" s="48"/>
      <c r="AGG126" s="48"/>
      <c r="AGH126" s="48"/>
      <c r="AGI126" s="48"/>
      <c r="AGJ126" s="48"/>
      <c r="AGK126" s="192">
        <f>AGE126+AGF126-AGG126+AGH126-AGI126+AGJ126</f>
        <v>0</v>
      </c>
      <c r="AGL126" s="48"/>
      <c r="AGM126" s="48"/>
      <c r="AGO126" s="48"/>
      <c r="AGP126" s="48"/>
      <c r="AGQ126" s="48"/>
      <c r="AGR126" s="48"/>
      <c r="AGS126" s="191">
        <f t="shared" ref="AGS126:AGS129" si="3557">AGO126+AGP126-AGQ126+AGR126</f>
        <v>0</v>
      </c>
      <c r="AGT126" s="48"/>
      <c r="AGU126" s="48"/>
      <c r="AGV126" s="48"/>
      <c r="AGW126" s="48"/>
      <c r="AGX126" s="48"/>
      <c r="AGY126" s="48"/>
      <c r="AGZ126" s="192">
        <f>AGT126+AGU126-AGV126+AGW126-AGX126+AGY126</f>
        <v>0</v>
      </c>
      <c r="AHA126" s="48"/>
      <c r="AHB126" s="48"/>
      <c r="AHD126" s="48"/>
      <c r="AHE126" s="48"/>
      <c r="AHF126" s="48"/>
      <c r="AHG126" s="48"/>
      <c r="AHH126" s="191">
        <f t="shared" ref="AHH126:AHH129" si="3558">AHD126+AHE126-AHF126+AHG126</f>
        <v>0</v>
      </c>
      <c r="AHI126" s="48"/>
      <c r="AHJ126" s="48"/>
      <c r="AHK126" s="48"/>
      <c r="AHL126" s="48"/>
      <c r="AHM126" s="48"/>
      <c r="AHN126" s="48"/>
      <c r="AHO126" s="192">
        <f>AHI126+AHJ126-AHK126+AHL126-AHM126+AHN126</f>
        <v>0</v>
      </c>
      <c r="AHP126" s="48"/>
      <c r="AHQ126" s="48"/>
      <c r="AHS126" s="48"/>
      <c r="AHT126" s="48"/>
      <c r="AHU126" s="48"/>
      <c r="AHV126" s="48"/>
      <c r="AHW126" s="191">
        <f t="shared" ref="AHW126:AHW129" si="3559">AHS126+AHT126-AHU126+AHV126</f>
        <v>0</v>
      </c>
      <c r="AHX126" s="48"/>
      <c r="AHY126" s="48"/>
      <c r="AHZ126" s="48"/>
      <c r="AIA126" s="48"/>
      <c r="AIB126" s="48"/>
      <c r="AIC126" s="48"/>
      <c r="AID126" s="192">
        <f>AHX126+AHY126-AHZ126+AIA126-AIB126+AIC126</f>
        <v>0</v>
      </c>
      <c r="AIE126" s="48"/>
      <c r="AIF126" s="48"/>
    </row>
    <row r="127" spans="1:916" x14ac:dyDescent="0.25">
      <c r="A127" s="46" t="s">
        <v>289</v>
      </c>
      <c r="B127" s="47" t="s">
        <v>295</v>
      </c>
      <c r="C127" s="53"/>
      <c r="D127" s="48"/>
      <c r="E127" s="48"/>
      <c r="F127" s="48"/>
      <c r="G127" s="191">
        <f t="shared" si="3499"/>
        <v>0</v>
      </c>
      <c r="H127" s="48"/>
      <c r="I127" s="48"/>
      <c r="J127" s="48"/>
      <c r="K127" s="48"/>
      <c r="L127" s="48"/>
      <c r="M127" s="48"/>
      <c r="N127" s="192">
        <f>H127+I127-J127+K127-L127+M127</f>
        <v>0</v>
      </c>
      <c r="O127" s="48"/>
      <c r="P127" s="48"/>
      <c r="Q127" s="48"/>
      <c r="R127" s="48"/>
      <c r="S127" s="48"/>
      <c r="T127" s="48"/>
      <c r="U127" s="191">
        <f t="shared" si="3500"/>
        <v>0</v>
      </c>
      <c r="V127" s="48"/>
      <c r="W127" s="48"/>
      <c r="X127" s="48"/>
      <c r="Y127" s="48"/>
      <c r="Z127" s="48"/>
      <c r="AA127" s="48"/>
      <c r="AB127" s="192">
        <f>V127+W127-X127+Y127-Z127+AA127</f>
        <v>0</v>
      </c>
      <c r="AC127" s="48"/>
      <c r="AD127" s="48"/>
      <c r="AF127" s="48"/>
      <c r="AG127" s="48"/>
      <c r="AH127" s="48"/>
      <c r="AI127" s="48"/>
      <c r="AJ127" s="191">
        <f t="shared" si="3501"/>
        <v>0</v>
      </c>
      <c r="AK127" s="48"/>
      <c r="AL127" s="48"/>
      <c r="AM127" s="48"/>
      <c r="AN127" s="48"/>
      <c r="AO127" s="48"/>
      <c r="AP127" s="48"/>
      <c r="AQ127" s="192">
        <f>AK127+AL127-AM127+AN127-AO127+AP127</f>
        <v>0</v>
      </c>
      <c r="AR127" s="48"/>
      <c r="AS127" s="48"/>
      <c r="AU127" s="48"/>
      <c r="AV127" s="48"/>
      <c r="AW127" s="48"/>
      <c r="AX127" s="48"/>
      <c r="AY127" s="191">
        <f t="shared" si="3502"/>
        <v>0</v>
      </c>
      <c r="AZ127" s="48"/>
      <c r="BA127" s="48"/>
      <c r="BB127" s="48"/>
      <c r="BC127" s="48"/>
      <c r="BD127" s="48"/>
      <c r="BE127" s="48"/>
      <c r="BF127" s="192">
        <f>AZ127+BA127-BB127+BC127-BD127+BE127</f>
        <v>0</v>
      </c>
      <c r="BG127" s="48"/>
      <c r="BH127" s="48"/>
      <c r="BJ127" s="48"/>
      <c r="BK127" s="48"/>
      <c r="BL127" s="48"/>
      <c r="BM127" s="48"/>
      <c r="BN127" s="191">
        <f t="shared" si="3503"/>
        <v>0</v>
      </c>
      <c r="BO127" s="48"/>
      <c r="BP127" s="48"/>
      <c r="BQ127" s="48"/>
      <c r="BR127" s="48"/>
      <c r="BS127" s="48"/>
      <c r="BT127" s="48"/>
      <c r="BU127" s="192">
        <f>BO127+BP127-BQ127+BR127-BS127+BT127</f>
        <v>0</v>
      </c>
      <c r="BV127" s="48"/>
      <c r="BW127" s="48"/>
      <c r="BY127" s="48"/>
      <c r="BZ127" s="48"/>
      <c r="CA127" s="48"/>
      <c r="CB127" s="48"/>
      <c r="CC127" s="191">
        <f t="shared" si="3504"/>
        <v>0</v>
      </c>
      <c r="CD127" s="48"/>
      <c r="CE127" s="48"/>
      <c r="CF127" s="48"/>
      <c r="CG127" s="48"/>
      <c r="CH127" s="48"/>
      <c r="CI127" s="48"/>
      <c r="CJ127" s="192">
        <f>CD127+CE127-CF127+CG127-CH127+CI127</f>
        <v>0</v>
      </c>
      <c r="CK127" s="48"/>
      <c r="CL127" s="48"/>
      <c r="CN127" s="48"/>
      <c r="CO127" s="48"/>
      <c r="CP127" s="48"/>
      <c r="CQ127" s="48"/>
      <c r="CR127" s="191">
        <f t="shared" si="3505"/>
        <v>0</v>
      </c>
      <c r="CS127" s="48"/>
      <c r="CT127" s="48"/>
      <c r="CU127" s="48"/>
      <c r="CV127" s="48"/>
      <c r="CW127" s="48"/>
      <c r="CX127" s="48"/>
      <c r="CY127" s="192">
        <f>CS127+CT127-CU127+CV127-CW127+CX127</f>
        <v>0</v>
      </c>
      <c r="CZ127" s="48"/>
      <c r="DA127" s="48"/>
      <c r="DC127" s="48"/>
      <c r="DD127" s="48"/>
      <c r="DE127" s="48"/>
      <c r="DF127" s="48"/>
      <c r="DG127" s="191">
        <f t="shared" si="3506"/>
        <v>0</v>
      </c>
      <c r="DH127" s="48"/>
      <c r="DI127" s="48"/>
      <c r="DJ127" s="48"/>
      <c r="DK127" s="48"/>
      <c r="DL127" s="48"/>
      <c r="DM127" s="48"/>
      <c r="DN127" s="192">
        <f>DH127+DI127-DJ127+DK127-DL127+DM127</f>
        <v>0</v>
      </c>
      <c r="DO127" s="48"/>
      <c r="DP127" s="48"/>
      <c r="DR127" s="48"/>
      <c r="DS127" s="48"/>
      <c r="DT127" s="48"/>
      <c r="DU127" s="48"/>
      <c r="DV127" s="191">
        <f t="shared" si="3507"/>
        <v>0</v>
      </c>
      <c r="DW127" s="48"/>
      <c r="DX127" s="48"/>
      <c r="DY127" s="48"/>
      <c r="DZ127" s="48"/>
      <c r="EA127" s="48"/>
      <c r="EB127" s="48"/>
      <c r="EC127" s="192">
        <f>DW127+DX127-DY127+DZ127-EA127+EB127</f>
        <v>0</v>
      </c>
      <c r="ED127" s="48"/>
      <c r="EE127" s="48"/>
      <c r="EG127" s="48"/>
      <c r="EH127" s="48"/>
      <c r="EI127" s="48"/>
      <c r="EJ127" s="48"/>
      <c r="EK127" s="191">
        <f t="shared" si="3508"/>
        <v>0</v>
      </c>
      <c r="EL127" s="48"/>
      <c r="EM127" s="48"/>
      <c r="EN127" s="48"/>
      <c r="EO127" s="48"/>
      <c r="EP127" s="48"/>
      <c r="EQ127" s="48"/>
      <c r="ER127" s="192">
        <f>EL127+EM127-EN127+EO127-EP127+EQ127</f>
        <v>0</v>
      </c>
      <c r="ES127" s="48"/>
      <c r="ET127" s="48"/>
      <c r="EV127" s="48"/>
      <c r="EW127" s="48"/>
      <c r="EX127" s="48"/>
      <c r="EY127" s="48"/>
      <c r="EZ127" s="191">
        <f t="shared" si="3509"/>
        <v>0</v>
      </c>
      <c r="FA127" s="48"/>
      <c r="FB127" s="48"/>
      <c r="FC127" s="48"/>
      <c r="FD127" s="48"/>
      <c r="FE127" s="48"/>
      <c r="FF127" s="48"/>
      <c r="FG127" s="192">
        <f>FA127+FB127-FC127+FD127-FE127+FF127</f>
        <v>0</v>
      </c>
      <c r="FH127" s="48"/>
      <c r="FI127" s="48"/>
      <c r="FK127" s="48"/>
      <c r="FL127" s="48"/>
      <c r="FM127" s="48"/>
      <c r="FN127" s="48"/>
      <c r="FO127" s="191">
        <f t="shared" si="3510"/>
        <v>0</v>
      </c>
      <c r="FP127" s="48"/>
      <c r="FQ127" s="48"/>
      <c r="FR127" s="48"/>
      <c r="FS127" s="48"/>
      <c r="FT127" s="48"/>
      <c r="FU127" s="48"/>
      <c r="FV127" s="192">
        <f>FP127+FQ127-FR127+FS127-FT127+FU127</f>
        <v>0</v>
      </c>
      <c r="FW127" s="48"/>
      <c r="FX127" s="48"/>
      <c r="FZ127" s="48"/>
      <c r="GA127" s="48"/>
      <c r="GB127" s="48"/>
      <c r="GC127" s="48"/>
      <c r="GD127" s="191">
        <f t="shared" si="3511"/>
        <v>0</v>
      </c>
      <c r="GE127" s="48"/>
      <c r="GF127" s="48"/>
      <c r="GG127" s="48"/>
      <c r="GH127" s="48"/>
      <c r="GI127" s="48"/>
      <c r="GJ127" s="48"/>
      <c r="GK127" s="192">
        <f>GE127+GF127-GG127+GH127-GI127+GJ127</f>
        <v>0</v>
      </c>
      <c r="GL127" s="48"/>
      <c r="GM127" s="48"/>
      <c r="GO127" s="48"/>
      <c r="GP127" s="48"/>
      <c r="GQ127" s="48"/>
      <c r="GR127" s="48"/>
      <c r="GS127" s="191">
        <f t="shared" si="3512"/>
        <v>0</v>
      </c>
      <c r="GT127" s="48"/>
      <c r="GU127" s="48"/>
      <c r="GV127" s="48"/>
      <c r="GW127" s="48"/>
      <c r="GX127" s="48"/>
      <c r="GY127" s="48"/>
      <c r="GZ127" s="192">
        <f>GT127+GU127-GV127+GW127-GX127+GY127</f>
        <v>0</v>
      </c>
      <c r="HA127" s="48"/>
      <c r="HB127" s="48"/>
      <c r="HD127" s="48"/>
      <c r="HE127" s="48"/>
      <c r="HF127" s="48"/>
      <c r="HG127" s="48"/>
      <c r="HH127" s="191">
        <f t="shared" si="3513"/>
        <v>0</v>
      </c>
      <c r="HI127" s="48"/>
      <c r="HJ127" s="48"/>
      <c r="HK127" s="48"/>
      <c r="HL127" s="48"/>
      <c r="HM127" s="48"/>
      <c r="HN127" s="48"/>
      <c r="HO127" s="192">
        <f>HI127+HJ127-HK127+HL127-HM127+HN127</f>
        <v>0</v>
      </c>
      <c r="HP127" s="48"/>
      <c r="HQ127" s="48"/>
      <c r="HS127" s="48"/>
      <c r="HT127" s="48"/>
      <c r="HU127" s="48"/>
      <c r="HV127" s="48"/>
      <c r="HW127" s="191">
        <f t="shared" si="3514"/>
        <v>0</v>
      </c>
      <c r="HX127" s="48"/>
      <c r="HY127" s="48"/>
      <c r="HZ127" s="48"/>
      <c r="IA127" s="48"/>
      <c r="IB127" s="48"/>
      <c r="IC127" s="48"/>
      <c r="ID127" s="192">
        <f>HX127+HY127-HZ127+IA127-IB127+IC127</f>
        <v>0</v>
      </c>
      <c r="IE127" s="48"/>
      <c r="IF127" s="48"/>
      <c r="IH127" s="48"/>
      <c r="II127" s="48"/>
      <c r="IJ127" s="48"/>
      <c r="IK127" s="48"/>
      <c r="IL127" s="191">
        <f t="shared" si="3515"/>
        <v>0</v>
      </c>
      <c r="IM127" s="48"/>
      <c r="IN127" s="48"/>
      <c r="IO127" s="48"/>
      <c r="IP127" s="48"/>
      <c r="IQ127" s="48"/>
      <c r="IR127" s="48"/>
      <c r="IS127" s="192">
        <f>IM127+IN127-IO127+IP127-IQ127+IR127</f>
        <v>0</v>
      </c>
      <c r="IT127" s="48"/>
      <c r="IU127" s="48"/>
      <c r="IW127" s="48"/>
      <c r="IX127" s="48"/>
      <c r="IY127" s="48"/>
      <c r="IZ127" s="48"/>
      <c r="JA127" s="191">
        <f t="shared" si="3516"/>
        <v>0</v>
      </c>
      <c r="JB127" s="48"/>
      <c r="JC127" s="48"/>
      <c r="JD127" s="48"/>
      <c r="JE127" s="48"/>
      <c r="JF127" s="48"/>
      <c r="JG127" s="48"/>
      <c r="JH127" s="192">
        <f>JB127+JC127-JD127+JE127-JF127+JG127</f>
        <v>0</v>
      </c>
      <c r="JI127" s="48"/>
      <c r="JJ127" s="48"/>
      <c r="JL127" s="48"/>
      <c r="JM127" s="48"/>
      <c r="JN127" s="48"/>
      <c r="JO127" s="48"/>
      <c r="JP127" s="191">
        <f t="shared" si="3517"/>
        <v>0</v>
      </c>
      <c r="JQ127" s="48"/>
      <c r="JR127" s="48"/>
      <c r="JS127" s="48"/>
      <c r="JT127" s="48"/>
      <c r="JU127" s="48"/>
      <c r="JV127" s="48"/>
      <c r="JW127" s="192">
        <f>JQ127+JR127-JS127+JT127-JU127+JV127</f>
        <v>0</v>
      </c>
      <c r="JX127" s="48"/>
      <c r="JY127" s="48"/>
      <c r="KA127" s="48"/>
      <c r="KB127" s="48"/>
      <c r="KC127" s="48"/>
      <c r="KD127" s="48"/>
      <c r="KE127" s="191">
        <f t="shared" si="3518"/>
        <v>0</v>
      </c>
      <c r="KF127" s="48"/>
      <c r="KG127" s="48"/>
      <c r="KH127" s="48"/>
      <c r="KI127" s="48"/>
      <c r="KJ127" s="48"/>
      <c r="KK127" s="48"/>
      <c r="KL127" s="192">
        <f>KF127+KG127-KH127+KI127-KJ127+KK127</f>
        <v>0</v>
      </c>
      <c r="KM127" s="48"/>
      <c r="KN127" s="48"/>
      <c r="KP127" s="48"/>
      <c r="KQ127" s="48"/>
      <c r="KR127" s="48"/>
      <c r="KS127" s="48"/>
      <c r="KT127" s="191">
        <f t="shared" si="3519"/>
        <v>0</v>
      </c>
      <c r="KU127" s="48"/>
      <c r="KV127" s="48"/>
      <c r="KW127" s="48"/>
      <c r="KX127" s="48"/>
      <c r="KY127" s="48"/>
      <c r="KZ127" s="48"/>
      <c r="LA127" s="192">
        <f>KU127+KV127-KW127+KX127-KY127+KZ127</f>
        <v>0</v>
      </c>
      <c r="LB127" s="48"/>
      <c r="LC127" s="48"/>
      <c r="LE127" s="48"/>
      <c r="LF127" s="48"/>
      <c r="LG127" s="48"/>
      <c r="LH127" s="48"/>
      <c r="LI127" s="191">
        <f t="shared" si="3520"/>
        <v>0</v>
      </c>
      <c r="LJ127" s="48"/>
      <c r="LK127" s="48"/>
      <c r="LL127" s="48"/>
      <c r="LM127" s="48"/>
      <c r="LN127" s="48"/>
      <c r="LO127" s="48"/>
      <c r="LP127" s="192">
        <f>LJ127+LK127-LL127+LM127-LN127+LO127</f>
        <v>0</v>
      </c>
      <c r="LQ127" s="48"/>
      <c r="LR127" s="48"/>
      <c r="LT127" s="48"/>
      <c r="LU127" s="48"/>
      <c r="LV127" s="48"/>
      <c r="LW127" s="48"/>
      <c r="LX127" s="191">
        <f t="shared" si="3521"/>
        <v>0</v>
      </c>
      <c r="LY127" s="48"/>
      <c r="LZ127" s="48"/>
      <c r="MA127" s="48"/>
      <c r="MB127" s="48"/>
      <c r="MC127" s="48"/>
      <c r="MD127" s="48"/>
      <c r="ME127" s="192">
        <f>LY127+LZ127-MA127+MB127-MC127+MD127</f>
        <v>0</v>
      </c>
      <c r="MF127" s="48"/>
      <c r="MG127" s="48"/>
      <c r="MI127" s="48"/>
      <c r="MJ127" s="48"/>
      <c r="MK127" s="48"/>
      <c r="ML127" s="48"/>
      <c r="MM127" s="191">
        <f t="shared" si="3522"/>
        <v>0</v>
      </c>
      <c r="MN127" s="48"/>
      <c r="MO127" s="48"/>
      <c r="MP127" s="48"/>
      <c r="MQ127" s="48"/>
      <c r="MR127" s="48"/>
      <c r="MS127" s="48"/>
      <c r="MT127" s="192">
        <f>MN127+MO127-MP127+MQ127-MR127+MS127</f>
        <v>0</v>
      </c>
      <c r="MU127" s="48"/>
      <c r="MV127" s="48"/>
      <c r="MX127" s="48"/>
      <c r="MY127" s="48"/>
      <c r="MZ127" s="48"/>
      <c r="NA127" s="48"/>
      <c r="NB127" s="191">
        <f t="shared" si="3523"/>
        <v>0</v>
      </c>
      <c r="NC127" s="48"/>
      <c r="ND127" s="48"/>
      <c r="NE127" s="48"/>
      <c r="NF127" s="48"/>
      <c r="NG127" s="48"/>
      <c r="NH127" s="48"/>
      <c r="NI127" s="192">
        <f>NC127+ND127-NE127+NF127-NG127+NH127</f>
        <v>0</v>
      </c>
      <c r="NJ127" s="48"/>
      <c r="NK127" s="48"/>
      <c r="NM127" s="48"/>
      <c r="NN127" s="48"/>
      <c r="NO127" s="48"/>
      <c r="NP127" s="48"/>
      <c r="NQ127" s="191">
        <f t="shared" si="3524"/>
        <v>0</v>
      </c>
      <c r="NR127" s="48"/>
      <c r="NS127" s="48"/>
      <c r="NT127" s="48"/>
      <c r="NU127" s="48"/>
      <c r="NV127" s="48"/>
      <c r="NW127" s="48"/>
      <c r="NX127" s="192">
        <f>NR127+NS127-NT127+NU127-NV127+NW127</f>
        <v>0</v>
      </c>
      <c r="NY127" s="48"/>
      <c r="NZ127" s="48"/>
      <c r="OB127" s="48"/>
      <c r="OC127" s="48"/>
      <c r="OD127" s="48"/>
      <c r="OE127" s="48"/>
      <c r="OF127" s="191">
        <f t="shared" si="3525"/>
        <v>0</v>
      </c>
      <c r="OG127" s="48"/>
      <c r="OH127" s="48"/>
      <c r="OI127" s="48"/>
      <c r="OJ127" s="48"/>
      <c r="OK127" s="48"/>
      <c r="OL127" s="48"/>
      <c r="OM127" s="192">
        <f>OG127+OH127-OI127+OJ127-OK127+OL127</f>
        <v>0</v>
      </c>
      <c r="ON127" s="48"/>
      <c r="OO127" s="48"/>
      <c r="OQ127" s="48"/>
      <c r="OR127" s="48"/>
      <c r="OS127" s="48"/>
      <c r="OT127" s="48"/>
      <c r="OU127" s="191">
        <f t="shared" si="3526"/>
        <v>0</v>
      </c>
      <c r="OV127" s="48"/>
      <c r="OW127" s="48"/>
      <c r="OX127" s="48"/>
      <c r="OY127" s="48"/>
      <c r="OZ127" s="48"/>
      <c r="PA127" s="48"/>
      <c r="PB127" s="192">
        <f>OV127+OW127-OX127+OY127-OZ127+PA127</f>
        <v>0</v>
      </c>
      <c r="PC127" s="48"/>
      <c r="PD127" s="48"/>
      <c r="PF127" s="48"/>
      <c r="PG127" s="48"/>
      <c r="PH127" s="48"/>
      <c r="PI127" s="48"/>
      <c r="PJ127" s="191">
        <f t="shared" si="3527"/>
        <v>0</v>
      </c>
      <c r="PK127" s="48"/>
      <c r="PL127" s="48"/>
      <c r="PM127" s="48"/>
      <c r="PN127" s="48"/>
      <c r="PO127" s="48"/>
      <c r="PP127" s="48"/>
      <c r="PQ127" s="192">
        <f>PK127+PL127-PM127+PN127-PO127+PP127</f>
        <v>0</v>
      </c>
      <c r="PR127" s="48"/>
      <c r="PS127" s="48"/>
      <c r="PU127" s="48"/>
      <c r="PV127" s="48"/>
      <c r="PW127" s="48"/>
      <c r="PX127" s="48"/>
      <c r="PY127" s="191">
        <f t="shared" si="3528"/>
        <v>0</v>
      </c>
      <c r="PZ127" s="48"/>
      <c r="QA127" s="48"/>
      <c r="QB127" s="48"/>
      <c r="QC127" s="48"/>
      <c r="QD127" s="48"/>
      <c r="QE127" s="48"/>
      <c r="QF127" s="192">
        <f>PZ127+QA127-QB127+QC127-QD127+QE127</f>
        <v>0</v>
      </c>
      <c r="QG127" s="48"/>
      <c r="QH127" s="48"/>
      <c r="QJ127" s="48"/>
      <c r="QK127" s="48"/>
      <c r="QL127" s="48"/>
      <c r="QM127" s="48"/>
      <c r="QN127" s="191">
        <f t="shared" si="3529"/>
        <v>0</v>
      </c>
      <c r="QO127" s="48"/>
      <c r="QP127" s="48"/>
      <c r="QQ127" s="48"/>
      <c r="QR127" s="48"/>
      <c r="QS127" s="48"/>
      <c r="QT127" s="48"/>
      <c r="QU127" s="192">
        <f>QO127+QP127-QQ127+QR127-QS127+QT127</f>
        <v>0</v>
      </c>
      <c r="QV127" s="48"/>
      <c r="QW127" s="48"/>
      <c r="QY127" s="48"/>
      <c r="QZ127" s="48"/>
      <c r="RA127" s="48"/>
      <c r="RB127" s="48"/>
      <c r="RC127" s="191">
        <f t="shared" si="3530"/>
        <v>0</v>
      </c>
      <c r="RD127" s="48"/>
      <c r="RE127" s="48"/>
      <c r="RF127" s="48"/>
      <c r="RG127" s="48"/>
      <c r="RH127" s="48"/>
      <c r="RI127" s="48"/>
      <c r="RJ127" s="192">
        <f>RD127+RE127-RF127+RG127-RH127+RI127</f>
        <v>0</v>
      </c>
      <c r="RK127" s="48"/>
      <c r="RL127" s="48"/>
      <c r="RN127" s="48"/>
      <c r="RO127" s="48"/>
      <c r="RP127" s="48"/>
      <c r="RQ127" s="48"/>
      <c r="RR127" s="191">
        <f t="shared" si="3531"/>
        <v>0</v>
      </c>
      <c r="RS127" s="48"/>
      <c r="RT127" s="48"/>
      <c r="RU127" s="48"/>
      <c r="RV127" s="48"/>
      <c r="RW127" s="48"/>
      <c r="RX127" s="48"/>
      <c r="RY127" s="192">
        <f>RS127+RT127-RU127+RV127-RW127+RX127</f>
        <v>0</v>
      </c>
      <c r="RZ127" s="48"/>
      <c r="SA127" s="48"/>
      <c r="SC127" s="48"/>
      <c r="SD127" s="48"/>
      <c r="SE127" s="48"/>
      <c r="SF127" s="48"/>
      <c r="SG127" s="191">
        <f t="shared" si="3532"/>
        <v>0</v>
      </c>
      <c r="SH127" s="48"/>
      <c r="SI127" s="48"/>
      <c r="SJ127" s="48"/>
      <c r="SK127" s="48"/>
      <c r="SL127" s="48"/>
      <c r="SM127" s="48"/>
      <c r="SN127" s="192">
        <f>SH127+SI127-SJ127+SK127-SL127+SM127</f>
        <v>0</v>
      </c>
      <c r="SO127" s="48"/>
      <c r="SP127" s="48"/>
      <c r="SR127" s="48"/>
      <c r="SS127" s="48"/>
      <c r="ST127" s="48"/>
      <c r="SU127" s="48"/>
      <c r="SV127" s="191">
        <f t="shared" si="3533"/>
        <v>0</v>
      </c>
      <c r="SW127" s="48"/>
      <c r="SX127" s="48"/>
      <c r="SY127" s="48"/>
      <c r="SZ127" s="48"/>
      <c r="TA127" s="48"/>
      <c r="TB127" s="48"/>
      <c r="TC127" s="192">
        <f>SW127+SX127-SY127+SZ127-TA127+TB127</f>
        <v>0</v>
      </c>
      <c r="TD127" s="48"/>
      <c r="TE127" s="48"/>
      <c r="TG127" s="48"/>
      <c r="TH127" s="48"/>
      <c r="TI127" s="48"/>
      <c r="TJ127" s="48"/>
      <c r="TK127" s="191">
        <f t="shared" si="3534"/>
        <v>0</v>
      </c>
      <c r="TL127" s="48"/>
      <c r="TM127" s="48"/>
      <c r="TN127" s="48"/>
      <c r="TO127" s="48"/>
      <c r="TP127" s="48"/>
      <c r="TQ127" s="48"/>
      <c r="TR127" s="192">
        <f>TL127+TM127-TN127+TO127-TP127+TQ127</f>
        <v>0</v>
      </c>
      <c r="TS127" s="48"/>
      <c r="TT127" s="48"/>
      <c r="TV127" s="48"/>
      <c r="TW127" s="48"/>
      <c r="TX127" s="48"/>
      <c r="TY127" s="48"/>
      <c r="TZ127" s="191">
        <f t="shared" si="3535"/>
        <v>0</v>
      </c>
      <c r="UA127" s="48"/>
      <c r="UB127" s="48"/>
      <c r="UC127" s="48"/>
      <c r="UD127" s="48"/>
      <c r="UE127" s="48"/>
      <c r="UF127" s="48"/>
      <c r="UG127" s="192">
        <f>UA127+UB127-UC127+UD127-UE127+UF127</f>
        <v>0</v>
      </c>
      <c r="UH127" s="48"/>
      <c r="UI127" s="48"/>
      <c r="UK127" s="48"/>
      <c r="UL127" s="48"/>
      <c r="UM127" s="48"/>
      <c r="UN127" s="48"/>
      <c r="UO127" s="191">
        <f t="shared" si="3536"/>
        <v>0</v>
      </c>
      <c r="UP127" s="48"/>
      <c r="UQ127" s="48"/>
      <c r="UR127" s="48"/>
      <c r="US127" s="48"/>
      <c r="UT127" s="48"/>
      <c r="UU127" s="48"/>
      <c r="UV127" s="192">
        <f>UP127+UQ127-UR127+US127-UT127+UU127</f>
        <v>0</v>
      </c>
      <c r="UW127" s="48"/>
      <c r="UX127" s="48"/>
      <c r="UZ127" s="48"/>
      <c r="VA127" s="48"/>
      <c r="VB127" s="48"/>
      <c r="VC127" s="48"/>
      <c r="VD127" s="191">
        <f t="shared" si="3537"/>
        <v>0</v>
      </c>
      <c r="VE127" s="48"/>
      <c r="VF127" s="48"/>
      <c r="VG127" s="48"/>
      <c r="VH127" s="48"/>
      <c r="VI127" s="48"/>
      <c r="VJ127" s="48"/>
      <c r="VK127" s="192">
        <f>VE127+VF127-VG127+VH127-VI127+VJ127</f>
        <v>0</v>
      </c>
      <c r="VL127" s="48"/>
      <c r="VM127" s="48"/>
      <c r="VO127" s="48"/>
      <c r="VP127" s="48"/>
      <c r="VQ127" s="48"/>
      <c r="VR127" s="48"/>
      <c r="VS127" s="191">
        <f t="shared" si="3538"/>
        <v>0</v>
      </c>
      <c r="VT127" s="48"/>
      <c r="VU127" s="48"/>
      <c r="VV127" s="48"/>
      <c r="VW127" s="48"/>
      <c r="VX127" s="48"/>
      <c r="VY127" s="48"/>
      <c r="VZ127" s="192">
        <f>VT127+VU127-VV127+VW127-VX127+VY127</f>
        <v>0</v>
      </c>
      <c r="WA127" s="48"/>
      <c r="WB127" s="48"/>
      <c r="WD127" s="48"/>
      <c r="WE127" s="48"/>
      <c r="WF127" s="48"/>
      <c r="WG127" s="48"/>
      <c r="WH127" s="191">
        <f t="shared" si="3539"/>
        <v>0</v>
      </c>
      <c r="WI127" s="48"/>
      <c r="WJ127" s="48"/>
      <c r="WK127" s="48"/>
      <c r="WL127" s="48"/>
      <c r="WM127" s="48"/>
      <c r="WN127" s="48"/>
      <c r="WO127" s="192">
        <f>WI127+WJ127-WK127+WL127-WM127+WN127</f>
        <v>0</v>
      </c>
      <c r="WP127" s="48"/>
      <c r="WQ127" s="48"/>
      <c r="WS127" s="48"/>
      <c r="WT127" s="48"/>
      <c r="WU127" s="48"/>
      <c r="WV127" s="48"/>
      <c r="WW127" s="191">
        <f t="shared" si="3540"/>
        <v>0</v>
      </c>
      <c r="WX127" s="48"/>
      <c r="WY127" s="48"/>
      <c r="WZ127" s="48"/>
      <c r="XA127" s="48"/>
      <c r="XB127" s="48"/>
      <c r="XC127" s="48"/>
      <c r="XD127" s="192">
        <f>WX127+WY127-WZ127+XA127-XB127+XC127</f>
        <v>0</v>
      </c>
      <c r="XE127" s="48"/>
      <c r="XF127" s="48"/>
      <c r="XH127" s="48"/>
      <c r="XI127" s="48"/>
      <c r="XJ127" s="48"/>
      <c r="XK127" s="48"/>
      <c r="XL127" s="191">
        <f t="shared" si="3541"/>
        <v>0</v>
      </c>
      <c r="XM127" s="48"/>
      <c r="XN127" s="48"/>
      <c r="XO127" s="48"/>
      <c r="XP127" s="48"/>
      <c r="XQ127" s="48"/>
      <c r="XR127" s="48"/>
      <c r="XS127" s="192">
        <f>XM127+XN127-XO127+XP127-XQ127+XR127</f>
        <v>0</v>
      </c>
      <c r="XT127" s="48"/>
      <c r="XU127" s="48"/>
      <c r="XW127" s="48"/>
      <c r="XX127" s="48"/>
      <c r="XY127" s="48"/>
      <c r="XZ127" s="48"/>
      <c r="YA127" s="191">
        <f t="shared" si="3542"/>
        <v>0</v>
      </c>
      <c r="YB127" s="48"/>
      <c r="YC127" s="48"/>
      <c r="YD127" s="48"/>
      <c r="YE127" s="48"/>
      <c r="YF127" s="48"/>
      <c r="YG127" s="48"/>
      <c r="YH127" s="192">
        <f>YB127+YC127-YD127+YE127-YF127+YG127</f>
        <v>0</v>
      </c>
      <c r="YI127" s="48"/>
      <c r="YJ127" s="48"/>
      <c r="YL127" s="48"/>
      <c r="YM127" s="48"/>
      <c r="YN127" s="48"/>
      <c r="YO127" s="48"/>
      <c r="YP127" s="191">
        <f t="shared" si="3543"/>
        <v>0</v>
      </c>
      <c r="YQ127" s="48"/>
      <c r="YR127" s="48"/>
      <c r="YS127" s="48"/>
      <c r="YT127" s="48"/>
      <c r="YU127" s="48"/>
      <c r="YV127" s="48"/>
      <c r="YW127" s="192">
        <f>YQ127+YR127-YS127+YT127-YU127+YV127</f>
        <v>0</v>
      </c>
      <c r="YX127" s="48"/>
      <c r="YY127" s="48"/>
      <c r="ZA127" s="48"/>
      <c r="ZB127" s="48"/>
      <c r="ZC127" s="48"/>
      <c r="ZD127" s="48"/>
      <c r="ZE127" s="191">
        <f t="shared" si="3544"/>
        <v>0</v>
      </c>
      <c r="ZF127" s="48"/>
      <c r="ZG127" s="48"/>
      <c r="ZH127" s="48"/>
      <c r="ZI127" s="48"/>
      <c r="ZJ127" s="48"/>
      <c r="ZK127" s="48"/>
      <c r="ZL127" s="192">
        <f>ZF127+ZG127-ZH127+ZI127-ZJ127+ZK127</f>
        <v>0</v>
      </c>
      <c r="ZM127" s="48"/>
      <c r="ZN127" s="48"/>
      <c r="ZP127" s="48"/>
      <c r="ZQ127" s="48"/>
      <c r="ZR127" s="48"/>
      <c r="ZS127" s="48"/>
      <c r="ZT127" s="191">
        <f t="shared" si="3545"/>
        <v>0</v>
      </c>
      <c r="ZU127" s="48"/>
      <c r="ZV127" s="48"/>
      <c r="ZW127" s="48"/>
      <c r="ZX127" s="48"/>
      <c r="ZY127" s="48"/>
      <c r="ZZ127" s="48"/>
      <c r="AAA127" s="192">
        <f>ZU127+ZV127-ZW127+ZX127-ZY127+ZZ127</f>
        <v>0</v>
      </c>
      <c r="AAB127" s="48"/>
      <c r="AAC127" s="48"/>
      <c r="AAE127" s="48"/>
      <c r="AAF127" s="48"/>
      <c r="AAG127" s="48"/>
      <c r="AAH127" s="48"/>
      <c r="AAI127" s="191">
        <f t="shared" si="3546"/>
        <v>0</v>
      </c>
      <c r="AAJ127" s="48"/>
      <c r="AAK127" s="48"/>
      <c r="AAL127" s="48"/>
      <c r="AAM127" s="48"/>
      <c r="AAN127" s="48"/>
      <c r="AAO127" s="48"/>
      <c r="AAP127" s="192">
        <f>AAJ127+AAK127-AAL127+AAM127-AAN127+AAO127</f>
        <v>0</v>
      </c>
      <c r="AAQ127" s="48"/>
      <c r="AAR127" s="48"/>
      <c r="AAT127" s="48"/>
      <c r="AAU127" s="48"/>
      <c r="AAV127" s="48"/>
      <c r="AAW127" s="48"/>
      <c r="AAX127" s="191">
        <f t="shared" si="3547"/>
        <v>0</v>
      </c>
      <c r="AAY127" s="48"/>
      <c r="AAZ127" s="48"/>
      <c r="ABA127" s="48"/>
      <c r="ABB127" s="48"/>
      <c r="ABC127" s="48"/>
      <c r="ABD127" s="48"/>
      <c r="ABE127" s="192">
        <f>AAY127+AAZ127-ABA127+ABB127-ABC127+ABD127</f>
        <v>0</v>
      </c>
      <c r="ABF127" s="48"/>
      <c r="ABG127" s="48"/>
      <c r="ABI127" s="48"/>
      <c r="ABJ127" s="48"/>
      <c r="ABK127" s="48"/>
      <c r="ABL127" s="48"/>
      <c r="ABM127" s="191">
        <f t="shared" si="3548"/>
        <v>0</v>
      </c>
      <c r="ABN127" s="48"/>
      <c r="ABO127" s="48"/>
      <c r="ABP127" s="48"/>
      <c r="ABQ127" s="48"/>
      <c r="ABR127" s="48"/>
      <c r="ABS127" s="48"/>
      <c r="ABT127" s="192">
        <f>ABN127+ABO127-ABP127+ABQ127-ABR127+ABS127</f>
        <v>0</v>
      </c>
      <c r="ABU127" s="48"/>
      <c r="ABV127" s="48"/>
      <c r="ABX127" s="48"/>
      <c r="ABY127" s="48"/>
      <c r="ABZ127" s="48"/>
      <c r="ACA127" s="48"/>
      <c r="ACB127" s="191">
        <f t="shared" si="3549"/>
        <v>0</v>
      </c>
      <c r="ACC127" s="48"/>
      <c r="ACD127" s="48"/>
      <c r="ACE127" s="48"/>
      <c r="ACF127" s="48"/>
      <c r="ACG127" s="48"/>
      <c r="ACH127" s="48"/>
      <c r="ACI127" s="192">
        <f>ACC127+ACD127-ACE127+ACF127-ACG127+ACH127</f>
        <v>0</v>
      </c>
      <c r="ACJ127" s="48"/>
      <c r="ACK127" s="48"/>
      <c r="ACM127" s="48"/>
      <c r="ACN127" s="48"/>
      <c r="ACO127" s="48"/>
      <c r="ACP127" s="48"/>
      <c r="ACQ127" s="191">
        <f t="shared" si="3550"/>
        <v>0</v>
      </c>
      <c r="ACR127" s="48"/>
      <c r="ACS127" s="48"/>
      <c r="ACT127" s="48"/>
      <c r="ACU127" s="48"/>
      <c r="ACV127" s="48"/>
      <c r="ACW127" s="48"/>
      <c r="ACX127" s="192">
        <f>ACR127+ACS127-ACT127+ACU127-ACV127+ACW127</f>
        <v>0</v>
      </c>
      <c r="ACY127" s="48"/>
      <c r="ACZ127" s="48"/>
      <c r="ADC127" s="48"/>
      <c r="ADD127" s="48"/>
      <c r="ADE127" s="48"/>
      <c r="ADF127" s="48"/>
      <c r="ADG127" s="191">
        <f t="shared" si="3551"/>
        <v>0</v>
      </c>
      <c r="ADH127" s="48"/>
      <c r="ADI127" s="48"/>
      <c r="ADJ127" s="48"/>
      <c r="ADK127" s="48"/>
      <c r="ADL127" s="48"/>
      <c r="ADM127" s="48"/>
      <c r="ADN127" s="192">
        <f>ADH127+ADI127-ADJ127+ADK127-ADL127+ADM127</f>
        <v>0</v>
      </c>
      <c r="ADO127" s="48"/>
      <c r="ADP127" s="48"/>
      <c r="ADR127" s="48"/>
      <c r="ADS127" s="48"/>
      <c r="ADT127" s="48"/>
      <c r="ADU127" s="48"/>
      <c r="ADV127" s="191">
        <f t="shared" si="3552"/>
        <v>0</v>
      </c>
      <c r="ADW127" s="48"/>
      <c r="ADX127" s="48"/>
      <c r="ADY127" s="48"/>
      <c r="ADZ127" s="48"/>
      <c r="AEA127" s="48"/>
      <c r="AEB127" s="48"/>
      <c r="AEC127" s="192">
        <f>ADW127+ADX127-ADY127+ADZ127-AEA127+AEB127</f>
        <v>0</v>
      </c>
      <c r="AED127" s="48"/>
      <c r="AEE127" s="48"/>
      <c r="AEG127" s="48"/>
      <c r="AEH127" s="48"/>
      <c r="AEI127" s="48"/>
      <c r="AEJ127" s="48"/>
      <c r="AEK127" s="191">
        <f t="shared" si="3553"/>
        <v>0</v>
      </c>
      <c r="AEL127" s="48"/>
      <c r="AEM127" s="48"/>
      <c r="AEN127" s="48"/>
      <c r="AEO127" s="48"/>
      <c r="AEP127" s="48"/>
      <c r="AEQ127" s="48"/>
      <c r="AER127" s="192">
        <f>AEL127+AEM127-AEN127+AEO127-AEP127+AEQ127</f>
        <v>0</v>
      </c>
      <c r="AES127" s="48"/>
      <c r="AET127" s="48"/>
      <c r="AEV127" s="48"/>
      <c r="AEW127" s="48"/>
      <c r="AEX127" s="48"/>
      <c r="AEY127" s="48"/>
      <c r="AEZ127" s="191">
        <f t="shared" si="3554"/>
        <v>0</v>
      </c>
      <c r="AFA127" s="48"/>
      <c r="AFB127" s="48"/>
      <c r="AFC127" s="48"/>
      <c r="AFD127" s="48"/>
      <c r="AFE127" s="48"/>
      <c r="AFF127" s="48"/>
      <c r="AFG127" s="192">
        <f>AFA127+AFB127-AFC127+AFD127-AFE127+AFF127</f>
        <v>0</v>
      </c>
      <c r="AFH127" s="48"/>
      <c r="AFI127" s="48"/>
      <c r="AFK127" s="48"/>
      <c r="AFL127" s="48"/>
      <c r="AFM127" s="48"/>
      <c r="AFN127" s="48"/>
      <c r="AFO127" s="191">
        <f t="shared" si="3555"/>
        <v>0</v>
      </c>
      <c r="AFP127" s="48"/>
      <c r="AFQ127" s="48"/>
      <c r="AFR127" s="48"/>
      <c r="AFS127" s="48"/>
      <c r="AFT127" s="48"/>
      <c r="AFU127" s="48"/>
      <c r="AFV127" s="192">
        <f>AFP127+AFQ127-AFR127+AFS127-AFT127+AFU127</f>
        <v>0</v>
      </c>
      <c r="AFW127" s="48"/>
      <c r="AFX127" s="48"/>
      <c r="AFZ127" s="48"/>
      <c r="AGA127" s="48"/>
      <c r="AGB127" s="48"/>
      <c r="AGC127" s="48"/>
      <c r="AGD127" s="191">
        <f t="shared" si="3556"/>
        <v>0</v>
      </c>
      <c r="AGE127" s="48"/>
      <c r="AGF127" s="48"/>
      <c r="AGG127" s="48"/>
      <c r="AGH127" s="48"/>
      <c r="AGI127" s="48"/>
      <c r="AGJ127" s="48"/>
      <c r="AGK127" s="192">
        <f>AGE127+AGF127-AGG127+AGH127-AGI127+AGJ127</f>
        <v>0</v>
      </c>
      <c r="AGL127" s="48"/>
      <c r="AGM127" s="48"/>
      <c r="AGO127" s="48"/>
      <c r="AGP127" s="48"/>
      <c r="AGQ127" s="48"/>
      <c r="AGR127" s="48"/>
      <c r="AGS127" s="191">
        <f t="shared" si="3557"/>
        <v>0</v>
      </c>
      <c r="AGT127" s="48"/>
      <c r="AGU127" s="48"/>
      <c r="AGV127" s="48"/>
      <c r="AGW127" s="48"/>
      <c r="AGX127" s="48"/>
      <c r="AGY127" s="48"/>
      <c r="AGZ127" s="192">
        <f>AGT127+AGU127-AGV127+AGW127-AGX127+AGY127</f>
        <v>0</v>
      </c>
      <c r="AHA127" s="48"/>
      <c r="AHB127" s="48"/>
      <c r="AHD127" s="48"/>
      <c r="AHE127" s="48"/>
      <c r="AHF127" s="48"/>
      <c r="AHG127" s="48"/>
      <c r="AHH127" s="191">
        <f t="shared" si="3558"/>
        <v>0</v>
      </c>
      <c r="AHI127" s="48"/>
      <c r="AHJ127" s="48"/>
      <c r="AHK127" s="48"/>
      <c r="AHL127" s="48"/>
      <c r="AHM127" s="48"/>
      <c r="AHN127" s="48"/>
      <c r="AHO127" s="192">
        <f>AHI127+AHJ127-AHK127+AHL127-AHM127+AHN127</f>
        <v>0</v>
      </c>
      <c r="AHP127" s="48"/>
      <c r="AHQ127" s="48"/>
      <c r="AHS127" s="48"/>
      <c r="AHT127" s="48"/>
      <c r="AHU127" s="48"/>
      <c r="AHV127" s="48"/>
      <c r="AHW127" s="191">
        <f t="shared" si="3559"/>
        <v>0</v>
      </c>
      <c r="AHX127" s="48"/>
      <c r="AHY127" s="48"/>
      <c r="AHZ127" s="48"/>
      <c r="AIA127" s="48"/>
      <c r="AIB127" s="48"/>
      <c r="AIC127" s="48"/>
      <c r="AID127" s="192">
        <f>AHX127+AHY127-AHZ127+AIA127-AIB127+AIC127</f>
        <v>0</v>
      </c>
      <c r="AIE127" s="48"/>
      <c r="AIF127" s="48"/>
    </row>
    <row r="128" spans="1:916" x14ac:dyDescent="0.25">
      <c r="A128" s="46" t="s">
        <v>291</v>
      </c>
      <c r="B128" s="47" t="s">
        <v>296</v>
      </c>
      <c r="C128" s="53"/>
      <c r="D128" s="48"/>
      <c r="E128" s="48"/>
      <c r="F128" s="48"/>
      <c r="G128" s="191">
        <f t="shared" si="3499"/>
        <v>0</v>
      </c>
      <c r="H128" s="48"/>
      <c r="I128" s="48"/>
      <c r="J128" s="48"/>
      <c r="K128" s="48"/>
      <c r="L128" s="48"/>
      <c r="M128" s="48"/>
      <c r="N128" s="192">
        <f>H128+I128-J128+K128-L128+M128</f>
        <v>0</v>
      </c>
      <c r="O128" s="48"/>
      <c r="P128" s="48"/>
      <c r="Q128" s="48"/>
      <c r="R128" s="48"/>
      <c r="S128" s="48"/>
      <c r="T128" s="48"/>
      <c r="U128" s="191">
        <f t="shared" si="3500"/>
        <v>0</v>
      </c>
      <c r="V128" s="48"/>
      <c r="W128" s="48"/>
      <c r="X128" s="48"/>
      <c r="Y128" s="48"/>
      <c r="Z128" s="48"/>
      <c r="AA128" s="48"/>
      <c r="AB128" s="192">
        <f>V128+W128-X128+Y128-Z128+AA128</f>
        <v>0</v>
      </c>
      <c r="AC128" s="48"/>
      <c r="AD128" s="48"/>
      <c r="AF128" s="48"/>
      <c r="AG128" s="48"/>
      <c r="AH128" s="48"/>
      <c r="AI128" s="48"/>
      <c r="AJ128" s="191">
        <f t="shared" si="3501"/>
        <v>0</v>
      </c>
      <c r="AK128" s="48"/>
      <c r="AL128" s="48"/>
      <c r="AM128" s="48"/>
      <c r="AN128" s="48"/>
      <c r="AO128" s="48"/>
      <c r="AP128" s="48"/>
      <c r="AQ128" s="192">
        <f>AK128+AL128-AM128+AN128-AO128+AP128</f>
        <v>0</v>
      </c>
      <c r="AR128" s="48"/>
      <c r="AS128" s="48"/>
      <c r="AU128" s="48"/>
      <c r="AV128" s="48"/>
      <c r="AW128" s="48"/>
      <c r="AX128" s="48"/>
      <c r="AY128" s="191">
        <f t="shared" si="3502"/>
        <v>0</v>
      </c>
      <c r="AZ128" s="48"/>
      <c r="BA128" s="48"/>
      <c r="BB128" s="48"/>
      <c r="BC128" s="48"/>
      <c r="BD128" s="48"/>
      <c r="BE128" s="48"/>
      <c r="BF128" s="192">
        <f>AZ128+BA128-BB128+BC128-BD128+BE128</f>
        <v>0</v>
      </c>
      <c r="BG128" s="48"/>
      <c r="BH128" s="48"/>
      <c r="BJ128" s="48"/>
      <c r="BK128" s="48"/>
      <c r="BL128" s="48"/>
      <c r="BM128" s="48"/>
      <c r="BN128" s="191">
        <f t="shared" si="3503"/>
        <v>0</v>
      </c>
      <c r="BO128" s="48"/>
      <c r="BP128" s="48"/>
      <c r="BQ128" s="48"/>
      <c r="BR128" s="48"/>
      <c r="BS128" s="48"/>
      <c r="BT128" s="48"/>
      <c r="BU128" s="192">
        <f>BO128+BP128-BQ128+BR128-BS128+BT128</f>
        <v>0</v>
      </c>
      <c r="BV128" s="48"/>
      <c r="BW128" s="48"/>
      <c r="BY128" s="48"/>
      <c r="BZ128" s="48"/>
      <c r="CA128" s="48"/>
      <c r="CB128" s="48"/>
      <c r="CC128" s="191">
        <f t="shared" si="3504"/>
        <v>0</v>
      </c>
      <c r="CD128" s="48"/>
      <c r="CE128" s="48"/>
      <c r="CF128" s="48"/>
      <c r="CG128" s="48"/>
      <c r="CH128" s="48"/>
      <c r="CI128" s="48"/>
      <c r="CJ128" s="192">
        <f>CD128+CE128-CF128+CG128-CH128+CI128</f>
        <v>0</v>
      </c>
      <c r="CK128" s="48"/>
      <c r="CL128" s="48"/>
      <c r="CN128" s="48"/>
      <c r="CO128" s="48"/>
      <c r="CP128" s="48"/>
      <c r="CQ128" s="48"/>
      <c r="CR128" s="191">
        <f t="shared" si="3505"/>
        <v>0</v>
      </c>
      <c r="CS128" s="48"/>
      <c r="CT128" s="48"/>
      <c r="CU128" s="48"/>
      <c r="CV128" s="48"/>
      <c r="CW128" s="48"/>
      <c r="CX128" s="48"/>
      <c r="CY128" s="192">
        <f>CS128+CT128-CU128+CV128-CW128+CX128</f>
        <v>0</v>
      </c>
      <c r="CZ128" s="48"/>
      <c r="DA128" s="48"/>
      <c r="DC128" s="48"/>
      <c r="DD128" s="48"/>
      <c r="DE128" s="48"/>
      <c r="DF128" s="48"/>
      <c r="DG128" s="191">
        <f t="shared" si="3506"/>
        <v>0</v>
      </c>
      <c r="DH128" s="48"/>
      <c r="DI128" s="48"/>
      <c r="DJ128" s="48"/>
      <c r="DK128" s="48"/>
      <c r="DL128" s="48"/>
      <c r="DM128" s="48"/>
      <c r="DN128" s="192">
        <f>DH128+DI128-DJ128+DK128-DL128+DM128</f>
        <v>0</v>
      </c>
      <c r="DO128" s="48"/>
      <c r="DP128" s="48"/>
      <c r="DR128" s="48"/>
      <c r="DS128" s="48"/>
      <c r="DT128" s="48"/>
      <c r="DU128" s="48"/>
      <c r="DV128" s="191">
        <f t="shared" si="3507"/>
        <v>0</v>
      </c>
      <c r="DW128" s="48"/>
      <c r="DX128" s="48"/>
      <c r="DY128" s="48"/>
      <c r="DZ128" s="48"/>
      <c r="EA128" s="48"/>
      <c r="EB128" s="48"/>
      <c r="EC128" s="192">
        <f>DW128+DX128-DY128+DZ128-EA128+EB128</f>
        <v>0</v>
      </c>
      <c r="ED128" s="48"/>
      <c r="EE128" s="48"/>
      <c r="EG128" s="48"/>
      <c r="EH128" s="48"/>
      <c r="EI128" s="48"/>
      <c r="EJ128" s="48"/>
      <c r="EK128" s="191">
        <f t="shared" si="3508"/>
        <v>0</v>
      </c>
      <c r="EL128" s="48"/>
      <c r="EM128" s="48"/>
      <c r="EN128" s="48"/>
      <c r="EO128" s="48"/>
      <c r="EP128" s="48"/>
      <c r="EQ128" s="48"/>
      <c r="ER128" s="192">
        <f>EL128+EM128-EN128+EO128-EP128+EQ128</f>
        <v>0</v>
      </c>
      <c r="ES128" s="48"/>
      <c r="ET128" s="48"/>
      <c r="EV128" s="48"/>
      <c r="EW128" s="48"/>
      <c r="EX128" s="48"/>
      <c r="EY128" s="48"/>
      <c r="EZ128" s="191">
        <f t="shared" si="3509"/>
        <v>0</v>
      </c>
      <c r="FA128" s="48"/>
      <c r="FB128" s="48"/>
      <c r="FC128" s="48"/>
      <c r="FD128" s="48"/>
      <c r="FE128" s="48"/>
      <c r="FF128" s="48"/>
      <c r="FG128" s="192">
        <f>FA128+FB128-FC128+FD128-FE128+FF128</f>
        <v>0</v>
      </c>
      <c r="FH128" s="48"/>
      <c r="FI128" s="48"/>
      <c r="FK128" s="48"/>
      <c r="FL128" s="48"/>
      <c r="FM128" s="48"/>
      <c r="FN128" s="48"/>
      <c r="FO128" s="191">
        <f t="shared" si="3510"/>
        <v>0</v>
      </c>
      <c r="FP128" s="48"/>
      <c r="FQ128" s="48"/>
      <c r="FR128" s="48"/>
      <c r="FS128" s="48"/>
      <c r="FT128" s="48"/>
      <c r="FU128" s="48"/>
      <c r="FV128" s="192">
        <f>FP128+FQ128-FR128+FS128-FT128+FU128</f>
        <v>0</v>
      </c>
      <c r="FW128" s="48"/>
      <c r="FX128" s="48"/>
      <c r="FZ128" s="48"/>
      <c r="GA128" s="48"/>
      <c r="GB128" s="48"/>
      <c r="GC128" s="48"/>
      <c r="GD128" s="191">
        <f t="shared" si="3511"/>
        <v>0</v>
      </c>
      <c r="GE128" s="48"/>
      <c r="GF128" s="48"/>
      <c r="GG128" s="48"/>
      <c r="GH128" s="48"/>
      <c r="GI128" s="48"/>
      <c r="GJ128" s="48"/>
      <c r="GK128" s="192">
        <f>GE128+GF128-GG128+GH128-GI128+GJ128</f>
        <v>0</v>
      </c>
      <c r="GL128" s="48"/>
      <c r="GM128" s="48"/>
      <c r="GO128" s="48"/>
      <c r="GP128" s="48"/>
      <c r="GQ128" s="48"/>
      <c r="GR128" s="48"/>
      <c r="GS128" s="191">
        <f t="shared" si="3512"/>
        <v>0</v>
      </c>
      <c r="GT128" s="48"/>
      <c r="GU128" s="48"/>
      <c r="GV128" s="48"/>
      <c r="GW128" s="48"/>
      <c r="GX128" s="48"/>
      <c r="GY128" s="48"/>
      <c r="GZ128" s="192">
        <f>GT128+GU128-GV128+GW128-GX128+GY128</f>
        <v>0</v>
      </c>
      <c r="HA128" s="48"/>
      <c r="HB128" s="48"/>
      <c r="HD128" s="48"/>
      <c r="HE128" s="48"/>
      <c r="HF128" s="48"/>
      <c r="HG128" s="48"/>
      <c r="HH128" s="191">
        <f t="shared" si="3513"/>
        <v>0</v>
      </c>
      <c r="HI128" s="48"/>
      <c r="HJ128" s="48"/>
      <c r="HK128" s="48"/>
      <c r="HL128" s="48"/>
      <c r="HM128" s="48"/>
      <c r="HN128" s="48"/>
      <c r="HO128" s="192">
        <f>HI128+HJ128-HK128+HL128-HM128+HN128</f>
        <v>0</v>
      </c>
      <c r="HP128" s="48"/>
      <c r="HQ128" s="48"/>
      <c r="HS128" s="48"/>
      <c r="HT128" s="48"/>
      <c r="HU128" s="48"/>
      <c r="HV128" s="48"/>
      <c r="HW128" s="191">
        <f t="shared" si="3514"/>
        <v>0</v>
      </c>
      <c r="HX128" s="48"/>
      <c r="HY128" s="48"/>
      <c r="HZ128" s="48"/>
      <c r="IA128" s="48"/>
      <c r="IB128" s="48"/>
      <c r="IC128" s="48"/>
      <c r="ID128" s="192">
        <f>HX128+HY128-HZ128+IA128-IB128+IC128</f>
        <v>0</v>
      </c>
      <c r="IE128" s="48"/>
      <c r="IF128" s="48"/>
      <c r="IH128" s="48"/>
      <c r="II128" s="48"/>
      <c r="IJ128" s="48"/>
      <c r="IK128" s="48"/>
      <c r="IL128" s="191">
        <f t="shared" si="3515"/>
        <v>0</v>
      </c>
      <c r="IM128" s="48"/>
      <c r="IN128" s="48"/>
      <c r="IO128" s="48"/>
      <c r="IP128" s="48"/>
      <c r="IQ128" s="48"/>
      <c r="IR128" s="48"/>
      <c r="IS128" s="192">
        <f>IM128+IN128-IO128+IP128-IQ128+IR128</f>
        <v>0</v>
      </c>
      <c r="IT128" s="48"/>
      <c r="IU128" s="48"/>
      <c r="IW128" s="48"/>
      <c r="IX128" s="48"/>
      <c r="IY128" s="48"/>
      <c r="IZ128" s="48"/>
      <c r="JA128" s="191">
        <f t="shared" si="3516"/>
        <v>0</v>
      </c>
      <c r="JB128" s="48"/>
      <c r="JC128" s="48"/>
      <c r="JD128" s="48"/>
      <c r="JE128" s="48"/>
      <c r="JF128" s="48"/>
      <c r="JG128" s="48"/>
      <c r="JH128" s="192">
        <f>JB128+JC128-JD128+JE128-JF128+JG128</f>
        <v>0</v>
      </c>
      <c r="JI128" s="48"/>
      <c r="JJ128" s="48"/>
      <c r="JL128" s="48"/>
      <c r="JM128" s="48"/>
      <c r="JN128" s="48"/>
      <c r="JO128" s="48"/>
      <c r="JP128" s="191">
        <f t="shared" si="3517"/>
        <v>0</v>
      </c>
      <c r="JQ128" s="48"/>
      <c r="JR128" s="48"/>
      <c r="JS128" s="48"/>
      <c r="JT128" s="48"/>
      <c r="JU128" s="48"/>
      <c r="JV128" s="48"/>
      <c r="JW128" s="192">
        <f>JQ128+JR128-JS128+JT128-JU128+JV128</f>
        <v>0</v>
      </c>
      <c r="JX128" s="48"/>
      <c r="JY128" s="48"/>
      <c r="KA128" s="48"/>
      <c r="KB128" s="48"/>
      <c r="KC128" s="48"/>
      <c r="KD128" s="48"/>
      <c r="KE128" s="191">
        <f t="shared" si="3518"/>
        <v>0</v>
      </c>
      <c r="KF128" s="48"/>
      <c r="KG128" s="48"/>
      <c r="KH128" s="48"/>
      <c r="KI128" s="48"/>
      <c r="KJ128" s="48"/>
      <c r="KK128" s="48"/>
      <c r="KL128" s="192">
        <f>KF128+KG128-KH128+KI128-KJ128+KK128</f>
        <v>0</v>
      </c>
      <c r="KM128" s="48"/>
      <c r="KN128" s="48"/>
      <c r="KP128" s="48"/>
      <c r="KQ128" s="48"/>
      <c r="KR128" s="48"/>
      <c r="KS128" s="48"/>
      <c r="KT128" s="191">
        <f t="shared" si="3519"/>
        <v>0</v>
      </c>
      <c r="KU128" s="48"/>
      <c r="KV128" s="48"/>
      <c r="KW128" s="48"/>
      <c r="KX128" s="48"/>
      <c r="KY128" s="48"/>
      <c r="KZ128" s="48"/>
      <c r="LA128" s="192">
        <f>KU128+KV128-KW128+KX128-KY128+KZ128</f>
        <v>0</v>
      </c>
      <c r="LB128" s="48"/>
      <c r="LC128" s="48"/>
      <c r="LE128" s="48"/>
      <c r="LF128" s="48"/>
      <c r="LG128" s="48"/>
      <c r="LH128" s="48"/>
      <c r="LI128" s="191">
        <f t="shared" si="3520"/>
        <v>0</v>
      </c>
      <c r="LJ128" s="48"/>
      <c r="LK128" s="48"/>
      <c r="LL128" s="48"/>
      <c r="LM128" s="48"/>
      <c r="LN128" s="48"/>
      <c r="LO128" s="48"/>
      <c r="LP128" s="192">
        <f>LJ128+LK128-LL128+LM128-LN128+LO128</f>
        <v>0</v>
      </c>
      <c r="LQ128" s="48"/>
      <c r="LR128" s="48"/>
      <c r="LT128" s="48"/>
      <c r="LU128" s="48"/>
      <c r="LV128" s="48"/>
      <c r="LW128" s="48"/>
      <c r="LX128" s="191">
        <f t="shared" si="3521"/>
        <v>0</v>
      </c>
      <c r="LY128" s="48"/>
      <c r="LZ128" s="48"/>
      <c r="MA128" s="48"/>
      <c r="MB128" s="48"/>
      <c r="MC128" s="48"/>
      <c r="MD128" s="48"/>
      <c r="ME128" s="192">
        <f>LY128+LZ128-MA128+MB128-MC128+MD128</f>
        <v>0</v>
      </c>
      <c r="MF128" s="48"/>
      <c r="MG128" s="48"/>
      <c r="MI128" s="48"/>
      <c r="MJ128" s="48"/>
      <c r="MK128" s="48"/>
      <c r="ML128" s="48"/>
      <c r="MM128" s="191">
        <f t="shared" si="3522"/>
        <v>0</v>
      </c>
      <c r="MN128" s="48"/>
      <c r="MO128" s="48"/>
      <c r="MP128" s="48"/>
      <c r="MQ128" s="48"/>
      <c r="MR128" s="48"/>
      <c r="MS128" s="48"/>
      <c r="MT128" s="192">
        <f>MN128+MO128-MP128+MQ128-MR128+MS128</f>
        <v>0</v>
      </c>
      <c r="MU128" s="48"/>
      <c r="MV128" s="48"/>
      <c r="MX128" s="48"/>
      <c r="MY128" s="48"/>
      <c r="MZ128" s="48"/>
      <c r="NA128" s="48"/>
      <c r="NB128" s="191">
        <f t="shared" si="3523"/>
        <v>0</v>
      </c>
      <c r="NC128" s="48"/>
      <c r="ND128" s="48"/>
      <c r="NE128" s="48"/>
      <c r="NF128" s="48"/>
      <c r="NG128" s="48"/>
      <c r="NH128" s="48"/>
      <c r="NI128" s="192">
        <f>NC128+ND128-NE128+NF128-NG128+NH128</f>
        <v>0</v>
      </c>
      <c r="NJ128" s="48"/>
      <c r="NK128" s="48"/>
      <c r="NM128" s="48"/>
      <c r="NN128" s="48"/>
      <c r="NO128" s="48"/>
      <c r="NP128" s="48"/>
      <c r="NQ128" s="191">
        <f t="shared" si="3524"/>
        <v>0</v>
      </c>
      <c r="NR128" s="48"/>
      <c r="NS128" s="48"/>
      <c r="NT128" s="48"/>
      <c r="NU128" s="48"/>
      <c r="NV128" s="48"/>
      <c r="NW128" s="48"/>
      <c r="NX128" s="192">
        <f>NR128+NS128-NT128+NU128-NV128+NW128</f>
        <v>0</v>
      </c>
      <c r="NY128" s="48"/>
      <c r="NZ128" s="48"/>
      <c r="OB128" s="48"/>
      <c r="OC128" s="48"/>
      <c r="OD128" s="48"/>
      <c r="OE128" s="48"/>
      <c r="OF128" s="191">
        <f t="shared" si="3525"/>
        <v>0</v>
      </c>
      <c r="OG128" s="48"/>
      <c r="OH128" s="48"/>
      <c r="OI128" s="48"/>
      <c r="OJ128" s="48"/>
      <c r="OK128" s="48"/>
      <c r="OL128" s="48"/>
      <c r="OM128" s="192">
        <f>OG128+OH128-OI128+OJ128-OK128+OL128</f>
        <v>0</v>
      </c>
      <c r="ON128" s="48"/>
      <c r="OO128" s="48"/>
      <c r="OQ128" s="48"/>
      <c r="OR128" s="48"/>
      <c r="OS128" s="48"/>
      <c r="OT128" s="48"/>
      <c r="OU128" s="191">
        <f t="shared" si="3526"/>
        <v>0</v>
      </c>
      <c r="OV128" s="48"/>
      <c r="OW128" s="48"/>
      <c r="OX128" s="48"/>
      <c r="OY128" s="48"/>
      <c r="OZ128" s="48"/>
      <c r="PA128" s="48"/>
      <c r="PB128" s="192">
        <f>OV128+OW128-OX128+OY128-OZ128+PA128</f>
        <v>0</v>
      </c>
      <c r="PC128" s="48"/>
      <c r="PD128" s="48"/>
      <c r="PF128" s="48"/>
      <c r="PG128" s="48"/>
      <c r="PH128" s="48"/>
      <c r="PI128" s="48"/>
      <c r="PJ128" s="191">
        <f t="shared" si="3527"/>
        <v>0</v>
      </c>
      <c r="PK128" s="48"/>
      <c r="PL128" s="48"/>
      <c r="PM128" s="48"/>
      <c r="PN128" s="48"/>
      <c r="PO128" s="48"/>
      <c r="PP128" s="48"/>
      <c r="PQ128" s="192">
        <f>PK128+PL128-PM128+PN128-PO128+PP128</f>
        <v>0</v>
      </c>
      <c r="PR128" s="48"/>
      <c r="PS128" s="48"/>
      <c r="PU128" s="48"/>
      <c r="PV128" s="48"/>
      <c r="PW128" s="48"/>
      <c r="PX128" s="48"/>
      <c r="PY128" s="191">
        <f t="shared" si="3528"/>
        <v>0</v>
      </c>
      <c r="PZ128" s="48"/>
      <c r="QA128" s="48"/>
      <c r="QB128" s="48"/>
      <c r="QC128" s="48"/>
      <c r="QD128" s="48"/>
      <c r="QE128" s="48"/>
      <c r="QF128" s="192">
        <f>PZ128+QA128-QB128+QC128-QD128+QE128</f>
        <v>0</v>
      </c>
      <c r="QG128" s="48"/>
      <c r="QH128" s="48"/>
      <c r="QJ128" s="48"/>
      <c r="QK128" s="48"/>
      <c r="QL128" s="48"/>
      <c r="QM128" s="48"/>
      <c r="QN128" s="191">
        <f t="shared" si="3529"/>
        <v>0</v>
      </c>
      <c r="QO128" s="48"/>
      <c r="QP128" s="48"/>
      <c r="QQ128" s="48"/>
      <c r="QR128" s="48"/>
      <c r="QS128" s="48"/>
      <c r="QT128" s="48"/>
      <c r="QU128" s="192">
        <f>QO128+QP128-QQ128+QR128-QS128+QT128</f>
        <v>0</v>
      </c>
      <c r="QV128" s="48"/>
      <c r="QW128" s="48"/>
      <c r="QY128" s="48"/>
      <c r="QZ128" s="48"/>
      <c r="RA128" s="48"/>
      <c r="RB128" s="48"/>
      <c r="RC128" s="191">
        <f t="shared" si="3530"/>
        <v>0</v>
      </c>
      <c r="RD128" s="48"/>
      <c r="RE128" s="48"/>
      <c r="RF128" s="48"/>
      <c r="RG128" s="48"/>
      <c r="RH128" s="48"/>
      <c r="RI128" s="48"/>
      <c r="RJ128" s="192">
        <f>RD128+RE128-RF128+RG128-RH128+RI128</f>
        <v>0</v>
      </c>
      <c r="RK128" s="48"/>
      <c r="RL128" s="48"/>
      <c r="RN128" s="48"/>
      <c r="RO128" s="48"/>
      <c r="RP128" s="48"/>
      <c r="RQ128" s="48"/>
      <c r="RR128" s="191">
        <f t="shared" si="3531"/>
        <v>0</v>
      </c>
      <c r="RS128" s="48"/>
      <c r="RT128" s="48"/>
      <c r="RU128" s="48"/>
      <c r="RV128" s="48"/>
      <c r="RW128" s="48"/>
      <c r="RX128" s="48"/>
      <c r="RY128" s="192">
        <f>RS128+RT128-RU128+RV128-RW128+RX128</f>
        <v>0</v>
      </c>
      <c r="RZ128" s="48"/>
      <c r="SA128" s="48"/>
      <c r="SC128" s="48"/>
      <c r="SD128" s="48"/>
      <c r="SE128" s="48"/>
      <c r="SF128" s="48"/>
      <c r="SG128" s="191">
        <f t="shared" si="3532"/>
        <v>0</v>
      </c>
      <c r="SH128" s="48"/>
      <c r="SI128" s="48"/>
      <c r="SJ128" s="48"/>
      <c r="SK128" s="48"/>
      <c r="SL128" s="48"/>
      <c r="SM128" s="48"/>
      <c r="SN128" s="192">
        <f>SH128+SI128-SJ128+SK128-SL128+SM128</f>
        <v>0</v>
      </c>
      <c r="SO128" s="48"/>
      <c r="SP128" s="48"/>
      <c r="SR128" s="48"/>
      <c r="SS128" s="48"/>
      <c r="ST128" s="48"/>
      <c r="SU128" s="48"/>
      <c r="SV128" s="191">
        <f t="shared" si="3533"/>
        <v>0</v>
      </c>
      <c r="SW128" s="48"/>
      <c r="SX128" s="48"/>
      <c r="SY128" s="48"/>
      <c r="SZ128" s="48"/>
      <c r="TA128" s="48"/>
      <c r="TB128" s="48"/>
      <c r="TC128" s="192">
        <f>SW128+SX128-SY128+SZ128-TA128+TB128</f>
        <v>0</v>
      </c>
      <c r="TD128" s="48"/>
      <c r="TE128" s="48"/>
      <c r="TG128" s="48"/>
      <c r="TH128" s="48"/>
      <c r="TI128" s="48"/>
      <c r="TJ128" s="48"/>
      <c r="TK128" s="191">
        <f t="shared" si="3534"/>
        <v>0</v>
      </c>
      <c r="TL128" s="48"/>
      <c r="TM128" s="48"/>
      <c r="TN128" s="48"/>
      <c r="TO128" s="48"/>
      <c r="TP128" s="48"/>
      <c r="TQ128" s="48"/>
      <c r="TR128" s="192">
        <f>TL128+TM128-TN128+TO128-TP128+TQ128</f>
        <v>0</v>
      </c>
      <c r="TS128" s="48"/>
      <c r="TT128" s="48"/>
      <c r="TV128" s="48"/>
      <c r="TW128" s="48"/>
      <c r="TX128" s="48"/>
      <c r="TY128" s="48"/>
      <c r="TZ128" s="191">
        <f t="shared" si="3535"/>
        <v>0</v>
      </c>
      <c r="UA128" s="48"/>
      <c r="UB128" s="48"/>
      <c r="UC128" s="48"/>
      <c r="UD128" s="48"/>
      <c r="UE128" s="48"/>
      <c r="UF128" s="48"/>
      <c r="UG128" s="192">
        <f>UA128+UB128-UC128+UD128-UE128+UF128</f>
        <v>0</v>
      </c>
      <c r="UH128" s="48"/>
      <c r="UI128" s="48"/>
      <c r="UK128" s="48"/>
      <c r="UL128" s="48"/>
      <c r="UM128" s="48"/>
      <c r="UN128" s="48"/>
      <c r="UO128" s="191">
        <f t="shared" si="3536"/>
        <v>0</v>
      </c>
      <c r="UP128" s="48"/>
      <c r="UQ128" s="48"/>
      <c r="UR128" s="48"/>
      <c r="US128" s="48"/>
      <c r="UT128" s="48"/>
      <c r="UU128" s="48"/>
      <c r="UV128" s="192">
        <f>UP128+UQ128-UR128+US128-UT128+UU128</f>
        <v>0</v>
      </c>
      <c r="UW128" s="48"/>
      <c r="UX128" s="48"/>
      <c r="UZ128" s="48"/>
      <c r="VA128" s="48"/>
      <c r="VB128" s="48"/>
      <c r="VC128" s="48"/>
      <c r="VD128" s="191">
        <f t="shared" si="3537"/>
        <v>0</v>
      </c>
      <c r="VE128" s="48"/>
      <c r="VF128" s="48"/>
      <c r="VG128" s="48"/>
      <c r="VH128" s="48"/>
      <c r="VI128" s="48"/>
      <c r="VJ128" s="48"/>
      <c r="VK128" s="192">
        <f>VE128+VF128-VG128+VH128-VI128+VJ128</f>
        <v>0</v>
      </c>
      <c r="VL128" s="48"/>
      <c r="VM128" s="48"/>
      <c r="VO128" s="48"/>
      <c r="VP128" s="48"/>
      <c r="VQ128" s="48"/>
      <c r="VR128" s="48"/>
      <c r="VS128" s="191">
        <f t="shared" si="3538"/>
        <v>0</v>
      </c>
      <c r="VT128" s="48"/>
      <c r="VU128" s="48"/>
      <c r="VV128" s="48"/>
      <c r="VW128" s="48"/>
      <c r="VX128" s="48"/>
      <c r="VY128" s="48"/>
      <c r="VZ128" s="192">
        <f>VT128+VU128-VV128+VW128-VX128+VY128</f>
        <v>0</v>
      </c>
      <c r="WA128" s="48"/>
      <c r="WB128" s="48"/>
      <c r="WD128" s="48"/>
      <c r="WE128" s="48"/>
      <c r="WF128" s="48"/>
      <c r="WG128" s="48"/>
      <c r="WH128" s="191">
        <f t="shared" si="3539"/>
        <v>0</v>
      </c>
      <c r="WI128" s="48"/>
      <c r="WJ128" s="48"/>
      <c r="WK128" s="48"/>
      <c r="WL128" s="48"/>
      <c r="WM128" s="48"/>
      <c r="WN128" s="48"/>
      <c r="WO128" s="192">
        <f>WI128+WJ128-WK128+WL128-WM128+WN128</f>
        <v>0</v>
      </c>
      <c r="WP128" s="48"/>
      <c r="WQ128" s="48"/>
      <c r="WS128" s="48"/>
      <c r="WT128" s="48"/>
      <c r="WU128" s="48"/>
      <c r="WV128" s="48"/>
      <c r="WW128" s="191">
        <f t="shared" si="3540"/>
        <v>0</v>
      </c>
      <c r="WX128" s="48"/>
      <c r="WY128" s="48"/>
      <c r="WZ128" s="48"/>
      <c r="XA128" s="48"/>
      <c r="XB128" s="48"/>
      <c r="XC128" s="48"/>
      <c r="XD128" s="192">
        <f>WX128+WY128-WZ128+XA128-XB128+XC128</f>
        <v>0</v>
      </c>
      <c r="XE128" s="48"/>
      <c r="XF128" s="48"/>
      <c r="XH128" s="48"/>
      <c r="XI128" s="48"/>
      <c r="XJ128" s="48"/>
      <c r="XK128" s="48"/>
      <c r="XL128" s="191">
        <f t="shared" si="3541"/>
        <v>0</v>
      </c>
      <c r="XM128" s="48"/>
      <c r="XN128" s="48"/>
      <c r="XO128" s="48"/>
      <c r="XP128" s="48"/>
      <c r="XQ128" s="48"/>
      <c r="XR128" s="48"/>
      <c r="XS128" s="192">
        <f>XM128+XN128-XO128+XP128-XQ128+XR128</f>
        <v>0</v>
      </c>
      <c r="XT128" s="48"/>
      <c r="XU128" s="48"/>
      <c r="XW128" s="48"/>
      <c r="XX128" s="48"/>
      <c r="XY128" s="48"/>
      <c r="XZ128" s="48"/>
      <c r="YA128" s="191">
        <f t="shared" si="3542"/>
        <v>0</v>
      </c>
      <c r="YB128" s="48"/>
      <c r="YC128" s="48"/>
      <c r="YD128" s="48"/>
      <c r="YE128" s="48"/>
      <c r="YF128" s="48"/>
      <c r="YG128" s="48"/>
      <c r="YH128" s="192">
        <f>YB128+YC128-YD128+YE128-YF128+YG128</f>
        <v>0</v>
      </c>
      <c r="YI128" s="48"/>
      <c r="YJ128" s="48"/>
      <c r="YL128" s="48"/>
      <c r="YM128" s="48"/>
      <c r="YN128" s="48"/>
      <c r="YO128" s="48"/>
      <c r="YP128" s="191">
        <f t="shared" si="3543"/>
        <v>0</v>
      </c>
      <c r="YQ128" s="48"/>
      <c r="YR128" s="48"/>
      <c r="YS128" s="48"/>
      <c r="YT128" s="48"/>
      <c r="YU128" s="48"/>
      <c r="YV128" s="48"/>
      <c r="YW128" s="192">
        <f>YQ128+YR128-YS128+YT128-YU128+YV128</f>
        <v>0</v>
      </c>
      <c r="YX128" s="48"/>
      <c r="YY128" s="48"/>
      <c r="ZA128" s="48"/>
      <c r="ZB128" s="48"/>
      <c r="ZC128" s="48"/>
      <c r="ZD128" s="48"/>
      <c r="ZE128" s="191">
        <f t="shared" si="3544"/>
        <v>0</v>
      </c>
      <c r="ZF128" s="48"/>
      <c r="ZG128" s="48"/>
      <c r="ZH128" s="48"/>
      <c r="ZI128" s="48"/>
      <c r="ZJ128" s="48"/>
      <c r="ZK128" s="48"/>
      <c r="ZL128" s="192">
        <f>ZF128+ZG128-ZH128+ZI128-ZJ128+ZK128</f>
        <v>0</v>
      </c>
      <c r="ZM128" s="48"/>
      <c r="ZN128" s="48"/>
      <c r="ZP128" s="48"/>
      <c r="ZQ128" s="48"/>
      <c r="ZR128" s="48"/>
      <c r="ZS128" s="48"/>
      <c r="ZT128" s="191">
        <f t="shared" si="3545"/>
        <v>0</v>
      </c>
      <c r="ZU128" s="48"/>
      <c r="ZV128" s="48"/>
      <c r="ZW128" s="48"/>
      <c r="ZX128" s="48"/>
      <c r="ZY128" s="48"/>
      <c r="ZZ128" s="48"/>
      <c r="AAA128" s="192">
        <f>ZU128+ZV128-ZW128+ZX128-ZY128+ZZ128</f>
        <v>0</v>
      </c>
      <c r="AAB128" s="48"/>
      <c r="AAC128" s="48"/>
      <c r="AAE128" s="48"/>
      <c r="AAF128" s="48"/>
      <c r="AAG128" s="48"/>
      <c r="AAH128" s="48"/>
      <c r="AAI128" s="191">
        <f t="shared" si="3546"/>
        <v>0</v>
      </c>
      <c r="AAJ128" s="48"/>
      <c r="AAK128" s="48"/>
      <c r="AAL128" s="48"/>
      <c r="AAM128" s="48"/>
      <c r="AAN128" s="48"/>
      <c r="AAO128" s="48"/>
      <c r="AAP128" s="192">
        <f>AAJ128+AAK128-AAL128+AAM128-AAN128+AAO128</f>
        <v>0</v>
      </c>
      <c r="AAQ128" s="48"/>
      <c r="AAR128" s="48"/>
      <c r="AAT128" s="48"/>
      <c r="AAU128" s="48"/>
      <c r="AAV128" s="48"/>
      <c r="AAW128" s="48"/>
      <c r="AAX128" s="191">
        <f t="shared" si="3547"/>
        <v>0</v>
      </c>
      <c r="AAY128" s="48"/>
      <c r="AAZ128" s="48"/>
      <c r="ABA128" s="48"/>
      <c r="ABB128" s="48"/>
      <c r="ABC128" s="48"/>
      <c r="ABD128" s="48"/>
      <c r="ABE128" s="192">
        <f>AAY128+AAZ128-ABA128+ABB128-ABC128+ABD128</f>
        <v>0</v>
      </c>
      <c r="ABF128" s="48"/>
      <c r="ABG128" s="48"/>
      <c r="ABI128" s="48"/>
      <c r="ABJ128" s="48"/>
      <c r="ABK128" s="48"/>
      <c r="ABL128" s="48"/>
      <c r="ABM128" s="191">
        <f t="shared" si="3548"/>
        <v>0</v>
      </c>
      <c r="ABN128" s="48"/>
      <c r="ABO128" s="48"/>
      <c r="ABP128" s="48"/>
      <c r="ABQ128" s="48"/>
      <c r="ABR128" s="48"/>
      <c r="ABS128" s="48"/>
      <c r="ABT128" s="192">
        <f>ABN128+ABO128-ABP128+ABQ128-ABR128+ABS128</f>
        <v>0</v>
      </c>
      <c r="ABU128" s="48"/>
      <c r="ABV128" s="48"/>
      <c r="ABX128" s="48"/>
      <c r="ABY128" s="48"/>
      <c r="ABZ128" s="48"/>
      <c r="ACA128" s="48"/>
      <c r="ACB128" s="191">
        <f t="shared" si="3549"/>
        <v>0</v>
      </c>
      <c r="ACC128" s="48"/>
      <c r="ACD128" s="48"/>
      <c r="ACE128" s="48"/>
      <c r="ACF128" s="48"/>
      <c r="ACG128" s="48"/>
      <c r="ACH128" s="48"/>
      <c r="ACI128" s="192">
        <f>ACC128+ACD128-ACE128+ACF128-ACG128+ACH128</f>
        <v>0</v>
      </c>
      <c r="ACJ128" s="48"/>
      <c r="ACK128" s="48"/>
      <c r="ACM128" s="48"/>
      <c r="ACN128" s="48"/>
      <c r="ACO128" s="48"/>
      <c r="ACP128" s="48"/>
      <c r="ACQ128" s="191">
        <f t="shared" si="3550"/>
        <v>0</v>
      </c>
      <c r="ACR128" s="48"/>
      <c r="ACS128" s="48"/>
      <c r="ACT128" s="48"/>
      <c r="ACU128" s="48"/>
      <c r="ACV128" s="48"/>
      <c r="ACW128" s="48"/>
      <c r="ACX128" s="192">
        <f>ACR128+ACS128-ACT128+ACU128-ACV128+ACW128</f>
        <v>0</v>
      </c>
      <c r="ACY128" s="48"/>
      <c r="ACZ128" s="48"/>
      <c r="ADC128" s="48"/>
      <c r="ADD128" s="48"/>
      <c r="ADE128" s="48"/>
      <c r="ADF128" s="48"/>
      <c r="ADG128" s="191">
        <f t="shared" si="3551"/>
        <v>0</v>
      </c>
      <c r="ADH128" s="48"/>
      <c r="ADI128" s="48"/>
      <c r="ADJ128" s="48"/>
      <c r="ADK128" s="48"/>
      <c r="ADL128" s="48"/>
      <c r="ADM128" s="48"/>
      <c r="ADN128" s="192">
        <f>ADH128+ADI128-ADJ128+ADK128-ADL128+ADM128</f>
        <v>0</v>
      </c>
      <c r="ADO128" s="48"/>
      <c r="ADP128" s="48"/>
      <c r="ADR128" s="48"/>
      <c r="ADS128" s="48"/>
      <c r="ADT128" s="48"/>
      <c r="ADU128" s="48"/>
      <c r="ADV128" s="191">
        <f t="shared" si="3552"/>
        <v>0</v>
      </c>
      <c r="ADW128" s="48"/>
      <c r="ADX128" s="48"/>
      <c r="ADY128" s="48"/>
      <c r="ADZ128" s="48"/>
      <c r="AEA128" s="48"/>
      <c r="AEB128" s="48"/>
      <c r="AEC128" s="192">
        <f>ADW128+ADX128-ADY128+ADZ128-AEA128+AEB128</f>
        <v>0</v>
      </c>
      <c r="AED128" s="48"/>
      <c r="AEE128" s="48"/>
      <c r="AEG128" s="48"/>
      <c r="AEH128" s="48"/>
      <c r="AEI128" s="48"/>
      <c r="AEJ128" s="48"/>
      <c r="AEK128" s="191">
        <f t="shared" si="3553"/>
        <v>0</v>
      </c>
      <c r="AEL128" s="48"/>
      <c r="AEM128" s="48"/>
      <c r="AEN128" s="48"/>
      <c r="AEO128" s="48"/>
      <c r="AEP128" s="48"/>
      <c r="AEQ128" s="48"/>
      <c r="AER128" s="192">
        <f>AEL128+AEM128-AEN128+AEO128-AEP128+AEQ128</f>
        <v>0</v>
      </c>
      <c r="AES128" s="48"/>
      <c r="AET128" s="48"/>
      <c r="AEV128" s="48"/>
      <c r="AEW128" s="48"/>
      <c r="AEX128" s="48"/>
      <c r="AEY128" s="48"/>
      <c r="AEZ128" s="191">
        <f t="shared" si="3554"/>
        <v>0</v>
      </c>
      <c r="AFA128" s="48"/>
      <c r="AFB128" s="48"/>
      <c r="AFC128" s="48"/>
      <c r="AFD128" s="48"/>
      <c r="AFE128" s="48"/>
      <c r="AFF128" s="48"/>
      <c r="AFG128" s="192">
        <f>AFA128+AFB128-AFC128+AFD128-AFE128+AFF128</f>
        <v>0</v>
      </c>
      <c r="AFH128" s="48"/>
      <c r="AFI128" s="48"/>
      <c r="AFK128" s="48"/>
      <c r="AFL128" s="48"/>
      <c r="AFM128" s="48"/>
      <c r="AFN128" s="48"/>
      <c r="AFO128" s="191">
        <f t="shared" si="3555"/>
        <v>0</v>
      </c>
      <c r="AFP128" s="48"/>
      <c r="AFQ128" s="48"/>
      <c r="AFR128" s="48"/>
      <c r="AFS128" s="48"/>
      <c r="AFT128" s="48"/>
      <c r="AFU128" s="48"/>
      <c r="AFV128" s="192">
        <f>AFP128+AFQ128-AFR128+AFS128-AFT128+AFU128</f>
        <v>0</v>
      </c>
      <c r="AFW128" s="48"/>
      <c r="AFX128" s="48"/>
      <c r="AFZ128" s="48"/>
      <c r="AGA128" s="48"/>
      <c r="AGB128" s="48"/>
      <c r="AGC128" s="48"/>
      <c r="AGD128" s="191">
        <f t="shared" si="3556"/>
        <v>0</v>
      </c>
      <c r="AGE128" s="48"/>
      <c r="AGF128" s="48"/>
      <c r="AGG128" s="48"/>
      <c r="AGH128" s="48"/>
      <c r="AGI128" s="48"/>
      <c r="AGJ128" s="48"/>
      <c r="AGK128" s="192">
        <f>AGE128+AGF128-AGG128+AGH128-AGI128+AGJ128</f>
        <v>0</v>
      </c>
      <c r="AGL128" s="48"/>
      <c r="AGM128" s="48"/>
      <c r="AGO128" s="48"/>
      <c r="AGP128" s="48"/>
      <c r="AGQ128" s="48"/>
      <c r="AGR128" s="48"/>
      <c r="AGS128" s="191">
        <f t="shared" si="3557"/>
        <v>0</v>
      </c>
      <c r="AGT128" s="48"/>
      <c r="AGU128" s="48"/>
      <c r="AGV128" s="48"/>
      <c r="AGW128" s="48"/>
      <c r="AGX128" s="48"/>
      <c r="AGY128" s="48"/>
      <c r="AGZ128" s="192">
        <f>AGT128+AGU128-AGV128+AGW128-AGX128+AGY128</f>
        <v>0</v>
      </c>
      <c r="AHA128" s="48"/>
      <c r="AHB128" s="48"/>
      <c r="AHD128" s="48"/>
      <c r="AHE128" s="48"/>
      <c r="AHF128" s="48"/>
      <c r="AHG128" s="48"/>
      <c r="AHH128" s="191">
        <f t="shared" si="3558"/>
        <v>0</v>
      </c>
      <c r="AHI128" s="48"/>
      <c r="AHJ128" s="48"/>
      <c r="AHK128" s="48"/>
      <c r="AHL128" s="48"/>
      <c r="AHM128" s="48"/>
      <c r="AHN128" s="48"/>
      <c r="AHO128" s="192">
        <f>AHI128+AHJ128-AHK128+AHL128-AHM128+AHN128</f>
        <v>0</v>
      </c>
      <c r="AHP128" s="48"/>
      <c r="AHQ128" s="48"/>
      <c r="AHS128" s="48"/>
      <c r="AHT128" s="48"/>
      <c r="AHU128" s="48"/>
      <c r="AHV128" s="48"/>
      <c r="AHW128" s="191">
        <f t="shared" si="3559"/>
        <v>0</v>
      </c>
      <c r="AHX128" s="48"/>
      <c r="AHY128" s="48"/>
      <c r="AHZ128" s="48"/>
      <c r="AIA128" s="48"/>
      <c r="AIB128" s="48"/>
      <c r="AIC128" s="48"/>
      <c r="AID128" s="192">
        <f>AHX128+AHY128-AHZ128+AIA128-AIB128+AIC128</f>
        <v>0</v>
      </c>
      <c r="AIE128" s="48"/>
      <c r="AIF128" s="48"/>
    </row>
    <row r="129" spans="1:916" x14ac:dyDescent="0.25">
      <c r="A129" s="46" t="s">
        <v>297</v>
      </c>
      <c r="B129" s="47" t="s">
        <v>298</v>
      </c>
      <c r="C129" s="53"/>
      <c r="D129" s="48"/>
      <c r="E129" s="48"/>
      <c r="F129" s="48"/>
      <c r="G129" s="191">
        <f t="shared" si="3499"/>
        <v>0</v>
      </c>
      <c r="H129" s="48"/>
      <c r="I129" s="48"/>
      <c r="J129" s="48"/>
      <c r="K129" s="48"/>
      <c r="L129" s="48"/>
      <c r="M129" s="48"/>
      <c r="N129" s="192">
        <f>H129+I129-J129+K129-L129+M129</f>
        <v>0</v>
      </c>
      <c r="O129" s="48"/>
      <c r="P129" s="48"/>
      <c r="Q129" s="48"/>
      <c r="R129" s="48"/>
      <c r="S129" s="48"/>
      <c r="T129" s="48"/>
      <c r="U129" s="191">
        <f t="shared" si="3500"/>
        <v>0</v>
      </c>
      <c r="V129" s="48"/>
      <c r="W129" s="48"/>
      <c r="X129" s="48"/>
      <c r="Y129" s="48"/>
      <c r="Z129" s="48"/>
      <c r="AA129" s="48"/>
      <c r="AB129" s="192">
        <f>V129+W129-X129+Y129-Z129+AA129</f>
        <v>0</v>
      </c>
      <c r="AC129" s="48"/>
      <c r="AD129" s="48"/>
      <c r="AF129" s="48"/>
      <c r="AG129" s="48"/>
      <c r="AH129" s="48"/>
      <c r="AI129" s="48"/>
      <c r="AJ129" s="191">
        <f t="shared" si="3501"/>
        <v>0</v>
      </c>
      <c r="AK129" s="48"/>
      <c r="AL129" s="48"/>
      <c r="AM129" s="48"/>
      <c r="AN129" s="48"/>
      <c r="AO129" s="48"/>
      <c r="AP129" s="48"/>
      <c r="AQ129" s="192">
        <f>AK129+AL129-AM129+AN129-AO129+AP129</f>
        <v>0</v>
      </c>
      <c r="AR129" s="48"/>
      <c r="AS129" s="48"/>
      <c r="AU129" s="48"/>
      <c r="AV129" s="48"/>
      <c r="AW129" s="48"/>
      <c r="AX129" s="48"/>
      <c r="AY129" s="191">
        <f t="shared" si="3502"/>
        <v>0</v>
      </c>
      <c r="AZ129" s="48"/>
      <c r="BA129" s="48"/>
      <c r="BB129" s="48"/>
      <c r="BC129" s="48"/>
      <c r="BD129" s="48"/>
      <c r="BE129" s="48"/>
      <c r="BF129" s="192">
        <f>AZ129+BA129-BB129+BC129-BD129+BE129</f>
        <v>0</v>
      </c>
      <c r="BG129" s="48"/>
      <c r="BH129" s="48"/>
      <c r="BJ129" s="48"/>
      <c r="BK129" s="48"/>
      <c r="BL129" s="48"/>
      <c r="BM129" s="48"/>
      <c r="BN129" s="191">
        <f t="shared" si="3503"/>
        <v>0</v>
      </c>
      <c r="BO129" s="48"/>
      <c r="BP129" s="48"/>
      <c r="BQ129" s="48"/>
      <c r="BR129" s="48"/>
      <c r="BS129" s="48"/>
      <c r="BT129" s="48"/>
      <c r="BU129" s="192">
        <f>BO129+BP129-BQ129+BR129-BS129+BT129</f>
        <v>0</v>
      </c>
      <c r="BV129" s="48"/>
      <c r="BW129" s="48"/>
      <c r="BY129" s="48"/>
      <c r="BZ129" s="48"/>
      <c r="CA129" s="48"/>
      <c r="CB129" s="48"/>
      <c r="CC129" s="191">
        <f t="shared" si="3504"/>
        <v>0</v>
      </c>
      <c r="CD129" s="48"/>
      <c r="CE129" s="48"/>
      <c r="CF129" s="48"/>
      <c r="CG129" s="48"/>
      <c r="CH129" s="48"/>
      <c r="CI129" s="48"/>
      <c r="CJ129" s="192">
        <f>CD129+CE129-CF129+CG129-CH129+CI129</f>
        <v>0</v>
      </c>
      <c r="CK129" s="48"/>
      <c r="CL129" s="48"/>
      <c r="CN129" s="48"/>
      <c r="CO129" s="48"/>
      <c r="CP129" s="48"/>
      <c r="CQ129" s="48"/>
      <c r="CR129" s="191">
        <f t="shared" si="3505"/>
        <v>0</v>
      </c>
      <c r="CS129" s="48"/>
      <c r="CT129" s="48"/>
      <c r="CU129" s="48"/>
      <c r="CV129" s="48"/>
      <c r="CW129" s="48"/>
      <c r="CX129" s="48"/>
      <c r="CY129" s="192">
        <f>CS129+CT129-CU129+CV129-CW129+CX129</f>
        <v>0</v>
      </c>
      <c r="CZ129" s="48"/>
      <c r="DA129" s="48"/>
      <c r="DC129" s="48"/>
      <c r="DD129" s="48"/>
      <c r="DE129" s="48"/>
      <c r="DF129" s="48"/>
      <c r="DG129" s="191">
        <f t="shared" si="3506"/>
        <v>0</v>
      </c>
      <c r="DH129" s="48"/>
      <c r="DI129" s="48"/>
      <c r="DJ129" s="48"/>
      <c r="DK129" s="48"/>
      <c r="DL129" s="48"/>
      <c r="DM129" s="48"/>
      <c r="DN129" s="192">
        <f>DH129+DI129-DJ129+DK129-DL129+DM129</f>
        <v>0</v>
      </c>
      <c r="DO129" s="48"/>
      <c r="DP129" s="48"/>
      <c r="DR129" s="48"/>
      <c r="DS129" s="48"/>
      <c r="DT129" s="48"/>
      <c r="DU129" s="48"/>
      <c r="DV129" s="191">
        <f t="shared" si="3507"/>
        <v>0</v>
      </c>
      <c r="DW129" s="48"/>
      <c r="DX129" s="48"/>
      <c r="DY129" s="48"/>
      <c r="DZ129" s="48"/>
      <c r="EA129" s="48"/>
      <c r="EB129" s="48"/>
      <c r="EC129" s="192">
        <f>DW129+DX129-DY129+DZ129-EA129+EB129</f>
        <v>0</v>
      </c>
      <c r="ED129" s="48"/>
      <c r="EE129" s="48"/>
      <c r="EG129" s="48"/>
      <c r="EH129" s="48"/>
      <c r="EI129" s="48"/>
      <c r="EJ129" s="48"/>
      <c r="EK129" s="191">
        <f t="shared" si="3508"/>
        <v>0</v>
      </c>
      <c r="EL129" s="48"/>
      <c r="EM129" s="48"/>
      <c r="EN129" s="48"/>
      <c r="EO129" s="48"/>
      <c r="EP129" s="48"/>
      <c r="EQ129" s="48"/>
      <c r="ER129" s="192">
        <f>EL129+EM129-EN129+EO129-EP129+EQ129</f>
        <v>0</v>
      </c>
      <c r="ES129" s="48"/>
      <c r="ET129" s="48"/>
      <c r="EV129" s="48"/>
      <c r="EW129" s="48"/>
      <c r="EX129" s="48"/>
      <c r="EY129" s="48"/>
      <c r="EZ129" s="191">
        <f t="shared" si="3509"/>
        <v>0</v>
      </c>
      <c r="FA129" s="48"/>
      <c r="FB129" s="48"/>
      <c r="FC129" s="48"/>
      <c r="FD129" s="48"/>
      <c r="FE129" s="48"/>
      <c r="FF129" s="48"/>
      <c r="FG129" s="192">
        <f>FA129+FB129-FC129+FD129-FE129+FF129</f>
        <v>0</v>
      </c>
      <c r="FH129" s="48"/>
      <c r="FI129" s="48"/>
      <c r="FK129" s="48"/>
      <c r="FL129" s="48"/>
      <c r="FM129" s="48"/>
      <c r="FN129" s="48"/>
      <c r="FO129" s="191">
        <f t="shared" si="3510"/>
        <v>0</v>
      </c>
      <c r="FP129" s="48"/>
      <c r="FQ129" s="48"/>
      <c r="FR129" s="48"/>
      <c r="FS129" s="48"/>
      <c r="FT129" s="48"/>
      <c r="FU129" s="48"/>
      <c r="FV129" s="192">
        <f>FP129+FQ129-FR129+FS129-FT129+FU129</f>
        <v>0</v>
      </c>
      <c r="FW129" s="48"/>
      <c r="FX129" s="48"/>
      <c r="FZ129" s="48"/>
      <c r="GA129" s="48"/>
      <c r="GB129" s="48"/>
      <c r="GC129" s="48"/>
      <c r="GD129" s="191">
        <f t="shared" si="3511"/>
        <v>0</v>
      </c>
      <c r="GE129" s="48"/>
      <c r="GF129" s="48"/>
      <c r="GG129" s="48"/>
      <c r="GH129" s="48"/>
      <c r="GI129" s="48"/>
      <c r="GJ129" s="48"/>
      <c r="GK129" s="192">
        <f>GE129+GF129-GG129+GH129-GI129+GJ129</f>
        <v>0</v>
      </c>
      <c r="GL129" s="48"/>
      <c r="GM129" s="48"/>
      <c r="GO129" s="48"/>
      <c r="GP129" s="48"/>
      <c r="GQ129" s="48"/>
      <c r="GR129" s="48"/>
      <c r="GS129" s="191">
        <f t="shared" si="3512"/>
        <v>0</v>
      </c>
      <c r="GT129" s="48"/>
      <c r="GU129" s="48"/>
      <c r="GV129" s="48"/>
      <c r="GW129" s="48"/>
      <c r="GX129" s="48"/>
      <c r="GY129" s="48"/>
      <c r="GZ129" s="192">
        <f>GT129+GU129-GV129+GW129-GX129+GY129</f>
        <v>0</v>
      </c>
      <c r="HA129" s="48"/>
      <c r="HB129" s="48"/>
      <c r="HD129" s="48"/>
      <c r="HE129" s="48"/>
      <c r="HF129" s="48"/>
      <c r="HG129" s="48"/>
      <c r="HH129" s="191">
        <f t="shared" si="3513"/>
        <v>0</v>
      </c>
      <c r="HI129" s="48"/>
      <c r="HJ129" s="48"/>
      <c r="HK129" s="48"/>
      <c r="HL129" s="48"/>
      <c r="HM129" s="48"/>
      <c r="HN129" s="48"/>
      <c r="HO129" s="192">
        <f>HI129+HJ129-HK129+HL129-HM129+HN129</f>
        <v>0</v>
      </c>
      <c r="HP129" s="48"/>
      <c r="HQ129" s="48"/>
      <c r="HS129" s="48"/>
      <c r="HT129" s="48"/>
      <c r="HU129" s="48"/>
      <c r="HV129" s="48"/>
      <c r="HW129" s="191">
        <f t="shared" si="3514"/>
        <v>0</v>
      </c>
      <c r="HX129" s="48"/>
      <c r="HY129" s="48"/>
      <c r="HZ129" s="48"/>
      <c r="IA129" s="48"/>
      <c r="IB129" s="48"/>
      <c r="IC129" s="48"/>
      <c r="ID129" s="192">
        <f>HX129+HY129-HZ129+IA129-IB129+IC129</f>
        <v>0</v>
      </c>
      <c r="IE129" s="48"/>
      <c r="IF129" s="48"/>
      <c r="IH129" s="48"/>
      <c r="II129" s="48"/>
      <c r="IJ129" s="48"/>
      <c r="IK129" s="48"/>
      <c r="IL129" s="191">
        <f t="shared" si="3515"/>
        <v>0</v>
      </c>
      <c r="IM129" s="48"/>
      <c r="IN129" s="48"/>
      <c r="IO129" s="48"/>
      <c r="IP129" s="48"/>
      <c r="IQ129" s="48"/>
      <c r="IR129" s="48"/>
      <c r="IS129" s="192">
        <f>IM129+IN129-IO129+IP129-IQ129+IR129</f>
        <v>0</v>
      </c>
      <c r="IT129" s="48"/>
      <c r="IU129" s="48"/>
      <c r="IW129" s="48"/>
      <c r="IX129" s="48"/>
      <c r="IY129" s="48"/>
      <c r="IZ129" s="48"/>
      <c r="JA129" s="191">
        <f t="shared" si="3516"/>
        <v>0</v>
      </c>
      <c r="JB129" s="48"/>
      <c r="JC129" s="48"/>
      <c r="JD129" s="48"/>
      <c r="JE129" s="48"/>
      <c r="JF129" s="48"/>
      <c r="JG129" s="48"/>
      <c r="JH129" s="192">
        <f>JB129+JC129-JD129+JE129-JF129+JG129</f>
        <v>0</v>
      </c>
      <c r="JI129" s="48"/>
      <c r="JJ129" s="48"/>
      <c r="JL129" s="48"/>
      <c r="JM129" s="48"/>
      <c r="JN129" s="48"/>
      <c r="JO129" s="48"/>
      <c r="JP129" s="191">
        <f t="shared" si="3517"/>
        <v>0</v>
      </c>
      <c r="JQ129" s="48"/>
      <c r="JR129" s="48"/>
      <c r="JS129" s="48"/>
      <c r="JT129" s="48"/>
      <c r="JU129" s="48"/>
      <c r="JV129" s="48"/>
      <c r="JW129" s="192">
        <f>JQ129+JR129-JS129+JT129-JU129+JV129</f>
        <v>0</v>
      </c>
      <c r="JX129" s="48"/>
      <c r="JY129" s="48"/>
      <c r="KA129" s="48"/>
      <c r="KB129" s="48"/>
      <c r="KC129" s="48"/>
      <c r="KD129" s="48"/>
      <c r="KE129" s="191">
        <f t="shared" si="3518"/>
        <v>0</v>
      </c>
      <c r="KF129" s="48"/>
      <c r="KG129" s="48"/>
      <c r="KH129" s="48"/>
      <c r="KI129" s="48"/>
      <c r="KJ129" s="48"/>
      <c r="KK129" s="48"/>
      <c r="KL129" s="192">
        <f>KF129+KG129-KH129+KI129-KJ129+KK129</f>
        <v>0</v>
      </c>
      <c r="KM129" s="48"/>
      <c r="KN129" s="48"/>
      <c r="KP129" s="48"/>
      <c r="KQ129" s="48"/>
      <c r="KR129" s="48"/>
      <c r="KS129" s="48"/>
      <c r="KT129" s="191">
        <f t="shared" si="3519"/>
        <v>0</v>
      </c>
      <c r="KU129" s="48"/>
      <c r="KV129" s="48"/>
      <c r="KW129" s="48"/>
      <c r="KX129" s="48"/>
      <c r="KY129" s="48"/>
      <c r="KZ129" s="48"/>
      <c r="LA129" s="192">
        <f>KU129+KV129-KW129+KX129-KY129+KZ129</f>
        <v>0</v>
      </c>
      <c r="LB129" s="48"/>
      <c r="LC129" s="48"/>
      <c r="LE129" s="48"/>
      <c r="LF129" s="48"/>
      <c r="LG129" s="48"/>
      <c r="LH129" s="48"/>
      <c r="LI129" s="191">
        <f t="shared" si="3520"/>
        <v>0</v>
      </c>
      <c r="LJ129" s="48"/>
      <c r="LK129" s="48"/>
      <c r="LL129" s="48"/>
      <c r="LM129" s="48"/>
      <c r="LN129" s="48"/>
      <c r="LO129" s="48"/>
      <c r="LP129" s="192">
        <f>LJ129+LK129-LL129+LM129-LN129+LO129</f>
        <v>0</v>
      </c>
      <c r="LQ129" s="48"/>
      <c r="LR129" s="48"/>
      <c r="LT129" s="48"/>
      <c r="LU129" s="48"/>
      <c r="LV129" s="48"/>
      <c r="LW129" s="48"/>
      <c r="LX129" s="191">
        <f t="shared" si="3521"/>
        <v>0</v>
      </c>
      <c r="LY129" s="48"/>
      <c r="LZ129" s="48"/>
      <c r="MA129" s="48"/>
      <c r="MB129" s="48"/>
      <c r="MC129" s="48"/>
      <c r="MD129" s="48"/>
      <c r="ME129" s="192">
        <f>LY129+LZ129-MA129+MB129-MC129+MD129</f>
        <v>0</v>
      </c>
      <c r="MF129" s="48"/>
      <c r="MG129" s="48"/>
      <c r="MI129" s="48"/>
      <c r="MJ129" s="48"/>
      <c r="MK129" s="48"/>
      <c r="ML129" s="48"/>
      <c r="MM129" s="191">
        <f t="shared" si="3522"/>
        <v>0</v>
      </c>
      <c r="MN129" s="48"/>
      <c r="MO129" s="48"/>
      <c r="MP129" s="48"/>
      <c r="MQ129" s="48"/>
      <c r="MR129" s="48"/>
      <c r="MS129" s="48"/>
      <c r="MT129" s="192">
        <f>MN129+MO129-MP129+MQ129-MR129+MS129</f>
        <v>0</v>
      </c>
      <c r="MU129" s="48"/>
      <c r="MV129" s="48"/>
      <c r="MX129" s="48"/>
      <c r="MY129" s="48"/>
      <c r="MZ129" s="48"/>
      <c r="NA129" s="48"/>
      <c r="NB129" s="191">
        <f t="shared" si="3523"/>
        <v>0</v>
      </c>
      <c r="NC129" s="48"/>
      <c r="ND129" s="48"/>
      <c r="NE129" s="48"/>
      <c r="NF129" s="48"/>
      <c r="NG129" s="48"/>
      <c r="NH129" s="48"/>
      <c r="NI129" s="192">
        <f>NC129+ND129-NE129+NF129-NG129+NH129</f>
        <v>0</v>
      </c>
      <c r="NJ129" s="48"/>
      <c r="NK129" s="48"/>
      <c r="NM129" s="48"/>
      <c r="NN129" s="48"/>
      <c r="NO129" s="48"/>
      <c r="NP129" s="48"/>
      <c r="NQ129" s="191">
        <f t="shared" si="3524"/>
        <v>0</v>
      </c>
      <c r="NR129" s="48"/>
      <c r="NS129" s="48"/>
      <c r="NT129" s="48"/>
      <c r="NU129" s="48"/>
      <c r="NV129" s="48"/>
      <c r="NW129" s="48"/>
      <c r="NX129" s="192">
        <f>NR129+NS129-NT129+NU129-NV129+NW129</f>
        <v>0</v>
      </c>
      <c r="NY129" s="48"/>
      <c r="NZ129" s="48"/>
      <c r="OB129" s="48"/>
      <c r="OC129" s="48"/>
      <c r="OD129" s="48"/>
      <c r="OE129" s="48"/>
      <c r="OF129" s="191">
        <f t="shared" si="3525"/>
        <v>0</v>
      </c>
      <c r="OG129" s="48"/>
      <c r="OH129" s="48"/>
      <c r="OI129" s="48"/>
      <c r="OJ129" s="48"/>
      <c r="OK129" s="48"/>
      <c r="OL129" s="48"/>
      <c r="OM129" s="192">
        <f>OG129+OH129-OI129+OJ129-OK129+OL129</f>
        <v>0</v>
      </c>
      <c r="ON129" s="48"/>
      <c r="OO129" s="48"/>
      <c r="OQ129" s="48"/>
      <c r="OR129" s="48"/>
      <c r="OS129" s="48"/>
      <c r="OT129" s="48"/>
      <c r="OU129" s="191">
        <f t="shared" si="3526"/>
        <v>0</v>
      </c>
      <c r="OV129" s="48"/>
      <c r="OW129" s="48"/>
      <c r="OX129" s="48"/>
      <c r="OY129" s="48"/>
      <c r="OZ129" s="48"/>
      <c r="PA129" s="48"/>
      <c r="PB129" s="192">
        <f>OV129+OW129-OX129+OY129-OZ129+PA129</f>
        <v>0</v>
      </c>
      <c r="PC129" s="48"/>
      <c r="PD129" s="48"/>
      <c r="PF129" s="48"/>
      <c r="PG129" s="48"/>
      <c r="PH129" s="48"/>
      <c r="PI129" s="48"/>
      <c r="PJ129" s="191">
        <f t="shared" si="3527"/>
        <v>0</v>
      </c>
      <c r="PK129" s="48"/>
      <c r="PL129" s="48"/>
      <c r="PM129" s="48"/>
      <c r="PN129" s="48"/>
      <c r="PO129" s="48"/>
      <c r="PP129" s="48"/>
      <c r="PQ129" s="192">
        <f>PK129+PL129-PM129+PN129-PO129+PP129</f>
        <v>0</v>
      </c>
      <c r="PR129" s="48"/>
      <c r="PS129" s="48"/>
      <c r="PU129" s="48"/>
      <c r="PV129" s="48"/>
      <c r="PW129" s="48"/>
      <c r="PX129" s="48"/>
      <c r="PY129" s="191">
        <f t="shared" si="3528"/>
        <v>0</v>
      </c>
      <c r="PZ129" s="48"/>
      <c r="QA129" s="48"/>
      <c r="QB129" s="48"/>
      <c r="QC129" s="48"/>
      <c r="QD129" s="48"/>
      <c r="QE129" s="48"/>
      <c r="QF129" s="192">
        <f>PZ129+QA129-QB129+QC129-QD129+QE129</f>
        <v>0</v>
      </c>
      <c r="QG129" s="48"/>
      <c r="QH129" s="48"/>
      <c r="QJ129" s="48"/>
      <c r="QK129" s="48"/>
      <c r="QL129" s="48"/>
      <c r="QM129" s="48"/>
      <c r="QN129" s="191">
        <f t="shared" si="3529"/>
        <v>0</v>
      </c>
      <c r="QO129" s="48"/>
      <c r="QP129" s="48"/>
      <c r="QQ129" s="48"/>
      <c r="QR129" s="48"/>
      <c r="QS129" s="48"/>
      <c r="QT129" s="48"/>
      <c r="QU129" s="192">
        <f>QO129+QP129-QQ129+QR129-QS129+QT129</f>
        <v>0</v>
      </c>
      <c r="QV129" s="48"/>
      <c r="QW129" s="48"/>
      <c r="QY129" s="48"/>
      <c r="QZ129" s="48"/>
      <c r="RA129" s="48"/>
      <c r="RB129" s="48"/>
      <c r="RC129" s="191">
        <f t="shared" si="3530"/>
        <v>0</v>
      </c>
      <c r="RD129" s="48"/>
      <c r="RE129" s="48"/>
      <c r="RF129" s="48"/>
      <c r="RG129" s="48"/>
      <c r="RH129" s="48"/>
      <c r="RI129" s="48"/>
      <c r="RJ129" s="192">
        <f>RD129+RE129-RF129+RG129-RH129+RI129</f>
        <v>0</v>
      </c>
      <c r="RK129" s="48"/>
      <c r="RL129" s="48"/>
      <c r="RN129" s="48"/>
      <c r="RO129" s="48"/>
      <c r="RP129" s="48"/>
      <c r="RQ129" s="48"/>
      <c r="RR129" s="191">
        <f t="shared" si="3531"/>
        <v>0</v>
      </c>
      <c r="RS129" s="48"/>
      <c r="RT129" s="48"/>
      <c r="RU129" s="48"/>
      <c r="RV129" s="48"/>
      <c r="RW129" s="48"/>
      <c r="RX129" s="48"/>
      <c r="RY129" s="192">
        <f>RS129+RT129-RU129+RV129-RW129+RX129</f>
        <v>0</v>
      </c>
      <c r="RZ129" s="48"/>
      <c r="SA129" s="48"/>
      <c r="SC129" s="48"/>
      <c r="SD129" s="48"/>
      <c r="SE129" s="48"/>
      <c r="SF129" s="48"/>
      <c r="SG129" s="191">
        <f t="shared" si="3532"/>
        <v>0</v>
      </c>
      <c r="SH129" s="48"/>
      <c r="SI129" s="48"/>
      <c r="SJ129" s="48"/>
      <c r="SK129" s="48"/>
      <c r="SL129" s="48"/>
      <c r="SM129" s="48"/>
      <c r="SN129" s="192">
        <f>SH129+SI129-SJ129+SK129-SL129+SM129</f>
        <v>0</v>
      </c>
      <c r="SO129" s="48"/>
      <c r="SP129" s="48"/>
      <c r="SR129" s="48"/>
      <c r="SS129" s="48"/>
      <c r="ST129" s="48"/>
      <c r="SU129" s="48"/>
      <c r="SV129" s="191">
        <f t="shared" si="3533"/>
        <v>0</v>
      </c>
      <c r="SW129" s="48"/>
      <c r="SX129" s="48"/>
      <c r="SY129" s="48"/>
      <c r="SZ129" s="48"/>
      <c r="TA129" s="48"/>
      <c r="TB129" s="48"/>
      <c r="TC129" s="192">
        <f>SW129+SX129-SY129+SZ129-TA129+TB129</f>
        <v>0</v>
      </c>
      <c r="TD129" s="48"/>
      <c r="TE129" s="48"/>
      <c r="TG129" s="48"/>
      <c r="TH129" s="48"/>
      <c r="TI129" s="48"/>
      <c r="TJ129" s="48"/>
      <c r="TK129" s="191">
        <f t="shared" si="3534"/>
        <v>0</v>
      </c>
      <c r="TL129" s="48"/>
      <c r="TM129" s="48"/>
      <c r="TN129" s="48"/>
      <c r="TO129" s="48"/>
      <c r="TP129" s="48"/>
      <c r="TQ129" s="48"/>
      <c r="TR129" s="192">
        <f>TL129+TM129-TN129+TO129-TP129+TQ129</f>
        <v>0</v>
      </c>
      <c r="TS129" s="48"/>
      <c r="TT129" s="48"/>
      <c r="TV129" s="48"/>
      <c r="TW129" s="48"/>
      <c r="TX129" s="48"/>
      <c r="TY129" s="48"/>
      <c r="TZ129" s="191">
        <f t="shared" si="3535"/>
        <v>0</v>
      </c>
      <c r="UA129" s="48"/>
      <c r="UB129" s="48"/>
      <c r="UC129" s="48"/>
      <c r="UD129" s="48"/>
      <c r="UE129" s="48"/>
      <c r="UF129" s="48"/>
      <c r="UG129" s="192">
        <f>UA129+UB129-UC129+UD129-UE129+UF129</f>
        <v>0</v>
      </c>
      <c r="UH129" s="48"/>
      <c r="UI129" s="48"/>
      <c r="UK129" s="48"/>
      <c r="UL129" s="48"/>
      <c r="UM129" s="48"/>
      <c r="UN129" s="48"/>
      <c r="UO129" s="191">
        <f t="shared" si="3536"/>
        <v>0</v>
      </c>
      <c r="UP129" s="48"/>
      <c r="UQ129" s="48"/>
      <c r="UR129" s="48"/>
      <c r="US129" s="48"/>
      <c r="UT129" s="48"/>
      <c r="UU129" s="48"/>
      <c r="UV129" s="192">
        <f>UP129+UQ129-UR129+US129-UT129+UU129</f>
        <v>0</v>
      </c>
      <c r="UW129" s="48"/>
      <c r="UX129" s="48"/>
      <c r="UZ129" s="48"/>
      <c r="VA129" s="48"/>
      <c r="VB129" s="48"/>
      <c r="VC129" s="48"/>
      <c r="VD129" s="191">
        <f t="shared" si="3537"/>
        <v>0</v>
      </c>
      <c r="VE129" s="48"/>
      <c r="VF129" s="48"/>
      <c r="VG129" s="48"/>
      <c r="VH129" s="48"/>
      <c r="VI129" s="48"/>
      <c r="VJ129" s="48"/>
      <c r="VK129" s="192">
        <f>VE129+VF129-VG129+VH129-VI129+VJ129</f>
        <v>0</v>
      </c>
      <c r="VL129" s="48"/>
      <c r="VM129" s="48"/>
      <c r="VO129" s="48"/>
      <c r="VP129" s="48"/>
      <c r="VQ129" s="48"/>
      <c r="VR129" s="48"/>
      <c r="VS129" s="191">
        <f t="shared" si="3538"/>
        <v>0</v>
      </c>
      <c r="VT129" s="48"/>
      <c r="VU129" s="48"/>
      <c r="VV129" s="48"/>
      <c r="VW129" s="48"/>
      <c r="VX129" s="48"/>
      <c r="VY129" s="48"/>
      <c r="VZ129" s="192">
        <f>VT129+VU129-VV129+VW129-VX129+VY129</f>
        <v>0</v>
      </c>
      <c r="WA129" s="48"/>
      <c r="WB129" s="48"/>
      <c r="WD129" s="48"/>
      <c r="WE129" s="48"/>
      <c r="WF129" s="48"/>
      <c r="WG129" s="48"/>
      <c r="WH129" s="191">
        <f t="shared" si="3539"/>
        <v>0</v>
      </c>
      <c r="WI129" s="48"/>
      <c r="WJ129" s="48"/>
      <c r="WK129" s="48"/>
      <c r="WL129" s="48"/>
      <c r="WM129" s="48"/>
      <c r="WN129" s="48"/>
      <c r="WO129" s="192">
        <f>WI129+WJ129-WK129+WL129-WM129+WN129</f>
        <v>0</v>
      </c>
      <c r="WP129" s="48"/>
      <c r="WQ129" s="48"/>
      <c r="WS129" s="48"/>
      <c r="WT129" s="48"/>
      <c r="WU129" s="48"/>
      <c r="WV129" s="48"/>
      <c r="WW129" s="191">
        <f t="shared" si="3540"/>
        <v>0</v>
      </c>
      <c r="WX129" s="48"/>
      <c r="WY129" s="48"/>
      <c r="WZ129" s="48"/>
      <c r="XA129" s="48"/>
      <c r="XB129" s="48"/>
      <c r="XC129" s="48"/>
      <c r="XD129" s="192">
        <f>WX129+WY129-WZ129+XA129-XB129+XC129</f>
        <v>0</v>
      </c>
      <c r="XE129" s="48"/>
      <c r="XF129" s="48"/>
      <c r="XH129" s="48"/>
      <c r="XI129" s="48"/>
      <c r="XJ129" s="48"/>
      <c r="XK129" s="48"/>
      <c r="XL129" s="191">
        <f t="shared" si="3541"/>
        <v>0</v>
      </c>
      <c r="XM129" s="48"/>
      <c r="XN129" s="48"/>
      <c r="XO129" s="48"/>
      <c r="XP129" s="48"/>
      <c r="XQ129" s="48"/>
      <c r="XR129" s="48"/>
      <c r="XS129" s="192">
        <f>XM129+XN129-XO129+XP129-XQ129+XR129</f>
        <v>0</v>
      </c>
      <c r="XT129" s="48"/>
      <c r="XU129" s="48"/>
      <c r="XW129" s="48"/>
      <c r="XX129" s="48"/>
      <c r="XY129" s="48"/>
      <c r="XZ129" s="48"/>
      <c r="YA129" s="191">
        <f t="shared" si="3542"/>
        <v>0</v>
      </c>
      <c r="YB129" s="48"/>
      <c r="YC129" s="48"/>
      <c r="YD129" s="48"/>
      <c r="YE129" s="48"/>
      <c r="YF129" s="48"/>
      <c r="YG129" s="48"/>
      <c r="YH129" s="192">
        <f>YB129+YC129-YD129+YE129-YF129+YG129</f>
        <v>0</v>
      </c>
      <c r="YI129" s="48"/>
      <c r="YJ129" s="48"/>
      <c r="YL129" s="48"/>
      <c r="YM129" s="48"/>
      <c r="YN129" s="48"/>
      <c r="YO129" s="48"/>
      <c r="YP129" s="191">
        <f t="shared" si="3543"/>
        <v>0</v>
      </c>
      <c r="YQ129" s="48"/>
      <c r="YR129" s="48"/>
      <c r="YS129" s="48"/>
      <c r="YT129" s="48"/>
      <c r="YU129" s="48"/>
      <c r="YV129" s="48"/>
      <c r="YW129" s="192">
        <f>YQ129+YR129-YS129+YT129-YU129+YV129</f>
        <v>0</v>
      </c>
      <c r="YX129" s="48"/>
      <c r="YY129" s="48"/>
      <c r="ZA129" s="48"/>
      <c r="ZB129" s="48"/>
      <c r="ZC129" s="48"/>
      <c r="ZD129" s="48"/>
      <c r="ZE129" s="191">
        <f t="shared" si="3544"/>
        <v>0</v>
      </c>
      <c r="ZF129" s="48"/>
      <c r="ZG129" s="48"/>
      <c r="ZH129" s="48"/>
      <c r="ZI129" s="48"/>
      <c r="ZJ129" s="48"/>
      <c r="ZK129" s="48"/>
      <c r="ZL129" s="192">
        <f>ZF129+ZG129-ZH129+ZI129-ZJ129+ZK129</f>
        <v>0</v>
      </c>
      <c r="ZM129" s="48"/>
      <c r="ZN129" s="48"/>
      <c r="ZP129" s="48"/>
      <c r="ZQ129" s="48"/>
      <c r="ZR129" s="48"/>
      <c r="ZS129" s="48"/>
      <c r="ZT129" s="191">
        <f t="shared" si="3545"/>
        <v>0</v>
      </c>
      <c r="ZU129" s="48"/>
      <c r="ZV129" s="48"/>
      <c r="ZW129" s="48"/>
      <c r="ZX129" s="48"/>
      <c r="ZY129" s="48"/>
      <c r="ZZ129" s="48"/>
      <c r="AAA129" s="192">
        <f>ZU129+ZV129-ZW129+ZX129-ZY129+ZZ129</f>
        <v>0</v>
      </c>
      <c r="AAB129" s="48"/>
      <c r="AAC129" s="48"/>
      <c r="AAE129" s="48"/>
      <c r="AAF129" s="48"/>
      <c r="AAG129" s="48"/>
      <c r="AAH129" s="48"/>
      <c r="AAI129" s="191">
        <f t="shared" si="3546"/>
        <v>0</v>
      </c>
      <c r="AAJ129" s="48"/>
      <c r="AAK129" s="48"/>
      <c r="AAL129" s="48"/>
      <c r="AAM129" s="48"/>
      <c r="AAN129" s="48"/>
      <c r="AAO129" s="48"/>
      <c r="AAP129" s="192">
        <f>AAJ129+AAK129-AAL129+AAM129-AAN129+AAO129</f>
        <v>0</v>
      </c>
      <c r="AAQ129" s="48"/>
      <c r="AAR129" s="48"/>
      <c r="AAT129" s="48"/>
      <c r="AAU129" s="48"/>
      <c r="AAV129" s="48"/>
      <c r="AAW129" s="48"/>
      <c r="AAX129" s="191">
        <f t="shared" si="3547"/>
        <v>0</v>
      </c>
      <c r="AAY129" s="48"/>
      <c r="AAZ129" s="48"/>
      <c r="ABA129" s="48"/>
      <c r="ABB129" s="48"/>
      <c r="ABC129" s="48"/>
      <c r="ABD129" s="48"/>
      <c r="ABE129" s="192">
        <f>AAY129+AAZ129-ABA129+ABB129-ABC129+ABD129</f>
        <v>0</v>
      </c>
      <c r="ABF129" s="48"/>
      <c r="ABG129" s="48"/>
      <c r="ABI129" s="48"/>
      <c r="ABJ129" s="48"/>
      <c r="ABK129" s="48"/>
      <c r="ABL129" s="48"/>
      <c r="ABM129" s="191">
        <f t="shared" si="3548"/>
        <v>0</v>
      </c>
      <c r="ABN129" s="48"/>
      <c r="ABO129" s="48"/>
      <c r="ABP129" s="48"/>
      <c r="ABQ129" s="48"/>
      <c r="ABR129" s="48"/>
      <c r="ABS129" s="48"/>
      <c r="ABT129" s="192">
        <f>ABN129+ABO129-ABP129+ABQ129-ABR129+ABS129</f>
        <v>0</v>
      </c>
      <c r="ABU129" s="48"/>
      <c r="ABV129" s="48"/>
      <c r="ABX129" s="48"/>
      <c r="ABY129" s="48"/>
      <c r="ABZ129" s="48"/>
      <c r="ACA129" s="48"/>
      <c r="ACB129" s="191">
        <f t="shared" si="3549"/>
        <v>0</v>
      </c>
      <c r="ACC129" s="48"/>
      <c r="ACD129" s="48"/>
      <c r="ACE129" s="48"/>
      <c r="ACF129" s="48"/>
      <c r="ACG129" s="48"/>
      <c r="ACH129" s="48"/>
      <c r="ACI129" s="192">
        <f>ACC129+ACD129-ACE129+ACF129-ACG129+ACH129</f>
        <v>0</v>
      </c>
      <c r="ACJ129" s="48"/>
      <c r="ACK129" s="48"/>
      <c r="ACM129" s="48"/>
      <c r="ACN129" s="48"/>
      <c r="ACO129" s="48"/>
      <c r="ACP129" s="48"/>
      <c r="ACQ129" s="191">
        <f t="shared" si="3550"/>
        <v>0</v>
      </c>
      <c r="ACR129" s="48"/>
      <c r="ACS129" s="48"/>
      <c r="ACT129" s="48"/>
      <c r="ACU129" s="48"/>
      <c r="ACV129" s="48"/>
      <c r="ACW129" s="48"/>
      <c r="ACX129" s="192">
        <f>ACR129+ACS129-ACT129+ACU129-ACV129+ACW129</f>
        <v>0</v>
      </c>
      <c r="ACY129" s="48"/>
      <c r="ACZ129" s="48"/>
      <c r="ADC129" s="48"/>
      <c r="ADD129" s="48"/>
      <c r="ADE129" s="48"/>
      <c r="ADF129" s="48"/>
      <c r="ADG129" s="191">
        <f t="shared" si="3551"/>
        <v>0</v>
      </c>
      <c r="ADH129" s="48"/>
      <c r="ADI129" s="48"/>
      <c r="ADJ129" s="48"/>
      <c r="ADK129" s="48"/>
      <c r="ADL129" s="48"/>
      <c r="ADM129" s="48"/>
      <c r="ADN129" s="192">
        <f>ADH129+ADI129-ADJ129+ADK129-ADL129+ADM129</f>
        <v>0</v>
      </c>
      <c r="ADO129" s="48"/>
      <c r="ADP129" s="48"/>
      <c r="ADR129" s="48"/>
      <c r="ADS129" s="48"/>
      <c r="ADT129" s="48"/>
      <c r="ADU129" s="48"/>
      <c r="ADV129" s="191">
        <f t="shared" si="3552"/>
        <v>0</v>
      </c>
      <c r="ADW129" s="48"/>
      <c r="ADX129" s="48"/>
      <c r="ADY129" s="48"/>
      <c r="ADZ129" s="48"/>
      <c r="AEA129" s="48"/>
      <c r="AEB129" s="48"/>
      <c r="AEC129" s="192">
        <f>ADW129+ADX129-ADY129+ADZ129-AEA129+AEB129</f>
        <v>0</v>
      </c>
      <c r="AED129" s="48"/>
      <c r="AEE129" s="48"/>
      <c r="AEG129" s="48"/>
      <c r="AEH129" s="48"/>
      <c r="AEI129" s="48"/>
      <c r="AEJ129" s="48"/>
      <c r="AEK129" s="191">
        <f t="shared" si="3553"/>
        <v>0</v>
      </c>
      <c r="AEL129" s="48"/>
      <c r="AEM129" s="48"/>
      <c r="AEN129" s="48"/>
      <c r="AEO129" s="48"/>
      <c r="AEP129" s="48"/>
      <c r="AEQ129" s="48"/>
      <c r="AER129" s="192">
        <f>AEL129+AEM129-AEN129+AEO129-AEP129+AEQ129</f>
        <v>0</v>
      </c>
      <c r="AES129" s="48"/>
      <c r="AET129" s="48"/>
      <c r="AEV129" s="48"/>
      <c r="AEW129" s="48"/>
      <c r="AEX129" s="48"/>
      <c r="AEY129" s="48"/>
      <c r="AEZ129" s="191">
        <f t="shared" si="3554"/>
        <v>0</v>
      </c>
      <c r="AFA129" s="48"/>
      <c r="AFB129" s="48"/>
      <c r="AFC129" s="48"/>
      <c r="AFD129" s="48"/>
      <c r="AFE129" s="48"/>
      <c r="AFF129" s="48"/>
      <c r="AFG129" s="192">
        <f>AFA129+AFB129-AFC129+AFD129-AFE129+AFF129</f>
        <v>0</v>
      </c>
      <c r="AFH129" s="48"/>
      <c r="AFI129" s="48"/>
      <c r="AFK129" s="48"/>
      <c r="AFL129" s="48"/>
      <c r="AFM129" s="48"/>
      <c r="AFN129" s="48"/>
      <c r="AFO129" s="191">
        <f t="shared" si="3555"/>
        <v>0</v>
      </c>
      <c r="AFP129" s="48"/>
      <c r="AFQ129" s="48"/>
      <c r="AFR129" s="48"/>
      <c r="AFS129" s="48"/>
      <c r="AFT129" s="48"/>
      <c r="AFU129" s="48"/>
      <c r="AFV129" s="192">
        <f>AFP129+AFQ129-AFR129+AFS129-AFT129+AFU129</f>
        <v>0</v>
      </c>
      <c r="AFW129" s="48"/>
      <c r="AFX129" s="48"/>
      <c r="AFZ129" s="48"/>
      <c r="AGA129" s="48"/>
      <c r="AGB129" s="48"/>
      <c r="AGC129" s="48"/>
      <c r="AGD129" s="191">
        <f t="shared" si="3556"/>
        <v>0</v>
      </c>
      <c r="AGE129" s="48"/>
      <c r="AGF129" s="48"/>
      <c r="AGG129" s="48"/>
      <c r="AGH129" s="48"/>
      <c r="AGI129" s="48"/>
      <c r="AGJ129" s="48"/>
      <c r="AGK129" s="192">
        <f>AGE129+AGF129-AGG129+AGH129-AGI129+AGJ129</f>
        <v>0</v>
      </c>
      <c r="AGL129" s="48"/>
      <c r="AGM129" s="48"/>
      <c r="AGO129" s="48"/>
      <c r="AGP129" s="48"/>
      <c r="AGQ129" s="48"/>
      <c r="AGR129" s="48"/>
      <c r="AGS129" s="191">
        <f t="shared" si="3557"/>
        <v>0</v>
      </c>
      <c r="AGT129" s="48"/>
      <c r="AGU129" s="48"/>
      <c r="AGV129" s="48"/>
      <c r="AGW129" s="48"/>
      <c r="AGX129" s="48"/>
      <c r="AGY129" s="48"/>
      <c r="AGZ129" s="192">
        <f>AGT129+AGU129-AGV129+AGW129-AGX129+AGY129</f>
        <v>0</v>
      </c>
      <c r="AHA129" s="48"/>
      <c r="AHB129" s="48"/>
      <c r="AHD129" s="48"/>
      <c r="AHE129" s="48"/>
      <c r="AHF129" s="48"/>
      <c r="AHG129" s="48"/>
      <c r="AHH129" s="191">
        <f t="shared" si="3558"/>
        <v>0</v>
      </c>
      <c r="AHI129" s="48"/>
      <c r="AHJ129" s="48"/>
      <c r="AHK129" s="48"/>
      <c r="AHL129" s="48"/>
      <c r="AHM129" s="48"/>
      <c r="AHN129" s="48"/>
      <c r="AHO129" s="192">
        <f>AHI129+AHJ129-AHK129+AHL129-AHM129+AHN129</f>
        <v>0</v>
      </c>
      <c r="AHP129" s="48"/>
      <c r="AHQ129" s="48"/>
      <c r="AHS129" s="48"/>
      <c r="AHT129" s="48"/>
      <c r="AHU129" s="48"/>
      <c r="AHV129" s="48"/>
      <c r="AHW129" s="191">
        <f t="shared" si="3559"/>
        <v>0</v>
      </c>
      <c r="AHX129" s="48"/>
      <c r="AHY129" s="48"/>
      <c r="AHZ129" s="48"/>
      <c r="AIA129" s="48"/>
      <c r="AIB129" s="48"/>
      <c r="AIC129" s="48"/>
      <c r="AID129" s="192">
        <f>AHX129+AHY129-AHZ129+AIA129-AIB129+AIC129</f>
        <v>0</v>
      </c>
      <c r="AIE129" s="48"/>
      <c r="AIF129" s="48"/>
    </row>
    <row r="130" spans="1:916" ht="30" x14ac:dyDescent="0.25">
      <c r="A130" s="41" t="s">
        <v>243</v>
      </c>
      <c r="B130" s="42" t="s">
        <v>299</v>
      </c>
      <c r="C130" s="191">
        <f t="shared" ref="C130:AC130" si="3560">SUM(C131:C136)</f>
        <v>0</v>
      </c>
      <c r="D130" s="191">
        <f t="shared" si="3560"/>
        <v>0</v>
      </c>
      <c r="E130" s="191">
        <f t="shared" si="3560"/>
        <v>0</v>
      </c>
      <c r="F130" s="191">
        <f t="shared" si="3560"/>
        <v>0</v>
      </c>
      <c r="G130" s="191">
        <f t="shared" si="3560"/>
        <v>0</v>
      </c>
      <c r="H130" s="191">
        <f t="shared" si="3560"/>
        <v>0</v>
      </c>
      <c r="I130" s="191">
        <f t="shared" si="3560"/>
        <v>0</v>
      </c>
      <c r="J130" s="191">
        <f t="shared" si="3560"/>
        <v>0</v>
      </c>
      <c r="K130" s="191">
        <f t="shared" si="3560"/>
        <v>0</v>
      </c>
      <c r="L130" s="191">
        <f t="shared" si="3560"/>
        <v>0</v>
      </c>
      <c r="M130" s="191">
        <f t="shared" si="3560"/>
        <v>0</v>
      </c>
      <c r="N130" s="191">
        <f t="shared" si="3560"/>
        <v>0</v>
      </c>
      <c r="O130" s="191">
        <f t="shared" si="3560"/>
        <v>0</v>
      </c>
      <c r="P130" s="191">
        <f t="shared" si="3560"/>
        <v>0</v>
      </c>
      <c r="Q130" s="191">
        <f t="shared" si="3560"/>
        <v>0</v>
      </c>
      <c r="R130" s="191">
        <f t="shared" si="3560"/>
        <v>0</v>
      </c>
      <c r="S130" s="191">
        <f t="shared" si="3560"/>
        <v>0</v>
      </c>
      <c r="T130" s="191">
        <f t="shared" si="3560"/>
        <v>0</v>
      </c>
      <c r="U130" s="191">
        <f t="shared" si="3560"/>
        <v>0</v>
      </c>
      <c r="V130" s="191">
        <f t="shared" si="3560"/>
        <v>0</v>
      </c>
      <c r="W130" s="191">
        <f t="shared" si="3560"/>
        <v>0</v>
      </c>
      <c r="X130" s="191">
        <f t="shared" si="3560"/>
        <v>0</v>
      </c>
      <c r="Y130" s="191">
        <f t="shared" si="3560"/>
        <v>0</v>
      </c>
      <c r="Z130" s="191">
        <f t="shared" si="3560"/>
        <v>0</v>
      </c>
      <c r="AA130" s="191">
        <f t="shared" si="3560"/>
        <v>0</v>
      </c>
      <c r="AB130" s="191">
        <f t="shared" si="3560"/>
        <v>0</v>
      </c>
      <c r="AC130" s="191">
        <f t="shared" si="3560"/>
        <v>0</v>
      </c>
      <c r="AD130" s="191">
        <f>SUM(AD131:AD136)</f>
        <v>0</v>
      </c>
      <c r="AF130" s="191">
        <f t="shared" ref="AF130:AR130" si="3561">SUM(AF131:AF136)</f>
        <v>0</v>
      </c>
      <c r="AG130" s="191">
        <f t="shared" si="3561"/>
        <v>0</v>
      </c>
      <c r="AH130" s="191">
        <f t="shared" si="3561"/>
        <v>0</v>
      </c>
      <c r="AI130" s="191">
        <f t="shared" si="3561"/>
        <v>0</v>
      </c>
      <c r="AJ130" s="191">
        <f t="shared" si="3561"/>
        <v>0</v>
      </c>
      <c r="AK130" s="191">
        <f t="shared" si="3561"/>
        <v>0</v>
      </c>
      <c r="AL130" s="191">
        <f t="shared" si="3561"/>
        <v>0</v>
      </c>
      <c r="AM130" s="191">
        <f t="shared" si="3561"/>
        <v>0</v>
      </c>
      <c r="AN130" s="191">
        <f t="shared" si="3561"/>
        <v>0</v>
      </c>
      <c r="AO130" s="191">
        <f t="shared" si="3561"/>
        <v>0</v>
      </c>
      <c r="AP130" s="191">
        <f t="shared" si="3561"/>
        <v>0</v>
      </c>
      <c r="AQ130" s="191">
        <f t="shared" si="3561"/>
        <v>0</v>
      </c>
      <c r="AR130" s="191">
        <f t="shared" si="3561"/>
        <v>0</v>
      </c>
      <c r="AS130" s="191">
        <f>SUM(AS131:AS136)</f>
        <v>0</v>
      </c>
      <c r="AU130" s="191">
        <f t="shared" ref="AU130:BG130" si="3562">SUM(AU131:AU136)</f>
        <v>0</v>
      </c>
      <c r="AV130" s="191">
        <f t="shared" si="3562"/>
        <v>0</v>
      </c>
      <c r="AW130" s="191">
        <f t="shared" si="3562"/>
        <v>0</v>
      </c>
      <c r="AX130" s="191">
        <f t="shared" si="3562"/>
        <v>0</v>
      </c>
      <c r="AY130" s="191">
        <f t="shared" si="3562"/>
        <v>0</v>
      </c>
      <c r="AZ130" s="191">
        <f t="shared" si="3562"/>
        <v>0</v>
      </c>
      <c r="BA130" s="191">
        <f t="shared" si="3562"/>
        <v>0</v>
      </c>
      <c r="BB130" s="191">
        <f t="shared" si="3562"/>
        <v>0</v>
      </c>
      <c r="BC130" s="191">
        <f t="shared" si="3562"/>
        <v>0</v>
      </c>
      <c r="BD130" s="191">
        <f t="shared" si="3562"/>
        <v>0</v>
      </c>
      <c r="BE130" s="191">
        <f t="shared" si="3562"/>
        <v>0</v>
      </c>
      <c r="BF130" s="191">
        <f t="shared" si="3562"/>
        <v>0</v>
      </c>
      <c r="BG130" s="191">
        <f t="shared" si="3562"/>
        <v>0</v>
      </c>
      <c r="BH130" s="191">
        <f>SUM(BH131:BH136)</f>
        <v>0</v>
      </c>
      <c r="BJ130" s="191">
        <f t="shared" ref="BJ130:BV130" si="3563">SUM(BJ131:BJ136)</f>
        <v>0</v>
      </c>
      <c r="BK130" s="191">
        <f t="shared" si="3563"/>
        <v>0</v>
      </c>
      <c r="BL130" s="191">
        <f t="shared" si="3563"/>
        <v>0</v>
      </c>
      <c r="BM130" s="191">
        <f t="shared" si="3563"/>
        <v>0</v>
      </c>
      <c r="BN130" s="191">
        <f t="shared" si="3563"/>
        <v>0</v>
      </c>
      <c r="BO130" s="191">
        <f t="shared" si="3563"/>
        <v>0</v>
      </c>
      <c r="BP130" s="191">
        <f t="shared" si="3563"/>
        <v>0</v>
      </c>
      <c r="BQ130" s="191">
        <f t="shared" si="3563"/>
        <v>0</v>
      </c>
      <c r="BR130" s="191">
        <f t="shared" si="3563"/>
        <v>0</v>
      </c>
      <c r="BS130" s="191">
        <f t="shared" si="3563"/>
        <v>0</v>
      </c>
      <c r="BT130" s="191">
        <f t="shared" si="3563"/>
        <v>0</v>
      </c>
      <c r="BU130" s="191">
        <f t="shared" si="3563"/>
        <v>0</v>
      </c>
      <c r="BV130" s="191">
        <f t="shared" si="3563"/>
        <v>0</v>
      </c>
      <c r="BW130" s="191">
        <f>SUM(BW131:BW136)</f>
        <v>0</v>
      </c>
      <c r="BY130" s="191">
        <f t="shared" ref="BY130:CK130" si="3564">SUM(BY131:BY136)</f>
        <v>0</v>
      </c>
      <c r="BZ130" s="191">
        <f t="shared" si="3564"/>
        <v>0</v>
      </c>
      <c r="CA130" s="191">
        <f t="shared" si="3564"/>
        <v>0</v>
      </c>
      <c r="CB130" s="191">
        <f t="shared" si="3564"/>
        <v>0</v>
      </c>
      <c r="CC130" s="191">
        <f t="shared" si="3564"/>
        <v>0</v>
      </c>
      <c r="CD130" s="191">
        <f t="shared" si="3564"/>
        <v>0</v>
      </c>
      <c r="CE130" s="191">
        <f t="shared" si="3564"/>
        <v>0</v>
      </c>
      <c r="CF130" s="191">
        <f t="shared" si="3564"/>
        <v>0</v>
      </c>
      <c r="CG130" s="191">
        <f t="shared" si="3564"/>
        <v>0</v>
      </c>
      <c r="CH130" s="191">
        <f t="shared" si="3564"/>
        <v>0</v>
      </c>
      <c r="CI130" s="191">
        <f t="shared" si="3564"/>
        <v>0</v>
      </c>
      <c r="CJ130" s="191">
        <f t="shared" si="3564"/>
        <v>0</v>
      </c>
      <c r="CK130" s="191">
        <f t="shared" si="3564"/>
        <v>0</v>
      </c>
      <c r="CL130" s="191">
        <f>SUM(CL131:CL136)</f>
        <v>0</v>
      </c>
      <c r="CN130" s="191">
        <f t="shared" ref="CN130:CZ130" si="3565">SUM(CN131:CN136)</f>
        <v>0</v>
      </c>
      <c r="CO130" s="191">
        <f t="shared" si="3565"/>
        <v>0</v>
      </c>
      <c r="CP130" s="191">
        <f t="shared" si="3565"/>
        <v>0</v>
      </c>
      <c r="CQ130" s="191">
        <f t="shared" si="3565"/>
        <v>0</v>
      </c>
      <c r="CR130" s="191">
        <f t="shared" si="3565"/>
        <v>0</v>
      </c>
      <c r="CS130" s="191">
        <f t="shared" si="3565"/>
        <v>0</v>
      </c>
      <c r="CT130" s="191">
        <f t="shared" si="3565"/>
        <v>0</v>
      </c>
      <c r="CU130" s="191">
        <f t="shared" si="3565"/>
        <v>0</v>
      </c>
      <c r="CV130" s="191">
        <f t="shared" si="3565"/>
        <v>0</v>
      </c>
      <c r="CW130" s="191">
        <f t="shared" si="3565"/>
        <v>0</v>
      </c>
      <c r="CX130" s="191">
        <f t="shared" si="3565"/>
        <v>0</v>
      </c>
      <c r="CY130" s="191">
        <f t="shared" si="3565"/>
        <v>0</v>
      </c>
      <c r="CZ130" s="191">
        <f t="shared" si="3565"/>
        <v>0</v>
      </c>
      <c r="DA130" s="191">
        <f>SUM(DA131:DA136)</f>
        <v>0</v>
      </c>
      <c r="DC130" s="191">
        <f t="shared" ref="DC130:DO130" si="3566">SUM(DC131:DC136)</f>
        <v>0</v>
      </c>
      <c r="DD130" s="191">
        <f t="shared" si="3566"/>
        <v>0</v>
      </c>
      <c r="DE130" s="191">
        <f t="shared" si="3566"/>
        <v>0</v>
      </c>
      <c r="DF130" s="191">
        <f t="shared" si="3566"/>
        <v>0</v>
      </c>
      <c r="DG130" s="191">
        <f t="shared" si="3566"/>
        <v>0</v>
      </c>
      <c r="DH130" s="191">
        <f t="shared" si="3566"/>
        <v>0</v>
      </c>
      <c r="DI130" s="191">
        <f t="shared" si="3566"/>
        <v>0</v>
      </c>
      <c r="DJ130" s="191">
        <f t="shared" si="3566"/>
        <v>0</v>
      </c>
      <c r="DK130" s="191">
        <f t="shared" si="3566"/>
        <v>0</v>
      </c>
      <c r="DL130" s="191">
        <f t="shared" si="3566"/>
        <v>0</v>
      </c>
      <c r="DM130" s="191">
        <f t="shared" si="3566"/>
        <v>0</v>
      </c>
      <c r="DN130" s="191">
        <f t="shared" si="3566"/>
        <v>0</v>
      </c>
      <c r="DO130" s="191">
        <f t="shared" si="3566"/>
        <v>0</v>
      </c>
      <c r="DP130" s="191">
        <f>SUM(DP131:DP136)</f>
        <v>0</v>
      </c>
      <c r="DR130" s="191">
        <f t="shared" ref="DR130:ED130" si="3567">SUM(DR131:DR136)</f>
        <v>0</v>
      </c>
      <c r="DS130" s="191">
        <f t="shared" si="3567"/>
        <v>0</v>
      </c>
      <c r="DT130" s="191">
        <f t="shared" si="3567"/>
        <v>0</v>
      </c>
      <c r="DU130" s="191">
        <f t="shared" si="3567"/>
        <v>0</v>
      </c>
      <c r="DV130" s="191">
        <f t="shared" si="3567"/>
        <v>0</v>
      </c>
      <c r="DW130" s="191">
        <f t="shared" si="3567"/>
        <v>0</v>
      </c>
      <c r="DX130" s="191">
        <f t="shared" si="3567"/>
        <v>0</v>
      </c>
      <c r="DY130" s="191">
        <f t="shared" si="3567"/>
        <v>0</v>
      </c>
      <c r="DZ130" s="191">
        <f t="shared" si="3567"/>
        <v>0</v>
      </c>
      <c r="EA130" s="191">
        <f t="shared" si="3567"/>
        <v>0</v>
      </c>
      <c r="EB130" s="191">
        <f t="shared" si="3567"/>
        <v>0</v>
      </c>
      <c r="EC130" s="191">
        <f t="shared" si="3567"/>
        <v>0</v>
      </c>
      <c r="ED130" s="191">
        <f t="shared" si="3567"/>
        <v>0</v>
      </c>
      <c r="EE130" s="191">
        <f>SUM(EE131:EE136)</f>
        <v>0</v>
      </c>
      <c r="EG130" s="191">
        <f t="shared" ref="EG130:ES130" si="3568">SUM(EG131:EG136)</f>
        <v>0</v>
      </c>
      <c r="EH130" s="191">
        <f t="shared" si="3568"/>
        <v>0</v>
      </c>
      <c r="EI130" s="191">
        <f t="shared" si="3568"/>
        <v>0</v>
      </c>
      <c r="EJ130" s="191">
        <f t="shared" si="3568"/>
        <v>0</v>
      </c>
      <c r="EK130" s="191">
        <f t="shared" si="3568"/>
        <v>0</v>
      </c>
      <c r="EL130" s="191">
        <f t="shared" si="3568"/>
        <v>0</v>
      </c>
      <c r="EM130" s="191">
        <f t="shared" si="3568"/>
        <v>0</v>
      </c>
      <c r="EN130" s="191">
        <f t="shared" si="3568"/>
        <v>0</v>
      </c>
      <c r="EO130" s="191">
        <f t="shared" si="3568"/>
        <v>0</v>
      </c>
      <c r="EP130" s="191">
        <f t="shared" si="3568"/>
        <v>0</v>
      </c>
      <c r="EQ130" s="191">
        <f t="shared" si="3568"/>
        <v>0</v>
      </c>
      <c r="ER130" s="191">
        <f t="shared" si="3568"/>
        <v>0</v>
      </c>
      <c r="ES130" s="191">
        <f t="shared" si="3568"/>
        <v>0</v>
      </c>
      <c r="ET130" s="191">
        <f>SUM(ET131:ET136)</f>
        <v>0</v>
      </c>
      <c r="EV130" s="191">
        <f t="shared" ref="EV130:FH130" si="3569">SUM(EV131:EV136)</f>
        <v>0</v>
      </c>
      <c r="EW130" s="191">
        <f t="shared" si="3569"/>
        <v>0</v>
      </c>
      <c r="EX130" s="191">
        <f t="shared" si="3569"/>
        <v>0</v>
      </c>
      <c r="EY130" s="191">
        <f t="shared" si="3569"/>
        <v>0</v>
      </c>
      <c r="EZ130" s="191">
        <f t="shared" si="3569"/>
        <v>0</v>
      </c>
      <c r="FA130" s="191">
        <f t="shared" si="3569"/>
        <v>0</v>
      </c>
      <c r="FB130" s="191">
        <f t="shared" si="3569"/>
        <v>0</v>
      </c>
      <c r="FC130" s="191">
        <f t="shared" si="3569"/>
        <v>0</v>
      </c>
      <c r="FD130" s="191">
        <f t="shared" si="3569"/>
        <v>0</v>
      </c>
      <c r="FE130" s="191">
        <f t="shared" si="3569"/>
        <v>0</v>
      </c>
      <c r="FF130" s="191">
        <f t="shared" si="3569"/>
        <v>0</v>
      </c>
      <c r="FG130" s="191">
        <f t="shared" si="3569"/>
        <v>0</v>
      </c>
      <c r="FH130" s="191">
        <f t="shared" si="3569"/>
        <v>0</v>
      </c>
      <c r="FI130" s="191">
        <f>SUM(FI131:FI136)</f>
        <v>0</v>
      </c>
      <c r="FK130" s="191">
        <f t="shared" ref="FK130:FW130" si="3570">SUM(FK131:FK136)</f>
        <v>0</v>
      </c>
      <c r="FL130" s="191">
        <f t="shared" si="3570"/>
        <v>0</v>
      </c>
      <c r="FM130" s="191">
        <f t="shared" si="3570"/>
        <v>0</v>
      </c>
      <c r="FN130" s="191">
        <f t="shared" si="3570"/>
        <v>0</v>
      </c>
      <c r="FO130" s="191">
        <f t="shared" si="3570"/>
        <v>0</v>
      </c>
      <c r="FP130" s="191">
        <f t="shared" si="3570"/>
        <v>0</v>
      </c>
      <c r="FQ130" s="191">
        <f t="shared" si="3570"/>
        <v>0</v>
      </c>
      <c r="FR130" s="191">
        <f t="shared" si="3570"/>
        <v>0</v>
      </c>
      <c r="FS130" s="191">
        <f t="shared" si="3570"/>
        <v>0</v>
      </c>
      <c r="FT130" s="191">
        <f t="shared" si="3570"/>
        <v>0</v>
      </c>
      <c r="FU130" s="191">
        <f t="shared" si="3570"/>
        <v>0</v>
      </c>
      <c r="FV130" s="191">
        <f t="shared" si="3570"/>
        <v>0</v>
      </c>
      <c r="FW130" s="191">
        <f t="shared" si="3570"/>
        <v>0</v>
      </c>
      <c r="FX130" s="191">
        <f>SUM(FX131:FX136)</f>
        <v>0</v>
      </c>
      <c r="FZ130" s="191">
        <f t="shared" ref="FZ130:GL130" si="3571">SUM(FZ131:FZ136)</f>
        <v>0</v>
      </c>
      <c r="GA130" s="191">
        <f t="shared" si="3571"/>
        <v>0</v>
      </c>
      <c r="GB130" s="191">
        <f t="shared" si="3571"/>
        <v>0</v>
      </c>
      <c r="GC130" s="191">
        <f t="shared" si="3571"/>
        <v>0</v>
      </c>
      <c r="GD130" s="191">
        <f t="shared" si="3571"/>
        <v>0</v>
      </c>
      <c r="GE130" s="191">
        <f t="shared" si="3571"/>
        <v>0</v>
      </c>
      <c r="GF130" s="191">
        <f t="shared" si="3571"/>
        <v>0</v>
      </c>
      <c r="GG130" s="191">
        <f t="shared" si="3571"/>
        <v>0</v>
      </c>
      <c r="GH130" s="191">
        <f t="shared" si="3571"/>
        <v>0</v>
      </c>
      <c r="GI130" s="191">
        <f t="shared" si="3571"/>
        <v>0</v>
      </c>
      <c r="GJ130" s="191">
        <f t="shared" si="3571"/>
        <v>0</v>
      </c>
      <c r="GK130" s="191">
        <f t="shared" si="3571"/>
        <v>0</v>
      </c>
      <c r="GL130" s="191">
        <f t="shared" si="3571"/>
        <v>0</v>
      </c>
      <c r="GM130" s="191">
        <f>SUM(GM131:GM136)</f>
        <v>0</v>
      </c>
      <c r="GO130" s="191">
        <f t="shared" ref="GO130:HA130" si="3572">SUM(GO131:GO136)</f>
        <v>0</v>
      </c>
      <c r="GP130" s="191">
        <f t="shared" si="3572"/>
        <v>0</v>
      </c>
      <c r="GQ130" s="191">
        <f t="shared" si="3572"/>
        <v>0</v>
      </c>
      <c r="GR130" s="191">
        <f t="shared" si="3572"/>
        <v>0</v>
      </c>
      <c r="GS130" s="191">
        <f t="shared" si="3572"/>
        <v>0</v>
      </c>
      <c r="GT130" s="191">
        <f t="shared" si="3572"/>
        <v>0</v>
      </c>
      <c r="GU130" s="191">
        <f t="shared" si="3572"/>
        <v>0</v>
      </c>
      <c r="GV130" s="191">
        <f t="shared" si="3572"/>
        <v>0</v>
      </c>
      <c r="GW130" s="191">
        <f t="shared" si="3572"/>
        <v>0</v>
      </c>
      <c r="GX130" s="191">
        <f t="shared" si="3572"/>
        <v>0</v>
      </c>
      <c r="GY130" s="191">
        <f t="shared" si="3572"/>
        <v>0</v>
      </c>
      <c r="GZ130" s="191">
        <f t="shared" si="3572"/>
        <v>0</v>
      </c>
      <c r="HA130" s="191">
        <f t="shared" si="3572"/>
        <v>0</v>
      </c>
      <c r="HB130" s="191">
        <f>SUM(HB131:HB136)</f>
        <v>0</v>
      </c>
      <c r="HD130" s="191">
        <f t="shared" ref="HD130:HP130" si="3573">SUM(HD131:HD136)</f>
        <v>0</v>
      </c>
      <c r="HE130" s="191">
        <f t="shared" si="3573"/>
        <v>0</v>
      </c>
      <c r="HF130" s="191">
        <f t="shared" si="3573"/>
        <v>0</v>
      </c>
      <c r="HG130" s="191">
        <f t="shared" si="3573"/>
        <v>0</v>
      </c>
      <c r="HH130" s="191">
        <f t="shared" si="3573"/>
        <v>0</v>
      </c>
      <c r="HI130" s="191">
        <f t="shared" si="3573"/>
        <v>0</v>
      </c>
      <c r="HJ130" s="191">
        <f t="shared" si="3573"/>
        <v>0</v>
      </c>
      <c r="HK130" s="191">
        <f t="shared" si="3573"/>
        <v>0</v>
      </c>
      <c r="HL130" s="191">
        <f t="shared" si="3573"/>
        <v>0</v>
      </c>
      <c r="HM130" s="191">
        <f t="shared" si="3573"/>
        <v>0</v>
      </c>
      <c r="HN130" s="191">
        <f t="shared" si="3573"/>
        <v>0</v>
      </c>
      <c r="HO130" s="191">
        <f t="shared" si="3573"/>
        <v>0</v>
      </c>
      <c r="HP130" s="191">
        <f t="shared" si="3573"/>
        <v>0</v>
      </c>
      <c r="HQ130" s="191">
        <f>SUM(HQ131:HQ136)</f>
        <v>0</v>
      </c>
      <c r="HS130" s="191">
        <f t="shared" ref="HS130:IE130" si="3574">SUM(HS131:HS136)</f>
        <v>0</v>
      </c>
      <c r="HT130" s="191">
        <f t="shared" si="3574"/>
        <v>0</v>
      </c>
      <c r="HU130" s="191">
        <f t="shared" si="3574"/>
        <v>0</v>
      </c>
      <c r="HV130" s="191">
        <f t="shared" si="3574"/>
        <v>0</v>
      </c>
      <c r="HW130" s="191">
        <f t="shared" si="3574"/>
        <v>0</v>
      </c>
      <c r="HX130" s="191">
        <f t="shared" si="3574"/>
        <v>0</v>
      </c>
      <c r="HY130" s="191">
        <f t="shared" si="3574"/>
        <v>0</v>
      </c>
      <c r="HZ130" s="191">
        <f t="shared" si="3574"/>
        <v>0</v>
      </c>
      <c r="IA130" s="191">
        <f t="shared" si="3574"/>
        <v>0</v>
      </c>
      <c r="IB130" s="191">
        <f t="shared" si="3574"/>
        <v>0</v>
      </c>
      <c r="IC130" s="191">
        <f t="shared" si="3574"/>
        <v>0</v>
      </c>
      <c r="ID130" s="191">
        <f t="shared" si="3574"/>
        <v>0</v>
      </c>
      <c r="IE130" s="191">
        <f t="shared" si="3574"/>
        <v>0</v>
      </c>
      <c r="IF130" s="191">
        <f>SUM(IF131:IF136)</f>
        <v>0</v>
      </c>
      <c r="IH130" s="191">
        <f t="shared" ref="IH130:IT130" si="3575">SUM(IH131:IH136)</f>
        <v>0</v>
      </c>
      <c r="II130" s="191">
        <f t="shared" si="3575"/>
        <v>0</v>
      </c>
      <c r="IJ130" s="191">
        <f t="shared" si="3575"/>
        <v>0</v>
      </c>
      <c r="IK130" s="191">
        <f t="shared" si="3575"/>
        <v>0</v>
      </c>
      <c r="IL130" s="191">
        <f t="shared" si="3575"/>
        <v>0</v>
      </c>
      <c r="IM130" s="191">
        <f t="shared" si="3575"/>
        <v>0</v>
      </c>
      <c r="IN130" s="191">
        <f t="shared" si="3575"/>
        <v>0</v>
      </c>
      <c r="IO130" s="191">
        <f t="shared" si="3575"/>
        <v>0</v>
      </c>
      <c r="IP130" s="191">
        <f t="shared" si="3575"/>
        <v>0</v>
      </c>
      <c r="IQ130" s="191">
        <f t="shared" si="3575"/>
        <v>0</v>
      </c>
      <c r="IR130" s="191">
        <f t="shared" si="3575"/>
        <v>0</v>
      </c>
      <c r="IS130" s="191">
        <f t="shared" si="3575"/>
        <v>0</v>
      </c>
      <c r="IT130" s="191">
        <f t="shared" si="3575"/>
        <v>0</v>
      </c>
      <c r="IU130" s="191">
        <f>SUM(IU131:IU136)</f>
        <v>0</v>
      </c>
      <c r="IW130" s="191">
        <f t="shared" ref="IW130:JI130" si="3576">SUM(IW131:IW136)</f>
        <v>0</v>
      </c>
      <c r="IX130" s="191">
        <f t="shared" si="3576"/>
        <v>0</v>
      </c>
      <c r="IY130" s="191">
        <f t="shared" si="3576"/>
        <v>0</v>
      </c>
      <c r="IZ130" s="191">
        <f t="shared" si="3576"/>
        <v>0</v>
      </c>
      <c r="JA130" s="191">
        <f t="shared" si="3576"/>
        <v>0</v>
      </c>
      <c r="JB130" s="191">
        <f t="shared" si="3576"/>
        <v>0</v>
      </c>
      <c r="JC130" s="191">
        <f t="shared" si="3576"/>
        <v>0</v>
      </c>
      <c r="JD130" s="191">
        <f t="shared" si="3576"/>
        <v>0</v>
      </c>
      <c r="JE130" s="191">
        <f t="shared" si="3576"/>
        <v>0</v>
      </c>
      <c r="JF130" s="191">
        <f t="shared" si="3576"/>
        <v>0</v>
      </c>
      <c r="JG130" s="191">
        <f t="shared" si="3576"/>
        <v>0</v>
      </c>
      <c r="JH130" s="191">
        <f t="shared" si="3576"/>
        <v>0</v>
      </c>
      <c r="JI130" s="191">
        <f t="shared" si="3576"/>
        <v>0</v>
      </c>
      <c r="JJ130" s="191">
        <f>SUM(JJ131:JJ136)</f>
        <v>0</v>
      </c>
      <c r="JL130" s="191">
        <f t="shared" ref="JL130:JX130" si="3577">SUM(JL131:JL136)</f>
        <v>0</v>
      </c>
      <c r="JM130" s="191">
        <f t="shared" si="3577"/>
        <v>0</v>
      </c>
      <c r="JN130" s="191">
        <f t="shared" si="3577"/>
        <v>0</v>
      </c>
      <c r="JO130" s="191">
        <f t="shared" si="3577"/>
        <v>0</v>
      </c>
      <c r="JP130" s="191">
        <f t="shared" si="3577"/>
        <v>0</v>
      </c>
      <c r="JQ130" s="191">
        <f t="shared" si="3577"/>
        <v>0</v>
      </c>
      <c r="JR130" s="191">
        <f t="shared" si="3577"/>
        <v>0</v>
      </c>
      <c r="JS130" s="191">
        <f t="shared" si="3577"/>
        <v>0</v>
      </c>
      <c r="JT130" s="191">
        <f t="shared" si="3577"/>
        <v>0</v>
      </c>
      <c r="JU130" s="191">
        <f t="shared" si="3577"/>
        <v>0</v>
      </c>
      <c r="JV130" s="191">
        <f t="shared" si="3577"/>
        <v>0</v>
      </c>
      <c r="JW130" s="191">
        <f t="shared" si="3577"/>
        <v>0</v>
      </c>
      <c r="JX130" s="191">
        <f t="shared" si="3577"/>
        <v>0</v>
      </c>
      <c r="JY130" s="191">
        <f>SUM(JY131:JY136)</f>
        <v>0</v>
      </c>
      <c r="KA130" s="191">
        <f t="shared" ref="KA130:KM130" si="3578">SUM(KA131:KA136)</f>
        <v>0</v>
      </c>
      <c r="KB130" s="191">
        <f t="shared" si="3578"/>
        <v>0</v>
      </c>
      <c r="KC130" s="191">
        <f t="shared" si="3578"/>
        <v>0</v>
      </c>
      <c r="KD130" s="191">
        <f t="shared" si="3578"/>
        <v>0</v>
      </c>
      <c r="KE130" s="191">
        <f t="shared" si="3578"/>
        <v>0</v>
      </c>
      <c r="KF130" s="191">
        <f t="shared" si="3578"/>
        <v>0</v>
      </c>
      <c r="KG130" s="191">
        <f t="shared" si="3578"/>
        <v>0</v>
      </c>
      <c r="KH130" s="191">
        <f t="shared" si="3578"/>
        <v>0</v>
      </c>
      <c r="KI130" s="191">
        <f t="shared" si="3578"/>
        <v>0</v>
      </c>
      <c r="KJ130" s="191">
        <f t="shared" si="3578"/>
        <v>0</v>
      </c>
      <c r="KK130" s="191">
        <f t="shared" si="3578"/>
        <v>0</v>
      </c>
      <c r="KL130" s="191">
        <f t="shared" si="3578"/>
        <v>0</v>
      </c>
      <c r="KM130" s="191">
        <f t="shared" si="3578"/>
        <v>0</v>
      </c>
      <c r="KN130" s="191">
        <f>SUM(KN131:KN136)</f>
        <v>0</v>
      </c>
      <c r="KP130" s="191">
        <f t="shared" ref="KP130:LB130" si="3579">SUM(KP131:KP136)</f>
        <v>0</v>
      </c>
      <c r="KQ130" s="191">
        <f t="shared" si="3579"/>
        <v>0</v>
      </c>
      <c r="KR130" s="191">
        <f t="shared" si="3579"/>
        <v>0</v>
      </c>
      <c r="KS130" s="191">
        <f t="shared" si="3579"/>
        <v>0</v>
      </c>
      <c r="KT130" s="191">
        <f t="shared" si="3579"/>
        <v>0</v>
      </c>
      <c r="KU130" s="191">
        <f t="shared" si="3579"/>
        <v>0</v>
      </c>
      <c r="KV130" s="191">
        <f t="shared" si="3579"/>
        <v>0</v>
      </c>
      <c r="KW130" s="191">
        <f t="shared" si="3579"/>
        <v>0</v>
      </c>
      <c r="KX130" s="191">
        <f t="shared" si="3579"/>
        <v>0</v>
      </c>
      <c r="KY130" s="191">
        <f t="shared" si="3579"/>
        <v>0</v>
      </c>
      <c r="KZ130" s="191">
        <f t="shared" si="3579"/>
        <v>0</v>
      </c>
      <c r="LA130" s="191">
        <f t="shared" si="3579"/>
        <v>0</v>
      </c>
      <c r="LB130" s="191">
        <f t="shared" si="3579"/>
        <v>0</v>
      </c>
      <c r="LC130" s="191">
        <f>SUM(LC131:LC136)</f>
        <v>0</v>
      </c>
      <c r="LE130" s="191">
        <f t="shared" ref="LE130:LQ130" si="3580">SUM(LE131:LE136)</f>
        <v>0</v>
      </c>
      <c r="LF130" s="191">
        <f t="shared" si="3580"/>
        <v>0</v>
      </c>
      <c r="LG130" s="191">
        <f t="shared" si="3580"/>
        <v>0</v>
      </c>
      <c r="LH130" s="191">
        <f t="shared" si="3580"/>
        <v>0</v>
      </c>
      <c r="LI130" s="191">
        <f t="shared" si="3580"/>
        <v>0</v>
      </c>
      <c r="LJ130" s="191">
        <f t="shared" si="3580"/>
        <v>0</v>
      </c>
      <c r="LK130" s="191">
        <f t="shared" si="3580"/>
        <v>0</v>
      </c>
      <c r="LL130" s="191">
        <f t="shared" si="3580"/>
        <v>0</v>
      </c>
      <c r="LM130" s="191">
        <f t="shared" si="3580"/>
        <v>0</v>
      </c>
      <c r="LN130" s="191">
        <f t="shared" si="3580"/>
        <v>0</v>
      </c>
      <c r="LO130" s="191">
        <f t="shared" si="3580"/>
        <v>0</v>
      </c>
      <c r="LP130" s="191">
        <f t="shared" si="3580"/>
        <v>0</v>
      </c>
      <c r="LQ130" s="191">
        <f t="shared" si="3580"/>
        <v>0</v>
      </c>
      <c r="LR130" s="191">
        <f>SUM(LR131:LR136)</f>
        <v>0</v>
      </c>
      <c r="LT130" s="191">
        <f t="shared" ref="LT130:MF130" si="3581">SUM(LT131:LT136)</f>
        <v>0</v>
      </c>
      <c r="LU130" s="191">
        <f t="shared" si="3581"/>
        <v>0</v>
      </c>
      <c r="LV130" s="191">
        <f t="shared" si="3581"/>
        <v>0</v>
      </c>
      <c r="LW130" s="191">
        <f t="shared" si="3581"/>
        <v>0</v>
      </c>
      <c r="LX130" s="191">
        <f t="shared" si="3581"/>
        <v>0</v>
      </c>
      <c r="LY130" s="191">
        <f t="shared" si="3581"/>
        <v>0</v>
      </c>
      <c r="LZ130" s="191">
        <f t="shared" si="3581"/>
        <v>0</v>
      </c>
      <c r="MA130" s="191">
        <f t="shared" si="3581"/>
        <v>0</v>
      </c>
      <c r="MB130" s="191">
        <f t="shared" si="3581"/>
        <v>0</v>
      </c>
      <c r="MC130" s="191">
        <f t="shared" si="3581"/>
        <v>0</v>
      </c>
      <c r="MD130" s="191">
        <f t="shared" si="3581"/>
        <v>0</v>
      </c>
      <c r="ME130" s="191">
        <f t="shared" si="3581"/>
        <v>0</v>
      </c>
      <c r="MF130" s="191">
        <f t="shared" si="3581"/>
        <v>0</v>
      </c>
      <c r="MG130" s="191">
        <f>SUM(MG131:MG136)</f>
        <v>0</v>
      </c>
      <c r="MI130" s="191">
        <f t="shared" ref="MI130:MU130" si="3582">SUM(MI131:MI136)</f>
        <v>0</v>
      </c>
      <c r="MJ130" s="191">
        <f t="shared" si="3582"/>
        <v>0</v>
      </c>
      <c r="MK130" s="191">
        <f t="shared" si="3582"/>
        <v>0</v>
      </c>
      <c r="ML130" s="191">
        <f t="shared" si="3582"/>
        <v>0</v>
      </c>
      <c r="MM130" s="191">
        <f t="shared" si="3582"/>
        <v>0</v>
      </c>
      <c r="MN130" s="191">
        <f t="shared" si="3582"/>
        <v>0</v>
      </c>
      <c r="MO130" s="191">
        <f t="shared" si="3582"/>
        <v>0</v>
      </c>
      <c r="MP130" s="191">
        <f t="shared" si="3582"/>
        <v>0</v>
      </c>
      <c r="MQ130" s="191">
        <f t="shared" si="3582"/>
        <v>0</v>
      </c>
      <c r="MR130" s="191">
        <f t="shared" si="3582"/>
        <v>0</v>
      </c>
      <c r="MS130" s="191">
        <f t="shared" si="3582"/>
        <v>0</v>
      </c>
      <c r="MT130" s="191">
        <f t="shared" si="3582"/>
        <v>0</v>
      </c>
      <c r="MU130" s="191">
        <f t="shared" si="3582"/>
        <v>0</v>
      </c>
      <c r="MV130" s="191">
        <f>SUM(MV131:MV136)</f>
        <v>0</v>
      </c>
      <c r="MX130" s="191">
        <f t="shared" ref="MX130:NJ130" si="3583">SUM(MX131:MX136)</f>
        <v>0</v>
      </c>
      <c r="MY130" s="191">
        <f t="shared" si="3583"/>
        <v>0</v>
      </c>
      <c r="MZ130" s="191">
        <f t="shared" si="3583"/>
        <v>0</v>
      </c>
      <c r="NA130" s="191">
        <f t="shared" si="3583"/>
        <v>0</v>
      </c>
      <c r="NB130" s="191">
        <f t="shared" si="3583"/>
        <v>0</v>
      </c>
      <c r="NC130" s="191">
        <f t="shared" si="3583"/>
        <v>0</v>
      </c>
      <c r="ND130" s="191">
        <f t="shared" si="3583"/>
        <v>0</v>
      </c>
      <c r="NE130" s="191">
        <f t="shared" si="3583"/>
        <v>0</v>
      </c>
      <c r="NF130" s="191">
        <f t="shared" si="3583"/>
        <v>0</v>
      </c>
      <c r="NG130" s="191">
        <f t="shared" si="3583"/>
        <v>0</v>
      </c>
      <c r="NH130" s="191">
        <f t="shared" si="3583"/>
        <v>0</v>
      </c>
      <c r="NI130" s="191">
        <f t="shared" si="3583"/>
        <v>0</v>
      </c>
      <c r="NJ130" s="191">
        <f t="shared" si="3583"/>
        <v>0</v>
      </c>
      <c r="NK130" s="191">
        <f>SUM(NK131:NK136)</f>
        <v>0</v>
      </c>
      <c r="NM130" s="191">
        <f t="shared" ref="NM130:NY130" si="3584">SUM(NM131:NM136)</f>
        <v>0</v>
      </c>
      <c r="NN130" s="191">
        <f t="shared" si="3584"/>
        <v>0</v>
      </c>
      <c r="NO130" s="191">
        <f t="shared" si="3584"/>
        <v>0</v>
      </c>
      <c r="NP130" s="191">
        <f t="shared" si="3584"/>
        <v>0</v>
      </c>
      <c r="NQ130" s="191">
        <f t="shared" si="3584"/>
        <v>0</v>
      </c>
      <c r="NR130" s="191">
        <f t="shared" si="3584"/>
        <v>0</v>
      </c>
      <c r="NS130" s="191">
        <f t="shared" si="3584"/>
        <v>0</v>
      </c>
      <c r="NT130" s="191">
        <f t="shared" si="3584"/>
        <v>0</v>
      </c>
      <c r="NU130" s="191">
        <f t="shared" si="3584"/>
        <v>0</v>
      </c>
      <c r="NV130" s="191">
        <f t="shared" si="3584"/>
        <v>0</v>
      </c>
      <c r="NW130" s="191">
        <f t="shared" si="3584"/>
        <v>0</v>
      </c>
      <c r="NX130" s="191">
        <f t="shared" si="3584"/>
        <v>0</v>
      </c>
      <c r="NY130" s="191">
        <f t="shared" si="3584"/>
        <v>0</v>
      </c>
      <c r="NZ130" s="191">
        <f>SUM(NZ131:NZ136)</f>
        <v>0</v>
      </c>
      <c r="OB130" s="191">
        <f t="shared" ref="OB130:ON130" si="3585">SUM(OB131:OB136)</f>
        <v>0</v>
      </c>
      <c r="OC130" s="191">
        <f t="shared" si="3585"/>
        <v>0</v>
      </c>
      <c r="OD130" s="191">
        <f t="shared" si="3585"/>
        <v>0</v>
      </c>
      <c r="OE130" s="191">
        <f t="shared" si="3585"/>
        <v>0</v>
      </c>
      <c r="OF130" s="191">
        <f t="shared" si="3585"/>
        <v>0</v>
      </c>
      <c r="OG130" s="191">
        <f t="shared" si="3585"/>
        <v>0</v>
      </c>
      <c r="OH130" s="191">
        <f t="shared" si="3585"/>
        <v>0</v>
      </c>
      <c r="OI130" s="191">
        <f t="shared" si="3585"/>
        <v>0</v>
      </c>
      <c r="OJ130" s="191">
        <f t="shared" si="3585"/>
        <v>0</v>
      </c>
      <c r="OK130" s="191">
        <f t="shared" si="3585"/>
        <v>0</v>
      </c>
      <c r="OL130" s="191">
        <f t="shared" si="3585"/>
        <v>0</v>
      </c>
      <c r="OM130" s="191">
        <f t="shared" si="3585"/>
        <v>0</v>
      </c>
      <c r="ON130" s="191">
        <f t="shared" si="3585"/>
        <v>0</v>
      </c>
      <c r="OO130" s="191">
        <f>SUM(OO131:OO136)</f>
        <v>0</v>
      </c>
      <c r="OQ130" s="191">
        <f t="shared" ref="OQ130:PC130" si="3586">SUM(OQ131:OQ136)</f>
        <v>0</v>
      </c>
      <c r="OR130" s="191">
        <f t="shared" si="3586"/>
        <v>0</v>
      </c>
      <c r="OS130" s="191">
        <f t="shared" si="3586"/>
        <v>0</v>
      </c>
      <c r="OT130" s="191">
        <f t="shared" si="3586"/>
        <v>0</v>
      </c>
      <c r="OU130" s="191">
        <f t="shared" si="3586"/>
        <v>0</v>
      </c>
      <c r="OV130" s="191">
        <f t="shared" si="3586"/>
        <v>0</v>
      </c>
      <c r="OW130" s="191">
        <f t="shared" si="3586"/>
        <v>0</v>
      </c>
      <c r="OX130" s="191">
        <f t="shared" si="3586"/>
        <v>0</v>
      </c>
      <c r="OY130" s="191">
        <f t="shared" si="3586"/>
        <v>0</v>
      </c>
      <c r="OZ130" s="191">
        <f t="shared" si="3586"/>
        <v>0</v>
      </c>
      <c r="PA130" s="191">
        <f t="shared" si="3586"/>
        <v>0</v>
      </c>
      <c r="PB130" s="191">
        <f t="shared" si="3586"/>
        <v>0</v>
      </c>
      <c r="PC130" s="191">
        <f t="shared" si="3586"/>
        <v>0</v>
      </c>
      <c r="PD130" s="191">
        <f>SUM(PD131:PD136)</f>
        <v>0</v>
      </c>
      <c r="PF130" s="191">
        <f t="shared" ref="PF130:PR130" si="3587">SUM(PF131:PF136)</f>
        <v>0</v>
      </c>
      <c r="PG130" s="191">
        <f t="shared" si="3587"/>
        <v>0</v>
      </c>
      <c r="PH130" s="191">
        <f t="shared" si="3587"/>
        <v>0</v>
      </c>
      <c r="PI130" s="191">
        <f t="shared" si="3587"/>
        <v>0</v>
      </c>
      <c r="PJ130" s="191">
        <f t="shared" si="3587"/>
        <v>0</v>
      </c>
      <c r="PK130" s="191">
        <f t="shared" si="3587"/>
        <v>0</v>
      </c>
      <c r="PL130" s="191">
        <f t="shared" si="3587"/>
        <v>0</v>
      </c>
      <c r="PM130" s="191">
        <f t="shared" si="3587"/>
        <v>0</v>
      </c>
      <c r="PN130" s="191">
        <f t="shared" si="3587"/>
        <v>0</v>
      </c>
      <c r="PO130" s="191">
        <f t="shared" si="3587"/>
        <v>0</v>
      </c>
      <c r="PP130" s="191">
        <f t="shared" si="3587"/>
        <v>0</v>
      </c>
      <c r="PQ130" s="191">
        <f t="shared" si="3587"/>
        <v>0</v>
      </c>
      <c r="PR130" s="191">
        <f t="shared" si="3587"/>
        <v>0</v>
      </c>
      <c r="PS130" s="191">
        <f>SUM(PS131:PS136)</f>
        <v>0</v>
      </c>
      <c r="PU130" s="191">
        <f t="shared" ref="PU130:QG130" si="3588">SUM(PU131:PU136)</f>
        <v>0</v>
      </c>
      <c r="PV130" s="191">
        <f t="shared" si="3588"/>
        <v>0</v>
      </c>
      <c r="PW130" s="191">
        <f t="shared" si="3588"/>
        <v>0</v>
      </c>
      <c r="PX130" s="191">
        <f t="shared" si="3588"/>
        <v>0</v>
      </c>
      <c r="PY130" s="191">
        <f t="shared" si="3588"/>
        <v>0</v>
      </c>
      <c r="PZ130" s="191">
        <f t="shared" si="3588"/>
        <v>0</v>
      </c>
      <c r="QA130" s="191">
        <f t="shared" si="3588"/>
        <v>0</v>
      </c>
      <c r="QB130" s="191">
        <f t="shared" si="3588"/>
        <v>0</v>
      </c>
      <c r="QC130" s="191">
        <f t="shared" si="3588"/>
        <v>0</v>
      </c>
      <c r="QD130" s="191">
        <f t="shared" si="3588"/>
        <v>0</v>
      </c>
      <c r="QE130" s="191">
        <f t="shared" si="3588"/>
        <v>0</v>
      </c>
      <c r="QF130" s="191">
        <f t="shared" si="3588"/>
        <v>0</v>
      </c>
      <c r="QG130" s="191">
        <f t="shared" si="3588"/>
        <v>0</v>
      </c>
      <c r="QH130" s="191">
        <f>SUM(QH131:QH136)</f>
        <v>0</v>
      </c>
      <c r="QJ130" s="191">
        <f t="shared" ref="QJ130:QV130" si="3589">SUM(QJ131:QJ136)</f>
        <v>0</v>
      </c>
      <c r="QK130" s="191">
        <f t="shared" si="3589"/>
        <v>0</v>
      </c>
      <c r="QL130" s="191">
        <f t="shared" si="3589"/>
        <v>0</v>
      </c>
      <c r="QM130" s="191">
        <f t="shared" si="3589"/>
        <v>0</v>
      </c>
      <c r="QN130" s="191">
        <f t="shared" si="3589"/>
        <v>0</v>
      </c>
      <c r="QO130" s="191">
        <f t="shared" si="3589"/>
        <v>0</v>
      </c>
      <c r="QP130" s="191">
        <f t="shared" si="3589"/>
        <v>0</v>
      </c>
      <c r="QQ130" s="191">
        <f t="shared" si="3589"/>
        <v>0</v>
      </c>
      <c r="QR130" s="191">
        <f t="shared" si="3589"/>
        <v>0</v>
      </c>
      <c r="QS130" s="191">
        <f t="shared" si="3589"/>
        <v>0</v>
      </c>
      <c r="QT130" s="191">
        <f t="shared" si="3589"/>
        <v>0</v>
      </c>
      <c r="QU130" s="191">
        <f t="shared" si="3589"/>
        <v>0</v>
      </c>
      <c r="QV130" s="191">
        <f t="shared" si="3589"/>
        <v>0</v>
      </c>
      <c r="QW130" s="191">
        <f>SUM(QW131:QW136)</f>
        <v>0</v>
      </c>
      <c r="QY130" s="191">
        <f t="shared" ref="QY130:RK130" si="3590">SUM(QY131:QY136)</f>
        <v>0</v>
      </c>
      <c r="QZ130" s="191">
        <f t="shared" si="3590"/>
        <v>0</v>
      </c>
      <c r="RA130" s="191">
        <f t="shared" si="3590"/>
        <v>0</v>
      </c>
      <c r="RB130" s="191">
        <f t="shared" si="3590"/>
        <v>0</v>
      </c>
      <c r="RC130" s="191">
        <f t="shared" si="3590"/>
        <v>0</v>
      </c>
      <c r="RD130" s="191">
        <f t="shared" si="3590"/>
        <v>0</v>
      </c>
      <c r="RE130" s="191">
        <f t="shared" si="3590"/>
        <v>0</v>
      </c>
      <c r="RF130" s="191">
        <f t="shared" si="3590"/>
        <v>0</v>
      </c>
      <c r="RG130" s="191">
        <f t="shared" si="3590"/>
        <v>0</v>
      </c>
      <c r="RH130" s="191">
        <f t="shared" si="3590"/>
        <v>0</v>
      </c>
      <c r="RI130" s="191">
        <f t="shared" si="3590"/>
        <v>0</v>
      </c>
      <c r="RJ130" s="191">
        <f t="shared" si="3590"/>
        <v>0</v>
      </c>
      <c r="RK130" s="191">
        <f t="shared" si="3590"/>
        <v>0</v>
      </c>
      <c r="RL130" s="191">
        <f>SUM(RL131:RL136)</f>
        <v>0</v>
      </c>
      <c r="RN130" s="191">
        <f t="shared" ref="RN130:RZ130" si="3591">SUM(RN131:RN136)</f>
        <v>0</v>
      </c>
      <c r="RO130" s="191">
        <f t="shared" si="3591"/>
        <v>0</v>
      </c>
      <c r="RP130" s="191">
        <f t="shared" si="3591"/>
        <v>0</v>
      </c>
      <c r="RQ130" s="191">
        <f t="shared" si="3591"/>
        <v>0</v>
      </c>
      <c r="RR130" s="191">
        <f t="shared" si="3591"/>
        <v>0</v>
      </c>
      <c r="RS130" s="191">
        <f t="shared" si="3591"/>
        <v>0</v>
      </c>
      <c r="RT130" s="191">
        <f t="shared" si="3591"/>
        <v>0</v>
      </c>
      <c r="RU130" s="191">
        <f t="shared" si="3591"/>
        <v>0</v>
      </c>
      <c r="RV130" s="191">
        <f t="shared" si="3591"/>
        <v>0</v>
      </c>
      <c r="RW130" s="191">
        <f t="shared" si="3591"/>
        <v>0</v>
      </c>
      <c r="RX130" s="191">
        <f t="shared" si="3591"/>
        <v>0</v>
      </c>
      <c r="RY130" s="191">
        <f t="shared" si="3591"/>
        <v>0</v>
      </c>
      <c r="RZ130" s="191">
        <f t="shared" si="3591"/>
        <v>0</v>
      </c>
      <c r="SA130" s="191">
        <f>SUM(SA131:SA136)</f>
        <v>0</v>
      </c>
      <c r="SC130" s="191">
        <f t="shared" ref="SC130:SO130" si="3592">SUM(SC131:SC136)</f>
        <v>0</v>
      </c>
      <c r="SD130" s="191">
        <f t="shared" si="3592"/>
        <v>0</v>
      </c>
      <c r="SE130" s="191">
        <f t="shared" si="3592"/>
        <v>0</v>
      </c>
      <c r="SF130" s="191">
        <f t="shared" si="3592"/>
        <v>0</v>
      </c>
      <c r="SG130" s="191">
        <f t="shared" si="3592"/>
        <v>0</v>
      </c>
      <c r="SH130" s="191">
        <f t="shared" si="3592"/>
        <v>0</v>
      </c>
      <c r="SI130" s="191">
        <f t="shared" si="3592"/>
        <v>0</v>
      </c>
      <c r="SJ130" s="191">
        <f t="shared" si="3592"/>
        <v>0</v>
      </c>
      <c r="SK130" s="191">
        <f t="shared" si="3592"/>
        <v>0</v>
      </c>
      <c r="SL130" s="191">
        <f t="shared" si="3592"/>
        <v>0</v>
      </c>
      <c r="SM130" s="191">
        <f t="shared" si="3592"/>
        <v>0</v>
      </c>
      <c r="SN130" s="191">
        <f t="shared" si="3592"/>
        <v>0</v>
      </c>
      <c r="SO130" s="191">
        <f t="shared" si="3592"/>
        <v>0</v>
      </c>
      <c r="SP130" s="191">
        <f>SUM(SP131:SP136)</f>
        <v>0</v>
      </c>
      <c r="SR130" s="191">
        <f t="shared" ref="SR130:TD130" si="3593">SUM(SR131:SR136)</f>
        <v>0</v>
      </c>
      <c r="SS130" s="191">
        <f t="shared" si="3593"/>
        <v>0</v>
      </c>
      <c r="ST130" s="191">
        <f t="shared" si="3593"/>
        <v>0</v>
      </c>
      <c r="SU130" s="191">
        <f t="shared" si="3593"/>
        <v>0</v>
      </c>
      <c r="SV130" s="191">
        <f t="shared" si="3593"/>
        <v>0</v>
      </c>
      <c r="SW130" s="191">
        <f t="shared" si="3593"/>
        <v>0</v>
      </c>
      <c r="SX130" s="191">
        <f t="shared" si="3593"/>
        <v>0</v>
      </c>
      <c r="SY130" s="191">
        <f t="shared" si="3593"/>
        <v>0</v>
      </c>
      <c r="SZ130" s="191">
        <f t="shared" si="3593"/>
        <v>0</v>
      </c>
      <c r="TA130" s="191">
        <f t="shared" si="3593"/>
        <v>0</v>
      </c>
      <c r="TB130" s="191">
        <f t="shared" si="3593"/>
        <v>0</v>
      </c>
      <c r="TC130" s="191">
        <f t="shared" si="3593"/>
        <v>0</v>
      </c>
      <c r="TD130" s="191">
        <f t="shared" si="3593"/>
        <v>0</v>
      </c>
      <c r="TE130" s="191">
        <f>SUM(TE131:TE136)</f>
        <v>0</v>
      </c>
      <c r="TG130" s="191">
        <f t="shared" ref="TG130:TS130" si="3594">SUM(TG131:TG136)</f>
        <v>0</v>
      </c>
      <c r="TH130" s="191">
        <f t="shared" si="3594"/>
        <v>0</v>
      </c>
      <c r="TI130" s="191">
        <f t="shared" si="3594"/>
        <v>0</v>
      </c>
      <c r="TJ130" s="191">
        <f t="shared" si="3594"/>
        <v>0</v>
      </c>
      <c r="TK130" s="191">
        <f t="shared" si="3594"/>
        <v>0</v>
      </c>
      <c r="TL130" s="191">
        <f t="shared" si="3594"/>
        <v>0</v>
      </c>
      <c r="TM130" s="191">
        <f t="shared" si="3594"/>
        <v>0</v>
      </c>
      <c r="TN130" s="191">
        <f t="shared" si="3594"/>
        <v>0</v>
      </c>
      <c r="TO130" s="191">
        <f t="shared" si="3594"/>
        <v>0</v>
      </c>
      <c r="TP130" s="191">
        <f t="shared" si="3594"/>
        <v>0</v>
      </c>
      <c r="TQ130" s="191">
        <f t="shared" si="3594"/>
        <v>0</v>
      </c>
      <c r="TR130" s="191">
        <f t="shared" si="3594"/>
        <v>0</v>
      </c>
      <c r="TS130" s="191">
        <f t="shared" si="3594"/>
        <v>0</v>
      </c>
      <c r="TT130" s="191">
        <f>SUM(TT131:TT136)</f>
        <v>0</v>
      </c>
      <c r="TV130" s="191">
        <f t="shared" ref="TV130:UH130" si="3595">SUM(TV131:TV136)</f>
        <v>0</v>
      </c>
      <c r="TW130" s="191">
        <f t="shared" si="3595"/>
        <v>0</v>
      </c>
      <c r="TX130" s="191">
        <f t="shared" si="3595"/>
        <v>0</v>
      </c>
      <c r="TY130" s="191">
        <f t="shared" si="3595"/>
        <v>0</v>
      </c>
      <c r="TZ130" s="191">
        <f t="shared" si="3595"/>
        <v>0</v>
      </c>
      <c r="UA130" s="191">
        <f t="shared" si="3595"/>
        <v>0</v>
      </c>
      <c r="UB130" s="191">
        <f t="shared" si="3595"/>
        <v>0</v>
      </c>
      <c r="UC130" s="191">
        <f t="shared" si="3595"/>
        <v>0</v>
      </c>
      <c r="UD130" s="191">
        <f t="shared" si="3595"/>
        <v>0</v>
      </c>
      <c r="UE130" s="191">
        <f t="shared" si="3595"/>
        <v>0</v>
      </c>
      <c r="UF130" s="191">
        <f t="shared" si="3595"/>
        <v>0</v>
      </c>
      <c r="UG130" s="191">
        <f t="shared" si="3595"/>
        <v>0</v>
      </c>
      <c r="UH130" s="191">
        <f t="shared" si="3595"/>
        <v>0</v>
      </c>
      <c r="UI130" s="191">
        <f>SUM(UI131:UI136)</f>
        <v>0</v>
      </c>
      <c r="UK130" s="191">
        <f t="shared" ref="UK130:UW130" si="3596">SUM(UK131:UK136)</f>
        <v>0</v>
      </c>
      <c r="UL130" s="191">
        <f t="shared" si="3596"/>
        <v>0</v>
      </c>
      <c r="UM130" s="191">
        <f t="shared" si="3596"/>
        <v>0</v>
      </c>
      <c r="UN130" s="191">
        <f t="shared" si="3596"/>
        <v>0</v>
      </c>
      <c r="UO130" s="191">
        <f t="shared" si="3596"/>
        <v>0</v>
      </c>
      <c r="UP130" s="191">
        <f t="shared" si="3596"/>
        <v>0</v>
      </c>
      <c r="UQ130" s="191">
        <f t="shared" si="3596"/>
        <v>0</v>
      </c>
      <c r="UR130" s="191">
        <f t="shared" si="3596"/>
        <v>0</v>
      </c>
      <c r="US130" s="191">
        <f t="shared" si="3596"/>
        <v>0</v>
      </c>
      <c r="UT130" s="191">
        <f t="shared" si="3596"/>
        <v>0</v>
      </c>
      <c r="UU130" s="191">
        <f t="shared" si="3596"/>
        <v>0</v>
      </c>
      <c r="UV130" s="191">
        <f t="shared" si="3596"/>
        <v>0</v>
      </c>
      <c r="UW130" s="191">
        <f t="shared" si="3596"/>
        <v>0</v>
      </c>
      <c r="UX130" s="191">
        <f>SUM(UX131:UX136)</f>
        <v>0</v>
      </c>
      <c r="UZ130" s="191">
        <f t="shared" ref="UZ130:VL130" si="3597">SUM(UZ131:UZ136)</f>
        <v>0</v>
      </c>
      <c r="VA130" s="191">
        <f t="shared" si="3597"/>
        <v>0</v>
      </c>
      <c r="VB130" s="191">
        <f t="shared" si="3597"/>
        <v>0</v>
      </c>
      <c r="VC130" s="191">
        <f t="shared" si="3597"/>
        <v>0</v>
      </c>
      <c r="VD130" s="191">
        <f t="shared" si="3597"/>
        <v>0</v>
      </c>
      <c r="VE130" s="191">
        <f t="shared" si="3597"/>
        <v>0</v>
      </c>
      <c r="VF130" s="191">
        <f t="shared" si="3597"/>
        <v>0</v>
      </c>
      <c r="VG130" s="191">
        <f t="shared" si="3597"/>
        <v>0</v>
      </c>
      <c r="VH130" s="191">
        <f t="shared" si="3597"/>
        <v>0</v>
      </c>
      <c r="VI130" s="191">
        <f t="shared" si="3597"/>
        <v>0</v>
      </c>
      <c r="VJ130" s="191">
        <f t="shared" si="3597"/>
        <v>0</v>
      </c>
      <c r="VK130" s="191">
        <f t="shared" si="3597"/>
        <v>0</v>
      </c>
      <c r="VL130" s="191">
        <f t="shared" si="3597"/>
        <v>0</v>
      </c>
      <c r="VM130" s="191">
        <f>SUM(VM131:VM136)</f>
        <v>0</v>
      </c>
      <c r="VO130" s="191">
        <f t="shared" ref="VO130:WA130" si="3598">SUM(VO131:VO136)</f>
        <v>0</v>
      </c>
      <c r="VP130" s="191">
        <f t="shared" si="3598"/>
        <v>0</v>
      </c>
      <c r="VQ130" s="191">
        <f t="shared" si="3598"/>
        <v>0</v>
      </c>
      <c r="VR130" s="191">
        <f t="shared" si="3598"/>
        <v>0</v>
      </c>
      <c r="VS130" s="191">
        <f t="shared" si="3598"/>
        <v>0</v>
      </c>
      <c r="VT130" s="191">
        <f t="shared" si="3598"/>
        <v>0</v>
      </c>
      <c r="VU130" s="191">
        <f t="shared" si="3598"/>
        <v>0</v>
      </c>
      <c r="VV130" s="191">
        <f t="shared" si="3598"/>
        <v>0</v>
      </c>
      <c r="VW130" s="191">
        <f t="shared" si="3598"/>
        <v>0</v>
      </c>
      <c r="VX130" s="191">
        <f t="shared" si="3598"/>
        <v>0</v>
      </c>
      <c r="VY130" s="191">
        <f t="shared" si="3598"/>
        <v>0</v>
      </c>
      <c r="VZ130" s="191">
        <f t="shared" si="3598"/>
        <v>0</v>
      </c>
      <c r="WA130" s="191">
        <f t="shared" si="3598"/>
        <v>0</v>
      </c>
      <c r="WB130" s="191">
        <f>SUM(WB131:WB136)</f>
        <v>0</v>
      </c>
      <c r="WD130" s="191">
        <f t="shared" ref="WD130:WP130" si="3599">SUM(WD131:WD136)</f>
        <v>0</v>
      </c>
      <c r="WE130" s="191">
        <f t="shared" si="3599"/>
        <v>0</v>
      </c>
      <c r="WF130" s="191">
        <f t="shared" si="3599"/>
        <v>0</v>
      </c>
      <c r="WG130" s="191">
        <f t="shared" si="3599"/>
        <v>0</v>
      </c>
      <c r="WH130" s="191">
        <f t="shared" si="3599"/>
        <v>0</v>
      </c>
      <c r="WI130" s="191">
        <f t="shared" si="3599"/>
        <v>0</v>
      </c>
      <c r="WJ130" s="191">
        <f t="shared" si="3599"/>
        <v>0</v>
      </c>
      <c r="WK130" s="191">
        <f t="shared" si="3599"/>
        <v>0</v>
      </c>
      <c r="WL130" s="191">
        <f t="shared" si="3599"/>
        <v>0</v>
      </c>
      <c r="WM130" s="191">
        <f t="shared" si="3599"/>
        <v>0</v>
      </c>
      <c r="WN130" s="191">
        <f t="shared" si="3599"/>
        <v>0</v>
      </c>
      <c r="WO130" s="191">
        <f t="shared" si="3599"/>
        <v>0</v>
      </c>
      <c r="WP130" s="191">
        <f t="shared" si="3599"/>
        <v>0</v>
      </c>
      <c r="WQ130" s="191">
        <f>SUM(WQ131:WQ136)</f>
        <v>0</v>
      </c>
      <c r="WS130" s="191">
        <f t="shared" ref="WS130:XE130" si="3600">SUM(WS131:WS136)</f>
        <v>0</v>
      </c>
      <c r="WT130" s="191">
        <f t="shared" si="3600"/>
        <v>0</v>
      </c>
      <c r="WU130" s="191">
        <f t="shared" si="3600"/>
        <v>0</v>
      </c>
      <c r="WV130" s="191">
        <f t="shared" si="3600"/>
        <v>0</v>
      </c>
      <c r="WW130" s="191">
        <f t="shared" si="3600"/>
        <v>0</v>
      </c>
      <c r="WX130" s="191">
        <f t="shared" si="3600"/>
        <v>0</v>
      </c>
      <c r="WY130" s="191">
        <f t="shared" si="3600"/>
        <v>0</v>
      </c>
      <c r="WZ130" s="191">
        <f t="shared" si="3600"/>
        <v>0</v>
      </c>
      <c r="XA130" s="191">
        <f t="shared" si="3600"/>
        <v>0</v>
      </c>
      <c r="XB130" s="191">
        <f t="shared" si="3600"/>
        <v>0</v>
      </c>
      <c r="XC130" s="191">
        <f t="shared" si="3600"/>
        <v>0</v>
      </c>
      <c r="XD130" s="191">
        <f t="shared" si="3600"/>
        <v>0</v>
      </c>
      <c r="XE130" s="191">
        <f t="shared" si="3600"/>
        <v>0</v>
      </c>
      <c r="XF130" s="191">
        <f>SUM(XF131:XF136)</f>
        <v>0</v>
      </c>
      <c r="XH130" s="191">
        <f t="shared" ref="XH130:XT130" si="3601">SUM(XH131:XH136)</f>
        <v>0</v>
      </c>
      <c r="XI130" s="191">
        <f t="shared" si="3601"/>
        <v>0</v>
      </c>
      <c r="XJ130" s="191">
        <f t="shared" si="3601"/>
        <v>0</v>
      </c>
      <c r="XK130" s="191">
        <f t="shared" si="3601"/>
        <v>0</v>
      </c>
      <c r="XL130" s="191">
        <f t="shared" si="3601"/>
        <v>0</v>
      </c>
      <c r="XM130" s="191">
        <f t="shared" si="3601"/>
        <v>0</v>
      </c>
      <c r="XN130" s="191">
        <f t="shared" si="3601"/>
        <v>0</v>
      </c>
      <c r="XO130" s="191">
        <f t="shared" si="3601"/>
        <v>0</v>
      </c>
      <c r="XP130" s="191">
        <f t="shared" si="3601"/>
        <v>0</v>
      </c>
      <c r="XQ130" s="191">
        <f t="shared" si="3601"/>
        <v>0</v>
      </c>
      <c r="XR130" s="191">
        <f t="shared" si="3601"/>
        <v>0</v>
      </c>
      <c r="XS130" s="191">
        <f t="shared" si="3601"/>
        <v>0</v>
      </c>
      <c r="XT130" s="191">
        <f t="shared" si="3601"/>
        <v>0</v>
      </c>
      <c r="XU130" s="191">
        <f>SUM(XU131:XU136)</f>
        <v>0</v>
      </c>
      <c r="XW130" s="191">
        <f t="shared" ref="XW130:YI130" si="3602">SUM(XW131:XW136)</f>
        <v>0</v>
      </c>
      <c r="XX130" s="191">
        <f t="shared" si="3602"/>
        <v>0</v>
      </c>
      <c r="XY130" s="191">
        <f t="shared" si="3602"/>
        <v>0</v>
      </c>
      <c r="XZ130" s="191">
        <f t="shared" si="3602"/>
        <v>0</v>
      </c>
      <c r="YA130" s="191">
        <f t="shared" si="3602"/>
        <v>0</v>
      </c>
      <c r="YB130" s="191">
        <f t="shared" si="3602"/>
        <v>0</v>
      </c>
      <c r="YC130" s="191">
        <f t="shared" si="3602"/>
        <v>0</v>
      </c>
      <c r="YD130" s="191">
        <f t="shared" si="3602"/>
        <v>0</v>
      </c>
      <c r="YE130" s="191">
        <f t="shared" si="3602"/>
        <v>0</v>
      </c>
      <c r="YF130" s="191">
        <f t="shared" si="3602"/>
        <v>0</v>
      </c>
      <c r="YG130" s="191">
        <f t="shared" si="3602"/>
        <v>0</v>
      </c>
      <c r="YH130" s="191">
        <f t="shared" si="3602"/>
        <v>0</v>
      </c>
      <c r="YI130" s="191">
        <f t="shared" si="3602"/>
        <v>0</v>
      </c>
      <c r="YJ130" s="191">
        <f>SUM(YJ131:YJ136)</f>
        <v>0</v>
      </c>
      <c r="YL130" s="191">
        <f t="shared" ref="YL130:YX130" si="3603">SUM(YL131:YL136)</f>
        <v>0</v>
      </c>
      <c r="YM130" s="191">
        <f t="shared" si="3603"/>
        <v>0</v>
      </c>
      <c r="YN130" s="191">
        <f t="shared" si="3603"/>
        <v>0</v>
      </c>
      <c r="YO130" s="191">
        <f t="shared" si="3603"/>
        <v>0</v>
      </c>
      <c r="YP130" s="191">
        <f t="shared" si="3603"/>
        <v>0</v>
      </c>
      <c r="YQ130" s="191">
        <f t="shared" si="3603"/>
        <v>0</v>
      </c>
      <c r="YR130" s="191">
        <f t="shared" si="3603"/>
        <v>0</v>
      </c>
      <c r="YS130" s="191">
        <f t="shared" si="3603"/>
        <v>0</v>
      </c>
      <c r="YT130" s="191">
        <f t="shared" si="3603"/>
        <v>0</v>
      </c>
      <c r="YU130" s="191">
        <f t="shared" si="3603"/>
        <v>0</v>
      </c>
      <c r="YV130" s="191">
        <f t="shared" si="3603"/>
        <v>0</v>
      </c>
      <c r="YW130" s="191">
        <f t="shared" si="3603"/>
        <v>0</v>
      </c>
      <c r="YX130" s="191">
        <f t="shared" si="3603"/>
        <v>0</v>
      </c>
      <c r="YY130" s="191">
        <f>SUM(YY131:YY136)</f>
        <v>0</v>
      </c>
      <c r="ZA130" s="191">
        <f t="shared" ref="ZA130:ZM130" si="3604">SUM(ZA131:ZA136)</f>
        <v>0</v>
      </c>
      <c r="ZB130" s="191">
        <f t="shared" si="3604"/>
        <v>0</v>
      </c>
      <c r="ZC130" s="191">
        <f t="shared" si="3604"/>
        <v>0</v>
      </c>
      <c r="ZD130" s="191">
        <f t="shared" si="3604"/>
        <v>0</v>
      </c>
      <c r="ZE130" s="191">
        <f t="shared" si="3604"/>
        <v>0</v>
      </c>
      <c r="ZF130" s="191">
        <f t="shared" si="3604"/>
        <v>0</v>
      </c>
      <c r="ZG130" s="191">
        <f t="shared" si="3604"/>
        <v>0</v>
      </c>
      <c r="ZH130" s="191">
        <f t="shared" si="3604"/>
        <v>0</v>
      </c>
      <c r="ZI130" s="191">
        <f t="shared" si="3604"/>
        <v>0</v>
      </c>
      <c r="ZJ130" s="191">
        <f t="shared" si="3604"/>
        <v>0</v>
      </c>
      <c r="ZK130" s="191">
        <f t="shared" si="3604"/>
        <v>0</v>
      </c>
      <c r="ZL130" s="191">
        <f t="shared" si="3604"/>
        <v>0</v>
      </c>
      <c r="ZM130" s="191">
        <f t="shared" si="3604"/>
        <v>0</v>
      </c>
      <c r="ZN130" s="191">
        <f>SUM(ZN131:ZN136)</f>
        <v>0</v>
      </c>
      <c r="ZP130" s="191">
        <f t="shared" ref="ZP130:AAB130" si="3605">SUM(ZP131:ZP136)</f>
        <v>0</v>
      </c>
      <c r="ZQ130" s="191">
        <f t="shared" si="3605"/>
        <v>0</v>
      </c>
      <c r="ZR130" s="191">
        <f t="shared" si="3605"/>
        <v>0</v>
      </c>
      <c r="ZS130" s="191">
        <f t="shared" si="3605"/>
        <v>0</v>
      </c>
      <c r="ZT130" s="191">
        <f t="shared" si="3605"/>
        <v>0</v>
      </c>
      <c r="ZU130" s="191">
        <f t="shared" si="3605"/>
        <v>0</v>
      </c>
      <c r="ZV130" s="191">
        <f t="shared" si="3605"/>
        <v>0</v>
      </c>
      <c r="ZW130" s="191">
        <f t="shared" si="3605"/>
        <v>0</v>
      </c>
      <c r="ZX130" s="191">
        <f t="shared" si="3605"/>
        <v>0</v>
      </c>
      <c r="ZY130" s="191">
        <f t="shared" si="3605"/>
        <v>0</v>
      </c>
      <c r="ZZ130" s="191">
        <f t="shared" si="3605"/>
        <v>0</v>
      </c>
      <c r="AAA130" s="191">
        <f t="shared" si="3605"/>
        <v>0</v>
      </c>
      <c r="AAB130" s="191">
        <f t="shared" si="3605"/>
        <v>0</v>
      </c>
      <c r="AAC130" s="191">
        <f>SUM(AAC131:AAC136)</f>
        <v>0</v>
      </c>
      <c r="AAE130" s="191">
        <f t="shared" ref="AAE130:AAQ130" si="3606">SUM(AAE131:AAE136)</f>
        <v>0</v>
      </c>
      <c r="AAF130" s="191">
        <f t="shared" si="3606"/>
        <v>0</v>
      </c>
      <c r="AAG130" s="191">
        <f t="shared" si="3606"/>
        <v>0</v>
      </c>
      <c r="AAH130" s="191">
        <f t="shared" si="3606"/>
        <v>0</v>
      </c>
      <c r="AAI130" s="191">
        <f t="shared" si="3606"/>
        <v>0</v>
      </c>
      <c r="AAJ130" s="191">
        <f t="shared" si="3606"/>
        <v>0</v>
      </c>
      <c r="AAK130" s="191">
        <f t="shared" si="3606"/>
        <v>0</v>
      </c>
      <c r="AAL130" s="191">
        <f t="shared" si="3606"/>
        <v>0</v>
      </c>
      <c r="AAM130" s="191">
        <f t="shared" si="3606"/>
        <v>0</v>
      </c>
      <c r="AAN130" s="191">
        <f t="shared" si="3606"/>
        <v>0</v>
      </c>
      <c r="AAO130" s="191">
        <f t="shared" si="3606"/>
        <v>0</v>
      </c>
      <c r="AAP130" s="191">
        <f t="shared" si="3606"/>
        <v>0</v>
      </c>
      <c r="AAQ130" s="191">
        <f t="shared" si="3606"/>
        <v>0</v>
      </c>
      <c r="AAR130" s="191">
        <f>SUM(AAR131:AAR136)</f>
        <v>0</v>
      </c>
      <c r="AAT130" s="191">
        <f t="shared" ref="AAT130:ABF130" si="3607">SUM(AAT131:AAT136)</f>
        <v>0</v>
      </c>
      <c r="AAU130" s="191">
        <f t="shared" si="3607"/>
        <v>0</v>
      </c>
      <c r="AAV130" s="191">
        <f t="shared" si="3607"/>
        <v>0</v>
      </c>
      <c r="AAW130" s="191">
        <f t="shared" si="3607"/>
        <v>0</v>
      </c>
      <c r="AAX130" s="191">
        <f t="shared" si="3607"/>
        <v>0</v>
      </c>
      <c r="AAY130" s="191">
        <f t="shared" si="3607"/>
        <v>0</v>
      </c>
      <c r="AAZ130" s="191">
        <f t="shared" si="3607"/>
        <v>0</v>
      </c>
      <c r="ABA130" s="191">
        <f t="shared" si="3607"/>
        <v>0</v>
      </c>
      <c r="ABB130" s="191">
        <f t="shared" si="3607"/>
        <v>0</v>
      </c>
      <c r="ABC130" s="191">
        <f t="shared" si="3607"/>
        <v>0</v>
      </c>
      <c r="ABD130" s="191">
        <f t="shared" si="3607"/>
        <v>0</v>
      </c>
      <c r="ABE130" s="191">
        <f t="shared" si="3607"/>
        <v>0</v>
      </c>
      <c r="ABF130" s="191">
        <f t="shared" si="3607"/>
        <v>0</v>
      </c>
      <c r="ABG130" s="191">
        <f>SUM(ABG131:ABG136)</f>
        <v>0</v>
      </c>
      <c r="ABI130" s="191">
        <f t="shared" ref="ABI130:ABU130" si="3608">SUM(ABI131:ABI136)</f>
        <v>0</v>
      </c>
      <c r="ABJ130" s="191">
        <f t="shared" si="3608"/>
        <v>0</v>
      </c>
      <c r="ABK130" s="191">
        <f t="shared" si="3608"/>
        <v>0</v>
      </c>
      <c r="ABL130" s="191">
        <f t="shared" si="3608"/>
        <v>0</v>
      </c>
      <c r="ABM130" s="191">
        <f t="shared" si="3608"/>
        <v>0</v>
      </c>
      <c r="ABN130" s="191">
        <f t="shared" si="3608"/>
        <v>0</v>
      </c>
      <c r="ABO130" s="191">
        <f t="shared" si="3608"/>
        <v>0</v>
      </c>
      <c r="ABP130" s="191">
        <f t="shared" si="3608"/>
        <v>0</v>
      </c>
      <c r="ABQ130" s="191">
        <f t="shared" si="3608"/>
        <v>0</v>
      </c>
      <c r="ABR130" s="191">
        <f t="shared" si="3608"/>
        <v>0</v>
      </c>
      <c r="ABS130" s="191">
        <f t="shared" si="3608"/>
        <v>0</v>
      </c>
      <c r="ABT130" s="191">
        <f t="shared" si="3608"/>
        <v>0</v>
      </c>
      <c r="ABU130" s="191">
        <f t="shared" si="3608"/>
        <v>0</v>
      </c>
      <c r="ABV130" s="191">
        <f>SUM(ABV131:ABV136)</f>
        <v>0</v>
      </c>
      <c r="ABX130" s="191">
        <f t="shared" ref="ABX130:ACJ130" si="3609">SUM(ABX131:ABX136)</f>
        <v>0</v>
      </c>
      <c r="ABY130" s="191">
        <f t="shared" si="3609"/>
        <v>0</v>
      </c>
      <c r="ABZ130" s="191">
        <f t="shared" si="3609"/>
        <v>0</v>
      </c>
      <c r="ACA130" s="191">
        <f t="shared" si="3609"/>
        <v>0</v>
      </c>
      <c r="ACB130" s="191">
        <f t="shared" si="3609"/>
        <v>0</v>
      </c>
      <c r="ACC130" s="191">
        <f t="shared" si="3609"/>
        <v>0</v>
      </c>
      <c r="ACD130" s="191">
        <f t="shared" si="3609"/>
        <v>0</v>
      </c>
      <c r="ACE130" s="191">
        <f t="shared" si="3609"/>
        <v>0</v>
      </c>
      <c r="ACF130" s="191">
        <f t="shared" si="3609"/>
        <v>0</v>
      </c>
      <c r="ACG130" s="191">
        <f t="shared" si="3609"/>
        <v>0</v>
      </c>
      <c r="ACH130" s="191">
        <f t="shared" si="3609"/>
        <v>0</v>
      </c>
      <c r="ACI130" s="191">
        <f t="shared" si="3609"/>
        <v>0</v>
      </c>
      <c r="ACJ130" s="191">
        <f t="shared" si="3609"/>
        <v>0</v>
      </c>
      <c r="ACK130" s="191">
        <f>SUM(ACK131:ACK136)</f>
        <v>0</v>
      </c>
      <c r="ACM130" s="191">
        <f t="shared" ref="ACM130:ACY130" si="3610">SUM(ACM131:ACM136)</f>
        <v>0</v>
      </c>
      <c r="ACN130" s="191">
        <f t="shared" si="3610"/>
        <v>0</v>
      </c>
      <c r="ACO130" s="191">
        <f t="shared" si="3610"/>
        <v>0</v>
      </c>
      <c r="ACP130" s="191">
        <f t="shared" si="3610"/>
        <v>0</v>
      </c>
      <c r="ACQ130" s="191">
        <f t="shared" si="3610"/>
        <v>0</v>
      </c>
      <c r="ACR130" s="191">
        <f t="shared" si="3610"/>
        <v>0</v>
      </c>
      <c r="ACS130" s="191">
        <f t="shared" si="3610"/>
        <v>0</v>
      </c>
      <c r="ACT130" s="191">
        <f t="shared" si="3610"/>
        <v>0</v>
      </c>
      <c r="ACU130" s="191">
        <f t="shared" si="3610"/>
        <v>0</v>
      </c>
      <c r="ACV130" s="191">
        <f t="shared" si="3610"/>
        <v>0</v>
      </c>
      <c r="ACW130" s="191">
        <f t="shared" si="3610"/>
        <v>0</v>
      </c>
      <c r="ACX130" s="191">
        <f t="shared" si="3610"/>
        <v>0</v>
      </c>
      <c r="ACY130" s="191">
        <f t="shared" si="3610"/>
        <v>0</v>
      </c>
      <c r="ACZ130" s="191">
        <f>SUM(ACZ131:ACZ136)</f>
        <v>0</v>
      </c>
      <c r="ADC130" s="191">
        <f t="shared" ref="ADC130:ADO130" si="3611">SUM(ADC131:ADC136)</f>
        <v>0</v>
      </c>
      <c r="ADD130" s="191">
        <f t="shared" si="3611"/>
        <v>0</v>
      </c>
      <c r="ADE130" s="191">
        <f t="shared" si="3611"/>
        <v>0</v>
      </c>
      <c r="ADF130" s="191">
        <f t="shared" si="3611"/>
        <v>0</v>
      </c>
      <c r="ADG130" s="191">
        <f t="shared" si="3611"/>
        <v>0</v>
      </c>
      <c r="ADH130" s="191">
        <f t="shared" si="3611"/>
        <v>0</v>
      </c>
      <c r="ADI130" s="191">
        <f t="shared" si="3611"/>
        <v>0</v>
      </c>
      <c r="ADJ130" s="191">
        <f t="shared" si="3611"/>
        <v>0</v>
      </c>
      <c r="ADK130" s="191">
        <f t="shared" si="3611"/>
        <v>0</v>
      </c>
      <c r="ADL130" s="191">
        <f t="shared" si="3611"/>
        <v>0</v>
      </c>
      <c r="ADM130" s="191">
        <f t="shared" si="3611"/>
        <v>0</v>
      </c>
      <c r="ADN130" s="191">
        <f t="shared" si="3611"/>
        <v>0</v>
      </c>
      <c r="ADO130" s="191">
        <f t="shared" si="3611"/>
        <v>0</v>
      </c>
      <c r="ADP130" s="191">
        <f>SUM(ADP131:ADP136)</f>
        <v>0</v>
      </c>
      <c r="ADR130" s="191">
        <f t="shared" ref="ADR130:AED130" si="3612">SUM(ADR131:ADR136)</f>
        <v>0</v>
      </c>
      <c r="ADS130" s="191">
        <f t="shared" si="3612"/>
        <v>0</v>
      </c>
      <c r="ADT130" s="191">
        <f t="shared" si="3612"/>
        <v>0</v>
      </c>
      <c r="ADU130" s="191">
        <f t="shared" si="3612"/>
        <v>0</v>
      </c>
      <c r="ADV130" s="191">
        <f t="shared" si="3612"/>
        <v>0</v>
      </c>
      <c r="ADW130" s="191">
        <f t="shared" si="3612"/>
        <v>0</v>
      </c>
      <c r="ADX130" s="191">
        <f t="shared" si="3612"/>
        <v>0</v>
      </c>
      <c r="ADY130" s="191">
        <f t="shared" si="3612"/>
        <v>0</v>
      </c>
      <c r="ADZ130" s="191">
        <f t="shared" si="3612"/>
        <v>0</v>
      </c>
      <c r="AEA130" s="191">
        <f t="shared" si="3612"/>
        <v>0</v>
      </c>
      <c r="AEB130" s="191">
        <f t="shared" si="3612"/>
        <v>0</v>
      </c>
      <c r="AEC130" s="191">
        <f t="shared" si="3612"/>
        <v>0</v>
      </c>
      <c r="AED130" s="191">
        <f t="shared" si="3612"/>
        <v>0</v>
      </c>
      <c r="AEE130" s="191">
        <f>SUM(AEE131:AEE136)</f>
        <v>0</v>
      </c>
      <c r="AEG130" s="191">
        <f t="shared" ref="AEG130:AES130" si="3613">SUM(AEG131:AEG136)</f>
        <v>0</v>
      </c>
      <c r="AEH130" s="191">
        <f t="shared" si="3613"/>
        <v>0</v>
      </c>
      <c r="AEI130" s="191">
        <f t="shared" si="3613"/>
        <v>0</v>
      </c>
      <c r="AEJ130" s="191">
        <f t="shared" si="3613"/>
        <v>0</v>
      </c>
      <c r="AEK130" s="191">
        <f t="shared" si="3613"/>
        <v>0</v>
      </c>
      <c r="AEL130" s="191">
        <f t="shared" si="3613"/>
        <v>0</v>
      </c>
      <c r="AEM130" s="191">
        <f t="shared" si="3613"/>
        <v>0</v>
      </c>
      <c r="AEN130" s="191">
        <f t="shared" si="3613"/>
        <v>0</v>
      </c>
      <c r="AEO130" s="191">
        <f t="shared" si="3613"/>
        <v>0</v>
      </c>
      <c r="AEP130" s="191">
        <f t="shared" si="3613"/>
        <v>0</v>
      </c>
      <c r="AEQ130" s="191">
        <f t="shared" si="3613"/>
        <v>0</v>
      </c>
      <c r="AER130" s="191">
        <f t="shared" si="3613"/>
        <v>0</v>
      </c>
      <c r="AES130" s="191">
        <f t="shared" si="3613"/>
        <v>0</v>
      </c>
      <c r="AET130" s="191">
        <f>SUM(AET131:AET136)</f>
        <v>0</v>
      </c>
      <c r="AEV130" s="191">
        <f t="shared" ref="AEV130:AFH130" si="3614">SUM(AEV131:AEV136)</f>
        <v>0</v>
      </c>
      <c r="AEW130" s="191">
        <f t="shared" si="3614"/>
        <v>0</v>
      </c>
      <c r="AEX130" s="191">
        <f t="shared" si="3614"/>
        <v>0</v>
      </c>
      <c r="AEY130" s="191">
        <f t="shared" si="3614"/>
        <v>0</v>
      </c>
      <c r="AEZ130" s="191">
        <f t="shared" si="3614"/>
        <v>0</v>
      </c>
      <c r="AFA130" s="191">
        <f t="shared" si="3614"/>
        <v>0</v>
      </c>
      <c r="AFB130" s="191">
        <f t="shared" si="3614"/>
        <v>0</v>
      </c>
      <c r="AFC130" s="191">
        <f t="shared" si="3614"/>
        <v>0</v>
      </c>
      <c r="AFD130" s="191">
        <f t="shared" si="3614"/>
        <v>0</v>
      </c>
      <c r="AFE130" s="191">
        <f t="shared" si="3614"/>
        <v>0</v>
      </c>
      <c r="AFF130" s="191">
        <f t="shared" si="3614"/>
        <v>0</v>
      </c>
      <c r="AFG130" s="191">
        <f t="shared" si="3614"/>
        <v>0</v>
      </c>
      <c r="AFH130" s="191">
        <f t="shared" si="3614"/>
        <v>0</v>
      </c>
      <c r="AFI130" s="191">
        <f>SUM(AFI131:AFI136)</f>
        <v>0</v>
      </c>
      <c r="AFK130" s="191">
        <f t="shared" ref="AFK130:AFW130" si="3615">SUM(AFK131:AFK136)</f>
        <v>0</v>
      </c>
      <c r="AFL130" s="191">
        <f t="shared" si="3615"/>
        <v>0</v>
      </c>
      <c r="AFM130" s="191">
        <f t="shared" si="3615"/>
        <v>0</v>
      </c>
      <c r="AFN130" s="191">
        <f t="shared" si="3615"/>
        <v>0</v>
      </c>
      <c r="AFO130" s="191">
        <f t="shared" si="3615"/>
        <v>0</v>
      </c>
      <c r="AFP130" s="191">
        <f t="shared" si="3615"/>
        <v>0</v>
      </c>
      <c r="AFQ130" s="191">
        <f t="shared" si="3615"/>
        <v>0</v>
      </c>
      <c r="AFR130" s="191">
        <f t="shared" si="3615"/>
        <v>0</v>
      </c>
      <c r="AFS130" s="191">
        <f t="shared" si="3615"/>
        <v>0</v>
      </c>
      <c r="AFT130" s="191">
        <f t="shared" si="3615"/>
        <v>0</v>
      </c>
      <c r="AFU130" s="191">
        <f t="shared" si="3615"/>
        <v>0</v>
      </c>
      <c r="AFV130" s="191">
        <f t="shared" si="3615"/>
        <v>0</v>
      </c>
      <c r="AFW130" s="191">
        <f t="shared" si="3615"/>
        <v>0</v>
      </c>
      <c r="AFX130" s="191">
        <f>SUM(AFX131:AFX136)</f>
        <v>0</v>
      </c>
      <c r="AFZ130" s="191">
        <f t="shared" ref="AFZ130:AGL130" si="3616">SUM(AFZ131:AFZ136)</f>
        <v>0</v>
      </c>
      <c r="AGA130" s="191">
        <f t="shared" si="3616"/>
        <v>0</v>
      </c>
      <c r="AGB130" s="191">
        <f t="shared" si="3616"/>
        <v>0</v>
      </c>
      <c r="AGC130" s="191">
        <f t="shared" si="3616"/>
        <v>0</v>
      </c>
      <c r="AGD130" s="191">
        <f t="shared" si="3616"/>
        <v>0</v>
      </c>
      <c r="AGE130" s="191">
        <f t="shared" si="3616"/>
        <v>0</v>
      </c>
      <c r="AGF130" s="191">
        <f t="shared" si="3616"/>
        <v>0</v>
      </c>
      <c r="AGG130" s="191">
        <f t="shared" si="3616"/>
        <v>0</v>
      </c>
      <c r="AGH130" s="191">
        <f t="shared" si="3616"/>
        <v>0</v>
      </c>
      <c r="AGI130" s="191">
        <f t="shared" si="3616"/>
        <v>0</v>
      </c>
      <c r="AGJ130" s="191">
        <f t="shared" si="3616"/>
        <v>0</v>
      </c>
      <c r="AGK130" s="191">
        <f t="shared" si="3616"/>
        <v>0</v>
      </c>
      <c r="AGL130" s="191">
        <f t="shared" si="3616"/>
        <v>0</v>
      </c>
      <c r="AGM130" s="191">
        <f>SUM(AGM131:AGM136)</f>
        <v>0</v>
      </c>
      <c r="AGO130" s="191">
        <f t="shared" ref="AGO130:AHA130" si="3617">SUM(AGO131:AGO136)</f>
        <v>0</v>
      </c>
      <c r="AGP130" s="191">
        <f t="shared" si="3617"/>
        <v>0</v>
      </c>
      <c r="AGQ130" s="191">
        <f t="shared" si="3617"/>
        <v>0</v>
      </c>
      <c r="AGR130" s="191">
        <f t="shared" si="3617"/>
        <v>0</v>
      </c>
      <c r="AGS130" s="191">
        <f t="shared" si="3617"/>
        <v>0</v>
      </c>
      <c r="AGT130" s="191">
        <f t="shared" si="3617"/>
        <v>0</v>
      </c>
      <c r="AGU130" s="191">
        <f t="shared" si="3617"/>
        <v>0</v>
      </c>
      <c r="AGV130" s="191">
        <f t="shared" si="3617"/>
        <v>0</v>
      </c>
      <c r="AGW130" s="191">
        <f t="shared" si="3617"/>
        <v>0</v>
      </c>
      <c r="AGX130" s="191">
        <f t="shared" si="3617"/>
        <v>0</v>
      </c>
      <c r="AGY130" s="191">
        <f t="shared" si="3617"/>
        <v>0</v>
      </c>
      <c r="AGZ130" s="191">
        <f t="shared" si="3617"/>
        <v>0</v>
      </c>
      <c r="AHA130" s="191">
        <f t="shared" si="3617"/>
        <v>0</v>
      </c>
      <c r="AHB130" s="191">
        <f>SUM(AHB131:AHB136)</f>
        <v>0</v>
      </c>
      <c r="AHD130" s="191">
        <f t="shared" ref="AHD130:AHP130" si="3618">SUM(AHD131:AHD136)</f>
        <v>0</v>
      </c>
      <c r="AHE130" s="191">
        <f t="shared" si="3618"/>
        <v>0</v>
      </c>
      <c r="AHF130" s="191">
        <f t="shared" si="3618"/>
        <v>0</v>
      </c>
      <c r="AHG130" s="191">
        <f t="shared" si="3618"/>
        <v>0</v>
      </c>
      <c r="AHH130" s="191">
        <f t="shared" si="3618"/>
        <v>0</v>
      </c>
      <c r="AHI130" s="191">
        <f t="shared" si="3618"/>
        <v>0</v>
      </c>
      <c r="AHJ130" s="191">
        <f t="shared" si="3618"/>
        <v>0</v>
      </c>
      <c r="AHK130" s="191">
        <f t="shared" si="3618"/>
        <v>0</v>
      </c>
      <c r="AHL130" s="191">
        <f t="shared" si="3618"/>
        <v>0</v>
      </c>
      <c r="AHM130" s="191">
        <f t="shared" si="3618"/>
        <v>0</v>
      </c>
      <c r="AHN130" s="191">
        <f t="shared" si="3618"/>
        <v>0</v>
      </c>
      <c r="AHO130" s="191">
        <f t="shared" si="3618"/>
        <v>0</v>
      </c>
      <c r="AHP130" s="191">
        <f t="shared" si="3618"/>
        <v>0</v>
      </c>
      <c r="AHQ130" s="191">
        <f>SUM(AHQ131:AHQ136)</f>
        <v>0</v>
      </c>
      <c r="AHS130" s="191">
        <f t="shared" ref="AHS130:AIE130" si="3619">SUM(AHS131:AHS136)</f>
        <v>0</v>
      </c>
      <c r="AHT130" s="191">
        <f t="shared" si="3619"/>
        <v>0</v>
      </c>
      <c r="AHU130" s="191">
        <f t="shared" si="3619"/>
        <v>0</v>
      </c>
      <c r="AHV130" s="191">
        <f t="shared" si="3619"/>
        <v>0</v>
      </c>
      <c r="AHW130" s="191">
        <f t="shared" si="3619"/>
        <v>0</v>
      </c>
      <c r="AHX130" s="191">
        <f t="shared" si="3619"/>
        <v>0</v>
      </c>
      <c r="AHY130" s="191">
        <f t="shared" si="3619"/>
        <v>0</v>
      </c>
      <c r="AHZ130" s="191">
        <f t="shared" si="3619"/>
        <v>0</v>
      </c>
      <c r="AIA130" s="191">
        <f t="shared" si="3619"/>
        <v>0</v>
      </c>
      <c r="AIB130" s="191">
        <f t="shared" si="3619"/>
        <v>0</v>
      </c>
      <c r="AIC130" s="191">
        <f t="shared" si="3619"/>
        <v>0</v>
      </c>
      <c r="AID130" s="191">
        <f t="shared" si="3619"/>
        <v>0</v>
      </c>
      <c r="AIE130" s="191">
        <f t="shared" si="3619"/>
        <v>0</v>
      </c>
      <c r="AIF130" s="191">
        <f>SUM(AIF131:AIF136)</f>
        <v>0</v>
      </c>
    </row>
    <row r="131" spans="1:916" x14ac:dyDescent="0.25">
      <c r="A131" s="46" t="s">
        <v>287</v>
      </c>
      <c r="B131" s="47" t="s">
        <v>300</v>
      </c>
      <c r="C131" s="53"/>
      <c r="D131" s="48"/>
      <c r="E131" s="48"/>
      <c r="F131" s="48"/>
      <c r="G131" s="191">
        <f t="shared" ref="G131:G136" si="3620">C131+D131-E131+F131</f>
        <v>0</v>
      </c>
      <c r="H131" s="48"/>
      <c r="I131" s="48"/>
      <c r="J131" s="48"/>
      <c r="K131" s="48"/>
      <c r="L131" s="48"/>
      <c r="M131" s="48"/>
      <c r="N131" s="192">
        <f t="shared" ref="N131:N136" si="3621">H131+I131-J131+K131-L131+M131</f>
        <v>0</v>
      </c>
      <c r="O131" s="48"/>
      <c r="P131" s="48"/>
      <c r="Q131" s="48"/>
      <c r="R131" s="48"/>
      <c r="S131" s="48"/>
      <c r="T131" s="48"/>
      <c r="U131" s="191">
        <f t="shared" ref="U131:U136" si="3622">Q131+R131-S131+T131</f>
        <v>0</v>
      </c>
      <c r="V131" s="48"/>
      <c r="W131" s="48"/>
      <c r="X131" s="48"/>
      <c r="Y131" s="48"/>
      <c r="Z131" s="48"/>
      <c r="AA131" s="48"/>
      <c r="AB131" s="192">
        <f t="shared" ref="AB131:AB136" si="3623">V131+W131-X131+Y131-Z131+AA131</f>
        <v>0</v>
      </c>
      <c r="AC131" s="48"/>
      <c r="AD131" s="48"/>
      <c r="AF131" s="48"/>
      <c r="AG131" s="48"/>
      <c r="AH131" s="48"/>
      <c r="AI131" s="48"/>
      <c r="AJ131" s="191">
        <f t="shared" ref="AJ131:AJ136" si="3624">AF131+AG131-AH131+AI131</f>
        <v>0</v>
      </c>
      <c r="AK131" s="48"/>
      <c r="AL131" s="48"/>
      <c r="AM131" s="48"/>
      <c r="AN131" s="48"/>
      <c r="AO131" s="48"/>
      <c r="AP131" s="48"/>
      <c r="AQ131" s="192">
        <f t="shared" ref="AQ131:AQ136" si="3625">AK131+AL131-AM131+AN131-AO131+AP131</f>
        <v>0</v>
      </c>
      <c r="AR131" s="48"/>
      <c r="AS131" s="48"/>
      <c r="AU131" s="48"/>
      <c r="AV131" s="48"/>
      <c r="AW131" s="48"/>
      <c r="AX131" s="48"/>
      <c r="AY131" s="191">
        <f t="shared" ref="AY131:AY136" si="3626">AU131+AV131-AW131+AX131</f>
        <v>0</v>
      </c>
      <c r="AZ131" s="48"/>
      <c r="BA131" s="48"/>
      <c r="BB131" s="48"/>
      <c r="BC131" s="48"/>
      <c r="BD131" s="48"/>
      <c r="BE131" s="48"/>
      <c r="BF131" s="192">
        <f t="shared" ref="BF131:BF136" si="3627">AZ131+BA131-BB131+BC131-BD131+BE131</f>
        <v>0</v>
      </c>
      <c r="BG131" s="48"/>
      <c r="BH131" s="48"/>
      <c r="BJ131" s="48"/>
      <c r="BK131" s="48"/>
      <c r="BL131" s="48"/>
      <c r="BM131" s="48"/>
      <c r="BN131" s="191">
        <f t="shared" ref="BN131:BN136" si="3628">BJ131+BK131-BL131+BM131</f>
        <v>0</v>
      </c>
      <c r="BO131" s="48"/>
      <c r="BP131" s="48"/>
      <c r="BQ131" s="48"/>
      <c r="BR131" s="48"/>
      <c r="BS131" s="48"/>
      <c r="BT131" s="48"/>
      <c r="BU131" s="192">
        <f t="shared" ref="BU131:BU136" si="3629">BO131+BP131-BQ131+BR131-BS131+BT131</f>
        <v>0</v>
      </c>
      <c r="BV131" s="48"/>
      <c r="BW131" s="48"/>
      <c r="BY131" s="48"/>
      <c r="BZ131" s="48"/>
      <c r="CA131" s="48"/>
      <c r="CB131" s="48"/>
      <c r="CC131" s="191">
        <f t="shared" ref="CC131:CC136" si="3630">BY131+BZ131-CA131+CB131</f>
        <v>0</v>
      </c>
      <c r="CD131" s="48"/>
      <c r="CE131" s="48"/>
      <c r="CF131" s="48"/>
      <c r="CG131" s="48"/>
      <c r="CH131" s="48"/>
      <c r="CI131" s="48"/>
      <c r="CJ131" s="192">
        <f t="shared" ref="CJ131:CJ136" si="3631">CD131+CE131-CF131+CG131-CH131+CI131</f>
        <v>0</v>
      </c>
      <c r="CK131" s="48"/>
      <c r="CL131" s="48"/>
      <c r="CN131" s="48"/>
      <c r="CO131" s="48"/>
      <c r="CP131" s="48"/>
      <c r="CQ131" s="48"/>
      <c r="CR131" s="191">
        <f t="shared" ref="CR131:CR136" si="3632">CN131+CO131-CP131+CQ131</f>
        <v>0</v>
      </c>
      <c r="CS131" s="48"/>
      <c r="CT131" s="48"/>
      <c r="CU131" s="48"/>
      <c r="CV131" s="48"/>
      <c r="CW131" s="48"/>
      <c r="CX131" s="48"/>
      <c r="CY131" s="192">
        <f t="shared" ref="CY131:CY136" si="3633">CS131+CT131-CU131+CV131-CW131+CX131</f>
        <v>0</v>
      </c>
      <c r="CZ131" s="48"/>
      <c r="DA131" s="48"/>
      <c r="DC131" s="48"/>
      <c r="DD131" s="48"/>
      <c r="DE131" s="48"/>
      <c r="DF131" s="48"/>
      <c r="DG131" s="191">
        <f t="shared" ref="DG131:DG136" si="3634">DC131+DD131-DE131+DF131</f>
        <v>0</v>
      </c>
      <c r="DH131" s="48"/>
      <c r="DI131" s="48"/>
      <c r="DJ131" s="48"/>
      <c r="DK131" s="48"/>
      <c r="DL131" s="48"/>
      <c r="DM131" s="48"/>
      <c r="DN131" s="192">
        <f t="shared" ref="DN131:DN136" si="3635">DH131+DI131-DJ131+DK131-DL131+DM131</f>
        <v>0</v>
      </c>
      <c r="DO131" s="48"/>
      <c r="DP131" s="48"/>
      <c r="DR131" s="48"/>
      <c r="DS131" s="48"/>
      <c r="DT131" s="48"/>
      <c r="DU131" s="48"/>
      <c r="DV131" s="191">
        <f t="shared" ref="DV131:DV136" si="3636">DR131+DS131-DT131+DU131</f>
        <v>0</v>
      </c>
      <c r="DW131" s="48"/>
      <c r="DX131" s="48"/>
      <c r="DY131" s="48"/>
      <c r="DZ131" s="48"/>
      <c r="EA131" s="48"/>
      <c r="EB131" s="48"/>
      <c r="EC131" s="192">
        <f t="shared" ref="EC131:EC136" si="3637">DW131+DX131-DY131+DZ131-EA131+EB131</f>
        <v>0</v>
      </c>
      <c r="ED131" s="48"/>
      <c r="EE131" s="48"/>
      <c r="EG131" s="48"/>
      <c r="EH131" s="48"/>
      <c r="EI131" s="48"/>
      <c r="EJ131" s="48"/>
      <c r="EK131" s="191">
        <f t="shared" ref="EK131:EK136" si="3638">EG131+EH131-EI131+EJ131</f>
        <v>0</v>
      </c>
      <c r="EL131" s="48"/>
      <c r="EM131" s="48"/>
      <c r="EN131" s="48"/>
      <c r="EO131" s="48"/>
      <c r="EP131" s="48"/>
      <c r="EQ131" s="48"/>
      <c r="ER131" s="192">
        <f t="shared" ref="ER131:ER136" si="3639">EL131+EM131-EN131+EO131-EP131+EQ131</f>
        <v>0</v>
      </c>
      <c r="ES131" s="48"/>
      <c r="ET131" s="48"/>
      <c r="EV131" s="48"/>
      <c r="EW131" s="48"/>
      <c r="EX131" s="48"/>
      <c r="EY131" s="48"/>
      <c r="EZ131" s="191">
        <f t="shared" ref="EZ131:EZ136" si="3640">EV131+EW131-EX131+EY131</f>
        <v>0</v>
      </c>
      <c r="FA131" s="48"/>
      <c r="FB131" s="48"/>
      <c r="FC131" s="48"/>
      <c r="FD131" s="48"/>
      <c r="FE131" s="48"/>
      <c r="FF131" s="48"/>
      <c r="FG131" s="192">
        <f t="shared" ref="FG131:FG136" si="3641">FA131+FB131-FC131+FD131-FE131+FF131</f>
        <v>0</v>
      </c>
      <c r="FH131" s="48"/>
      <c r="FI131" s="48"/>
      <c r="FK131" s="48"/>
      <c r="FL131" s="48"/>
      <c r="FM131" s="48"/>
      <c r="FN131" s="48"/>
      <c r="FO131" s="191">
        <f t="shared" ref="FO131:FO136" si="3642">FK131+FL131-FM131+FN131</f>
        <v>0</v>
      </c>
      <c r="FP131" s="48"/>
      <c r="FQ131" s="48"/>
      <c r="FR131" s="48"/>
      <c r="FS131" s="48"/>
      <c r="FT131" s="48"/>
      <c r="FU131" s="48"/>
      <c r="FV131" s="192">
        <f t="shared" ref="FV131:FV136" si="3643">FP131+FQ131-FR131+FS131-FT131+FU131</f>
        <v>0</v>
      </c>
      <c r="FW131" s="48"/>
      <c r="FX131" s="48"/>
      <c r="FZ131" s="48"/>
      <c r="GA131" s="48"/>
      <c r="GB131" s="48"/>
      <c r="GC131" s="48"/>
      <c r="GD131" s="191">
        <f t="shared" ref="GD131:GD136" si="3644">FZ131+GA131-GB131+GC131</f>
        <v>0</v>
      </c>
      <c r="GE131" s="48"/>
      <c r="GF131" s="48"/>
      <c r="GG131" s="48"/>
      <c r="GH131" s="48"/>
      <c r="GI131" s="48"/>
      <c r="GJ131" s="48"/>
      <c r="GK131" s="192">
        <f t="shared" ref="GK131:GK136" si="3645">GE131+GF131-GG131+GH131-GI131+GJ131</f>
        <v>0</v>
      </c>
      <c r="GL131" s="48"/>
      <c r="GM131" s="48"/>
      <c r="GO131" s="48"/>
      <c r="GP131" s="48"/>
      <c r="GQ131" s="48"/>
      <c r="GR131" s="48"/>
      <c r="GS131" s="191">
        <f t="shared" ref="GS131:GS136" si="3646">GO131+GP131-GQ131+GR131</f>
        <v>0</v>
      </c>
      <c r="GT131" s="48"/>
      <c r="GU131" s="48"/>
      <c r="GV131" s="48"/>
      <c r="GW131" s="48"/>
      <c r="GX131" s="48"/>
      <c r="GY131" s="48"/>
      <c r="GZ131" s="192">
        <f t="shared" ref="GZ131:GZ136" si="3647">GT131+GU131-GV131+GW131-GX131+GY131</f>
        <v>0</v>
      </c>
      <c r="HA131" s="48"/>
      <c r="HB131" s="48"/>
      <c r="HD131" s="48"/>
      <c r="HE131" s="48"/>
      <c r="HF131" s="48"/>
      <c r="HG131" s="48"/>
      <c r="HH131" s="191">
        <f t="shared" ref="HH131:HH136" si="3648">HD131+HE131-HF131+HG131</f>
        <v>0</v>
      </c>
      <c r="HI131" s="48"/>
      <c r="HJ131" s="48"/>
      <c r="HK131" s="48"/>
      <c r="HL131" s="48"/>
      <c r="HM131" s="48"/>
      <c r="HN131" s="48"/>
      <c r="HO131" s="192">
        <f t="shared" ref="HO131:HO136" si="3649">HI131+HJ131-HK131+HL131-HM131+HN131</f>
        <v>0</v>
      </c>
      <c r="HP131" s="48"/>
      <c r="HQ131" s="48"/>
      <c r="HS131" s="48"/>
      <c r="HT131" s="48"/>
      <c r="HU131" s="48"/>
      <c r="HV131" s="48"/>
      <c r="HW131" s="191">
        <f t="shared" ref="HW131:HW136" si="3650">HS131+HT131-HU131+HV131</f>
        <v>0</v>
      </c>
      <c r="HX131" s="48"/>
      <c r="HY131" s="48"/>
      <c r="HZ131" s="48"/>
      <c r="IA131" s="48"/>
      <c r="IB131" s="48"/>
      <c r="IC131" s="48"/>
      <c r="ID131" s="192">
        <f t="shared" ref="ID131:ID136" si="3651">HX131+HY131-HZ131+IA131-IB131+IC131</f>
        <v>0</v>
      </c>
      <c r="IE131" s="48"/>
      <c r="IF131" s="48"/>
      <c r="IH131" s="48"/>
      <c r="II131" s="48"/>
      <c r="IJ131" s="48"/>
      <c r="IK131" s="48"/>
      <c r="IL131" s="191">
        <f t="shared" ref="IL131:IL136" si="3652">IH131+II131-IJ131+IK131</f>
        <v>0</v>
      </c>
      <c r="IM131" s="48"/>
      <c r="IN131" s="48"/>
      <c r="IO131" s="48"/>
      <c r="IP131" s="48"/>
      <c r="IQ131" s="48"/>
      <c r="IR131" s="48"/>
      <c r="IS131" s="192">
        <f t="shared" ref="IS131:IS136" si="3653">IM131+IN131-IO131+IP131-IQ131+IR131</f>
        <v>0</v>
      </c>
      <c r="IT131" s="48"/>
      <c r="IU131" s="48"/>
      <c r="IW131" s="48"/>
      <c r="IX131" s="48"/>
      <c r="IY131" s="48"/>
      <c r="IZ131" s="48"/>
      <c r="JA131" s="191">
        <f t="shared" ref="JA131:JA136" si="3654">IW131+IX131-IY131+IZ131</f>
        <v>0</v>
      </c>
      <c r="JB131" s="48"/>
      <c r="JC131" s="48"/>
      <c r="JD131" s="48"/>
      <c r="JE131" s="48"/>
      <c r="JF131" s="48"/>
      <c r="JG131" s="48"/>
      <c r="JH131" s="192">
        <f t="shared" ref="JH131:JH136" si="3655">JB131+JC131-JD131+JE131-JF131+JG131</f>
        <v>0</v>
      </c>
      <c r="JI131" s="48"/>
      <c r="JJ131" s="48"/>
      <c r="JL131" s="48"/>
      <c r="JM131" s="48"/>
      <c r="JN131" s="48"/>
      <c r="JO131" s="48"/>
      <c r="JP131" s="191">
        <f t="shared" ref="JP131:JP136" si="3656">JL131+JM131-JN131+JO131</f>
        <v>0</v>
      </c>
      <c r="JQ131" s="48"/>
      <c r="JR131" s="48"/>
      <c r="JS131" s="48"/>
      <c r="JT131" s="48"/>
      <c r="JU131" s="48"/>
      <c r="JV131" s="48"/>
      <c r="JW131" s="192">
        <f t="shared" ref="JW131:JW136" si="3657">JQ131+JR131-JS131+JT131-JU131+JV131</f>
        <v>0</v>
      </c>
      <c r="JX131" s="48"/>
      <c r="JY131" s="48"/>
      <c r="KA131" s="48"/>
      <c r="KB131" s="48"/>
      <c r="KC131" s="48"/>
      <c r="KD131" s="48"/>
      <c r="KE131" s="191">
        <f t="shared" ref="KE131:KE136" si="3658">KA131+KB131-KC131+KD131</f>
        <v>0</v>
      </c>
      <c r="KF131" s="48"/>
      <c r="KG131" s="48"/>
      <c r="KH131" s="48"/>
      <c r="KI131" s="48"/>
      <c r="KJ131" s="48"/>
      <c r="KK131" s="48"/>
      <c r="KL131" s="192">
        <f t="shared" ref="KL131:KL136" si="3659">KF131+KG131-KH131+KI131-KJ131+KK131</f>
        <v>0</v>
      </c>
      <c r="KM131" s="48"/>
      <c r="KN131" s="48"/>
      <c r="KP131" s="48"/>
      <c r="KQ131" s="48"/>
      <c r="KR131" s="48"/>
      <c r="KS131" s="48"/>
      <c r="KT131" s="191">
        <f t="shared" ref="KT131:KT136" si="3660">KP131+KQ131-KR131+KS131</f>
        <v>0</v>
      </c>
      <c r="KU131" s="48"/>
      <c r="KV131" s="48"/>
      <c r="KW131" s="48"/>
      <c r="KX131" s="48"/>
      <c r="KY131" s="48"/>
      <c r="KZ131" s="48"/>
      <c r="LA131" s="192">
        <f t="shared" ref="LA131:LA136" si="3661">KU131+KV131-KW131+KX131-KY131+KZ131</f>
        <v>0</v>
      </c>
      <c r="LB131" s="48"/>
      <c r="LC131" s="48"/>
      <c r="LE131" s="48"/>
      <c r="LF131" s="48"/>
      <c r="LG131" s="48"/>
      <c r="LH131" s="48"/>
      <c r="LI131" s="191">
        <f t="shared" ref="LI131:LI136" si="3662">LE131+LF131-LG131+LH131</f>
        <v>0</v>
      </c>
      <c r="LJ131" s="48"/>
      <c r="LK131" s="48"/>
      <c r="LL131" s="48"/>
      <c r="LM131" s="48"/>
      <c r="LN131" s="48"/>
      <c r="LO131" s="48"/>
      <c r="LP131" s="192">
        <f t="shared" ref="LP131:LP136" si="3663">LJ131+LK131-LL131+LM131-LN131+LO131</f>
        <v>0</v>
      </c>
      <c r="LQ131" s="48"/>
      <c r="LR131" s="48"/>
      <c r="LT131" s="48"/>
      <c r="LU131" s="48"/>
      <c r="LV131" s="48"/>
      <c r="LW131" s="48"/>
      <c r="LX131" s="191">
        <f t="shared" ref="LX131:LX136" si="3664">LT131+LU131-LV131+LW131</f>
        <v>0</v>
      </c>
      <c r="LY131" s="48"/>
      <c r="LZ131" s="48"/>
      <c r="MA131" s="48"/>
      <c r="MB131" s="48"/>
      <c r="MC131" s="48"/>
      <c r="MD131" s="48"/>
      <c r="ME131" s="192">
        <f t="shared" ref="ME131:ME136" si="3665">LY131+LZ131-MA131+MB131-MC131+MD131</f>
        <v>0</v>
      </c>
      <c r="MF131" s="48"/>
      <c r="MG131" s="48"/>
      <c r="MI131" s="48"/>
      <c r="MJ131" s="48"/>
      <c r="MK131" s="48"/>
      <c r="ML131" s="48"/>
      <c r="MM131" s="191">
        <f t="shared" ref="MM131:MM136" si="3666">MI131+MJ131-MK131+ML131</f>
        <v>0</v>
      </c>
      <c r="MN131" s="48"/>
      <c r="MO131" s="48"/>
      <c r="MP131" s="48"/>
      <c r="MQ131" s="48"/>
      <c r="MR131" s="48"/>
      <c r="MS131" s="48"/>
      <c r="MT131" s="192">
        <f t="shared" ref="MT131:MT136" si="3667">MN131+MO131-MP131+MQ131-MR131+MS131</f>
        <v>0</v>
      </c>
      <c r="MU131" s="48"/>
      <c r="MV131" s="48"/>
      <c r="MX131" s="48"/>
      <c r="MY131" s="48"/>
      <c r="MZ131" s="48"/>
      <c r="NA131" s="48"/>
      <c r="NB131" s="191">
        <f t="shared" ref="NB131:NB136" si="3668">MX131+MY131-MZ131+NA131</f>
        <v>0</v>
      </c>
      <c r="NC131" s="48"/>
      <c r="ND131" s="48"/>
      <c r="NE131" s="48"/>
      <c r="NF131" s="48"/>
      <c r="NG131" s="48"/>
      <c r="NH131" s="48"/>
      <c r="NI131" s="192">
        <f t="shared" ref="NI131:NI136" si="3669">NC131+ND131-NE131+NF131-NG131+NH131</f>
        <v>0</v>
      </c>
      <c r="NJ131" s="48"/>
      <c r="NK131" s="48"/>
      <c r="NM131" s="48"/>
      <c r="NN131" s="48"/>
      <c r="NO131" s="48"/>
      <c r="NP131" s="48"/>
      <c r="NQ131" s="191">
        <f t="shared" ref="NQ131:NQ136" si="3670">NM131+NN131-NO131+NP131</f>
        <v>0</v>
      </c>
      <c r="NR131" s="48"/>
      <c r="NS131" s="48"/>
      <c r="NT131" s="48"/>
      <c r="NU131" s="48"/>
      <c r="NV131" s="48"/>
      <c r="NW131" s="48"/>
      <c r="NX131" s="192">
        <f t="shared" ref="NX131:NX136" si="3671">NR131+NS131-NT131+NU131-NV131+NW131</f>
        <v>0</v>
      </c>
      <c r="NY131" s="48"/>
      <c r="NZ131" s="48"/>
      <c r="OB131" s="48"/>
      <c r="OC131" s="48"/>
      <c r="OD131" s="48"/>
      <c r="OE131" s="48"/>
      <c r="OF131" s="191">
        <f t="shared" ref="OF131:OF136" si="3672">OB131+OC131-OD131+OE131</f>
        <v>0</v>
      </c>
      <c r="OG131" s="48"/>
      <c r="OH131" s="48"/>
      <c r="OI131" s="48"/>
      <c r="OJ131" s="48"/>
      <c r="OK131" s="48"/>
      <c r="OL131" s="48"/>
      <c r="OM131" s="192">
        <f t="shared" ref="OM131:OM136" si="3673">OG131+OH131-OI131+OJ131-OK131+OL131</f>
        <v>0</v>
      </c>
      <c r="ON131" s="48"/>
      <c r="OO131" s="48"/>
      <c r="OQ131" s="48"/>
      <c r="OR131" s="48"/>
      <c r="OS131" s="48"/>
      <c r="OT131" s="48"/>
      <c r="OU131" s="191">
        <f t="shared" ref="OU131:OU136" si="3674">OQ131+OR131-OS131+OT131</f>
        <v>0</v>
      </c>
      <c r="OV131" s="48"/>
      <c r="OW131" s="48"/>
      <c r="OX131" s="48"/>
      <c r="OY131" s="48"/>
      <c r="OZ131" s="48"/>
      <c r="PA131" s="48"/>
      <c r="PB131" s="192">
        <f t="shared" ref="PB131:PB136" si="3675">OV131+OW131-OX131+OY131-OZ131+PA131</f>
        <v>0</v>
      </c>
      <c r="PC131" s="48"/>
      <c r="PD131" s="48"/>
      <c r="PF131" s="48"/>
      <c r="PG131" s="48"/>
      <c r="PH131" s="48"/>
      <c r="PI131" s="48"/>
      <c r="PJ131" s="191">
        <f t="shared" ref="PJ131:PJ136" si="3676">PF131+PG131-PH131+PI131</f>
        <v>0</v>
      </c>
      <c r="PK131" s="48"/>
      <c r="PL131" s="48"/>
      <c r="PM131" s="48"/>
      <c r="PN131" s="48"/>
      <c r="PO131" s="48"/>
      <c r="PP131" s="48"/>
      <c r="PQ131" s="192">
        <f t="shared" ref="PQ131:PQ136" si="3677">PK131+PL131-PM131+PN131-PO131+PP131</f>
        <v>0</v>
      </c>
      <c r="PR131" s="48"/>
      <c r="PS131" s="48"/>
      <c r="PU131" s="48"/>
      <c r="PV131" s="48"/>
      <c r="PW131" s="48"/>
      <c r="PX131" s="48"/>
      <c r="PY131" s="191">
        <f t="shared" ref="PY131:PY136" si="3678">PU131+PV131-PW131+PX131</f>
        <v>0</v>
      </c>
      <c r="PZ131" s="48"/>
      <c r="QA131" s="48"/>
      <c r="QB131" s="48"/>
      <c r="QC131" s="48"/>
      <c r="QD131" s="48"/>
      <c r="QE131" s="48"/>
      <c r="QF131" s="192">
        <f t="shared" ref="QF131:QF136" si="3679">PZ131+QA131-QB131+QC131-QD131+QE131</f>
        <v>0</v>
      </c>
      <c r="QG131" s="48"/>
      <c r="QH131" s="48"/>
      <c r="QJ131" s="48"/>
      <c r="QK131" s="48"/>
      <c r="QL131" s="48"/>
      <c r="QM131" s="48"/>
      <c r="QN131" s="191">
        <f t="shared" ref="QN131:QN136" si="3680">QJ131+QK131-QL131+QM131</f>
        <v>0</v>
      </c>
      <c r="QO131" s="48"/>
      <c r="QP131" s="48"/>
      <c r="QQ131" s="48"/>
      <c r="QR131" s="48"/>
      <c r="QS131" s="48"/>
      <c r="QT131" s="48"/>
      <c r="QU131" s="192">
        <f t="shared" ref="QU131:QU136" si="3681">QO131+QP131-QQ131+QR131-QS131+QT131</f>
        <v>0</v>
      </c>
      <c r="QV131" s="48"/>
      <c r="QW131" s="48"/>
      <c r="QY131" s="48"/>
      <c r="QZ131" s="48"/>
      <c r="RA131" s="48"/>
      <c r="RB131" s="48"/>
      <c r="RC131" s="191">
        <f t="shared" ref="RC131:RC136" si="3682">QY131+QZ131-RA131+RB131</f>
        <v>0</v>
      </c>
      <c r="RD131" s="48"/>
      <c r="RE131" s="48"/>
      <c r="RF131" s="48"/>
      <c r="RG131" s="48"/>
      <c r="RH131" s="48"/>
      <c r="RI131" s="48"/>
      <c r="RJ131" s="192">
        <f t="shared" ref="RJ131:RJ136" si="3683">RD131+RE131-RF131+RG131-RH131+RI131</f>
        <v>0</v>
      </c>
      <c r="RK131" s="48"/>
      <c r="RL131" s="48"/>
      <c r="RN131" s="48"/>
      <c r="RO131" s="48"/>
      <c r="RP131" s="48"/>
      <c r="RQ131" s="48"/>
      <c r="RR131" s="191">
        <f t="shared" ref="RR131:RR136" si="3684">RN131+RO131-RP131+RQ131</f>
        <v>0</v>
      </c>
      <c r="RS131" s="48"/>
      <c r="RT131" s="48"/>
      <c r="RU131" s="48"/>
      <c r="RV131" s="48"/>
      <c r="RW131" s="48"/>
      <c r="RX131" s="48"/>
      <c r="RY131" s="192">
        <f t="shared" ref="RY131:RY136" si="3685">RS131+RT131-RU131+RV131-RW131+RX131</f>
        <v>0</v>
      </c>
      <c r="RZ131" s="48"/>
      <c r="SA131" s="48"/>
      <c r="SC131" s="48"/>
      <c r="SD131" s="48"/>
      <c r="SE131" s="48"/>
      <c r="SF131" s="48"/>
      <c r="SG131" s="191">
        <f t="shared" ref="SG131:SG136" si="3686">SC131+SD131-SE131+SF131</f>
        <v>0</v>
      </c>
      <c r="SH131" s="48"/>
      <c r="SI131" s="48"/>
      <c r="SJ131" s="48"/>
      <c r="SK131" s="48"/>
      <c r="SL131" s="48"/>
      <c r="SM131" s="48"/>
      <c r="SN131" s="192">
        <f t="shared" ref="SN131:SN136" si="3687">SH131+SI131-SJ131+SK131-SL131+SM131</f>
        <v>0</v>
      </c>
      <c r="SO131" s="48"/>
      <c r="SP131" s="48"/>
      <c r="SR131" s="48"/>
      <c r="SS131" s="48"/>
      <c r="ST131" s="48"/>
      <c r="SU131" s="48"/>
      <c r="SV131" s="191">
        <f t="shared" ref="SV131:SV136" si="3688">SR131+SS131-ST131+SU131</f>
        <v>0</v>
      </c>
      <c r="SW131" s="48"/>
      <c r="SX131" s="48"/>
      <c r="SY131" s="48"/>
      <c r="SZ131" s="48"/>
      <c r="TA131" s="48"/>
      <c r="TB131" s="48"/>
      <c r="TC131" s="192">
        <f t="shared" ref="TC131:TC136" si="3689">SW131+SX131-SY131+SZ131-TA131+TB131</f>
        <v>0</v>
      </c>
      <c r="TD131" s="48"/>
      <c r="TE131" s="48"/>
      <c r="TG131" s="48"/>
      <c r="TH131" s="48"/>
      <c r="TI131" s="48"/>
      <c r="TJ131" s="48"/>
      <c r="TK131" s="191">
        <f t="shared" ref="TK131:TK136" si="3690">TG131+TH131-TI131+TJ131</f>
        <v>0</v>
      </c>
      <c r="TL131" s="48"/>
      <c r="TM131" s="48"/>
      <c r="TN131" s="48"/>
      <c r="TO131" s="48"/>
      <c r="TP131" s="48"/>
      <c r="TQ131" s="48"/>
      <c r="TR131" s="192">
        <f t="shared" ref="TR131:TR136" si="3691">TL131+TM131-TN131+TO131-TP131+TQ131</f>
        <v>0</v>
      </c>
      <c r="TS131" s="48"/>
      <c r="TT131" s="48"/>
      <c r="TV131" s="48"/>
      <c r="TW131" s="48"/>
      <c r="TX131" s="48"/>
      <c r="TY131" s="48"/>
      <c r="TZ131" s="191">
        <f t="shared" ref="TZ131:TZ136" si="3692">TV131+TW131-TX131+TY131</f>
        <v>0</v>
      </c>
      <c r="UA131" s="48"/>
      <c r="UB131" s="48"/>
      <c r="UC131" s="48"/>
      <c r="UD131" s="48"/>
      <c r="UE131" s="48"/>
      <c r="UF131" s="48"/>
      <c r="UG131" s="192">
        <f t="shared" ref="UG131:UG136" si="3693">UA131+UB131-UC131+UD131-UE131+UF131</f>
        <v>0</v>
      </c>
      <c r="UH131" s="48"/>
      <c r="UI131" s="48"/>
      <c r="UK131" s="48"/>
      <c r="UL131" s="48"/>
      <c r="UM131" s="48"/>
      <c r="UN131" s="48"/>
      <c r="UO131" s="191">
        <f t="shared" ref="UO131:UO136" si="3694">UK131+UL131-UM131+UN131</f>
        <v>0</v>
      </c>
      <c r="UP131" s="48"/>
      <c r="UQ131" s="48"/>
      <c r="UR131" s="48"/>
      <c r="US131" s="48"/>
      <c r="UT131" s="48"/>
      <c r="UU131" s="48"/>
      <c r="UV131" s="192">
        <f t="shared" ref="UV131:UV136" si="3695">UP131+UQ131-UR131+US131-UT131+UU131</f>
        <v>0</v>
      </c>
      <c r="UW131" s="48"/>
      <c r="UX131" s="48"/>
      <c r="UZ131" s="48"/>
      <c r="VA131" s="48"/>
      <c r="VB131" s="48"/>
      <c r="VC131" s="48"/>
      <c r="VD131" s="191">
        <f t="shared" ref="VD131:VD136" si="3696">UZ131+VA131-VB131+VC131</f>
        <v>0</v>
      </c>
      <c r="VE131" s="48"/>
      <c r="VF131" s="48"/>
      <c r="VG131" s="48"/>
      <c r="VH131" s="48"/>
      <c r="VI131" s="48"/>
      <c r="VJ131" s="48"/>
      <c r="VK131" s="192">
        <f t="shared" ref="VK131:VK136" si="3697">VE131+VF131-VG131+VH131-VI131+VJ131</f>
        <v>0</v>
      </c>
      <c r="VL131" s="48"/>
      <c r="VM131" s="48"/>
      <c r="VO131" s="48"/>
      <c r="VP131" s="48"/>
      <c r="VQ131" s="48"/>
      <c r="VR131" s="48"/>
      <c r="VS131" s="191">
        <f t="shared" ref="VS131:VS136" si="3698">VO131+VP131-VQ131+VR131</f>
        <v>0</v>
      </c>
      <c r="VT131" s="48"/>
      <c r="VU131" s="48"/>
      <c r="VV131" s="48"/>
      <c r="VW131" s="48"/>
      <c r="VX131" s="48"/>
      <c r="VY131" s="48"/>
      <c r="VZ131" s="192">
        <f t="shared" ref="VZ131:VZ136" si="3699">VT131+VU131-VV131+VW131-VX131+VY131</f>
        <v>0</v>
      </c>
      <c r="WA131" s="48"/>
      <c r="WB131" s="48"/>
      <c r="WD131" s="48"/>
      <c r="WE131" s="48"/>
      <c r="WF131" s="48"/>
      <c r="WG131" s="48"/>
      <c r="WH131" s="191">
        <f t="shared" ref="WH131:WH136" si="3700">WD131+WE131-WF131+WG131</f>
        <v>0</v>
      </c>
      <c r="WI131" s="48"/>
      <c r="WJ131" s="48"/>
      <c r="WK131" s="48"/>
      <c r="WL131" s="48"/>
      <c r="WM131" s="48"/>
      <c r="WN131" s="48"/>
      <c r="WO131" s="192">
        <f t="shared" ref="WO131:WO136" si="3701">WI131+WJ131-WK131+WL131-WM131+WN131</f>
        <v>0</v>
      </c>
      <c r="WP131" s="48"/>
      <c r="WQ131" s="48"/>
      <c r="WS131" s="48"/>
      <c r="WT131" s="48"/>
      <c r="WU131" s="48"/>
      <c r="WV131" s="48"/>
      <c r="WW131" s="191">
        <f t="shared" ref="WW131:WW136" si="3702">WS131+WT131-WU131+WV131</f>
        <v>0</v>
      </c>
      <c r="WX131" s="48"/>
      <c r="WY131" s="48"/>
      <c r="WZ131" s="48"/>
      <c r="XA131" s="48"/>
      <c r="XB131" s="48"/>
      <c r="XC131" s="48"/>
      <c r="XD131" s="192">
        <f t="shared" ref="XD131:XD136" si="3703">WX131+WY131-WZ131+XA131-XB131+XC131</f>
        <v>0</v>
      </c>
      <c r="XE131" s="48"/>
      <c r="XF131" s="48"/>
      <c r="XH131" s="48"/>
      <c r="XI131" s="48"/>
      <c r="XJ131" s="48"/>
      <c r="XK131" s="48"/>
      <c r="XL131" s="191">
        <f t="shared" ref="XL131:XL136" si="3704">XH131+XI131-XJ131+XK131</f>
        <v>0</v>
      </c>
      <c r="XM131" s="48"/>
      <c r="XN131" s="48"/>
      <c r="XO131" s="48"/>
      <c r="XP131" s="48"/>
      <c r="XQ131" s="48"/>
      <c r="XR131" s="48"/>
      <c r="XS131" s="192">
        <f t="shared" ref="XS131:XS136" si="3705">XM131+XN131-XO131+XP131-XQ131+XR131</f>
        <v>0</v>
      </c>
      <c r="XT131" s="48"/>
      <c r="XU131" s="48"/>
      <c r="XW131" s="48"/>
      <c r="XX131" s="48"/>
      <c r="XY131" s="48"/>
      <c r="XZ131" s="48"/>
      <c r="YA131" s="191">
        <f t="shared" ref="YA131:YA136" si="3706">XW131+XX131-XY131+XZ131</f>
        <v>0</v>
      </c>
      <c r="YB131" s="48"/>
      <c r="YC131" s="48"/>
      <c r="YD131" s="48"/>
      <c r="YE131" s="48"/>
      <c r="YF131" s="48"/>
      <c r="YG131" s="48"/>
      <c r="YH131" s="192">
        <f t="shared" ref="YH131:YH136" si="3707">YB131+YC131-YD131+YE131-YF131+YG131</f>
        <v>0</v>
      </c>
      <c r="YI131" s="48"/>
      <c r="YJ131" s="48"/>
      <c r="YL131" s="48"/>
      <c r="YM131" s="48"/>
      <c r="YN131" s="48"/>
      <c r="YO131" s="48"/>
      <c r="YP131" s="191">
        <f t="shared" ref="YP131:YP136" si="3708">YL131+YM131-YN131+YO131</f>
        <v>0</v>
      </c>
      <c r="YQ131" s="48"/>
      <c r="YR131" s="48"/>
      <c r="YS131" s="48"/>
      <c r="YT131" s="48"/>
      <c r="YU131" s="48"/>
      <c r="YV131" s="48"/>
      <c r="YW131" s="192">
        <f t="shared" ref="YW131:YW136" si="3709">YQ131+YR131-YS131+YT131-YU131+YV131</f>
        <v>0</v>
      </c>
      <c r="YX131" s="48"/>
      <c r="YY131" s="48"/>
      <c r="ZA131" s="48"/>
      <c r="ZB131" s="48"/>
      <c r="ZC131" s="48"/>
      <c r="ZD131" s="48"/>
      <c r="ZE131" s="191">
        <f t="shared" ref="ZE131:ZE136" si="3710">ZA131+ZB131-ZC131+ZD131</f>
        <v>0</v>
      </c>
      <c r="ZF131" s="48"/>
      <c r="ZG131" s="48"/>
      <c r="ZH131" s="48"/>
      <c r="ZI131" s="48"/>
      <c r="ZJ131" s="48"/>
      <c r="ZK131" s="48"/>
      <c r="ZL131" s="192">
        <f t="shared" ref="ZL131:ZL136" si="3711">ZF131+ZG131-ZH131+ZI131-ZJ131+ZK131</f>
        <v>0</v>
      </c>
      <c r="ZM131" s="48"/>
      <c r="ZN131" s="48"/>
      <c r="ZP131" s="48"/>
      <c r="ZQ131" s="48"/>
      <c r="ZR131" s="48"/>
      <c r="ZS131" s="48"/>
      <c r="ZT131" s="191">
        <f t="shared" ref="ZT131:ZT136" si="3712">ZP131+ZQ131-ZR131+ZS131</f>
        <v>0</v>
      </c>
      <c r="ZU131" s="48"/>
      <c r="ZV131" s="48"/>
      <c r="ZW131" s="48"/>
      <c r="ZX131" s="48"/>
      <c r="ZY131" s="48"/>
      <c r="ZZ131" s="48"/>
      <c r="AAA131" s="192">
        <f t="shared" ref="AAA131:AAA136" si="3713">ZU131+ZV131-ZW131+ZX131-ZY131+ZZ131</f>
        <v>0</v>
      </c>
      <c r="AAB131" s="48"/>
      <c r="AAC131" s="48"/>
      <c r="AAE131" s="48"/>
      <c r="AAF131" s="48"/>
      <c r="AAG131" s="48"/>
      <c r="AAH131" s="48"/>
      <c r="AAI131" s="191">
        <f t="shared" ref="AAI131:AAI136" si="3714">AAE131+AAF131-AAG131+AAH131</f>
        <v>0</v>
      </c>
      <c r="AAJ131" s="48"/>
      <c r="AAK131" s="48"/>
      <c r="AAL131" s="48"/>
      <c r="AAM131" s="48"/>
      <c r="AAN131" s="48"/>
      <c r="AAO131" s="48"/>
      <c r="AAP131" s="192">
        <f t="shared" ref="AAP131:AAP136" si="3715">AAJ131+AAK131-AAL131+AAM131-AAN131+AAO131</f>
        <v>0</v>
      </c>
      <c r="AAQ131" s="48"/>
      <c r="AAR131" s="48"/>
      <c r="AAT131" s="48"/>
      <c r="AAU131" s="48"/>
      <c r="AAV131" s="48"/>
      <c r="AAW131" s="48"/>
      <c r="AAX131" s="191">
        <f t="shared" ref="AAX131:AAX136" si="3716">AAT131+AAU131-AAV131+AAW131</f>
        <v>0</v>
      </c>
      <c r="AAY131" s="48"/>
      <c r="AAZ131" s="48"/>
      <c r="ABA131" s="48"/>
      <c r="ABB131" s="48"/>
      <c r="ABC131" s="48"/>
      <c r="ABD131" s="48"/>
      <c r="ABE131" s="192">
        <f t="shared" ref="ABE131:ABE136" si="3717">AAY131+AAZ131-ABA131+ABB131-ABC131+ABD131</f>
        <v>0</v>
      </c>
      <c r="ABF131" s="48"/>
      <c r="ABG131" s="48"/>
      <c r="ABI131" s="48"/>
      <c r="ABJ131" s="48"/>
      <c r="ABK131" s="48"/>
      <c r="ABL131" s="48"/>
      <c r="ABM131" s="191">
        <f t="shared" ref="ABM131:ABM136" si="3718">ABI131+ABJ131-ABK131+ABL131</f>
        <v>0</v>
      </c>
      <c r="ABN131" s="48"/>
      <c r="ABO131" s="48"/>
      <c r="ABP131" s="48"/>
      <c r="ABQ131" s="48"/>
      <c r="ABR131" s="48"/>
      <c r="ABS131" s="48"/>
      <c r="ABT131" s="192">
        <f t="shared" ref="ABT131:ABT136" si="3719">ABN131+ABO131-ABP131+ABQ131-ABR131+ABS131</f>
        <v>0</v>
      </c>
      <c r="ABU131" s="48"/>
      <c r="ABV131" s="48"/>
      <c r="ABX131" s="48"/>
      <c r="ABY131" s="48"/>
      <c r="ABZ131" s="48"/>
      <c r="ACA131" s="48"/>
      <c r="ACB131" s="191">
        <f t="shared" ref="ACB131:ACB136" si="3720">ABX131+ABY131-ABZ131+ACA131</f>
        <v>0</v>
      </c>
      <c r="ACC131" s="48"/>
      <c r="ACD131" s="48"/>
      <c r="ACE131" s="48"/>
      <c r="ACF131" s="48"/>
      <c r="ACG131" s="48"/>
      <c r="ACH131" s="48"/>
      <c r="ACI131" s="192">
        <f t="shared" ref="ACI131:ACI136" si="3721">ACC131+ACD131-ACE131+ACF131-ACG131+ACH131</f>
        <v>0</v>
      </c>
      <c r="ACJ131" s="48"/>
      <c r="ACK131" s="48"/>
      <c r="ACM131" s="48"/>
      <c r="ACN131" s="48"/>
      <c r="ACO131" s="48"/>
      <c r="ACP131" s="48"/>
      <c r="ACQ131" s="191">
        <f t="shared" ref="ACQ131:ACQ136" si="3722">ACM131+ACN131-ACO131+ACP131</f>
        <v>0</v>
      </c>
      <c r="ACR131" s="48"/>
      <c r="ACS131" s="48"/>
      <c r="ACT131" s="48"/>
      <c r="ACU131" s="48"/>
      <c r="ACV131" s="48"/>
      <c r="ACW131" s="48"/>
      <c r="ACX131" s="192">
        <f t="shared" ref="ACX131:ACX136" si="3723">ACR131+ACS131-ACT131+ACU131-ACV131+ACW131</f>
        <v>0</v>
      </c>
      <c r="ACY131" s="48"/>
      <c r="ACZ131" s="48"/>
      <c r="ADC131" s="48"/>
      <c r="ADD131" s="48"/>
      <c r="ADE131" s="48"/>
      <c r="ADF131" s="48"/>
      <c r="ADG131" s="191">
        <f t="shared" ref="ADG131:ADG136" si="3724">ADC131+ADD131-ADE131+ADF131</f>
        <v>0</v>
      </c>
      <c r="ADH131" s="48"/>
      <c r="ADI131" s="48"/>
      <c r="ADJ131" s="48"/>
      <c r="ADK131" s="48"/>
      <c r="ADL131" s="48"/>
      <c r="ADM131" s="48"/>
      <c r="ADN131" s="192">
        <f t="shared" ref="ADN131:ADN136" si="3725">ADH131+ADI131-ADJ131+ADK131-ADL131+ADM131</f>
        <v>0</v>
      </c>
      <c r="ADO131" s="48"/>
      <c r="ADP131" s="48"/>
      <c r="ADR131" s="48"/>
      <c r="ADS131" s="48"/>
      <c r="ADT131" s="48"/>
      <c r="ADU131" s="48"/>
      <c r="ADV131" s="191">
        <f t="shared" ref="ADV131:ADV136" si="3726">ADR131+ADS131-ADT131+ADU131</f>
        <v>0</v>
      </c>
      <c r="ADW131" s="48"/>
      <c r="ADX131" s="48"/>
      <c r="ADY131" s="48"/>
      <c r="ADZ131" s="48"/>
      <c r="AEA131" s="48"/>
      <c r="AEB131" s="48"/>
      <c r="AEC131" s="192">
        <f t="shared" ref="AEC131:AEC136" si="3727">ADW131+ADX131-ADY131+ADZ131-AEA131+AEB131</f>
        <v>0</v>
      </c>
      <c r="AED131" s="48"/>
      <c r="AEE131" s="48"/>
      <c r="AEG131" s="48"/>
      <c r="AEH131" s="48"/>
      <c r="AEI131" s="48"/>
      <c r="AEJ131" s="48"/>
      <c r="AEK131" s="191">
        <f t="shared" ref="AEK131:AEK136" si="3728">AEG131+AEH131-AEI131+AEJ131</f>
        <v>0</v>
      </c>
      <c r="AEL131" s="48"/>
      <c r="AEM131" s="48"/>
      <c r="AEN131" s="48"/>
      <c r="AEO131" s="48"/>
      <c r="AEP131" s="48"/>
      <c r="AEQ131" s="48"/>
      <c r="AER131" s="192">
        <f t="shared" ref="AER131:AER136" si="3729">AEL131+AEM131-AEN131+AEO131-AEP131+AEQ131</f>
        <v>0</v>
      </c>
      <c r="AES131" s="48"/>
      <c r="AET131" s="48"/>
      <c r="AEV131" s="48"/>
      <c r="AEW131" s="48"/>
      <c r="AEX131" s="48"/>
      <c r="AEY131" s="48"/>
      <c r="AEZ131" s="191">
        <f t="shared" ref="AEZ131:AEZ136" si="3730">AEV131+AEW131-AEX131+AEY131</f>
        <v>0</v>
      </c>
      <c r="AFA131" s="48"/>
      <c r="AFB131" s="48"/>
      <c r="AFC131" s="48"/>
      <c r="AFD131" s="48"/>
      <c r="AFE131" s="48"/>
      <c r="AFF131" s="48"/>
      <c r="AFG131" s="192">
        <f t="shared" ref="AFG131:AFG136" si="3731">AFA131+AFB131-AFC131+AFD131-AFE131+AFF131</f>
        <v>0</v>
      </c>
      <c r="AFH131" s="48"/>
      <c r="AFI131" s="48"/>
      <c r="AFK131" s="48"/>
      <c r="AFL131" s="48"/>
      <c r="AFM131" s="48"/>
      <c r="AFN131" s="48"/>
      <c r="AFO131" s="191">
        <f t="shared" ref="AFO131:AFO136" si="3732">AFK131+AFL131-AFM131+AFN131</f>
        <v>0</v>
      </c>
      <c r="AFP131" s="48"/>
      <c r="AFQ131" s="48"/>
      <c r="AFR131" s="48"/>
      <c r="AFS131" s="48"/>
      <c r="AFT131" s="48"/>
      <c r="AFU131" s="48"/>
      <c r="AFV131" s="192">
        <f t="shared" ref="AFV131:AFV136" si="3733">AFP131+AFQ131-AFR131+AFS131-AFT131+AFU131</f>
        <v>0</v>
      </c>
      <c r="AFW131" s="48"/>
      <c r="AFX131" s="48"/>
      <c r="AFZ131" s="48"/>
      <c r="AGA131" s="48"/>
      <c r="AGB131" s="48"/>
      <c r="AGC131" s="48"/>
      <c r="AGD131" s="191">
        <f t="shared" ref="AGD131:AGD136" si="3734">AFZ131+AGA131-AGB131+AGC131</f>
        <v>0</v>
      </c>
      <c r="AGE131" s="48"/>
      <c r="AGF131" s="48"/>
      <c r="AGG131" s="48"/>
      <c r="AGH131" s="48"/>
      <c r="AGI131" s="48"/>
      <c r="AGJ131" s="48"/>
      <c r="AGK131" s="192">
        <f t="shared" ref="AGK131:AGK136" si="3735">AGE131+AGF131-AGG131+AGH131-AGI131+AGJ131</f>
        <v>0</v>
      </c>
      <c r="AGL131" s="48"/>
      <c r="AGM131" s="48"/>
      <c r="AGO131" s="48"/>
      <c r="AGP131" s="48"/>
      <c r="AGQ131" s="48"/>
      <c r="AGR131" s="48"/>
      <c r="AGS131" s="191">
        <f t="shared" ref="AGS131:AGS136" si="3736">AGO131+AGP131-AGQ131+AGR131</f>
        <v>0</v>
      </c>
      <c r="AGT131" s="48"/>
      <c r="AGU131" s="48"/>
      <c r="AGV131" s="48"/>
      <c r="AGW131" s="48"/>
      <c r="AGX131" s="48"/>
      <c r="AGY131" s="48"/>
      <c r="AGZ131" s="192">
        <f t="shared" ref="AGZ131:AGZ136" si="3737">AGT131+AGU131-AGV131+AGW131-AGX131+AGY131</f>
        <v>0</v>
      </c>
      <c r="AHA131" s="48"/>
      <c r="AHB131" s="48"/>
      <c r="AHD131" s="48"/>
      <c r="AHE131" s="48"/>
      <c r="AHF131" s="48"/>
      <c r="AHG131" s="48"/>
      <c r="AHH131" s="191">
        <f t="shared" ref="AHH131:AHH136" si="3738">AHD131+AHE131-AHF131+AHG131</f>
        <v>0</v>
      </c>
      <c r="AHI131" s="48"/>
      <c r="AHJ131" s="48"/>
      <c r="AHK131" s="48"/>
      <c r="AHL131" s="48"/>
      <c r="AHM131" s="48"/>
      <c r="AHN131" s="48"/>
      <c r="AHO131" s="192">
        <f t="shared" ref="AHO131:AHO136" si="3739">AHI131+AHJ131-AHK131+AHL131-AHM131+AHN131</f>
        <v>0</v>
      </c>
      <c r="AHP131" s="48"/>
      <c r="AHQ131" s="48"/>
      <c r="AHS131" s="48"/>
      <c r="AHT131" s="48"/>
      <c r="AHU131" s="48"/>
      <c r="AHV131" s="48"/>
      <c r="AHW131" s="191">
        <f t="shared" ref="AHW131:AHW136" si="3740">AHS131+AHT131-AHU131+AHV131</f>
        <v>0</v>
      </c>
      <c r="AHX131" s="48"/>
      <c r="AHY131" s="48"/>
      <c r="AHZ131" s="48"/>
      <c r="AIA131" s="48"/>
      <c r="AIB131" s="48"/>
      <c r="AIC131" s="48"/>
      <c r="AID131" s="192">
        <f t="shared" ref="AID131:AID136" si="3741">AHX131+AHY131-AHZ131+AIA131-AIB131+AIC131</f>
        <v>0</v>
      </c>
      <c r="AIE131" s="48"/>
      <c r="AIF131" s="48"/>
    </row>
    <row r="132" spans="1:916" x14ac:dyDescent="0.25">
      <c r="A132" s="46" t="s">
        <v>289</v>
      </c>
      <c r="B132" s="47" t="s">
        <v>301</v>
      </c>
      <c r="C132" s="53"/>
      <c r="D132" s="48"/>
      <c r="E132" s="48"/>
      <c r="F132" s="48"/>
      <c r="G132" s="191">
        <f t="shared" si="3620"/>
        <v>0</v>
      </c>
      <c r="H132" s="48"/>
      <c r="I132" s="48"/>
      <c r="J132" s="48"/>
      <c r="K132" s="48"/>
      <c r="L132" s="48"/>
      <c r="M132" s="48"/>
      <c r="N132" s="192">
        <f t="shared" si="3621"/>
        <v>0</v>
      </c>
      <c r="O132" s="48"/>
      <c r="P132" s="48"/>
      <c r="Q132" s="48"/>
      <c r="R132" s="48"/>
      <c r="S132" s="48"/>
      <c r="T132" s="48"/>
      <c r="U132" s="191">
        <f t="shared" si="3622"/>
        <v>0</v>
      </c>
      <c r="V132" s="48"/>
      <c r="W132" s="48"/>
      <c r="X132" s="48"/>
      <c r="Y132" s="48"/>
      <c r="Z132" s="48"/>
      <c r="AA132" s="48"/>
      <c r="AB132" s="192">
        <f t="shared" si="3623"/>
        <v>0</v>
      </c>
      <c r="AC132" s="48"/>
      <c r="AD132" s="48"/>
      <c r="AF132" s="48"/>
      <c r="AG132" s="48"/>
      <c r="AH132" s="48"/>
      <c r="AI132" s="48"/>
      <c r="AJ132" s="191">
        <f t="shared" si="3624"/>
        <v>0</v>
      </c>
      <c r="AK132" s="48"/>
      <c r="AL132" s="48"/>
      <c r="AM132" s="48"/>
      <c r="AN132" s="48"/>
      <c r="AO132" s="48"/>
      <c r="AP132" s="48"/>
      <c r="AQ132" s="192">
        <f t="shared" si="3625"/>
        <v>0</v>
      </c>
      <c r="AR132" s="48"/>
      <c r="AS132" s="48"/>
      <c r="AU132" s="48"/>
      <c r="AV132" s="48"/>
      <c r="AW132" s="48"/>
      <c r="AX132" s="48"/>
      <c r="AY132" s="191">
        <f t="shared" si="3626"/>
        <v>0</v>
      </c>
      <c r="AZ132" s="48"/>
      <c r="BA132" s="48"/>
      <c r="BB132" s="48"/>
      <c r="BC132" s="48"/>
      <c r="BD132" s="48"/>
      <c r="BE132" s="48"/>
      <c r="BF132" s="192">
        <f t="shared" si="3627"/>
        <v>0</v>
      </c>
      <c r="BG132" s="48"/>
      <c r="BH132" s="48"/>
      <c r="BJ132" s="48"/>
      <c r="BK132" s="48"/>
      <c r="BL132" s="48"/>
      <c r="BM132" s="48"/>
      <c r="BN132" s="191">
        <f t="shared" si="3628"/>
        <v>0</v>
      </c>
      <c r="BO132" s="48"/>
      <c r="BP132" s="48"/>
      <c r="BQ132" s="48"/>
      <c r="BR132" s="48"/>
      <c r="BS132" s="48"/>
      <c r="BT132" s="48"/>
      <c r="BU132" s="192">
        <f t="shared" si="3629"/>
        <v>0</v>
      </c>
      <c r="BV132" s="48"/>
      <c r="BW132" s="48"/>
      <c r="BY132" s="48"/>
      <c r="BZ132" s="48"/>
      <c r="CA132" s="48"/>
      <c r="CB132" s="48"/>
      <c r="CC132" s="191">
        <f t="shared" si="3630"/>
        <v>0</v>
      </c>
      <c r="CD132" s="48"/>
      <c r="CE132" s="48"/>
      <c r="CF132" s="48"/>
      <c r="CG132" s="48"/>
      <c r="CH132" s="48"/>
      <c r="CI132" s="48"/>
      <c r="CJ132" s="192">
        <f t="shared" si="3631"/>
        <v>0</v>
      </c>
      <c r="CK132" s="48"/>
      <c r="CL132" s="48"/>
      <c r="CN132" s="48"/>
      <c r="CO132" s="48"/>
      <c r="CP132" s="48"/>
      <c r="CQ132" s="48"/>
      <c r="CR132" s="191">
        <f t="shared" si="3632"/>
        <v>0</v>
      </c>
      <c r="CS132" s="48"/>
      <c r="CT132" s="48"/>
      <c r="CU132" s="48"/>
      <c r="CV132" s="48"/>
      <c r="CW132" s="48"/>
      <c r="CX132" s="48"/>
      <c r="CY132" s="192">
        <f t="shared" si="3633"/>
        <v>0</v>
      </c>
      <c r="CZ132" s="48"/>
      <c r="DA132" s="48"/>
      <c r="DC132" s="48"/>
      <c r="DD132" s="48"/>
      <c r="DE132" s="48"/>
      <c r="DF132" s="48"/>
      <c r="DG132" s="191">
        <f t="shared" si="3634"/>
        <v>0</v>
      </c>
      <c r="DH132" s="48"/>
      <c r="DI132" s="48"/>
      <c r="DJ132" s="48"/>
      <c r="DK132" s="48"/>
      <c r="DL132" s="48"/>
      <c r="DM132" s="48"/>
      <c r="DN132" s="192">
        <f t="shared" si="3635"/>
        <v>0</v>
      </c>
      <c r="DO132" s="48"/>
      <c r="DP132" s="48"/>
      <c r="DR132" s="48"/>
      <c r="DS132" s="48"/>
      <c r="DT132" s="48"/>
      <c r="DU132" s="48"/>
      <c r="DV132" s="191">
        <f t="shared" si="3636"/>
        <v>0</v>
      </c>
      <c r="DW132" s="48"/>
      <c r="DX132" s="48"/>
      <c r="DY132" s="48"/>
      <c r="DZ132" s="48"/>
      <c r="EA132" s="48"/>
      <c r="EB132" s="48"/>
      <c r="EC132" s="192">
        <f t="shared" si="3637"/>
        <v>0</v>
      </c>
      <c r="ED132" s="48"/>
      <c r="EE132" s="48"/>
      <c r="EG132" s="48"/>
      <c r="EH132" s="48"/>
      <c r="EI132" s="48"/>
      <c r="EJ132" s="48"/>
      <c r="EK132" s="191">
        <f t="shared" si="3638"/>
        <v>0</v>
      </c>
      <c r="EL132" s="48"/>
      <c r="EM132" s="48"/>
      <c r="EN132" s="48"/>
      <c r="EO132" s="48"/>
      <c r="EP132" s="48"/>
      <c r="EQ132" s="48"/>
      <c r="ER132" s="192">
        <f t="shared" si="3639"/>
        <v>0</v>
      </c>
      <c r="ES132" s="48"/>
      <c r="ET132" s="48"/>
      <c r="EV132" s="48"/>
      <c r="EW132" s="48"/>
      <c r="EX132" s="48"/>
      <c r="EY132" s="48"/>
      <c r="EZ132" s="191">
        <f t="shared" si="3640"/>
        <v>0</v>
      </c>
      <c r="FA132" s="48"/>
      <c r="FB132" s="48"/>
      <c r="FC132" s="48"/>
      <c r="FD132" s="48"/>
      <c r="FE132" s="48"/>
      <c r="FF132" s="48"/>
      <c r="FG132" s="192">
        <f t="shared" si="3641"/>
        <v>0</v>
      </c>
      <c r="FH132" s="48"/>
      <c r="FI132" s="48"/>
      <c r="FK132" s="48"/>
      <c r="FL132" s="48"/>
      <c r="FM132" s="48"/>
      <c r="FN132" s="48"/>
      <c r="FO132" s="191">
        <f t="shared" si="3642"/>
        <v>0</v>
      </c>
      <c r="FP132" s="48"/>
      <c r="FQ132" s="48"/>
      <c r="FR132" s="48"/>
      <c r="FS132" s="48"/>
      <c r="FT132" s="48"/>
      <c r="FU132" s="48"/>
      <c r="FV132" s="192">
        <f t="shared" si="3643"/>
        <v>0</v>
      </c>
      <c r="FW132" s="48"/>
      <c r="FX132" s="48"/>
      <c r="FZ132" s="48"/>
      <c r="GA132" s="48"/>
      <c r="GB132" s="48"/>
      <c r="GC132" s="48"/>
      <c r="GD132" s="191">
        <f t="shared" si="3644"/>
        <v>0</v>
      </c>
      <c r="GE132" s="48"/>
      <c r="GF132" s="48"/>
      <c r="GG132" s="48"/>
      <c r="GH132" s="48"/>
      <c r="GI132" s="48"/>
      <c r="GJ132" s="48"/>
      <c r="GK132" s="192">
        <f t="shared" si="3645"/>
        <v>0</v>
      </c>
      <c r="GL132" s="48"/>
      <c r="GM132" s="48"/>
      <c r="GO132" s="48"/>
      <c r="GP132" s="48"/>
      <c r="GQ132" s="48"/>
      <c r="GR132" s="48"/>
      <c r="GS132" s="191">
        <f t="shared" si="3646"/>
        <v>0</v>
      </c>
      <c r="GT132" s="48"/>
      <c r="GU132" s="48"/>
      <c r="GV132" s="48"/>
      <c r="GW132" s="48"/>
      <c r="GX132" s="48"/>
      <c r="GY132" s="48"/>
      <c r="GZ132" s="192">
        <f t="shared" si="3647"/>
        <v>0</v>
      </c>
      <c r="HA132" s="48"/>
      <c r="HB132" s="48"/>
      <c r="HD132" s="48"/>
      <c r="HE132" s="48"/>
      <c r="HF132" s="48"/>
      <c r="HG132" s="48"/>
      <c r="HH132" s="191">
        <f t="shared" si="3648"/>
        <v>0</v>
      </c>
      <c r="HI132" s="48"/>
      <c r="HJ132" s="48"/>
      <c r="HK132" s="48"/>
      <c r="HL132" s="48"/>
      <c r="HM132" s="48"/>
      <c r="HN132" s="48"/>
      <c r="HO132" s="192">
        <f t="shared" si="3649"/>
        <v>0</v>
      </c>
      <c r="HP132" s="48"/>
      <c r="HQ132" s="48"/>
      <c r="HS132" s="48"/>
      <c r="HT132" s="48"/>
      <c r="HU132" s="48"/>
      <c r="HV132" s="48"/>
      <c r="HW132" s="191">
        <f t="shared" si="3650"/>
        <v>0</v>
      </c>
      <c r="HX132" s="48"/>
      <c r="HY132" s="48"/>
      <c r="HZ132" s="48"/>
      <c r="IA132" s="48"/>
      <c r="IB132" s="48"/>
      <c r="IC132" s="48"/>
      <c r="ID132" s="192">
        <f t="shared" si="3651"/>
        <v>0</v>
      </c>
      <c r="IE132" s="48"/>
      <c r="IF132" s="48"/>
      <c r="IH132" s="48"/>
      <c r="II132" s="48"/>
      <c r="IJ132" s="48"/>
      <c r="IK132" s="48"/>
      <c r="IL132" s="191">
        <f t="shared" si="3652"/>
        <v>0</v>
      </c>
      <c r="IM132" s="48"/>
      <c r="IN132" s="48"/>
      <c r="IO132" s="48"/>
      <c r="IP132" s="48"/>
      <c r="IQ132" s="48"/>
      <c r="IR132" s="48"/>
      <c r="IS132" s="192">
        <f t="shared" si="3653"/>
        <v>0</v>
      </c>
      <c r="IT132" s="48"/>
      <c r="IU132" s="48"/>
      <c r="IW132" s="48"/>
      <c r="IX132" s="48"/>
      <c r="IY132" s="48"/>
      <c r="IZ132" s="48"/>
      <c r="JA132" s="191">
        <f t="shared" si="3654"/>
        <v>0</v>
      </c>
      <c r="JB132" s="48"/>
      <c r="JC132" s="48"/>
      <c r="JD132" s="48"/>
      <c r="JE132" s="48"/>
      <c r="JF132" s="48"/>
      <c r="JG132" s="48"/>
      <c r="JH132" s="192">
        <f t="shared" si="3655"/>
        <v>0</v>
      </c>
      <c r="JI132" s="48"/>
      <c r="JJ132" s="48"/>
      <c r="JL132" s="48"/>
      <c r="JM132" s="48"/>
      <c r="JN132" s="48"/>
      <c r="JO132" s="48"/>
      <c r="JP132" s="191">
        <f t="shared" si="3656"/>
        <v>0</v>
      </c>
      <c r="JQ132" s="48"/>
      <c r="JR132" s="48"/>
      <c r="JS132" s="48"/>
      <c r="JT132" s="48"/>
      <c r="JU132" s="48"/>
      <c r="JV132" s="48"/>
      <c r="JW132" s="192">
        <f t="shared" si="3657"/>
        <v>0</v>
      </c>
      <c r="JX132" s="48"/>
      <c r="JY132" s="48"/>
      <c r="KA132" s="48"/>
      <c r="KB132" s="48"/>
      <c r="KC132" s="48"/>
      <c r="KD132" s="48"/>
      <c r="KE132" s="191">
        <f t="shared" si="3658"/>
        <v>0</v>
      </c>
      <c r="KF132" s="48"/>
      <c r="KG132" s="48"/>
      <c r="KH132" s="48"/>
      <c r="KI132" s="48"/>
      <c r="KJ132" s="48"/>
      <c r="KK132" s="48"/>
      <c r="KL132" s="192">
        <f t="shared" si="3659"/>
        <v>0</v>
      </c>
      <c r="KM132" s="48"/>
      <c r="KN132" s="48"/>
      <c r="KP132" s="48"/>
      <c r="KQ132" s="48"/>
      <c r="KR132" s="48"/>
      <c r="KS132" s="48"/>
      <c r="KT132" s="191">
        <f t="shared" si="3660"/>
        <v>0</v>
      </c>
      <c r="KU132" s="48"/>
      <c r="KV132" s="48"/>
      <c r="KW132" s="48"/>
      <c r="KX132" s="48"/>
      <c r="KY132" s="48"/>
      <c r="KZ132" s="48"/>
      <c r="LA132" s="192">
        <f t="shared" si="3661"/>
        <v>0</v>
      </c>
      <c r="LB132" s="48"/>
      <c r="LC132" s="48"/>
      <c r="LE132" s="48"/>
      <c r="LF132" s="48"/>
      <c r="LG132" s="48"/>
      <c r="LH132" s="48"/>
      <c r="LI132" s="191">
        <f t="shared" si="3662"/>
        <v>0</v>
      </c>
      <c r="LJ132" s="48"/>
      <c r="LK132" s="48"/>
      <c r="LL132" s="48"/>
      <c r="LM132" s="48"/>
      <c r="LN132" s="48"/>
      <c r="LO132" s="48"/>
      <c r="LP132" s="192">
        <f t="shared" si="3663"/>
        <v>0</v>
      </c>
      <c r="LQ132" s="48"/>
      <c r="LR132" s="48"/>
      <c r="LT132" s="48"/>
      <c r="LU132" s="48"/>
      <c r="LV132" s="48"/>
      <c r="LW132" s="48"/>
      <c r="LX132" s="191">
        <f t="shared" si="3664"/>
        <v>0</v>
      </c>
      <c r="LY132" s="48"/>
      <c r="LZ132" s="48"/>
      <c r="MA132" s="48"/>
      <c r="MB132" s="48"/>
      <c r="MC132" s="48"/>
      <c r="MD132" s="48"/>
      <c r="ME132" s="192">
        <f t="shared" si="3665"/>
        <v>0</v>
      </c>
      <c r="MF132" s="48"/>
      <c r="MG132" s="48"/>
      <c r="MI132" s="48"/>
      <c r="MJ132" s="48"/>
      <c r="MK132" s="48"/>
      <c r="ML132" s="48"/>
      <c r="MM132" s="191">
        <f t="shared" si="3666"/>
        <v>0</v>
      </c>
      <c r="MN132" s="48"/>
      <c r="MO132" s="48"/>
      <c r="MP132" s="48"/>
      <c r="MQ132" s="48"/>
      <c r="MR132" s="48"/>
      <c r="MS132" s="48"/>
      <c r="MT132" s="192">
        <f t="shared" si="3667"/>
        <v>0</v>
      </c>
      <c r="MU132" s="48"/>
      <c r="MV132" s="48"/>
      <c r="MX132" s="48"/>
      <c r="MY132" s="48"/>
      <c r="MZ132" s="48"/>
      <c r="NA132" s="48"/>
      <c r="NB132" s="191">
        <f t="shared" si="3668"/>
        <v>0</v>
      </c>
      <c r="NC132" s="48"/>
      <c r="ND132" s="48"/>
      <c r="NE132" s="48"/>
      <c r="NF132" s="48"/>
      <c r="NG132" s="48"/>
      <c r="NH132" s="48"/>
      <c r="NI132" s="192">
        <f t="shared" si="3669"/>
        <v>0</v>
      </c>
      <c r="NJ132" s="48"/>
      <c r="NK132" s="48"/>
      <c r="NM132" s="48"/>
      <c r="NN132" s="48"/>
      <c r="NO132" s="48"/>
      <c r="NP132" s="48"/>
      <c r="NQ132" s="191">
        <f t="shared" si="3670"/>
        <v>0</v>
      </c>
      <c r="NR132" s="48"/>
      <c r="NS132" s="48"/>
      <c r="NT132" s="48"/>
      <c r="NU132" s="48"/>
      <c r="NV132" s="48"/>
      <c r="NW132" s="48"/>
      <c r="NX132" s="192">
        <f t="shared" si="3671"/>
        <v>0</v>
      </c>
      <c r="NY132" s="48"/>
      <c r="NZ132" s="48"/>
      <c r="OB132" s="48"/>
      <c r="OC132" s="48"/>
      <c r="OD132" s="48"/>
      <c r="OE132" s="48"/>
      <c r="OF132" s="191">
        <f t="shared" si="3672"/>
        <v>0</v>
      </c>
      <c r="OG132" s="48"/>
      <c r="OH132" s="48"/>
      <c r="OI132" s="48"/>
      <c r="OJ132" s="48"/>
      <c r="OK132" s="48"/>
      <c r="OL132" s="48"/>
      <c r="OM132" s="192">
        <f t="shared" si="3673"/>
        <v>0</v>
      </c>
      <c r="ON132" s="48"/>
      <c r="OO132" s="48"/>
      <c r="OQ132" s="48"/>
      <c r="OR132" s="48"/>
      <c r="OS132" s="48"/>
      <c r="OT132" s="48"/>
      <c r="OU132" s="191">
        <f t="shared" si="3674"/>
        <v>0</v>
      </c>
      <c r="OV132" s="48"/>
      <c r="OW132" s="48"/>
      <c r="OX132" s="48"/>
      <c r="OY132" s="48"/>
      <c r="OZ132" s="48"/>
      <c r="PA132" s="48"/>
      <c r="PB132" s="192">
        <f t="shared" si="3675"/>
        <v>0</v>
      </c>
      <c r="PC132" s="48"/>
      <c r="PD132" s="48"/>
      <c r="PF132" s="48"/>
      <c r="PG132" s="48"/>
      <c r="PH132" s="48"/>
      <c r="PI132" s="48"/>
      <c r="PJ132" s="191">
        <f t="shared" si="3676"/>
        <v>0</v>
      </c>
      <c r="PK132" s="48"/>
      <c r="PL132" s="48"/>
      <c r="PM132" s="48"/>
      <c r="PN132" s="48"/>
      <c r="PO132" s="48"/>
      <c r="PP132" s="48"/>
      <c r="PQ132" s="192">
        <f t="shared" si="3677"/>
        <v>0</v>
      </c>
      <c r="PR132" s="48"/>
      <c r="PS132" s="48"/>
      <c r="PU132" s="48"/>
      <c r="PV132" s="48"/>
      <c r="PW132" s="48"/>
      <c r="PX132" s="48"/>
      <c r="PY132" s="191">
        <f t="shared" si="3678"/>
        <v>0</v>
      </c>
      <c r="PZ132" s="48"/>
      <c r="QA132" s="48"/>
      <c r="QB132" s="48"/>
      <c r="QC132" s="48"/>
      <c r="QD132" s="48"/>
      <c r="QE132" s="48"/>
      <c r="QF132" s="192">
        <f t="shared" si="3679"/>
        <v>0</v>
      </c>
      <c r="QG132" s="48"/>
      <c r="QH132" s="48"/>
      <c r="QJ132" s="48"/>
      <c r="QK132" s="48"/>
      <c r="QL132" s="48"/>
      <c r="QM132" s="48"/>
      <c r="QN132" s="191">
        <f t="shared" si="3680"/>
        <v>0</v>
      </c>
      <c r="QO132" s="48"/>
      <c r="QP132" s="48"/>
      <c r="QQ132" s="48"/>
      <c r="QR132" s="48"/>
      <c r="QS132" s="48"/>
      <c r="QT132" s="48"/>
      <c r="QU132" s="192">
        <f t="shared" si="3681"/>
        <v>0</v>
      </c>
      <c r="QV132" s="48"/>
      <c r="QW132" s="48"/>
      <c r="QY132" s="48"/>
      <c r="QZ132" s="48"/>
      <c r="RA132" s="48"/>
      <c r="RB132" s="48"/>
      <c r="RC132" s="191">
        <f t="shared" si="3682"/>
        <v>0</v>
      </c>
      <c r="RD132" s="48"/>
      <c r="RE132" s="48"/>
      <c r="RF132" s="48"/>
      <c r="RG132" s="48"/>
      <c r="RH132" s="48"/>
      <c r="RI132" s="48"/>
      <c r="RJ132" s="192">
        <f t="shared" si="3683"/>
        <v>0</v>
      </c>
      <c r="RK132" s="48"/>
      <c r="RL132" s="48"/>
      <c r="RN132" s="48"/>
      <c r="RO132" s="48"/>
      <c r="RP132" s="48"/>
      <c r="RQ132" s="48"/>
      <c r="RR132" s="191">
        <f t="shared" si="3684"/>
        <v>0</v>
      </c>
      <c r="RS132" s="48"/>
      <c r="RT132" s="48"/>
      <c r="RU132" s="48"/>
      <c r="RV132" s="48"/>
      <c r="RW132" s="48"/>
      <c r="RX132" s="48"/>
      <c r="RY132" s="192">
        <f t="shared" si="3685"/>
        <v>0</v>
      </c>
      <c r="RZ132" s="48"/>
      <c r="SA132" s="48"/>
      <c r="SC132" s="48"/>
      <c r="SD132" s="48"/>
      <c r="SE132" s="48"/>
      <c r="SF132" s="48"/>
      <c r="SG132" s="191">
        <f t="shared" si="3686"/>
        <v>0</v>
      </c>
      <c r="SH132" s="48"/>
      <c r="SI132" s="48"/>
      <c r="SJ132" s="48"/>
      <c r="SK132" s="48"/>
      <c r="SL132" s="48"/>
      <c r="SM132" s="48"/>
      <c r="SN132" s="192">
        <f t="shared" si="3687"/>
        <v>0</v>
      </c>
      <c r="SO132" s="48"/>
      <c r="SP132" s="48"/>
      <c r="SR132" s="48"/>
      <c r="SS132" s="48"/>
      <c r="ST132" s="48"/>
      <c r="SU132" s="48"/>
      <c r="SV132" s="191">
        <f t="shared" si="3688"/>
        <v>0</v>
      </c>
      <c r="SW132" s="48"/>
      <c r="SX132" s="48"/>
      <c r="SY132" s="48"/>
      <c r="SZ132" s="48"/>
      <c r="TA132" s="48"/>
      <c r="TB132" s="48"/>
      <c r="TC132" s="192">
        <f t="shared" si="3689"/>
        <v>0</v>
      </c>
      <c r="TD132" s="48"/>
      <c r="TE132" s="48"/>
      <c r="TG132" s="48"/>
      <c r="TH132" s="48"/>
      <c r="TI132" s="48"/>
      <c r="TJ132" s="48"/>
      <c r="TK132" s="191">
        <f t="shared" si="3690"/>
        <v>0</v>
      </c>
      <c r="TL132" s="48"/>
      <c r="TM132" s="48"/>
      <c r="TN132" s="48"/>
      <c r="TO132" s="48"/>
      <c r="TP132" s="48"/>
      <c r="TQ132" s="48"/>
      <c r="TR132" s="192">
        <f t="shared" si="3691"/>
        <v>0</v>
      </c>
      <c r="TS132" s="48"/>
      <c r="TT132" s="48"/>
      <c r="TV132" s="48"/>
      <c r="TW132" s="48"/>
      <c r="TX132" s="48"/>
      <c r="TY132" s="48"/>
      <c r="TZ132" s="191">
        <f t="shared" si="3692"/>
        <v>0</v>
      </c>
      <c r="UA132" s="48"/>
      <c r="UB132" s="48"/>
      <c r="UC132" s="48"/>
      <c r="UD132" s="48"/>
      <c r="UE132" s="48"/>
      <c r="UF132" s="48"/>
      <c r="UG132" s="192">
        <f t="shared" si="3693"/>
        <v>0</v>
      </c>
      <c r="UH132" s="48"/>
      <c r="UI132" s="48"/>
      <c r="UK132" s="48"/>
      <c r="UL132" s="48"/>
      <c r="UM132" s="48"/>
      <c r="UN132" s="48"/>
      <c r="UO132" s="191">
        <f t="shared" si="3694"/>
        <v>0</v>
      </c>
      <c r="UP132" s="48"/>
      <c r="UQ132" s="48"/>
      <c r="UR132" s="48"/>
      <c r="US132" s="48"/>
      <c r="UT132" s="48"/>
      <c r="UU132" s="48"/>
      <c r="UV132" s="192">
        <f t="shared" si="3695"/>
        <v>0</v>
      </c>
      <c r="UW132" s="48"/>
      <c r="UX132" s="48"/>
      <c r="UZ132" s="48"/>
      <c r="VA132" s="48"/>
      <c r="VB132" s="48"/>
      <c r="VC132" s="48"/>
      <c r="VD132" s="191">
        <f t="shared" si="3696"/>
        <v>0</v>
      </c>
      <c r="VE132" s="48"/>
      <c r="VF132" s="48"/>
      <c r="VG132" s="48"/>
      <c r="VH132" s="48"/>
      <c r="VI132" s="48"/>
      <c r="VJ132" s="48"/>
      <c r="VK132" s="192">
        <f t="shared" si="3697"/>
        <v>0</v>
      </c>
      <c r="VL132" s="48"/>
      <c r="VM132" s="48"/>
      <c r="VO132" s="48"/>
      <c r="VP132" s="48"/>
      <c r="VQ132" s="48"/>
      <c r="VR132" s="48"/>
      <c r="VS132" s="191">
        <f t="shared" si="3698"/>
        <v>0</v>
      </c>
      <c r="VT132" s="48"/>
      <c r="VU132" s="48"/>
      <c r="VV132" s="48"/>
      <c r="VW132" s="48"/>
      <c r="VX132" s="48"/>
      <c r="VY132" s="48"/>
      <c r="VZ132" s="192">
        <f t="shared" si="3699"/>
        <v>0</v>
      </c>
      <c r="WA132" s="48"/>
      <c r="WB132" s="48"/>
      <c r="WD132" s="48"/>
      <c r="WE132" s="48"/>
      <c r="WF132" s="48"/>
      <c r="WG132" s="48"/>
      <c r="WH132" s="191">
        <f t="shared" si="3700"/>
        <v>0</v>
      </c>
      <c r="WI132" s="48"/>
      <c r="WJ132" s="48"/>
      <c r="WK132" s="48"/>
      <c r="WL132" s="48"/>
      <c r="WM132" s="48"/>
      <c r="WN132" s="48"/>
      <c r="WO132" s="192">
        <f t="shared" si="3701"/>
        <v>0</v>
      </c>
      <c r="WP132" s="48"/>
      <c r="WQ132" s="48"/>
      <c r="WS132" s="48"/>
      <c r="WT132" s="48"/>
      <c r="WU132" s="48"/>
      <c r="WV132" s="48"/>
      <c r="WW132" s="191">
        <f t="shared" si="3702"/>
        <v>0</v>
      </c>
      <c r="WX132" s="48"/>
      <c r="WY132" s="48"/>
      <c r="WZ132" s="48"/>
      <c r="XA132" s="48"/>
      <c r="XB132" s="48"/>
      <c r="XC132" s="48"/>
      <c r="XD132" s="192">
        <f t="shared" si="3703"/>
        <v>0</v>
      </c>
      <c r="XE132" s="48"/>
      <c r="XF132" s="48"/>
      <c r="XH132" s="48"/>
      <c r="XI132" s="48"/>
      <c r="XJ132" s="48"/>
      <c r="XK132" s="48"/>
      <c r="XL132" s="191">
        <f t="shared" si="3704"/>
        <v>0</v>
      </c>
      <c r="XM132" s="48"/>
      <c r="XN132" s="48"/>
      <c r="XO132" s="48"/>
      <c r="XP132" s="48"/>
      <c r="XQ132" s="48"/>
      <c r="XR132" s="48"/>
      <c r="XS132" s="192">
        <f t="shared" si="3705"/>
        <v>0</v>
      </c>
      <c r="XT132" s="48"/>
      <c r="XU132" s="48"/>
      <c r="XW132" s="48"/>
      <c r="XX132" s="48"/>
      <c r="XY132" s="48"/>
      <c r="XZ132" s="48"/>
      <c r="YA132" s="191">
        <f t="shared" si="3706"/>
        <v>0</v>
      </c>
      <c r="YB132" s="48"/>
      <c r="YC132" s="48"/>
      <c r="YD132" s="48"/>
      <c r="YE132" s="48"/>
      <c r="YF132" s="48"/>
      <c r="YG132" s="48"/>
      <c r="YH132" s="192">
        <f t="shared" si="3707"/>
        <v>0</v>
      </c>
      <c r="YI132" s="48"/>
      <c r="YJ132" s="48"/>
      <c r="YL132" s="48"/>
      <c r="YM132" s="48"/>
      <c r="YN132" s="48"/>
      <c r="YO132" s="48"/>
      <c r="YP132" s="191">
        <f t="shared" si="3708"/>
        <v>0</v>
      </c>
      <c r="YQ132" s="48"/>
      <c r="YR132" s="48"/>
      <c r="YS132" s="48"/>
      <c r="YT132" s="48"/>
      <c r="YU132" s="48"/>
      <c r="YV132" s="48"/>
      <c r="YW132" s="192">
        <f t="shared" si="3709"/>
        <v>0</v>
      </c>
      <c r="YX132" s="48"/>
      <c r="YY132" s="48"/>
      <c r="ZA132" s="48"/>
      <c r="ZB132" s="48"/>
      <c r="ZC132" s="48"/>
      <c r="ZD132" s="48"/>
      <c r="ZE132" s="191">
        <f t="shared" si="3710"/>
        <v>0</v>
      </c>
      <c r="ZF132" s="48"/>
      <c r="ZG132" s="48"/>
      <c r="ZH132" s="48"/>
      <c r="ZI132" s="48"/>
      <c r="ZJ132" s="48"/>
      <c r="ZK132" s="48"/>
      <c r="ZL132" s="192">
        <f t="shared" si="3711"/>
        <v>0</v>
      </c>
      <c r="ZM132" s="48"/>
      <c r="ZN132" s="48"/>
      <c r="ZP132" s="48"/>
      <c r="ZQ132" s="48"/>
      <c r="ZR132" s="48"/>
      <c r="ZS132" s="48"/>
      <c r="ZT132" s="191">
        <f t="shared" si="3712"/>
        <v>0</v>
      </c>
      <c r="ZU132" s="48"/>
      <c r="ZV132" s="48"/>
      <c r="ZW132" s="48"/>
      <c r="ZX132" s="48"/>
      <c r="ZY132" s="48"/>
      <c r="ZZ132" s="48"/>
      <c r="AAA132" s="192">
        <f t="shared" si="3713"/>
        <v>0</v>
      </c>
      <c r="AAB132" s="48"/>
      <c r="AAC132" s="48"/>
      <c r="AAE132" s="48"/>
      <c r="AAF132" s="48"/>
      <c r="AAG132" s="48"/>
      <c r="AAH132" s="48"/>
      <c r="AAI132" s="191">
        <f t="shared" si="3714"/>
        <v>0</v>
      </c>
      <c r="AAJ132" s="48"/>
      <c r="AAK132" s="48"/>
      <c r="AAL132" s="48"/>
      <c r="AAM132" s="48"/>
      <c r="AAN132" s="48"/>
      <c r="AAO132" s="48"/>
      <c r="AAP132" s="192">
        <f t="shared" si="3715"/>
        <v>0</v>
      </c>
      <c r="AAQ132" s="48"/>
      <c r="AAR132" s="48"/>
      <c r="AAT132" s="48"/>
      <c r="AAU132" s="48"/>
      <c r="AAV132" s="48"/>
      <c r="AAW132" s="48"/>
      <c r="AAX132" s="191">
        <f t="shared" si="3716"/>
        <v>0</v>
      </c>
      <c r="AAY132" s="48"/>
      <c r="AAZ132" s="48"/>
      <c r="ABA132" s="48"/>
      <c r="ABB132" s="48"/>
      <c r="ABC132" s="48"/>
      <c r="ABD132" s="48"/>
      <c r="ABE132" s="192">
        <f t="shared" si="3717"/>
        <v>0</v>
      </c>
      <c r="ABF132" s="48"/>
      <c r="ABG132" s="48"/>
      <c r="ABI132" s="48"/>
      <c r="ABJ132" s="48"/>
      <c r="ABK132" s="48"/>
      <c r="ABL132" s="48"/>
      <c r="ABM132" s="191">
        <f t="shared" si="3718"/>
        <v>0</v>
      </c>
      <c r="ABN132" s="48"/>
      <c r="ABO132" s="48"/>
      <c r="ABP132" s="48"/>
      <c r="ABQ132" s="48"/>
      <c r="ABR132" s="48"/>
      <c r="ABS132" s="48"/>
      <c r="ABT132" s="192">
        <f t="shared" si="3719"/>
        <v>0</v>
      </c>
      <c r="ABU132" s="48"/>
      <c r="ABV132" s="48"/>
      <c r="ABX132" s="48"/>
      <c r="ABY132" s="48"/>
      <c r="ABZ132" s="48"/>
      <c r="ACA132" s="48"/>
      <c r="ACB132" s="191">
        <f t="shared" si="3720"/>
        <v>0</v>
      </c>
      <c r="ACC132" s="48"/>
      <c r="ACD132" s="48"/>
      <c r="ACE132" s="48"/>
      <c r="ACF132" s="48"/>
      <c r="ACG132" s="48"/>
      <c r="ACH132" s="48"/>
      <c r="ACI132" s="192">
        <f t="shared" si="3721"/>
        <v>0</v>
      </c>
      <c r="ACJ132" s="48"/>
      <c r="ACK132" s="48"/>
      <c r="ACM132" s="48"/>
      <c r="ACN132" s="48"/>
      <c r="ACO132" s="48"/>
      <c r="ACP132" s="48"/>
      <c r="ACQ132" s="191">
        <f t="shared" si="3722"/>
        <v>0</v>
      </c>
      <c r="ACR132" s="48"/>
      <c r="ACS132" s="48"/>
      <c r="ACT132" s="48"/>
      <c r="ACU132" s="48"/>
      <c r="ACV132" s="48"/>
      <c r="ACW132" s="48"/>
      <c r="ACX132" s="192">
        <f t="shared" si="3723"/>
        <v>0</v>
      </c>
      <c r="ACY132" s="48"/>
      <c r="ACZ132" s="48"/>
      <c r="ADC132" s="48"/>
      <c r="ADD132" s="48"/>
      <c r="ADE132" s="48"/>
      <c r="ADF132" s="48"/>
      <c r="ADG132" s="191">
        <f t="shared" si="3724"/>
        <v>0</v>
      </c>
      <c r="ADH132" s="48"/>
      <c r="ADI132" s="48"/>
      <c r="ADJ132" s="48"/>
      <c r="ADK132" s="48"/>
      <c r="ADL132" s="48"/>
      <c r="ADM132" s="48"/>
      <c r="ADN132" s="192">
        <f t="shared" si="3725"/>
        <v>0</v>
      </c>
      <c r="ADO132" s="48"/>
      <c r="ADP132" s="48"/>
      <c r="ADR132" s="48"/>
      <c r="ADS132" s="48"/>
      <c r="ADT132" s="48"/>
      <c r="ADU132" s="48"/>
      <c r="ADV132" s="191">
        <f t="shared" si="3726"/>
        <v>0</v>
      </c>
      <c r="ADW132" s="48"/>
      <c r="ADX132" s="48"/>
      <c r="ADY132" s="48"/>
      <c r="ADZ132" s="48"/>
      <c r="AEA132" s="48"/>
      <c r="AEB132" s="48"/>
      <c r="AEC132" s="192">
        <f t="shared" si="3727"/>
        <v>0</v>
      </c>
      <c r="AED132" s="48"/>
      <c r="AEE132" s="48"/>
      <c r="AEG132" s="48"/>
      <c r="AEH132" s="48"/>
      <c r="AEI132" s="48"/>
      <c r="AEJ132" s="48"/>
      <c r="AEK132" s="191">
        <f t="shared" si="3728"/>
        <v>0</v>
      </c>
      <c r="AEL132" s="48"/>
      <c r="AEM132" s="48"/>
      <c r="AEN132" s="48"/>
      <c r="AEO132" s="48"/>
      <c r="AEP132" s="48"/>
      <c r="AEQ132" s="48"/>
      <c r="AER132" s="192">
        <f t="shared" si="3729"/>
        <v>0</v>
      </c>
      <c r="AES132" s="48"/>
      <c r="AET132" s="48"/>
      <c r="AEV132" s="48"/>
      <c r="AEW132" s="48"/>
      <c r="AEX132" s="48"/>
      <c r="AEY132" s="48"/>
      <c r="AEZ132" s="191">
        <f t="shared" si="3730"/>
        <v>0</v>
      </c>
      <c r="AFA132" s="48"/>
      <c r="AFB132" s="48"/>
      <c r="AFC132" s="48"/>
      <c r="AFD132" s="48"/>
      <c r="AFE132" s="48"/>
      <c r="AFF132" s="48"/>
      <c r="AFG132" s="192">
        <f t="shared" si="3731"/>
        <v>0</v>
      </c>
      <c r="AFH132" s="48"/>
      <c r="AFI132" s="48"/>
      <c r="AFK132" s="48"/>
      <c r="AFL132" s="48"/>
      <c r="AFM132" s="48"/>
      <c r="AFN132" s="48"/>
      <c r="AFO132" s="191">
        <f t="shared" si="3732"/>
        <v>0</v>
      </c>
      <c r="AFP132" s="48"/>
      <c r="AFQ132" s="48"/>
      <c r="AFR132" s="48"/>
      <c r="AFS132" s="48"/>
      <c r="AFT132" s="48"/>
      <c r="AFU132" s="48"/>
      <c r="AFV132" s="192">
        <f t="shared" si="3733"/>
        <v>0</v>
      </c>
      <c r="AFW132" s="48"/>
      <c r="AFX132" s="48"/>
      <c r="AFZ132" s="48"/>
      <c r="AGA132" s="48"/>
      <c r="AGB132" s="48"/>
      <c r="AGC132" s="48"/>
      <c r="AGD132" s="191">
        <f t="shared" si="3734"/>
        <v>0</v>
      </c>
      <c r="AGE132" s="48"/>
      <c r="AGF132" s="48"/>
      <c r="AGG132" s="48"/>
      <c r="AGH132" s="48"/>
      <c r="AGI132" s="48"/>
      <c r="AGJ132" s="48"/>
      <c r="AGK132" s="192">
        <f t="shared" si="3735"/>
        <v>0</v>
      </c>
      <c r="AGL132" s="48"/>
      <c r="AGM132" s="48"/>
      <c r="AGO132" s="48"/>
      <c r="AGP132" s="48"/>
      <c r="AGQ132" s="48"/>
      <c r="AGR132" s="48"/>
      <c r="AGS132" s="191">
        <f t="shared" si="3736"/>
        <v>0</v>
      </c>
      <c r="AGT132" s="48"/>
      <c r="AGU132" s="48"/>
      <c r="AGV132" s="48"/>
      <c r="AGW132" s="48"/>
      <c r="AGX132" s="48"/>
      <c r="AGY132" s="48"/>
      <c r="AGZ132" s="192">
        <f t="shared" si="3737"/>
        <v>0</v>
      </c>
      <c r="AHA132" s="48"/>
      <c r="AHB132" s="48"/>
      <c r="AHD132" s="48"/>
      <c r="AHE132" s="48"/>
      <c r="AHF132" s="48"/>
      <c r="AHG132" s="48"/>
      <c r="AHH132" s="191">
        <f t="shared" si="3738"/>
        <v>0</v>
      </c>
      <c r="AHI132" s="48"/>
      <c r="AHJ132" s="48"/>
      <c r="AHK132" s="48"/>
      <c r="AHL132" s="48"/>
      <c r="AHM132" s="48"/>
      <c r="AHN132" s="48"/>
      <c r="AHO132" s="192">
        <f t="shared" si="3739"/>
        <v>0</v>
      </c>
      <c r="AHP132" s="48"/>
      <c r="AHQ132" s="48"/>
      <c r="AHS132" s="48"/>
      <c r="AHT132" s="48"/>
      <c r="AHU132" s="48"/>
      <c r="AHV132" s="48"/>
      <c r="AHW132" s="191">
        <f t="shared" si="3740"/>
        <v>0</v>
      </c>
      <c r="AHX132" s="48"/>
      <c r="AHY132" s="48"/>
      <c r="AHZ132" s="48"/>
      <c r="AIA132" s="48"/>
      <c r="AIB132" s="48"/>
      <c r="AIC132" s="48"/>
      <c r="AID132" s="192">
        <f t="shared" si="3741"/>
        <v>0</v>
      </c>
      <c r="AIE132" s="48"/>
      <c r="AIF132" s="48"/>
    </row>
    <row r="133" spans="1:916" x14ac:dyDescent="0.25">
      <c r="A133" s="46" t="s">
        <v>291</v>
      </c>
      <c r="B133" s="47" t="s">
        <v>302</v>
      </c>
      <c r="C133" s="53"/>
      <c r="D133" s="48"/>
      <c r="E133" s="48"/>
      <c r="F133" s="48"/>
      <c r="G133" s="191">
        <f t="shared" si="3620"/>
        <v>0</v>
      </c>
      <c r="H133" s="48"/>
      <c r="I133" s="48"/>
      <c r="J133" s="48"/>
      <c r="K133" s="48"/>
      <c r="L133" s="48"/>
      <c r="M133" s="48"/>
      <c r="N133" s="192">
        <f t="shared" si="3621"/>
        <v>0</v>
      </c>
      <c r="O133" s="48"/>
      <c r="P133" s="48"/>
      <c r="Q133" s="48"/>
      <c r="R133" s="48"/>
      <c r="S133" s="48"/>
      <c r="T133" s="48"/>
      <c r="U133" s="191">
        <f t="shared" si="3622"/>
        <v>0</v>
      </c>
      <c r="V133" s="48"/>
      <c r="W133" s="48"/>
      <c r="X133" s="48"/>
      <c r="Y133" s="48"/>
      <c r="Z133" s="48"/>
      <c r="AA133" s="48"/>
      <c r="AB133" s="192">
        <f t="shared" si="3623"/>
        <v>0</v>
      </c>
      <c r="AC133" s="48"/>
      <c r="AD133" s="48"/>
      <c r="AF133" s="48"/>
      <c r="AG133" s="48"/>
      <c r="AH133" s="48"/>
      <c r="AI133" s="48"/>
      <c r="AJ133" s="191">
        <f t="shared" si="3624"/>
        <v>0</v>
      </c>
      <c r="AK133" s="48"/>
      <c r="AL133" s="48"/>
      <c r="AM133" s="48"/>
      <c r="AN133" s="48"/>
      <c r="AO133" s="48"/>
      <c r="AP133" s="48"/>
      <c r="AQ133" s="192">
        <f t="shared" si="3625"/>
        <v>0</v>
      </c>
      <c r="AR133" s="48"/>
      <c r="AS133" s="48"/>
      <c r="AU133" s="48"/>
      <c r="AV133" s="48"/>
      <c r="AW133" s="48"/>
      <c r="AX133" s="48"/>
      <c r="AY133" s="191">
        <f t="shared" si="3626"/>
        <v>0</v>
      </c>
      <c r="AZ133" s="48"/>
      <c r="BA133" s="48"/>
      <c r="BB133" s="48"/>
      <c r="BC133" s="48"/>
      <c r="BD133" s="48"/>
      <c r="BE133" s="48"/>
      <c r="BF133" s="192">
        <f t="shared" si="3627"/>
        <v>0</v>
      </c>
      <c r="BG133" s="48"/>
      <c r="BH133" s="48"/>
      <c r="BJ133" s="48"/>
      <c r="BK133" s="48"/>
      <c r="BL133" s="48"/>
      <c r="BM133" s="48"/>
      <c r="BN133" s="191">
        <f t="shared" si="3628"/>
        <v>0</v>
      </c>
      <c r="BO133" s="48"/>
      <c r="BP133" s="48"/>
      <c r="BQ133" s="48"/>
      <c r="BR133" s="48"/>
      <c r="BS133" s="48"/>
      <c r="BT133" s="48"/>
      <c r="BU133" s="192">
        <f t="shared" si="3629"/>
        <v>0</v>
      </c>
      <c r="BV133" s="48"/>
      <c r="BW133" s="48"/>
      <c r="BY133" s="48"/>
      <c r="BZ133" s="48"/>
      <c r="CA133" s="48"/>
      <c r="CB133" s="48"/>
      <c r="CC133" s="191">
        <f t="shared" si="3630"/>
        <v>0</v>
      </c>
      <c r="CD133" s="48"/>
      <c r="CE133" s="48"/>
      <c r="CF133" s="48"/>
      <c r="CG133" s="48"/>
      <c r="CH133" s="48"/>
      <c r="CI133" s="48"/>
      <c r="CJ133" s="192">
        <f t="shared" si="3631"/>
        <v>0</v>
      </c>
      <c r="CK133" s="48"/>
      <c r="CL133" s="48"/>
      <c r="CN133" s="48"/>
      <c r="CO133" s="48"/>
      <c r="CP133" s="48"/>
      <c r="CQ133" s="48"/>
      <c r="CR133" s="191">
        <f t="shared" si="3632"/>
        <v>0</v>
      </c>
      <c r="CS133" s="48"/>
      <c r="CT133" s="48"/>
      <c r="CU133" s="48"/>
      <c r="CV133" s="48"/>
      <c r="CW133" s="48"/>
      <c r="CX133" s="48"/>
      <c r="CY133" s="192">
        <f t="shared" si="3633"/>
        <v>0</v>
      </c>
      <c r="CZ133" s="48"/>
      <c r="DA133" s="48"/>
      <c r="DC133" s="48"/>
      <c r="DD133" s="48"/>
      <c r="DE133" s="48"/>
      <c r="DF133" s="48"/>
      <c r="DG133" s="191">
        <f t="shared" si="3634"/>
        <v>0</v>
      </c>
      <c r="DH133" s="48"/>
      <c r="DI133" s="48"/>
      <c r="DJ133" s="48"/>
      <c r="DK133" s="48"/>
      <c r="DL133" s="48"/>
      <c r="DM133" s="48"/>
      <c r="DN133" s="192">
        <f t="shared" si="3635"/>
        <v>0</v>
      </c>
      <c r="DO133" s="48"/>
      <c r="DP133" s="48"/>
      <c r="DR133" s="48"/>
      <c r="DS133" s="48"/>
      <c r="DT133" s="48"/>
      <c r="DU133" s="48"/>
      <c r="DV133" s="191">
        <f t="shared" si="3636"/>
        <v>0</v>
      </c>
      <c r="DW133" s="48"/>
      <c r="DX133" s="48"/>
      <c r="DY133" s="48"/>
      <c r="DZ133" s="48"/>
      <c r="EA133" s="48"/>
      <c r="EB133" s="48"/>
      <c r="EC133" s="192">
        <f t="shared" si="3637"/>
        <v>0</v>
      </c>
      <c r="ED133" s="48"/>
      <c r="EE133" s="48"/>
      <c r="EG133" s="48"/>
      <c r="EH133" s="48"/>
      <c r="EI133" s="48"/>
      <c r="EJ133" s="48"/>
      <c r="EK133" s="191">
        <f t="shared" si="3638"/>
        <v>0</v>
      </c>
      <c r="EL133" s="48"/>
      <c r="EM133" s="48"/>
      <c r="EN133" s="48"/>
      <c r="EO133" s="48"/>
      <c r="EP133" s="48"/>
      <c r="EQ133" s="48"/>
      <c r="ER133" s="192">
        <f t="shared" si="3639"/>
        <v>0</v>
      </c>
      <c r="ES133" s="48"/>
      <c r="ET133" s="48"/>
      <c r="EV133" s="48"/>
      <c r="EW133" s="48"/>
      <c r="EX133" s="48"/>
      <c r="EY133" s="48"/>
      <c r="EZ133" s="191">
        <f t="shared" si="3640"/>
        <v>0</v>
      </c>
      <c r="FA133" s="48"/>
      <c r="FB133" s="48"/>
      <c r="FC133" s="48"/>
      <c r="FD133" s="48"/>
      <c r="FE133" s="48"/>
      <c r="FF133" s="48"/>
      <c r="FG133" s="192">
        <f t="shared" si="3641"/>
        <v>0</v>
      </c>
      <c r="FH133" s="48"/>
      <c r="FI133" s="48"/>
      <c r="FK133" s="48"/>
      <c r="FL133" s="48"/>
      <c r="FM133" s="48"/>
      <c r="FN133" s="48"/>
      <c r="FO133" s="191">
        <f t="shared" si="3642"/>
        <v>0</v>
      </c>
      <c r="FP133" s="48"/>
      <c r="FQ133" s="48"/>
      <c r="FR133" s="48"/>
      <c r="FS133" s="48"/>
      <c r="FT133" s="48"/>
      <c r="FU133" s="48"/>
      <c r="FV133" s="192">
        <f t="shared" si="3643"/>
        <v>0</v>
      </c>
      <c r="FW133" s="48"/>
      <c r="FX133" s="48"/>
      <c r="FZ133" s="48"/>
      <c r="GA133" s="48"/>
      <c r="GB133" s="48"/>
      <c r="GC133" s="48"/>
      <c r="GD133" s="191">
        <f t="shared" si="3644"/>
        <v>0</v>
      </c>
      <c r="GE133" s="48"/>
      <c r="GF133" s="48"/>
      <c r="GG133" s="48"/>
      <c r="GH133" s="48"/>
      <c r="GI133" s="48"/>
      <c r="GJ133" s="48"/>
      <c r="GK133" s="192">
        <f t="shared" si="3645"/>
        <v>0</v>
      </c>
      <c r="GL133" s="48"/>
      <c r="GM133" s="48"/>
      <c r="GO133" s="48"/>
      <c r="GP133" s="48"/>
      <c r="GQ133" s="48"/>
      <c r="GR133" s="48"/>
      <c r="GS133" s="191">
        <f t="shared" si="3646"/>
        <v>0</v>
      </c>
      <c r="GT133" s="48"/>
      <c r="GU133" s="48"/>
      <c r="GV133" s="48"/>
      <c r="GW133" s="48"/>
      <c r="GX133" s="48"/>
      <c r="GY133" s="48"/>
      <c r="GZ133" s="192">
        <f t="shared" si="3647"/>
        <v>0</v>
      </c>
      <c r="HA133" s="48"/>
      <c r="HB133" s="48"/>
      <c r="HD133" s="48"/>
      <c r="HE133" s="48"/>
      <c r="HF133" s="48"/>
      <c r="HG133" s="48"/>
      <c r="HH133" s="191">
        <f t="shared" si="3648"/>
        <v>0</v>
      </c>
      <c r="HI133" s="48"/>
      <c r="HJ133" s="48"/>
      <c r="HK133" s="48"/>
      <c r="HL133" s="48"/>
      <c r="HM133" s="48"/>
      <c r="HN133" s="48"/>
      <c r="HO133" s="192">
        <f t="shared" si="3649"/>
        <v>0</v>
      </c>
      <c r="HP133" s="48"/>
      <c r="HQ133" s="48"/>
      <c r="HS133" s="48"/>
      <c r="HT133" s="48"/>
      <c r="HU133" s="48"/>
      <c r="HV133" s="48"/>
      <c r="HW133" s="191">
        <f t="shared" si="3650"/>
        <v>0</v>
      </c>
      <c r="HX133" s="48"/>
      <c r="HY133" s="48"/>
      <c r="HZ133" s="48"/>
      <c r="IA133" s="48"/>
      <c r="IB133" s="48"/>
      <c r="IC133" s="48"/>
      <c r="ID133" s="192">
        <f t="shared" si="3651"/>
        <v>0</v>
      </c>
      <c r="IE133" s="48"/>
      <c r="IF133" s="48"/>
      <c r="IH133" s="48"/>
      <c r="II133" s="48"/>
      <c r="IJ133" s="48"/>
      <c r="IK133" s="48"/>
      <c r="IL133" s="191">
        <f t="shared" si="3652"/>
        <v>0</v>
      </c>
      <c r="IM133" s="48"/>
      <c r="IN133" s="48"/>
      <c r="IO133" s="48"/>
      <c r="IP133" s="48"/>
      <c r="IQ133" s="48"/>
      <c r="IR133" s="48"/>
      <c r="IS133" s="192">
        <f t="shared" si="3653"/>
        <v>0</v>
      </c>
      <c r="IT133" s="48"/>
      <c r="IU133" s="48"/>
      <c r="IW133" s="48"/>
      <c r="IX133" s="48"/>
      <c r="IY133" s="48"/>
      <c r="IZ133" s="48"/>
      <c r="JA133" s="191">
        <f t="shared" si="3654"/>
        <v>0</v>
      </c>
      <c r="JB133" s="48"/>
      <c r="JC133" s="48"/>
      <c r="JD133" s="48"/>
      <c r="JE133" s="48"/>
      <c r="JF133" s="48"/>
      <c r="JG133" s="48"/>
      <c r="JH133" s="192">
        <f t="shared" si="3655"/>
        <v>0</v>
      </c>
      <c r="JI133" s="48"/>
      <c r="JJ133" s="48"/>
      <c r="JL133" s="48"/>
      <c r="JM133" s="48"/>
      <c r="JN133" s="48"/>
      <c r="JO133" s="48"/>
      <c r="JP133" s="191">
        <f t="shared" si="3656"/>
        <v>0</v>
      </c>
      <c r="JQ133" s="48"/>
      <c r="JR133" s="48"/>
      <c r="JS133" s="48"/>
      <c r="JT133" s="48"/>
      <c r="JU133" s="48"/>
      <c r="JV133" s="48"/>
      <c r="JW133" s="192">
        <f t="shared" si="3657"/>
        <v>0</v>
      </c>
      <c r="JX133" s="48"/>
      <c r="JY133" s="48"/>
      <c r="KA133" s="48"/>
      <c r="KB133" s="48"/>
      <c r="KC133" s="48"/>
      <c r="KD133" s="48"/>
      <c r="KE133" s="191">
        <f t="shared" si="3658"/>
        <v>0</v>
      </c>
      <c r="KF133" s="48"/>
      <c r="KG133" s="48"/>
      <c r="KH133" s="48"/>
      <c r="KI133" s="48"/>
      <c r="KJ133" s="48"/>
      <c r="KK133" s="48"/>
      <c r="KL133" s="192">
        <f t="shared" si="3659"/>
        <v>0</v>
      </c>
      <c r="KM133" s="48"/>
      <c r="KN133" s="48"/>
      <c r="KP133" s="48"/>
      <c r="KQ133" s="48"/>
      <c r="KR133" s="48"/>
      <c r="KS133" s="48"/>
      <c r="KT133" s="191">
        <f t="shared" si="3660"/>
        <v>0</v>
      </c>
      <c r="KU133" s="48"/>
      <c r="KV133" s="48"/>
      <c r="KW133" s="48"/>
      <c r="KX133" s="48"/>
      <c r="KY133" s="48"/>
      <c r="KZ133" s="48"/>
      <c r="LA133" s="192">
        <f t="shared" si="3661"/>
        <v>0</v>
      </c>
      <c r="LB133" s="48"/>
      <c r="LC133" s="48"/>
      <c r="LE133" s="48"/>
      <c r="LF133" s="48"/>
      <c r="LG133" s="48"/>
      <c r="LH133" s="48"/>
      <c r="LI133" s="191">
        <f t="shared" si="3662"/>
        <v>0</v>
      </c>
      <c r="LJ133" s="48"/>
      <c r="LK133" s="48"/>
      <c r="LL133" s="48"/>
      <c r="LM133" s="48"/>
      <c r="LN133" s="48"/>
      <c r="LO133" s="48"/>
      <c r="LP133" s="192">
        <f t="shared" si="3663"/>
        <v>0</v>
      </c>
      <c r="LQ133" s="48"/>
      <c r="LR133" s="48"/>
      <c r="LT133" s="48"/>
      <c r="LU133" s="48"/>
      <c r="LV133" s="48"/>
      <c r="LW133" s="48"/>
      <c r="LX133" s="191">
        <f t="shared" si="3664"/>
        <v>0</v>
      </c>
      <c r="LY133" s="48"/>
      <c r="LZ133" s="48"/>
      <c r="MA133" s="48"/>
      <c r="MB133" s="48"/>
      <c r="MC133" s="48"/>
      <c r="MD133" s="48"/>
      <c r="ME133" s="192">
        <f t="shared" si="3665"/>
        <v>0</v>
      </c>
      <c r="MF133" s="48"/>
      <c r="MG133" s="48"/>
      <c r="MI133" s="48"/>
      <c r="MJ133" s="48"/>
      <c r="MK133" s="48"/>
      <c r="ML133" s="48"/>
      <c r="MM133" s="191">
        <f t="shared" si="3666"/>
        <v>0</v>
      </c>
      <c r="MN133" s="48"/>
      <c r="MO133" s="48"/>
      <c r="MP133" s="48"/>
      <c r="MQ133" s="48"/>
      <c r="MR133" s="48"/>
      <c r="MS133" s="48"/>
      <c r="MT133" s="192">
        <f t="shared" si="3667"/>
        <v>0</v>
      </c>
      <c r="MU133" s="48"/>
      <c r="MV133" s="48"/>
      <c r="MX133" s="48"/>
      <c r="MY133" s="48"/>
      <c r="MZ133" s="48"/>
      <c r="NA133" s="48"/>
      <c r="NB133" s="191">
        <f t="shared" si="3668"/>
        <v>0</v>
      </c>
      <c r="NC133" s="48"/>
      <c r="ND133" s="48"/>
      <c r="NE133" s="48"/>
      <c r="NF133" s="48"/>
      <c r="NG133" s="48"/>
      <c r="NH133" s="48"/>
      <c r="NI133" s="192">
        <f t="shared" si="3669"/>
        <v>0</v>
      </c>
      <c r="NJ133" s="48"/>
      <c r="NK133" s="48"/>
      <c r="NM133" s="48"/>
      <c r="NN133" s="48"/>
      <c r="NO133" s="48"/>
      <c r="NP133" s="48"/>
      <c r="NQ133" s="191">
        <f t="shared" si="3670"/>
        <v>0</v>
      </c>
      <c r="NR133" s="48"/>
      <c r="NS133" s="48"/>
      <c r="NT133" s="48"/>
      <c r="NU133" s="48"/>
      <c r="NV133" s="48"/>
      <c r="NW133" s="48"/>
      <c r="NX133" s="192">
        <f t="shared" si="3671"/>
        <v>0</v>
      </c>
      <c r="NY133" s="48"/>
      <c r="NZ133" s="48"/>
      <c r="OB133" s="48"/>
      <c r="OC133" s="48"/>
      <c r="OD133" s="48"/>
      <c r="OE133" s="48"/>
      <c r="OF133" s="191">
        <f t="shared" si="3672"/>
        <v>0</v>
      </c>
      <c r="OG133" s="48"/>
      <c r="OH133" s="48"/>
      <c r="OI133" s="48"/>
      <c r="OJ133" s="48"/>
      <c r="OK133" s="48"/>
      <c r="OL133" s="48"/>
      <c r="OM133" s="192">
        <f t="shared" si="3673"/>
        <v>0</v>
      </c>
      <c r="ON133" s="48"/>
      <c r="OO133" s="48"/>
      <c r="OQ133" s="48"/>
      <c r="OR133" s="48"/>
      <c r="OS133" s="48"/>
      <c r="OT133" s="48"/>
      <c r="OU133" s="191">
        <f t="shared" si="3674"/>
        <v>0</v>
      </c>
      <c r="OV133" s="48"/>
      <c r="OW133" s="48"/>
      <c r="OX133" s="48"/>
      <c r="OY133" s="48"/>
      <c r="OZ133" s="48"/>
      <c r="PA133" s="48"/>
      <c r="PB133" s="192">
        <f t="shared" si="3675"/>
        <v>0</v>
      </c>
      <c r="PC133" s="48"/>
      <c r="PD133" s="48"/>
      <c r="PF133" s="48"/>
      <c r="PG133" s="48"/>
      <c r="PH133" s="48"/>
      <c r="PI133" s="48"/>
      <c r="PJ133" s="191">
        <f t="shared" si="3676"/>
        <v>0</v>
      </c>
      <c r="PK133" s="48"/>
      <c r="PL133" s="48"/>
      <c r="PM133" s="48"/>
      <c r="PN133" s="48"/>
      <c r="PO133" s="48"/>
      <c r="PP133" s="48"/>
      <c r="PQ133" s="192">
        <f t="shared" si="3677"/>
        <v>0</v>
      </c>
      <c r="PR133" s="48"/>
      <c r="PS133" s="48"/>
      <c r="PU133" s="48"/>
      <c r="PV133" s="48"/>
      <c r="PW133" s="48"/>
      <c r="PX133" s="48"/>
      <c r="PY133" s="191">
        <f t="shared" si="3678"/>
        <v>0</v>
      </c>
      <c r="PZ133" s="48"/>
      <c r="QA133" s="48"/>
      <c r="QB133" s="48"/>
      <c r="QC133" s="48"/>
      <c r="QD133" s="48"/>
      <c r="QE133" s="48"/>
      <c r="QF133" s="192">
        <f t="shared" si="3679"/>
        <v>0</v>
      </c>
      <c r="QG133" s="48"/>
      <c r="QH133" s="48"/>
      <c r="QJ133" s="48"/>
      <c r="QK133" s="48"/>
      <c r="QL133" s="48"/>
      <c r="QM133" s="48"/>
      <c r="QN133" s="191">
        <f t="shared" si="3680"/>
        <v>0</v>
      </c>
      <c r="QO133" s="48"/>
      <c r="QP133" s="48"/>
      <c r="QQ133" s="48"/>
      <c r="QR133" s="48"/>
      <c r="QS133" s="48"/>
      <c r="QT133" s="48"/>
      <c r="QU133" s="192">
        <f t="shared" si="3681"/>
        <v>0</v>
      </c>
      <c r="QV133" s="48"/>
      <c r="QW133" s="48"/>
      <c r="QY133" s="48"/>
      <c r="QZ133" s="48"/>
      <c r="RA133" s="48"/>
      <c r="RB133" s="48"/>
      <c r="RC133" s="191">
        <f t="shared" si="3682"/>
        <v>0</v>
      </c>
      <c r="RD133" s="48"/>
      <c r="RE133" s="48"/>
      <c r="RF133" s="48"/>
      <c r="RG133" s="48"/>
      <c r="RH133" s="48"/>
      <c r="RI133" s="48"/>
      <c r="RJ133" s="192">
        <f t="shared" si="3683"/>
        <v>0</v>
      </c>
      <c r="RK133" s="48"/>
      <c r="RL133" s="48"/>
      <c r="RN133" s="48"/>
      <c r="RO133" s="48"/>
      <c r="RP133" s="48"/>
      <c r="RQ133" s="48"/>
      <c r="RR133" s="191">
        <f t="shared" si="3684"/>
        <v>0</v>
      </c>
      <c r="RS133" s="48"/>
      <c r="RT133" s="48"/>
      <c r="RU133" s="48"/>
      <c r="RV133" s="48"/>
      <c r="RW133" s="48"/>
      <c r="RX133" s="48"/>
      <c r="RY133" s="192">
        <f t="shared" si="3685"/>
        <v>0</v>
      </c>
      <c r="RZ133" s="48"/>
      <c r="SA133" s="48"/>
      <c r="SC133" s="48"/>
      <c r="SD133" s="48"/>
      <c r="SE133" s="48"/>
      <c r="SF133" s="48"/>
      <c r="SG133" s="191">
        <f t="shared" si="3686"/>
        <v>0</v>
      </c>
      <c r="SH133" s="48"/>
      <c r="SI133" s="48"/>
      <c r="SJ133" s="48"/>
      <c r="SK133" s="48"/>
      <c r="SL133" s="48"/>
      <c r="SM133" s="48"/>
      <c r="SN133" s="192">
        <f t="shared" si="3687"/>
        <v>0</v>
      </c>
      <c r="SO133" s="48"/>
      <c r="SP133" s="48"/>
      <c r="SR133" s="48"/>
      <c r="SS133" s="48"/>
      <c r="ST133" s="48"/>
      <c r="SU133" s="48"/>
      <c r="SV133" s="191">
        <f t="shared" si="3688"/>
        <v>0</v>
      </c>
      <c r="SW133" s="48"/>
      <c r="SX133" s="48"/>
      <c r="SY133" s="48"/>
      <c r="SZ133" s="48"/>
      <c r="TA133" s="48"/>
      <c r="TB133" s="48"/>
      <c r="TC133" s="192">
        <f t="shared" si="3689"/>
        <v>0</v>
      </c>
      <c r="TD133" s="48"/>
      <c r="TE133" s="48"/>
      <c r="TG133" s="48"/>
      <c r="TH133" s="48"/>
      <c r="TI133" s="48"/>
      <c r="TJ133" s="48"/>
      <c r="TK133" s="191">
        <f t="shared" si="3690"/>
        <v>0</v>
      </c>
      <c r="TL133" s="48"/>
      <c r="TM133" s="48"/>
      <c r="TN133" s="48"/>
      <c r="TO133" s="48"/>
      <c r="TP133" s="48"/>
      <c r="TQ133" s="48"/>
      <c r="TR133" s="192">
        <f t="shared" si="3691"/>
        <v>0</v>
      </c>
      <c r="TS133" s="48"/>
      <c r="TT133" s="48"/>
      <c r="TV133" s="48"/>
      <c r="TW133" s="48"/>
      <c r="TX133" s="48"/>
      <c r="TY133" s="48"/>
      <c r="TZ133" s="191">
        <f t="shared" si="3692"/>
        <v>0</v>
      </c>
      <c r="UA133" s="48"/>
      <c r="UB133" s="48"/>
      <c r="UC133" s="48"/>
      <c r="UD133" s="48"/>
      <c r="UE133" s="48"/>
      <c r="UF133" s="48"/>
      <c r="UG133" s="192">
        <f t="shared" si="3693"/>
        <v>0</v>
      </c>
      <c r="UH133" s="48"/>
      <c r="UI133" s="48"/>
      <c r="UK133" s="48"/>
      <c r="UL133" s="48"/>
      <c r="UM133" s="48"/>
      <c r="UN133" s="48"/>
      <c r="UO133" s="191">
        <f t="shared" si="3694"/>
        <v>0</v>
      </c>
      <c r="UP133" s="48"/>
      <c r="UQ133" s="48"/>
      <c r="UR133" s="48"/>
      <c r="US133" s="48"/>
      <c r="UT133" s="48"/>
      <c r="UU133" s="48"/>
      <c r="UV133" s="192">
        <f t="shared" si="3695"/>
        <v>0</v>
      </c>
      <c r="UW133" s="48"/>
      <c r="UX133" s="48"/>
      <c r="UZ133" s="48"/>
      <c r="VA133" s="48"/>
      <c r="VB133" s="48"/>
      <c r="VC133" s="48"/>
      <c r="VD133" s="191">
        <f t="shared" si="3696"/>
        <v>0</v>
      </c>
      <c r="VE133" s="48"/>
      <c r="VF133" s="48"/>
      <c r="VG133" s="48"/>
      <c r="VH133" s="48"/>
      <c r="VI133" s="48"/>
      <c r="VJ133" s="48"/>
      <c r="VK133" s="192">
        <f t="shared" si="3697"/>
        <v>0</v>
      </c>
      <c r="VL133" s="48"/>
      <c r="VM133" s="48"/>
      <c r="VO133" s="48"/>
      <c r="VP133" s="48"/>
      <c r="VQ133" s="48"/>
      <c r="VR133" s="48"/>
      <c r="VS133" s="191">
        <f t="shared" si="3698"/>
        <v>0</v>
      </c>
      <c r="VT133" s="48"/>
      <c r="VU133" s="48"/>
      <c r="VV133" s="48"/>
      <c r="VW133" s="48"/>
      <c r="VX133" s="48"/>
      <c r="VY133" s="48"/>
      <c r="VZ133" s="192">
        <f t="shared" si="3699"/>
        <v>0</v>
      </c>
      <c r="WA133" s="48"/>
      <c r="WB133" s="48"/>
      <c r="WD133" s="48"/>
      <c r="WE133" s="48"/>
      <c r="WF133" s="48"/>
      <c r="WG133" s="48"/>
      <c r="WH133" s="191">
        <f t="shared" si="3700"/>
        <v>0</v>
      </c>
      <c r="WI133" s="48"/>
      <c r="WJ133" s="48"/>
      <c r="WK133" s="48"/>
      <c r="WL133" s="48"/>
      <c r="WM133" s="48"/>
      <c r="WN133" s="48"/>
      <c r="WO133" s="192">
        <f t="shared" si="3701"/>
        <v>0</v>
      </c>
      <c r="WP133" s="48"/>
      <c r="WQ133" s="48"/>
      <c r="WS133" s="48"/>
      <c r="WT133" s="48"/>
      <c r="WU133" s="48"/>
      <c r="WV133" s="48"/>
      <c r="WW133" s="191">
        <f t="shared" si="3702"/>
        <v>0</v>
      </c>
      <c r="WX133" s="48"/>
      <c r="WY133" s="48"/>
      <c r="WZ133" s="48"/>
      <c r="XA133" s="48"/>
      <c r="XB133" s="48"/>
      <c r="XC133" s="48"/>
      <c r="XD133" s="192">
        <f t="shared" si="3703"/>
        <v>0</v>
      </c>
      <c r="XE133" s="48"/>
      <c r="XF133" s="48"/>
      <c r="XH133" s="48"/>
      <c r="XI133" s="48"/>
      <c r="XJ133" s="48"/>
      <c r="XK133" s="48"/>
      <c r="XL133" s="191">
        <f t="shared" si="3704"/>
        <v>0</v>
      </c>
      <c r="XM133" s="48"/>
      <c r="XN133" s="48"/>
      <c r="XO133" s="48"/>
      <c r="XP133" s="48"/>
      <c r="XQ133" s="48"/>
      <c r="XR133" s="48"/>
      <c r="XS133" s="192">
        <f t="shared" si="3705"/>
        <v>0</v>
      </c>
      <c r="XT133" s="48"/>
      <c r="XU133" s="48"/>
      <c r="XW133" s="48"/>
      <c r="XX133" s="48"/>
      <c r="XY133" s="48"/>
      <c r="XZ133" s="48"/>
      <c r="YA133" s="191">
        <f t="shared" si="3706"/>
        <v>0</v>
      </c>
      <c r="YB133" s="48"/>
      <c r="YC133" s="48"/>
      <c r="YD133" s="48"/>
      <c r="YE133" s="48"/>
      <c r="YF133" s="48"/>
      <c r="YG133" s="48"/>
      <c r="YH133" s="192">
        <f t="shared" si="3707"/>
        <v>0</v>
      </c>
      <c r="YI133" s="48"/>
      <c r="YJ133" s="48"/>
      <c r="YL133" s="48"/>
      <c r="YM133" s="48"/>
      <c r="YN133" s="48"/>
      <c r="YO133" s="48"/>
      <c r="YP133" s="191">
        <f t="shared" si="3708"/>
        <v>0</v>
      </c>
      <c r="YQ133" s="48"/>
      <c r="YR133" s="48"/>
      <c r="YS133" s="48"/>
      <c r="YT133" s="48"/>
      <c r="YU133" s="48"/>
      <c r="YV133" s="48"/>
      <c r="YW133" s="192">
        <f t="shared" si="3709"/>
        <v>0</v>
      </c>
      <c r="YX133" s="48"/>
      <c r="YY133" s="48"/>
      <c r="ZA133" s="48"/>
      <c r="ZB133" s="48"/>
      <c r="ZC133" s="48"/>
      <c r="ZD133" s="48"/>
      <c r="ZE133" s="191">
        <f t="shared" si="3710"/>
        <v>0</v>
      </c>
      <c r="ZF133" s="48"/>
      <c r="ZG133" s="48"/>
      <c r="ZH133" s="48"/>
      <c r="ZI133" s="48"/>
      <c r="ZJ133" s="48"/>
      <c r="ZK133" s="48"/>
      <c r="ZL133" s="192">
        <f t="shared" si="3711"/>
        <v>0</v>
      </c>
      <c r="ZM133" s="48"/>
      <c r="ZN133" s="48"/>
      <c r="ZP133" s="48"/>
      <c r="ZQ133" s="48"/>
      <c r="ZR133" s="48"/>
      <c r="ZS133" s="48"/>
      <c r="ZT133" s="191">
        <f t="shared" si="3712"/>
        <v>0</v>
      </c>
      <c r="ZU133" s="48"/>
      <c r="ZV133" s="48"/>
      <c r="ZW133" s="48"/>
      <c r="ZX133" s="48"/>
      <c r="ZY133" s="48"/>
      <c r="ZZ133" s="48"/>
      <c r="AAA133" s="192">
        <f t="shared" si="3713"/>
        <v>0</v>
      </c>
      <c r="AAB133" s="48"/>
      <c r="AAC133" s="48"/>
      <c r="AAE133" s="48"/>
      <c r="AAF133" s="48"/>
      <c r="AAG133" s="48"/>
      <c r="AAH133" s="48"/>
      <c r="AAI133" s="191">
        <f t="shared" si="3714"/>
        <v>0</v>
      </c>
      <c r="AAJ133" s="48"/>
      <c r="AAK133" s="48"/>
      <c r="AAL133" s="48"/>
      <c r="AAM133" s="48"/>
      <c r="AAN133" s="48"/>
      <c r="AAO133" s="48"/>
      <c r="AAP133" s="192">
        <f t="shared" si="3715"/>
        <v>0</v>
      </c>
      <c r="AAQ133" s="48"/>
      <c r="AAR133" s="48"/>
      <c r="AAT133" s="48"/>
      <c r="AAU133" s="48"/>
      <c r="AAV133" s="48"/>
      <c r="AAW133" s="48"/>
      <c r="AAX133" s="191">
        <f t="shared" si="3716"/>
        <v>0</v>
      </c>
      <c r="AAY133" s="48"/>
      <c r="AAZ133" s="48"/>
      <c r="ABA133" s="48"/>
      <c r="ABB133" s="48"/>
      <c r="ABC133" s="48"/>
      <c r="ABD133" s="48"/>
      <c r="ABE133" s="192">
        <f t="shared" si="3717"/>
        <v>0</v>
      </c>
      <c r="ABF133" s="48"/>
      <c r="ABG133" s="48"/>
      <c r="ABI133" s="48"/>
      <c r="ABJ133" s="48"/>
      <c r="ABK133" s="48"/>
      <c r="ABL133" s="48"/>
      <c r="ABM133" s="191">
        <f t="shared" si="3718"/>
        <v>0</v>
      </c>
      <c r="ABN133" s="48"/>
      <c r="ABO133" s="48"/>
      <c r="ABP133" s="48"/>
      <c r="ABQ133" s="48"/>
      <c r="ABR133" s="48"/>
      <c r="ABS133" s="48"/>
      <c r="ABT133" s="192">
        <f t="shared" si="3719"/>
        <v>0</v>
      </c>
      <c r="ABU133" s="48"/>
      <c r="ABV133" s="48"/>
      <c r="ABX133" s="48"/>
      <c r="ABY133" s="48"/>
      <c r="ABZ133" s="48"/>
      <c r="ACA133" s="48"/>
      <c r="ACB133" s="191">
        <f t="shared" si="3720"/>
        <v>0</v>
      </c>
      <c r="ACC133" s="48"/>
      <c r="ACD133" s="48"/>
      <c r="ACE133" s="48"/>
      <c r="ACF133" s="48"/>
      <c r="ACG133" s="48"/>
      <c r="ACH133" s="48"/>
      <c r="ACI133" s="192">
        <f t="shared" si="3721"/>
        <v>0</v>
      </c>
      <c r="ACJ133" s="48"/>
      <c r="ACK133" s="48"/>
      <c r="ACM133" s="48"/>
      <c r="ACN133" s="48"/>
      <c r="ACO133" s="48"/>
      <c r="ACP133" s="48"/>
      <c r="ACQ133" s="191">
        <f t="shared" si="3722"/>
        <v>0</v>
      </c>
      <c r="ACR133" s="48"/>
      <c r="ACS133" s="48"/>
      <c r="ACT133" s="48"/>
      <c r="ACU133" s="48"/>
      <c r="ACV133" s="48"/>
      <c r="ACW133" s="48"/>
      <c r="ACX133" s="192">
        <f t="shared" si="3723"/>
        <v>0</v>
      </c>
      <c r="ACY133" s="48"/>
      <c r="ACZ133" s="48"/>
      <c r="ADC133" s="48"/>
      <c r="ADD133" s="48"/>
      <c r="ADE133" s="48"/>
      <c r="ADF133" s="48"/>
      <c r="ADG133" s="191">
        <f t="shared" si="3724"/>
        <v>0</v>
      </c>
      <c r="ADH133" s="48"/>
      <c r="ADI133" s="48"/>
      <c r="ADJ133" s="48"/>
      <c r="ADK133" s="48"/>
      <c r="ADL133" s="48"/>
      <c r="ADM133" s="48"/>
      <c r="ADN133" s="192">
        <f t="shared" si="3725"/>
        <v>0</v>
      </c>
      <c r="ADO133" s="48"/>
      <c r="ADP133" s="48"/>
      <c r="ADR133" s="48"/>
      <c r="ADS133" s="48"/>
      <c r="ADT133" s="48"/>
      <c r="ADU133" s="48"/>
      <c r="ADV133" s="191">
        <f t="shared" si="3726"/>
        <v>0</v>
      </c>
      <c r="ADW133" s="48"/>
      <c r="ADX133" s="48"/>
      <c r="ADY133" s="48"/>
      <c r="ADZ133" s="48"/>
      <c r="AEA133" s="48"/>
      <c r="AEB133" s="48"/>
      <c r="AEC133" s="192">
        <f t="shared" si="3727"/>
        <v>0</v>
      </c>
      <c r="AED133" s="48"/>
      <c r="AEE133" s="48"/>
      <c r="AEG133" s="48"/>
      <c r="AEH133" s="48"/>
      <c r="AEI133" s="48"/>
      <c r="AEJ133" s="48"/>
      <c r="AEK133" s="191">
        <f t="shared" si="3728"/>
        <v>0</v>
      </c>
      <c r="AEL133" s="48"/>
      <c r="AEM133" s="48"/>
      <c r="AEN133" s="48"/>
      <c r="AEO133" s="48"/>
      <c r="AEP133" s="48"/>
      <c r="AEQ133" s="48"/>
      <c r="AER133" s="192">
        <f t="shared" si="3729"/>
        <v>0</v>
      </c>
      <c r="AES133" s="48"/>
      <c r="AET133" s="48"/>
      <c r="AEV133" s="48"/>
      <c r="AEW133" s="48"/>
      <c r="AEX133" s="48"/>
      <c r="AEY133" s="48"/>
      <c r="AEZ133" s="191">
        <f t="shared" si="3730"/>
        <v>0</v>
      </c>
      <c r="AFA133" s="48"/>
      <c r="AFB133" s="48"/>
      <c r="AFC133" s="48"/>
      <c r="AFD133" s="48"/>
      <c r="AFE133" s="48"/>
      <c r="AFF133" s="48"/>
      <c r="AFG133" s="192">
        <f t="shared" si="3731"/>
        <v>0</v>
      </c>
      <c r="AFH133" s="48"/>
      <c r="AFI133" s="48"/>
      <c r="AFK133" s="48"/>
      <c r="AFL133" s="48"/>
      <c r="AFM133" s="48"/>
      <c r="AFN133" s="48"/>
      <c r="AFO133" s="191">
        <f t="shared" si="3732"/>
        <v>0</v>
      </c>
      <c r="AFP133" s="48"/>
      <c r="AFQ133" s="48"/>
      <c r="AFR133" s="48"/>
      <c r="AFS133" s="48"/>
      <c r="AFT133" s="48"/>
      <c r="AFU133" s="48"/>
      <c r="AFV133" s="192">
        <f t="shared" si="3733"/>
        <v>0</v>
      </c>
      <c r="AFW133" s="48"/>
      <c r="AFX133" s="48"/>
      <c r="AFZ133" s="48"/>
      <c r="AGA133" s="48"/>
      <c r="AGB133" s="48"/>
      <c r="AGC133" s="48"/>
      <c r="AGD133" s="191">
        <f t="shared" si="3734"/>
        <v>0</v>
      </c>
      <c r="AGE133" s="48"/>
      <c r="AGF133" s="48"/>
      <c r="AGG133" s="48"/>
      <c r="AGH133" s="48"/>
      <c r="AGI133" s="48"/>
      <c r="AGJ133" s="48"/>
      <c r="AGK133" s="192">
        <f t="shared" si="3735"/>
        <v>0</v>
      </c>
      <c r="AGL133" s="48"/>
      <c r="AGM133" s="48"/>
      <c r="AGO133" s="48"/>
      <c r="AGP133" s="48"/>
      <c r="AGQ133" s="48"/>
      <c r="AGR133" s="48"/>
      <c r="AGS133" s="191">
        <f t="shared" si="3736"/>
        <v>0</v>
      </c>
      <c r="AGT133" s="48"/>
      <c r="AGU133" s="48"/>
      <c r="AGV133" s="48"/>
      <c r="AGW133" s="48"/>
      <c r="AGX133" s="48"/>
      <c r="AGY133" s="48"/>
      <c r="AGZ133" s="192">
        <f t="shared" si="3737"/>
        <v>0</v>
      </c>
      <c r="AHA133" s="48"/>
      <c r="AHB133" s="48"/>
      <c r="AHD133" s="48"/>
      <c r="AHE133" s="48"/>
      <c r="AHF133" s="48"/>
      <c r="AHG133" s="48"/>
      <c r="AHH133" s="191">
        <f t="shared" si="3738"/>
        <v>0</v>
      </c>
      <c r="AHI133" s="48"/>
      <c r="AHJ133" s="48"/>
      <c r="AHK133" s="48"/>
      <c r="AHL133" s="48"/>
      <c r="AHM133" s="48"/>
      <c r="AHN133" s="48"/>
      <c r="AHO133" s="192">
        <f t="shared" si="3739"/>
        <v>0</v>
      </c>
      <c r="AHP133" s="48"/>
      <c r="AHQ133" s="48"/>
      <c r="AHS133" s="48"/>
      <c r="AHT133" s="48"/>
      <c r="AHU133" s="48"/>
      <c r="AHV133" s="48"/>
      <c r="AHW133" s="191">
        <f t="shared" si="3740"/>
        <v>0</v>
      </c>
      <c r="AHX133" s="48"/>
      <c r="AHY133" s="48"/>
      <c r="AHZ133" s="48"/>
      <c r="AIA133" s="48"/>
      <c r="AIB133" s="48"/>
      <c r="AIC133" s="48"/>
      <c r="AID133" s="192">
        <f t="shared" si="3741"/>
        <v>0</v>
      </c>
      <c r="AIE133" s="48"/>
      <c r="AIF133" s="48"/>
    </row>
    <row r="134" spans="1:916" ht="30" x14ac:dyDescent="0.25">
      <c r="A134" s="46" t="s">
        <v>297</v>
      </c>
      <c r="B134" s="47" t="s">
        <v>303</v>
      </c>
      <c r="C134" s="53"/>
      <c r="D134" s="48"/>
      <c r="E134" s="48"/>
      <c r="F134" s="48"/>
      <c r="G134" s="191">
        <f t="shared" si="3620"/>
        <v>0</v>
      </c>
      <c r="H134" s="48"/>
      <c r="I134" s="48"/>
      <c r="J134" s="48"/>
      <c r="K134" s="48"/>
      <c r="L134" s="48"/>
      <c r="M134" s="48"/>
      <c r="N134" s="192">
        <f t="shared" si="3621"/>
        <v>0</v>
      </c>
      <c r="O134" s="48"/>
      <c r="P134" s="48"/>
      <c r="Q134" s="48"/>
      <c r="R134" s="48"/>
      <c r="S134" s="48"/>
      <c r="T134" s="48"/>
      <c r="U134" s="191">
        <f t="shared" si="3622"/>
        <v>0</v>
      </c>
      <c r="V134" s="48"/>
      <c r="W134" s="48"/>
      <c r="X134" s="48"/>
      <c r="Y134" s="48"/>
      <c r="Z134" s="48"/>
      <c r="AA134" s="48"/>
      <c r="AB134" s="192">
        <f t="shared" si="3623"/>
        <v>0</v>
      </c>
      <c r="AC134" s="48"/>
      <c r="AD134" s="48"/>
      <c r="AF134" s="48"/>
      <c r="AG134" s="48"/>
      <c r="AH134" s="48"/>
      <c r="AI134" s="48"/>
      <c r="AJ134" s="191">
        <f t="shared" si="3624"/>
        <v>0</v>
      </c>
      <c r="AK134" s="48"/>
      <c r="AL134" s="48"/>
      <c r="AM134" s="48"/>
      <c r="AN134" s="48"/>
      <c r="AO134" s="48"/>
      <c r="AP134" s="48"/>
      <c r="AQ134" s="192">
        <f t="shared" si="3625"/>
        <v>0</v>
      </c>
      <c r="AR134" s="48"/>
      <c r="AS134" s="48"/>
      <c r="AU134" s="48"/>
      <c r="AV134" s="48"/>
      <c r="AW134" s="48"/>
      <c r="AX134" s="48"/>
      <c r="AY134" s="191">
        <f t="shared" si="3626"/>
        <v>0</v>
      </c>
      <c r="AZ134" s="48"/>
      <c r="BA134" s="48"/>
      <c r="BB134" s="48"/>
      <c r="BC134" s="48"/>
      <c r="BD134" s="48"/>
      <c r="BE134" s="48"/>
      <c r="BF134" s="192">
        <f t="shared" si="3627"/>
        <v>0</v>
      </c>
      <c r="BG134" s="48"/>
      <c r="BH134" s="48"/>
      <c r="BJ134" s="48"/>
      <c r="BK134" s="48"/>
      <c r="BL134" s="48"/>
      <c r="BM134" s="48"/>
      <c r="BN134" s="191">
        <f t="shared" si="3628"/>
        <v>0</v>
      </c>
      <c r="BO134" s="48"/>
      <c r="BP134" s="48"/>
      <c r="BQ134" s="48"/>
      <c r="BR134" s="48"/>
      <c r="BS134" s="48"/>
      <c r="BT134" s="48"/>
      <c r="BU134" s="192">
        <f t="shared" si="3629"/>
        <v>0</v>
      </c>
      <c r="BV134" s="48"/>
      <c r="BW134" s="48"/>
      <c r="BY134" s="48"/>
      <c r="BZ134" s="48"/>
      <c r="CA134" s="48"/>
      <c r="CB134" s="48"/>
      <c r="CC134" s="191">
        <f t="shared" si="3630"/>
        <v>0</v>
      </c>
      <c r="CD134" s="48"/>
      <c r="CE134" s="48"/>
      <c r="CF134" s="48"/>
      <c r="CG134" s="48"/>
      <c r="CH134" s="48"/>
      <c r="CI134" s="48"/>
      <c r="CJ134" s="192">
        <f t="shared" si="3631"/>
        <v>0</v>
      </c>
      <c r="CK134" s="48"/>
      <c r="CL134" s="48"/>
      <c r="CN134" s="48"/>
      <c r="CO134" s="48"/>
      <c r="CP134" s="48"/>
      <c r="CQ134" s="48"/>
      <c r="CR134" s="191">
        <f t="shared" si="3632"/>
        <v>0</v>
      </c>
      <c r="CS134" s="48"/>
      <c r="CT134" s="48"/>
      <c r="CU134" s="48"/>
      <c r="CV134" s="48"/>
      <c r="CW134" s="48"/>
      <c r="CX134" s="48"/>
      <c r="CY134" s="192">
        <f t="shared" si="3633"/>
        <v>0</v>
      </c>
      <c r="CZ134" s="48"/>
      <c r="DA134" s="48"/>
      <c r="DC134" s="48"/>
      <c r="DD134" s="48"/>
      <c r="DE134" s="48"/>
      <c r="DF134" s="48"/>
      <c r="DG134" s="191">
        <f t="shared" si="3634"/>
        <v>0</v>
      </c>
      <c r="DH134" s="48"/>
      <c r="DI134" s="48"/>
      <c r="DJ134" s="48"/>
      <c r="DK134" s="48"/>
      <c r="DL134" s="48"/>
      <c r="DM134" s="48"/>
      <c r="DN134" s="192">
        <f t="shared" si="3635"/>
        <v>0</v>
      </c>
      <c r="DO134" s="48"/>
      <c r="DP134" s="48"/>
      <c r="DR134" s="48"/>
      <c r="DS134" s="48"/>
      <c r="DT134" s="48"/>
      <c r="DU134" s="48"/>
      <c r="DV134" s="191">
        <f t="shared" si="3636"/>
        <v>0</v>
      </c>
      <c r="DW134" s="48"/>
      <c r="DX134" s="48"/>
      <c r="DY134" s="48"/>
      <c r="DZ134" s="48"/>
      <c r="EA134" s="48"/>
      <c r="EB134" s="48"/>
      <c r="EC134" s="192">
        <f t="shared" si="3637"/>
        <v>0</v>
      </c>
      <c r="ED134" s="48"/>
      <c r="EE134" s="48"/>
      <c r="EG134" s="48"/>
      <c r="EH134" s="48"/>
      <c r="EI134" s="48"/>
      <c r="EJ134" s="48"/>
      <c r="EK134" s="191">
        <f t="shared" si="3638"/>
        <v>0</v>
      </c>
      <c r="EL134" s="48"/>
      <c r="EM134" s="48"/>
      <c r="EN134" s="48"/>
      <c r="EO134" s="48"/>
      <c r="EP134" s="48"/>
      <c r="EQ134" s="48"/>
      <c r="ER134" s="192">
        <f t="shared" si="3639"/>
        <v>0</v>
      </c>
      <c r="ES134" s="48"/>
      <c r="ET134" s="48"/>
      <c r="EV134" s="48"/>
      <c r="EW134" s="48"/>
      <c r="EX134" s="48"/>
      <c r="EY134" s="48"/>
      <c r="EZ134" s="191">
        <f t="shared" si="3640"/>
        <v>0</v>
      </c>
      <c r="FA134" s="48"/>
      <c r="FB134" s="48"/>
      <c r="FC134" s="48"/>
      <c r="FD134" s="48"/>
      <c r="FE134" s="48"/>
      <c r="FF134" s="48"/>
      <c r="FG134" s="192">
        <f t="shared" si="3641"/>
        <v>0</v>
      </c>
      <c r="FH134" s="48"/>
      <c r="FI134" s="48"/>
      <c r="FK134" s="48"/>
      <c r="FL134" s="48"/>
      <c r="FM134" s="48"/>
      <c r="FN134" s="48"/>
      <c r="FO134" s="191">
        <f t="shared" si="3642"/>
        <v>0</v>
      </c>
      <c r="FP134" s="48"/>
      <c r="FQ134" s="48"/>
      <c r="FR134" s="48"/>
      <c r="FS134" s="48"/>
      <c r="FT134" s="48"/>
      <c r="FU134" s="48"/>
      <c r="FV134" s="192">
        <f t="shared" si="3643"/>
        <v>0</v>
      </c>
      <c r="FW134" s="48"/>
      <c r="FX134" s="48"/>
      <c r="FZ134" s="48"/>
      <c r="GA134" s="48"/>
      <c r="GB134" s="48"/>
      <c r="GC134" s="48"/>
      <c r="GD134" s="191">
        <f t="shared" si="3644"/>
        <v>0</v>
      </c>
      <c r="GE134" s="48"/>
      <c r="GF134" s="48"/>
      <c r="GG134" s="48"/>
      <c r="GH134" s="48"/>
      <c r="GI134" s="48"/>
      <c r="GJ134" s="48"/>
      <c r="GK134" s="192">
        <f t="shared" si="3645"/>
        <v>0</v>
      </c>
      <c r="GL134" s="48"/>
      <c r="GM134" s="48"/>
      <c r="GO134" s="48"/>
      <c r="GP134" s="48"/>
      <c r="GQ134" s="48"/>
      <c r="GR134" s="48"/>
      <c r="GS134" s="191">
        <f t="shared" si="3646"/>
        <v>0</v>
      </c>
      <c r="GT134" s="48"/>
      <c r="GU134" s="48"/>
      <c r="GV134" s="48"/>
      <c r="GW134" s="48"/>
      <c r="GX134" s="48"/>
      <c r="GY134" s="48"/>
      <c r="GZ134" s="192">
        <f t="shared" si="3647"/>
        <v>0</v>
      </c>
      <c r="HA134" s="48"/>
      <c r="HB134" s="48"/>
      <c r="HD134" s="48"/>
      <c r="HE134" s="48"/>
      <c r="HF134" s="48"/>
      <c r="HG134" s="48"/>
      <c r="HH134" s="191">
        <f t="shared" si="3648"/>
        <v>0</v>
      </c>
      <c r="HI134" s="48"/>
      <c r="HJ134" s="48"/>
      <c r="HK134" s="48"/>
      <c r="HL134" s="48"/>
      <c r="HM134" s="48"/>
      <c r="HN134" s="48"/>
      <c r="HO134" s="192">
        <f t="shared" si="3649"/>
        <v>0</v>
      </c>
      <c r="HP134" s="48"/>
      <c r="HQ134" s="48"/>
      <c r="HS134" s="48"/>
      <c r="HT134" s="48"/>
      <c r="HU134" s="48"/>
      <c r="HV134" s="48"/>
      <c r="HW134" s="191">
        <f t="shared" si="3650"/>
        <v>0</v>
      </c>
      <c r="HX134" s="48"/>
      <c r="HY134" s="48"/>
      <c r="HZ134" s="48"/>
      <c r="IA134" s="48"/>
      <c r="IB134" s="48"/>
      <c r="IC134" s="48"/>
      <c r="ID134" s="192">
        <f t="shared" si="3651"/>
        <v>0</v>
      </c>
      <c r="IE134" s="48"/>
      <c r="IF134" s="48"/>
      <c r="IH134" s="48"/>
      <c r="II134" s="48"/>
      <c r="IJ134" s="48"/>
      <c r="IK134" s="48"/>
      <c r="IL134" s="191">
        <f t="shared" si="3652"/>
        <v>0</v>
      </c>
      <c r="IM134" s="48"/>
      <c r="IN134" s="48"/>
      <c r="IO134" s="48"/>
      <c r="IP134" s="48"/>
      <c r="IQ134" s="48"/>
      <c r="IR134" s="48"/>
      <c r="IS134" s="192">
        <f t="shared" si="3653"/>
        <v>0</v>
      </c>
      <c r="IT134" s="48"/>
      <c r="IU134" s="48"/>
      <c r="IW134" s="48"/>
      <c r="IX134" s="48"/>
      <c r="IY134" s="48"/>
      <c r="IZ134" s="48"/>
      <c r="JA134" s="191">
        <f t="shared" si="3654"/>
        <v>0</v>
      </c>
      <c r="JB134" s="48"/>
      <c r="JC134" s="48"/>
      <c r="JD134" s="48"/>
      <c r="JE134" s="48"/>
      <c r="JF134" s="48"/>
      <c r="JG134" s="48"/>
      <c r="JH134" s="192">
        <f t="shared" si="3655"/>
        <v>0</v>
      </c>
      <c r="JI134" s="48"/>
      <c r="JJ134" s="48"/>
      <c r="JL134" s="48"/>
      <c r="JM134" s="48"/>
      <c r="JN134" s="48"/>
      <c r="JO134" s="48"/>
      <c r="JP134" s="191">
        <f t="shared" si="3656"/>
        <v>0</v>
      </c>
      <c r="JQ134" s="48"/>
      <c r="JR134" s="48"/>
      <c r="JS134" s="48"/>
      <c r="JT134" s="48"/>
      <c r="JU134" s="48"/>
      <c r="JV134" s="48"/>
      <c r="JW134" s="192">
        <f t="shared" si="3657"/>
        <v>0</v>
      </c>
      <c r="JX134" s="48"/>
      <c r="JY134" s="48"/>
      <c r="KA134" s="48"/>
      <c r="KB134" s="48"/>
      <c r="KC134" s="48"/>
      <c r="KD134" s="48"/>
      <c r="KE134" s="191">
        <f t="shared" si="3658"/>
        <v>0</v>
      </c>
      <c r="KF134" s="48"/>
      <c r="KG134" s="48"/>
      <c r="KH134" s="48"/>
      <c r="KI134" s="48"/>
      <c r="KJ134" s="48"/>
      <c r="KK134" s="48"/>
      <c r="KL134" s="192">
        <f t="shared" si="3659"/>
        <v>0</v>
      </c>
      <c r="KM134" s="48"/>
      <c r="KN134" s="48"/>
      <c r="KP134" s="48"/>
      <c r="KQ134" s="48"/>
      <c r="KR134" s="48"/>
      <c r="KS134" s="48"/>
      <c r="KT134" s="191">
        <f t="shared" si="3660"/>
        <v>0</v>
      </c>
      <c r="KU134" s="48"/>
      <c r="KV134" s="48"/>
      <c r="KW134" s="48"/>
      <c r="KX134" s="48"/>
      <c r="KY134" s="48"/>
      <c r="KZ134" s="48"/>
      <c r="LA134" s="192">
        <f t="shared" si="3661"/>
        <v>0</v>
      </c>
      <c r="LB134" s="48"/>
      <c r="LC134" s="48"/>
      <c r="LE134" s="48"/>
      <c r="LF134" s="48"/>
      <c r="LG134" s="48"/>
      <c r="LH134" s="48"/>
      <c r="LI134" s="191">
        <f t="shared" si="3662"/>
        <v>0</v>
      </c>
      <c r="LJ134" s="48"/>
      <c r="LK134" s="48"/>
      <c r="LL134" s="48"/>
      <c r="LM134" s="48"/>
      <c r="LN134" s="48"/>
      <c r="LO134" s="48"/>
      <c r="LP134" s="192">
        <f t="shared" si="3663"/>
        <v>0</v>
      </c>
      <c r="LQ134" s="48"/>
      <c r="LR134" s="48"/>
      <c r="LT134" s="48"/>
      <c r="LU134" s="48"/>
      <c r="LV134" s="48"/>
      <c r="LW134" s="48"/>
      <c r="LX134" s="191">
        <f t="shared" si="3664"/>
        <v>0</v>
      </c>
      <c r="LY134" s="48"/>
      <c r="LZ134" s="48"/>
      <c r="MA134" s="48"/>
      <c r="MB134" s="48"/>
      <c r="MC134" s="48"/>
      <c r="MD134" s="48"/>
      <c r="ME134" s="192">
        <f t="shared" si="3665"/>
        <v>0</v>
      </c>
      <c r="MF134" s="48"/>
      <c r="MG134" s="48"/>
      <c r="MI134" s="48"/>
      <c r="MJ134" s="48"/>
      <c r="MK134" s="48"/>
      <c r="ML134" s="48"/>
      <c r="MM134" s="191">
        <f t="shared" si="3666"/>
        <v>0</v>
      </c>
      <c r="MN134" s="48"/>
      <c r="MO134" s="48"/>
      <c r="MP134" s="48"/>
      <c r="MQ134" s="48"/>
      <c r="MR134" s="48"/>
      <c r="MS134" s="48"/>
      <c r="MT134" s="192">
        <f t="shared" si="3667"/>
        <v>0</v>
      </c>
      <c r="MU134" s="48"/>
      <c r="MV134" s="48"/>
      <c r="MX134" s="48"/>
      <c r="MY134" s="48"/>
      <c r="MZ134" s="48"/>
      <c r="NA134" s="48"/>
      <c r="NB134" s="191">
        <f t="shared" si="3668"/>
        <v>0</v>
      </c>
      <c r="NC134" s="48"/>
      <c r="ND134" s="48"/>
      <c r="NE134" s="48"/>
      <c r="NF134" s="48"/>
      <c r="NG134" s="48"/>
      <c r="NH134" s="48"/>
      <c r="NI134" s="192">
        <f t="shared" si="3669"/>
        <v>0</v>
      </c>
      <c r="NJ134" s="48"/>
      <c r="NK134" s="48"/>
      <c r="NM134" s="48"/>
      <c r="NN134" s="48"/>
      <c r="NO134" s="48"/>
      <c r="NP134" s="48"/>
      <c r="NQ134" s="191">
        <f t="shared" si="3670"/>
        <v>0</v>
      </c>
      <c r="NR134" s="48"/>
      <c r="NS134" s="48"/>
      <c r="NT134" s="48"/>
      <c r="NU134" s="48"/>
      <c r="NV134" s="48"/>
      <c r="NW134" s="48"/>
      <c r="NX134" s="192">
        <f t="shared" si="3671"/>
        <v>0</v>
      </c>
      <c r="NY134" s="48"/>
      <c r="NZ134" s="48"/>
      <c r="OB134" s="48"/>
      <c r="OC134" s="48"/>
      <c r="OD134" s="48"/>
      <c r="OE134" s="48"/>
      <c r="OF134" s="191">
        <f t="shared" si="3672"/>
        <v>0</v>
      </c>
      <c r="OG134" s="48"/>
      <c r="OH134" s="48"/>
      <c r="OI134" s="48"/>
      <c r="OJ134" s="48"/>
      <c r="OK134" s="48"/>
      <c r="OL134" s="48"/>
      <c r="OM134" s="192">
        <f t="shared" si="3673"/>
        <v>0</v>
      </c>
      <c r="ON134" s="48"/>
      <c r="OO134" s="48"/>
      <c r="OQ134" s="48"/>
      <c r="OR134" s="48"/>
      <c r="OS134" s="48"/>
      <c r="OT134" s="48"/>
      <c r="OU134" s="191">
        <f t="shared" si="3674"/>
        <v>0</v>
      </c>
      <c r="OV134" s="48"/>
      <c r="OW134" s="48"/>
      <c r="OX134" s="48"/>
      <c r="OY134" s="48"/>
      <c r="OZ134" s="48"/>
      <c r="PA134" s="48"/>
      <c r="PB134" s="192">
        <f t="shared" si="3675"/>
        <v>0</v>
      </c>
      <c r="PC134" s="48"/>
      <c r="PD134" s="48"/>
      <c r="PF134" s="48"/>
      <c r="PG134" s="48"/>
      <c r="PH134" s="48"/>
      <c r="PI134" s="48"/>
      <c r="PJ134" s="191">
        <f t="shared" si="3676"/>
        <v>0</v>
      </c>
      <c r="PK134" s="48"/>
      <c r="PL134" s="48"/>
      <c r="PM134" s="48"/>
      <c r="PN134" s="48"/>
      <c r="PO134" s="48"/>
      <c r="PP134" s="48"/>
      <c r="PQ134" s="192">
        <f t="shared" si="3677"/>
        <v>0</v>
      </c>
      <c r="PR134" s="48"/>
      <c r="PS134" s="48"/>
      <c r="PU134" s="48"/>
      <c r="PV134" s="48"/>
      <c r="PW134" s="48"/>
      <c r="PX134" s="48"/>
      <c r="PY134" s="191">
        <f t="shared" si="3678"/>
        <v>0</v>
      </c>
      <c r="PZ134" s="48"/>
      <c r="QA134" s="48"/>
      <c r="QB134" s="48"/>
      <c r="QC134" s="48"/>
      <c r="QD134" s="48"/>
      <c r="QE134" s="48"/>
      <c r="QF134" s="192">
        <f t="shared" si="3679"/>
        <v>0</v>
      </c>
      <c r="QG134" s="48"/>
      <c r="QH134" s="48"/>
      <c r="QJ134" s="48"/>
      <c r="QK134" s="48"/>
      <c r="QL134" s="48"/>
      <c r="QM134" s="48"/>
      <c r="QN134" s="191">
        <f t="shared" si="3680"/>
        <v>0</v>
      </c>
      <c r="QO134" s="48"/>
      <c r="QP134" s="48"/>
      <c r="QQ134" s="48"/>
      <c r="QR134" s="48"/>
      <c r="QS134" s="48"/>
      <c r="QT134" s="48"/>
      <c r="QU134" s="192">
        <f t="shared" si="3681"/>
        <v>0</v>
      </c>
      <c r="QV134" s="48"/>
      <c r="QW134" s="48"/>
      <c r="QY134" s="48"/>
      <c r="QZ134" s="48"/>
      <c r="RA134" s="48"/>
      <c r="RB134" s="48"/>
      <c r="RC134" s="191">
        <f t="shared" si="3682"/>
        <v>0</v>
      </c>
      <c r="RD134" s="48"/>
      <c r="RE134" s="48"/>
      <c r="RF134" s="48"/>
      <c r="RG134" s="48"/>
      <c r="RH134" s="48"/>
      <c r="RI134" s="48"/>
      <c r="RJ134" s="192">
        <f t="shared" si="3683"/>
        <v>0</v>
      </c>
      <c r="RK134" s="48"/>
      <c r="RL134" s="48"/>
      <c r="RN134" s="48"/>
      <c r="RO134" s="48"/>
      <c r="RP134" s="48"/>
      <c r="RQ134" s="48"/>
      <c r="RR134" s="191">
        <f t="shared" si="3684"/>
        <v>0</v>
      </c>
      <c r="RS134" s="48"/>
      <c r="RT134" s="48"/>
      <c r="RU134" s="48"/>
      <c r="RV134" s="48"/>
      <c r="RW134" s="48"/>
      <c r="RX134" s="48"/>
      <c r="RY134" s="192">
        <f t="shared" si="3685"/>
        <v>0</v>
      </c>
      <c r="RZ134" s="48"/>
      <c r="SA134" s="48"/>
      <c r="SC134" s="48"/>
      <c r="SD134" s="48"/>
      <c r="SE134" s="48"/>
      <c r="SF134" s="48"/>
      <c r="SG134" s="191">
        <f t="shared" si="3686"/>
        <v>0</v>
      </c>
      <c r="SH134" s="48"/>
      <c r="SI134" s="48"/>
      <c r="SJ134" s="48"/>
      <c r="SK134" s="48"/>
      <c r="SL134" s="48"/>
      <c r="SM134" s="48"/>
      <c r="SN134" s="192">
        <f t="shared" si="3687"/>
        <v>0</v>
      </c>
      <c r="SO134" s="48"/>
      <c r="SP134" s="48"/>
      <c r="SR134" s="48"/>
      <c r="SS134" s="48"/>
      <c r="ST134" s="48"/>
      <c r="SU134" s="48"/>
      <c r="SV134" s="191">
        <f t="shared" si="3688"/>
        <v>0</v>
      </c>
      <c r="SW134" s="48"/>
      <c r="SX134" s="48"/>
      <c r="SY134" s="48"/>
      <c r="SZ134" s="48"/>
      <c r="TA134" s="48"/>
      <c r="TB134" s="48"/>
      <c r="TC134" s="192">
        <f t="shared" si="3689"/>
        <v>0</v>
      </c>
      <c r="TD134" s="48"/>
      <c r="TE134" s="48"/>
      <c r="TG134" s="48"/>
      <c r="TH134" s="48"/>
      <c r="TI134" s="48"/>
      <c r="TJ134" s="48"/>
      <c r="TK134" s="191">
        <f t="shared" si="3690"/>
        <v>0</v>
      </c>
      <c r="TL134" s="48"/>
      <c r="TM134" s="48"/>
      <c r="TN134" s="48"/>
      <c r="TO134" s="48"/>
      <c r="TP134" s="48"/>
      <c r="TQ134" s="48"/>
      <c r="TR134" s="192">
        <f t="shared" si="3691"/>
        <v>0</v>
      </c>
      <c r="TS134" s="48"/>
      <c r="TT134" s="48"/>
      <c r="TV134" s="48"/>
      <c r="TW134" s="48"/>
      <c r="TX134" s="48"/>
      <c r="TY134" s="48"/>
      <c r="TZ134" s="191">
        <f t="shared" si="3692"/>
        <v>0</v>
      </c>
      <c r="UA134" s="48"/>
      <c r="UB134" s="48"/>
      <c r="UC134" s="48"/>
      <c r="UD134" s="48"/>
      <c r="UE134" s="48"/>
      <c r="UF134" s="48"/>
      <c r="UG134" s="192">
        <f t="shared" si="3693"/>
        <v>0</v>
      </c>
      <c r="UH134" s="48"/>
      <c r="UI134" s="48"/>
      <c r="UK134" s="48"/>
      <c r="UL134" s="48"/>
      <c r="UM134" s="48"/>
      <c r="UN134" s="48"/>
      <c r="UO134" s="191">
        <f t="shared" si="3694"/>
        <v>0</v>
      </c>
      <c r="UP134" s="48"/>
      <c r="UQ134" s="48"/>
      <c r="UR134" s="48"/>
      <c r="US134" s="48"/>
      <c r="UT134" s="48"/>
      <c r="UU134" s="48"/>
      <c r="UV134" s="192">
        <f t="shared" si="3695"/>
        <v>0</v>
      </c>
      <c r="UW134" s="48"/>
      <c r="UX134" s="48"/>
      <c r="UZ134" s="48"/>
      <c r="VA134" s="48"/>
      <c r="VB134" s="48"/>
      <c r="VC134" s="48"/>
      <c r="VD134" s="191">
        <f t="shared" si="3696"/>
        <v>0</v>
      </c>
      <c r="VE134" s="48"/>
      <c r="VF134" s="48"/>
      <c r="VG134" s="48"/>
      <c r="VH134" s="48"/>
      <c r="VI134" s="48"/>
      <c r="VJ134" s="48"/>
      <c r="VK134" s="192">
        <f t="shared" si="3697"/>
        <v>0</v>
      </c>
      <c r="VL134" s="48"/>
      <c r="VM134" s="48"/>
      <c r="VO134" s="48"/>
      <c r="VP134" s="48"/>
      <c r="VQ134" s="48"/>
      <c r="VR134" s="48"/>
      <c r="VS134" s="191">
        <f t="shared" si="3698"/>
        <v>0</v>
      </c>
      <c r="VT134" s="48"/>
      <c r="VU134" s="48"/>
      <c r="VV134" s="48"/>
      <c r="VW134" s="48"/>
      <c r="VX134" s="48"/>
      <c r="VY134" s="48"/>
      <c r="VZ134" s="192">
        <f t="shared" si="3699"/>
        <v>0</v>
      </c>
      <c r="WA134" s="48"/>
      <c r="WB134" s="48"/>
      <c r="WD134" s="48"/>
      <c r="WE134" s="48"/>
      <c r="WF134" s="48"/>
      <c r="WG134" s="48"/>
      <c r="WH134" s="191">
        <f t="shared" si="3700"/>
        <v>0</v>
      </c>
      <c r="WI134" s="48"/>
      <c r="WJ134" s="48"/>
      <c r="WK134" s="48"/>
      <c r="WL134" s="48"/>
      <c r="WM134" s="48"/>
      <c r="WN134" s="48"/>
      <c r="WO134" s="192">
        <f t="shared" si="3701"/>
        <v>0</v>
      </c>
      <c r="WP134" s="48"/>
      <c r="WQ134" s="48"/>
      <c r="WS134" s="48"/>
      <c r="WT134" s="48"/>
      <c r="WU134" s="48"/>
      <c r="WV134" s="48"/>
      <c r="WW134" s="191">
        <f t="shared" si="3702"/>
        <v>0</v>
      </c>
      <c r="WX134" s="48"/>
      <c r="WY134" s="48"/>
      <c r="WZ134" s="48"/>
      <c r="XA134" s="48"/>
      <c r="XB134" s="48"/>
      <c r="XC134" s="48"/>
      <c r="XD134" s="192">
        <f t="shared" si="3703"/>
        <v>0</v>
      </c>
      <c r="XE134" s="48"/>
      <c r="XF134" s="48"/>
      <c r="XH134" s="48"/>
      <c r="XI134" s="48"/>
      <c r="XJ134" s="48"/>
      <c r="XK134" s="48"/>
      <c r="XL134" s="191">
        <f t="shared" si="3704"/>
        <v>0</v>
      </c>
      <c r="XM134" s="48"/>
      <c r="XN134" s="48"/>
      <c r="XO134" s="48"/>
      <c r="XP134" s="48"/>
      <c r="XQ134" s="48"/>
      <c r="XR134" s="48"/>
      <c r="XS134" s="192">
        <f t="shared" si="3705"/>
        <v>0</v>
      </c>
      <c r="XT134" s="48"/>
      <c r="XU134" s="48"/>
      <c r="XW134" s="48"/>
      <c r="XX134" s="48"/>
      <c r="XY134" s="48"/>
      <c r="XZ134" s="48"/>
      <c r="YA134" s="191">
        <f t="shared" si="3706"/>
        <v>0</v>
      </c>
      <c r="YB134" s="48"/>
      <c r="YC134" s="48"/>
      <c r="YD134" s="48"/>
      <c r="YE134" s="48"/>
      <c r="YF134" s="48"/>
      <c r="YG134" s="48"/>
      <c r="YH134" s="192">
        <f t="shared" si="3707"/>
        <v>0</v>
      </c>
      <c r="YI134" s="48"/>
      <c r="YJ134" s="48"/>
      <c r="YL134" s="48"/>
      <c r="YM134" s="48"/>
      <c r="YN134" s="48"/>
      <c r="YO134" s="48"/>
      <c r="YP134" s="191">
        <f t="shared" si="3708"/>
        <v>0</v>
      </c>
      <c r="YQ134" s="48"/>
      <c r="YR134" s="48"/>
      <c r="YS134" s="48"/>
      <c r="YT134" s="48"/>
      <c r="YU134" s="48"/>
      <c r="YV134" s="48"/>
      <c r="YW134" s="192">
        <f t="shared" si="3709"/>
        <v>0</v>
      </c>
      <c r="YX134" s="48"/>
      <c r="YY134" s="48"/>
      <c r="ZA134" s="48"/>
      <c r="ZB134" s="48"/>
      <c r="ZC134" s="48"/>
      <c r="ZD134" s="48"/>
      <c r="ZE134" s="191">
        <f t="shared" si="3710"/>
        <v>0</v>
      </c>
      <c r="ZF134" s="48"/>
      <c r="ZG134" s="48"/>
      <c r="ZH134" s="48"/>
      <c r="ZI134" s="48"/>
      <c r="ZJ134" s="48"/>
      <c r="ZK134" s="48"/>
      <c r="ZL134" s="192">
        <f t="shared" si="3711"/>
        <v>0</v>
      </c>
      <c r="ZM134" s="48"/>
      <c r="ZN134" s="48"/>
      <c r="ZP134" s="48"/>
      <c r="ZQ134" s="48"/>
      <c r="ZR134" s="48"/>
      <c r="ZS134" s="48"/>
      <c r="ZT134" s="191">
        <f t="shared" si="3712"/>
        <v>0</v>
      </c>
      <c r="ZU134" s="48"/>
      <c r="ZV134" s="48"/>
      <c r="ZW134" s="48"/>
      <c r="ZX134" s="48"/>
      <c r="ZY134" s="48"/>
      <c r="ZZ134" s="48"/>
      <c r="AAA134" s="192">
        <f t="shared" si="3713"/>
        <v>0</v>
      </c>
      <c r="AAB134" s="48"/>
      <c r="AAC134" s="48"/>
      <c r="AAE134" s="48"/>
      <c r="AAF134" s="48"/>
      <c r="AAG134" s="48"/>
      <c r="AAH134" s="48"/>
      <c r="AAI134" s="191">
        <f t="shared" si="3714"/>
        <v>0</v>
      </c>
      <c r="AAJ134" s="48"/>
      <c r="AAK134" s="48"/>
      <c r="AAL134" s="48"/>
      <c r="AAM134" s="48"/>
      <c r="AAN134" s="48"/>
      <c r="AAO134" s="48"/>
      <c r="AAP134" s="192">
        <f t="shared" si="3715"/>
        <v>0</v>
      </c>
      <c r="AAQ134" s="48"/>
      <c r="AAR134" s="48"/>
      <c r="AAT134" s="48"/>
      <c r="AAU134" s="48"/>
      <c r="AAV134" s="48"/>
      <c r="AAW134" s="48"/>
      <c r="AAX134" s="191">
        <f t="shared" si="3716"/>
        <v>0</v>
      </c>
      <c r="AAY134" s="48"/>
      <c r="AAZ134" s="48"/>
      <c r="ABA134" s="48"/>
      <c r="ABB134" s="48"/>
      <c r="ABC134" s="48"/>
      <c r="ABD134" s="48"/>
      <c r="ABE134" s="192">
        <f t="shared" si="3717"/>
        <v>0</v>
      </c>
      <c r="ABF134" s="48"/>
      <c r="ABG134" s="48"/>
      <c r="ABI134" s="48"/>
      <c r="ABJ134" s="48"/>
      <c r="ABK134" s="48"/>
      <c r="ABL134" s="48"/>
      <c r="ABM134" s="191">
        <f t="shared" si="3718"/>
        <v>0</v>
      </c>
      <c r="ABN134" s="48"/>
      <c r="ABO134" s="48"/>
      <c r="ABP134" s="48"/>
      <c r="ABQ134" s="48"/>
      <c r="ABR134" s="48"/>
      <c r="ABS134" s="48"/>
      <c r="ABT134" s="192">
        <f t="shared" si="3719"/>
        <v>0</v>
      </c>
      <c r="ABU134" s="48"/>
      <c r="ABV134" s="48"/>
      <c r="ABX134" s="48"/>
      <c r="ABY134" s="48"/>
      <c r="ABZ134" s="48"/>
      <c r="ACA134" s="48"/>
      <c r="ACB134" s="191">
        <f t="shared" si="3720"/>
        <v>0</v>
      </c>
      <c r="ACC134" s="48"/>
      <c r="ACD134" s="48"/>
      <c r="ACE134" s="48"/>
      <c r="ACF134" s="48"/>
      <c r="ACG134" s="48"/>
      <c r="ACH134" s="48"/>
      <c r="ACI134" s="192">
        <f t="shared" si="3721"/>
        <v>0</v>
      </c>
      <c r="ACJ134" s="48"/>
      <c r="ACK134" s="48"/>
      <c r="ACM134" s="48"/>
      <c r="ACN134" s="48"/>
      <c r="ACO134" s="48"/>
      <c r="ACP134" s="48"/>
      <c r="ACQ134" s="191">
        <f t="shared" si="3722"/>
        <v>0</v>
      </c>
      <c r="ACR134" s="48"/>
      <c r="ACS134" s="48"/>
      <c r="ACT134" s="48"/>
      <c r="ACU134" s="48"/>
      <c r="ACV134" s="48"/>
      <c r="ACW134" s="48"/>
      <c r="ACX134" s="192">
        <f t="shared" si="3723"/>
        <v>0</v>
      </c>
      <c r="ACY134" s="48"/>
      <c r="ACZ134" s="48"/>
      <c r="ADC134" s="48"/>
      <c r="ADD134" s="48"/>
      <c r="ADE134" s="48"/>
      <c r="ADF134" s="48"/>
      <c r="ADG134" s="191">
        <f t="shared" si="3724"/>
        <v>0</v>
      </c>
      <c r="ADH134" s="48"/>
      <c r="ADI134" s="48"/>
      <c r="ADJ134" s="48"/>
      <c r="ADK134" s="48"/>
      <c r="ADL134" s="48"/>
      <c r="ADM134" s="48"/>
      <c r="ADN134" s="192">
        <f t="shared" si="3725"/>
        <v>0</v>
      </c>
      <c r="ADO134" s="48"/>
      <c r="ADP134" s="48"/>
      <c r="ADR134" s="48"/>
      <c r="ADS134" s="48"/>
      <c r="ADT134" s="48"/>
      <c r="ADU134" s="48"/>
      <c r="ADV134" s="191">
        <f t="shared" si="3726"/>
        <v>0</v>
      </c>
      <c r="ADW134" s="48"/>
      <c r="ADX134" s="48"/>
      <c r="ADY134" s="48"/>
      <c r="ADZ134" s="48"/>
      <c r="AEA134" s="48"/>
      <c r="AEB134" s="48"/>
      <c r="AEC134" s="192">
        <f t="shared" si="3727"/>
        <v>0</v>
      </c>
      <c r="AED134" s="48"/>
      <c r="AEE134" s="48"/>
      <c r="AEG134" s="48"/>
      <c r="AEH134" s="48"/>
      <c r="AEI134" s="48"/>
      <c r="AEJ134" s="48"/>
      <c r="AEK134" s="191">
        <f t="shared" si="3728"/>
        <v>0</v>
      </c>
      <c r="AEL134" s="48"/>
      <c r="AEM134" s="48"/>
      <c r="AEN134" s="48"/>
      <c r="AEO134" s="48"/>
      <c r="AEP134" s="48"/>
      <c r="AEQ134" s="48"/>
      <c r="AER134" s="192">
        <f t="shared" si="3729"/>
        <v>0</v>
      </c>
      <c r="AES134" s="48"/>
      <c r="AET134" s="48"/>
      <c r="AEV134" s="48"/>
      <c r="AEW134" s="48"/>
      <c r="AEX134" s="48"/>
      <c r="AEY134" s="48"/>
      <c r="AEZ134" s="191">
        <f t="shared" si="3730"/>
        <v>0</v>
      </c>
      <c r="AFA134" s="48"/>
      <c r="AFB134" s="48"/>
      <c r="AFC134" s="48"/>
      <c r="AFD134" s="48"/>
      <c r="AFE134" s="48"/>
      <c r="AFF134" s="48"/>
      <c r="AFG134" s="192">
        <f t="shared" si="3731"/>
        <v>0</v>
      </c>
      <c r="AFH134" s="48"/>
      <c r="AFI134" s="48"/>
      <c r="AFK134" s="48"/>
      <c r="AFL134" s="48"/>
      <c r="AFM134" s="48"/>
      <c r="AFN134" s="48"/>
      <c r="AFO134" s="191">
        <f t="shared" si="3732"/>
        <v>0</v>
      </c>
      <c r="AFP134" s="48"/>
      <c r="AFQ134" s="48"/>
      <c r="AFR134" s="48"/>
      <c r="AFS134" s="48"/>
      <c r="AFT134" s="48"/>
      <c r="AFU134" s="48"/>
      <c r="AFV134" s="192">
        <f t="shared" si="3733"/>
        <v>0</v>
      </c>
      <c r="AFW134" s="48"/>
      <c r="AFX134" s="48"/>
      <c r="AFZ134" s="48"/>
      <c r="AGA134" s="48"/>
      <c r="AGB134" s="48"/>
      <c r="AGC134" s="48"/>
      <c r="AGD134" s="191">
        <f t="shared" si="3734"/>
        <v>0</v>
      </c>
      <c r="AGE134" s="48"/>
      <c r="AGF134" s="48"/>
      <c r="AGG134" s="48"/>
      <c r="AGH134" s="48"/>
      <c r="AGI134" s="48"/>
      <c r="AGJ134" s="48"/>
      <c r="AGK134" s="192">
        <f t="shared" si="3735"/>
        <v>0</v>
      </c>
      <c r="AGL134" s="48"/>
      <c r="AGM134" s="48"/>
      <c r="AGO134" s="48"/>
      <c r="AGP134" s="48"/>
      <c r="AGQ134" s="48"/>
      <c r="AGR134" s="48"/>
      <c r="AGS134" s="191">
        <f t="shared" si="3736"/>
        <v>0</v>
      </c>
      <c r="AGT134" s="48"/>
      <c r="AGU134" s="48"/>
      <c r="AGV134" s="48"/>
      <c r="AGW134" s="48"/>
      <c r="AGX134" s="48"/>
      <c r="AGY134" s="48"/>
      <c r="AGZ134" s="192">
        <f t="shared" si="3737"/>
        <v>0</v>
      </c>
      <c r="AHA134" s="48"/>
      <c r="AHB134" s="48"/>
      <c r="AHD134" s="48"/>
      <c r="AHE134" s="48"/>
      <c r="AHF134" s="48"/>
      <c r="AHG134" s="48"/>
      <c r="AHH134" s="191">
        <f t="shared" si="3738"/>
        <v>0</v>
      </c>
      <c r="AHI134" s="48"/>
      <c r="AHJ134" s="48"/>
      <c r="AHK134" s="48"/>
      <c r="AHL134" s="48"/>
      <c r="AHM134" s="48"/>
      <c r="AHN134" s="48"/>
      <c r="AHO134" s="192">
        <f t="shared" si="3739"/>
        <v>0</v>
      </c>
      <c r="AHP134" s="48"/>
      <c r="AHQ134" s="48"/>
      <c r="AHS134" s="48"/>
      <c r="AHT134" s="48"/>
      <c r="AHU134" s="48"/>
      <c r="AHV134" s="48"/>
      <c r="AHW134" s="191">
        <f t="shared" si="3740"/>
        <v>0</v>
      </c>
      <c r="AHX134" s="48"/>
      <c r="AHY134" s="48"/>
      <c r="AHZ134" s="48"/>
      <c r="AIA134" s="48"/>
      <c r="AIB134" s="48"/>
      <c r="AIC134" s="48"/>
      <c r="AID134" s="192">
        <f t="shared" si="3741"/>
        <v>0</v>
      </c>
      <c r="AIE134" s="48"/>
      <c r="AIF134" s="48"/>
    </row>
    <row r="135" spans="1:916" x14ac:dyDescent="0.25">
      <c r="A135" s="46" t="s">
        <v>304</v>
      </c>
      <c r="B135" s="47" t="s">
        <v>305</v>
      </c>
      <c r="C135" s="53"/>
      <c r="D135" s="48"/>
      <c r="E135" s="48"/>
      <c r="F135" s="48"/>
      <c r="G135" s="191">
        <f t="shared" si="3620"/>
        <v>0</v>
      </c>
      <c r="H135" s="48"/>
      <c r="I135" s="48"/>
      <c r="J135" s="48"/>
      <c r="K135" s="48"/>
      <c r="L135" s="48"/>
      <c r="M135" s="48"/>
      <c r="N135" s="192">
        <f t="shared" si="3621"/>
        <v>0</v>
      </c>
      <c r="O135" s="48"/>
      <c r="P135" s="48"/>
      <c r="Q135" s="48"/>
      <c r="R135" s="48"/>
      <c r="S135" s="48"/>
      <c r="T135" s="48"/>
      <c r="U135" s="191">
        <f t="shared" si="3622"/>
        <v>0</v>
      </c>
      <c r="V135" s="48"/>
      <c r="W135" s="48"/>
      <c r="X135" s="48"/>
      <c r="Y135" s="48"/>
      <c r="Z135" s="48"/>
      <c r="AA135" s="48"/>
      <c r="AB135" s="192">
        <f t="shared" si="3623"/>
        <v>0</v>
      </c>
      <c r="AC135" s="48"/>
      <c r="AD135" s="48"/>
      <c r="AF135" s="48"/>
      <c r="AG135" s="48"/>
      <c r="AH135" s="48"/>
      <c r="AI135" s="48"/>
      <c r="AJ135" s="191">
        <f t="shared" si="3624"/>
        <v>0</v>
      </c>
      <c r="AK135" s="48"/>
      <c r="AL135" s="48"/>
      <c r="AM135" s="48"/>
      <c r="AN135" s="48"/>
      <c r="AO135" s="48"/>
      <c r="AP135" s="48"/>
      <c r="AQ135" s="192">
        <f t="shared" si="3625"/>
        <v>0</v>
      </c>
      <c r="AR135" s="48"/>
      <c r="AS135" s="48"/>
      <c r="AU135" s="48"/>
      <c r="AV135" s="48"/>
      <c r="AW135" s="48"/>
      <c r="AX135" s="48"/>
      <c r="AY135" s="191">
        <f t="shared" si="3626"/>
        <v>0</v>
      </c>
      <c r="AZ135" s="48"/>
      <c r="BA135" s="48"/>
      <c r="BB135" s="48"/>
      <c r="BC135" s="48"/>
      <c r="BD135" s="48"/>
      <c r="BE135" s="48"/>
      <c r="BF135" s="192">
        <f t="shared" si="3627"/>
        <v>0</v>
      </c>
      <c r="BG135" s="48"/>
      <c r="BH135" s="48"/>
      <c r="BJ135" s="48"/>
      <c r="BK135" s="48"/>
      <c r="BL135" s="48"/>
      <c r="BM135" s="48"/>
      <c r="BN135" s="191">
        <f t="shared" si="3628"/>
        <v>0</v>
      </c>
      <c r="BO135" s="48"/>
      <c r="BP135" s="48"/>
      <c r="BQ135" s="48"/>
      <c r="BR135" s="48"/>
      <c r="BS135" s="48"/>
      <c r="BT135" s="48"/>
      <c r="BU135" s="192">
        <f t="shared" si="3629"/>
        <v>0</v>
      </c>
      <c r="BV135" s="48"/>
      <c r="BW135" s="48"/>
      <c r="BY135" s="48"/>
      <c r="BZ135" s="48"/>
      <c r="CA135" s="48"/>
      <c r="CB135" s="48"/>
      <c r="CC135" s="191">
        <f t="shared" si="3630"/>
        <v>0</v>
      </c>
      <c r="CD135" s="48"/>
      <c r="CE135" s="48"/>
      <c r="CF135" s="48"/>
      <c r="CG135" s="48"/>
      <c r="CH135" s="48"/>
      <c r="CI135" s="48"/>
      <c r="CJ135" s="192">
        <f t="shared" si="3631"/>
        <v>0</v>
      </c>
      <c r="CK135" s="48"/>
      <c r="CL135" s="48"/>
      <c r="CN135" s="48"/>
      <c r="CO135" s="48"/>
      <c r="CP135" s="48"/>
      <c r="CQ135" s="48"/>
      <c r="CR135" s="191">
        <f t="shared" si="3632"/>
        <v>0</v>
      </c>
      <c r="CS135" s="48"/>
      <c r="CT135" s="48"/>
      <c r="CU135" s="48"/>
      <c r="CV135" s="48"/>
      <c r="CW135" s="48"/>
      <c r="CX135" s="48"/>
      <c r="CY135" s="192">
        <f t="shared" si="3633"/>
        <v>0</v>
      </c>
      <c r="CZ135" s="48"/>
      <c r="DA135" s="48"/>
      <c r="DC135" s="48"/>
      <c r="DD135" s="48"/>
      <c r="DE135" s="48"/>
      <c r="DF135" s="48"/>
      <c r="DG135" s="191">
        <f t="shared" si="3634"/>
        <v>0</v>
      </c>
      <c r="DH135" s="48"/>
      <c r="DI135" s="48"/>
      <c r="DJ135" s="48"/>
      <c r="DK135" s="48"/>
      <c r="DL135" s="48"/>
      <c r="DM135" s="48"/>
      <c r="DN135" s="192">
        <f t="shared" si="3635"/>
        <v>0</v>
      </c>
      <c r="DO135" s="48"/>
      <c r="DP135" s="48"/>
      <c r="DR135" s="48"/>
      <c r="DS135" s="48"/>
      <c r="DT135" s="48"/>
      <c r="DU135" s="48"/>
      <c r="DV135" s="191">
        <f t="shared" si="3636"/>
        <v>0</v>
      </c>
      <c r="DW135" s="48"/>
      <c r="DX135" s="48"/>
      <c r="DY135" s="48"/>
      <c r="DZ135" s="48"/>
      <c r="EA135" s="48"/>
      <c r="EB135" s="48"/>
      <c r="EC135" s="192">
        <f t="shared" si="3637"/>
        <v>0</v>
      </c>
      <c r="ED135" s="48"/>
      <c r="EE135" s="48"/>
      <c r="EG135" s="48"/>
      <c r="EH135" s="48"/>
      <c r="EI135" s="48"/>
      <c r="EJ135" s="48"/>
      <c r="EK135" s="191">
        <f t="shared" si="3638"/>
        <v>0</v>
      </c>
      <c r="EL135" s="48"/>
      <c r="EM135" s="48"/>
      <c r="EN135" s="48"/>
      <c r="EO135" s="48"/>
      <c r="EP135" s="48"/>
      <c r="EQ135" s="48"/>
      <c r="ER135" s="192">
        <f t="shared" si="3639"/>
        <v>0</v>
      </c>
      <c r="ES135" s="48"/>
      <c r="ET135" s="48"/>
      <c r="EV135" s="48"/>
      <c r="EW135" s="48"/>
      <c r="EX135" s="48"/>
      <c r="EY135" s="48"/>
      <c r="EZ135" s="191">
        <f t="shared" si="3640"/>
        <v>0</v>
      </c>
      <c r="FA135" s="48"/>
      <c r="FB135" s="48"/>
      <c r="FC135" s="48"/>
      <c r="FD135" s="48"/>
      <c r="FE135" s="48"/>
      <c r="FF135" s="48"/>
      <c r="FG135" s="192">
        <f t="shared" si="3641"/>
        <v>0</v>
      </c>
      <c r="FH135" s="48"/>
      <c r="FI135" s="48"/>
      <c r="FK135" s="48"/>
      <c r="FL135" s="48"/>
      <c r="FM135" s="48"/>
      <c r="FN135" s="48"/>
      <c r="FO135" s="191">
        <f t="shared" si="3642"/>
        <v>0</v>
      </c>
      <c r="FP135" s="48"/>
      <c r="FQ135" s="48"/>
      <c r="FR135" s="48"/>
      <c r="FS135" s="48"/>
      <c r="FT135" s="48"/>
      <c r="FU135" s="48"/>
      <c r="FV135" s="192">
        <f t="shared" si="3643"/>
        <v>0</v>
      </c>
      <c r="FW135" s="48"/>
      <c r="FX135" s="48"/>
      <c r="FZ135" s="48"/>
      <c r="GA135" s="48"/>
      <c r="GB135" s="48"/>
      <c r="GC135" s="48"/>
      <c r="GD135" s="191">
        <f t="shared" si="3644"/>
        <v>0</v>
      </c>
      <c r="GE135" s="48"/>
      <c r="GF135" s="48"/>
      <c r="GG135" s="48"/>
      <c r="GH135" s="48"/>
      <c r="GI135" s="48"/>
      <c r="GJ135" s="48"/>
      <c r="GK135" s="192">
        <f t="shared" si="3645"/>
        <v>0</v>
      </c>
      <c r="GL135" s="48"/>
      <c r="GM135" s="48"/>
      <c r="GO135" s="48"/>
      <c r="GP135" s="48"/>
      <c r="GQ135" s="48"/>
      <c r="GR135" s="48"/>
      <c r="GS135" s="191">
        <f t="shared" si="3646"/>
        <v>0</v>
      </c>
      <c r="GT135" s="48"/>
      <c r="GU135" s="48"/>
      <c r="GV135" s="48"/>
      <c r="GW135" s="48"/>
      <c r="GX135" s="48"/>
      <c r="GY135" s="48"/>
      <c r="GZ135" s="192">
        <f t="shared" si="3647"/>
        <v>0</v>
      </c>
      <c r="HA135" s="48"/>
      <c r="HB135" s="48"/>
      <c r="HD135" s="48"/>
      <c r="HE135" s="48"/>
      <c r="HF135" s="48"/>
      <c r="HG135" s="48"/>
      <c r="HH135" s="191">
        <f t="shared" si="3648"/>
        <v>0</v>
      </c>
      <c r="HI135" s="48"/>
      <c r="HJ135" s="48"/>
      <c r="HK135" s="48"/>
      <c r="HL135" s="48"/>
      <c r="HM135" s="48"/>
      <c r="HN135" s="48"/>
      <c r="HO135" s="192">
        <f t="shared" si="3649"/>
        <v>0</v>
      </c>
      <c r="HP135" s="48"/>
      <c r="HQ135" s="48"/>
      <c r="HS135" s="48"/>
      <c r="HT135" s="48"/>
      <c r="HU135" s="48"/>
      <c r="HV135" s="48"/>
      <c r="HW135" s="191">
        <f t="shared" si="3650"/>
        <v>0</v>
      </c>
      <c r="HX135" s="48"/>
      <c r="HY135" s="48"/>
      <c r="HZ135" s="48"/>
      <c r="IA135" s="48"/>
      <c r="IB135" s="48"/>
      <c r="IC135" s="48"/>
      <c r="ID135" s="192">
        <f t="shared" si="3651"/>
        <v>0</v>
      </c>
      <c r="IE135" s="48"/>
      <c r="IF135" s="48"/>
      <c r="IH135" s="48"/>
      <c r="II135" s="48"/>
      <c r="IJ135" s="48"/>
      <c r="IK135" s="48"/>
      <c r="IL135" s="191">
        <f t="shared" si="3652"/>
        <v>0</v>
      </c>
      <c r="IM135" s="48"/>
      <c r="IN135" s="48"/>
      <c r="IO135" s="48"/>
      <c r="IP135" s="48"/>
      <c r="IQ135" s="48"/>
      <c r="IR135" s="48"/>
      <c r="IS135" s="192">
        <f t="shared" si="3653"/>
        <v>0</v>
      </c>
      <c r="IT135" s="48"/>
      <c r="IU135" s="48"/>
      <c r="IW135" s="48"/>
      <c r="IX135" s="48"/>
      <c r="IY135" s="48"/>
      <c r="IZ135" s="48"/>
      <c r="JA135" s="191">
        <f t="shared" si="3654"/>
        <v>0</v>
      </c>
      <c r="JB135" s="48"/>
      <c r="JC135" s="48"/>
      <c r="JD135" s="48"/>
      <c r="JE135" s="48"/>
      <c r="JF135" s="48"/>
      <c r="JG135" s="48"/>
      <c r="JH135" s="192">
        <f t="shared" si="3655"/>
        <v>0</v>
      </c>
      <c r="JI135" s="48"/>
      <c r="JJ135" s="48"/>
      <c r="JL135" s="48"/>
      <c r="JM135" s="48"/>
      <c r="JN135" s="48"/>
      <c r="JO135" s="48"/>
      <c r="JP135" s="191">
        <f t="shared" si="3656"/>
        <v>0</v>
      </c>
      <c r="JQ135" s="48"/>
      <c r="JR135" s="48"/>
      <c r="JS135" s="48"/>
      <c r="JT135" s="48"/>
      <c r="JU135" s="48"/>
      <c r="JV135" s="48"/>
      <c r="JW135" s="192">
        <f t="shared" si="3657"/>
        <v>0</v>
      </c>
      <c r="JX135" s="48"/>
      <c r="JY135" s="48"/>
      <c r="KA135" s="48"/>
      <c r="KB135" s="48"/>
      <c r="KC135" s="48"/>
      <c r="KD135" s="48"/>
      <c r="KE135" s="191">
        <f t="shared" si="3658"/>
        <v>0</v>
      </c>
      <c r="KF135" s="48"/>
      <c r="KG135" s="48"/>
      <c r="KH135" s="48"/>
      <c r="KI135" s="48"/>
      <c r="KJ135" s="48"/>
      <c r="KK135" s="48"/>
      <c r="KL135" s="192">
        <f t="shared" si="3659"/>
        <v>0</v>
      </c>
      <c r="KM135" s="48"/>
      <c r="KN135" s="48"/>
      <c r="KP135" s="48"/>
      <c r="KQ135" s="48"/>
      <c r="KR135" s="48"/>
      <c r="KS135" s="48"/>
      <c r="KT135" s="191">
        <f t="shared" si="3660"/>
        <v>0</v>
      </c>
      <c r="KU135" s="48"/>
      <c r="KV135" s="48"/>
      <c r="KW135" s="48"/>
      <c r="KX135" s="48"/>
      <c r="KY135" s="48"/>
      <c r="KZ135" s="48"/>
      <c r="LA135" s="192">
        <f t="shared" si="3661"/>
        <v>0</v>
      </c>
      <c r="LB135" s="48"/>
      <c r="LC135" s="48"/>
      <c r="LE135" s="48"/>
      <c r="LF135" s="48"/>
      <c r="LG135" s="48"/>
      <c r="LH135" s="48"/>
      <c r="LI135" s="191">
        <f t="shared" si="3662"/>
        <v>0</v>
      </c>
      <c r="LJ135" s="48"/>
      <c r="LK135" s="48"/>
      <c r="LL135" s="48"/>
      <c r="LM135" s="48"/>
      <c r="LN135" s="48"/>
      <c r="LO135" s="48"/>
      <c r="LP135" s="192">
        <f t="shared" si="3663"/>
        <v>0</v>
      </c>
      <c r="LQ135" s="48"/>
      <c r="LR135" s="48"/>
      <c r="LT135" s="48"/>
      <c r="LU135" s="48"/>
      <c r="LV135" s="48"/>
      <c r="LW135" s="48"/>
      <c r="LX135" s="191">
        <f t="shared" si="3664"/>
        <v>0</v>
      </c>
      <c r="LY135" s="48"/>
      <c r="LZ135" s="48"/>
      <c r="MA135" s="48"/>
      <c r="MB135" s="48"/>
      <c r="MC135" s="48"/>
      <c r="MD135" s="48"/>
      <c r="ME135" s="192">
        <f t="shared" si="3665"/>
        <v>0</v>
      </c>
      <c r="MF135" s="48"/>
      <c r="MG135" s="48"/>
      <c r="MI135" s="48"/>
      <c r="MJ135" s="48"/>
      <c r="MK135" s="48"/>
      <c r="ML135" s="48"/>
      <c r="MM135" s="191">
        <f t="shared" si="3666"/>
        <v>0</v>
      </c>
      <c r="MN135" s="48"/>
      <c r="MO135" s="48"/>
      <c r="MP135" s="48"/>
      <c r="MQ135" s="48"/>
      <c r="MR135" s="48"/>
      <c r="MS135" s="48"/>
      <c r="MT135" s="192">
        <f t="shared" si="3667"/>
        <v>0</v>
      </c>
      <c r="MU135" s="48"/>
      <c r="MV135" s="48"/>
      <c r="MX135" s="48"/>
      <c r="MY135" s="48"/>
      <c r="MZ135" s="48"/>
      <c r="NA135" s="48"/>
      <c r="NB135" s="191">
        <f t="shared" si="3668"/>
        <v>0</v>
      </c>
      <c r="NC135" s="48"/>
      <c r="ND135" s="48"/>
      <c r="NE135" s="48"/>
      <c r="NF135" s="48"/>
      <c r="NG135" s="48"/>
      <c r="NH135" s="48"/>
      <c r="NI135" s="192">
        <f t="shared" si="3669"/>
        <v>0</v>
      </c>
      <c r="NJ135" s="48"/>
      <c r="NK135" s="48"/>
      <c r="NM135" s="48"/>
      <c r="NN135" s="48"/>
      <c r="NO135" s="48"/>
      <c r="NP135" s="48"/>
      <c r="NQ135" s="191">
        <f t="shared" si="3670"/>
        <v>0</v>
      </c>
      <c r="NR135" s="48"/>
      <c r="NS135" s="48"/>
      <c r="NT135" s="48"/>
      <c r="NU135" s="48"/>
      <c r="NV135" s="48"/>
      <c r="NW135" s="48"/>
      <c r="NX135" s="192">
        <f t="shared" si="3671"/>
        <v>0</v>
      </c>
      <c r="NY135" s="48"/>
      <c r="NZ135" s="48"/>
      <c r="OB135" s="48"/>
      <c r="OC135" s="48"/>
      <c r="OD135" s="48"/>
      <c r="OE135" s="48"/>
      <c r="OF135" s="191">
        <f t="shared" si="3672"/>
        <v>0</v>
      </c>
      <c r="OG135" s="48"/>
      <c r="OH135" s="48"/>
      <c r="OI135" s="48"/>
      <c r="OJ135" s="48"/>
      <c r="OK135" s="48"/>
      <c r="OL135" s="48"/>
      <c r="OM135" s="192">
        <f t="shared" si="3673"/>
        <v>0</v>
      </c>
      <c r="ON135" s="48"/>
      <c r="OO135" s="48"/>
      <c r="OQ135" s="48"/>
      <c r="OR135" s="48"/>
      <c r="OS135" s="48"/>
      <c r="OT135" s="48"/>
      <c r="OU135" s="191">
        <f t="shared" si="3674"/>
        <v>0</v>
      </c>
      <c r="OV135" s="48"/>
      <c r="OW135" s="48"/>
      <c r="OX135" s="48"/>
      <c r="OY135" s="48"/>
      <c r="OZ135" s="48"/>
      <c r="PA135" s="48"/>
      <c r="PB135" s="192">
        <f t="shared" si="3675"/>
        <v>0</v>
      </c>
      <c r="PC135" s="48"/>
      <c r="PD135" s="48"/>
      <c r="PF135" s="48"/>
      <c r="PG135" s="48"/>
      <c r="PH135" s="48"/>
      <c r="PI135" s="48"/>
      <c r="PJ135" s="191">
        <f t="shared" si="3676"/>
        <v>0</v>
      </c>
      <c r="PK135" s="48"/>
      <c r="PL135" s="48"/>
      <c r="PM135" s="48"/>
      <c r="PN135" s="48"/>
      <c r="PO135" s="48"/>
      <c r="PP135" s="48"/>
      <c r="PQ135" s="192">
        <f t="shared" si="3677"/>
        <v>0</v>
      </c>
      <c r="PR135" s="48"/>
      <c r="PS135" s="48"/>
      <c r="PU135" s="48"/>
      <c r="PV135" s="48"/>
      <c r="PW135" s="48"/>
      <c r="PX135" s="48"/>
      <c r="PY135" s="191">
        <f t="shared" si="3678"/>
        <v>0</v>
      </c>
      <c r="PZ135" s="48"/>
      <c r="QA135" s="48"/>
      <c r="QB135" s="48"/>
      <c r="QC135" s="48"/>
      <c r="QD135" s="48"/>
      <c r="QE135" s="48"/>
      <c r="QF135" s="192">
        <f t="shared" si="3679"/>
        <v>0</v>
      </c>
      <c r="QG135" s="48"/>
      <c r="QH135" s="48"/>
      <c r="QJ135" s="48"/>
      <c r="QK135" s="48"/>
      <c r="QL135" s="48"/>
      <c r="QM135" s="48"/>
      <c r="QN135" s="191">
        <f t="shared" si="3680"/>
        <v>0</v>
      </c>
      <c r="QO135" s="48"/>
      <c r="QP135" s="48"/>
      <c r="QQ135" s="48"/>
      <c r="QR135" s="48"/>
      <c r="QS135" s="48"/>
      <c r="QT135" s="48"/>
      <c r="QU135" s="192">
        <f t="shared" si="3681"/>
        <v>0</v>
      </c>
      <c r="QV135" s="48"/>
      <c r="QW135" s="48"/>
      <c r="QY135" s="48"/>
      <c r="QZ135" s="48"/>
      <c r="RA135" s="48"/>
      <c r="RB135" s="48"/>
      <c r="RC135" s="191">
        <f t="shared" si="3682"/>
        <v>0</v>
      </c>
      <c r="RD135" s="48"/>
      <c r="RE135" s="48"/>
      <c r="RF135" s="48"/>
      <c r="RG135" s="48"/>
      <c r="RH135" s="48"/>
      <c r="RI135" s="48"/>
      <c r="RJ135" s="192">
        <f t="shared" si="3683"/>
        <v>0</v>
      </c>
      <c r="RK135" s="48"/>
      <c r="RL135" s="48"/>
      <c r="RN135" s="48"/>
      <c r="RO135" s="48"/>
      <c r="RP135" s="48"/>
      <c r="RQ135" s="48"/>
      <c r="RR135" s="191">
        <f t="shared" si="3684"/>
        <v>0</v>
      </c>
      <c r="RS135" s="48"/>
      <c r="RT135" s="48"/>
      <c r="RU135" s="48"/>
      <c r="RV135" s="48"/>
      <c r="RW135" s="48"/>
      <c r="RX135" s="48"/>
      <c r="RY135" s="192">
        <f t="shared" si="3685"/>
        <v>0</v>
      </c>
      <c r="RZ135" s="48"/>
      <c r="SA135" s="48"/>
      <c r="SC135" s="48"/>
      <c r="SD135" s="48"/>
      <c r="SE135" s="48"/>
      <c r="SF135" s="48"/>
      <c r="SG135" s="191">
        <f t="shared" si="3686"/>
        <v>0</v>
      </c>
      <c r="SH135" s="48"/>
      <c r="SI135" s="48"/>
      <c r="SJ135" s="48"/>
      <c r="SK135" s="48"/>
      <c r="SL135" s="48"/>
      <c r="SM135" s="48"/>
      <c r="SN135" s="192">
        <f t="shared" si="3687"/>
        <v>0</v>
      </c>
      <c r="SO135" s="48"/>
      <c r="SP135" s="48"/>
      <c r="SR135" s="48"/>
      <c r="SS135" s="48"/>
      <c r="ST135" s="48"/>
      <c r="SU135" s="48"/>
      <c r="SV135" s="191">
        <f t="shared" si="3688"/>
        <v>0</v>
      </c>
      <c r="SW135" s="48"/>
      <c r="SX135" s="48"/>
      <c r="SY135" s="48"/>
      <c r="SZ135" s="48"/>
      <c r="TA135" s="48"/>
      <c r="TB135" s="48"/>
      <c r="TC135" s="192">
        <f t="shared" si="3689"/>
        <v>0</v>
      </c>
      <c r="TD135" s="48"/>
      <c r="TE135" s="48"/>
      <c r="TG135" s="48"/>
      <c r="TH135" s="48"/>
      <c r="TI135" s="48"/>
      <c r="TJ135" s="48"/>
      <c r="TK135" s="191">
        <f t="shared" si="3690"/>
        <v>0</v>
      </c>
      <c r="TL135" s="48"/>
      <c r="TM135" s="48"/>
      <c r="TN135" s="48"/>
      <c r="TO135" s="48"/>
      <c r="TP135" s="48"/>
      <c r="TQ135" s="48"/>
      <c r="TR135" s="192">
        <f t="shared" si="3691"/>
        <v>0</v>
      </c>
      <c r="TS135" s="48"/>
      <c r="TT135" s="48"/>
      <c r="TV135" s="48"/>
      <c r="TW135" s="48"/>
      <c r="TX135" s="48"/>
      <c r="TY135" s="48"/>
      <c r="TZ135" s="191">
        <f t="shared" si="3692"/>
        <v>0</v>
      </c>
      <c r="UA135" s="48"/>
      <c r="UB135" s="48"/>
      <c r="UC135" s="48"/>
      <c r="UD135" s="48"/>
      <c r="UE135" s="48"/>
      <c r="UF135" s="48"/>
      <c r="UG135" s="192">
        <f t="shared" si="3693"/>
        <v>0</v>
      </c>
      <c r="UH135" s="48"/>
      <c r="UI135" s="48"/>
      <c r="UK135" s="48"/>
      <c r="UL135" s="48"/>
      <c r="UM135" s="48"/>
      <c r="UN135" s="48"/>
      <c r="UO135" s="191">
        <f t="shared" si="3694"/>
        <v>0</v>
      </c>
      <c r="UP135" s="48"/>
      <c r="UQ135" s="48"/>
      <c r="UR135" s="48"/>
      <c r="US135" s="48"/>
      <c r="UT135" s="48"/>
      <c r="UU135" s="48"/>
      <c r="UV135" s="192">
        <f t="shared" si="3695"/>
        <v>0</v>
      </c>
      <c r="UW135" s="48"/>
      <c r="UX135" s="48"/>
      <c r="UZ135" s="48"/>
      <c r="VA135" s="48"/>
      <c r="VB135" s="48"/>
      <c r="VC135" s="48"/>
      <c r="VD135" s="191">
        <f t="shared" si="3696"/>
        <v>0</v>
      </c>
      <c r="VE135" s="48"/>
      <c r="VF135" s="48"/>
      <c r="VG135" s="48"/>
      <c r="VH135" s="48"/>
      <c r="VI135" s="48"/>
      <c r="VJ135" s="48"/>
      <c r="VK135" s="192">
        <f t="shared" si="3697"/>
        <v>0</v>
      </c>
      <c r="VL135" s="48"/>
      <c r="VM135" s="48"/>
      <c r="VO135" s="48"/>
      <c r="VP135" s="48"/>
      <c r="VQ135" s="48"/>
      <c r="VR135" s="48"/>
      <c r="VS135" s="191">
        <f t="shared" si="3698"/>
        <v>0</v>
      </c>
      <c r="VT135" s="48"/>
      <c r="VU135" s="48"/>
      <c r="VV135" s="48"/>
      <c r="VW135" s="48"/>
      <c r="VX135" s="48"/>
      <c r="VY135" s="48"/>
      <c r="VZ135" s="192">
        <f t="shared" si="3699"/>
        <v>0</v>
      </c>
      <c r="WA135" s="48"/>
      <c r="WB135" s="48"/>
      <c r="WD135" s="48"/>
      <c r="WE135" s="48"/>
      <c r="WF135" s="48"/>
      <c r="WG135" s="48"/>
      <c r="WH135" s="191">
        <f t="shared" si="3700"/>
        <v>0</v>
      </c>
      <c r="WI135" s="48"/>
      <c r="WJ135" s="48"/>
      <c r="WK135" s="48"/>
      <c r="WL135" s="48"/>
      <c r="WM135" s="48"/>
      <c r="WN135" s="48"/>
      <c r="WO135" s="192">
        <f t="shared" si="3701"/>
        <v>0</v>
      </c>
      <c r="WP135" s="48"/>
      <c r="WQ135" s="48"/>
      <c r="WS135" s="48"/>
      <c r="WT135" s="48"/>
      <c r="WU135" s="48"/>
      <c r="WV135" s="48"/>
      <c r="WW135" s="191">
        <f t="shared" si="3702"/>
        <v>0</v>
      </c>
      <c r="WX135" s="48"/>
      <c r="WY135" s="48"/>
      <c r="WZ135" s="48"/>
      <c r="XA135" s="48"/>
      <c r="XB135" s="48"/>
      <c r="XC135" s="48"/>
      <c r="XD135" s="192">
        <f t="shared" si="3703"/>
        <v>0</v>
      </c>
      <c r="XE135" s="48"/>
      <c r="XF135" s="48"/>
      <c r="XH135" s="48"/>
      <c r="XI135" s="48"/>
      <c r="XJ135" s="48"/>
      <c r="XK135" s="48"/>
      <c r="XL135" s="191">
        <f t="shared" si="3704"/>
        <v>0</v>
      </c>
      <c r="XM135" s="48"/>
      <c r="XN135" s="48"/>
      <c r="XO135" s="48"/>
      <c r="XP135" s="48"/>
      <c r="XQ135" s="48"/>
      <c r="XR135" s="48"/>
      <c r="XS135" s="192">
        <f t="shared" si="3705"/>
        <v>0</v>
      </c>
      <c r="XT135" s="48"/>
      <c r="XU135" s="48"/>
      <c r="XW135" s="48"/>
      <c r="XX135" s="48"/>
      <c r="XY135" s="48"/>
      <c r="XZ135" s="48"/>
      <c r="YA135" s="191">
        <f t="shared" si="3706"/>
        <v>0</v>
      </c>
      <c r="YB135" s="48"/>
      <c r="YC135" s="48"/>
      <c r="YD135" s="48"/>
      <c r="YE135" s="48"/>
      <c r="YF135" s="48"/>
      <c r="YG135" s="48"/>
      <c r="YH135" s="192">
        <f t="shared" si="3707"/>
        <v>0</v>
      </c>
      <c r="YI135" s="48"/>
      <c r="YJ135" s="48"/>
      <c r="YL135" s="48"/>
      <c r="YM135" s="48"/>
      <c r="YN135" s="48"/>
      <c r="YO135" s="48"/>
      <c r="YP135" s="191">
        <f t="shared" si="3708"/>
        <v>0</v>
      </c>
      <c r="YQ135" s="48"/>
      <c r="YR135" s="48"/>
      <c r="YS135" s="48"/>
      <c r="YT135" s="48"/>
      <c r="YU135" s="48"/>
      <c r="YV135" s="48"/>
      <c r="YW135" s="192">
        <f t="shared" si="3709"/>
        <v>0</v>
      </c>
      <c r="YX135" s="48"/>
      <c r="YY135" s="48"/>
      <c r="ZA135" s="48"/>
      <c r="ZB135" s="48"/>
      <c r="ZC135" s="48"/>
      <c r="ZD135" s="48"/>
      <c r="ZE135" s="191">
        <f t="shared" si="3710"/>
        <v>0</v>
      </c>
      <c r="ZF135" s="48"/>
      <c r="ZG135" s="48"/>
      <c r="ZH135" s="48"/>
      <c r="ZI135" s="48"/>
      <c r="ZJ135" s="48"/>
      <c r="ZK135" s="48"/>
      <c r="ZL135" s="192">
        <f t="shared" si="3711"/>
        <v>0</v>
      </c>
      <c r="ZM135" s="48"/>
      <c r="ZN135" s="48"/>
      <c r="ZP135" s="48"/>
      <c r="ZQ135" s="48"/>
      <c r="ZR135" s="48"/>
      <c r="ZS135" s="48"/>
      <c r="ZT135" s="191">
        <f t="shared" si="3712"/>
        <v>0</v>
      </c>
      <c r="ZU135" s="48"/>
      <c r="ZV135" s="48"/>
      <c r="ZW135" s="48"/>
      <c r="ZX135" s="48"/>
      <c r="ZY135" s="48"/>
      <c r="ZZ135" s="48"/>
      <c r="AAA135" s="192">
        <f t="shared" si="3713"/>
        <v>0</v>
      </c>
      <c r="AAB135" s="48"/>
      <c r="AAC135" s="48"/>
      <c r="AAE135" s="48"/>
      <c r="AAF135" s="48"/>
      <c r="AAG135" s="48"/>
      <c r="AAH135" s="48"/>
      <c r="AAI135" s="191">
        <f t="shared" si="3714"/>
        <v>0</v>
      </c>
      <c r="AAJ135" s="48"/>
      <c r="AAK135" s="48"/>
      <c r="AAL135" s="48"/>
      <c r="AAM135" s="48"/>
      <c r="AAN135" s="48"/>
      <c r="AAO135" s="48"/>
      <c r="AAP135" s="192">
        <f t="shared" si="3715"/>
        <v>0</v>
      </c>
      <c r="AAQ135" s="48"/>
      <c r="AAR135" s="48"/>
      <c r="AAT135" s="48"/>
      <c r="AAU135" s="48"/>
      <c r="AAV135" s="48"/>
      <c r="AAW135" s="48"/>
      <c r="AAX135" s="191">
        <f t="shared" si="3716"/>
        <v>0</v>
      </c>
      <c r="AAY135" s="48"/>
      <c r="AAZ135" s="48"/>
      <c r="ABA135" s="48"/>
      <c r="ABB135" s="48"/>
      <c r="ABC135" s="48"/>
      <c r="ABD135" s="48"/>
      <c r="ABE135" s="192">
        <f t="shared" si="3717"/>
        <v>0</v>
      </c>
      <c r="ABF135" s="48"/>
      <c r="ABG135" s="48"/>
      <c r="ABI135" s="48"/>
      <c r="ABJ135" s="48"/>
      <c r="ABK135" s="48"/>
      <c r="ABL135" s="48"/>
      <c r="ABM135" s="191">
        <f t="shared" si="3718"/>
        <v>0</v>
      </c>
      <c r="ABN135" s="48"/>
      <c r="ABO135" s="48"/>
      <c r="ABP135" s="48"/>
      <c r="ABQ135" s="48"/>
      <c r="ABR135" s="48"/>
      <c r="ABS135" s="48"/>
      <c r="ABT135" s="192">
        <f t="shared" si="3719"/>
        <v>0</v>
      </c>
      <c r="ABU135" s="48"/>
      <c r="ABV135" s="48"/>
      <c r="ABX135" s="48"/>
      <c r="ABY135" s="48"/>
      <c r="ABZ135" s="48"/>
      <c r="ACA135" s="48"/>
      <c r="ACB135" s="191">
        <f t="shared" si="3720"/>
        <v>0</v>
      </c>
      <c r="ACC135" s="48"/>
      <c r="ACD135" s="48"/>
      <c r="ACE135" s="48"/>
      <c r="ACF135" s="48"/>
      <c r="ACG135" s="48"/>
      <c r="ACH135" s="48"/>
      <c r="ACI135" s="192">
        <f t="shared" si="3721"/>
        <v>0</v>
      </c>
      <c r="ACJ135" s="48"/>
      <c r="ACK135" s="48"/>
      <c r="ACM135" s="48"/>
      <c r="ACN135" s="48"/>
      <c r="ACO135" s="48"/>
      <c r="ACP135" s="48"/>
      <c r="ACQ135" s="191">
        <f t="shared" si="3722"/>
        <v>0</v>
      </c>
      <c r="ACR135" s="48"/>
      <c r="ACS135" s="48"/>
      <c r="ACT135" s="48"/>
      <c r="ACU135" s="48"/>
      <c r="ACV135" s="48"/>
      <c r="ACW135" s="48"/>
      <c r="ACX135" s="192">
        <f t="shared" si="3723"/>
        <v>0</v>
      </c>
      <c r="ACY135" s="48"/>
      <c r="ACZ135" s="48"/>
      <c r="ADC135" s="48"/>
      <c r="ADD135" s="48"/>
      <c r="ADE135" s="48"/>
      <c r="ADF135" s="48"/>
      <c r="ADG135" s="191">
        <f t="shared" si="3724"/>
        <v>0</v>
      </c>
      <c r="ADH135" s="48"/>
      <c r="ADI135" s="48"/>
      <c r="ADJ135" s="48"/>
      <c r="ADK135" s="48"/>
      <c r="ADL135" s="48"/>
      <c r="ADM135" s="48"/>
      <c r="ADN135" s="192">
        <f t="shared" si="3725"/>
        <v>0</v>
      </c>
      <c r="ADO135" s="48"/>
      <c r="ADP135" s="48"/>
      <c r="ADR135" s="48"/>
      <c r="ADS135" s="48"/>
      <c r="ADT135" s="48"/>
      <c r="ADU135" s="48"/>
      <c r="ADV135" s="191">
        <f t="shared" si="3726"/>
        <v>0</v>
      </c>
      <c r="ADW135" s="48"/>
      <c r="ADX135" s="48"/>
      <c r="ADY135" s="48"/>
      <c r="ADZ135" s="48"/>
      <c r="AEA135" s="48"/>
      <c r="AEB135" s="48"/>
      <c r="AEC135" s="192">
        <f t="shared" si="3727"/>
        <v>0</v>
      </c>
      <c r="AED135" s="48"/>
      <c r="AEE135" s="48"/>
      <c r="AEG135" s="48"/>
      <c r="AEH135" s="48"/>
      <c r="AEI135" s="48"/>
      <c r="AEJ135" s="48"/>
      <c r="AEK135" s="191">
        <f t="shared" si="3728"/>
        <v>0</v>
      </c>
      <c r="AEL135" s="48"/>
      <c r="AEM135" s="48"/>
      <c r="AEN135" s="48"/>
      <c r="AEO135" s="48"/>
      <c r="AEP135" s="48"/>
      <c r="AEQ135" s="48"/>
      <c r="AER135" s="192">
        <f t="shared" si="3729"/>
        <v>0</v>
      </c>
      <c r="AES135" s="48"/>
      <c r="AET135" s="48"/>
      <c r="AEV135" s="48"/>
      <c r="AEW135" s="48"/>
      <c r="AEX135" s="48"/>
      <c r="AEY135" s="48"/>
      <c r="AEZ135" s="191">
        <f t="shared" si="3730"/>
        <v>0</v>
      </c>
      <c r="AFA135" s="48"/>
      <c r="AFB135" s="48"/>
      <c r="AFC135" s="48"/>
      <c r="AFD135" s="48"/>
      <c r="AFE135" s="48"/>
      <c r="AFF135" s="48"/>
      <c r="AFG135" s="192">
        <f t="shared" si="3731"/>
        <v>0</v>
      </c>
      <c r="AFH135" s="48"/>
      <c r="AFI135" s="48"/>
      <c r="AFK135" s="48"/>
      <c r="AFL135" s="48"/>
      <c r="AFM135" s="48"/>
      <c r="AFN135" s="48"/>
      <c r="AFO135" s="191">
        <f t="shared" si="3732"/>
        <v>0</v>
      </c>
      <c r="AFP135" s="48"/>
      <c r="AFQ135" s="48"/>
      <c r="AFR135" s="48"/>
      <c r="AFS135" s="48"/>
      <c r="AFT135" s="48"/>
      <c r="AFU135" s="48"/>
      <c r="AFV135" s="192">
        <f t="shared" si="3733"/>
        <v>0</v>
      </c>
      <c r="AFW135" s="48"/>
      <c r="AFX135" s="48"/>
      <c r="AFZ135" s="48"/>
      <c r="AGA135" s="48"/>
      <c r="AGB135" s="48"/>
      <c r="AGC135" s="48"/>
      <c r="AGD135" s="191">
        <f t="shared" si="3734"/>
        <v>0</v>
      </c>
      <c r="AGE135" s="48"/>
      <c r="AGF135" s="48"/>
      <c r="AGG135" s="48"/>
      <c r="AGH135" s="48"/>
      <c r="AGI135" s="48"/>
      <c r="AGJ135" s="48"/>
      <c r="AGK135" s="192">
        <f t="shared" si="3735"/>
        <v>0</v>
      </c>
      <c r="AGL135" s="48"/>
      <c r="AGM135" s="48"/>
      <c r="AGO135" s="48"/>
      <c r="AGP135" s="48"/>
      <c r="AGQ135" s="48"/>
      <c r="AGR135" s="48"/>
      <c r="AGS135" s="191">
        <f t="shared" si="3736"/>
        <v>0</v>
      </c>
      <c r="AGT135" s="48"/>
      <c r="AGU135" s="48"/>
      <c r="AGV135" s="48"/>
      <c r="AGW135" s="48"/>
      <c r="AGX135" s="48"/>
      <c r="AGY135" s="48"/>
      <c r="AGZ135" s="192">
        <f t="shared" si="3737"/>
        <v>0</v>
      </c>
      <c r="AHA135" s="48"/>
      <c r="AHB135" s="48"/>
      <c r="AHD135" s="48"/>
      <c r="AHE135" s="48"/>
      <c r="AHF135" s="48"/>
      <c r="AHG135" s="48"/>
      <c r="AHH135" s="191">
        <f t="shared" si="3738"/>
        <v>0</v>
      </c>
      <c r="AHI135" s="48"/>
      <c r="AHJ135" s="48"/>
      <c r="AHK135" s="48"/>
      <c r="AHL135" s="48"/>
      <c r="AHM135" s="48"/>
      <c r="AHN135" s="48"/>
      <c r="AHO135" s="192">
        <f t="shared" si="3739"/>
        <v>0</v>
      </c>
      <c r="AHP135" s="48"/>
      <c r="AHQ135" s="48"/>
      <c r="AHS135" s="48"/>
      <c r="AHT135" s="48"/>
      <c r="AHU135" s="48"/>
      <c r="AHV135" s="48"/>
      <c r="AHW135" s="191">
        <f t="shared" si="3740"/>
        <v>0</v>
      </c>
      <c r="AHX135" s="48"/>
      <c r="AHY135" s="48"/>
      <c r="AHZ135" s="48"/>
      <c r="AIA135" s="48"/>
      <c r="AIB135" s="48"/>
      <c r="AIC135" s="48"/>
      <c r="AID135" s="192">
        <f t="shared" si="3741"/>
        <v>0</v>
      </c>
      <c r="AIE135" s="48"/>
      <c r="AIF135" s="48"/>
    </row>
    <row r="136" spans="1:916" x14ac:dyDescent="0.25">
      <c r="A136" s="46" t="s">
        <v>306</v>
      </c>
      <c r="B136" s="47" t="s">
        <v>307</v>
      </c>
      <c r="C136" s="53"/>
      <c r="D136" s="48"/>
      <c r="E136" s="48"/>
      <c r="F136" s="48"/>
      <c r="G136" s="191">
        <f t="shared" si="3620"/>
        <v>0</v>
      </c>
      <c r="H136" s="48"/>
      <c r="I136" s="48"/>
      <c r="J136" s="48"/>
      <c r="K136" s="48"/>
      <c r="L136" s="48"/>
      <c r="M136" s="48"/>
      <c r="N136" s="192">
        <f t="shared" si="3621"/>
        <v>0</v>
      </c>
      <c r="O136" s="48"/>
      <c r="P136" s="48"/>
      <c r="Q136" s="48"/>
      <c r="R136" s="48"/>
      <c r="S136" s="48"/>
      <c r="T136" s="48"/>
      <c r="U136" s="191">
        <f t="shared" si="3622"/>
        <v>0</v>
      </c>
      <c r="V136" s="48"/>
      <c r="W136" s="48"/>
      <c r="X136" s="48"/>
      <c r="Y136" s="48"/>
      <c r="Z136" s="48"/>
      <c r="AA136" s="48"/>
      <c r="AB136" s="192">
        <f t="shared" si="3623"/>
        <v>0</v>
      </c>
      <c r="AC136" s="48"/>
      <c r="AD136" s="48"/>
      <c r="AF136" s="48"/>
      <c r="AG136" s="48"/>
      <c r="AH136" s="48"/>
      <c r="AI136" s="48"/>
      <c r="AJ136" s="191">
        <f t="shared" si="3624"/>
        <v>0</v>
      </c>
      <c r="AK136" s="48"/>
      <c r="AL136" s="48"/>
      <c r="AM136" s="48"/>
      <c r="AN136" s="48"/>
      <c r="AO136" s="48"/>
      <c r="AP136" s="48"/>
      <c r="AQ136" s="192">
        <f t="shared" si="3625"/>
        <v>0</v>
      </c>
      <c r="AR136" s="48"/>
      <c r="AS136" s="48"/>
      <c r="AU136" s="48"/>
      <c r="AV136" s="48"/>
      <c r="AW136" s="48"/>
      <c r="AX136" s="48"/>
      <c r="AY136" s="191">
        <f t="shared" si="3626"/>
        <v>0</v>
      </c>
      <c r="AZ136" s="48"/>
      <c r="BA136" s="48"/>
      <c r="BB136" s="48"/>
      <c r="BC136" s="48"/>
      <c r="BD136" s="48"/>
      <c r="BE136" s="48"/>
      <c r="BF136" s="192">
        <f t="shared" si="3627"/>
        <v>0</v>
      </c>
      <c r="BG136" s="48"/>
      <c r="BH136" s="48"/>
      <c r="BJ136" s="48"/>
      <c r="BK136" s="48"/>
      <c r="BL136" s="48"/>
      <c r="BM136" s="48"/>
      <c r="BN136" s="191">
        <f t="shared" si="3628"/>
        <v>0</v>
      </c>
      <c r="BO136" s="48"/>
      <c r="BP136" s="48"/>
      <c r="BQ136" s="48"/>
      <c r="BR136" s="48"/>
      <c r="BS136" s="48"/>
      <c r="BT136" s="48"/>
      <c r="BU136" s="192">
        <f t="shared" si="3629"/>
        <v>0</v>
      </c>
      <c r="BV136" s="48"/>
      <c r="BW136" s="48"/>
      <c r="BY136" s="48"/>
      <c r="BZ136" s="48"/>
      <c r="CA136" s="48"/>
      <c r="CB136" s="48"/>
      <c r="CC136" s="191">
        <f t="shared" si="3630"/>
        <v>0</v>
      </c>
      <c r="CD136" s="48"/>
      <c r="CE136" s="48"/>
      <c r="CF136" s="48"/>
      <c r="CG136" s="48"/>
      <c r="CH136" s="48"/>
      <c r="CI136" s="48"/>
      <c r="CJ136" s="192">
        <f t="shared" si="3631"/>
        <v>0</v>
      </c>
      <c r="CK136" s="48"/>
      <c r="CL136" s="48"/>
      <c r="CN136" s="48"/>
      <c r="CO136" s="48"/>
      <c r="CP136" s="48"/>
      <c r="CQ136" s="48"/>
      <c r="CR136" s="191">
        <f t="shared" si="3632"/>
        <v>0</v>
      </c>
      <c r="CS136" s="48"/>
      <c r="CT136" s="48"/>
      <c r="CU136" s="48"/>
      <c r="CV136" s="48"/>
      <c r="CW136" s="48"/>
      <c r="CX136" s="48"/>
      <c r="CY136" s="192">
        <f t="shared" si="3633"/>
        <v>0</v>
      </c>
      <c r="CZ136" s="48"/>
      <c r="DA136" s="48"/>
      <c r="DC136" s="48"/>
      <c r="DD136" s="48"/>
      <c r="DE136" s="48"/>
      <c r="DF136" s="48"/>
      <c r="DG136" s="191">
        <f t="shared" si="3634"/>
        <v>0</v>
      </c>
      <c r="DH136" s="48"/>
      <c r="DI136" s="48"/>
      <c r="DJ136" s="48"/>
      <c r="DK136" s="48"/>
      <c r="DL136" s="48"/>
      <c r="DM136" s="48"/>
      <c r="DN136" s="192">
        <f t="shared" si="3635"/>
        <v>0</v>
      </c>
      <c r="DO136" s="48"/>
      <c r="DP136" s="48"/>
      <c r="DR136" s="48"/>
      <c r="DS136" s="48"/>
      <c r="DT136" s="48"/>
      <c r="DU136" s="48"/>
      <c r="DV136" s="191">
        <f t="shared" si="3636"/>
        <v>0</v>
      </c>
      <c r="DW136" s="48"/>
      <c r="DX136" s="48"/>
      <c r="DY136" s="48"/>
      <c r="DZ136" s="48"/>
      <c r="EA136" s="48"/>
      <c r="EB136" s="48"/>
      <c r="EC136" s="192">
        <f t="shared" si="3637"/>
        <v>0</v>
      </c>
      <c r="ED136" s="48"/>
      <c r="EE136" s="48"/>
      <c r="EG136" s="48"/>
      <c r="EH136" s="48"/>
      <c r="EI136" s="48"/>
      <c r="EJ136" s="48"/>
      <c r="EK136" s="191">
        <f t="shared" si="3638"/>
        <v>0</v>
      </c>
      <c r="EL136" s="48"/>
      <c r="EM136" s="48"/>
      <c r="EN136" s="48"/>
      <c r="EO136" s="48"/>
      <c r="EP136" s="48"/>
      <c r="EQ136" s="48"/>
      <c r="ER136" s="192">
        <f t="shared" si="3639"/>
        <v>0</v>
      </c>
      <c r="ES136" s="48"/>
      <c r="ET136" s="48"/>
      <c r="EV136" s="48"/>
      <c r="EW136" s="48"/>
      <c r="EX136" s="48"/>
      <c r="EY136" s="48"/>
      <c r="EZ136" s="191">
        <f t="shared" si="3640"/>
        <v>0</v>
      </c>
      <c r="FA136" s="48"/>
      <c r="FB136" s="48"/>
      <c r="FC136" s="48"/>
      <c r="FD136" s="48"/>
      <c r="FE136" s="48"/>
      <c r="FF136" s="48"/>
      <c r="FG136" s="192">
        <f t="shared" si="3641"/>
        <v>0</v>
      </c>
      <c r="FH136" s="48"/>
      <c r="FI136" s="48"/>
      <c r="FK136" s="48"/>
      <c r="FL136" s="48"/>
      <c r="FM136" s="48"/>
      <c r="FN136" s="48"/>
      <c r="FO136" s="191">
        <f t="shared" si="3642"/>
        <v>0</v>
      </c>
      <c r="FP136" s="48"/>
      <c r="FQ136" s="48"/>
      <c r="FR136" s="48"/>
      <c r="FS136" s="48"/>
      <c r="FT136" s="48"/>
      <c r="FU136" s="48"/>
      <c r="FV136" s="192">
        <f t="shared" si="3643"/>
        <v>0</v>
      </c>
      <c r="FW136" s="48"/>
      <c r="FX136" s="48"/>
      <c r="FZ136" s="48"/>
      <c r="GA136" s="48"/>
      <c r="GB136" s="48"/>
      <c r="GC136" s="48"/>
      <c r="GD136" s="191">
        <f t="shared" si="3644"/>
        <v>0</v>
      </c>
      <c r="GE136" s="48"/>
      <c r="GF136" s="48"/>
      <c r="GG136" s="48"/>
      <c r="GH136" s="48"/>
      <c r="GI136" s="48"/>
      <c r="GJ136" s="48"/>
      <c r="GK136" s="192">
        <f t="shared" si="3645"/>
        <v>0</v>
      </c>
      <c r="GL136" s="48"/>
      <c r="GM136" s="48"/>
      <c r="GO136" s="48"/>
      <c r="GP136" s="48"/>
      <c r="GQ136" s="48"/>
      <c r="GR136" s="48"/>
      <c r="GS136" s="191">
        <f t="shared" si="3646"/>
        <v>0</v>
      </c>
      <c r="GT136" s="48"/>
      <c r="GU136" s="48"/>
      <c r="GV136" s="48"/>
      <c r="GW136" s="48"/>
      <c r="GX136" s="48"/>
      <c r="GY136" s="48"/>
      <c r="GZ136" s="192">
        <f t="shared" si="3647"/>
        <v>0</v>
      </c>
      <c r="HA136" s="48"/>
      <c r="HB136" s="48"/>
      <c r="HD136" s="48"/>
      <c r="HE136" s="48"/>
      <c r="HF136" s="48"/>
      <c r="HG136" s="48"/>
      <c r="HH136" s="191">
        <f t="shared" si="3648"/>
        <v>0</v>
      </c>
      <c r="HI136" s="48"/>
      <c r="HJ136" s="48"/>
      <c r="HK136" s="48"/>
      <c r="HL136" s="48"/>
      <c r="HM136" s="48"/>
      <c r="HN136" s="48"/>
      <c r="HO136" s="192">
        <f t="shared" si="3649"/>
        <v>0</v>
      </c>
      <c r="HP136" s="48"/>
      <c r="HQ136" s="48"/>
      <c r="HS136" s="48"/>
      <c r="HT136" s="48"/>
      <c r="HU136" s="48"/>
      <c r="HV136" s="48"/>
      <c r="HW136" s="191">
        <f t="shared" si="3650"/>
        <v>0</v>
      </c>
      <c r="HX136" s="48"/>
      <c r="HY136" s="48"/>
      <c r="HZ136" s="48"/>
      <c r="IA136" s="48"/>
      <c r="IB136" s="48"/>
      <c r="IC136" s="48"/>
      <c r="ID136" s="192">
        <f t="shared" si="3651"/>
        <v>0</v>
      </c>
      <c r="IE136" s="48"/>
      <c r="IF136" s="48"/>
      <c r="IH136" s="48"/>
      <c r="II136" s="48"/>
      <c r="IJ136" s="48"/>
      <c r="IK136" s="48"/>
      <c r="IL136" s="191">
        <f t="shared" si="3652"/>
        <v>0</v>
      </c>
      <c r="IM136" s="48"/>
      <c r="IN136" s="48"/>
      <c r="IO136" s="48"/>
      <c r="IP136" s="48"/>
      <c r="IQ136" s="48"/>
      <c r="IR136" s="48"/>
      <c r="IS136" s="192">
        <f t="shared" si="3653"/>
        <v>0</v>
      </c>
      <c r="IT136" s="48"/>
      <c r="IU136" s="48"/>
      <c r="IW136" s="48"/>
      <c r="IX136" s="48"/>
      <c r="IY136" s="48"/>
      <c r="IZ136" s="48"/>
      <c r="JA136" s="191">
        <f t="shared" si="3654"/>
        <v>0</v>
      </c>
      <c r="JB136" s="48"/>
      <c r="JC136" s="48"/>
      <c r="JD136" s="48"/>
      <c r="JE136" s="48"/>
      <c r="JF136" s="48"/>
      <c r="JG136" s="48"/>
      <c r="JH136" s="192">
        <f t="shared" si="3655"/>
        <v>0</v>
      </c>
      <c r="JI136" s="48"/>
      <c r="JJ136" s="48"/>
      <c r="JL136" s="48"/>
      <c r="JM136" s="48"/>
      <c r="JN136" s="48"/>
      <c r="JO136" s="48"/>
      <c r="JP136" s="191">
        <f t="shared" si="3656"/>
        <v>0</v>
      </c>
      <c r="JQ136" s="48"/>
      <c r="JR136" s="48"/>
      <c r="JS136" s="48"/>
      <c r="JT136" s="48"/>
      <c r="JU136" s="48"/>
      <c r="JV136" s="48"/>
      <c r="JW136" s="192">
        <f t="shared" si="3657"/>
        <v>0</v>
      </c>
      <c r="JX136" s="48"/>
      <c r="JY136" s="48"/>
      <c r="KA136" s="48"/>
      <c r="KB136" s="48"/>
      <c r="KC136" s="48"/>
      <c r="KD136" s="48"/>
      <c r="KE136" s="191">
        <f t="shared" si="3658"/>
        <v>0</v>
      </c>
      <c r="KF136" s="48"/>
      <c r="KG136" s="48"/>
      <c r="KH136" s="48"/>
      <c r="KI136" s="48"/>
      <c r="KJ136" s="48"/>
      <c r="KK136" s="48"/>
      <c r="KL136" s="192">
        <f t="shared" si="3659"/>
        <v>0</v>
      </c>
      <c r="KM136" s="48"/>
      <c r="KN136" s="48"/>
      <c r="KP136" s="48"/>
      <c r="KQ136" s="48"/>
      <c r="KR136" s="48"/>
      <c r="KS136" s="48"/>
      <c r="KT136" s="191">
        <f t="shared" si="3660"/>
        <v>0</v>
      </c>
      <c r="KU136" s="48"/>
      <c r="KV136" s="48"/>
      <c r="KW136" s="48"/>
      <c r="KX136" s="48"/>
      <c r="KY136" s="48"/>
      <c r="KZ136" s="48"/>
      <c r="LA136" s="192">
        <f t="shared" si="3661"/>
        <v>0</v>
      </c>
      <c r="LB136" s="48"/>
      <c r="LC136" s="48"/>
      <c r="LE136" s="48"/>
      <c r="LF136" s="48"/>
      <c r="LG136" s="48"/>
      <c r="LH136" s="48"/>
      <c r="LI136" s="191">
        <f t="shared" si="3662"/>
        <v>0</v>
      </c>
      <c r="LJ136" s="48"/>
      <c r="LK136" s="48"/>
      <c r="LL136" s="48"/>
      <c r="LM136" s="48"/>
      <c r="LN136" s="48"/>
      <c r="LO136" s="48"/>
      <c r="LP136" s="192">
        <f t="shared" si="3663"/>
        <v>0</v>
      </c>
      <c r="LQ136" s="48"/>
      <c r="LR136" s="48"/>
      <c r="LT136" s="48"/>
      <c r="LU136" s="48"/>
      <c r="LV136" s="48"/>
      <c r="LW136" s="48"/>
      <c r="LX136" s="191">
        <f t="shared" si="3664"/>
        <v>0</v>
      </c>
      <c r="LY136" s="48"/>
      <c r="LZ136" s="48"/>
      <c r="MA136" s="48"/>
      <c r="MB136" s="48"/>
      <c r="MC136" s="48"/>
      <c r="MD136" s="48"/>
      <c r="ME136" s="192">
        <f t="shared" si="3665"/>
        <v>0</v>
      </c>
      <c r="MF136" s="48"/>
      <c r="MG136" s="48"/>
      <c r="MI136" s="48"/>
      <c r="MJ136" s="48"/>
      <c r="MK136" s="48"/>
      <c r="ML136" s="48"/>
      <c r="MM136" s="191">
        <f t="shared" si="3666"/>
        <v>0</v>
      </c>
      <c r="MN136" s="48"/>
      <c r="MO136" s="48"/>
      <c r="MP136" s="48"/>
      <c r="MQ136" s="48"/>
      <c r="MR136" s="48"/>
      <c r="MS136" s="48"/>
      <c r="MT136" s="192">
        <f t="shared" si="3667"/>
        <v>0</v>
      </c>
      <c r="MU136" s="48"/>
      <c r="MV136" s="48"/>
      <c r="MX136" s="48"/>
      <c r="MY136" s="48"/>
      <c r="MZ136" s="48"/>
      <c r="NA136" s="48"/>
      <c r="NB136" s="191">
        <f t="shared" si="3668"/>
        <v>0</v>
      </c>
      <c r="NC136" s="48"/>
      <c r="ND136" s="48"/>
      <c r="NE136" s="48"/>
      <c r="NF136" s="48"/>
      <c r="NG136" s="48"/>
      <c r="NH136" s="48"/>
      <c r="NI136" s="192">
        <f t="shared" si="3669"/>
        <v>0</v>
      </c>
      <c r="NJ136" s="48"/>
      <c r="NK136" s="48"/>
      <c r="NM136" s="48"/>
      <c r="NN136" s="48"/>
      <c r="NO136" s="48"/>
      <c r="NP136" s="48"/>
      <c r="NQ136" s="191">
        <f t="shared" si="3670"/>
        <v>0</v>
      </c>
      <c r="NR136" s="48"/>
      <c r="NS136" s="48"/>
      <c r="NT136" s="48"/>
      <c r="NU136" s="48"/>
      <c r="NV136" s="48"/>
      <c r="NW136" s="48"/>
      <c r="NX136" s="192">
        <f t="shared" si="3671"/>
        <v>0</v>
      </c>
      <c r="NY136" s="48"/>
      <c r="NZ136" s="48"/>
      <c r="OB136" s="48"/>
      <c r="OC136" s="48"/>
      <c r="OD136" s="48"/>
      <c r="OE136" s="48"/>
      <c r="OF136" s="191">
        <f t="shared" si="3672"/>
        <v>0</v>
      </c>
      <c r="OG136" s="48"/>
      <c r="OH136" s="48"/>
      <c r="OI136" s="48"/>
      <c r="OJ136" s="48"/>
      <c r="OK136" s="48"/>
      <c r="OL136" s="48"/>
      <c r="OM136" s="192">
        <f t="shared" si="3673"/>
        <v>0</v>
      </c>
      <c r="ON136" s="48"/>
      <c r="OO136" s="48"/>
      <c r="OQ136" s="48"/>
      <c r="OR136" s="48"/>
      <c r="OS136" s="48"/>
      <c r="OT136" s="48"/>
      <c r="OU136" s="191">
        <f t="shared" si="3674"/>
        <v>0</v>
      </c>
      <c r="OV136" s="48"/>
      <c r="OW136" s="48"/>
      <c r="OX136" s="48"/>
      <c r="OY136" s="48"/>
      <c r="OZ136" s="48"/>
      <c r="PA136" s="48"/>
      <c r="PB136" s="192">
        <f t="shared" si="3675"/>
        <v>0</v>
      </c>
      <c r="PC136" s="48"/>
      <c r="PD136" s="48"/>
      <c r="PF136" s="48"/>
      <c r="PG136" s="48"/>
      <c r="PH136" s="48"/>
      <c r="PI136" s="48"/>
      <c r="PJ136" s="191">
        <f t="shared" si="3676"/>
        <v>0</v>
      </c>
      <c r="PK136" s="48"/>
      <c r="PL136" s="48"/>
      <c r="PM136" s="48"/>
      <c r="PN136" s="48"/>
      <c r="PO136" s="48"/>
      <c r="PP136" s="48"/>
      <c r="PQ136" s="192">
        <f t="shared" si="3677"/>
        <v>0</v>
      </c>
      <c r="PR136" s="48"/>
      <c r="PS136" s="48"/>
      <c r="PU136" s="48"/>
      <c r="PV136" s="48"/>
      <c r="PW136" s="48"/>
      <c r="PX136" s="48"/>
      <c r="PY136" s="191">
        <f t="shared" si="3678"/>
        <v>0</v>
      </c>
      <c r="PZ136" s="48"/>
      <c r="QA136" s="48"/>
      <c r="QB136" s="48"/>
      <c r="QC136" s="48"/>
      <c r="QD136" s="48"/>
      <c r="QE136" s="48"/>
      <c r="QF136" s="192">
        <f t="shared" si="3679"/>
        <v>0</v>
      </c>
      <c r="QG136" s="48"/>
      <c r="QH136" s="48"/>
      <c r="QJ136" s="48"/>
      <c r="QK136" s="48"/>
      <c r="QL136" s="48"/>
      <c r="QM136" s="48"/>
      <c r="QN136" s="191">
        <f t="shared" si="3680"/>
        <v>0</v>
      </c>
      <c r="QO136" s="48"/>
      <c r="QP136" s="48"/>
      <c r="QQ136" s="48"/>
      <c r="QR136" s="48"/>
      <c r="QS136" s="48"/>
      <c r="QT136" s="48"/>
      <c r="QU136" s="192">
        <f t="shared" si="3681"/>
        <v>0</v>
      </c>
      <c r="QV136" s="48"/>
      <c r="QW136" s="48"/>
      <c r="QY136" s="48"/>
      <c r="QZ136" s="48"/>
      <c r="RA136" s="48"/>
      <c r="RB136" s="48"/>
      <c r="RC136" s="191">
        <f t="shared" si="3682"/>
        <v>0</v>
      </c>
      <c r="RD136" s="48"/>
      <c r="RE136" s="48"/>
      <c r="RF136" s="48"/>
      <c r="RG136" s="48"/>
      <c r="RH136" s="48"/>
      <c r="RI136" s="48"/>
      <c r="RJ136" s="192">
        <f t="shared" si="3683"/>
        <v>0</v>
      </c>
      <c r="RK136" s="48"/>
      <c r="RL136" s="48"/>
      <c r="RN136" s="48"/>
      <c r="RO136" s="48"/>
      <c r="RP136" s="48"/>
      <c r="RQ136" s="48"/>
      <c r="RR136" s="191">
        <f t="shared" si="3684"/>
        <v>0</v>
      </c>
      <c r="RS136" s="48"/>
      <c r="RT136" s="48"/>
      <c r="RU136" s="48"/>
      <c r="RV136" s="48"/>
      <c r="RW136" s="48"/>
      <c r="RX136" s="48"/>
      <c r="RY136" s="192">
        <f t="shared" si="3685"/>
        <v>0</v>
      </c>
      <c r="RZ136" s="48"/>
      <c r="SA136" s="48"/>
      <c r="SC136" s="48"/>
      <c r="SD136" s="48"/>
      <c r="SE136" s="48"/>
      <c r="SF136" s="48"/>
      <c r="SG136" s="191">
        <f t="shared" si="3686"/>
        <v>0</v>
      </c>
      <c r="SH136" s="48"/>
      <c r="SI136" s="48"/>
      <c r="SJ136" s="48"/>
      <c r="SK136" s="48"/>
      <c r="SL136" s="48"/>
      <c r="SM136" s="48"/>
      <c r="SN136" s="192">
        <f t="shared" si="3687"/>
        <v>0</v>
      </c>
      <c r="SO136" s="48"/>
      <c r="SP136" s="48"/>
      <c r="SR136" s="48"/>
      <c r="SS136" s="48"/>
      <c r="ST136" s="48"/>
      <c r="SU136" s="48"/>
      <c r="SV136" s="191">
        <f t="shared" si="3688"/>
        <v>0</v>
      </c>
      <c r="SW136" s="48"/>
      <c r="SX136" s="48"/>
      <c r="SY136" s="48"/>
      <c r="SZ136" s="48"/>
      <c r="TA136" s="48"/>
      <c r="TB136" s="48"/>
      <c r="TC136" s="192">
        <f t="shared" si="3689"/>
        <v>0</v>
      </c>
      <c r="TD136" s="48"/>
      <c r="TE136" s="48"/>
      <c r="TG136" s="48"/>
      <c r="TH136" s="48"/>
      <c r="TI136" s="48"/>
      <c r="TJ136" s="48"/>
      <c r="TK136" s="191">
        <f t="shared" si="3690"/>
        <v>0</v>
      </c>
      <c r="TL136" s="48"/>
      <c r="TM136" s="48"/>
      <c r="TN136" s="48"/>
      <c r="TO136" s="48"/>
      <c r="TP136" s="48"/>
      <c r="TQ136" s="48"/>
      <c r="TR136" s="192">
        <f t="shared" si="3691"/>
        <v>0</v>
      </c>
      <c r="TS136" s="48"/>
      <c r="TT136" s="48"/>
      <c r="TV136" s="48"/>
      <c r="TW136" s="48"/>
      <c r="TX136" s="48"/>
      <c r="TY136" s="48"/>
      <c r="TZ136" s="191">
        <f t="shared" si="3692"/>
        <v>0</v>
      </c>
      <c r="UA136" s="48"/>
      <c r="UB136" s="48"/>
      <c r="UC136" s="48"/>
      <c r="UD136" s="48"/>
      <c r="UE136" s="48"/>
      <c r="UF136" s="48"/>
      <c r="UG136" s="192">
        <f t="shared" si="3693"/>
        <v>0</v>
      </c>
      <c r="UH136" s="48"/>
      <c r="UI136" s="48"/>
      <c r="UK136" s="48"/>
      <c r="UL136" s="48"/>
      <c r="UM136" s="48"/>
      <c r="UN136" s="48"/>
      <c r="UO136" s="191">
        <f t="shared" si="3694"/>
        <v>0</v>
      </c>
      <c r="UP136" s="48"/>
      <c r="UQ136" s="48"/>
      <c r="UR136" s="48"/>
      <c r="US136" s="48"/>
      <c r="UT136" s="48"/>
      <c r="UU136" s="48"/>
      <c r="UV136" s="192">
        <f t="shared" si="3695"/>
        <v>0</v>
      </c>
      <c r="UW136" s="48"/>
      <c r="UX136" s="48"/>
      <c r="UZ136" s="48"/>
      <c r="VA136" s="48"/>
      <c r="VB136" s="48"/>
      <c r="VC136" s="48"/>
      <c r="VD136" s="191">
        <f t="shared" si="3696"/>
        <v>0</v>
      </c>
      <c r="VE136" s="48"/>
      <c r="VF136" s="48"/>
      <c r="VG136" s="48"/>
      <c r="VH136" s="48"/>
      <c r="VI136" s="48"/>
      <c r="VJ136" s="48"/>
      <c r="VK136" s="192">
        <f t="shared" si="3697"/>
        <v>0</v>
      </c>
      <c r="VL136" s="48"/>
      <c r="VM136" s="48"/>
      <c r="VO136" s="48"/>
      <c r="VP136" s="48"/>
      <c r="VQ136" s="48"/>
      <c r="VR136" s="48"/>
      <c r="VS136" s="191">
        <f t="shared" si="3698"/>
        <v>0</v>
      </c>
      <c r="VT136" s="48"/>
      <c r="VU136" s="48"/>
      <c r="VV136" s="48"/>
      <c r="VW136" s="48"/>
      <c r="VX136" s="48"/>
      <c r="VY136" s="48"/>
      <c r="VZ136" s="192">
        <f t="shared" si="3699"/>
        <v>0</v>
      </c>
      <c r="WA136" s="48"/>
      <c r="WB136" s="48"/>
      <c r="WD136" s="48"/>
      <c r="WE136" s="48"/>
      <c r="WF136" s="48"/>
      <c r="WG136" s="48"/>
      <c r="WH136" s="191">
        <f t="shared" si="3700"/>
        <v>0</v>
      </c>
      <c r="WI136" s="48"/>
      <c r="WJ136" s="48"/>
      <c r="WK136" s="48"/>
      <c r="WL136" s="48"/>
      <c r="WM136" s="48"/>
      <c r="WN136" s="48"/>
      <c r="WO136" s="192">
        <f t="shared" si="3701"/>
        <v>0</v>
      </c>
      <c r="WP136" s="48"/>
      <c r="WQ136" s="48"/>
      <c r="WS136" s="48"/>
      <c r="WT136" s="48"/>
      <c r="WU136" s="48"/>
      <c r="WV136" s="48"/>
      <c r="WW136" s="191">
        <f t="shared" si="3702"/>
        <v>0</v>
      </c>
      <c r="WX136" s="48"/>
      <c r="WY136" s="48"/>
      <c r="WZ136" s="48"/>
      <c r="XA136" s="48"/>
      <c r="XB136" s="48"/>
      <c r="XC136" s="48"/>
      <c r="XD136" s="192">
        <f t="shared" si="3703"/>
        <v>0</v>
      </c>
      <c r="XE136" s="48"/>
      <c r="XF136" s="48"/>
      <c r="XH136" s="48"/>
      <c r="XI136" s="48"/>
      <c r="XJ136" s="48"/>
      <c r="XK136" s="48"/>
      <c r="XL136" s="191">
        <f t="shared" si="3704"/>
        <v>0</v>
      </c>
      <c r="XM136" s="48"/>
      <c r="XN136" s="48"/>
      <c r="XO136" s="48"/>
      <c r="XP136" s="48"/>
      <c r="XQ136" s="48"/>
      <c r="XR136" s="48"/>
      <c r="XS136" s="192">
        <f t="shared" si="3705"/>
        <v>0</v>
      </c>
      <c r="XT136" s="48"/>
      <c r="XU136" s="48"/>
      <c r="XW136" s="48"/>
      <c r="XX136" s="48"/>
      <c r="XY136" s="48"/>
      <c r="XZ136" s="48"/>
      <c r="YA136" s="191">
        <f t="shared" si="3706"/>
        <v>0</v>
      </c>
      <c r="YB136" s="48"/>
      <c r="YC136" s="48"/>
      <c r="YD136" s="48"/>
      <c r="YE136" s="48"/>
      <c r="YF136" s="48"/>
      <c r="YG136" s="48"/>
      <c r="YH136" s="192">
        <f t="shared" si="3707"/>
        <v>0</v>
      </c>
      <c r="YI136" s="48"/>
      <c r="YJ136" s="48"/>
      <c r="YL136" s="48"/>
      <c r="YM136" s="48"/>
      <c r="YN136" s="48"/>
      <c r="YO136" s="48"/>
      <c r="YP136" s="191">
        <f t="shared" si="3708"/>
        <v>0</v>
      </c>
      <c r="YQ136" s="48"/>
      <c r="YR136" s="48"/>
      <c r="YS136" s="48"/>
      <c r="YT136" s="48"/>
      <c r="YU136" s="48"/>
      <c r="YV136" s="48"/>
      <c r="YW136" s="192">
        <f t="shared" si="3709"/>
        <v>0</v>
      </c>
      <c r="YX136" s="48"/>
      <c r="YY136" s="48"/>
      <c r="ZA136" s="48"/>
      <c r="ZB136" s="48"/>
      <c r="ZC136" s="48"/>
      <c r="ZD136" s="48"/>
      <c r="ZE136" s="191">
        <f t="shared" si="3710"/>
        <v>0</v>
      </c>
      <c r="ZF136" s="48"/>
      <c r="ZG136" s="48"/>
      <c r="ZH136" s="48"/>
      <c r="ZI136" s="48"/>
      <c r="ZJ136" s="48"/>
      <c r="ZK136" s="48"/>
      <c r="ZL136" s="192">
        <f t="shared" si="3711"/>
        <v>0</v>
      </c>
      <c r="ZM136" s="48"/>
      <c r="ZN136" s="48"/>
      <c r="ZP136" s="48"/>
      <c r="ZQ136" s="48"/>
      <c r="ZR136" s="48"/>
      <c r="ZS136" s="48"/>
      <c r="ZT136" s="191">
        <f t="shared" si="3712"/>
        <v>0</v>
      </c>
      <c r="ZU136" s="48"/>
      <c r="ZV136" s="48"/>
      <c r="ZW136" s="48"/>
      <c r="ZX136" s="48"/>
      <c r="ZY136" s="48"/>
      <c r="ZZ136" s="48"/>
      <c r="AAA136" s="192">
        <f t="shared" si="3713"/>
        <v>0</v>
      </c>
      <c r="AAB136" s="48"/>
      <c r="AAC136" s="48"/>
      <c r="AAE136" s="48"/>
      <c r="AAF136" s="48"/>
      <c r="AAG136" s="48"/>
      <c r="AAH136" s="48"/>
      <c r="AAI136" s="191">
        <f t="shared" si="3714"/>
        <v>0</v>
      </c>
      <c r="AAJ136" s="48"/>
      <c r="AAK136" s="48"/>
      <c r="AAL136" s="48"/>
      <c r="AAM136" s="48"/>
      <c r="AAN136" s="48"/>
      <c r="AAO136" s="48"/>
      <c r="AAP136" s="192">
        <f t="shared" si="3715"/>
        <v>0</v>
      </c>
      <c r="AAQ136" s="48"/>
      <c r="AAR136" s="48"/>
      <c r="AAT136" s="48"/>
      <c r="AAU136" s="48"/>
      <c r="AAV136" s="48"/>
      <c r="AAW136" s="48"/>
      <c r="AAX136" s="191">
        <f t="shared" si="3716"/>
        <v>0</v>
      </c>
      <c r="AAY136" s="48"/>
      <c r="AAZ136" s="48"/>
      <c r="ABA136" s="48"/>
      <c r="ABB136" s="48"/>
      <c r="ABC136" s="48"/>
      <c r="ABD136" s="48"/>
      <c r="ABE136" s="192">
        <f t="shared" si="3717"/>
        <v>0</v>
      </c>
      <c r="ABF136" s="48"/>
      <c r="ABG136" s="48"/>
      <c r="ABI136" s="48"/>
      <c r="ABJ136" s="48"/>
      <c r="ABK136" s="48"/>
      <c r="ABL136" s="48"/>
      <c r="ABM136" s="191">
        <f t="shared" si="3718"/>
        <v>0</v>
      </c>
      <c r="ABN136" s="48"/>
      <c r="ABO136" s="48"/>
      <c r="ABP136" s="48"/>
      <c r="ABQ136" s="48"/>
      <c r="ABR136" s="48"/>
      <c r="ABS136" s="48"/>
      <c r="ABT136" s="192">
        <f t="shared" si="3719"/>
        <v>0</v>
      </c>
      <c r="ABU136" s="48"/>
      <c r="ABV136" s="48"/>
      <c r="ABX136" s="48"/>
      <c r="ABY136" s="48"/>
      <c r="ABZ136" s="48"/>
      <c r="ACA136" s="48"/>
      <c r="ACB136" s="191">
        <f t="shared" si="3720"/>
        <v>0</v>
      </c>
      <c r="ACC136" s="48"/>
      <c r="ACD136" s="48"/>
      <c r="ACE136" s="48"/>
      <c r="ACF136" s="48"/>
      <c r="ACG136" s="48"/>
      <c r="ACH136" s="48"/>
      <c r="ACI136" s="192">
        <f t="shared" si="3721"/>
        <v>0</v>
      </c>
      <c r="ACJ136" s="48"/>
      <c r="ACK136" s="48"/>
      <c r="ACM136" s="48"/>
      <c r="ACN136" s="48"/>
      <c r="ACO136" s="48"/>
      <c r="ACP136" s="48"/>
      <c r="ACQ136" s="191">
        <f t="shared" si="3722"/>
        <v>0</v>
      </c>
      <c r="ACR136" s="48"/>
      <c r="ACS136" s="48"/>
      <c r="ACT136" s="48"/>
      <c r="ACU136" s="48"/>
      <c r="ACV136" s="48"/>
      <c r="ACW136" s="48"/>
      <c r="ACX136" s="192">
        <f t="shared" si="3723"/>
        <v>0</v>
      </c>
      <c r="ACY136" s="48"/>
      <c r="ACZ136" s="48"/>
      <c r="ADC136" s="48"/>
      <c r="ADD136" s="48"/>
      <c r="ADE136" s="48"/>
      <c r="ADF136" s="48"/>
      <c r="ADG136" s="191">
        <f t="shared" si="3724"/>
        <v>0</v>
      </c>
      <c r="ADH136" s="48"/>
      <c r="ADI136" s="48"/>
      <c r="ADJ136" s="48"/>
      <c r="ADK136" s="48"/>
      <c r="ADL136" s="48"/>
      <c r="ADM136" s="48"/>
      <c r="ADN136" s="192">
        <f t="shared" si="3725"/>
        <v>0</v>
      </c>
      <c r="ADO136" s="48"/>
      <c r="ADP136" s="48"/>
      <c r="ADR136" s="48"/>
      <c r="ADS136" s="48"/>
      <c r="ADT136" s="48"/>
      <c r="ADU136" s="48"/>
      <c r="ADV136" s="191">
        <f t="shared" si="3726"/>
        <v>0</v>
      </c>
      <c r="ADW136" s="48"/>
      <c r="ADX136" s="48"/>
      <c r="ADY136" s="48"/>
      <c r="ADZ136" s="48"/>
      <c r="AEA136" s="48"/>
      <c r="AEB136" s="48"/>
      <c r="AEC136" s="192">
        <f t="shared" si="3727"/>
        <v>0</v>
      </c>
      <c r="AED136" s="48"/>
      <c r="AEE136" s="48"/>
      <c r="AEG136" s="48"/>
      <c r="AEH136" s="48"/>
      <c r="AEI136" s="48"/>
      <c r="AEJ136" s="48"/>
      <c r="AEK136" s="191">
        <f t="shared" si="3728"/>
        <v>0</v>
      </c>
      <c r="AEL136" s="48"/>
      <c r="AEM136" s="48"/>
      <c r="AEN136" s="48"/>
      <c r="AEO136" s="48"/>
      <c r="AEP136" s="48"/>
      <c r="AEQ136" s="48"/>
      <c r="AER136" s="192">
        <f t="shared" si="3729"/>
        <v>0</v>
      </c>
      <c r="AES136" s="48"/>
      <c r="AET136" s="48"/>
      <c r="AEV136" s="48"/>
      <c r="AEW136" s="48"/>
      <c r="AEX136" s="48"/>
      <c r="AEY136" s="48"/>
      <c r="AEZ136" s="191">
        <f t="shared" si="3730"/>
        <v>0</v>
      </c>
      <c r="AFA136" s="48"/>
      <c r="AFB136" s="48"/>
      <c r="AFC136" s="48"/>
      <c r="AFD136" s="48"/>
      <c r="AFE136" s="48"/>
      <c r="AFF136" s="48"/>
      <c r="AFG136" s="192">
        <f t="shared" si="3731"/>
        <v>0</v>
      </c>
      <c r="AFH136" s="48"/>
      <c r="AFI136" s="48"/>
      <c r="AFK136" s="48"/>
      <c r="AFL136" s="48"/>
      <c r="AFM136" s="48"/>
      <c r="AFN136" s="48"/>
      <c r="AFO136" s="191">
        <f t="shared" si="3732"/>
        <v>0</v>
      </c>
      <c r="AFP136" s="48"/>
      <c r="AFQ136" s="48"/>
      <c r="AFR136" s="48"/>
      <c r="AFS136" s="48"/>
      <c r="AFT136" s="48"/>
      <c r="AFU136" s="48"/>
      <c r="AFV136" s="192">
        <f t="shared" si="3733"/>
        <v>0</v>
      </c>
      <c r="AFW136" s="48"/>
      <c r="AFX136" s="48"/>
      <c r="AFZ136" s="48"/>
      <c r="AGA136" s="48"/>
      <c r="AGB136" s="48"/>
      <c r="AGC136" s="48"/>
      <c r="AGD136" s="191">
        <f t="shared" si="3734"/>
        <v>0</v>
      </c>
      <c r="AGE136" s="48"/>
      <c r="AGF136" s="48"/>
      <c r="AGG136" s="48"/>
      <c r="AGH136" s="48"/>
      <c r="AGI136" s="48"/>
      <c r="AGJ136" s="48"/>
      <c r="AGK136" s="192">
        <f t="shared" si="3735"/>
        <v>0</v>
      </c>
      <c r="AGL136" s="48"/>
      <c r="AGM136" s="48"/>
      <c r="AGO136" s="48"/>
      <c r="AGP136" s="48"/>
      <c r="AGQ136" s="48"/>
      <c r="AGR136" s="48"/>
      <c r="AGS136" s="191">
        <f t="shared" si="3736"/>
        <v>0</v>
      </c>
      <c r="AGT136" s="48"/>
      <c r="AGU136" s="48"/>
      <c r="AGV136" s="48"/>
      <c r="AGW136" s="48"/>
      <c r="AGX136" s="48"/>
      <c r="AGY136" s="48"/>
      <c r="AGZ136" s="192">
        <f t="shared" si="3737"/>
        <v>0</v>
      </c>
      <c r="AHA136" s="48"/>
      <c r="AHB136" s="48"/>
      <c r="AHD136" s="48"/>
      <c r="AHE136" s="48"/>
      <c r="AHF136" s="48"/>
      <c r="AHG136" s="48"/>
      <c r="AHH136" s="191">
        <f t="shared" si="3738"/>
        <v>0</v>
      </c>
      <c r="AHI136" s="48"/>
      <c r="AHJ136" s="48"/>
      <c r="AHK136" s="48"/>
      <c r="AHL136" s="48"/>
      <c r="AHM136" s="48"/>
      <c r="AHN136" s="48"/>
      <c r="AHO136" s="192">
        <f t="shared" si="3739"/>
        <v>0</v>
      </c>
      <c r="AHP136" s="48"/>
      <c r="AHQ136" s="48"/>
      <c r="AHS136" s="48"/>
      <c r="AHT136" s="48"/>
      <c r="AHU136" s="48"/>
      <c r="AHV136" s="48"/>
      <c r="AHW136" s="191">
        <f t="shared" si="3740"/>
        <v>0</v>
      </c>
      <c r="AHX136" s="48"/>
      <c r="AHY136" s="48"/>
      <c r="AHZ136" s="48"/>
      <c r="AIA136" s="48"/>
      <c r="AIB136" s="48"/>
      <c r="AIC136" s="48"/>
      <c r="AID136" s="192">
        <f t="shared" si="3741"/>
        <v>0</v>
      </c>
      <c r="AIE136" s="48"/>
      <c r="AIF136" s="48"/>
    </row>
    <row r="137" spans="1:916" x14ac:dyDescent="0.25">
      <c r="A137" s="40"/>
      <c r="B137" s="49" t="s">
        <v>308</v>
      </c>
      <c r="C137" s="51"/>
      <c r="D137" s="51"/>
      <c r="E137" s="51"/>
      <c r="F137" s="51"/>
      <c r="G137" s="52"/>
      <c r="H137" s="48"/>
      <c r="I137" s="48"/>
      <c r="J137" s="50"/>
      <c r="K137" s="51"/>
      <c r="L137" s="51"/>
      <c r="M137" s="51"/>
      <c r="N137" s="51"/>
      <c r="O137" s="51"/>
      <c r="P137" s="51"/>
      <c r="Q137" s="51"/>
      <c r="R137" s="51"/>
      <c r="S137" s="51"/>
      <c r="T137" s="51"/>
      <c r="U137" s="52"/>
      <c r="V137" s="48"/>
      <c r="W137" s="54"/>
      <c r="X137" s="50"/>
      <c r="Y137" s="51"/>
      <c r="Z137" s="51"/>
      <c r="AA137" s="51"/>
      <c r="AB137" s="51"/>
      <c r="AC137" s="51"/>
      <c r="AD137" s="52"/>
      <c r="AF137" s="51"/>
      <c r="AG137" s="51"/>
      <c r="AH137" s="51"/>
      <c r="AI137" s="51"/>
      <c r="AJ137" s="52"/>
      <c r="AK137" s="48"/>
      <c r="AL137" s="54"/>
      <c r="AM137" s="50"/>
      <c r="AN137" s="51"/>
      <c r="AO137" s="51"/>
      <c r="AP137" s="51"/>
      <c r="AQ137" s="51"/>
      <c r="AR137" s="51"/>
      <c r="AS137" s="52"/>
      <c r="AU137" s="51"/>
      <c r="AV137" s="51"/>
      <c r="AW137" s="51"/>
      <c r="AX137" s="51"/>
      <c r="AY137" s="52"/>
      <c r="AZ137" s="48"/>
      <c r="BA137" s="54"/>
      <c r="BB137" s="50"/>
      <c r="BC137" s="51"/>
      <c r="BD137" s="51"/>
      <c r="BE137" s="51"/>
      <c r="BF137" s="51"/>
      <c r="BG137" s="51"/>
      <c r="BH137" s="52"/>
      <c r="BJ137" s="51"/>
      <c r="BK137" s="51"/>
      <c r="BL137" s="51"/>
      <c r="BM137" s="51"/>
      <c r="BN137" s="52"/>
      <c r="BO137" s="48"/>
      <c r="BP137" s="54"/>
      <c r="BQ137" s="50"/>
      <c r="BR137" s="51"/>
      <c r="BS137" s="51"/>
      <c r="BT137" s="51"/>
      <c r="BU137" s="51"/>
      <c r="BV137" s="51"/>
      <c r="BW137" s="52"/>
      <c r="BY137" s="51"/>
      <c r="BZ137" s="51"/>
      <c r="CA137" s="51"/>
      <c r="CB137" s="51"/>
      <c r="CC137" s="52"/>
      <c r="CD137" s="48"/>
      <c r="CE137" s="54"/>
      <c r="CF137" s="50"/>
      <c r="CG137" s="51"/>
      <c r="CH137" s="51"/>
      <c r="CI137" s="51"/>
      <c r="CJ137" s="51"/>
      <c r="CK137" s="51"/>
      <c r="CL137" s="52"/>
      <c r="CN137" s="51"/>
      <c r="CO137" s="51"/>
      <c r="CP137" s="51"/>
      <c r="CQ137" s="51"/>
      <c r="CR137" s="52"/>
      <c r="CS137" s="48"/>
      <c r="CT137" s="54"/>
      <c r="CU137" s="50"/>
      <c r="CV137" s="51"/>
      <c r="CW137" s="51"/>
      <c r="CX137" s="51"/>
      <c r="CY137" s="51"/>
      <c r="CZ137" s="51"/>
      <c r="DA137" s="52"/>
      <c r="DC137" s="51"/>
      <c r="DD137" s="51"/>
      <c r="DE137" s="51"/>
      <c r="DF137" s="51"/>
      <c r="DG137" s="52"/>
      <c r="DH137" s="48"/>
      <c r="DI137" s="54"/>
      <c r="DJ137" s="50"/>
      <c r="DK137" s="51"/>
      <c r="DL137" s="51"/>
      <c r="DM137" s="51"/>
      <c r="DN137" s="51"/>
      <c r="DO137" s="51"/>
      <c r="DP137" s="52"/>
      <c r="DR137" s="51"/>
      <c r="DS137" s="51"/>
      <c r="DT137" s="51"/>
      <c r="DU137" s="51"/>
      <c r="DV137" s="52"/>
      <c r="DW137" s="48"/>
      <c r="DX137" s="54"/>
      <c r="DY137" s="50"/>
      <c r="DZ137" s="51"/>
      <c r="EA137" s="51"/>
      <c r="EB137" s="51"/>
      <c r="EC137" s="51"/>
      <c r="ED137" s="51"/>
      <c r="EE137" s="52"/>
      <c r="EG137" s="51"/>
      <c r="EH137" s="51"/>
      <c r="EI137" s="51"/>
      <c r="EJ137" s="51"/>
      <c r="EK137" s="52"/>
      <c r="EL137" s="48"/>
      <c r="EM137" s="54"/>
      <c r="EN137" s="50"/>
      <c r="EO137" s="51"/>
      <c r="EP137" s="51"/>
      <c r="EQ137" s="51"/>
      <c r="ER137" s="51"/>
      <c r="ES137" s="51"/>
      <c r="ET137" s="52"/>
      <c r="EV137" s="51"/>
      <c r="EW137" s="51"/>
      <c r="EX137" s="51"/>
      <c r="EY137" s="51"/>
      <c r="EZ137" s="52"/>
      <c r="FA137" s="48"/>
      <c r="FB137" s="54"/>
      <c r="FC137" s="50"/>
      <c r="FD137" s="51"/>
      <c r="FE137" s="51"/>
      <c r="FF137" s="51"/>
      <c r="FG137" s="51"/>
      <c r="FH137" s="51"/>
      <c r="FI137" s="52"/>
      <c r="FK137" s="51"/>
      <c r="FL137" s="51"/>
      <c r="FM137" s="51"/>
      <c r="FN137" s="51"/>
      <c r="FO137" s="52"/>
      <c r="FP137" s="48"/>
      <c r="FQ137" s="54"/>
      <c r="FR137" s="50"/>
      <c r="FS137" s="51"/>
      <c r="FT137" s="51"/>
      <c r="FU137" s="51"/>
      <c r="FV137" s="51"/>
      <c r="FW137" s="51"/>
      <c r="FX137" s="52"/>
      <c r="FZ137" s="51"/>
      <c r="GA137" s="51"/>
      <c r="GB137" s="51"/>
      <c r="GC137" s="51"/>
      <c r="GD137" s="52"/>
      <c r="GE137" s="48"/>
      <c r="GF137" s="54"/>
      <c r="GG137" s="50"/>
      <c r="GH137" s="51"/>
      <c r="GI137" s="51"/>
      <c r="GJ137" s="51"/>
      <c r="GK137" s="51"/>
      <c r="GL137" s="51"/>
      <c r="GM137" s="52"/>
      <c r="GO137" s="51"/>
      <c r="GP137" s="51"/>
      <c r="GQ137" s="51"/>
      <c r="GR137" s="51"/>
      <c r="GS137" s="52"/>
      <c r="GT137" s="48"/>
      <c r="GU137" s="54"/>
      <c r="GV137" s="50"/>
      <c r="GW137" s="51"/>
      <c r="GX137" s="51"/>
      <c r="GY137" s="51"/>
      <c r="GZ137" s="51"/>
      <c r="HA137" s="51"/>
      <c r="HB137" s="52"/>
      <c r="HD137" s="51"/>
      <c r="HE137" s="51"/>
      <c r="HF137" s="51"/>
      <c r="HG137" s="51"/>
      <c r="HH137" s="52"/>
      <c r="HI137" s="48"/>
      <c r="HJ137" s="54"/>
      <c r="HK137" s="50"/>
      <c r="HL137" s="51"/>
      <c r="HM137" s="51"/>
      <c r="HN137" s="51"/>
      <c r="HO137" s="51"/>
      <c r="HP137" s="51"/>
      <c r="HQ137" s="52"/>
      <c r="HS137" s="51"/>
      <c r="HT137" s="51"/>
      <c r="HU137" s="51"/>
      <c r="HV137" s="51"/>
      <c r="HW137" s="52"/>
      <c r="HX137" s="48"/>
      <c r="HY137" s="54"/>
      <c r="HZ137" s="50"/>
      <c r="IA137" s="51"/>
      <c r="IB137" s="51"/>
      <c r="IC137" s="51"/>
      <c r="ID137" s="51"/>
      <c r="IE137" s="51"/>
      <c r="IF137" s="52"/>
      <c r="IH137" s="51"/>
      <c r="II137" s="51"/>
      <c r="IJ137" s="51"/>
      <c r="IK137" s="51"/>
      <c r="IL137" s="52"/>
      <c r="IM137" s="48"/>
      <c r="IN137" s="54"/>
      <c r="IO137" s="50"/>
      <c r="IP137" s="51"/>
      <c r="IQ137" s="51"/>
      <c r="IR137" s="51"/>
      <c r="IS137" s="51"/>
      <c r="IT137" s="51"/>
      <c r="IU137" s="52"/>
      <c r="IW137" s="51"/>
      <c r="IX137" s="51"/>
      <c r="IY137" s="51"/>
      <c r="IZ137" s="51"/>
      <c r="JA137" s="52"/>
      <c r="JB137" s="48"/>
      <c r="JC137" s="54"/>
      <c r="JD137" s="50"/>
      <c r="JE137" s="51"/>
      <c r="JF137" s="51"/>
      <c r="JG137" s="51"/>
      <c r="JH137" s="51"/>
      <c r="JI137" s="51"/>
      <c r="JJ137" s="52"/>
      <c r="JL137" s="51"/>
      <c r="JM137" s="51"/>
      <c r="JN137" s="51"/>
      <c r="JO137" s="51"/>
      <c r="JP137" s="52"/>
      <c r="JQ137" s="48"/>
      <c r="JR137" s="54"/>
      <c r="JS137" s="50"/>
      <c r="JT137" s="51"/>
      <c r="JU137" s="51"/>
      <c r="JV137" s="51"/>
      <c r="JW137" s="51"/>
      <c r="JX137" s="51"/>
      <c r="JY137" s="52"/>
      <c r="KA137" s="51"/>
      <c r="KB137" s="51"/>
      <c r="KC137" s="51"/>
      <c r="KD137" s="51"/>
      <c r="KE137" s="52"/>
      <c r="KF137" s="48"/>
      <c r="KG137" s="54"/>
      <c r="KH137" s="50"/>
      <c r="KI137" s="51"/>
      <c r="KJ137" s="51"/>
      <c r="KK137" s="51"/>
      <c r="KL137" s="51"/>
      <c r="KM137" s="51"/>
      <c r="KN137" s="52"/>
      <c r="KP137" s="51"/>
      <c r="KQ137" s="51"/>
      <c r="KR137" s="51"/>
      <c r="KS137" s="51"/>
      <c r="KT137" s="52"/>
      <c r="KU137" s="48"/>
      <c r="KV137" s="54"/>
      <c r="KW137" s="50"/>
      <c r="KX137" s="51"/>
      <c r="KY137" s="51"/>
      <c r="KZ137" s="51"/>
      <c r="LA137" s="51"/>
      <c r="LB137" s="51"/>
      <c r="LC137" s="52"/>
      <c r="LE137" s="51"/>
      <c r="LF137" s="51"/>
      <c r="LG137" s="51"/>
      <c r="LH137" s="51"/>
      <c r="LI137" s="52"/>
      <c r="LJ137" s="48"/>
      <c r="LK137" s="54"/>
      <c r="LL137" s="50"/>
      <c r="LM137" s="51"/>
      <c r="LN137" s="51"/>
      <c r="LO137" s="51"/>
      <c r="LP137" s="51"/>
      <c r="LQ137" s="51"/>
      <c r="LR137" s="52"/>
      <c r="LT137" s="51"/>
      <c r="LU137" s="51"/>
      <c r="LV137" s="51"/>
      <c r="LW137" s="51"/>
      <c r="LX137" s="52"/>
      <c r="LY137" s="48"/>
      <c r="LZ137" s="54"/>
      <c r="MA137" s="50"/>
      <c r="MB137" s="51"/>
      <c r="MC137" s="51"/>
      <c r="MD137" s="51"/>
      <c r="ME137" s="51"/>
      <c r="MF137" s="51"/>
      <c r="MG137" s="52"/>
      <c r="MI137" s="51"/>
      <c r="MJ137" s="51"/>
      <c r="MK137" s="51"/>
      <c r="ML137" s="51"/>
      <c r="MM137" s="52"/>
      <c r="MN137" s="48"/>
      <c r="MO137" s="54"/>
      <c r="MP137" s="50"/>
      <c r="MQ137" s="51"/>
      <c r="MR137" s="51"/>
      <c r="MS137" s="51"/>
      <c r="MT137" s="51"/>
      <c r="MU137" s="51"/>
      <c r="MV137" s="52"/>
      <c r="MX137" s="51"/>
      <c r="MY137" s="51"/>
      <c r="MZ137" s="51"/>
      <c r="NA137" s="51"/>
      <c r="NB137" s="52"/>
      <c r="NC137" s="48"/>
      <c r="ND137" s="54"/>
      <c r="NE137" s="50"/>
      <c r="NF137" s="51"/>
      <c r="NG137" s="51"/>
      <c r="NH137" s="51"/>
      <c r="NI137" s="51"/>
      <c r="NJ137" s="51"/>
      <c r="NK137" s="52"/>
      <c r="NM137" s="51"/>
      <c r="NN137" s="51"/>
      <c r="NO137" s="51"/>
      <c r="NP137" s="51"/>
      <c r="NQ137" s="52"/>
      <c r="NR137" s="48"/>
      <c r="NS137" s="54"/>
      <c r="NT137" s="50"/>
      <c r="NU137" s="51"/>
      <c r="NV137" s="51"/>
      <c r="NW137" s="51"/>
      <c r="NX137" s="51"/>
      <c r="NY137" s="51"/>
      <c r="NZ137" s="52"/>
      <c r="OB137" s="51"/>
      <c r="OC137" s="51"/>
      <c r="OD137" s="51"/>
      <c r="OE137" s="51"/>
      <c r="OF137" s="52"/>
      <c r="OG137" s="48"/>
      <c r="OH137" s="54"/>
      <c r="OI137" s="50"/>
      <c r="OJ137" s="51"/>
      <c r="OK137" s="51"/>
      <c r="OL137" s="51"/>
      <c r="OM137" s="51"/>
      <c r="ON137" s="51"/>
      <c r="OO137" s="52"/>
      <c r="OQ137" s="51"/>
      <c r="OR137" s="51"/>
      <c r="OS137" s="51"/>
      <c r="OT137" s="51"/>
      <c r="OU137" s="52"/>
      <c r="OV137" s="48"/>
      <c r="OW137" s="54"/>
      <c r="OX137" s="50"/>
      <c r="OY137" s="51"/>
      <c r="OZ137" s="51"/>
      <c r="PA137" s="51"/>
      <c r="PB137" s="51"/>
      <c r="PC137" s="51"/>
      <c r="PD137" s="52"/>
      <c r="PF137" s="51"/>
      <c r="PG137" s="51"/>
      <c r="PH137" s="51"/>
      <c r="PI137" s="51"/>
      <c r="PJ137" s="52"/>
      <c r="PK137" s="48"/>
      <c r="PL137" s="54"/>
      <c r="PM137" s="50"/>
      <c r="PN137" s="51"/>
      <c r="PO137" s="51"/>
      <c r="PP137" s="51"/>
      <c r="PQ137" s="51"/>
      <c r="PR137" s="51"/>
      <c r="PS137" s="52"/>
      <c r="PU137" s="51"/>
      <c r="PV137" s="51"/>
      <c r="PW137" s="51"/>
      <c r="PX137" s="51"/>
      <c r="PY137" s="52"/>
      <c r="PZ137" s="48"/>
      <c r="QA137" s="54"/>
      <c r="QB137" s="50"/>
      <c r="QC137" s="51"/>
      <c r="QD137" s="51"/>
      <c r="QE137" s="51"/>
      <c r="QF137" s="51"/>
      <c r="QG137" s="51"/>
      <c r="QH137" s="52"/>
      <c r="QJ137" s="51"/>
      <c r="QK137" s="51"/>
      <c r="QL137" s="51"/>
      <c r="QM137" s="51"/>
      <c r="QN137" s="52"/>
      <c r="QO137" s="48"/>
      <c r="QP137" s="54"/>
      <c r="QQ137" s="50"/>
      <c r="QR137" s="51"/>
      <c r="QS137" s="51"/>
      <c r="QT137" s="51"/>
      <c r="QU137" s="51"/>
      <c r="QV137" s="51"/>
      <c r="QW137" s="52"/>
      <c r="QY137" s="51"/>
      <c r="QZ137" s="51"/>
      <c r="RA137" s="51"/>
      <c r="RB137" s="51"/>
      <c r="RC137" s="52"/>
      <c r="RD137" s="48"/>
      <c r="RE137" s="54"/>
      <c r="RF137" s="50"/>
      <c r="RG137" s="51"/>
      <c r="RH137" s="51"/>
      <c r="RI137" s="51"/>
      <c r="RJ137" s="51"/>
      <c r="RK137" s="51"/>
      <c r="RL137" s="52"/>
      <c r="RN137" s="51"/>
      <c r="RO137" s="51"/>
      <c r="RP137" s="51"/>
      <c r="RQ137" s="51"/>
      <c r="RR137" s="52"/>
      <c r="RS137" s="48"/>
      <c r="RT137" s="54"/>
      <c r="RU137" s="50"/>
      <c r="RV137" s="51"/>
      <c r="RW137" s="51"/>
      <c r="RX137" s="51"/>
      <c r="RY137" s="51"/>
      <c r="RZ137" s="51"/>
      <c r="SA137" s="52"/>
      <c r="SC137" s="51"/>
      <c r="SD137" s="51"/>
      <c r="SE137" s="51"/>
      <c r="SF137" s="51"/>
      <c r="SG137" s="52"/>
      <c r="SH137" s="48"/>
      <c r="SI137" s="54"/>
      <c r="SJ137" s="50"/>
      <c r="SK137" s="51"/>
      <c r="SL137" s="51"/>
      <c r="SM137" s="51"/>
      <c r="SN137" s="51"/>
      <c r="SO137" s="51"/>
      <c r="SP137" s="52"/>
      <c r="SR137" s="51"/>
      <c r="SS137" s="51"/>
      <c r="ST137" s="51"/>
      <c r="SU137" s="51"/>
      <c r="SV137" s="52"/>
      <c r="SW137" s="48"/>
      <c r="SX137" s="54"/>
      <c r="SY137" s="50"/>
      <c r="SZ137" s="51"/>
      <c r="TA137" s="51"/>
      <c r="TB137" s="51"/>
      <c r="TC137" s="51"/>
      <c r="TD137" s="51"/>
      <c r="TE137" s="52"/>
      <c r="TG137" s="51"/>
      <c r="TH137" s="51"/>
      <c r="TI137" s="51"/>
      <c r="TJ137" s="51"/>
      <c r="TK137" s="52"/>
      <c r="TL137" s="48"/>
      <c r="TM137" s="54"/>
      <c r="TN137" s="50"/>
      <c r="TO137" s="51"/>
      <c r="TP137" s="51"/>
      <c r="TQ137" s="51"/>
      <c r="TR137" s="51"/>
      <c r="TS137" s="51"/>
      <c r="TT137" s="52"/>
      <c r="TV137" s="51"/>
      <c r="TW137" s="51"/>
      <c r="TX137" s="51"/>
      <c r="TY137" s="51"/>
      <c r="TZ137" s="52"/>
      <c r="UA137" s="48"/>
      <c r="UB137" s="54"/>
      <c r="UC137" s="50"/>
      <c r="UD137" s="51"/>
      <c r="UE137" s="51"/>
      <c r="UF137" s="51"/>
      <c r="UG137" s="51"/>
      <c r="UH137" s="51"/>
      <c r="UI137" s="52"/>
      <c r="UK137" s="51"/>
      <c r="UL137" s="51"/>
      <c r="UM137" s="51"/>
      <c r="UN137" s="51"/>
      <c r="UO137" s="52"/>
      <c r="UP137" s="48"/>
      <c r="UQ137" s="54"/>
      <c r="UR137" s="50"/>
      <c r="US137" s="51"/>
      <c r="UT137" s="51"/>
      <c r="UU137" s="51"/>
      <c r="UV137" s="51"/>
      <c r="UW137" s="51"/>
      <c r="UX137" s="52"/>
      <c r="UZ137" s="51"/>
      <c r="VA137" s="51"/>
      <c r="VB137" s="51"/>
      <c r="VC137" s="51"/>
      <c r="VD137" s="52"/>
      <c r="VE137" s="48"/>
      <c r="VF137" s="54"/>
      <c r="VG137" s="50"/>
      <c r="VH137" s="51"/>
      <c r="VI137" s="51"/>
      <c r="VJ137" s="51"/>
      <c r="VK137" s="51"/>
      <c r="VL137" s="51"/>
      <c r="VM137" s="52"/>
      <c r="VO137" s="51"/>
      <c r="VP137" s="51"/>
      <c r="VQ137" s="51"/>
      <c r="VR137" s="51"/>
      <c r="VS137" s="52"/>
      <c r="VT137" s="48"/>
      <c r="VU137" s="54"/>
      <c r="VV137" s="50"/>
      <c r="VW137" s="51"/>
      <c r="VX137" s="51"/>
      <c r="VY137" s="51"/>
      <c r="VZ137" s="51"/>
      <c r="WA137" s="51"/>
      <c r="WB137" s="52"/>
      <c r="WD137" s="51"/>
      <c r="WE137" s="51"/>
      <c r="WF137" s="51"/>
      <c r="WG137" s="51"/>
      <c r="WH137" s="52"/>
      <c r="WI137" s="48"/>
      <c r="WJ137" s="54"/>
      <c r="WK137" s="50"/>
      <c r="WL137" s="51"/>
      <c r="WM137" s="51"/>
      <c r="WN137" s="51"/>
      <c r="WO137" s="51"/>
      <c r="WP137" s="51"/>
      <c r="WQ137" s="52"/>
      <c r="WS137" s="51"/>
      <c r="WT137" s="51"/>
      <c r="WU137" s="51"/>
      <c r="WV137" s="51"/>
      <c r="WW137" s="52"/>
      <c r="WX137" s="48"/>
      <c r="WY137" s="54"/>
      <c r="WZ137" s="50"/>
      <c r="XA137" s="51"/>
      <c r="XB137" s="51"/>
      <c r="XC137" s="51"/>
      <c r="XD137" s="51"/>
      <c r="XE137" s="51"/>
      <c r="XF137" s="52"/>
      <c r="XH137" s="51"/>
      <c r="XI137" s="51"/>
      <c r="XJ137" s="51"/>
      <c r="XK137" s="51"/>
      <c r="XL137" s="52"/>
      <c r="XM137" s="48"/>
      <c r="XN137" s="54"/>
      <c r="XO137" s="50"/>
      <c r="XP137" s="51"/>
      <c r="XQ137" s="51"/>
      <c r="XR137" s="51"/>
      <c r="XS137" s="51"/>
      <c r="XT137" s="51"/>
      <c r="XU137" s="52"/>
      <c r="XW137" s="51"/>
      <c r="XX137" s="51"/>
      <c r="XY137" s="51"/>
      <c r="XZ137" s="51"/>
      <c r="YA137" s="52"/>
      <c r="YB137" s="48"/>
      <c r="YC137" s="54"/>
      <c r="YD137" s="50"/>
      <c r="YE137" s="51"/>
      <c r="YF137" s="51"/>
      <c r="YG137" s="51"/>
      <c r="YH137" s="51"/>
      <c r="YI137" s="51"/>
      <c r="YJ137" s="52"/>
      <c r="YL137" s="51"/>
      <c r="YM137" s="51"/>
      <c r="YN137" s="51"/>
      <c r="YO137" s="51"/>
      <c r="YP137" s="52"/>
      <c r="YQ137" s="48"/>
      <c r="YR137" s="54"/>
      <c r="YS137" s="50"/>
      <c r="YT137" s="51"/>
      <c r="YU137" s="51"/>
      <c r="YV137" s="51"/>
      <c r="YW137" s="51"/>
      <c r="YX137" s="51"/>
      <c r="YY137" s="52"/>
      <c r="ZA137" s="51"/>
      <c r="ZB137" s="51"/>
      <c r="ZC137" s="51"/>
      <c r="ZD137" s="51"/>
      <c r="ZE137" s="52"/>
      <c r="ZF137" s="48"/>
      <c r="ZG137" s="54"/>
      <c r="ZH137" s="50"/>
      <c r="ZI137" s="51"/>
      <c r="ZJ137" s="51"/>
      <c r="ZK137" s="51"/>
      <c r="ZL137" s="51"/>
      <c r="ZM137" s="51"/>
      <c r="ZN137" s="52"/>
      <c r="ZP137" s="51"/>
      <c r="ZQ137" s="51"/>
      <c r="ZR137" s="51"/>
      <c r="ZS137" s="51"/>
      <c r="ZT137" s="52"/>
      <c r="ZU137" s="48"/>
      <c r="ZV137" s="54"/>
      <c r="ZW137" s="50"/>
      <c r="ZX137" s="51"/>
      <c r="ZY137" s="51"/>
      <c r="ZZ137" s="51"/>
      <c r="AAA137" s="51"/>
      <c r="AAB137" s="51"/>
      <c r="AAC137" s="52"/>
      <c r="AAE137" s="51"/>
      <c r="AAF137" s="51"/>
      <c r="AAG137" s="51"/>
      <c r="AAH137" s="51"/>
      <c r="AAI137" s="52"/>
      <c r="AAJ137" s="48"/>
      <c r="AAK137" s="54"/>
      <c r="AAL137" s="50"/>
      <c r="AAM137" s="51"/>
      <c r="AAN137" s="51"/>
      <c r="AAO137" s="51"/>
      <c r="AAP137" s="51"/>
      <c r="AAQ137" s="51"/>
      <c r="AAR137" s="52"/>
      <c r="AAT137" s="51"/>
      <c r="AAU137" s="51"/>
      <c r="AAV137" s="51"/>
      <c r="AAW137" s="51"/>
      <c r="AAX137" s="52"/>
      <c r="AAY137" s="48"/>
      <c r="AAZ137" s="54"/>
      <c r="ABA137" s="50"/>
      <c r="ABB137" s="51"/>
      <c r="ABC137" s="51"/>
      <c r="ABD137" s="51"/>
      <c r="ABE137" s="51"/>
      <c r="ABF137" s="51"/>
      <c r="ABG137" s="52"/>
      <c r="ABI137" s="51"/>
      <c r="ABJ137" s="51"/>
      <c r="ABK137" s="51"/>
      <c r="ABL137" s="51"/>
      <c r="ABM137" s="52"/>
      <c r="ABN137" s="48"/>
      <c r="ABO137" s="54"/>
      <c r="ABP137" s="50"/>
      <c r="ABQ137" s="51"/>
      <c r="ABR137" s="51"/>
      <c r="ABS137" s="51"/>
      <c r="ABT137" s="51"/>
      <c r="ABU137" s="51"/>
      <c r="ABV137" s="52"/>
      <c r="ABX137" s="51"/>
      <c r="ABY137" s="51"/>
      <c r="ABZ137" s="51"/>
      <c r="ACA137" s="51"/>
      <c r="ACB137" s="52"/>
      <c r="ACC137" s="48"/>
      <c r="ACD137" s="54"/>
      <c r="ACE137" s="50"/>
      <c r="ACF137" s="51"/>
      <c r="ACG137" s="51"/>
      <c r="ACH137" s="51"/>
      <c r="ACI137" s="51"/>
      <c r="ACJ137" s="51"/>
      <c r="ACK137" s="52"/>
      <c r="ACM137" s="51"/>
      <c r="ACN137" s="51"/>
      <c r="ACO137" s="51"/>
      <c r="ACP137" s="51"/>
      <c r="ACQ137" s="52"/>
      <c r="ACR137" s="48"/>
      <c r="ACS137" s="54"/>
      <c r="ACT137" s="50"/>
      <c r="ACU137" s="51"/>
      <c r="ACV137" s="51"/>
      <c r="ACW137" s="51"/>
      <c r="ACX137" s="51"/>
      <c r="ACY137" s="51"/>
      <c r="ACZ137" s="52"/>
      <c r="ADC137" s="51"/>
      <c r="ADD137" s="51"/>
      <c r="ADE137" s="51"/>
      <c r="ADF137" s="51"/>
      <c r="ADG137" s="52"/>
      <c r="ADH137" s="48"/>
      <c r="ADI137" s="54"/>
      <c r="ADJ137" s="50"/>
      <c r="ADK137" s="51"/>
      <c r="ADL137" s="51"/>
      <c r="ADM137" s="51"/>
      <c r="ADN137" s="51"/>
      <c r="ADO137" s="51"/>
      <c r="ADP137" s="52"/>
      <c r="ADR137" s="51"/>
      <c r="ADS137" s="51"/>
      <c r="ADT137" s="51"/>
      <c r="ADU137" s="51"/>
      <c r="ADV137" s="52"/>
      <c r="ADW137" s="48"/>
      <c r="ADX137" s="54"/>
      <c r="ADY137" s="50"/>
      <c r="ADZ137" s="51"/>
      <c r="AEA137" s="51"/>
      <c r="AEB137" s="51"/>
      <c r="AEC137" s="51"/>
      <c r="AED137" s="51"/>
      <c r="AEE137" s="52"/>
      <c r="AEG137" s="51"/>
      <c r="AEH137" s="51"/>
      <c r="AEI137" s="51"/>
      <c r="AEJ137" s="51"/>
      <c r="AEK137" s="52"/>
      <c r="AEL137" s="48"/>
      <c r="AEM137" s="54"/>
      <c r="AEN137" s="50"/>
      <c r="AEO137" s="51"/>
      <c r="AEP137" s="51"/>
      <c r="AEQ137" s="51"/>
      <c r="AER137" s="51"/>
      <c r="AES137" s="51"/>
      <c r="AET137" s="52"/>
      <c r="AEV137" s="51"/>
      <c r="AEW137" s="51"/>
      <c r="AEX137" s="51"/>
      <c r="AEY137" s="51"/>
      <c r="AEZ137" s="52"/>
      <c r="AFA137" s="48"/>
      <c r="AFB137" s="54"/>
      <c r="AFC137" s="50"/>
      <c r="AFD137" s="51"/>
      <c r="AFE137" s="51"/>
      <c r="AFF137" s="51"/>
      <c r="AFG137" s="51"/>
      <c r="AFH137" s="51"/>
      <c r="AFI137" s="52"/>
      <c r="AFK137" s="51"/>
      <c r="AFL137" s="51"/>
      <c r="AFM137" s="51"/>
      <c r="AFN137" s="51"/>
      <c r="AFO137" s="52"/>
      <c r="AFP137" s="48"/>
      <c r="AFQ137" s="54"/>
      <c r="AFR137" s="50"/>
      <c r="AFS137" s="51"/>
      <c r="AFT137" s="51"/>
      <c r="AFU137" s="51"/>
      <c r="AFV137" s="51"/>
      <c r="AFW137" s="51"/>
      <c r="AFX137" s="52"/>
      <c r="AFZ137" s="51"/>
      <c r="AGA137" s="51"/>
      <c r="AGB137" s="51"/>
      <c r="AGC137" s="51"/>
      <c r="AGD137" s="52"/>
      <c r="AGE137" s="48"/>
      <c r="AGF137" s="54"/>
      <c r="AGG137" s="50"/>
      <c r="AGH137" s="51"/>
      <c r="AGI137" s="51"/>
      <c r="AGJ137" s="51"/>
      <c r="AGK137" s="51"/>
      <c r="AGL137" s="51"/>
      <c r="AGM137" s="52"/>
      <c r="AGO137" s="51"/>
      <c r="AGP137" s="51"/>
      <c r="AGQ137" s="51"/>
      <c r="AGR137" s="51"/>
      <c r="AGS137" s="52"/>
      <c r="AGT137" s="48"/>
      <c r="AGU137" s="54"/>
      <c r="AGV137" s="50"/>
      <c r="AGW137" s="51"/>
      <c r="AGX137" s="51"/>
      <c r="AGY137" s="51"/>
      <c r="AGZ137" s="51"/>
      <c r="AHA137" s="51"/>
      <c r="AHB137" s="52"/>
      <c r="AHD137" s="51"/>
      <c r="AHE137" s="51"/>
      <c r="AHF137" s="51"/>
      <c r="AHG137" s="51"/>
      <c r="AHH137" s="52"/>
      <c r="AHI137" s="48"/>
      <c r="AHJ137" s="54"/>
      <c r="AHK137" s="50"/>
      <c r="AHL137" s="51"/>
      <c r="AHM137" s="51"/>
      <c r="AHN137" s="51"/>
      <c r="AHO137" s="51"/>
      <c r="AHP137" s="51"/>
      <c r="AHQ137" s="52"/>
      <c r="AHS137" s="51"/>
      <c r="AHT137" s="51"/>
      <c r="AHU137" s="51"/>
      <c r="AHV137" s="51"/>
      <c r="AHW137" s="52"/>
      <c r="AHX137" s="48"/>
      <c r="AHY137" s="54"/>
      <c r="AHZ137" s="50"/>
      <c r="AIA137" s="51"/>
      <c r="AIB137" s="51"/>
      <c r="AIC137" s="51"/>
      <c r="AID137" s="51"/>
      <c r="AIE137" s="51"/>
      <c r="AIF137" s="52"/>
    </row>
    <row r="138" spans="1:916" s="83" customFormat="1" x14ac:dyDescent="0.25"/>
  </sheetData>
  <sheetProtection algorithmName="SHA-512" hashValue="7YBaIFAqq8bhGWuzzT4YKT8U8tt+hzi1Sp+GZIKLmCW9bV7onTT7o/KC9gnKiOVZgAXcztxyJbKCoqBgAbsBuQ==" saltValue="1X3tmGuETTG8gK0fp/LYVg==" spinCount="100000" sheet="1" formatCells="0" formatColumns="0" formatRows="0" insertHyperlinks="0" autoFilter="0"/>
  <pageMargins left="0.78740157480314965" right="0.78740157480314965" top="0.74803149606299213" bottom="0.39370078740157483" header="0.23622047244094491" footer="0.15748031496062992"/>
  <pageSetup paperSize="9" scale="71" orientation="landscape" r:id="rId1"/>
  <headerFooter alignWithMargins="0">
    <oddHeader>&amp;L&amp;8EHB 2015&amp;C&amp;8A5. Anlagenspiegel</oddHeader>
    <oddFooter xml:space="preserve">&amp;L&amp;8&amp;D&amp;C&amp;8&amp;F/&amp;A&amp;R&amp;8&amp;P/&amp;N &amp;10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tabColor theme="9" tint="0.59999389629810485"/>
    <pageSetUpPr fitToPage="1"/>
  </sheetPr>
  <dimension ref="A1:T400"/>
  <sheetViews>
    <sheetView topLeftCell="A20" zoomScale="70" zoomScaleNormal="70" zoomScaleSheetLayoutView="100" workbookViewId="0">
      <selection activeCell="G27" sqref="G27"/>
    </sheetView>
  </sheetViews>
  <sheetFormatPr baseColWidth="10" defaultColWidth="11.42578125" defaultRowHeight="15" x14ac:dyDescent="0.25"/>
  <cols>
    <col min="1" max="1" width="11.42578125" style="38" customWidth="1"/>
    <col min="2" max="2" width="11.85546875" style="38" customWidth="1"/>
    <col min="3" max="8" width="17.85546875" style="38" customWidth="1"/>
    <col min="9" max="9" width="20" style="38" customWidth="1"/>
    <col min="10" max="10" width="13.28515625" style="38" customWidth="1"/>
    <col min="11" max="19" width="11.42578125" style="38" customWidth="1"/>
    <col min="20" max="20" width="4.7109375" style="164" customWidth="1"/>
    <col min="21" max="16384" width="11.42578125" style="38"/>
  </cols>
  <sheetData>
    <row r="1" spans="1:20" s="83" customFormat="1" ht="24.95" customHeight="1" x14ac:dyDescent="0.25">
      <c r="A1" s="220" t="s">
        <v>493</v>
      </c>
      <c r="C1" s="318"/>
      <c r="D1" s="318"/>
      <c r="E1" s="318"/>
      <c r="F1" s="318"/>
      <c r="G1" s="318"/>
      <c r="H1" s="318"/>
      <c r="I1" s="318"/>
    </row>
    <row r="2" spans="1:20" s="83" customFormat="1" ht="15.75" x14ac:dyDescent="0.25">
      <c r="A2" s="365" t="s">
        <v>507</v>
      </c>
      <c r="C2" s="318"/>
      <c r="D2" s="318"/>
      <c r="E2" s="318"/>
      <c r="F2" s="318"/>
      <c r="G2" s="318"/>
      <c r="H2" s="318"/>
      <c r="I2" s="318"/>
    </row>
    <row r="3" spans="1:20" x14ac:dyDescent="0.25">
      <c r="A3" s="71"/>
      <c r="B3" s="142" t="s">
        <v>218</v>
      </c>
      <c r="C3" s="142"/>
      <c r="D3" s="142"/>
      <c r="E3" s="142"/>
      <c r="F3" s="143" t="s">
        <v>219</v>
      </c>
      <c r="G3" s="143"/>
      <c r="H3" s="142"/>
      <c r="I3" s="142"/>
      <c r="J3" s="142"/>
      <c r="K3" s="71"/>
      <c r="L3" s="71"/>
      <c r="M3" s="83"/>
      <c r="N3" s="83"/>
      <c r="O3" s="83"/>
      <c r="P3" s="83"/>
      <c r="T3" s="83"/>
    </row>
    <row r="4" spans="1:20" x14ac:dyDescent="0.25">
      <c r="A4" s="71"/>
      <c r="B4" s="143" t="s">
        <v>458</v>
      </c>
      <c r="C4" s="143"/>
      <c r="D4" s="142" t="s">
        <v>459</v>
      </c>
      <c r="E4" s="142"/>
      <c r="F4" s="143" t="s">
        <v>458</v>
      </c>
      <c r="G4" s="143"/>
      <c r="H4" s="142" t="s">
        <v>459</v>
      </c>
      <c r="I4" s="142"/>
      <c r="J4" s="234"/>
      <c r="K4" s="71"/>
      <c r="L4" s="71"/>
      <c r="M4" s="83"/>
      <c r="N4" s="83"/>
      <c r="O4" s="83"/>
      <c r="P4" s="83"/>
      <c r="T4" s="83"/>
    </row>
    <row r="5" spans="1:20" ht="45" x14ac:dyDescent="0.25">
      <c r="A5" s="366" t="s">
        <v>220</v>
      </c>
      <c r="B5" s="367" t="s">
        <v>460</v>
      </c>
      <c r="C5" s="367" t="s">
        <v>461</v>
      </c>
      <c r="D5" s="367" t="s">
        <v>462</v>
      </c>
      <c r="E5" s="367" t="s">
        <v>463</v>
      </c>
      <c r="F5" s="367" t="s">
        <v>462</v>
      </c>
      <c r="G5" s="367" t="s">
        <v>463</v>
      </c>
      <c r="H5" s="367" t="s">
        <v>462</v>
      </c>
      <c r="I5" s="367" t="s">
        <v>463</v>
      </c>
      <c r="J5" s="235" t="s">
        <v>109</v>
      </c>
      <c r="K5" s="71"/>
      <c r="L5" s="71"/>
      <c r="M5" s="83"/>
      <c r="N5" s="83"/>
      <c r="O5" s="83"/>
      <c r="P5" s="83"/>
      <c r="Q5" s="83"/>
      <c r="R5" s="83"/>
      <c r="T5" s="83"/>
    </row>
    <row r="6" spans="1:20" ht="15" customHeight="1" x14ac:dyDescent="0.25">
      <c r="A6" s="368">
        <f t="shared" ref="A6:A24" si="0">A7-1</f>
        <v>1995</v>
      </c>
      <c r="B6" s="369"/>
      <c r="C6" s="369"/>
      <c r="D6" s="369"/>
      <c r="E6" s="369"/>
      <c r="F6" s="369"/>
      <c r="G6" s="369"/>
      <c r="H6" s="369"/>
      <c r="I6" s="369"/>
      <c r="J6" s="370">
        <f>SUM(F6:I6)</f>
        <v>0</v>
      </c>
      <c r="K6" s="71"/>
      <c r="L6" s="71"/>
      <c r="M6" s="83"/>
      <c r="N6" s="83"/>
      <c r="O6" s="83"/>
      <c r="P6" s="83"/>
      <c r="Q6" s="83"/>
      <c r="R6" s="83"/>
      <c r="T6" s="83"/>
    </row>
    <row r="7" spans="1:20" ht="15" customHeight="1" x14ac:dyDescent="0.25">
      <c r="A7" s="368">
        <f t="shared" si="0"/>
        <v>1996</v>
      </c>
      <c r="B7" s="369"/>
      <c r="C7" s="369"/>
      <c r="D7" s="369"/>
      <c r="E7" s="369"/>
      <c r="F7" s="369"/>
      <c r="G7" s="369"/>
      <c r="H7" s="369"/>
      <c r="I7" s="369"/>
      <c r="J7" s="370">
        <f t="shared" ref="J7:J27" si="1">SUM(F7:I7)</f>
        <v>0</v>
      </c>
      <c r="K7" s="71"/>
      <c r="L7" s="71"/>
      <c r="M7" s="83"/>
      <c r="N7" s="83"/>
      <c r="O7" s="83"/>
      <c r="P7" s="83"/>
      <c r="Q7" s="83"/>
      <c r="R7" s="83"/>
      <c r="T7" s="83"/>
    </row>
    <row r="8" spans="1:20" ht="15" customHeight="1" x14ac:dyDescent="0.25">
      <c r="A8" s="368">
        <f t="shared" si="0"/>
        <v>1997</v>
      </c>
      <c r="B8" s="369"/>
      <c r="C8" s="369"/>
      <c r="D8" s="369"/>
      <c r="E8" s="369"/>
      <c r="F8" s="369"/>
      <c r="G8" s="369"/>
      <c r="H8" s="369"/>
      <c r="I8" s="369"/>
      <c r="J8" s="370">
        <f t="shared" si="1"/>
        <v>0</v>
      </c>
      <c r="K8" s="71"/>
      <c r="L8" s="71"/>
      <c r="M8" s="83"/>
      <c r="N8" s="83"/>
      <c r="O8" s="83"/>
      <c r="P8" s="83"/>
      <c r="Q8" s="83"/>
      <c r="R8" s="83"/>
      <c r="T8" s="83"/>
    </row>
    <row r="9" spans="1:20" ht="15" customHeight="1" x14ac:dyDescent="0.25">
      <c r="A9" s="368">
        <f t="shared" si="0"/>
        <v>1998</v>
      </c>
      <c r="B9" s="369"/>
      <c r="C9" s="369"/>
      <c r="D9" s="369"/>
      <c r="E9" s="369"/>
      <c r="F9" s="369"/>
      <c r="G9" s="369"/>
      <c r="H9" s="369"/>
      <c r="I9" s="369"/>
      <c r="J9" s="370">
        <f t="shared" si="1"/>
        <v>0</v>
      </c>
      <c r="K9" s="71"/>
      <c r="L9" s="71"/>
      <c r="M9" s="83"/>
      <c r="N9" s="83"/>
      <c r="O9" s="83"/>
      <c r="P9" s="83"/>
      <c r="Q9" s="83"/>
      <c r="R9" s="83"/>
      <c r="T9" s="83"/>
    </row>
    <row r="10" spans="1:20" ht="15" customHeight="1" x14ac:dyDescent="0.25">
      <c r="A10" s="368">
        <f t="shared" si="0"/>
        <v>1999</v>
      </c>
      <c r="B10" s="369"/>
      <c r="C10" s="369"/>
      <c r="D10" s="369"/>
      <c r="E10" s="369"/>
      <c r="F10" s="369"/>
      <c r="G10" s="369"/>
      <c r="H10" s="369"/>
      <c r="I10" s="369"/>
      <c r="J10" s="370">
        <f t="shared" si="1"/>
        <v>0</v>
      </c>
      <c r="K10" s="71"/>
      <c r="L10" s="71"/>
      <c r="M10" s="83"/>
      <c r="N10" s="83"/>
      <c r="O10" s="83"/>
      <c r="P10" s="83"/>
      <c r="Q10" s="83"/>
      <c r="R10" s="83"/>
      <c r="T10" s="83"/>
    </row>
    <row r="11" spans="1:20" ht="15" customHeight="1" x14ac:dyDescent="0.25">
      <c r="A11" s="368">
        <f t="shared" si="0"/>
        <v>2000</v>
      </c>
      <c r="B11" s="369"/>
      <c r="C11" s="369"/>
      <c r="D11" s="369"/>
      <c r="E11" s="369"/>
      <c r="F11" s="369"/>
      <c r="G11" s="369"/>
      <c r="H11" s="369"/>
      <c r="I11" s="369"/>
      <c r="J11" s="370">
        <f t="shared" si="1"/>
        <v>0</v>
      </c>
      <c r="K11" s="71"/>
      <c r="L11" s="71"/>
      <c r="M11" s="83"/>
      <c r="N11" s="83"/>
      <c r="O11" s="83"/>
      <c r="P11" s="83"/>
      <c r="Q11" s="83"/>
      <c r="R11" s="83"/>
      <c r="T11" s="83"/>
    </row>
    <row r="12" spans="1:20" ht="15" customHeight="1" x14ac:dyDescent="0.25">
      <c r="A12" s="368">
        <f t="shared" si="0"/>
        <v>2001</v>
      </c>
      <c r="B12" s="369"/>
      <c r="C12" s="369"/>
      <c r="D12" s="369"/>
      <c r="E12" s="369"/>
      <c r="F12" s="369"/>
      <c r="G12" s="369"/>
      <c r="H12" s="369"/>
      <c r="I12" s="369"/>
      <c r="J12" s="370">
        <f t="shared" si="1"/>
        <v>0</v>
      </c>
      <c r="K12" s="71"/>
      <c r="L12" s="71"/>
      <c r="M12" s="83"/>
      <c r="N12" s="83"/>
      <c r="O12" s="83"/>
      <c r="P12" s="83"/>
      <c r="Q12" s="83"/>
      <c r="R12" s="83"/>
      <c r="T12" s="83"/>
    </row>
    <row r="13" spans="1:20" ht="15" customHeight="1" x14ac:dyDescent="0.25">
      <c r="A13" s="368">
        <f t="shared" si="0"/>
        <v>2002</v>
      </c>
      <c r="B13" s="369"/>
      <c r="C13" s="369"/>
      <c r="D13" s="369"/>
      <c r="E13" s="369"/>
      <c r="F13" s="369"/>
      <c r="G13" s="369"/>
      <c r="H13" s="369"/>
      <c r="I13" s="369"/>
      <c r="J13" s="370">
        <f t="shared" si="1"/>
        <v>0</v>
      </c>
      <c r="K13" s="71"/>
      <c r="L13" s="71"/>
      <c r="M13" s="83"/>
      <c r="N13" s="83"/>
      <c r="O13" s="83"/>
      <c r="P13" s="83"/>
      <c r="Q13" s="83"/>
      <c r="R13" s="83"/>
      <c r="T13" s="83"/>
    </row>
    <row r="14" spans="1:20" ht="15" customHeight="1" x14ac:dyDescent="0.25">
      <c r="A14" s="368">
        <f t="shared" si="0"/>
        <v>2003</v>
      </c>
      <c r="B14" s="369"/>
      <c r="C14" s="369"/>
      <c r="D14" s="369"/>
      <c r="E14" s="369"/>
      <c r="F14" s="369"/>
      <c r="G14" s="369"/>
      <c r="H14" s="369"/>
      <c r="I14" s="369"/>
      <c r="J14" s="370">
        <f t="shared" si="1"/>
        <v>0</v>
      </c>
      <c r="K14" s="71"/>
      <c r="L14" s="71"/>
      <c r="M14" s="83"/>
      <c r="N14" s="83"/>
      <c r="O14" s="83"/>
      <c r="P14" s="83"/>
      <c r="Q14" s="83"/>
      <c r="R14" s="83"/>
      <c r="T14" s="83"/>
    </row>
    <row r="15" spans="1:20" ht="15" customHeight="1" x14ac:dyDescent="0.25">
      <c r="A15" s="368">
        <f t="shared" si="0"/>
        <v>2004</v>
      </c>
      <c r="B15" s="369"/>
      <c r="C15" s="369"/>
      <c r="D15" s="369"/>
      <c r="E15" s="369"/>
      <c r="F15" s="369"/>
      <c r="G15" s="369"/>
      <c r="H15" s="369"/>
      <c r="I15" s="369"/>
      <c r="J15" s="370">
        <f t="shared" si="1"/>
        <v>0</v>
      </c>
      <c r="K15" s="71"/>
      <c r="L15" s="71"/>
      <c r="M15" s="83"/>
      <c r="N15" s="83"/>
      <c r="O15" s="83"/>
      <c r="P15" s="83"/>
      <c r="Q15" s="83"/>
      <c r="R15" s="83"/>
      <c r="T15" s="83"/>
    </row>
    <row r="16" spans="1:20" ht="15" customHeight="1" x14ac:dyDescent="0.25">
      <c r="A16" s="368">
        <f t="shared" si="0"/>
        <v>2005</v>
      </c>
      <c r="B16" s="369"/>
      <c r="C16" s="369"/>
      <c r="D16" s="369"/>
      <c r="E16" s="369"/>
      <c r="F16" s="369"/>
      <c r="G16" s="369"/>
      <c r="H16" s="369"/>
      <c r="I16" s="369"/>
      <c r="J16" s="370">
        <f t="shared" si="1"/>
        <v>0</v>
      </c>
      <c r="K16" s="71"/>
      <c r="L16" s="71"/>
      <c r="M16" s="83"/>
      <c r="N16" s="83"/>
      <c r="O16" s="83"/>
      <c r="P16" s="83"/>
      <c r="Q16" s="83"/>
      <c r="R16" s="83"/>
      <c r="T16" s="83"/>
    </row>
    <row r="17" spans="1:20" ht="15" customHeight="1" x14ac:dyDescent="0.25">
      <c r="A17" s="368">
        <f t="shared" si="0"/>
        <v>2006</v>
      </c>
      <c r="B17" s="369"/>
      <c r="C17" s="369"/>
      <c r="D17" s="369"/>
      <c r="E17" s="369"/>
      <c r="F17" s="369"/>
      <c r="G17" s="369"/>
      <c r="H17" s="369"/>
      <c r="I17" s="369"/>
      <c r="J17" s="370">
        <f t="shared" si="1"/>
        <v>0</v>
      </c>
      <c r="K17" s="71"/>
      <c r="L17" s="71"/>
      <c r="M17" s="83"/>
      <c r="N17" s="83"/>
      <c r="O17" s="83"/>
      <c r="P17" s="83"/>
      <c r="Q17" s="83"/>
      <c r="R17" s="83"/>
      <c r="T17" s="83"/>
    </row>
    <row r="18" spans="1:20" ht="15" customHeight="1" x14ac:dyDescent="0.25">
      <c r="A18" s="368">
        <f t="shared" si="0"/>
        <v>2007</v>
      </c>
      <c r="B18" s="369"/>
      <c r="C18" s="369"/>
      <c r="D18" s="369"/>
      <c r="E18" s="369"/>
      <c r="F18" s="369"/>
      <c r="G18" s="369"/>
      <c r="H18" s="369"/>
      <c r="I18" s="369"/>
      <c r="J18" s="370">
        <f t="shared" si="1"/>
        <v>0</v>
      </c>
      <c r="K18" s="71"/>
      <c r="L18" s="71"/>
      <c r="M18" s="83"/>
      <c r="N18" s="83"/>
      <c r="O18" s="83"/>
      <c r="P18" s="83"/>
      <c r="Q18" s="83"/>
      <c r="R18" s="83"/>
      <c r="T18" s="83"/>
    </row>
    <row r="19" spans="1:20" ht="15" customHeight="1" x14ac:dyDescent="0.25">
      <c r="A19" s="368">
        <f t="shared" si="0"/>
        <v>2008</v>
      </c>
      <c r="B19" s="369"/>
      <c r="C19" s="369"/>
      <c r="D19" s="369"/>
      <c r="E19" s="369"/>
      <c r="F19" s="369"/>
      <c r="G19" s="369"/>
      <c r="H19" s="369"/>
      <c r="I19" s="369"/>
      <c r="J19" s="370">
        <f t="shared" si="1"/>
        <v>0</v>
      </c>
      <c r="K19" s="71"/>
      <c r="L19" s="71"/>
      <c r="M19" s="83"/>
      <c r="N19" s="83"/>
      <c r="O19" s="83"/>
      <c r="P19" s="83"/>
      <c r="Q19" s="83"/>
      <c r="R19" s="83"/>
      <c r="T19" s="83"/>
    </row>
    <row r="20" spans="1:20" ht="15" customHeight="1" x14ac:dyDescent="0.25">
      <c r="A20" s="368">
        <f t="shared" si="0"/>
        <v>2009</v>
      </c>
      <c r="B20" s="369"/>
      <c r="C20" s="369"/>
      <c r="D20" s="369"/>
      <c r="E20" s="369"/>
      <c r="F20" s="369"/>
      <c r="G20" s="369"/>
      <c r="H20" s="369"/>
      <c r="I20" s="369"/>
      <c r="J20" s="370">
        <f t="shared" si="1"/>
        <v>0</v>
      </c>
      <c r="K20" s="71"/>
      <c r="L20" s="71"/>
      <c r="M20" s="83"/>
      <c r="N20" s="83"/>
      <c r="O20" s="83"/>
      <c r="P20" s="83"/>
      <c r="Q20" s="83"/>
      <c r="R20" s="83"/>
      <c r="T20" s="83"/>
    </row>
    <row r="21" spans="1:20" ht="15" customHeight="1" x14ac:dyDescent="0.25">
      <c r="A21" s="368">
        <f t="shared" si="0"/>
        <v>2010</v>
      </c>
      <c r="B21" s="369"/>
      <c r="C21" s="369"/>
      <c r="D21" s="369"/>
      <c r="E21" s="369"/>
      <c r="F21" s="369"/>
      <c r="G21" s="369"/>
      <c r="H21" s="369"/>
      <c r="I21" s="369"/>
      <c r="J21" s="370">
        <f t="shared" si="1"/>
        <v>0</v>
      </c>
      <c r="K21" s="71"/>
      <c r="L21" s="71"/>
      <c r="M21" s="83"/>
      <c r="N21" s="83"/>
      <c r="O21" s="83"/>
      <c r="P21" s="83"/>
      <c r="Q21" s="83"/>
      <c r="R21" s="83"/>
      <c r="T21" s="83"/>
    </row>
    <row r="22" spans="1:20" ht="15" customHeight="1" x14ac:dyDescent="0.25">
      <c r="A22" s="368">
        <f t="shared" si="0"/>
        <v>2011</v>
      </c>
      <c r="B22" s="369"/>
      <c r="C22" s="369"/>
      <c r="D22" s="369"/>
      <c r="E22" s="369"/>
      <c r="F22" s="369"/>
      <c r="G22" s="369"/>
      <c r="H22" s="369"/>
      <c r="I22" s="369"/>
      <c r="J22" s="370">
        <f t="shared" si="1"/>
        <v>0</v>
      </c>
      <c r="K22" s="71"/>
      <c r="L22" s="71"/>
      <c r="M22" s="83"/>
      <c r="N22" s="83"/>
      <c r="O22" s="83"/>
      <c r="P22" s="83"/>
      <c r="T22" s="83"/>
    </row>
    <row r="23" spans="1:20" ht="15" customHeight="1" x14ac:dyDescent="0.25">
      <c r="A23" s="368">
        <f t="shared" si="0"/>
        <v>2012</v>
      </c>
      <c r="B23" s="369"/>
      <c r="C23" s="369"/>
      <c r="D23" s="369"/>
      <c r="E23" s="369"/>
      <c r="F23" s="369"/>
      <c r="G23" s="369"/>
      <c r="H23" s="369"/>
      <c r="I23" s="369"/>
      <c r="J23" s="370">
        <f t="shared" si="1"/>
        <v>0</v>
      </c>
      <c r="K23" s="71"/>
      <c r="L23" s="71"/>
      <c r="M23" s="83"/>
      <c r="N23" s="83"/>
      <c r="O23" s="83"/>
      <c r="P23" s="83"/>
      <c r="T23" s="83"/>
    </row>
    <row r="24" spans="1:20" ht="15" customHeight="1" x14ac:dyDescent="0.25">
      <c r="A24" s="368">
        <f t="shared" si="0"/>
        <v>2013</v>
      </c>
      <c r="B24" s="369"/>
      <c r="C24" s="369"/>
      <c r="D24" s="369"/>
      <c r="E24" s="369"/>
      <c r="F24" s="369"/>
      <c r="G24" s="369"/>
      <c r="H24" s="369"/>
      <c r="I24" s="369"/>
      <c r="J24" s="370">
        <f t="shared" si="1"/>
        <v>0</v>
      </c>
      <c r="K24" s="71"/>
      <c r="L24" s="71"/>
      <c r="M24" s="83"/>
      <c r="N24" s="83"/>
      <c r="O24" s="83"/>
      <c r="P24" s="83"/>
      <c r="T24" s="83"/>
    </row>
    <row r="25" spans="1:20" ht="15" customHeight="1" x14ac:dyDescent="0.25">
      <c r="A25" s="368">
        <f>A26-1</f>
        <v>2014</v>
      </c>
      <c r="B25" s="369"/>
      <c r="C25" s="369"/>
      <c r="D25" s="369"/>
      <c r="E25" s="369"/>
      <c r="F25" s="369"/>
      <c r="G25" s="369"/>
      <c r="H25" s="369"/>
      <c r="I25" s="369"/>
      <c r="J25" s="370">
        <f t="shared" si="1"/>
        <v>0</v>
      </c>
      <c r="K25" s="71"/>
      <c r="L25" s="71"/>
      <c r="M25" s="83"/>
      <c r="N25" s="83"/>
      <c r="O25" s="83"/>
      <c r="P25" s="83"/>
      <c r="T25" s="83"/>
    </row>
    <row r="26" spans="1:20" ht="15" customHeight="1" x14ac:dyDescent="0.25">
      <c r="A26" s="368">
        <v>2015</v>
      </c>
      <c r="B26" s="369"/>
      <c r="C26" s="369"/>
      <c r="D26" s="369"/>
      <c r="E26" s="369"/>
      <c r="F26" s="369"/>
      <c r="G26" s="369"/>
      <c r="H26" s="369"/>
      <c r="I26" s="369"/>
      <c r="J26" s="370">
        <f t="shared" si="1"/>
        <v>0</v>
      </c>
      <c r="K26" s="71"/>
      <c r="L26" s="71"/>
      <c r="M26" s="83"/>
      <c r="N26" s="83"/>
      <c r="O26" s="83"/>
      <c r="P26" s="83"/>
      <c r="T26" s="83"/>
    </row>
    <row r="27" spans="1:20" s="37" customFormat="1" ht="15" customHeight="1" x14ac:dyDescent="0.25">
      <c r="A27" s="371" t="s">
        <v>109</v>
      </c>
      <c r="B27" s="372">
        <f t="shared" ref="B27:I27" si="2">SUM(B6:B26)</f>
        <v>0</v>
      </c>
      <c r="C27" s="372">
        <f t="shared" si="2"/>
        <v>0</v>
      </c>
      <c r="D27" s="372">
        <f t="shared" si="2"/>
        <v>0</v>
      </c>
      <c r="E27" s="372">
        <f t="shared" si="2"/>
        <v>0</v>
      </c>
      <c r="F27" s="372">
        <f t="shared" si="2"/>
        <v>0</v>
      </c>
      <c r="G27" s="372">
        <f t="shared" si="2"/>
        <v>0</v>
      </c>
      <c r="H27" s="372">
        <f t="shared" si="2"/>
        <v>0</v>
      </c>
      <c r="I27" s="372">
        <f t="shared" si="2"/>
        <v>0</v>
      </c>
      <c r="J27" s="370">
        <f t="shared" si="1"/>
        <v>0</v>
      </c>
      <c r="K27" s="232"/>
      <c r="L27" s="232"/>
      <c r="M27" s="232"/>
      <c r="N27" s="232"/>
      <c r="O27" s="232"/>
      <c r="P27" s="327"/>
      <c r="T27" s="327"/>
    </row>
    <row r="28" spans="1:20" s="327" customFormat="1" ht="15" customHeight="1" x14ac:dyDescent="0.25">
      <c r="A28" s="232"/>
      <c r="B28" s="373"/>
      <c r="C28" s="374"/>
      <c r="D28" s="374"/>
      <c r="E28" s="374"/>
      <c r="F28" s="374"/>
      <c r="G28" s="374"/>
      <c r="H28" s="374"/>
      <c r="I28" s="374"/>
      <c r="J28" s="375"/>
      <c r="K28" s="375"/>
      <c r="L28" s="375"/>
      <c r="M28" s="375"/>
      <c r="N28" s="375"/>
      <c r="O28" s="375"/>
      <c r="P28" s="232"/>
      <c r="Q28" s="232"/>
    </row>
    <row r="29" spans="1:20" s="232" customFormat="1" ht="15" customHeight="1" x14ac:dyDescent="0.25">
      <c r="A29" s="376" t="s">
        <v>469</v>
      </c>
      <c r="B29" s="377"/>
      <c r="C29" s="378"/>
      <c r="D29" s="378"/>
      <c r="E29" s="378"/>
      <c r="F29" s="378"/>
      <c r="G29" s="378"/>
      <c r="H29" s="378"/>
      <c r="I29" s="378"/>
      <c r="J29" s="378"/>
      <c r="K29" s="378"/>
      <c r="L29" s="378"/>
      <c r="M29" s="378"/>
      <c r="N29" s="378"/>
      <c r="O29" s="378"/>
      <c r="P29" s="233"/>
    </row>
    <row r="30" spans="1:20" s="39" customFormat="1" ht="39.950000000000003" customHeight="1" x14ac:dyDescent="0.3">
      <c r="A30" s="155"/>
      <c r="B30" s="155"/>
      <c r="C30" s="143" t="s">
        <v>371</v>
      </c>
      <c r="D30" s="143"/>
      <c r="E30" s="143"/>
      <c r="F30" s="143"/>
      <c r="G30" s="143"/>
      <c r="H30" s="143"/>
      <c r="I30" s="143"/>
      <c r="J30" s="478" t="s">
        <v>248</v>
      </c>
      <c r="K30" s="479"/>
      <c r="L30" s="480"/>
      <c r="M30" s="136" t="s">
        <v>249</v>
      </c>
      <c r="N30" s="156"/>
      <c r="O30" s="156"/>
      <c r="P30" s="156"/>
      <c r="Q30" s="156"/>
      <c r="R30" s="156"/>
      <c r="S30" s="157"/>
      <c r="T30" s="326"/>
    </row>
    <row r="31" spans="1:20" ht="90" x14ac:dyDescent="0.25">
      <c r="A31" s="379" t="s">
        <v>227</v>
      </c>
      <c r="B31" s="366" t="s">
        <v>263</v>
      </c>
      <c r="C31" s="367" t="s">
        <v>264</v>
      </c>
      <c r="D31" s="367" t="s">
        <v>514</v>
      </c>
      <c r="E31" s="367" t="s">
        <v>510</v>
      </c>
      <c r="F31" s="367" t="s">
        <v>511</v>
      </c>
      <c r="G31" s="367" t="s">
        <v>257</v>
      </c>
      <c r="H31" s="367" t="s">
        <v>258</v>
      </c>
      <c r="I31" s="367" t="str">
        <f>"Stand zum 31.12."&amp;A_Stammdaten!B14</f>
        <v>Stand zum 31.12.2022</v>
      </c>
      <c r="J31" s="367" t="str">
        <f>"Restwert zum 01.01."&amp;A_Stammdaten!B14</f>
        <v>Restwert zum 01.01.2022</v>
      </c>
      <c r="K31" s="367" t="str">
        <f>"Restwert zum 31.12."&amp;A_Stammdaten!B14</f>
        <v>Restwert zum 31.12.2022</v>
      </c>
      <c r="L31" s="367" t="str">
        <f>"Auflösung " &amp;A_Stammdaten!B14</f>
        <v>Auflösung 2022</v>
      </c>
      <c r="M31" s="367">
        <v>2016</v>
      </c>
      <c r="N31" s="367">
        <v>2017</v>
      </c>
      <c r="O31" s="367">
        <v>2018</v>
      </c>
      <c r="P31" s="367">
        <v>2019</v>
      </c>
      <c r="Q31" s="367">
        <v>2020</v>
      </c>
      <c r="R31" s="367">
        <v>2021</v>
      </c>
      <c r="S31" s="367">
        <v>2022</v>
      </c>
      <c r="T31" s="83"/>
    </row>
    <row r="32" spans="1:20" x14ac:dyDescent="0.25">
      <c r="A32" s="380"/>
      <c r="B32" s="381"/>
      <c r="C32" s="380"/>
      <c r="D32" s="380"/>
      <c r="E32" s="380"/>
      <c r="F32" s="380"/>
      <c r="G32" s="380"/>
      <c r="H32" s="380"/>
      <c r="I32" s="382">
        <f>SUM(C32,E32,G32)-SUM(F32,H32)</f>
        <v>0</v>
      </c>
      <c r="J32" s="383">
        <f>HLOOKUP(A_Stammdaten!$B$14,$M$31:$S$400,ROW(B32)-30,FALSE)+IF(OR(B32=0,A_Stammdaten!$B$14&lt;B32,B32&lt;A_Stammdaten!$B$14-19),0,I32*1/20)</f>
        <v>0</v>
      </c>
      <c r="K32" s="383">
        <f>HLOOKUP(A_Stammdaten!$B$14,$M$31:$S$400,ROW(B32)-30,FALSE)</f>
        <v>0</v>
      </c>
      <c r="L32" s="383">
        <f>+IF(OR(B32=0,A_Stammdaten!$B$14&lt;B32,B32&lt;A_Stammdaten!$B$14-19),0,I32*1/20)</f>
        <v>0</v>
      </c>
      <c r="M32" s="382">
        <f t="shared" ref="M32:S47" si="3">IF(OR($I32=0,M$31&lt;$B32,$B32=0,20-(M$31-$B32)=0),0,$I32*(19-(M$31-$B32))/20)</f>
        <v>0</v>
      </c>
      <c r="N32" s="382">
        <f t="shared" si="3"/>
        <v>0</v>
      </c>
      <c r="O32" s="382">
        <f t="shared" si="3"/>
        <v>0</v>
      </c>
      <c r="P32" s="382">
        <f t="shared" si="3"/>
        <v>0</v>
      </c>
      <c r="Q32" s="382">
        <f t="shared" si="3"/>
        <v>0</v>
      </c>
      <c r="R32" s="382">
        <f t="shared" si="3"/>
        <v>0</v>
      </c>
      <c r="S32" s="382">
        <f t="shared" si="3"/>
        <v>0</v>
      </c>
      <c r="T32" s="83"/>
    </row>
    <row r="33" spans="1:20" ht="15" customHeight="1" x14ac:dyDescent="0.25">
      <c r="A33" s="380"/>
      <c r="B33" s="381"/>
      <c r="C33" s="380"/>
      <c r="D33" s="380"/>
      <c r="E33" s="380"/>
      <c r="F33" s="380"/>
      <c r="G33" s="380"/>
      <c r="H33" s="380"/>
      <c r="I33" s="382">
        <f t="shared" ref="I33:I96" si="4">SUM(C33,E33,G33)-SUM(F33,H33)</f>
        <v>0</v>
      </c>
      <c r="J33" s="383">
        <f>HLOOKUP(A_Stammdaten!$B$14,$M$31:$S$400,ROW(B33)-30,FALSE)+IF(OR(B33=0,A_Stammdaten!$B$14&lt;B33,B33&lt;A_Stammdaten!$B$14-19),0,I33*1/20)</f>
        <v>0</v>
      </c>
      <c r="K33" s="383">
        <f>HLOOKUP(A_Stammdaten!$B$14,$M$31:$S$400,ROW(B33)-30,FALSE)</f>
        <v>0</v>
      </c>
      <c r="L33" s="383">
        <f>+IF(OR(B33=0,A_Stammdaten!$B$14&lt;B33,B33&lt;A_Stammdaten!$B$14-19),0,I33*1/20)</f>
        <v>0</v>
      </c>
      <c r="M33" s="382">
        <f t="shared" si="3"/>
        <v>0</v>
      </c>
      <c r="N33" s="382">
        <f t="shared" si="3"/>
        <v>0</v>
      </c>
      <c r="O33" s="382">
        <f t="shared" si="3"/>
        <v>0</v>
      </c>
      <c r="P33" s="382">
        <f t="shared" si="3"/>
        <v>0</v>
      </c>
      <c r="Q33" s="382">
        <f t="shared" si="3"/>
        <v>0</v>
      </c>
      <c r="R33" s="382">
        <f t="shared" si="3"/>
        <v>0</v>
      </c>
      <c r="S33" s="382">
        <f t="shared" si="3"/>
        <v>0</v>
      </c>
      <c r="T33" s="83"/>
    </row>
    <row r="34" spans="1:20" ht="15" customHeight="1" x14ac:dyDescent="0.25">
      <c r="A34" s="380"/>
      <c r="B34" s="381"/>
      <c r="C34" s="380"/>
      <c r="D34" s="380"/>
      <c r="E34" s="380"/>
      <c r="F34" s="380"/>
      <c r="G34" s="380"/>
      <c r="H34" s="380"/>
      <c r="I34" s="382">
        <f t="shared" si="4"/>
        <v>0</v>
      </c>
      <c r="J34" s="383">
        <f>HLOOKUP(A_Stammdaten!$B$14,$M$31:$S$400,ROW(B34)-30,FALSE)+IF(OR(B34=0,A_Stammdaten!$B$14&lt;B34,B34&lt;A_Stammdaten!$B$14-19),0,I34*1/20)</f>
        <v>0</v>
      </c>
      <c r="K34" s="383">
        <f>HLOOKUP(A_Stammdaten!$B$14,$M$31:$S$400,ROW(B34)-30,FALSE)</f>
        <v>0</v>
      </c>
      <c r="L34" s="383">
        <f>+IF(OR(B34=0,A_Stammdaten!$B$14&lt;B34,B34&lt;A_Stammdaten!$B$14-19),0,I34*1/20)</f>
        <v>0</v>
      </c>
      <c r="M34" s="382">
        <f t="shared" si="3"/>
        <v>0</v>
      </c>
      <c r="N34" s="382">
        <f t="shared" si="3"/>
        <v>0</v>
      </c>
      <c r="O34" s="382">
        <f t="shared" si="3"/>
        <v>0</v>
      </c>
      <c r="P34" s="382">
        <f t="shared" si="3"/>
        <v>0</v>
      </c>
      <c r="Q34" s="382">
        <f t="shared" si="3"/>
        <v>0</v>
      </c>
      <c r="R34" s="382">
        <f t="shared" si="3"/>
        <v>0</v>
      </c>
      <c r="S34" s="382">
        <f t="shared" si="3"/>
        <v>0</v>
      </c>
      <c r="T34" s="83"/>
    </row>
    <row r="35" spans="1:20" ht="15" customHeight="1" x14ac:dyDescent="0.25">
      <c r="A35" s="380"/>
      <c r="B35" s="381"/>
      <c r="C35" s="380"/>
      <c r="D35" s="380"/>
      <c r="E35" s="380"/>
      <c r="F35" s="380"/>
      <c r="G35" s="380"/>
      <c r="H35" s="380"/>
      <c r="I35" s="382">
        <f t="shared" si="4"/>
        <v>0</v>
      </c>
      <c r="J35" s="383">
        <f>HLOOKUP(A_Stammdaten!$B$14,$M$31:$S$400,ROW(B35)-30,FALSE)+IF(OR(B35=0,A_Stammdaten!$B$14&lt;B35,B35&lt;A_Stammdaten!$B$14-19),0,I35*1/20)</f>
        <v>0</v>
      </c>
      <c r="K35" s="383">
        <f>HLOOKUP(A_Stammdaten!$B$14,$M$31:$S$400,ROW(B35)-30,FALSE)</f>
        <v>0</v>
      </c>
      <c r="L35" s="383">
        <f>+IF(OR(B35=0,A_Stammdaten!$B$14&lt;B35,B35&lt;A_Stammdaten!$B$14-19),0,I35*1/20)</f>
        <v>0</v>
      </c>
      <c r="M35" s="382">
        <f t="shared" si="3"/>
        <v>0</v>
      </c>
      <c r="N35" s="382">
        <f t="shared" si="3"/>
        <v>0</v>
      </c>
      <c r="O35" s="382">
        <f t="shared" si="3"/>
        <v>0</v>
      </c>
      <c r="P35" s="382">
        <f t="shared" si="3"/>
        <v>0</v>
      </c>
      <c r="Q35" s="382">
        <f t="shared" si="3"/>
        <v>0</v>
      </c>
      <c r="R35" s="382">
        <f t="shared" si="3"/>
        <v>0</v>
      </c>
      <c r="S35" s="382">
        <f t="shared" si="3"/>
        <v>0</v>
      </c>
      <c r="T35" s="83"/>
    </row>
    <row r="36" spans="1:20" ht="15" customHeight="1" x14ac:dyDescent="0.25">
      <c r="A36" s="380"/>
      <c r="B36" s="381"/>
      <c r="C36" s="380"/>
      <c r="D36" s="380"/>
      <c r="E36" s="380"/>
      <c r="F36" s="380"/>
      <c r="G36" s="380"/>
      <c r="H36" s="380"/>
      <c r="I36" s="382">
        <f t="shared" si="4"/>
        <v>0</v>
      </c>
      <c r="J36" s="383">
        <f>HLOOKUP(A_Stammdaten!$B$14,$M$31:$S$400,ROW(B36)-30,FALSE)+IF(OR(B36=0,A_Stammdaten!$B$14&lt;B36,B36&lt;A_Stammdaten!$B$14-19),0,I36*1/20)</f>
        <v>0</v>
      </c>
      <c r="K36" s="383">
        <f>HLOOKUP(A_Stammdaten!$B$14,$M$31:$S$400,ROW(B36)-30,FALSE)</f>
        <v>0</v>
      </c>
      <c r="L36" s="383">
        <f>+IF(OR(B36=0,A_Stammdaten!$B$14&lt;B36,B36&lt;A_Stammdaten!$B$14-19),0,I36*1/20)</f>
        <v>0</v>
      </c>
      <c r="M36" s="382">
        <f t="shared" si="3"/>
        <v>0</v>
      </c>
      <c r="N36" s="382">
        <f t="shared" si="3"/>
        <v>0</v>
      </c>
      <c r="O36" s="382">
        <f t="shared" si="3"/>
        <v>0</v>
      </c>
      <c r="P36" s="382">
        <f t="shared" si="3"/>
        <v>0</v>
      </c>
      <c r="Q36" s="382">
        <f t="shared" si="3"/>
        <v>0</v>
      </c>
      <c r="R36" s="382">
        <f t="shared" si="3"/>
        <v>0</v>
      </c>
      <c r="S36" s="382">
        <f t="shared" si="3"/>
        <v>0</v>
      </c>
      <c r="T36" s="83"/>
    </row>
    <row r="37" spans="1:20" ht="15" customHeight="1" x14ac:dyDescent="0.25">
      <c r="A37" s="380"/>
      <c r="B37" s="381"/>
      <c r="C37" s="380"/>
      <c r="D37" s="380"/>
      <c r="E37" s="380"/>
      <c r="F37" s="380"/>
      <c r="G37" s="380"/>
      <c r="H37" s="380"/>
      <c r="I37" s="382">
        <f t="shared" si="4"/>
        <v>0</v>
      </c>
      <c r="J37" s="383">
        <f>HLOOKUP(A_Stammdaten!$B$14,$M$31:$S$400,ROW(B37)-30,FALSE)+IF(OR(B37=0,A_Stammdaten!$B$14&lt;B37,B37&lt;A_Stammdaten!$B$14-19),0,I37*1/20)</f>
        <v>0</v>
      </c>
      <c r="K37" s="383">
        <f>HLOOKUP(A_Stammdaten!$B$14,$M$31:$S$400,ROW(B37)-30,FALSE)</f>
        <v>0</v>
      </c>
      <c r="L37" s="383">
        <f>+IF(OR(B37=0,A_Stammdaten!$B$14&lt;B37,B37&lt;A_Stammdaten!$B$14-19),0,I37*1/20)</f>
        <v>0</v>
      </c>
      <c r="M37" s="382">
        <f t="shared" si="3"/>
        <v>0</v>
      </c>
      <c r="N37" s="382">
        <f t="shared" si="3"/>
        <v>0</v>
      </c>
      <c r="O37" s="382">
        <f t="shared" si="3"/>
        <v>0</v>
      </c>
      <c r="P37" s="382">
        <f t="shared" si="3"/>
        <v>0</v>
      </c>
      <c r="Q37" s="382">
        <f t="shared" si="3"/>
        <v>0</v>
      </c>
      <c r="R37" s="382">
        <f t="shared" si="3"/>
        <v>0</v>
      </c>
      <c r="S37" s="382">
        <f t="shared" si="3"/>
        <v>0</v>
      </c>
      <c r="T37" s="83"/>
    </row>
    <row r="38" spans="1:20" ht="15" customHeight="1" x14ac:dyDescent="0.25">
      <c r="A38" s="380"/>
      <c r="B38" s="381"/>
      <c r="C38" s="380"/>
      <c r="D38" s="380"/>
      <c r="E38" s="380"/>
      <c r="F38" s="380"/>
      <c r="G38" s="380"/>
      <c r="H38" s="380"/>
      <c r="I38" s="382">
        <f t="shared" si="4"/>
        <v>0</v>
      </c>
      <c r="J38" s="383">
        <f>HLOOKUP(A_Stammdaten!$B$14,$M$31:$S$400,ROW(B38)-30,FALSE)+IF(OR(B38=0,A_Stammdaten!$B$14&lt;B38,B38&lt;A_Stammdaten!$B$14-19),0,I38*1/20)</f>
        <v>0</v>
      </c>
      <c r="K38" s="383">
        <f>HLOOKUP(A_Stammdaten!$B$14,$M$31:$S$400,ROW(B38)-30,FALSE)</f>
        <v>0</v>
      </c>
      <c r="L38" s="383">
        <f>+IF(OR(B38=0,A_Stammdaten!$B$14&lt;B38,B38&lt;A_Stammdaten!$B$14-19),0,I38*1/20)</f>
        <v>0</v>
      </c>
      <c r="M38" s="382">
        <f t="shared" si="3"/>
        <v>0</v>
      </c>
      <c r="N38" s="382">
        <f t="shared" si="3"/>
        <v>0</v>
      </c>
      <c r="O38" s="382">
        <f t="shared" si="3"/>
        <v>0</v>
      </c>
      <c r="P38" s="382">
        <f t="shared" si="3"/>
        <v>0</v>
      </c>
      <c r="Q38" s="382">
        <f t="shared" si="3"/>
        <v>0</v>
      </c>
      <c r="R38" s="382">
        <f t="shared" si="3"/>
        <v>0</v>
      </c>
      <c r="S38" s="382">
        <f t="shared" si="3"/>
        <v>0</v>
      </c>
      <c r="T38" s="83"/>
    </row>
    <row r="39" spans="1:20" s="37" customFormat="1" ht="15" customHeight="1" x14ac:dyDescent="0.25">
      <c r="A39" s="384"/>
      <c r="B39" s="381"/>
      <c r="C39" s="380"/>
      <c r="D39" s="380"/>
      <c r="E39" s="380"/>
      <c r="F39" s="380"/>
      <c r="G39" s="380"/>
      <c r="H39" s="380"/>
      <c r="I39" s="382">
        <f t="shared" si="4"/>
        <v>0</v>
      </c>
      <c r="J39" s="383">
        <f>HLOOKUP(A_Stammdaten!$B$14,$M$31:$S$400,ROW(B39)-30,FALSE)+IF(OR(B39=0,A_Stammdaten!$B$14&lt;B39,B39&lt;A_Stammdaten!$B$14-19),0,I39*1/20)</f>
        <v>0</v>
      </c>
      <c r="K39" s="383">
        <f>HLOOKUP(A_Stammdaten!$B$14,$M$31:$S$400,ROW(B39)-30,FALSE)</f>
        <v>0</v>
      </c>
      <c r="L39" s="383">
        <f>+IF(OR(B39=0,A_Stammdaten!$B$14&lt;B39,B39&lt;A_Stammdaten!$B$14-19),0,I39*1/20)</f>
        <v>0</v>
      </c>
      <c r="M39" s="382">
        <f t="shared" si="3"/>
        <v>0</v>
      </c>
      <c r="N39" s="382">
        <f t="shared" si="3"/>
        <v>0</v>
      </c>
      <c r="O39" s="382">
        <f t="shared" si="3"/>
        <v>0</v>
      </c>
      <c r="P39" s="382">
        <f t="shared" si="3"/>
        <v>0</v>
      </c>
      <c r="Q39" s="382">
        <f t="shared" si="3"/>
        <v>0</v>
      </c>
      <c r="R39" s="382">
        <f t="shared" si="3"/>
        <v>0</v>
      </c>
      <c r="S39" s="382">
        <f t="shared" si="3"/>
        <v>0</v>
      </c>
      <c r="T39" s="327"/>
    </row>
    <row r="40" spans="1:20" x14ac:dyDescent="0.25">
      <c r="A40" s="384"/>
      <c r="B40" s="381"/>
      <c r="C40" s="380"/>
      <c r="D40" s="380"/>
      <c r="E40" s="380"/>
      <c r="F40" s="380"/>
      <c r="G40" s="380"/>
      <c r="H40" s="380"/>
      <c r="I40" s="382">
        <f t="shared" si="4"/>
        <v>0</v>
      </c>
      <c r="J40" s="383">
        <f>HLOOKUP(A_Stammdaten!$B$14,$M$31:$S$400,ROW(B40)-30,FALSE)+IF(OR(B40=0,A_Stammdaten!$B$14&lt;B40,B40&lt;A_Stammdaten!$B$14-19),0,I40*1/20)</f>
        <v>0</v>
      </c>
      <c r="K40" s="383">
        <f>HLOOKUP(A_Stammdaten!$B$14,$M$31:$S$400,ROW(B40)-30,FALSE)</f>
        <v>0</v>
      </c>
      <c r="L40" s="383">
        <f>+IF(OR(B40=0,A_Stammdaten!$B$14&lt;B40,B40&lt;A_Stammdaten!$B$14-19),0,I40*1/20)</f>
        <v>0</v>
      </c>
      <c r="M40" s="382">
        <f t="shared" si="3"/>
        <v>0</v>
      </c>
      <c r="N40" s="382">
        <f t="shared" si="3"/>
        <v>0</v>
      </c>
      <c r="O40" s="382">
        <f t="shared" si="3"/>
        <v>0</v>
      </c>
      <c r="P40" s="382">
        <f t="shared" si="3"/>
        <v>0</v>
      </c>
      <c r="Q40" s="382">
        <f t="shared" si="3"/>
        <v>0</v>
      </c>
      <c r="R40" s="382">
        <f t="shared" si="3"/>
        <v>0</v>
      </c>
      <c r="S40" s="382">
        <f t="shared" si="3"/>
        <v>0</v>
      </c>
      <c r="T40" s="83"/>
    </row>
    <row r="41" spans="1:20" x14ac:dyDescent="0.25">
      <c r="A41" s="384"/>
      <c r="B41" s="381"/>
      <c r="C41" s="380"/>
      <c r="D41" s="380"/>
      <c r="E41" s="380"/>
      <c r="F41" s="380"/>
      <c r="G41" s="380"/>
      <c r="H41" s="380"/>
      <c r="I41" s="382">
        <f t="shared" si="4"/>
        <v>0</v>
      </c>
      <c r="J41" s="383">
        <f>HLOOKUP(A_Stammdaten!$B$14,$M$31:$S$400,ROW(B41)-30,FALSE)+IF(OR(B41=0,A_Stammdaten!$B$14&lt;B41,B41&lt;A_Stammdaten!$B$14-19),0,I41*1/20)</f>
        <v>0</v>
      </c>
      <c r="K41" s="383">
        <f>HLOOKUP(A_Stammdaten!$B$14,$M$31:$S$400,ROW(B41)-30,FALSE)</f>
        <v>0</v>
      </c>
      <c r="L41" s="383">
        <f>+IF(OR(B41=0,A_Stammdaten!$B$14&lt;B41,B41&lt;A_Stammdaten!$B$14-19),0,I41*1/20)</f>
        <v>0</v>
      </c>
      <c r="M41" s="382">
        <f t="shared" si="3"/>
        <v>0</v>
      </c>
      <c r="N41" s="382">
        <f t="shared" si="3"/>
        <v>0</v>
      </c>
      <c r="O41" s="382">
        <f t="shared" si="3"/>
        <v>0</v>
      </c>
      <c r="P41" s="382">
        <f t="shared" si="3"/>
        <v>0</v>
      </c>
      <c r="Q41" s="382">
        <f t="shared" si="3"/>
        <v>0</v>
      </c>
      <c r="R41" s="382">
        <f t="shared" si="3"/>
        <v>0</v>
      </c>
      <c r="S41" s="382">
        <f t="shared" si="3"/>
        <v>0</v>
      </c>
      <c r="T41" s="83"/>
    </row>
    <row r="42" spans="1:20" x14ac:dyDescent="0.25">
      <c r="A42" s="384"/>
      <c r="B42" s="381"/>
      <c r="C42" s="380"/>
      <c r="D42" s="380"/>
      <c r="E42" s="380"/>
      <c r="F42" s="380"/>
      <c r="G42" s="380"/>
      <c r="H42" s="380"/>
      <c r="I42" s="382">
        <f t="shared" si="4"/>
        <v>0</v>
      </c>
      <c r="J42" s="383">
        <f>HLOOKUP(A_Stammdaten!$B$14,$M$31:$S$400,ROW(B42)-30,FALSE)+IF(OR(B42=0,A_Stammdaten!$B$14&lt;B42,B42&lt;A_Stammdaten!$B$14-19),0,I42*1/20)</f>
        <v>0</v>
      </c>
      <c r="K42" s="383">
        <f>HLOOKUP(A_Stammdaten!$B$14,$M$31:$S$400,ROW(B42)-30,FALSE)</f>
        <v>0</v>
      </c>
      <c r="L42" s="383">
        <f>+IF(OR(B42=0,A_Stammdaten!$B$14&lt;B42,B42&lt;A_Stammdaten!$B$14-19),0,I42*1/20)</f>
        <v>0</v>
      </c>
      <c r="M42" s="382">
        <f t="shared" si="3"/>
        <v>0</v>
      </c>
      <c r="N42" s="382">
        <f t="shared" si="3"/>
        <v>0</v>
      </c>
      <c r="O42" s="382">
        <f t="shared" si="3"/>
        <v>0</v>
      </c>
      <c r="P42" s="382">
        <f t="shared" si="3"/>
        <v>0</v>
      </c>
      <c r="Q42" s="382">
        <f t="shared" si="3"/>
        <v>0</v>
      </c>
      <c r="R42" s="382">
        <f t="shared" si="3"/>
        <v>0</v>
      </c>
      <c r="S42" s="382">
        <f t="shared" si="3"/>
        <v>0</v>
      </c>
      <c r="T42" s="83"/>
    </row>
    <row r="43" spans="1:20" x14ac:dyDescent="0.25">
      <c r="A43" s="384"/>
      <c r="B43" s="381"/>
      <c r="C43" s="380"/>
      <c r="D43" s="380"/>
      <c r="E43" s="380"/>
      <c r="F43" s="380"/>
      <c r="G43" s="380"/>
      <c r="H43" s="380"/>
      <c r="I43" s="382">
        <f t="shared" si="4"/>
        <v>0</v>
      </c>
      <c r="J43" s="383">
        <f>HLOOKUP(A_Stammdaten!$B$14,$M$31:$S$400,ROW(B43)-30,FALSE)+IF(OR(B43=0,A_Stammdaten!$B$14&lt;B43,B43&lt;A_Stammdaten!$B$14-19),0,I43*1/20)</f>
        <v>0</v>
      </c>
      <c r="K43" s="383">
        <f>HLOOKUP(A_Stammdaten!$B$14,$M$31:$S$400,ROW(B43)-30,FALSE)</f>
        <v>0</v>
      </c>
      <c r="L43" s="383">
        <f>+IF(OR(B43=0,A_Stammdaten!$B$14&lt;B43,B43&lt;A_Stammdaten!$B$14-19),0,I43*1/20)</f>
        <v>0</v>
      </c>
      <c r="M43" s="382">
        <f t="shared" si="3"/>
        <v>0</v>
      </c>
      <c r="N43" s="382">
        <f t="shared" si="3"/>
        <v>0</v>
      </c>
      <c r="O43" s="382">
        <f t="shared" si="3"/>
        <v>0</v>
      </c>
      <c r="P43" s="382">
        <f t="shared" si="3"/>
        <v>0</v>
      </c>
      <c r="Q43" s="382">
        <f t="shared" si="3"/>
        <v>0</v>
      </c>
      <c r="R43" s="382">
        <f t="shared" si="3"/>
        <v>0</v>
      </c>
      <c r="S43" s="382">
        <f t="shared" si="3"/>
        <v>0</v>
      </c>
      <c r="T43" s="83"/>
    </row>
    <row r="44" spans="1:20" x14ac:dyDescent="0.25">
      <c r="A44" s="384"/>
      <c r="B44" s="381"/>
      <c r="C44" s="380"/>
      <c r="D44" s="380"/>
      <c r="E44" s="380"/>
      <c r="F44" s="380"/>
      <c r="G44" s="380"/>
      <c r="H44" s="380"/>
      <c r="I44" s="382">
        <f t="shared" si="4"/>
        <v>0</v>
      </c>
      <c r="J44" s="383">
        <f>HLOOKUP(A_Stammdaten!$B$14,$M$31:$S$400,ROW(B44)-30,FALSE)+IF(OR(B44=0,A_Stammdaten!$B$14&lt;B44,B44&lt;A_Stammdaten!$B$14-19),0,I44*1/20)</f>
        <v>0</v>
      </c>
      <c r="K44" s="383">
        <f>HLOOKUP(A_Stammdaten!$B$14,$M$31:$S$400,ROW(B44)-30,FALSE)</f>
        <v>0</v>
      </c>
      <c r="L44" s="383">
        <f>+IF(OR(B44=0,A_Stammdaten!$B$14&lt;B44,B44&lt;A_Stammdaten!$B$14-19),0,I44*1/20)</f>
        <v>0</v>
      </c>
      <c r="M44" s="382">
        <f t="shared" si="3"/>
        <v>0</v>
      </c>
      <c r="N44" s="382">
        <f t="shared" si="3"/>
        <v>0</v>
      </c>
      <c r="O44" s="382">
        <f t="shared" si="3"/>
        <v>0</v>
      </c>
      <c r="P44" s="382">
        <f t="shared" si="3"/>
        <v>0</v>
      </c>
      <c r="Q44" s="382">
        <f t="shared" si="3"/>
        <v>0</v>
      </c>
      <c r="R44" s="382">
        <f t="shared" si="3"/>
        <v>0</v>
      </c>
      <c r="S44" s="382">
        <f t="shared" si="3"/>
        <v>0</v>
      </c>
      <c r="T44" s="83"/>
    </row>
    <row r="45" spans="1:20" x14ac:dyDescent="0.25">
      <c r="A45" s="384"/>
      <c r="B45" s="381"/>
      <c r="C45" s="380"/>
      <c r="D45" s="380"/>
      <c r="E45" s="380"/>
      <c r="F45" s="380"/>
      <c r="G45" s="380"/>
      <c r="H45" s="380"/>
      <c r="I45" s="382">
        <f t="shared" si="4"/>
        <v>0</v>
      </c>
      <c r="J45" s="383">
        <f>HLOOKUP(A_Stammdaten!$B$14,$M$31:$S$400,ROW(B45)-30,FALSE)+IF(OR(B45=0,A_Stammdaten!$B$14&lt;B45,B45&lt;A_Stammdaten!$B$14-19),0,I45*1/20)</f>
        <v>0</v>
      </c>
      <c r="K45" s="383">
        <f>HLOOKUP(A_Stammdaten!$B$14,$M$31:$S$400,ROW(B45)-30,FALSE)</f>
        <v>0</v>
      </c>
      <c r="L45" s="383">
        <f>+IF(OR(B45=0,A_Stammdaten!$B$14&lt;B45,B45&lt;A_Stammdaten!$B$14-19),0,I45*1/20)</f>
        <v>0</v>
      </c>
      <c r="M45" s="382">
        <f t="shared" si="3"/>
        <v>0</v>
      </c>
      <c r="N45" s="382">
        <f t="shared" si="3"/>
        <v>0</v>
      </c>
      <c r="O45" s="382">
        <f t="shared" si="3"/>
        <v>0</v>
      </c>
      <c r="P45" s="382">
        <f t="shared" si="3"/>
        <v>0</v>
      </c>
      <c r="Q45" s="382">
        <f t="shared" si="3"/>
        <v>0</v>
      </c>
      <c r="R45" s="382">
        <f t="shared" si="3"/>
        <v>0</v>
      </c>
      <c r="S45" s="382">
        <f t="shared" si="3"/>
        <v>0</v>
      </c>
      <c r="T45" s="83"/>
    </row>
    <row r="46" spans="1:20" x14ac:dyDescent="0.25">
      <c r="A46" s="380"/>
      <c r="B46" s="381"/>
      <c r="C46" s="380"/>
      <c r="D46" s="380"/>
      <c r="E46" s="380"/>
      <c r="F46" s="380"/>
      <c r="G46" s="380"/>
      <c r="H46" s="380"/>
      <c r="I46" s="382">
        <f t="shared" si="4"/>
        <v>0</v>
      </c>
      <c r="J46" s="383">
        <f>HLOOKUP(A_Stammdaten!$B$14,$M$31:$S$400,ROW(B46)-30,FALSE)+IF(OR(B46=0,A_Stammdaten!$B$14&lt;B46,B46&lt;A_Stammdaten!$B$14-19),0,I46*1/20)</f>
        <v>0</v>
      </c>
      <c r="K46" s="383">
        <f>HLOOKUP(A_Stammdaten!$B$14,$M$31:$S$400,ROW(B46)-30,FALSE)</f>
        <v>0</v>
      </c>
      <c r="L46" s="383">
        <f>+IF(OR(B46=0,A_Stammdaten!$B$14&lt;B46,B46&lt;A_Stammdaten!$B$14-19),0,I46*1/20)</f>
        <v>0</v>
      </c>
      <c r="M46" s="382">
        <f t="shared" si="3"/>
        <v>0</v>
      </c>
      <c r="N46" s="382">
        <f t="shared" si="3"/>
        <v>0</v>
      </c>
      <c r="O46" s="382">
        <f t="shared" si="3"/>
        <v>0</v>
      </c>
      <c r="P46" s="382">
        <f t="shared" si="3"/>
        <v>0</v>
      </c>
      <c r="Q46" s="382">
        <f t="shared" si="3"/>
        <v>0</v>
      </c>
      <c r="R46" s="382">
        <f t="shared" si="3"/>
        <v>0</v>
      </c>
      <c r="S46" s="382">
        <f t="shared" si="3"/>
        <v>0</v>
      </c>
      <c r="T46" s="83"/>
    </row>
    <row r="47" spans="1:20" x14ac:dyDescent="0.25">
      <c r="A47" s="380"/>
      <c r="B47" s="381"/>
      <c r="C47" s="380"/>
      <c r="D47" s="380"/>
      <c r="E47" s="380"/>
      <c r="F47" s="380"/>
      <c r="G47" s="380"/>
      <c r="H47" s="380"/>
      <c r="I47" s="382">
        <f t="shared" si="4"/>
        <v>0</v>
      </c>
      <c r="J47" s="383">
        <f>HLOOKUP(A_Stammdaten!$B$14,$M$31:$S$400,ROW(B47)-30,FALSE)+IF(OR(B47=0,A_Stammdaten!$B$14&lt;B47,B47&lt;A_Stammdaten!$B$14-19),0,I47*1/20)</f>
        <v>0</v>
      </c>
      <c r="K47" s="383">
        <f>HLOOKUP(A_Stammdaten!$B$14,$M$31:$S$400,ROW(B47)-30,FALSE)</f>
        <v>0</v>
      </c>
      <c r="L47" s="383">
        <f>+IF(OR(B47=0,A_Stammdaten!$B$14&lt;B47,B47&lt;A_Stammdaten!$B$14-19),0,I47*1/20)</f>
        <v>0</v>
      </c>
      <c r="M47" s="382">
        <f t="shared" si="3"/>
        <v>0</v>
      </c>
      <c r="N47" s="382">
        <f t="shared" si="3"/>
        <v>0</v>
      </c>
      <c r="O47" s="382">
        <f t="shared" si="3"/>
        <v>0</v>
      </c>
      <c r="P47" s="382">
        <f t="shared" si="3"/>
        <v>0</v>
      </c>
      <c r="Q47" s="382">
        <f t="shared" si="3"/>
        <v>0</v>
      </c>
      <c r="R47" s="382">
        <f t="shared" si="3"/>
        <v>0</v>
      </c>
      <c r="S47" s="382">
        <f t="shared" si="3"/>
        <v>0</v>
      </c>
      <c r="T47" s="83"/>
    </row>
    <row r="48" spans="1:20" x14ac:dyDescent="0.25">
      <c r="A48" s="380"/>
      <c r="B48" s="381"/>
      <c r="C48" s="380"/>
      <c r="D48" s="380"/>
      <c r="E48" s="380"/>
      <c r="F48" s="380"/>
      <c r="G48" s="380"/>
      <c r="H48" s="380"/>
      <c r="I48" s="382">
        <f t="shared" si="4"/>
        <v>0</v>
      </c>
      <c r="J48" s="383">
        <f>HLOOKUP(A_Stammdaten!$B$14,$M$31:$S$400,ROW(B48)-30,FALSE)+IF(OR(B48=0,A_Stammdaten!$B$14&lt;B48,B48&lt;A_Stammdaten!$B$14-19),0,I48*1/20)</f>
        <v>0</v>
      </c>
      <c r="K48" s="383">
        <f>HLOOKUP(A_Stammdaten!$B$14,$M$31:$S$400,ROW(B48)-30,FALSE)</f>
        <v>0</v>
      </c>
      <c r="L48" s="383">
        <f>+IF(OR(B48=0,A_Stammdaten!$B$14&lt;B48,B48&lt;A_Stammdaten!$B$14-19),0,I48*1/20)</f>
        <v>0</v>
      </c>
      <c r="M48" s="382">
        <f t="shared" ref="M48:S63" si="5">IF(OR($I48=0,M$31&lt;$B48,$B48=0,20-(M$31-$B48)=0),0,$I48*(19-(M$31-$B48))/20)</f>
        <v>0</v>
      </c>
      <c r="N48" s="382">
        <f t="shared" si="5"/>
        <v>0</v>
      </c>
      <c r="O48" s="382">
        <f t="shared" si="5"/>
        <v>0</v>
      </c>
      <c r="P48" s="382">
        <f t="shared" si="5"/>
        <v>0</v>
      </c>
      <c r="Q48" s="382">
        <f t="shared" si="5"/>
        <v>0</v>
      </c>
      <c r="R48" s="382">
        <f t="shared" si="5"/>
        <v>0</v>
      </c>
      <c r="S48" s="382">
        <f t="shared" si="5"/>
        <v>0</v>
      </c>
      <c r="T48" s="83"/>
    </row>
    <row r="49" spans="1:20" x14ac:dyDescent="0.25">
      <c r="A49" s="380"/>
      <c r="B49" s="381"/>
      <c r="C49" s="380"/>
      <c r="D49" s="380"/>
      <c r="E49" s="380"/>
      <c r="F49" s="380"/>
      <c r="G49" s="380"/>
      <c r="H49" s="380"/>
      <c r="I49" s="382">
        <f t="shared" si="4"/>
        <v>0</v>
      </c>
      <c r="J49" s="383">
        <f>HLOOKUP(A_Stammdaten!$B$14,$M$31:$S$400,ROW(B49)-30,FALSE)+IF(OR(B49=0,A_Stammdaten!$B$14&lt;B49,B49&lt;A_Stammdaten!$B$14-19),0,I49*1/20)</f>
        <v>0</v>
      </c>
      <c r="K49" s="383">
        <f>HLOOKUP(A_Stammdaten!$B$14,$M$31:$S$400,ROW(B49)-30,FALSE)</f>
        <v>0</v>
      </c>
      <c r="L49" s="383">
        <f>+IF(OR(B49=0,A_Stammdaten!$B$14&lt;B49,B49&lt;A_Stammdaten!$B$14-19),0,I49*1/20)</f>
        <v>0</v>
      </c>
      <c r="M49" s="382">
        <f t="shared" si="5"/>
        <v>0</v>
      </c>
      <c r="N49" s="382">
        <f t="shared" si="5"/>
        <v>0</v>
      </c>
      <c r="O49" s="382">
        <f t="shared" si="5"/>
        <v>0</v>
      </c>
      <c r="P49" s="382">
        <f t="shared" si="5"/>
        <v>0</v>
      </c>
      <c r="Q49" s="382">
        <f t="shared" si="5"/>
        <v>0</v>
      </c>
      <c r="R49" s="382">
        <f t="shared" si="5"/>
        <v>0</v>
      </c>
      <c r="S49" s="382">
        <f t="shared" si="5"/>
        <v>0</v>
      </c>
      <c r="T49" s="83"/>
    </row>
    <row r="50" spans="1:20" x14ac:dyDescent="0.25">
      <c r="A50" s="380"/>
      <c r="B50" s="381"/>
      <c r="C50" s="380"/>
      <c r="D50" s="380"/>
      <c r="E50" s="380"/>
      <c r="F50" s="380"/>
      <c r="G50" s="380"/>
      <c r="H50" s="380"/>
      <c r="I50" s="382">
        <f t="shared" si="4"/>
        <v>0</v>
      </c>
      <c r="J50" s="383">
        <f>HLOOKUP(A_Stammdaten!$B$14,$M$31:$S$400,ROW(B50)-30,FALSE)+IF(OR(B50=0,A_Stammdaten!$B$14&lt;B50,B50&lt;A_Stammdaten!$B$14-19),0,I50*1/20)</f>
        <v>0</v>
      </c>
      <c r="K50" s="383">
        <f>HLOOKUP(A_Stammdaten!$B$14,$M$31:$S$400,ROW(B50)-30,FALSE)</f>
        <v>0</v>
      </c>
      <c r="L50" s="383">
        <f>+IF(OR(B50=0,A_Stammdaten!$B$14&lt;B50,B50&lt;A_Stammdaten!$B$14-19),0,I50*1/20)</f>
        <v>0</v>
      </c>
      <c r="M50" s="382">
        <f t="shared" si="5"/>
        <v>0</v>
      </c>
      <c r="N50" s="382">
        <f t="shared" si="5"/>
        <v>0</v>
      </c>
      <c r="O50" s="382">
        <f t="shared" si="5"/>
        <v>0</v>
      </c>
      <c r="P50" s="382">
        <f t="shared" si="5"/>
        <v>0</v>
      </c>
      <c r="Q50" s="382">
        <f t="shared" si="5"/>
        <v>0</v>
      </c>
      <c r="R50" s="382">
        <f t="shared" si="5"/>
        <v>0</v>
      </c>
      <c r="S50" s="382">
        <f t="shared" si="5"/>
        <v>0</v>
      </c>
      <c r="T50" s="83"/>
    </row>
    <row r="51" spans="1:20" x14ac:dyDescent="0.25">
      <c r="A51" s="380"/>
      <c r="B51" s="381"/>
      <c r="C51" s="380"/>
      <c r="D51" s="380"/>
      <c r="E51" s="380"/>
      <c r="F51" s="380"/>
      <c r="G51" s="380"/>
      <c r="H51" s="380"/>
      <c r="I51" s="382">
        <f t="shared" si="4"/>
        <v>0</v>
      </c>
      <c r="J51" s="383">
        <f>HLOOKUP(A_Stammdaten!$B$14,$M$31:$S$400,ROW(B51)-30,FALSE)+IF(OR(B51=0,A_Stammdaten!$B$14&lt;B51,B51&lt;A_Stammdaten!$B$14-19),0,I51*1/20)</f>
        <v>0</v>
      </c>
      <c r="K51" s="383">
        <f>HLOOKUP(A_Stammdaten!$B$14,$M$31:$S$400,ROW(B51)-30,FALSE)</f>
        <v>0</v>
      </c>
      <c r="L51" s="383">
        <f>+IF(OR(B51=0,A_Stammdaten!$B$14&lt;B51,B51&lt;A_Stammdaten!$B$14-19),0,I51*1/20)</f>
        <v>0</v>
      </c>
      <c r="M51" s="382">
        <f t="shared" si="5"/>
        <v>0</v>
      </c>
      <c r="N51" s="382">
        <f t="shared" si="5"/>
        <v>0</v>
      </c>
      <c r="O51" s="382">
        <f t="shared" si="5"/>
        <v>0</v>
      </c>
      <c r="P51" s="382">
        <f t="shared" si="5"/>
        <v>0</v>
      </c>
      <c r="Q51" s="382">
        <f t="shared" si="5"/>
        <v>0</v>
      </c>
      <c r="R51" s="382">
        <f t="shared" si="5"/>
        <v>0</v>
      </c>
      <c r="S51" s="382">
        <f t="shared" si="5"/>
        <v>0</v>
      </c>
      <c r="T51" s="83"/>
    </row>
    <row r="52" spans="1:20" x14ac:dyDescent="0.25">
      <c r="A52" s="380"/>
      <c r="B52" s="381"/>
      <c r="C52" s="380"/>
      <c r="D52" s="380"/>
      <c r="E52" s="380"/>
      <c r="F52" s="380"/>
      <c r="G52" s="380"/>
      <c r="H52" s="380"/>
      <c r="I52" s="382">
        <f t="shared" si="4"/>
        <v>0</v>
      </c>
      <c r="J52" s="383">
        <f>HLOOKUP(A_Stammdaten!$B$14,$M$31:$S$400,ROW(B52)-30,FALSE)+IF(OR(B52=0,A_Stammdaten!$B$14&lt;B52,B52&lt;A_Stammdaten!$B$14-19),0,I52*1/20)</f>
        <v>0</v>
      </c>
      <c r="K52" s="383">
        <f>HLOOKUP(A_Stammdaten!$B$14,$M$31:$S$400,ROW(B52)-30,FALSE)</f>
        <v>0</v>
      </c>
      <c r="L52" s="383">
        <f>+IF(OR(B52=0,A_Stammdaten!$B$14&lt;B52,B52&lt;A_Stammdaten!$B$14-19),0,I52*1/20)</f>
        <v>0</v>
      </c>
      <c r="M52" s="382">
        <f t="shared" si="5"/>
        <v>0</v>
      </c>
      <c r="N52" s="382">
        <f t="shared" si="5"/>
        <v>0</v>
      </c>
      <c r="O52" s="382">
        <f t="shared" si="5"/>
        <v>0</v>
      </c>
      <c r="P52" s="382">
        <f t="shared" si="5"/>
        <v>0</v>
      </c>
      <c r="Q52" s="382">
        <f t="shared" si="5"/>
        <v>0</v>
      </c>
      <c r="R52" s="382">
        <f t="shared" si="5"/>
        <v>0</v>
      </c>
      <c r="S52" s="382">
        <f t="shared" si="5"/>
        <v>0</v>
      </c>
      <c r="T52" s="83"/>
    </row>
    <row r="53" spans="1:20" x14ac:dyDescent="0.25">
      <c r="A53" s="380"/>
      <c r="B53" s="381"/>
      <c r="C53" s="380"/>
      <c r="D53" s="380"/>
      <c r="E53" s="380"/>
      <c r="F53" s="380"/>
      <c r="G53" s="380"/>
      <c r="H53" s="380"/>
      <c r="I53" s="382">
        <f t="shared" si="4"/>
        <v>0</v>
      </c>
      <c r="J53" s="383">
        <f>HLOOKUP(A_Stammdaten!$B$14,$M$31:$S$400,ROW(B53)-30,FALSE)+IF(OR(B53=0,A_Stammdaten!$B$14&lt;B53,B53&lt;A_Stammdaten!$B$14-19),0,I53*1/20)</f>
        <v>0</v>
      </c>
      <c r="K53" s="383">
        <f>HLOOKUP(A_Stammdaten!$B$14,$M$31:$S$400,ROW(B53)-30,FALSE)</f>
        <v>0</v>
      </c>
      <c r="L53" s="383">
        <f>+IF(OR(B53=0,A_Stammdaten!$B$14&lt;B53,B53&lt;A_Stammdaten!$B$14-19),0,I53*1/20)</f>
        <v>0</v>
      </c>
      <c r="M53" s="382">
        <f t="shared" si="5"/>
        <v>0</v>
      </c>
      <c r="N53" s="382">
        <f t="shared" si="5"/>
        <v>0</v>
      </c>
      <c r="O53" s="382">
        <f t="shared" si="5"/>
        <v>0</v>
      </c>
      <c r="P53" s="382">
        <f t="shared" si="5"/>
        <v>0</v>
      </c>
      <c r="Q53" s="382">
        <f t="shared" si="5"/>
        <v>0</v>
      </c>
      <c r="R53" s="382">
        <f t="shared" si="5"/>
        <v>0</v>
      </c>
      <c r="S53" s="382">
        <f t="shared" si="5"/>
        <v>0</v>
      </c>
      <c r="T53" s="83"/>
    </row>
    <row r="54" spans="1:20" x14ac:dyDescent="0.25">
      <c r="A54" s="380"/>
      <c r="B54" s="381"/>
      <c r="C54" s="380"/>
      <c r="D54" s="380"/>
      <c r="E54" s="380"/>
      <c r="F54" s="380"/>
      <c r="G54" s="380"/>
      <c r="H54" s="380"/>
      <c r="I54" s="382">
        <f t="shared" si="4"/>
        <v>0</v>
      </c>
      <c r="J54" s="383">
        <f>HLOOKUP(A_Stammdaten!$B$14,$M$31:$S$400,ROW(B54)-30,FALSE)+IF(OR(B54=0,A_Stammdaten!$B$14&lt;B54,B54&lt;A_Stammdaten!$B$14-19),0,I54*1/20)</f>
        <v>0</v>
      </c>
      <c r="K54" s="383">
        <f>HLOOKUP(A_Stammdaten!$B$14,$M$31:$S$400,ROW(B54)-30,FALSE)</f>
        <v>0</v>
      </c>
      <c r="L54" s="383">
        <f>+IF(OR(B54=0,A_Stammdaten!$B$14&lt;B54,B54&lt;A_Stammdaten!$B$14-19),0,I54*1/20)</f>
        <v>0</v>
      </c>
      <c r="M54" s="382">
        <f t="shared" si="5"/>
        <v>0</v>
      </c>
      <c r="N54" s="382">
        <f t="shared" si="5"/>
        <v>0</v>
      </c>
      <c r="O54" s="382">
        <f t="shared" si="5"/>
        <v>0</v>
      </c>
      <c r="P54" s="382">
        <f t="shared" si="5"/>
        <v>0</v>
      </c>
      <c r="Q54" s="382">
        <f t="shared" si="5"/>
        <v>0</v>
      </c>
      <c r="R54" s="382">
        <f t="shared" si="5"/>
        <v>0</v>
      </c>
      <c r="S54" s="382">
        <f t="shared" si="5"/>
        <v>0</v>
      </c>
      <c r="T54" s="83"/>
    </row>
    <row r="55" spans="1:20" x14ac:dyDescent="0.25">
      <c r="A55" s="380"/>
      <c r="B55" s="381"/>
      <c r="C55" s="380"/>
      <c r="D55" s="380"/>
      <c r="E55" s="380"/>
      <c r="F55" s="380"/>
      <c r="G55" s="380"/>
      <c r="H55" s="380"/>
      <c r="I55" s="382">
        <f t="shared" si="4"/>
        <v>0</v>
      </c>
      <c r="J55" s="383">
        <f>HLOOKUP(A_Stammdaten!$B$14,$M$31:$S$400,ROW(B55)-30,FALSE)+IF(OR(B55=0,A_Stammdaten!$B$14&lt;B55,B55&lt;A_Stammdaten!$B$14-19),0,I55*1/20)</f>
        <v>0</v>
      </c>
      <c r="K55" s="383">
        <f>HLOOKUP(A_Stammdaten!$B$14,$M$31:$S$400,ROW(B55)-30,FALSE)</f>
        <v>0</v>
      </c>
      <c r="L55" s="383">
        <f>+IF(OR(B55=0,A_Stammdaten!$B$14&lt;B55,B55&lt;A_Stammdaten!$B$14-19),0,I55*1/20)</f>
        <v>0</v>
      </c>
      <c r="M55" s="382">
        <f t="shared" si="5"/>
        <v>0</v>
      </c>
      <c r="N55" s="382">
        <f t="shared" si="5"/>
        <v>0</v>
      </c>
      <c r="O55" s="382">
        <f t="shared" si="5"/>
        <v>0</v>
      </c>
      <c r="P55" s="382">
        <f t="shared" si="5"/>
        <v>0</v>
      </c>
      <c r="Q55" s="382">
        <f t="shared" si="5"/>
        <v>0</v>
      </c>
      <c r="R55" s="382">
        <f t="shared" si="5"/>
        <v>0</v>
      </c>
      <c r="S55" s="382">
        <f t="shared" si="5"/>
        <v>0</v>
      </c>
      <c r="T55" s="83"/>
    </row>
    <row r="56" spans="1:20" x14ac:dyDescent="0.25">
      <c r="A56" s="380"/>
      <c r="B56" s="381"/>
      <c r="C56" s="380"/>
      <c r="D56" s="380"/>
      <c r="E56" s="380"/>
      <c r="F56" s="380"/>
      <c r="G56" s="380"/>
      <c r="H56" s="380"/>
      <c r="I56" s="382">
        <f t="shared" si="4"/>
        <v>0</v>
      </c>
      <c r="J56" s="383">
        <f>HLOOKUP(A_Stammdaten!$B$14,$M$31:$S$400,ROW(B56)-30,FALSE)+IF(OR(B56=0,A_Stammdaten!$B$14&lt;B56,B56&lt;A_Stammdaten!$B$14-19),0,I56*1/20)</f>
        <v>0</v>
      </c>
      <c r="K56" s="383">
        <f>HLOOKUP(A_Stammdaten!$B$14,$M$31:$S$400,ROW(B56)-30,FALSE)</f>
        <v>0</v>
      </c>
      <c r="L56" s="383">
        <f>+IF(OR(B56=0,A_Stammdaten!$B$14&lt;B56,B56&lt;A_Stammdaten!$B$14-19),0,I56*1/20)</f>
        <v>0</v>
      </c>
      <c r="M56" s="382">
        <f t="shared" si="5"/>
        <v>0</v>
      </c>
      <c r="N56" s="382">
        <f t="shared" si="5"/>
        <v>0</v>
      </c>
      <c r="O56" s="382">
        <f t="shared" si="5"/>
        <v>0</v>
      </c>
      <c r="P56" s="382">
        <f t="shared" si="5"/>
        <v>0</v>
      </c>
      <c r="Q56" s="382">
        <f t="shared" si="5"/>
        <v>0</v>
      </c>
      <c r="R56" s="382">
        <f t="shared" si="5"/>
        <v>0</v>
      </c>
      <c r="S56" s="382">
        <f t="shared" si="5"/>
        <v>0</v>
      </c>
      <c r="T56" s="83"/>
    </row>
    <row r="57" spans="1:20" x14ac:dyDescent="0.25">
      <c r="A57" s="380"/>
      <c r="B57" s="381"/>
      <c r="C57" s="380"/>
      <c r="D57" s="380"/>
      <c r="E57" s="380"/>
      <c r="F57" s="380"/>
      <c r="G57" s="380"/>
      <c r="H57" s="380"/>
      <c r="I57" s="382">
        <f t="shared" si="4"/>
        <v>0</v>
      </c>
      <c r="J57" s="383">
        <f>HLOOKUP(A_Stammdaten!$B$14,$M$31:$S$400,ROW(B57)-30,FALSE)+IF(OR(B57=0,A_Stammdaten!$B$14&lt;B57,B57&lt;A_Stammdaten!$B$14-19),0,I57*1/20)</f>
        <v>0</v>
      </c>
      <c r="K57" s="383">
        <f>HLOOKUP(A_Stammdaten!$B$14,$M$31:$S$400,ROW(B57)-30,FALSE)</f>
        <v>0</v>
      </c>
      <c r="L57" s="383">
        <f>+IF(OR(B57=0,A_Stammdaten!$B$14&lt;B57,B57&lt;A_Stammdaten!$B$14-19),0,I57*1/20)</f>
        <v>0</v>
      </c>
      <c r="M57" s="382">
        <f t="shared" si="5"/>
        <v>0</v>
      </c>
      <c r="N57" s="382">
        <f t="shared" si="5"/>
        <v>0</v>
      </c>
      <c r="O57" s="382">
        <f t="shared" si="5"/>
        <v>0</v>
      </c>
      <c r="P57" s="382">
        <f t="shared" si="5"/>
        <v>0</v>
      </c>
      <c r="Q57" s="382">
        <f t="shared" si="5"/>
        <v>0</v>
      </c>
      <c r="R57" s="382">
        <f t="shared" si="5"/>
        <v>0</v>
      </c>
      <c r="S57" s="382">
        <f t="shared" si="5"/>
        <v>0</v>
      </c>
      <c r="T57" s="83"/>
    </row>
    <row r="58" spans="1:20" x14ac:dyDescent="0.25">
      <c r="A58" s="380"/>
      <c r="B58" s="381"/>
      <c r="C58" s="380"/>
      <c r="D58" s="380"/>
      <c r="E58" s="380"/>
      <c r="F58" s="380"/>
      <c r="G58" s="380"/>
      <c r="H58" s="380"/>
      <c r="I58" s="382">
        <f t="shared" si="4"/>
        <v>0</v>
      </c>
      <c r="J58" s="383">
        <f>HLOOKUP(A_Stammdaten!$B$14,$M$31:$S$400,ROW(B58)-30,FALSE)+IF(OR(B58=0,A_Stammdaten!$B$14&lt;B58,B58&lt;A_Stammdaten!$B$14-19),0,I58*1/20)</f>
        <v>0</v>
      </c>
      <c r="K58" s="383">
        <f>HLOOKUP(A_Stammdaten!$B$14,$M$31:$S$400,ROW(B58)-30,FALSE)</f>
        <v>0</v>
      </c>
      <c r="L58" s="383">
        <f>+IF(OR(B58=0,A_Stammdaten!$B$14&lt;B58,B58&lt;A_Stammdaten!$B$14-19),0,I58*1/20)</f>
        <v>0</v>
      </c>
      <c r="M58" s="382">
        <f t="shared" si="5"/>
        <v>0</v>
      </c>
      <c r="N58" s="382">
        <f t="shared" si="5"/>
        <v>0</v>
      </c>
      <c r="O58" s="382">
        <f t="shared" si="5"/>
        <v>0</v>
      </c>
      <c r="P58" s="382">
        <f t="shared" si="5"/>
        <v>0</v>
      </c>
      <c r="Q58" s="382">
        <f t="shared" si="5"/>
        <v>0</v>
      </c>
      <c r="R58" s="382">
        <f t="shared" si="5"/>
        <v>0</v>
      </c>
      <c r="S58" s="382">
        <f t="shared" si="5"/>
        <v>0</v>
      </c>
      <c r="T58" s="83"/>
    </row>
    <row r="59" spans="1:20" x14ac:dyDescent="0.25">
      <c r="A59" s="380"/>
      <c r="B59" s="381"/>
      <c r="C59" s="380"/>
      <c r="D59" s="380"/>
      <c r="E59" s="380"/>
      <c r="F59" s="380"/>
      <c r="G59" s="380"/>
      <c r="H59" s="380"/>
      <c r="I59" s="382">
        <f t="shared" si="4"/>
        <v>0</v>
      </c>
      <c r="J59" s="383">
        <f>HLOOKUP(A_Stammdaten!$B$14,$M$31:$S$400,ROW(B59)-30,FALSE)+IF(OR(B59=0,A_Stammdaten!$B$14&lt;B59,B59&lt;A_Stammdaten!$B$14-19),0,I59*1/20)</f>
        <v>0</v>
      </c>
      <c r="K59" s="383">
        <f>HLOOKUP(A_Stammdaten!$B$14,$M$31:$S$400,ROW(B59)-30,FALSE)</f>
        <v>0</v>
      </c>
      <c r="L59" s="383">
        <f>+IF(OR(B59=0,A_Stammdaten!$B$14&lt;B59,B59&lt;A_Stammdaten!$B$14-19),0,I59*1/20)</f>
        <v>0</v>
      </c>
      <c r="M59" s="382">
        <f t="shared" si="5"/>
        <v>0</v>
      </c>
      <c r="N59" s="382">
        <f t="shared" si="5"/>
        <v>0</v>
      </c>
      <c r="O59" s="382">
        <f t="shared" si="5"/>
        <v>0</v>
      </c>
      <c r="P59" s="382">
        <f t="shared" si="5"/>
        <v>0</v>
      </c>
      <c r="Q59" s="382">
        <f t="shared" si="5"/>
        <v>0</v>
      </c>
      <c r="R59" s="382">
        <f t="shared" si="5"/>
        <v>0</v>
      </c>
      <c r="S59" s="382">
        <f t="shared" si="5"/>
        <v>0</v>
      </c>
      <c r="T59" s="83"/>
    </row>
    <row r="60" spans="1:20" x14ac:dyDescent="0.25">
      <c r="A60" s="380"/>
      <c r="B60" s="381"/>
      <c r="C60" s="380"/>
      <c r="D60" s="380"/>
      <c r="E60" s="380"/>
      <c r="F60" s="380"/>
      <c r="G60" s="380"/>
      <c r="H60" s="380"/>
      <c r="I60" s="382">
        <f t="shared" si="4"/>
        <v>0</v>
      </c>
      <c r="J60" s="383">
        <f>HLOOKUP(A_Stammdaten!$B$14,$M$31:$S$400,ROW(B60)-30,FALSE)+IF(OR(B60=0,A_Stammdaten!$B$14&lt;B60,B60&lt;A_Stammdaten!$B$14-19),0,I60*1/20)</f>
        <v>0</v>
      </c>
      <c r="K60" s="383">
        <f>HLOOKUP(A_Stammdaten!$B$14,$M$31:$S$400,ROW(B60)-30,FALSE)</f>
        <v>0</v>
      </c>
      <c r="L60" s="383">
        <f>+IF(OR(B60=0,A_Stammdaten!$B$14&lt;B60,B60&lt;A_Stammdaten!$B$14-19),0,I60*1/20)</f>
        <v>0</v>
      </c>
      <c r="M60" s="382">
        <f t="shared" si="5"/>
        <v>0</v>
      </c>
      <c r="N60" s="382">
        <f t="shared" si="5"/>
        <v>0</v>
      </c>
      <c r="O60" s="382">
        <f t="shared" si="5"/>
        <v>0</v>
      </c>
      <c r="P60" s="382">
        <f t="shared" si="5"/>
        <v>0</v>
      </c>
      <c r="Q60" s="382">
        <f t="shared" si="5"/>
        <v>0</v>
      </c>
      <c r="R60" s="382">
        <f t="shared" si="5"/>
        <v>0</v>
      </c>
      <c r="S60" s="382">
        <f t="shared" si="5"/>
        <v>0</v>
      </c>
      <c r="T60" s="83"/>
    </row>
    <row r="61" spans="1:20" x14ac:dyDescent="0.25">
      <c r="A61" s="380"/>
      <c r="B61" s="381"/>
      <c r="C61" s="380"/>
      <c r="D61" s="380"/>
      <c r="E61" s="380"/>
      <c r="F61" s="380"/>
      <c r="G61" s="380"/>
      <c r="H61" s="380"/>
      <c r="I61" s="382">
        <f t="shared" si="4"/>
        <v>0</v>
      </c>
      <c r="J61" s="383">
        <f>HLOOKUP(A_Stammdaten!$B$14,$M$31:$S$400,ROW(B61)-30,FALSE)+IF(OR(B61=0,A_Stammdaten!$B$14&lt;B61,B61&lt;A_Stammdaten!$B$14-19),0,I61*1/20)</f>
        <v>0</v>
      </c>
      <c r="K61" s="383">
        <f>HLOOKUP(A_Stammdaten!$B$14,$M$31:$S$400,ROW(B61)-30,FALSE)</f>
        <v>0</v>
      </c>
      <c r="L61" s="383">
        <f>+IF(OR(B61=0,A_Stammdaten!$B$14&lt;B61,B61&lt;A_Stammdaten!$B$14-19),0,I61*1/20)</f>
        <v>0</v>
      </c>
      <c r="M61" s="382">
        <f t="shared" si="5"/>
        <v>0</v>
      </c>
      <c r="N61" s="382">
        <f t="shared" si="5"/>
        <v>0</v>
      </c>
      <c r="O61" s="382">
        <f t="shared" si="5"/>
        <v>0</v>
      </c>
      <c r="P61" s="382">
        <f t="shared" si="5"/>
        <v>0</v>
      </c>
      <c r="Q61" s="382">
        <f t="shared" si="5"/>
        <v>0</v>
      </c>
      <c r="R61" s="382">
        <f t="shared" si="5"/>
        <v>0</v>
      </c>
      <c r="S61" s="382">
        <f t="shared" si="5"/>
        <v>0</v>
      </c>
      <c r="T61" s="83"/>
    </row>
    <row r="62" spans="1:20" x14ac:dyDescent="0.25">
      <c r="A62" s="380"/>
      <c r="B62" s="381"/>
      <c r="C62" s="380"/>
      <c r="D62" s="380"/>
      <c r="E62" s="380"/>
      <c r="F62" s="380"/>
      <c r="G62" s="380"/>
      <c r="H62" s="380"/>
      <c r="I62" s="382">
        <f t="shared" si="4"/>
        <v>0</v>
      </c>
      <c r="J62" s="383">
        <f>HLOOKUP(A_Stammdaten!$B$14,$M$31:$S$400,ROW(B62)-30,FALSE)+IF(OR(B62=0,A_Stammdaten!$B$14&lt;B62,B62&lt;A_Stammdaten!$B$14-19),0,I62*1/20)</f>
        <v>0</v>
      </c>
      <c r="K62" s="383">
        <f>HLOOKUP(A_Stammdaten!$B$14,$M$31:$S$400,ROW(B62)-30,FALSE)</f>
        <v>0</v>
      </c>
      <c r="L62" s="383">
        <f>+IF(OR(B62=0,A_Stammdaten!$B$14&lt;B62,B62&lt;A_Stammdaten!$B$14-19),0,I62*1/20)</f>
        <v>0</v>
      </c>
      <c r="M62" s="382">
        <f t="shared" si="5"/>
        <v>0</v>
      </c>
      <c r="N62" s="382">
        <f t="shared" si="5"/>
        <v>0</v>
      </c>
      <c r="O62" s="382">
        <f t="shared" si="5"/>
        <v>0</v>
      </c>
      <c r="P62" s="382">
        <f t="shared" si="5"/>
        <v>0</v>
      </c>
      <c r="Q62" s="382">
        <f t="shared" si="5"/>
        <v>0</v>
      </c>
      <c r="R62" s="382">
        <f t="shared" si="5"/>
        <v>0</v>
      </c>
      <c r="S62" s="382">
        <f t="shared" si="5"/>
        <v>0</v>
      </c>
      <c r="T62" s="83"/>
    </row>
    <row r="63" spans="1:20" x14ac:dyDescent="0.25">
      <c r="A63" s="380"/>
      <c r="B63" s="381"/>
      <c r="C63" s="380"/>
      <c r="D63" s="380"/>
      <c r="E63" s="380"/>
      <c r="F63" s="380"/>
      <c r="G63" s="380"/>
      <c r="H63" s="380"/>
      <c r="I63" s="382">
        <f t="shared" si="4"/>
        <v>0</v>
      </c>
      <c r="J63" s="383">
        <f>HLOOKUP(A_Stammdaten!$B$14,$M$31:$S$400,ROW(B63)-30,FALSE)+IF(OR(B63=0,A_Stammdaten!$B$14&lt;B63,B63&lt;A_Stammdaten!$B$14-19),0,I63*1/20)</f>
        <v>0</v>
      </c>
      <c r="K63" s="383">
        <f>HLOOKUP(A_Stammdaten!$B$14,$M$31:$S$400,ROW(B63)-30,FALSE)</f>
        <v>0</v>
      </c>
      <c r="L63" s="383">
        <f>+IF(OR(B63=0,A_Stammdaten!$B$14&lt;B63,B63&lt;A_Stammdaten!$B$14-19),0,I63*1/20)</f>
        <v>0</v>
      </c>
      <c r="M63" s="382">
        <f t="shared" si="5"/>
        <v>0</v>
      </c>
      <c r="N63" s="382">
        <f t="shared" si="5"/>
        <v>0</v>
      </c>
      <c r="O63" s="382">
        <f t="shared" si="5"/>
        <v>0</v>
      </c>
      <c r="P63" s="382">
        <f t="shared" si="5"/>
        <v>0</v>
      </c>
      <c r="Q63" s="382">
        <f t="shared" si="5"/>
        <v>0</v>
      </c>
      <c r="R63" s="382">
        <f t="shared" si="5"/>
        <v>0</v>
      </c>
      <c r="S63" s="382">
        <f t="shared" si="5"/>
        <v>0</v>
      </c>
      <c r="T63" s="83"/>
    </row>
    <row r="64" spans="1:20" x14ac:dyDescent="0.25">
      <c r="A64" s="380"/>
      <c r="B64" s="381"/>
      <c r="C64" s="380"/>
      <c r="D64" s="380"/>
      <c r="E64" s="380"/>
      <c r="F64" s="380"/>
      <c r="G64" s="380"/>
      <c r="H64" s="380"/>
      <c r="I64" s="382">
        <f t="shared" si="4"/>
        <v>0</v>
      </c>
      <c r="J64" s="383">
        <f>HLOOKUP(A_Stammdaten!$B$14,$M$31:$S$400,ROW(B64)-30,FALSE)+IF(OR(B64=0,A_Stammdaten!$B$14&lt;B64,B64&lt;A_Stammdaten!$B$14-19),0,I64*1/20)</f>
        <v>0</v>
      </c>
      <c r="K64" s="383">
        <f>HLOOKUP(A_Stammdaten!$B$14,$M$31:$S$400,ROW(B64)-30,FALSE)</f>
        <v>0</v>
      </c>
      <c r="L64" s="383">
        <f>+IF(OR(B64=0,A_Stammdaten!$B$14&lt;B64,B64&lt;A_Stammdaten!$B$14-19),0,I64*1/20)</f>
        <v>0</v>
      </c>
      <c r="M64" s="382">
        <f t="shared" ref="M64:S79" si="6">IF(OR($I64=0,M$31&lt;$B64,$B64=0,20-(M$31-$B64)=0),0,$I64*(19-(M$31-$B64))/20)</f>
        <v>0</v>
      </c>
      <c r="N64" s="382">
        <f t="shared" si="6"/>
        <v>0</v>
      </c>
      <c r="O64" s="382">
        <f t="shared" si="6"/>
        <v>0</v>
      </c>
      <c r="P64" s="382">
        <f t="shared" si="6"/>
        <v>0</v>
      </c>
      <c r="Q64" s="382">
        <f t="shared" si="6"/>
        <v>0</v>
      </c>
      <c r="R64" s="382">
        <f t="shared" si="6"/>
        <v>0</v>
      </c>
      <c r="S64" s="382">
        <f t="shared" si="6"/>
        <v>0</v>
      </c>
      <c r="T64" s="83"/>
    </row>
    <row r="65" spans="1:20" x14ac:dyDescent="0.25">
      <c r="A65" s="380"/>
      <c r="B65" s="381"/>
      <c r="C65" s="380"/>
      <c r="D65" s="380"/>
      <c r="E65" s="380"/>
      <c r="F65" s="380"/>
      <c r="G65" s="380"/>
      <c r="H65" s="380"/>
      <c r="I65" s="382">
        <f t="shared" si="4"/>
        <v>0</v>
      </c>
      <c r="J65" s="383">
        <f>HLOOKUP(A_Stammdaten!$B$14,$M$31:$S$400,ROW(B65)-30,FALSE)+IF(OR(B65=0,A_Stammdaten!$B$14&lt;B65,B65&lt;A_Stammdaten!$B$14-19),0,I65*1/20)</f>
        <v>0</v>
      </c>
      <c r="K65" s="383">
        <f>HLOOKUP(A_Stammdaten!$B$14,$M$31:$S$400,ROW(B65)-30,FALSE)</f>
        <v>0</v>
      </c>
      <c r="L65" s="383">
        <f>+IF(OR(B65=0,A_Stammdaten!$B$14&lt;B65,B65&lt;A_Stammdaten!$B$14-19),0,I65*1/20)</f>
        <v>0</v>
      </c>
      <c r="M65" s="382">
        <f t="shared" si="6"/>
        <v>0</v>
      </c>
      <c r="N65" s="382">
        <f t="shared" si="6"/>
        <v>0</v>
      </c>
      <c r="O65" s="382">
        <f t="shared" si="6"/>
        <v>0</v>
      </c>
      <c r="P65" s="382">
        <f t="shared" si="6"/>
        <v>0</v>
      </c>
      <c r="Q65" s="382">
        <f t="shared" si="6"/>
        <v>0</v>
      </c>
      <c r="R65" s="382">
        <f t="shared" si="6"/>
        <v>0</v>
      </c>
      <c r="S65" s="382">
        <f t="shared" si="6"/>
        <v>0</v>
      </c>
      <c r="T65" s="83"/>
    </row>
    <row r="66" spans="1:20" x14ac:dyDescent="0.25">
      <c r="A66" s="380"/>
      <c r="B66" s="381"/>
      <c r="C66" s="380"/>
      <c r="D66" s="380"/>
      <c r="E66" s="380"/>
      <c r="F66" s="380"/>
      <c r="G66" s="380"/>
      <c r="H66" s="380"/>
      <c r="I66" s="382">
        <f t="shared" si="4"/>
        <v>0</v>
      </c>
      <c r="J66" s="383">
        <f>HLOOKUP(A_Stammdaten!$B$14,$M$31:$S$400,ROW(B66)-30,FALSE)+IF(OR(B66=0,A_Stammdaten!$B$14&lt;B66,B66&lt;A_Stammdaten!$B$14-19),0,I66*1/20)</f>
        <v>0</v>
      </c>
      <c r="K66" s="383">
        <f>HLOOKUP(A_Stammdaten!$B$14,$M$31:$S$400,ROW(B66)-30,FALSE)</f>
        <v>0</v>
      </c>
      <c r="L66" s="383">
        <f>+IF(OR(B66=0,A_Stammdaten!$B$14&lt;B66,B66&lt;A_Stammdaten!$B$14-19),0,I66*1/20)</f>
        <v>0</v>
      </c>
      <c r="M66" s="382">
        <f t="shared" si="6"/>
        <v>0</v>
      </c>
      <c r="N66" s="382">
        <f t="shared" si="6"/>
        <v>0</v>
      </c>
      <c r="O66" s="382">
        <f t="shared" si="6"/>
        <v>0</v>
      </c>
      <c r="P66" s="382">
        <f t="shared" si="6"/>
        <v>0</v>
      </c>
      <c r="Q66" s="382">
        <f t="shared" si="6"/>
        <v>0</v>
      </c>
      <c r="R66" s="382">
        <f t="shared" si="6"/>
        <v>0</v>
      </c>
      <c r="S66" s="382">
        <f t="shared" si="6"/>
        <v>0</v>
      </c>
      <c r="T66" s="83"/>
    </row>
    <row r="67" spans="1:20" x14ac:dyDescent="0.25">
      <c r="A67" s="380"/>
      <c r="B67" s="381"/>
      <c r="C67" s="380"/>
      <c r="D67" s="380"/>
      <c r="E67" s="380"/>
      <c r="F67" s="380"/>
      <c r="G67" s="380"/>
      <c r="H67" s="380"/>
      <c r="I67" s="382">
        <f t="shared" si="4"/>
        <v>0</v>
      </c>
      <c r="J67" s="383">
        <f>HLOOKUP(A_Stammdaten!$B$14,$M$31:$S$400,ROW(B67)-30,FALSE)+IF(OR(B67=0,A_Stammdaten!$B$14&lt;B67,B67&lt;A_Stammdaten!$B$14-19),0,I67*1/20)</f>
        <v>0</v>
      </c>
      <c r="K67" s="383">
        <f>HLOOKUP(A_Stammdaten!$B$14,$M$31:$S$400,ROW(B67)-30,FALSE)</f>
        <v>0</v>
      </c>
      <c r="L67" s="383">
        <f>+IF(OR(B67=0,A_Stammdaten!$B$14&lt;B67,B67&lt;A_Stammdaten!$B$14-19),0,I67*1/20)</f>
        <v>0</v>
      </c>
      <c r="M67" s="382">
        <f t="shared" si="6"/>
        <v>0</v>
      </c>
      <c r="N67" s="382">
        <f t="shared" si="6"/>
        <v>0</v>
      </c>
      <c r="O67" s="382">
        <f t="shared" si="6"/>
        <v>0</v>
      </c>
      <c r="P67" s="382">
        <f t="shared" si="6"/>
        <v>0</v>
      </c>
      <c r="Q67" s="382">
        <f t="shared" si="6"/>
        <v>0</v>
      </c>
      <c r="R67" s="382">
        <f t="shared" si="6"/>
        <v>0</v>
      </c>
      <c r="S67" s="382">
        <f t="shared" si="6"/>
        <v>0</v>
      </c>
      <c r="T67" s="83"/>
    </row>
    <row r="68" spans="1:20" x14ac:dyDescent="0.25">
      <c r="A68" s="380"/>
      <c r="B68" s="381"/>
      <c r="C68" s="380"/>
      <c r="D68" s="380"/>
      <c r="E68" s="380"/>
      <c r="F68" s="380"/>
      <c r="G68" s="380"/>
      <c r="H68" s="380"/>
      <c r="I68" s="382">
        <f t="shared" si="4"/>
        <v>0</v>
      </c>
      <c r="J68" s="383">
        <f>HLOOKUP(A_Stammdaten!$B$14,$M$31:$S$400,ROW(B68)-30,FALSE)+IF(OR(B68=0,A_Stammdaten!$B$14&lt;B68,B68&lt;A_Stammdaten!$B$14-19),0,I68*1/20)</f>
        <v>0</v>
      </c>
      <c r="K68" s="383">
        <f>HLOOKUP(A_Stammdaten!$B$14,$M$31:$S$400,ROW(B68)-30,FALSE)</f>
        <v>0</v>
      </c>
      <c r="L68" s="383">
        <f>+IF(OR(B68=0,A_Stammdaten!$B$14&lt;B68,B68&lt;A_Stammdaten!$B$14-19),0,I68*1/20)</f>
        <v>0</v>
      </c>
      <c r="M68" s="382">
        <f t="shared" si="6"/>
        <v>0</v>
      </c>
      <c r="N68" s="382">
        <f t="shared" si="6"/>
        <v>0</v>
      </c>
      <c r="O68" s="382">
        <f t="shared" si="6"/>
        <v>0</v>
      </c>
      <c r="P68" s="382">
        <f t="shared" si="6"/>
        <v>0</v>
      </c>
      <c r="Q68" s="382">
        <f t="shared" si="6"/>
        <v>0</v>
      </c>
      <c r="R68" s="382">
        <f t="shared" si="6"/>
        <v>0</v>
      </c>
      <c r="S68" s="382">
        <f t="shared" si="6"/>
        <v>0</v>
      </c>
      <c r="T68" s="83"/>
    </row>
    <row r="69" spans="1:20" x14ac:dyDescent="0.25">
      <c r="A69" s="380"/>
      <c r="B69" s="381"/>
      <c r="C69" s="380"/>
      <c r="D69" s="380"/>
      <c r="E69" s="380"/>
      <c r="F69" s="380"/>
      <c r="G69" s="380"/>
      <c r="H69" s="380"/>
      <c r="I69" s="382">
        <f t="shared" si="4"/>
        <v>0</v>
      </c>
      <c r="J69" s="383">
        <f>HLOOKUP(A_Stammdaten!$B$14,$M$31:$S$400,ROW(B69)-30,FALSE)+IF(OR(B69=0,A_Stammdaten!$B$14&lt;B69,B69&lt;A_Stammdaten!$B$14-19),0,I69*1/20)</f>
        <v>0</v>
      </c>
      <c r="K69" s="383">
        <f>HLOOKUP(A_Stammdaten!$B$14,$M$31:$S$400,ROW(B69)-30,FALSE)</f>
        <v>0</v>
      </c>
      <c r="L69" s="383">
        <f>+IF(OR(B69=0,A_Stammdaten!$B$14&lt;B69,B69&lt;A_Stammdaten!$B$14-19),0,I69*1/20)</f>
        <v>0</v>
      </c>
      <c r="M69" s="382">
        <f t="shared" si="6"/>
        <v>0</v>
      </c>
      <c r="N69" s="382">
        <f t="shared" si="6"/>
        <v>0</v>
      </c>
      <c r="O69" s="382">
        <f t="shared" si="6"/>
        <v>0</v>
      </c>
      <c r="P69" s="382">
        <f t="shared" si="6"/>
        <v>0</v>
      </c>
      <c r="Q69" s="382">
        <f t="shared" si="6"/>
        <v>0</v>
      </c>
      <c r="R69" s="382">
        <f t="shared" si="6"/>
        <v>0</v>
      </c>
      <c r="S69" s="382">
        <f t="shared" si="6"/>
        <v>0</v>
      </c>
      <c r="T69" s="83"/>
    </row>
    <row r="70" spans="1:20" x14ac:dyDescent="0.25">
      <c r="A70" s="380"/>
      <c r="B70" s="381"/>
      <c r="C70" s="380"/>
      <c r="D70" s="380"/>
      <c r="E70" s="380"/>
      <c r="F70" s="380"/>
      <c r="G70" s="380"/>
      <c r="H70" s="380"/>
      <c r="I70" s="382">
        <f t="shared" si="4"/>
        <v>0</v>
      </c>
      <c r="J70" s="383">
        <f>HLOOKUP(A_Stammdaten!$B$14,$M$31:$S$400,ROW(B70)-30,FALSE)+IF(OR(B70=0,A_Stammdaten!$B$14&lt;B70,B70&lt;A_Stammdaten!$B$14-19),0,I70*1/20)</f>
        <v>0</v>
      </c>
      <c r="K70" s="383">
        <f>HLOOKUP(A_Stammdaten!$B$14,$M$31:$S$400,ROW(B70)-30,FALSE)</f>
        <v>0</v>
      </c>
      <c r="L70" s="383">
        <f>+IF(OR(B70=0,A_Stammdaten!$B$14&lt;B70,B70&lt;A_Stammdaten!$B$14-19),0,I70*1/20)</f>
        <v>0</v>
      </c>
      <c r="M70" s="382">
        <f t="shared" si="6"/>
        <v>0</v>
      </c>
      <c r="N70" s="382">
        <f t="shared" si="6"/>
        <v>0</v>
      </c>
      <c r="O70" s="382">
        <f t="shared" si="6"/>
        <v>0</v>
      </c>
      <c r="P70" s="382">
        <f t="shared" si="6"/>
        <v>0</v>
      </c>
      <c r="Q70" s="382">
        <f t="shared" si="6"/>
        <v>0</v>
      </c>
      <c r="R70" s="382">
        <f t="shared" si="6"/>
        <v>0</v>
      </c>
      <c r="S70" s="382">
        <f t="shared" si="6"/>
        <v>0</v>
      </c>
      <c r="T70" s="83"/>
    </row>
    <row r="71" spans="1:20" x14ac:dyDescent="0.25">
      <c r="A71" s="380"/>
      <c r="B71" s="381"/>
      <c r="C71" s="380"/>
      <c r="D71" s="380"/>
      <c r="E71" s="380"/>
      <c r="F71" s="380"/>
      <c r="G71" s="380"/>
      <c r="H71" s="380"/>
      <c r="I71" s="382">
        <f t="shared" si="4"/>
        <v>0</v>
      </c>
      <c r="J71" s="383">
        <f>HLOOKUP(A_Stammdaten!$B$14,$M$31:$S$400,ROW(B71)-30,FALSE)+IF(OR(B71=0,A_Stammdaten!$B$14&lt;B71,B71&lt;A_Stammdaten!$B$14-19),0,I71*1/20)</f>
        <v>0</v>
      </c>
      <c r="K71" s="383">
        <f>HLOOKUP(A_Stammdaten!$B$14,$M$31:$S$400,ROW(B71)-30,FALSE)</f>
        <v>0</v>
      </c>
      <c r="L71" s="383">
        <f>+IF(OR(B71=0,A_Stammdaten!$B$14&lt;B71,B71&lt;A_Stammdaten!$B$14-19),0,I71*1/20)</f>
        <v>0</v>
      </c>
      <c r="M71" s="382">
        <f t="shared" si="6"/>
        <v>0</v>
      </c>
      <c r="N71" s="382">
        <f t="shared" si="6"/>
        <v>0</v>
      </c>
      <c r="O71" s="382">
        <f t="shared" si="6"/>
        <v>0</v>
      </c>
      <c r="P71" s="382">
        <f t="shared" si="6"/>
        <v>0</v>
      </c>
      <c r="Q71" s="382">
        <f t="shared" si="6"/>
        <v>0</v>
      </c>
      <c r="R71" s="382">
        <f t="shared" si="6"/>
        <v>0</v>
      </c>
      <c r="S71" s="382">
        <f t="shared" si="6"/>
        <v>0</v>
      </c>
      <c r="T71" s="83"/>
    </row>
    <row r="72" spans="1:20" x14ac:dyDescent="0.25">
      <c r="A72" s="380"/>
      <c r="B72" s="381"/>
      <c r="C72" s="380"/>
      <c r="D72" s="380"/>
      <c r="E72" s="380"/>
      <c r="F72" s="380"/>
      <c r="G72" s="380"/>
      <c r="H72" s="380"/>
      <c r="I72" s="382">
        <f t="shared" si="4"/>
        <v>0</v>
      </c>
      <c r="J72" s="383">
        <f>HLOOKUP(A_Stammdaten!$B$14,$M$31:$S$400,ROW(B72)-30,FALSE)+IF(OR(B72=0,A_Stammdaten!$B$14&lt;B72,B72&lt;A_Stammdaten!$B$14-19),0,I72*1/20)</f>
        <v>0</v>
      </c>
      <c r="K72" s="383">
        <f>HLOOKUP(A_Stammdaten!$B$14,$M$31:$S$400,ROW(B72)-30,FALSE)</f>
        <v>0</v>
      </c>
      <c r="L72" s="383">
        <f>+IF(OR(B72=0,A_Stammdaten!$B$14&lt;B72,B72&lt;A_Stammdaten!$B$14-19),0,I72*1/20)</f>
        <v>0</v>
      </c>
      <c r="M72" s="382">
        <f t="shared" si="6"/>
        <v>0</v>
      </c>
      <c r="N72" s="382">
        <f t="shared" si="6"/>
        <v>0</v>
      </c>
      <c r="O72" s="382">
        <f t="shared" si="6"/>
        <v>0</v>
      </c>
      <c r="P72" s="382">
        <f t="shared" si="6"/>
        <v>0</v>
      </c>
      <c r="Q72" s="382">
        <f t="shared" si="6"/>
        <v>0</v>
      </c>
      <c r="R72" s="382">
        <f t="shared" si="6"/>
        <v>0</v>
      </c>
      <c r="S72" s="382">
        <f t="shared" si="6"/>
        <v>0</v>
      </c>
      <c r="T72" s="83"/>
    </row>
    <row r="73" spans="1:20" x14ac:dyDescent="0.25">
      <c r="A73" s="380"/>
      <c r="B73" s="381"/>
      <c r="C73" s="380"/>
      <c r="D73" s="380"/>
      <c r="E73" s="380"/>
      <c r="F73" s="380"/>
      <c r="G73" s="380"/>
      <c r="H73" s="380"/>
      <c r="I73" s="382">
        <f t="shared" si="4"/>
        <v>0</v>
      </c>
      <c r="J73" s="383">
        <f>HLOOKUP(A_Stammdaten!$B$14,$M$31:$S$400,ROW(B73)-30,FALSE)+IF(OR(B73=0,A_Stammdaten!$B$14&lt;B73,B73&lt;A_Stammdaten!$B$14-19),0,I73*1/20)</f>
        <v>0</v>
      </c>
      <c r="K73" s="383">
        <f>HLOOKUP(A_Stammdaten!$B$14,$M$31:$S$400,ROW(B73)-30,FALSE)</f>
        <v>0</v>
      </c>
      <c r="L73" s="383">
        <f>+IF(OR(B73=0,A_Stammdaten!$B$14&lt;B73,B73&lt;A_Stammdaten!$B$14-19),0,I73*1/20)</f>
        <v>0</v>
      </c>
      <c r="M73" s="382">
        <f t="shared" si="6"/>
        <v>0</v>
      </c>
      <c r="N73" s="382">
        <f t="shared" si="6"/>
        <v>0</v>
      </c>
      <c r="O73" s="382">
        <f t="shared" si="6"/>
        <v>0</v>
      </c>
      <c r="P73" s="382">
        <f t="shared" si="6"/>
        <v>0</v>
      </c>
      <c r="Q73" s="382">
        <f t="shared" si="6"/>
        <v>0</v>
      </c>
      <c r="R73" s="382">
        <f t="shared" si="6"/>
        <v>0</v>
      </c>
      <c r="S73" s="382">
        <f t="shared" si="6"/>
        <v>0</v>
      </c>
      <c r="T73" s="83"/>
    </row>
    <row r="74" spans="1:20" x14ac:dyDescent="0.25">
      <c r="A74" s="380"/>
      <c r="B74" s="381"/>
      <c r="C74" s="380"/>
      <c r="D74" s="380"/>
      <c r="E74" s="380"/>
      <c r="F74" s="380"/>
      <c r="G74" s="380"/>
      <c r="H74" s="380"/>
      <c r="I74" s="382">
        <f t="shared" si="4"/>
        <v>0</v>
      </c>
      <c r="J74" s="383">
        <f>HLOOKUP(A_Stammdaten!$B$14,$M$31:$S$400,ROW(B74)-30,FALSE)+IF(OR(B74=0,A_Stammdaten!$B$14&lt;B74,B74&lt;A_Stammdaten!$B$14-19),0,I74*1/20)</f>
        <v>0</v>
      </c>
      <c r="K74" s="383">
        <f>HLOOKUP(A_Stammdaten!$B$14,$M$31:$S$400,ROW(B74)-30,FALSE)</f>
        <v>0</v>
      </c>
      <c r="L74" s="383">
        <f>+IF(OR(B74=0,A_Stammdaten!$B$14&lt;B74,B74&lt;A_Stammdaten!$B$14-19),0,I74*1/20)</f>
        <v>0</v>
      </c>
      <c r="M74" s="382">
        <f t="shared" si="6"/>
        <v>0</v>
      </c>
      <c r="N74" s="382">
        <f t="shared" si="6"/>
        <v>0</v>
      </c>
      <c r="O74" s="382">
        <f t="shared" si="6"/>
        <v>0</v>
      </c>
      <c r="P74" s="382">
        <f t="shared" si="6"/>
        <v>0</v>
      </c>
      <c r="Q74" s="382">
        <f t="shared" si="6"/>
        <v>0</v>
      </c>
      <c r="R74" s="382">
        <f t="shared" si="6"/>
        <v>0</v>
      </c>
      <c r="S74" s="382">
        <f t="shared" si="6"/>
        <v>0</v>
      </c>
      <c r="T74" s="83"/>
    </row>
    <row r="75" spans="1:20" x14ac:dyDescent="0.25">
      <c r="A75" s="380"/>
      <c r="B75" s="381"/>
      <c r="C75" s="380"/>
      <c r="D75" s="380"/>
      <c r="E75" s="380"/>
      <c r="F75" s="380"/>
      <c r="G75" s="380"/>
      <c r="H75" s="380"/>
      <c r="I75" s="382">
        <f t="shared" si="4"/>
        <v>0</v>
      </c>
      <c r="J75" s="383">
        <f>HLOOKUP(A_Stammdaten!$B$14,$M$31:$S$400,ROW(B75)-30,FALSE)+IF(OR(B75=0,A_Stammdaten!$B$14&lt;B75,B75&lt;A_Stammdaten!$B$14-19),0,I75*1/20)</f>
        <v>0</v>
      </c>
      <c r="K75" s="383">
        <f>HLOOKUP(A_Stammdaten!$B$14,$M$31:$S$400,ROW(B75)-30,FALSE)</f>
        <v>0</v>
      </c>
      <c r="L75" s="383">
        <f>+IF(OR(B75=0,A_Stammdaten!$B$14&lt;B75,B75&lt;A_Stammdaten!$B$14-19),0,I75*1/20)</f>
        <v>0</v>
      </c>
      <c r="M75" s="382">
        <f t="shared" si="6"/>
        <v>0</v>
      </c>
      <c r="N75" s="382">
        <f t="shared" si="6"/>
        <v>0</v>
      </c>
      <c r="O75" s="382">
        <f t="shared" si="6"/>
        <v>0</v>
      </c>
      <c r="P75" s="382">
        <f t="shared" si="6"/>
        <v>0</v>
      </c>
      <c r="Q75" s="382">
        <f t="shared" si="6"/>
        <v>0</v>
      </c>
      <c r="R75" s="382">
        <f t="shared" si="6"/>
        <v>0</v>
      </c>
      <c r="S75" s="382">
        <f t="shared" si="6"/>
        <v>0</v>
      </c>
      <c r="T75" s="83"/>
    </row>
    <row r="76" spans="1:20" x14ac:dyDescent="0.25">
      <c r="A76" s="380"/>
      <c r="B76" s="381"/>
      <c r="C76" s="380"/>
      <c r="D76" s="380"/>
      <c r="E76" s="380"/>
      <c r="F76" s="380"/>
      <c r="G76" s="380"/>
      <c r="H76" s="380"/>
      <c r="I76" s="382">
        <f t="shared" si="4"/>
        <v>0</v>
      </c>
      <c r="J76" s="383">
        <f>HLOOKUP(A_Stammdaten!$B$14,$M$31:$S$400,ROW(B76)-30,FALSE)+IF(OR(B76=0,A_Stammdaten!$B$14&lt;B76,B76&lt;A_Stammdaten!$B$14-19),0,I76*1/20)</f>
        <v>0</v>
      </c>
      <c r="K76" s="383">
        <f>HLOOKUP(A_Stammdaten!$B$14,$M$31:$S$400,ROW(B76)-30,FALSE)</f>
        <v>0</v>
      </c>
      <c r="L76" s="383">
        <f>+IF(OR(B76=0,A_Stammdaten!$B$14&lt;B76,B76&lt;A_Stammdaten!$B$14-19),0,I76*1/20)</f>
        <v>0</v>
      </c>
      <c r="M76" s="382">
        <f t="shared" si="6"/>
        <v>0</v>
      </c>
      <c r="N76" s="382">
        <f t="shared" si="6"/>
        <v>0</v>
      </c>
      <c r="O76" s="382">
        <f t="shared" si="6"/>
        <v>0</v>
      </c>
      <c r="P76" s="382">
        <f t="shared" si="6"/>
        <v>0</v>
      </c>
      <c r="Q76" s="382">
        <f t="shared" si="6"/>
        <v>0</v>
      </c>
      <c r="R76" s="382">
        <f t="shared" si="6"/>
        <v>0</v>
      </c>
      <c r="S76" s="382">
        <f t="shared" si="6"/>
        <v>0</v>
      </c>
      <c r="T76" s="83"/>
    </row>
    <row r="77" spans="1:20" x14ac:dyDescent="0.25">
      <c r="A77" s="380"/>
      <c r="B77" s="381"/>
      <c r="C77" s="380"/>
      <c r="D77" s="380"/>
      <c r="E77" s="380"/>
      <c r="F77" s="380"/>
      <c r="G77" s="380"/>
      <c r="H77" s="380"/>
      <c r="I77" s="382">
        <f t="shared" si="4"/>
        <v>0</v>
      </c>
      <c r="J77" s="383">
        <f>HLOOKUP(A_Stammdaten!$B$14,$M$31:$S$400,ROW(B77)-30,FALSE)+IF(OR(B77=0,A_Stammdaten!$B$14&lt;B77,B77&lt;A_Stammdaten!$B$14-19),0,I77*1/20)</f>
        <v>0</v>
      </c>
      <c r="K77" s="383">
        <f>HLOOKUP(A_Stammdaten!$B$14,$M$31:$S$400,ROW(B77)-30,FALSE)</f>
        <v>0</v>
      </c>
      <c r="L77" s="383">
        <f>+IF(OR(B77=0,A_Stammdaten!$B$14&lt;B77,B77&lt;A_Stammdaten!$B$14-19),0,I77*1/20)</f>
        <v>0</v>
      </c>
      <c r="M77" s="382">
        <f t="shared" si="6"/>
        <v>0</v>
      </c>
      <c r="N77" s="382">
        <f t="shared" si="6"/>
        <v>0</v>
      </c>
      <c r="O77" s="382">
        <f t="shared" si="6"/>
        <v>0</v>
      </c>
      <c r="P77" s="382">
        <f t="shared" si="6"/>
        <v>0</v>
      </c>
      <c r="Q77" s="382">
        <f t="shared" si="6"/>
        <v>0</v>
      </c>
      <c r="R77" s="382">
        <f t="shared" si="6"/>
        <v>0</v>
      </c>
      <c r="S77" s="382">
        <f t="shared" si="6"/>
        <v>0</v>
      </c>
      <c r="T77" s="83"/>
    </row>
    <row r="78" spans="1:20" x14ac:dyDescent="0.25">
      <c r="A78" s="380"/>
      <c r="B78" s="381"/>
      <c r="C78" s="380"/>
      <c r="D78" s="380"/>
      <c r="E78" s="380"/>
      <c r="F78" s="380"/>
      <c r="G78" s="380"/>
      <c r="H78" s="380"/>
      <c r="I78" s="382">
        <f t="shared" si="4"/>
        <v>0</v>
      </c>
      <c r="J78" s="383">
        <f>HLOOKUP(A_Stammdaten!$B$14,$M$31:$S$400,ROW(B78)-30,FALSE)+IF(OR(B78=0,A_Stammdaten!$B$14&lt;B78,B78&lt;A_Stammdaten!$B$14-19),0,I78*1/20)</f>
        <v>0</v>
      </c>
      <c r="K78" s="383">
        <f>HLOOKUP(A_Stammdaten!$B$14,$M$31:$S$400,ROW(B78)-30,FALSE)</f>
        <v>0</v>
      </c>
      <c r="L78" s="383">
        <f>+IF(OR(B78=0,A_Stammdaten!$B$14&lt;B78,B78&lt;A_Stammdaten!$B$14-19),0,I78*1/20)</f>
        <v>0</v>
      </c>
      <c r="M78" s="382">
        <f t="shared" si="6"/>
        <v>0</v>
      </c>
      <c r="N78" s="382">
        <f t="shared" si="6"/>
        <v>0</v>
      </c>
      <c r="O78" s="382">
        <f t="shared" si="6"/>
        <v>0</v>
      </c>
      <c r="P78" s="382">
        <f t="shared" si="6"/>
        <v>0</v>
      </c>
      <c r="Q78" s="382">
        <f t="shared" si="6"/>
        <v>0</v>
      </c>
      <c r="R78" s="382">
        <f t="shared" si="6"/>
        <v>0</v>
      </c>
      <c r="S78" s="382">
        <f t="shared" si="6"/>
        <v>0</v>
      </c>
      <c r="T78" s="83"/>
    </row>
    <row r="79" spans="1:20" x14ac:dyDescent="0.25">
      <c r="A79" s="380"/>
      <c r="B79" s="381"/>
      <c r="C79" s="380"/>
      <c r="D79" s="380"/>
      <c r="E79" s="380"/>
      <c r="F79" s="380"/>
      <c r="G79" s="380"/>
      <c r="H79" s="380"/>
      <c r="I79" s="382">
        <f t="shared" si="4"/>
        <v>0</v>
      </c>
      <c r="J79" s="383">
        <f>HLOOKUP(A_Stammdaten!$B$14,$M$31:$S$400,ROW(B79)-30,FALSE)+IF(OR(B79=0,A_Stammdaten!$B$14&lt;B79,B79&lt;A_Stammdaten!$B$14-19),0,I79*1/20)</f>
        <v>0</v>
      </c>
      <c r="K79" s="383">
        <f>HLOOKUP(A_Stammdaten!$B$14,$M$31:$S$400,ROW(B79)-30,FALSE)</f>
        <v>0</v>
      </c>
      <c r="L79" s="383">
        <f>+IF(OR(B79=0,A_Stammdaten!$B$14&lt;B79,B79&lt;A_Stammdaten!$B$14-19),0,I79*1/20)</f>
        <v>0</v>
      </c>
      <c r="M79" s="382">
        <f t="shared" si="6"/>
        <v>0</v>
      </c>
      <c r="N79" s="382">
        <f t="shared" si="6"/>
        <v>0</v>
      </c>
      <c r="O79" s="382">
        <f t="shared" si="6"/>
        <v>0</v>
      </c>
      <c r="P79" s="382">
        <f t="shared" si="6"/>
        <v>0</v>
      </c>
      <c r="Q79" s="382">
        <f t="shared" si="6"/>
        <v>0</v>
      </c>
      <c r="R79" s="382">
        <f t="shared" si="6"/>
        <v>0</v>
      </c>
      <c r="S79" s="382">
        <f t="shared" si="6"/>
        <v>0</v>
      </c>
      <c r="T79" s="83"/>
    </row>
    <row r="80" spans="1:20" x14ac:dyDescent="0.25">
      <c r="A80" s="380"/>
      <c r="B80" s="381"/>
      <c r="C80" s="380"/>
      <c r="D80" s="380"/>
      <c r="E80" s="380"/>
      <c r="F80" s="380"/>
      <c r="G80" s="380"/>
      <c r="H80" s="380"/>
      <c r="I80" s="382">
        <f t="shared" si="4"/>
        <v>0</v>
      </c>
      <c r="J80" s="383">
        <f>HLOOKUP(A_Stammdaten!$B$14,$M$31:$S$400,ROW(B80)-30,FALSE)+IF(OR(B80=0,A_Stammdaten!$B$14&lt;B80,B80&lt;A_Stammdaten!$B$14-19),0,I80*1/20)</f>
        <v>0</v>
      </c>
      <c r="K80" s="383">
        <f>HLOOKUP(A_Stammdaten!$B$14,$M$31:$S$400,ROW(B80)-30,FALSE)</f>
        <v>0</v>
      </c>
      <c r="L80" s="383">
        <f>+IF(OR(B80=0,A_Stammdaten!$B$14&lt;B80,B80&lt;A_Stammdaten!$B$14-19),0,I80*1/20)</f>
        <v>0</v>
      </c>
      <c r="M80" s="382">
        <f t="shared" ref="M80:S95" si="7">IF(OR($I80=0,M$31&lt;$B80,$B80=0,20-(M$31-$B80)=0),0,$I80*(19-(M$31-$B80))/20)</f>
        <v>0</v>
      </c>
      <c r="N80" s="382">
        <f t="shared" si="7"/>
        <v>0</v>
      </c>
      <c r="O80" s="382">
        <f t="shared" si="7"/>
        <v>0</v>
      </c>
      <c r="P80" s="382">
        <f t="shared" si="7"/>
        <v>0</v>
      </c>
      <c r="Q80" s="382">
        <f t="shared" si="7"/>
        <v>0</v>
      </c>
      <c r="R80" s="382">
        <f t="shared" si="7"/>
        <v>0</v>
      </c>
      <c r="S80" s="382">
        <f t="shared" si="7"/>
        <v>0</v>
      </c>
      <c r="T80" s="83"/>
    </row>
    <row r="81" spans="1:20" x14ac:dyDescent="0.25">
      <c r="A81" s="380"/>
      <c r="B81" s="381"/>
      <c r="C81" s="380"/>
      <c r="D81" s="380"/>
      <c r="E81" s="380"/>
      <c r="F81" s="380"/>
      <c r="G81" s="380"/>
      <c r="H81" s="380"/>
      <c r="I81" s="382">
        <f t="shared" si="4"/>
        <v>0</v>
      </c>
      <c r="J81" s="383">
        <f>HLOOKUP(A_Stammdaten!$B$14,$M$31:$S$400,ROW(B81)-30,FALSE)+IF(OR(B81=0,A_Stammdaten!$B$14&lt;B81,B81&lt;A_Stammdaten!$B$14-19),0,I81*1/20)</f>
        <v>0</v>
      </c>
      <c r="K81" s="383">
        <f>HLOOKUP(A_Stammdaten!$B$14,$M$31:$S$400,ROW(B81)-30,FALSE)</f>
        <v>0</v>
      </c>
      <c r="L81" s="383">
        <f>+IF(OR(B81=0,A_Stammdaten!$B$14&lt;B81,B81&lt;A_Stammdaten!$B$14-19),0,I81*1/20)</f>
        <v>0</v>
      </c>
      <c r="M81" s="382">
        <f t="shared" si="7"/>
        <v>0</v>
      </c>
      <c r="N81" s="382">
        <f t="shared" si="7"/>
        <v>0</v>
      </c>
      <c r="O81" s="382">
        <f t="shared" si="7"/>
        <v>0</v>
      </c>
      <c r="P81" s="382">
        <f t="shared" si="7"/>
        <v>0</v>
      </c>
      <c r="Q81" s="382">
        <f t="shared" si="7"/>
        <v>0</v>
      </c>
      <c r="R81" s="382">
        <f t="shared" si="7"/>
        <v>0</v>
      </c>
      <c r="S81" s="382">
        <f t="shared" si="7"/>
        <v>0</v>
      </c>
      <c r="T81" s="83"/>
    </row>
    <row r="82" spans="1:20" x14ac:dyDescent="0.25">
      <c r="A82" s="380"/>
      <c r="B82" s="381"/>
      <c r="C82" s="380"/>
      <c r="D82" s="380"/>
      <c r="E82" s="380"/>
      <c r="F82" s="380"/>
      <c r="G82" s="380"/>
      <c r="H82" s="380"/>
      <c r="I82" s="382">
        <f t="shared" si="4"/>
        <v>0</v>
      </c>
      <c r="J82" s="383">
        <f>HLOOKUP(A_Stammdaten!$B$14,$M$31:$S$400,ROW(B82)-30,FALSE)+IF(OR(B82=0,A_Stammdaten!$B$14&lt;B82,B82&lt;A_Stammdaten!$B$14-19),0,I82*1/20)</f>
        <v>0</v>
      </c>
      <c r="K82" s="383">
        <f>HLOOKUP(A_Stammdaten!$B$14,$M$31:$S$400,ROW(B82)-30,FALSE)</f>
        <v>0</v>
      </c>
      <c r="L82" s="383">
        <f>+IF(OR(B82=0,A_Stammdaten!$B$14&lt;B82,B82&lt;A_Stammdaten!$B$14-19),0,I82*1/20)</f>
        <v>0</v>
      </c>
      <c r="M82" s="382">
        <f t="shared" si="7"/>
        <v>0</v>
      </c>
      <c r="N82" s="382">
        <f t="shared" si="7"/>
        <v>0</v>
      </c>
      <c r="O82" s="382">
        <f t="shared" si="7"/>
        <v>0</v>
      </c>
      <c r="P82" s="382">
        <f t="shared" si="7"/>
        <v>0</v>
      </c>
      <c r="Q82" s="382">
        <f t="shared" si="7"/>
        <v>0</v>
      </c>
      <c r="R82" s="382">
        <f t="shared" si="7"/>
        <v>0</v>
      </c>
      <c r="S82" s="382">
        <f t="shared" si="7"/>
        <v>0</v>
      </c>
      <c r="T82" s="83"/>
    </row>
    <row r="83" spans="1:20" x14ac:dyDescent="0.25">
      <c r="A83" s="380"/>
      <c r="B83" s="381"/>
      <c r="C83" s="380"/>
      <c r="D83" s="380"/>
      <c r="E83" s="380"/>
      <c r="F83" s="380"/>
      <c r="G83" s="380"/>
      <c r="H83" s="380"/>
      <c r="I83" s="382">
        <f t="shared" si="4"/>
        <v>0</v>
      </c>
      <c r="J83" s="383">
        <f>HLOOKUP(A_Stammdaten!$B$14,$M$31:$S$400,ROW(B83)-30,FALSE)+IF(OR(B83=0,A_Stammdaten!$B$14&lt;B83,B83&lt;A_Stammdaten!$B$14-19),0,I83*1/20)</f>
        <v>0</v>
      </c>
      <c r="K83" s="383">
        <f>HLOOKUP(A_Stammdaten!$B$14,$M$31:$S$400,ROW(B83)-30,FALSE)</f>
        <v>0</v>
      </c>
      <c r="L83" s="383">
        <f>+IF(OR(B83=0,A_Stammdaten!$B$14&lt;B83,B83&lt;A_Stammdaten!$B$14-19),0,I83*1/20)</f>
        <v>0</v>
      </c>
      <c r="M83" s="382">
        <f t="shared" si="7"/>
        <v>0</v>
      </c>
      <c r="N83" s="382">
        <f t="shared" si="7"/>
        <v>0</v>
      </c>
      <c r="O83" s="382">
        <f t="shared" si="7"/>
        <v>0</v>
      </c>
      <c r="P83" s="382">
        <f t="shared" si="7"/>
        <v>0</v>
      </c>
      <c r="Q83" s="382">
        <f t="shared" si="7"/>
        <v>0</v>
      </c>
      <c r="R83" s="382">
        <f t="shared" si="7"/>
        <v>0</v>
      </c>
      <c r="S83" s="382">
        <f t="shared" si="7"/>
        <v>0</v>
      </c>
      <c r="T83" s="83"/>
    </row>
    <row r="84" spans="1:20" x14ac:dyDescent="0.25">
      <c r="A84" s="380"/>
      <c r="B84" s="381"/>
      <c r="C84" s="380"/>
      <c r="D84" s="380"/>
      <c r="E84" s="380"/>
      <c r="F84" s="380"/>
      <c r="G84" s="380"/>
      <c r="H84" s="380"/>
      <c r="I84" s="382">
        <f t="shared" si="4"/>
        <v>0</v>
      </c>
      <c r="J84" s="383">
        <f>HLOOKUP(A_Stammdaten!$B$14,$M$31:$S$400,ROW(B84)-30,FALSE)+IF(OR(B84=0,A_Stammdaten!$B$14&lt;B84,B84&lt;A_Stammdaten!$B$14-19),0,I84*1/20)</f>
        <v>0</v>
      </c>
      <c r="K84" s="383">
        <f>HLOOKUP(A_Stammdaten!$B$14,$M$31:$S$400,ROW(B84)-30,FALSE)</f>
        <v>0</v>
      </c>
      <c r="L84" s="383">
        <f>+IF(OR(B84=0,A_Stammdaten!$B$14&lt;B84,B84&lt;A_Stammdaten!$B$14-19),0,I84*1/20)</f>
        <v>0</v>
      </c>
      <c r="M84" s="382">
        <f t="shared" si="7"/>
        <v>0</v>
      </c>
      <c r="N84" s="382">
        <f t="shared" si="7"/>
        <v>0</v>
      </c>
      <c r="O84" s="382">
        <f t="shared" si="7"/>
        <v>0</v>
      </c>
      <c r="P84" s="382">
        <f t="shared" si="7"/>
        <v>0</v>
      </c>
      <c r="Q84" s="382">
        <f t="shared" si="7"/>
        <v>0</v>
      </c>
      <c r="R84" s="382">
        <f t="shared" si="7"/>
        <v>0</v>
      </c>
      <c r="S84" s="382">
        <f t="shared" si="7"/>
        <v>0</v>
      </c>
      <c r="T84" s="83"/>
    </row>
    <row r="85" spans="1:20" x14ac:dyDescent="0.25">
      <c r="A85" s="380"/>
      <c r="B85" s="381"/>
      <c r="C85" s="380"/>
      <c r="D85" s="380"/>
      <c r="E85" s="380"/>
      <c r="F85" s="380"/>
      <c r="G85" s="380"/>
      <c r="H85" s="380"/>
      <c r="I85" s="382">
        <f t="shared" si="4"/>
        <v>0</v>
      </c>
      <c r="J85" s="383">
        <f>HLOOKUP(A_Stammdaten!$B$14,$M$31:$S$400,ROW(B85)-30,FALSE)+IF(OR(B85=0,A_Stammdaten!$B$14&lt;B85,B85&lt;A_Stammdaten!$B$14-19),0,I85*1/20)</f>
        <v>0</v>
      </c>
      <c r="K85" s="383">
        <f>HLOOKUP(A_Stammdaten!$B$14,$M$31:$S$400,ROW(B85)-30,FALSE)</f>
        <v>0</v>
      </c>
      <c r="L85" s="383">
        <f>+IF(OR(B85=0,A_Stammdaten!$B$14&lt;B85,B85&lt;A_Stammdaten!$B$14-19),0,I85*1/20)</f>
        <v>0</v>
      </c>
      <c r="M85" s="382">
        <f t="shared" si="7"/>
        <v>0</v>
      </c>
      <c r="N85" s="382">
        <f t="shared" si="7"/>
        <v>0</v>
      </c>
      <c r="O85" s="382">
        <f t="shared" si="7"/>
        <v>0</v>
      </c>
      <c r="P85" s="382">
        <f t="shared" si="7"/>
        <v>0</v>
      </c>
      <c r="Q85" s="382">
        <f t="shared" si="7"/>
        <v>0</v>
      </c>
      <c r="R85" s="382">
        <f t="shared" si="7"/>
        <v>0</v>
      </c>
      <c r="S85" s="382">
        <f t="shared" si="7"/>
        <v>0</v>
      </c>
      <c r="T85" s="83"/>
    </row>
    <row r="86" spans="1:20" x14ac:dyDescent="0.25">
      <c r="A86" s="380"/>
      <c r="B86" s="381"/>
      <c r="C86" s="380"/>
      <c r="D86" s="380"/>
      <c r="E86" s="380"/>
      <c r="F86" s="380"/>
      <c r="G86" s="380"/>
      <c r="H86" s="380"/>
      <c r="I86" s="382">
        <f t="shared" si="4"/>
        <v>0</v>
      </c>
      <c r="J86" s="383">
        <f>HLOOKUP(A_Stammdaten!$B$14,$M$31:$S$400,ROW(B86)-30,FALSE)+IF(OR(B86=0,A_Stammdaten!$B$14&lt;B86,B86&lt;A_Stammdaten!$B$14-19),0,I86*1/20)</f>
        <v>0</v>
      </c>
      <c r="K86" s="383">
        <f>HLOOKUP(A_Stammdaten!$B$14,$M$31:$S$400,ROW(B86)-30,FALSE)</f>
        <v>0</v>
      </c>
      <c r="L86" s="383">
        <f>+IF(OR(B86=0,A_Stammdaten!$B$14&lt;B86,B86&lt;A_Stammdaten!$B$14-19),0,I86*1/20)</f>
        <v>0</v>
      </c>
      <c r="M86" s="382">
        <f t="shared" si="7"/>
        <v>0</v>
      </c>
      <c r="N86" s="382">
        <f t="shared" si="7"/>
        <v>0</v>
      </c>
      <c r="O86" s="382">
        <f t="shared" si="7"/>
        <v>0</v>
      </c>
      <c r="P86" s="382">
        <f t="shared" si="7"/>
        <v>0</v>
      </c>
      <c r="Q86" s="382">
        <f t="shared" si="7"/>
        <v>0</v>
      </c>
      <c r="R86" s="382">
        <f t="shared" si="7"/>
        <v>0</v>
      </c>
      <c r="S86" s="382">
        <f t="shared" si="7"/>
        <v>0</v>
      </c>
      <c r="T86" s="83"/>
    </row>
    <row r="87" spans="1:20" x14ac:dyDescent="0.25">
      <c r="A87" s="380"/>
      <c r="B87" s="381"/>
      <c r="C87" s="380"/>
      <c r="D87" s="380"/>
      <c r="E87" s="380"/>
      <c r="F87" s="380"/>
      <c r="G87" s="380"/>
      <c r="H87" s="380"/>
      <c r="I87" s="382">
        <f t="shared" si="4"/>
        <v>0</v>
      </c>
      <c r="J87" s="383">
        <f>HLOOKUP(A_Stammdaten!$B$14,$M$31:$S$400,ROW(B87)-30,FALSE)+IF(OR(B87=0,A_Stammdaten!$B$14&lt;B87,B87&lt;A_Stammdaten!$B$14-19),0,I87*1/20)</f>
        <v>0</v>
      </c>
      <c r="K87" s="383">
        <f>HLOOKUP(A_Stammdaten!$B$14,$M$31:$S$400,ROW(B87)-30,FALSE)</f>
        <v>0</v>
      </c>
      <c r="L87" s="383">
        <f>+IF(OR(B87=0,A_Stammdaten!$B$14&lt;B87,B87&lt;A_Stammdaten!$B$14-19),0,I87*1/20)</f>
        <v>0</v>
      </c>
      <c r="M87" s="382">
        <f t="shared" si="7"/>
        <v>0</v>
      </c>
      <c r="N87" s="382">
        <f t="shared" si="7"/>
        <v>0</v>
      </c>
      <c r="O87" s="382">
        <f t="shared" si="7"/>
        <v>0</v>
      </c>
      <c r="P87" s="382">
        <f t="shared" si="7"/>
        <v>0</v>
      </c>
      <c r="Q87" s="382">
        <f t="shared" si="7"/>
        <v>0</v>
      </c>
      <c r="R87" s="382">
        <f t="shared" si="7"/>
        <v>0</v>
      </c>
      <c r="S87" s="382">
        <f t="shared" si="7"/>
        <v>0</v>
      </c>
      <c r="T87" s="83"/>
    </row>
    <row r="88" spans="1:20" x14ac:dyDescent="0.25">
      <c r="A88" s="380"/>
      <c r="B88" s="381"/>
      <c r="C88" s="380"/>
      <c r="D88" s="380"/>
      <c r="E88" s="380"/>
      <c r="F88" s="380"/>
      <c r="G88" s="380"/>
      <c r="H88" s="380"/>
      <c r="I88" s="382">
        <f t="shared" si="4"/>
        <v>0</v>
      </c>
      <c r="J88" s="383">
        <f>HLOOKUP(A_Stammdaten!$B$14,$M$31:$S$400,ROW(B88)-30,FALSE)+IF(OR(B88=0,A_Stammdaten!$B$14&lt;B88,B88&lt;A_Stammdaten!$B$14-19),0,I88*1/20)</f>
        <v>0</v>
      </c>
      <c r="K88" s="383">
        <f>HLOOKUP(A_Stammdaten!$B$14,$M$31:$S$400,ROW(B88)-30,FALSE)</f>
        <v>0</v>
      </c>
      <c r="L88" s="383">
        <f>+IF(OR(B88=0,A_Stammdaten!$B$14&lt;B88,B88&lt;A_Stammdaten!$B$14-19),0,I88*1/20)</f>
        <v>0</v>
      </c>
      <c r="M88" s="382">
        <f t="shared" si="7"/>
        <v>0</v>
      </c>
      <c r="N88" s="382">
        <f t="shared" si="7"/>
        <v>0</v>
      </c>
      <c r="O88" s="382">
        <f t="shared" si="7"/>
        <v>0</v>
      </c>
      <c r="P88" s="382">
        <f t="shared" si="7"/>
        <v>0</v>
      </c>
      <c r="Q88" s="382">
        <f t="shared" si="7"/>
        <v>0</v>
      </c>
      <c r="R88" s="382">
        <f t="shared" si="7"/>
        <v>0</v>
      </c>
      <c r="S88" s="382">
        <f t="shared" si="7"/>
        <v>0</v>
      </c>
      <c r="T88" s="83"/>
    </row>
    <row r="89" spans="1:20" x14ac:dyDescent="0.25">
      <c r="A89" s="380"/>
      <c r="B89" s="381"/>
      <c r="C89" s="380"/>
      <c r="D89" s="380"/>
      <c r="E89" s="380"/>
      <c r="F89" s="380"/>
      <c r="G89" s="380"/>
      <c r="H89" s="380"/>
      <c r="I89" s="382">
        <f t="shared" si="4"/>
        <v>0</v>
      </c>
      <c r="J89" s="383">
        <f>HLOOKUP(A_Stammdaten!$B$14,$M$31:$S$400,ROW(B89)-30,FALSE)+IF(OR(B89=0,A_Stammdaten!$B$14&lt;B89,B89&lt;A_Stammdaten!$B$14-19),0,I89*1/20)</f>
        <v>0</v>
      </c>
      <c r="K89" s="383">
        <f>HLOOKUP(A_Stammdaten!$B$14,$M$31:$S$400,ROW(B89)-30,FALSE)</f>
        <v>0</v>
      </c>
      <c r="L89" s="383">
        <f>+IF(OR(B89=0,A_Stammdaten!$B$14&lt;B89,B89&lt;A_Stammdaten!$B$14-19),0,I89*1/20)</f>
        <v>0</v>
      </c>
      <c r="M89" s="382">
        <f t="shared" si="7"/>
        <v>0</v>
      </c>
      <c r="N89" s="382">
        <f t="shared" si="7"/>
        <v>0</v>
      </c>
      <c r="O89" s="382">
        <f t="shared" si="7"/>
        <v>0</v>
      </c>
      <c r="P89" s="382">
        <f t="shared" si="7"/>
        <v>0</v>
      </c>
      <c r="Q89" s="382">
        <f t="shared" si="7"/>
        <v>0</v>
      </c>
      <c r="R89" s="382">
        <f t="shared" si="7"/>
        <v>0</v>
      </c>
      <c r="S89" s="382">
        <f t="shared" si="7"/>
        <v>0</v>
      </c>
      <c r="T89" s="83"/>
    </row>
    <row r="90" spans="1:20" x14ac:dyDescent="0.25">
      <c r="A90" s="380"/>
      <c r="B90" s="381"/>
      <c r="C90" s="380"/>
      <c r="D90" s="380"/>
      <c r="E90" s="380"/>
      <c r="F90" s="380"/>
      <c r="G90" s="380"/>
      <c r="H90" s="380"/>
      <c r="I90" s="382">
        <f t="shared" si="4"/>
        <v>0</v>
      </c>
      <c r="J90" s="383">
        <f>HLOOKUP(A_Stammdaten!$B$14,$M$31:$S$400,ROW(B90)-30,FALSE)+IF(OR(B90=0,A_Stammdaten!$B$14&lt;B90,B90&lt;A_Stammdaten!$B$14-19),0,I90*1/20)</f>
        <v>0</v>
      </c>
      <c r="K90" s="383">
        <f>HLOOKUP(A_Stammdaten!$B$14,$M$31:$S$400,ROW(B90)-30,FALSE)</f>
        <v>0</v>
      </c>
      <c r="L90" s="383">
        <f>+IF(OR(B90=0,A_Stammdaten!$B$14&lt;B90,B90&lt;A_Stammdaten!$B$14-19),0,I90*1/20)</f>
        <v>0</v>
      </c>
      <c r="M90" s="382">
        <f t="shared" si="7"/>
        <v>0</v>
      </c>
      <c r="N90" s="382">
        <f t="shared" si="7"/>
        <v>0</v>
      </c>
      <c r="O90" s="382">
        <f t="shared" si="7"/>
        <v>0</v>
      </c>
      <c r="P90" s="382">
        <f t="shared" si="7"/>
        <v>0</v>
      </c>
      <c r="Q90" s="382">
        <f t="shared" si="7"/>
        <v>0</v>
      </c>
      <c r="R90" s="382">
        <f t="shared" si="7"/>
        <v>0</v>
      </c>
      <c r="S90" s="382">
        <f t="shared" si="7"/>
        <v>0</v>
      </c>
      <c r="T90" s="83"/>
    </row>
    <row r="91" spans="1:20" x14ac:dyDescent="0.25">
      <c r="A91" s="380"/>
      <c r="B91" s="381"/>
      <c r="C91" s="380"/>
      <c r="D91" s="380"/>
      <c r="E91" s="380"/>
      <c r="F91" s="380"/>
      <c r="G91" s="380"/>
      <c r="H91" s="380"/>
      <c r="I91" s="382">
        <f t="shared" si="4"/>
        <v>0</v>
      </c>
      <c r="J91" s="383">
        <f>HLOOKUP(A_Stammdaten!$B$14,$M$31:$S$400,ROW(B91)-30,FALSE)+IF(OR(B91=0,A_Stammdaten!$B$14&lt;B91,B91&lt;A_Stammdaten!$B$14-19),0,I91*1/20)</f>
        <v>0</v>
      </c>
      <c r="K91" s="383">
        <f>HLOOKUP(A_Stammdaten!$B$14,$M$31:$S$400,ROW(B91)-30,FALSE)</f>
        <v>0</v>
      </c>
      <c r="L91" s="383">
        <f>+IF(OR(B91=0,A_Stammdaten!$B$14&lt;B91,B91&lt;A_Stammdaten!$B$14-19),0,I91*1/20)</f>
        <v>0</v>
      </c>
      <c r="M91" s="382">
        <f t="shared" si="7"/>
        <v>0</v>
      </c>
      <c r="N91" s="382">
        <f t="shared" si="7"/>
        <v>0</v>
      </c>
      <c r="O91" s="382">
        <f t="shared" si="7"/>
        <v>0</v>
      </c>
      <c r="P91" s="382">
        <f t="shared" si="7"/>
        <v>0</v>
      </c>
      <c r="Q91" s="382">
        <f t="shared" si="7"/>
        <v>0</v>
      </c>
      <c r="R91" s="382">
        <f t="shared" si="7"/>
        <v>0</v>
      </c>
      <c r="S91" s="382">
        <f t="shared" si="7"/>
        <v>0</v>
      </c>
      <c r="T91" s="83"/>
    </row>
    <row r="92" spans="1:20" x14ac:dyDescent="0.25">
      <c r="A92" s="380"/>
      <c r="B92" s="381"/>
      <c r="C92" s="380"/>
      <c r="D92" s="380"/>
      <c r="E92" s="380"/>
      <c r="F92" s="380"/>
      <c r="G92" s="380"/>
      <c r="H92" s="380"/>
      <c r="I92" s="382">
        <f t="shared" si="4"/>
        <v>0</v>
      </c>
      <c r="J92" s="383">
        <f>HLOOKUP(A_Stammdaten!$B$14,$M$31:$S$400,ROW(B92)-30,FALSE)+IF(OR(B92=0,A_Stammdaten!$B$14&lt;B92,B92&lt;A_Stammdaten!$B$14-19),0,I92*1/20)</f>
        <v>0</v>
      </c>
      <c r="K92" s="383">
        <f>HLOOKUP(A_Stammdaten!$B$14,$M$31:$S$400,ROW(B92)-30,FALSE)</f>
        <v>0</v>
      </c>
      <c r="L92" s="383">
        <f>+IF(OR(B92=0,A_Stammdaten!$B$14&lt;B92,B92&lt;A_Stammdaten!$B$14-19),0,I92*1/20)</f>
        <v>0</v>
      </c>
      <c r="M92" s="382">
        <f t="shared" si="7"/>
        <v>0</v>
      </c>
      <c r="N92" s="382">
        <f t="shared" si="7"/>
        <v>0</v>
      </c>
      <c r="O92" s="382">
        <f t="shared" si="7"/>
        <v>0</v>
      </c>
      <c r="P92" s="382">
        <f t="shared" si="7"/>
        <v>0</v>
      </c>
      <c r="Q92" s="382">
        <f t="shared" si="7"/>
        <v>0</v>
      </c>
      <c r="R92" s="382">
        <f t="shared" si="7"/>
        <v>0</v>
      </c>
      <c r="S92" s="382">
        <f t="shared" si="7"/>
        <v>0</v>
      </c>
      <c r="T92" s="83"/>
    </row>
    <row r="93" spans="1:20" x14ac:dyDescent="0.25">
      <c r="A93" s="380"/>
      <c r="B93" s="381"/>
      <c r="C93" s="380"/>
      <c r="D93" s="380"/>
      <c r="E93" s="380"/>
      <c r="F93" s="380"/>
      <c r="G93" s="380"/>
      <c r="H93" s="380"/>
      <c r="I93" s="382">
        <f t="shared" si="4"/>
        <v>0</v>
      </c>
      <c r="J93" s="383">
        <f>HLOOKUP(A_Stammdaten!$B$14,$M$31:$S$400,ROW(B93)-30,FALSE)+IF(OR(B93=0,A_Stammdaten!$B$14&lt;B93,B93&lt;A_Stammdaten!$B$14-19),0,I93*1/20)</f>
        <v>0</v>
      </c>
      <c r="K93" s="383">
        <f>HLOOKUP(A_Stammdaten!$B$14,$M$31:$S$400,ROW(B93)-30,FALSE)</f>
        <v>0</v>
      </c>
      <c r="L93" s="383">
        <f>+IF(OR(B93=0,A_Stammdaten!$B$14&lt;B93,B93&lt;A_Stammdaten!$B$14-19),0,I93*1/20)</f>
        <v>0</v>
      </c>
      <c r="M93" s="382">
        <f t="shared" si="7"/>
        <v>0</v>
      </c>
      <c r="N93" s="382">
        <f t="shared" si="7"/>
        <v>0</v>
      </c>
      <c r="O93" s="382">
        <f t="shared" si="7"/>
        <v>0</v>
      </c>
      <c r="P93" s="382">
        <f t="shared" si="7"/>
        <v>0</v>
      </c>
      <c r="Q93" s="382">
        <f t="shared" si="7"/>
        <v>0</v>
      </c>
      <c r="R93" s="382">
        <f t="shared" si="7"/>
        <v>0</v>
      </c>
      <c r="S93" s="382">
        <f t="shared" si="7"/>
        <v>0</v>
      </c>
      <c r="T93" s="83"/>
    </row>
    <row r="94" spans="1:20" x14ac:dyDescent="0.25">
      <c r="A94" s="380"/>
      <c r="B94" s="381"/>
      <c r="C94" s="380"/>
      <c r="D94" s="380"/>
      <c r="E94" s="380"/>
      <c r="F94" s="380"/>
      <c r="G94" s="380"/>
      <c r="H94" s="380"/>
      <c r="I94" s="382">
        <f t="shared" si="4"/>
        <v>0</v>
      </c>
      <c r="J94" s="383">
        <f>HLOOKUP(A_Stammdaten!$B$14,$M$31:$S$400,ROW(B94)-30,FALSE)+IF(OR(B94=0,A_Stammdaten!$B$14&lt;B94,B94&lt;A_Stammdaten!$B$14-19),0,I94*1/20)</f>
        <v>0</v>
      </c>
      <c r="K94" s="383">
        <f>HLOOKUP(A_Stammdaten!$B$14,$M$31:$S$400,ROW(B94)-30,FALSE)</f>
        <v>0</v>
      </c>
      <c r="L94" s="383">
        <f>+IF(OR(B94=0,A_Stammdaten!$B$14&lt;B94,B94&lt;A_Stammdaten!$B$14-19),0,I94*1/20)</f>
        <v>0</v>
      </c>
      <c r="M94" s="382">
        <f t="shared" si="7"/>
        <v>0</v>
      </c>
      <c r="N94" s="382">
        <f t="shared" si="7"/>
        <v>0</v>
      </c>
      <c r="O94" s="382">
        <f t="shared" si="7"/>
        <v>0</v>
      </c>
      <c r="P94" s="382">
        <f t="shared" si="7"/>
        <v>0</v>
      </c>
      <c r="Q94" s="382">
        <f t="shared" si="7"/>
        <v>0</v>
      </c>
      <c r="R94" s="382">
        <f t="shared" si="7"/>
        <v>0</v>
      </c>
      <c r="S94" s="382">
        <f t="shared" si="7"/>
        <v>0</v>
      </c>
      <c r="T94" s="83"/>
    </row>
    <row r="95" spans="1:20" x14ac:dyDescent="0.25">
      <c r="A95" s="380"/>
      <c r="B95" s="381"/>
      <c r="C95" s="380"/>
      <c r="D95" s="380"/>
      <c r="E95" s="380"/>
      <c r="F95" s="380"/>
      <c r="G95" s="380"/>
      <c r="H95" s="380"/>
      <c r="I95" s="382">
        <f t="shared" si="4"/>
        <v>0</v>
      </c>
      <c r="J95" s="383">
        <f>HLOOKUP(A_Stammdaten!$B$14,$M$31:$S$400,ROW(B95)-30,FALSE)+IF(OR(B95=0,A_Stammdaten!$B$14&lt;B95,B95&lt;A_Stammdaten!$B$14-19),0,I95*1/20)</f>
        <v>0</v>
      </c>
      <c r="K95" s="383">
        <f>HLOOKUP(A_Stammdaten!$B$14,$M$31:$S$400,ROW(B95)-30,FALSE)</f>
        <v>0</v>
      </c>
      <c r="L95" s="383">
        <f>+IF(OR(B95=0,A_Stammdaten!$B$14&lt;B95,B95&lt;A_Stammdaten!$B$14-19),0,I95*1/20)</f>
        <v>0</v>
      </c>
      <c r="M95" s="382">
        <f t="shared" si="7"/>
        <v>0</v>
      </c>
      <c r="N95" s="382">
        <f t="shared" si="7"/>
        <v>0</v>
      </c>
      <c r="O95" s="382">
        <f t="shared" si="7"/>
        <v>0</v>
      </c>
      <c r="P95" s="382">
        <f t="shared" si="7"/>
        <v>0</v>
      </c>
      <c r="Q95" s="382">
        <f t="shared" si="7"/>
        <v>0</v>
      </c>
      <c r="R95" s="382">
        <f t="shared" si="7"/>
        <v>0</v>
      </c>
      <c r="S95" s="382">
        <f t="shared" si="7"/>
        <v>0</v>
      </c>
      <c r="T95" s="83"/>
    </row>
    <row r="96" spans="1:20" x14ac:dyDescent="0.25">
      <c r="A96" s="380"/>
      <c r="B96" s="381"/>
      <c r="C96" s="380"/>
      <c r="D96" s="380"/>
      <c r="E96" s="380"/>
      <c r="F96" s="380"/>
      <c r="G96" s="380"/>
      <c r="H96" s="380"/>
      <c r="I96" s="382">
        <f t="shared" si="4"/>
        <v>0</v>
      </c>
      <c r="J96" s="383">
        <f>HLOOKUP(A_Stammdaten!$B$14,$M$31:$S$400,ROW(B96)-30,FALSE)+IF(OR(B96=0,A_Stammdaten!$B$14&lt;B96,B96&lt;A_Stammdaten!$B$14-19),0,I96*1/20)</f>
        <v>0</v>
      </c>
      <c r="K96" s="383">
        <f>HLOOKUP(A_Stammdaten!$B$14,$M$31:$S$400,ROW(B96)-30,FALSE)</f>
        <v>0</v>
      </c>
      <c r="L96" s="383">
        <f>+IF(OR(B96=0,A_Stammdaten!$B$14&lt;B96,B96&lt;A_Stammdaten!$B$14-19),0,I96*1/20)</f>
        <v>0</v>
      </c>
      <c r="M96" s="382">
        <f t="shared" ref="M96:S111" si="8">IF(OR($I96=0,M$31&lt;$B96,$B96=0,20-(M$31-$B96)=0),0,$I96*(19-(M$31-$B96))/20)</f>
        <v>0</v>
      </c>
      <c r="N96" s="382">
        <f t="shared" si="8"/>
        <v>0</v>
      </c>
      <c r="O96" s="382">
        <f t="shared" si="8"/>
        <v>0</v>
      </c>
      <c r="P96" s="382">
        <f t="shared" si="8"/>
        <v>0</v>
      </c>
      <c r="Q96" s="382">
        <f t="shared" si="8"/>
        <v>0</v>
      </c>
      <c r="R96" s="382">
        <f t="shared" si="8"/>
        <v>0</v>
      </c>
      <c r="S96" s="382">
        <f t="shared" si="8"/>
        <v>0</v>
      </c>
      <c r="T96" s="83"/>
    </row>
    <row r="97" spans="1:20" x14ac:dyDescent="0.25">
      <c r="A97" s="380"/>
      <c r="B97" s="381"/>
      <c r="C97" s="380"/>
      <c r="D97" s="380"/>
      <c r="E97" s="380"/>
      <c r="F97" s="380"/>
      <c r="G97" s="380"/>
      <c r="H97" s="380"/>
      <c r="I97" s="382">
        <f t="shared" ref="I97:I160" si="9">SUM(C97,E97,G97)-SUM(F97,H97)</f>
        <v>0</v>
      </c>
      <c r="J97" s="383">
        <f>HLOOKUP(A_Stammdaten!$B$14,$M$31:$S$400,ROW(B97)-30,FALSE)+IF(OR(B97=0,A_Stammdaten!$B$14&lt;B97,B97&lt;A_Stammdaten!$B$14-19),0,I97*1/20)</f>
        <v>0</v>
      </c>
      <c r="K97" s="383">
        <f>HLOOKUP(A_Stammdaten!$B$14,$M$31:$S$400,ROW(B97)-30,FALSE)</f>
        <v>0</v>
      </c>
      <c r="L97" s="383">
        <f>+IF(OR(B97=0,A_Stammdaten!$B$14&lt;B97,B97&lt;A_Stammdaten!$B$14-19),0,I97*1/20)</f>
        <v>0</v>
      </c>
      <c r="M97" s="382">
        <f t="shared" si="8"/>
        <v>0</v>
      </c>
      <c r="N97" s="382">
        <f t="shared" si="8"/>
        <v>0</v>
      </c>
      <c r="O97" s="382">
        <f t="shared" si="8"/>
        <v>0</v>
      </c>
      <c r="P97" s="382">
        <f t="shared" si="8"/>
        <v>0</v>
      </c>
      <c r="Q97" s="382">
        <f t="shared" si="8"/>
        <v>0</v>
      </c>
      <c r="R97" s="382">
        <f t="shared" si="8"/>
        <v>0</v>
      </c>
      <c r="S97" s="382">
        <f t="shared" si="8"/>
        <v>0</v>
      </c>
      <c r="T97" s="83"/>
    </row>
    <row r="98" spans="1:20" x14ac:dyDescent="0.25">
      <c r="A98" s="380"/>
      <c r="B98" s="381"/>
      <c r="C98" s="380"/>
      <c r="D98" s="380"/>
      <c r="E98" s="380"/>
      <c r="F98" s="380"/>
      <c r="G98" s="380"/>
      <c r="H98" s="380"/>
      <c r="I98" s="382">
        <f t="shared" si="9"/>
        <v>0</v>
      </c>
      <c r="J98" s="383">
        <f>HLOOKUP(A_Stammdaten!$B$14,$M$31:$S$400,ROW(B98)-30,FALSE)+IF(OR(B98=0,A_Stammdaten!$B$14&lt;B98,B98&lt;A_Stammdaten!$B$14-19),0,I98*1/20)</f>
        <v>0</v>
      </c>
      <c r="K98" s="383">
        <f>HLOOKUP(A_Stammdaten!$B$14,$M$31:$S$400,ROW(B98)-30,FALSE)</f>
        <v>0</v>
      </c>
      <c r="L98" s="383">
        <f>+IF(OR(B98=0,A_Stammdaten!$B$14&lt;B98,B98&lt;A_Stammdaten!$B$14-19),0,I98*1/20)</f>
        <v>0</v>
      </c>
      <c r="M98" s="382">
        <f t="shared" si="8"/>
        <v>0</v>
      </c>
      <c r="N98" s="382">
        <f t="shared" si="8"/>
        <v>0</v>
      </c>
      <c r="O98" s="382">
        <f t="shared" si="8"/>
        <v>0</v>
      </c>
      <c r="P98" s="382">
        <f t="shared" si="8"/>
        <v>0</v>
      </c>
      <c r="Q98" s="382">
        <f t="shared" si="8"/>
        <v>0</v>
      </c>
      <c r="R98" s="382">
        <f t="shared" si="8"/>
        <v>0</v>
      </c>
      <c r="S98" s="382">
        <f t="shared" si="8"/>
        <v>0</v>
      </c>
      <c r="T98" s="83"/>
    </row>
    <row r="99" spans="1:20" x14ac:dyDescent="0.25">
      <c r="A99" s="380"/>
      <c r="B99" s="381"/>
      <c r="C99" s="380"/>
      <c r="D99" s="380"/>
      <c r="E99" s="380"/>
      <c r="F99" s="380"/>
      <c r="G99" s="380"/>
      <c r="H99" s="380"/>
      <c r="I99" s="382">
        <f t="shared" si="9"/>
        <v>0</v>
      </c>
      <c r="J99" s="383">
        <f>HLOOKUP(A_Stammdaten!$B$14,$M$31:$S$400,ROW(B99)-30,FALSE)+IF(OR(B99=0,A_Stammdaten!$B$14&lt;B99,B99&lt;A_Stammdaten!$B$14-19),0,I99*1/20)</f>
        <v>0</v>
      </c>
      <c r="K99" s="383">
        <f>HLOOKUP(A_Stammdaten!$B$14,$M$31:$S$400,ROW(B99)-30,FALSE)</f>
        <v>0</v>
      </c>
      <c r="L99" s="383">
        <f>+IF(OR(B99=0,A_Stammdaten!$B$14&lt;B99,B99&lt;A_Stammdaten!$B$14-19),0,I99*1/20)</f>
        <v>0</v>
      </c>
      <c r="M99" s="382">
        <f t="shared" si="8"/>
        <v>0</v>
      </c>
      <c r="N99" s="382">
        <f t="shared" si="8"/>
        <v>0</v>
      </c>
      <c r="O99" s="382">
        <f t="shared" si="8"/>
        <v>0</v>
      </c>
      <c r="P99" s="382">
        <f t="shared" si="8"/>
        <v>0</v>
      </c>
      <c r="Q99" s="382">
        <f t="shared" si="8"/>
        <v>0</v>
      </c>
      <c r="R99" s="382">
        <f t="shared" si="8"/>
        <v>0</v>
      </c>
      <c r="S99" s="382">
        <f t="shared" si="8"/>
        <v>0</v>
      </c>
      <c r="T99" s="83"/>
    </row>
    <row r="100" spans="1:20" x14ac:dyDescent="0.25">
      <c r="A100" s="380"/>
      <c r="B100" s="381"/>
      <c r="C100" s="380"/>
      <c r="D100" s="380"/>
      <c r="E100" s="380"/>
      <c r="F100" s="380"/>
      <c r="G100" s="380"/>
      <c r="H100" s="380"/>
      <c r="I100" s="382">
        <f t="shared" si="9"/>
        <v>0</v>
      </c>
      <c r="J100" s="383">
        <f>HLOOKUP(A_Stammdaten!$B$14,$M$31:$S$400,ROW(B100)-30,FALSE)+IF(OR(B100=0,A_Stammdaten!$B$14&lt;B100,B100&lt;A_Stammdaten!$B$14-19),0,I100*1/20)</f>
        <v>0</v>
      </c>
      <c r="K100" s="383">
        <f>HLOOKUP(A_Stammdaten!$B$14,$M$31:$S$400,ROW(B100)-30,FALSE)</f>
        <v>0</v>
      </c>
      <c r="L100" s="383">
        <f>+IF(OR(B100=0,A_Stammdaten!$B$14&lt;B100,B100&lt;A_Stammdaten!$B$14-19),0,I100*1/20)</f>
        <v>0</v>
      </c>
      <c r="M100" s="382">
        <f t="shared" si="8"/>
        <v>0</v>
      </c>
      <c r="N100" s="382">
        <f t="shared" si="8"/>
        <v>0</v>
      </c>
      <c r="O100" s="382">
        <f t="shared" si="8"/>
        <v>0</v>
      </c>
      <c r="P100" s="382">
        <f t="shared" si="8"/>
        <v>0</v>
      </c>
      <c r="Q100" s="382">
        <f t="shared" si="8"/>
        <v>0</v>
      </c>
      <c r="R100" s="382">
        <f t="shared" si="8"/>
        <v>0</v>
      </c>
      <c r="S100" s="382">
        <f t="shared" si="8"/>
        <v>0</v>
      </c>
      <c r="T100" s="83"/>
    </row>
    <row r="101" spans="1:20" x14ac:dyDescent="0.25">
      <c r="A101" s="380"/>
      <c r="B101" s="381"/>
      <c r="C101" s="380"/>
      <c r="D101" s="380"/>
      <c r="E101" s="380"/>
      <c r="F101" s="380"/>
      <c r="G101" s="380"/>
      <c r="H101" s="380"/>
      <c r="I101" s="382">
        <f t="shared" si="9"/>
        <v>0</v>
      </c>
      <c r="J101" s="383">
        <f>HLOOKUP(A_Stammdaten!$B$14,$M$31:$S$400,ROW(B101)-30,FALSE)+IF(OR(B101=0,A_Stammdaten!$B$14&lt;B101,B101&lt;A_Stammdaten!$B$14-19),0,I101*1/20)</f>
        <v>0</v>
      </c>
      <c r="K101" s="383">
        <f>HLOOKUP(A_Stammdaten!$B$14,$M$31:$S$400,ROW(B101)-30,FALSE)</f>
        <v>0</v>
      </c>
      <c r="L101" s="383">
        <f>+IF(OR(B101=0,A_Stammdaten!$B$14&lt;B101,B101&lt;A_Stammdaten!$B$14-19),0,I101*1/20)</f>
        <v>0</v>
      </c>
      <c r="M101" s="382">
        <f t="shared" si="8"/>
        <v>0</v>
      </c>
      <c r="N101" s="382">
        <f t="shared" si="8"/>
        <v>0</v>
      </c>
      <c r="O101" s="382">
        <f t="shared" si="8"/>
        <v>0</v>
      </c>
      <c r="P101" s="382">
        <f t="shared" si="8"/>
        <v>0</v>
      </c>
      <c r="Q101" s="382">
        <f t="shared" si="8"/>
        <v>0</v>
      </c>
      <c r="R101" s="382">
        <f t="shared" si="8"/>
        <v>0</v>
      </c>
      <c r="S101" s="382">
        <f t="shared" si="8"/>
        <v>0</v>
      </c>
      <c r="T101" s="83"/>
    </row>
    <row r="102" spans="1:20" x14ac:dyDescent="0.25">
      <c r="A102" s="380"/>
      <c r="B102" s="381"/>
      <c r="C102" s="380"/>
      <c r="D102" s="380"/>
      <c r="E102" s="380"/>
      <c r="F102" s="380"/>
      <c r="G102" s="380"/>
      <c r="H102" s="380"/>
      <c r="I102" s="382">
        <f t="shared" si="9"/>
        <v>0</v>
      </c>
      <c r="J102" s="383">
        <f>HLOOKUP(A_Stammdaten!$B$14,$M$31:$S$400,ROW(B102)-30,FALSE)+IF(OR(B102=0,A_Stammdaten!$B$14&lt;B102,B102&lt;A_Stammdaten!$B$14-19),0,I102*1/20)</f>
        <v>0</v>
      </c>
      <c r="K102" s="383">
        <f>HLOOKUP(A_Stammdaten!$B$14,$M$31:$S$400,ROW(B102)-30,FALSE)</f>
        <v>0</v>
      </c>
      <c r="L102" s="383">
        <f>+IF(OR(B102=0,A_Stammdaten!$B$14&lt;B102,B102&lt;A_Stammdaten!$B$14-19),0,I102*1/20)</f>
        <v>0</v>
      </c>
      <c r="M102" s="382">
        <f t="shared" si="8"/>
        <v>0</v>
      </c>
      <c r="N102" s="382">
        <f t="shared" si="8"/>
        <v>0</v>
      </c>
      <c r="O102" s="382">
        <f t="shared" si="8"/>
        <v>0</v>
      </c>
      <c r="P102" s="382">
        <f t="shared" si="8"/>
        <v>0</v>
      </c>
      <c r="Q102" s="382">
        <f t="shared" si="8"/>
        <v>0</v>
      </c>
      <c r="R102" s="382">
        <f t="shared" si="8"/>
        <v>0</v>
      </c>
      <c r="S102" s="382">
        <f t="shared" si="8"/>
        <v>0</v>
      </c>
      <c r="T102" s="83"/>
    </row>
    <row r="103" spans="1:20" x14ac:dyDescent="0.25">
      <c r="A103" s="380"/>
      <c r="B103" s="381"/>
      <c r="C103" s="380"/>
      <c r="D103" s="380"/>
      <c r="E103" s="380"/>
      <c r="F103" s="380"/>
      <c r="G103" s="380"/>
      <c r="H103" s="380"/>
      <c r="I103" s="382">
        <f t="shared" si="9"/>
        <v>0</v>
      </c>
      <c r="J103" s="383">
        <f>HLOOKUP(A_Stammdaten!$B$14,$M$31:$S$400,ROW(B103)-30,FALSE)+IF(OR(B103=0,A_Stammdaten!$B$14&lt;B103,B103&lt;A_Stammdaten!$B$14-19),0,I103*1/20)</f>
        <v>0</v>
      </c>
      <c r="K103" s="383">
        <f>HLOOKUP(A_Stammdaten!$B$14,$M$31:$S$400,ROW(B103)-30,FALSE)</f>
        <v>0</v>
      </c>
      <c r="L103" s="383">
        <f>+IF(OR(B103=0,A_Stammdaten!$B$14&lt;B103,B103&lt;A_Stammdaten!$B$14-19),0,I103*1/20)</f>
        <v>0</v>
      </c>
      <c r="M103" s="382">
        <f t="shared" si="8"/>
        <v>0</v>
      </c>
      <c r="N103" s="382">
        <f t="shared" si="8"/>
        <v>0</v>
      </c>
      <c r="O103" s="382">
        <f t="shared" si="8"/>
        <v>0</v>
      </c>
      <c r="P103" s="382">
        <f t="shared" si="8"/>
        <v>0</v>
      </c>
      <c r="Q103" s="382">
        <f t="shared" si="8"/>
        <v>0</v>
      </c>
      <c r="R103" s="382">
        <f t="shared" si="8"/>
        <v>0</v>
      </c>
      <c r="S103" s="382">
        <f t="shared" si="8"/>
        <v>0</v>
      </c>
      <c r="T103" s="83"/>
    </row>
    <row r="104" spans="1:20" x14ac:dyDescent="0.25">
      <c r="A104" s="380"/>
      <c r="B104" s="381"/>
      <c r="C104" s="380"/>
      <c r="D104" s="380"/>
      <c r="E104" s="380"/>
      <c r="F104" s="380"/>
      <c r="G104" s="380"/>
      <c r="H104" s="380"/>
      <c r="I104" s="382">
        <f t="shared" si="9"/>
        <v>0</v>
      </c>
      <c r="J104" s="383">
        <f>HLOOKUP(A_Stammdaten!$B$14,$M$31:$S$400,ROW(B104)-30,FALSE)+IF(OR(B104=0,A_Stammdaten!$B$14&lt;B104,B104&lt;A_Stammdaten!$B$14-19),0,I104*1/20)</f>
        <v>0</v>
      </c>
      <c r="K104" s="383">
        <f>HLOOKUP(A_Stammdaten!$B$14,$M$31:$S$400,ROW(B104)-30,FALSE)</f>
        <v>0</v>
      </c>
      <c r="L104" s="383">
        <f>+IF(OR(B104=0,A_Stammdaten!$B$14&lt;B104,B104&lt;A_Stammdaten!$B$14-19),0,I104*1/20)</f>
        <v>0</v>
      </c>
      <c r="M104" s="382">
        <f t="shared" si="8"/>
        <v>0</v>
      </c>
      <c r="N104" s="382">
        <f t="shared" si="8"/>
        <v>0</v>
      </c>
      <c r="O104" s="382">
        <f t="shared" si="8"/>
        <v>0</v>
      </c>
      <c r="P104" s="382">
        <f t="shared" si="8"/>
        <v>0</v>
      </c>
      <c r="Q104" s="382">
        <f t="shared" si="8"/>
        <v>0</v>
      </c>
      <c r="R104" s="382">
        <f t="shared" si="8"/>
        <v>0</v>
      </c>
      <c r="S104" s="382">
        <f t="shared" si="8"/>
        <v>0</v>
      </c>
      <c r="T104" s="83"/>
    </row>
    <row r="105" spans="1:20" x14ac:dyDescent="0.25">
      <c r="A105" s="380"/>
      <c r="B105" s="381"/>
      <c r="C105" s="380"/>
      <c r="D105" s="380"/>
      <c r="E105" s="380"/>
      <c r="F105" s="380"/>
      <c r="G105" s="380"/>
      <c r="H105" s="380"/>
      <c r="I105" s="382">
        <f t="shared" si="9"/>
        <v>0</v>
      </c>
      <c r="J105" s="383">
        <f>HLOOKUP(A_Stammdaten!$B$14,$M$31:$S$400,ROW(B105)-30,FALSE)+IF(OR(B105=0,A_Stammdaten!$B$14&lt;B105,B105&lt;A_Stammdaten!$B$14-19),0,I105*1/20)</f>
        <v>0</v>
      </c>
      <c r="K105" s="383">
        <f>HLOOKUP(A_Stammdaten!$B$14,$M$31:$S$400,ROW(B105)-30,FALSE)</f>
        <v>0</v>
      </c>
      <c r="L105" s="383">
        <f>+IF(OR(B105=0,A_Stammdaten!$B$14&lt;B105,B105&lt;A_Stammdaten!$B$14-19),0,I105*1/20)</f>
        <v>0</v>
      </c>
      <c r="M105" s="382">
        <f t="shared" si="8"/>
        <v>0</v>
      </c>
      <c r="N105" s="382">
        <f t="shared" si="8"/>
        <v>0</v>
      </c>
      <c r="O105" s="382">
        <f t="shared" si="8"/>
        <v>0</v>
      </c>
      <c r="P105" s="382">
        <f t="shared" si="8"/>
        <v>0</v>
      </c>
      <c r="Q105" s="382">
        <f t="shared" si="8"/>
        <v>0</v>
      </c>
      <c r="R105" s="382">
        <f t="shared" si="8"/>
        <v>0</v>
      </c>
      <c r="S105" s="382">
        <f t="shared" si="8"/>
        <v>0</v>
      </c>
      <c r="T105" s="83"/>
    </row>
    <row r="106" spans="1:20" x14ac:dyDescent="0.25">
      <c r="A106" s="380"/>
      <c r="B106" s="381"/>
      <c r="C106" s="380"/>
      <c r="D106" s="380"/>
      <c r="E106" s="380"/>
      <c r="F106" s="380"/>
      <c r="G106" s="380"/>
      <c r="H106" s="380"/>
      <c r="I106" s="382">
        <f t="shared" si="9"/>
        <v>0</v>
      </c>
      <c r="J106" s="383">
        <f>HLOOKUP(A_Stammdaten!$B$14,$M$31:$S$400,ROW(B106)-30,FALSE)+IF(OR(B106=0,A_Stammdaten!$B$14&lt;B106,B106&lt;A_Stammdaten!$B$14-19),0,I106*1/20)</f>
        <v>0</v>
      </c>
      <c r="K106" s="383">
        <f>HLOOKUP(A_Stammdaten!$B$14,$M$31:$S$400,ROW(B106)-30,FALSE)</f>
        <v>0</v>
      </c>
      <c r="L106" s="383">
        <f>+IF(OR(B106=0,A_Stammdaten!$B$14&lt;B106,B106&lt;A_Stammdaten!$B$14-19),0,I106*1/20)</f>
        <v>0</v>
      </c>
      <c r="M106" s="382">
        <f t="shared" si="8"/>
        <v>0</v>
      </c>
      <c r="N106" s="382">
        <f t="shared" si="8"/>
        <v>0</v>
      </c>
      <c r="O106" s="382">
        <f t="shared" si="8"/>
        <v>0</v>
      </c>
      <c r="P106" s="382">
        <f t="shared" si="8"/>
        <v>0</v>
      </c>
      <c r="Q106" s="382">
        <f t="shared" si="8"/>
        <v>0</v>
      </c>
      <c r="R106" s="382">
        <f t="shared" si="8"/>
        <v>0</v>
      </c>
      <c r="S106" s="382">
        <f t="shared" si="8"/>
        <v>0</v>
      </c>
      <c r="T106" s="83"/>
    </row>
    <row r="107" spans="1:20" x14ac:dyDescent="0.25">
      <c r="A107" s="380"/>
      <c r="B107" s="381"/>
      <c r="C107" s="380"/>
      <c r="D107" s="380"/>
      <c r="E107" s="380"/>
      <c r="F107" s="380"/>
      <c r="G107" s="380"/>
      <c r="H107" s="380"/>
      <c r="I107" s="382">
        <f t="shared" si="9"/>
        <v>0</v>
      </c>
      <c r="J107" s="383">
        <f>HLOOKUP(A_Stammdaten!$B$14,$M$31:$S$400,ROW(B107)-30,FALSE)+IF(OR(B107=0,A_Stammdaten!$B$14&lt;B107,B107&lt;A_Stammdaten!$B$14-19),0,I107*1/20)</f>
        <v>0</v>
      </c>
      <c r="K107" s="383">
        <f>HLOOKUP(A_Stammdaten!$B$14,$M$31:$S$400,ROW(B107)-30,FALSE)</f>
        <v>0</v>
      </c>
      <c r="L107" s="383">
        <f>+IF(OR(B107=0,A_Stammdaten!$B$14&lt;B107,B107&lt;A_Stammdaten!$B$14-19),0,I107*1/20)</f>
        <v>0</v>
      </c>
      <c r="M107" s="382">
        <f t="shared" si="8"/>
        <v>0</v>
      </c>
      <c r="N107" s="382">
        <f t="shared" si="8"/>
        <v>0</v>
      </c>
      <c r="O107" s="382">
        <f t="shared" si="8"/>
        <v>0</v>
      </c>
      <c r="P107" s="382">
        <f t="shared" si="8"/>
        <v>0</v>
      </c>
      <c r="Q107" s="382">
        <f t="shared" si="8"/>
        <v>0</v>
      </c>
      <c r="R107" s="382">
        <f t="shared" si="8"/>
        <v>0</v>
      </c>
      <c r="S107" s="382">
        <f t="shared" si="8"/>
        <v>0</v>
      </c>
      <c r="T107" s="83"/>
    </row>
    <row r="108" spans="1:20" x14ac:dyDescent="0.25">
      <c r="A108" s="380"/>
      <c r="B108" s="381"/>
      <c r="C108" s="380"/>
      <c r="D108" s="380"/>
      <c r="E108" s="380"/>
      <c r="F108" s="380"/>
      <c r="G108" s="380"/>
      <c r="H108" s="380"/>
      <c r="I108" s="382">
        <f t="shared" si="9"/>
        <v>0</v>
      </c>
      <c r="J108" s="383">
        <f>HLOOKUP(A_Stammdaten!$B$14,$M$31:$S$400,ROW(B108)-30,FALSE)+IF(OR(B108=0,A_Stammdaten!$B$14&lt;B108,B108&lt;A_Stammdaten!$B$14-19),0,I108*1/20)</f>
        <v>0</v>
      </c>
      <c r="K108" s="383">
        <f>HLOOKUP(A_Stammdaten!$B$14,$M$31:$S$400,ROW(B108)-30,FALSE)</f>
        <v>0</v>
      </c>
      <c r="L108" s="383">
        <f>+IF(OR(B108=0,A_Stammdaten!$B$14&lt;B108,B108&lt;A_Stammdaten!$B$14-19),0,I108*1/20)</f>
        <v>0</v>
      </c>
      <c r="M108" s="382">
        <f t="shared" si="8"/>
        <v>0</v>
      </c>
      <c r="N108" s="382">
        <f t="shared" si="8"/>
        <v>0</v>
      </c>
      <c r="O108" s="382">
        <f t="shared" si="8"/>
        <v>0</v>
      </c>
      <c r="P108" s="382">
        <f t="shared" si="8"/>
        <v>0</v>
      </c>
      <c r="Q108" s="382">
        <f t="shared" si="8"/>
        <v>0</v>
      </c>
      <c r="R108" s="382">
        <f t="shared" si="8"/>
        <v>0</v>
      </c>
      <c r="S108" s="382">
        <f t="shared" si="8"/>
        <v>0</v>
      </c>
      <c r="T108" s="83"/>
    </row>
    <row r="109" spans="1:20" x14ac:dyDescent="0.25">
      <c r="A109" s="380"/>
      <c r="B109" s="381"/>
      <c r="C109" s="380"/>
      <c r="D109" s="380"/>
      <c r="E109" s="380"/>
      <c r="F109" s="380"/>
      <c r="G109" s="380"/>
      <c r="H109" s="380"/>
      <c r="I109" s="382">
        <f t="shared" si="9"/>
        <v>0</v>
      </c>
      <c r="J109" s="383">
        <f>HLOOKUP(A_Stammdaten!$B$14,$M$31:$S$400,ROW(B109)-30,FALSE)+IF(OR(B109=0,A_Stammdaten!$B$14&lt;B109,B109&lt;A_Stammdaten!$B$14-19),0,I109*1/20)</f>
        <v>0</v>
      </c>
      <c r="K109" s="383">
        <f>HLOOKUP(A_Stammdaten!$B$14,$M$31:$S$400,ROW(B109)-30,FALSE)</f>
        <v>0</v>
      </c>
      <c r="L109" s="383">
        <f>+IF(OR(B109=0,A_Stammdaten!$B$14&lt;B109,B109&lt;A_Stammdaten!$B$14-19),0,I109*1/20)</f>
        <v>0</v>
      </c>
      <c r="M109" s="382">
        <f t="shared" si="8"/>
        <v>0</v>
      </c>
      <c r="N109" s="382">
        <f t="shared" si="8"/>
        <v>0</v>
      </c>
      <c r="O109" s="382">
        <f t="shared" si="8"/>
        <v>0</v>
      </c>
      <c r="P109" s="382">
        <f t="shared" si="8"/>
        <v>0</v>
      </c>
      <c r="Q109" s="382">
        <f t="shared" si="8"/>
        <v>0</v>
      </c>
      <c r="R109" s="382">
        <f t="shared" si="8"/>
        <v>0</v>
      </c>
      <c r="S109" s="382">
        <f t="shared" si="8"/>
        <v>0</v>
      </c>
      <c r="T109" s="83"/>
    </row>
    <row r="110" spans="1:20" x14ac:dyDescent="0.25">
      <c r="A110" s="380"/>
      <c r="B110" s="381"/>
      <c r="C110" s="380"/>
      <c r="D110" s="380"/>
      <c r="E110" s="380"/>
      <c r="F110" s="380"/>
      <c r="G110" s="380"/>
      <c r="H110" s="380"/>
      <c r="I110" s="382">
        <f t="shared" si="9"/>
        <v>0</v>
      </c>
      <c r="J110" s="383">
        <f>HLOOKUP(A_Stammdaten!$B$14,$M$31:$S$400,ROW(B110)-30,FALSE)+IF(OR(B110=0,A_Stammdaten!$B$14&lt;B110,B110&lt;A_Stammdaten!$B$14-19),0,I110*1/20)</f>
        <v>0</v>
      </c>
      <c r="K110" s="383">
        <f>HLOOKUP(A_Stammdaten!$B$14,$M$31:$S$400,ROW(B110)-30,FALSE)</f>
        <v>0</v>
      </c>
      <c r="L110" s="383">
        <f>+IF(OR(B110=0,A_Stammdaten!$B$14&lt;B110,B110&lt;A_Stammdaten!$B$14-19),0,I110*1/20)</f>
        <v>0</v>
      </c>
      <c r="M110" s="382">
        <f t="shared" si="8"/>
        <v>0</v>
      </c>
      <c r="N110" s="382">
        <f t="shared" si="8"/>
        <v>0</v>
      </c>
      <c r="O110" s="382">
        <f t="shared" si="8"/>
        <v>0</v>
      </c>
      <c r="P110" s="382">
        <f t="shared" si="8"/>
        <v>0</v>
      </c>
      <c r="Q110" s="382">
        <f t="shared" si="8"/>
        <v>0</v>
      </c>
      <c r="R110" s="382">
        <f t="shared" si="8"/>
        <v>0</v>
      </c>
      <c r="S110" s="382">
        <f t="shared" si="8"/>
        <v>0</v>
      </c>
      <c r="T110" s="83"/>
    </row>
    <row r="111" spans="1:20" x14ac:dyDescent="0.25">
      <c r="A111" s="380"/>
      <c r="B111" s="381"/>
      <c r="C111" s="380"/>
      <c r="D111" s="380"/>
      <c r="E111" s="380"/>
      <c r="F111" s="380"/>
      <c r="G111" s="380"/>
      <c r="H111" s="380"/>
      <c r="I111" s="382">
        <f t="shared" si="9"/>
        <v>0</v>
      </c>
      <c r="J111" s="383">
        <f>HLOOKUP(A_Stammdaten!$B$14,$M$31:$S$400,ROW(B111)-30,FALSE)+IF(OR(B111=0,A_Stammdaten!$B$14&lt;B111,B111&lt;A_Stammdaten!$B$14-19),0,I111*1/20)</f>
        <v>0</v>
      </c>
      <c r="K111" s="383">
        <f>HLOOKUP(A_Stammdaten!$B$14,$M$31:$S$400,ROW(B111)-30,FALSE)</f>
        <v>0</v>
      </c>
      <c r="L111" s="383">
        <f>+IF(OR(B111=0,A_Stammdaten!$B$14&lt;B111,B111&lt;A_Stammdaten!$B$14-19),0,I111*1/20)</f>
        <v>0</v>
      </c>
      <c r="M111" s="382">
        <f t="shared" si="8"/>
        <v>0</v>
      </c>
      <c r="N111" s="382">
        <f t="shared" si="8"/>
        <v>0</v>
      </c>
      <c r="O111" s="382">
        <f t="shared" si="8"/>
        <v>0</v>
      </c>
      <c r="P111" s="382">
        <f t="shared" si="8"/>
        <v>0</v>
      </c>
      <c r="Q111" s="382">
        <f t="shared" si="8"/>
        <v>0</v>
      </c>
      <c r="R111" s="382">
        <f t="shared" si="8"/>
        <v>0</v>
      </c>
      <c r="S111" s="382">
        <f t="shared" si="8"/>
        <v>0</v>
      </c>
      <c r="T111" s="83"/>
    </row>
    <row r="112" spans="1:20" x14ac:dyDescent="0.25">
      <c r="A112" s="380"/>
      <c r="B112" s="381"/>
      <c r="C112" s="380"/>
      <c r="D112" s="380"/>
      <c r="E112" s="380"/>
      <c r="F112" s="380"/>
      <c r="G112" s="380"/>
      <c r="H112" s="380"/>
      <c r="I112" s="382">
        <f t="shared" si="9"/>
        <v>0</v>
      </c>
      <c r="J112" s="383">
        <f>HLOOKUP(A_Stammdaten!$B$14,$M$31:$S$400,ROW(B112)-30,FALSE)+IF(OR(B112=0,A_Stammdaten!$B$14&lt;B112,B112&lt;A_Stammdaten!$B$14-19),0,I112*1/20)</f>
        <v>0</v>
      </c>
      <c r="K112" s="383">
        <f>HLOOKUP(A_Stammdaten!$B$14,$M$31:$S$400,ROW(B112)-30,FALSE)</f>
        <v>0</v>
      </c>
      <c r="L112" s="383">
        <f>+IF(OR(B112=0,A_Stammdaten!$B$14&lt;B112,B112&lt;A_Stammdaten!$B$14-19),0,I112*1/20)</f>
        <v>0</v>
      </c>
      <c r="M112" s="382">
        <f t="shared" ref="M112:S127" si="10">IF(OR($I112=0,M$31&lt;$B112,$B112=0,20-(M$31-$B112)=0),0,$I112*(19-(M$31-$B112))/20)</f>
        <v>0</v>
      </c>
      <c r="N112" s="382">
        <f t="shared" si="10"/>
        <v>0</v>
      </c>
      <c r="O112" s="382">
        <f t="shared" si="10"/>
        <v>0</v>
      </c>
      <c r="P112" s="382">
        <f t="shared" si="10"/>
        <v>0</v>
      </c>
      <c r="Q112" s="382">
        <f t="shared" si="10"/>
        <v>0</v>
      </c>
      <c r="R112" s="382">
        <f t="shared" si="10"/>
        <v>0</v>
      </c>
      <c r="S112" s="382">
        <f t="shared" si="10"/>
        <v>0</v>
      </c>
      <c r="T112" s="83"/>
    </row>
    <row r="113" spans="1:20" x14ac:dyDescent="0.25">
      <c r="A113" s="380"/>
      <c r="B113" s="381"/>
      <c r="C113" s="380"/>
      <c r="D113" s="380"/>
      <c r="E113" s="380"/>
      <c r="F113" s="380"/>
      <c r="G113" s="380"/>
      <c r="H113" s="380"/>
      <c r="I113" s="382">
        <f t="shared" si="9"/>
        <v>0</v>
      </c>
      <c r="J113" s="383">
        <f>HLOOKUP(A_Stammdaten!$B$14,$M$31:$S$400,ROW(B113)-30,FALSE)+IF(OR(B113=0,A_Stammdaten!$B$14&lt;B113,B113&lt;A_Stammdaten!$B$14-19),0,I113*1/20)</f>
        <v>0</v>
      </c>
      <c r="K113" s="383">
        <f>HLOOKUP(A_Stammdaten!$B$14,$M$31:$S$400,ROW(B113)-30,FALSE)</f>
        <v>0</v>
      </c>
      <c r="L113" s="383">
        <f>+IF(OR(B113=0,A_Stammdaten!$B$14&lt;B113,B113&lt;A_Stammdaten!$B$14-19),0,I113*1/20)</f>
        <v>0</v>
      </c>
      <c r="M113" s="382">
        <f t="shared" si="10"/>
        <v>0</v>
      </c>
      <c r="N113" s="382">
        <f t="shared" si="10"/>
        <v>0</v>
      </c>
      <c r="O113" s="382">
        <f t="shared" si="10"/>
        <v>0</v>
      </c>
      <c r="P113" s="382">
        <f t="shared" si="10"/>
        <v>0</v>
      </c>
      <c r="Q113" s="382">
        <f t="shared" si="10"/>
        <v>0</v>
      </c>
      <c r="R113" s="382">
        <f t="shared" si="10"/>
        <v>0</v>
      </c>
      <c r="S113" s="382">
        <f t="shared" si="10"/>
        <v>0</v>
      </c>
      <c r="T113" s="83"/>
    </row>
    <row r="114" spans="1:20" x14ac:dyDescent="0.25">
      <c r="A114" s="380"/>
      <c r="B114" s="381"/>
      <c r="C114" s="380"/>
      <c r="D114" s="380"/>
      <c r="E114" s="380"/>
      <c r="F114" s="380"/>
      <c r="G114" s="380"/>
      <c r="H114" s="380"/>
      <c r="I114" s="382">
        <f t="shared" si="9"/>
        <v>0</v>
      </c>
      <c r="J114" s="383">
        <f>HLOOKUP(A_Stammdaten!$B$14,$M$31:$S$400,ROW(B114)-30,FALSE)+IF(OR(B114=0,A_Stammdaten!$B$14&lt;B114,B114&lt;A_Stammdaten!$B$14-19),0,I114*1/20)</f>
        <v>0</v>
      </c>
      <c r="K114" s="383">
        <f>HLOOKUP(A_Stammdaten!$B$14,$M$31:$S$400,ROW(B114)-30,FALSE)</f>
        <v>0</v>
      </c>
      <c r="L114" s="383">
        <f>+IF(OR(B114=0,A_Stammdaten!$B$14&lt;B114,B114&lt;A_Stammdaten!$B$14-19),0,I114*1/20)</f>
        <v>0</v>
      </c>
      <c r="M114" s="382">
        <f t="shared" si="10"/>
        <v>0</v>
      </c>
      <c r="N114" s="382">
        <f t="shared" si="10"/>
        <v>0</v>
      </c>
      <c r="O114" s="382">
        <f t="shared" si="10"/>
        <v>0</v>
      </c>
      <c r="P114" s="382">
        <f t="shared" si="10"/>
        <v>0</v>
      </c>
      <c r="Q114" s="382">
        <f t="shared" si="10"/>
        <v>0</v>
      </c>
      <c r="R114" s="382">
        <f t="shared" si="10"/>
        <v>0</v>
      </c>
      <c r="S114" s="382">
        <f t="shared" si="10"/>
        <v>0</v>
      </c>
      <c r="T114" s="83"/>
    </row>
    <row r="115" spans="1:20" x14ac:dyDescent="0.25">
      <c r="A115" s="380"/>
      <c r="B115" s="381"/>
      <c r="C115" s="380"/>
      <c r="D115" s="380"/>
      <c r="E115" s="380"/>
      <c r="F115" s="380"/>
      <c r="G115" s="380"/>
      <c r="H115" s="380"/>
      <c r="I115" s="382">
        <f t="shared" si="9"/>
        <v>0</v>
      </c>
      <c r="J115" s="383">
        <f>HLOOKUP(A_Stammdaten!$B$14,$M$31:$S$400,ROW(B115)-30,FALSE)+IF(OR(B115=0,A_Stammdaten!$B$14&lt;B115,B115&lt;A_Stammdaten!$B$14-19),0,I115*1/20)</f>
        <v>0</v>
      </c>
      <c r="K115" s="383">
        <f>HLOOKUP(A_Stammdaten!$B$14,$M$31:$S$400,ROW(B115)-30,FALSE)</f>
        <v>0</v>
      </c>
      <c r="L115" s="383">
        <f>+IF(OR(B115=0,A_Stammdaten!$B$14&lt;B115,B115&lt;A_Stammdaten!$B$14-19),0,I115*1/20)</f>
        <v>0</v>
      </c>
      <c r="M115" s="382">
        <f t="shared" si="10"/>
        <v>0</v>
      </c>
      <c r="N115" s="382">
        <f t="shared" si="10"/>
        <v>0</v>
      </c>
      <c r="O115" s="382">
        <f t="shared" si="10"/>
        <v>0</v>
      </c>
      <c r="P115" s="382">
        <f t="shared" si="10"/>
        <v>0</v>
      </c>
      <c r="Q115" s="382">
        <f t="shared" si="10"/>
        <v>0</v>
      </c>
      <c r="R115" s="382">
        <f t="shared" si="10"/>
        <v>0</v>
      </c>
      <c r="S115" s="382">
        <f t="shared" si="10"/>
        <v>0</v>
      </c>
      <c r="T115" s="83"/>
    </row>
    <row r="116" spans="1:20" x14ac:dyDescent="0.25">
      <c r="A116" s="380"/>
      <c r="B116" s="381"/>
      <c r="C116" s="380"/>
      <c r="D116" s="380"/>
      <c r="E116" s="380"/>
      <c r="F116" s="380"/>
      <c r="G116" s="380"/>
      <c r="H116" s="380"/>
      <c r="I116" s="382">
        <f t="shared" si="9"/>
        <v>0</v>
      </c>
      <c r="J116" s="383">
        <f>HLOOKUP(A_Stammdaten!$B$14,$M$31:$S$400,ROW(B116)-30,FALSE)+IF(OR(B116=0,A_Stammdaten!$B$14&lt;B116,B116&lt;A_Stammdaten!$B$14-19),0,I116*1/20)</f>
        <v>0</v>
      </c>
      <c r="K116" s="383">
        <f>HLOOKUP(A_Stammdaten!$B$14,$M$31:$S$400,ROW(B116)-30,FALSE)</f>
        <v>0</v>
      </c>
      <c r="L116" s="383">
        <f>+IF(OR(B116=0,A_Stammdaten!$B$14&lt;B116,B116&lt;A_Stammdaten!$B$14-19),0,I116*1/20)</f>
        <v>0</v>
      </c>
      <c r="M116" s="382">
        <f t="shared" si="10"/>
        <v>0</v>
      </c>
      <c r="N116" s="382">
        <f t="shared" si="10"/>
        <v>0</v>
      </c>
      <c r="O116" s="382">
        <f t="shared" si="10"/>
        <v>0</v>
      </c>
      <c r="P116" s="382">
        <f t="shared" si="10"/>
        <v>0</v>
      </c>
      <c r="Q116" s="382">
        <f t="shared" si="10"/>
        <v>0</v>
      </c>
      <c r="R116" s="382">
        <f t="shared" si="10"/>
        <v>0</v>
      </c>
      <c r="S116" s="382">
        <f t="shared" si="10"/>
        <v>0</v>
      </c>
      <c r="T116" s="83"/>
    </row>
    <row r="117" spans="1:20" x14ac:dyDescent="0.25">
      <c r="A117" s="380"/>
      <c r="B117" s="381"/>
      <c r="C117" s="380"/>
      <c r="D117" s="380"/>
      <c r="E117" s="380"/>
      <c r="F117" s="380"/>
      <c r="G117" s="380"/>
      <c r="H117" s="380"/>
      <c r="I117" s="382">
        <f t="shared" si="9"/>
        <v>0</v>
      </c>
      <c r="J117" s="383">
        <f>HLOOKUP(A_Stammdaten!$B$14,$M$31:$S$400,ROW(B117)-30,FALSE)+IF(OR(B117=0,A_Stammdaten!$B$14&lt;B117,B117&lt;A_Stammdaten!$B$14-19),0,I117*1/20)</f>
        <v>0</v>
      </c>
      <c r="K117" s="383">
        <f>HLOOKUP(A_Stammdaten!$B$14,$M$31:$S$400,ROW(B117)-30,FALSE)</f>
        <v>0</v>
      </c>
      <c r="L117" s="383">
        <f>+IF(OR(B117=0,A_Stammdaten!$B$14&lt;B117,B117&lt;A_Stammdaten!$B$14-19),0,I117*1/20)</f>
        <v>0</v>
      </c>
      <c r="M117" s="382">
        <f t="shared" si="10"/>
        <v>0</v>
      </c>
      <c r="N117" s="382">
        <f t="shared" si="10"/>
        <v>0</v>
      </c>
      <c r="O117" s="382">
        <f t="shared" si="10"/>
        <v>0</v>
      </c>
      <c r="P117" s="382">
        <f t="shared" si="10"/>
        <v>0</v>
      </c>
      <c r="Q117" s="382">
        <f t="shared" si="10"/>
        <v>0</v>
      </c>
      <c r="R117" s="382">
        <f t="shared" si="10"/>
        <v>0</v>
      </c>
      <c r="S117" s="382">
        <f t="shared" si="10"/>
        <v>0</v>
      </c>
      <c r="T117" s="83"/>
    </row>
    <row r="118" spans="1:20" x14ac:dyDescent="0.25">
      <c r="A118" s="380"/>
      <c r="B118" s="381"/>
      <c r="C118" s="380"/>
      <c r="D118" s="380"/>
      <c r="E118" s="380"/>
      <c r="F118" s="380"/>
      <c r="G118" s="380"/>
      <c r="H118" s="380"/>
      <c r="I118" s="382">
        <f t="shared" si="9"/>
        <v>0</v>
      </c>
      <c r="J118" s="383">
        <f>HLOOKUP(A_Stammdaten!$B$14,$M$31:$S$400,ROW(B118)-30,FALSE)+IF(OR(B118=0,A_Stammdaten!$B$14&lt;B118,B118&lt;A_Stammdaten!$B$14-19),0,I118*1/20)</f>
        <v>0</v>
      </c>
      <c r="K118" s="383">
        <f>HLOOKUP(A_Stammdaten!$B$14,$M$31:$S$400,ROW(B118)-30,FALSE)</f>
        <v>0</v>
      </c>
      <c r="L118" s="383">
        <f>+IF(OR(B118=0,A_Stammdaten!$B$14&lt;B118,B118&lt;A_Stammdaten!$B$14-19),0,I118*1/20)</f>
        <v>0</v>
      </c>
      <c r="M118" s="382">
        <f t="shared" si="10"/>
        <v>0</v>
      </c>
      <c r="N118" s="382">
        <f t="shared" si="10"/>
        <v>0</v>
      </c>
      <c r="O118" s="382">
        <f t="shared" si="10"/>
        <v>0</v>
      </c>
      <c r="P118" s="382">
        <f t="shared" si="10"/>
        <v>0</v>
      </c>
      <c r="Q118" s="382">
        <f t="shared" si="10"/>
        <v>0</v>
      </c>
      <c r="R118" s="382">
        <f t="shared" si="10"/>
        <v>0</v>
      </c>
      <c r="S118" s="382">
        <f t="shared" si="10"/>
        <v>0</v>
      </c>
      <c r="T118" s="83"/>
    </row>
    <row r="119" spans="1:20" x14ac:dyDescent="0.25">
      <c r="A119" s="380"/>
      <c r="B119" s="381"/>
      <c r="C119" s="380"/>
      <c r="D119" s="380"/>
      <c r="E119" s="380"/>
      <c r="F119" s="380"/>
      <c r="G119" s="380"/>
      <c r="H119" s="380"/>
      <c r="I119" s="382">
        <f t="shared" si="9"/>
        <v>0</v>
      </c>
      <c r="J119" s="383">
        <f>HLOOKUP(A_Stammdaten!$B$14,$M$31:$S$400,ROW(B119)-30,FALSE)+IF(OR(B119=0,A_Stammdaten!$B$14&lt;B119,B119&lt;A_Stammdaten!$B$14-19),0,I119*1/20)</f>
        <v>0</v>
      </c>
      <c r="K119" s="383">
        <f>HLOOKUP(A_Stammdaten!$B$14,$M$31:$S$400,ROW(B119)-30,FALSE)</f>
        <v>0</v>
      </c>
      <c r="L119" s="383">
        <f>+IF(OR(B119=0,A_Stammdaten!$B$14&lt;B119,B119&lt;A_Stammdaten!$B$14-19),0,I119*1/20)</f>
        <v>0</v>
      </c>
      <c r="M119" s="382">
        <f t="shared" si="10"/>
        <v>0</v>
      </c>
      <c r="N119" s="382">
        <f t="shared" si="10"/>
        <v>0</v>
      </c>
      <c r="O119" s="382">
        <f t="shared" si="10"/>
        <v>0</v>
      </c>
      <c r="P119" s="382">
        <f t="shared" si="10"/>
        <v>0</v>
      </c>
      <c r="Q119" s="382">
        <f t="shared" si="10"/>
        <v>0</v>
      </c>
      <c r="R119" s="382">
        <f t="shared" si="10"/>
        <v>0</v>
      </c>
      <c r="S119" s="382">
        <f t="shared" si="10"/>
        <v>0</v>
      </c>
      <c r="T119" s="83"/>
    </row>
    <row r="120" spans="1:20" x14ac:dyDescent="0.25">
      <c r="A120" s="380"/>
      <c r="B120" s="381"/>
      <c r="C120" s="380"/>
      <c r="D120" s="380"/>
      <c r="E120" s="380"/>
      <c r="F120" s="380"/>
      <c r="G120" s="380"/>
      <c r="H120" s="380"/>
      <c r="I120" s="382">
        <f t="shared" si="9"/>
        <v>0</v>
      </c>
      <c r="J120" s="383">
        <f>HLOOKUP(A_Stammdaten!$B$14,$M$31:$S$400,ROW(B120)-30,FALSE)+IF(OR(B120=0,A_Stammdaten!$B$14&lt;B120,B120&lt;A_Stammdaten!$B$14-19),0,I120*1/20)</f>
        <v>0</v>
      </c>
      <c r="K120" s="383">
        <f>HLOOKUP(A_Stammdaten!$B$14,$M$31:$S$400,ROW(B120)-30,FALSE)</f>
        <v>0</v>
      </c>
      <c r="L120" s="383">
        <f>+IF(OR(B120=0,A_Stammdaten!$B$14&lt;B120,B120&lt;A_Stammdaten!$B$14-19),0,I120*1/20)</f>
        <v>0</v>
      </c>
      <c r="M120" s="382">
        <f t="shared" si="10"/>
        <v>0</v>
      </c>
      <c r="N120" s="382">
        <f t="shared" si="10"/>
        <v>0</v>
      </c>
      <c r="O120" s="382">
        <f t="shared" si="10"/>
        <v>0</v>
      </c>
      <c r="P120" s="382">
        <f t="shared" si="10"/>
        <v>0</v>
      </c>
      <c r="Q120" s="382">
        <f t="shared" si="10"/>
        <v>0</v>
      </c>
      <c r="R120" s="382">
        <f t="shared" si="10"/>
        <v>0</v>
      </c>
      <c r="S120" s="382">
        <f t="shared" si="10"/>
        <v>0</v>
      </c>
      <c r="T120" s="83"/>
    </row>
    <row r="121" spans="1:20" x14ac:dyDescent="0.25">
      <c r="A121" s="380"/>
      <c r="B121" s="381"/>
      <c r="C121" s="380"/>
      <c r="D121" s="380"/>
      <c r="E121" s="380"/>
      <c r="F121" s="380"/>
      <c r="G121" s="380"/>
      <c r="H121" s="380"/>
      <c r="I121" s="382">
        <f t="shared" si="9"/>
        <v>0</v>
      </c>
      <c r="J121" s="383">
        <f>HLOOKUP(A_Stammdaten!$B$14,$M$31:$S$400,ROW(B121)-30,FALSE)+IF(OR(B121=0,A_Stammdaten!$B$14&lt;B121,B121&lt;A_Stammdaten!$B$14-19),0,I121*1/20)</f>
        <v>0</v>
      </c>
      <c r="K121" s="383">
        <f>HLOOKUP(A_Stammdaten!$B$14,$M$31:$S$400,ROW(B121)-30,FALSE)</f>
        <v>0</v>
      </c>
      <c r="L121" s="383">
        <f>+IF(OR(B121=0,A_Stammdaten!$B$14&lt;B121,B121&lt;A_Stammdaten!$B$14-19),0,I121*1/20)</f>
        <v>0</v>
      </c>
      <c r="M121" s="382">
        <f t="shared" si="10"/>
        <v>0</v>
      </c>
      <c r="N121" s="382">
        <f t="shared" si="10"/>
        <v>0</v>
      </c>
      <c r="O121" s="382">
        <f t="shared" si="10"/>
        <v>0</v>
      </c>
      <c r="P121" s="382">
        <f t="shared" si="10"/>
        <v>0</v>
      </c>
      <c r="Q121" s="382">
        <f t="shared" si="10"/>
        <v>0</v>
      </c>
      <c r="R121" s="382">
        <f t="shared" si="10"/>
        <v>0</v>
      </c>
      <c r="S121" s="382">
        <f t="shared" si="10"/>
        <v>0</v>
      </c>
      <c r="T121" s="83"/>
    </row>
    <row r="122" spans="1:20" x14ac:dyDescent="0.25">
      <c r="A122" s="380"/>
      <c r="B122" s="381"/>
      <c r="C122" s="380"/>
      <c r="D122" s="380"/>
      <c r="E122" s="380"/>
      <c r="F122" s="380"/>
      <c r="G122" s="380"/>
      <c r="H122" s="380"/>
      <c r="I122" s="382">
        <f t="shared" si="9"/>
        <v>0</v>
      </c>
      <c r="J122" s="383">
        <f>HLOOKUP(A_Stammdaten!$B$14,$M$31:$S$400,ROW(B122)-30,FALSE)+IF(OR(B122=0,A_Stammdaten!$B$14&lt;B122,B122&lt;A_Stammdaten!$B$14-19),0,I122*1/20)</f>
        <v>0</v>
      </c>
      <c r="K122" s="383">
        <f>HLOOKUP(A_Stammdaten!$B$14,$M$31:$S$400,ROW(B122)-30,FALSE)</f>
        <v>0</v>
      </c>
      <c r="L122" s="383">
        <f>+IF(OR(B122=0,A_Stammdaten!$B$14&lt;B122,B122&lt;A_Stammdaten!$B$14-19),0,I122*1/20)</f>
        <v>0</v>
      </c>
      <c r="M122" s="382">
        <f t="shared" si="10"/>
        <v>0</v>
      </c>
      <c r="N122" s="382">
        <f t="shared" si="10"/>
        <v>0</v>
      </c>
      <c r="O122" s="382">
        <f t="shared" si="10"/>
        <v>0</v>
      </c>
      <c r="P122" s="382">
        <f t="shared" si="10"/>
        <v>0</v>
      </c>
      <c r="Q122" s="382">
        <f t="shared" si="10"/>
        <v>0</v>
      </c>
      <c r="R122" s="382">
        <f t="shared" si="10"/>
        <v>0</v>
      </c>
      <c r="S122" s="382">
        <f t="shared" si="10"/>
        <v>0</v>
      </c>
      <c r="T122" s="83"/>
    </row>
    <row r="123" spans="1:20" x14ac:dyDescent="0.25">
      <c r="A123" s="380"/>
      <c r="B123" s="381"/>
      <c r="C123" s="380"/>
      <c r="D123" s="380"/>
      <c r="E123" s="380"/>
      <c r="F123" s="380"/>
      <c r="G123" s="380"/>
      <c r="H123" s="380"/>
      <c r="I123" s="382">
        <f t="shared" si="9"/>
        <v>0</v>
      </c>
      <c r="J123" s="383">
        <f>HLOOKUP(A_Stammdaten!$B$14,$M$31:$S$400,ROW(B123)-30,FALSE)+IF(OR(B123=0,A_Stammdaten!$B$14&lt;B123,B123&lt;A_Stammdaten!$B$14-19),0,I123*1/20)</f>
        <v>0</v>
      </c>
      <c r="K123" s="383">
        <f>HLOOKUP(A_Stammdaten!$B$14,$M$31:$S$400,ROW(B123)-30,FALSE)</f>
        <v>0</v>
      </c>
      <c r="L123" s="383">
        <f>+IF(OR(B123=0,A_Stammdaten!$B$14&lt;B123,B123&lt;A_Stammdaten!$B$14-19),0,I123*1/20)</f>
        <v>0</v>
      </c>
      <c r="M123" s="382">
        <f t="shared" si="10"/>
        <v>0</v>
      </c>
      <c r="N123" s="382">
        <f t="shared" si="10"/>
        <v>0</v>
      </c>
      <c r="O123" s="382">
        <f t="shared" si="10"/>
        <v>0</v>
      </c>
      <c r="P123" s="382">
        <f t="shared" si="10"/>
        <v>0</v>
      </c>
      <c r="Q123" s="382">
        <f t="shared" si="10"/>
        <v>0</v>
      </c>
      <c r="R123" s="382">
        <f t="shared" si="10"/>
        <v>0</v>
      </c>
      <c r="S123" s="382">
        <f t="shared" si="10"/>
        <v>0</v>
      </c>
      <c r="T123" s="83"/>
    </row>
    <row r="124" spans="1:20" x14ac:dyDescent="0.25">
      <c r="A124" s="380"/>
      <c r="B124" s="381"/>
      <c r="C124" s="380"/>
      <c r="D124" s="380"/>
      <c r="E124" s="380"/>
      <c r="F124" s="380"/>
      <c r="G124" s="380"/>
      <c r="H124" s="380"/>
      <c r="I124" s="382">
        <f t="shared" si="9"/>
        <v>0</v>
      </c>
      <c r="J124" s="383">
        <f>HLOOKUP(A_Stammdaten!$B$14,$M$31:$S$400,ROW(B124)-30,FALSE)+IF(OR(B124=0,A_Stammdaten!$B$14&lt;B124,B124&lt;A_Stammdaten!$B$14-19),0,I124*1/20)</f>
        <v>0</v>
      </c>
      <c r="K124" s="383">
        <f>HLOOKUP(A_Stammdaten!$B$14,$M$31:$S$400,ROW(B124)-30,FALSE)</f>
        <v>0</v>
      </c>
      <c r="L124" s="383">
        <f>+IF(OR(B124=0,A_Stammdaten!$B$14&lt;B124,B124&lt;A_Stammdaten!$B$14-19),0,I124*1/20)</f>
        <v>0</v>
      </c>
      <c r="M124" s="382">
        <f t="shared" si="10"/>
        <v>0</v>
      </c>
      <c r="N124" s="382">
        <f t="shared" si="10"/>
        <v>0</v>
      </c>
      <c r="O124" s="382">
        <f t="shared" si="10"/>
        <v>0</v>
      </c>
      <c r="P124" s="382">
        <f t="shared" si="10"/>
        <v>0</v>
      </c>
      <c r="Q124" s="382">
        <f t="shared" si="10"/>
        <v>0</v>
      </c>
      <c r="R124" s="382">
        <f t="shared" si="10"/>
        <v>0</v>
      </c>
      <c r="S124" s="382">
        <f t="shared" si="10"/>
        <v>0</v>
      </c>
      <c r="T124" s="83"/>
    </row>
    <row r="125" spans="1:20" x14ac:dyDescent="0.25">
      <c r="A125" s="380"/>
      <c r="B125" s="381"/>
      <c r="C125" s="380"/>
      <c r="D125" s="380"/>
      <c r="E125" s="380"/>
      <c r="F125" s="380"/>
      <c r="G125" s="380"/>
      <c r="H125" s="380"/>
      <c r="I125" s="382">
        <f t="shared" si="9"/>
        <v>0</v>
      </c>
      <c r="J125" s="383">
        <f>HLOOKUP(A_Stammdaten!$B$14,$M$31:$S$400,ROW(B125)-30,FALSE)+IF(OR(B125=0,A_Stammdaten!$B$14&lt;B125,B125&lt;A_Stammdaten!$B$14-19),0,I125*1/20)</f>
        <v>0</v>
      </c>
      <c r="K125" s="383">
        <f>HLOOKUP(A_Stammdaten!$B$14,$M$31:$S$400,ROW(B125)-30,FALSE)</f>
        <v>0</v>
      </c>
      <c r="L125" s="383">
        <f>+IF(OR(B125=0,A_Stammdaten!$B$14&lt;B125,B125&lt;A_Stammdaten!$B$14-19),0,I125*1/20)</f>
        <v>0</v>
      </c>
      <c r="M125" s="382">
        <f t="shared" si="10"/>
        <v>0</v>
      </c>
      <c r="N125" s="382">
        <f t="shared" si="10"/>
        <v>0</v>
      </c>
      <c r="O125" s="382">
        <f t="shared" si="10"/>
        <v>0</v>
      </c>
      <c r="P125" s="382">
        <f t="shared" si="10"/>
        <v>0</v>
      </c>
      <c r="Q125" s="382">
        <f t="shared" si="10"/>
        <v>0</v>
      </c>
      <c r="R125" s="382">
        <f t="shared" si="10"/>
        <v>0</v>
      </c>
      <c r="S125" s="382">
        <f t="shared" si="10"/>
        <v>0</v>
      </c>
      <c r="T125" s="83"/>
    </row>
    <row r="126" spans="1:20" x14ac:dyDescent="0.25">
      <c r="A126" s="380"/>
      <c r="B126" s="381"/>
      <c r="C126" s="380"/>
      <c r="D126" s="380"/>
      <c r="E126" s="380"/>
      <c r="F126" s="380"/>
      <c r="G126" s="380"/>
      <c r="H126" s="380"/>
      <c r="I126" s="382">
        <f t="shared" si="9"/>
        <v>0</v>
      </c>
      <c r="J126" s="383">
        <f>HLOOKUP(A_Stammdaten!$B$14,$M$31:$S$400,ROW(B126)-30,FALSE)+IF(OR(B126=0,A_Stammdaten!$B$14&lt;B126,B126&lt;A_Stammdaten!$B$14-19),0,I126*1/20)</f>
        <v>0</v>
      </c>
      <c r="K126" s="383">
        <f>HLOOKUP(A_Stammdaten!$B$14,$M$31:$S$400,ROW(B126)-30,FALSE)</f>
        <v>0</v>
      </c>
      <c r="L126" s="383">
        <f>+IF(OR(B126=0,A_Stammdaten!$B$14&lt;B126,B126&lt;A_Stammdaten!$B$14-19),0,I126*1/20)</f>
        <v>0</v>
      </c>
      <c r="M126" s="382">
        <f t="shared" si="10"/>
        <v>0</v>
      </c>
      <c r="N126" s="382">
        <f t="shared" si="10"/>
        <v>0</v>
      </c>
      <c r="O126" s="382">
        <f t="shared" si="10"/>
        <v>0</v>
      </c>
      <c r="P126" s="382">
        <f t="shared" si="10"/>
        <v>0</v>
      </c>
      <c r="Q126" s="382">
        <f t="shared" si="10"/>
        <v>0</v>
      </c>
      <c r="R126" s="382">
        <f t="shared" si="10"/>
        <v>0</v>
      </c>
      <c r="S126" s="382">
        <f t="shared" si="10"/>
        <v>0</v>
      </c>
      <c r="T126" s="83"/>
    </row>
    <row r="127" spans="1:20" x14ac:dyDescent="0.25">
      <c r="A127" s="380"/>
      <c r="B127" s="381"/>
      <c r="C127" s="380"/>
      <c r="D127" s="380"/>
      <c r="E127" s="380"/>
      <c r="F127" s="380"/>
      <c r="G127" s="380"/>
      <c r="H127" s="380"/>
      <c r="I127" s="382">
        <f t="shared" si="9"/>
        <v>0</v>
      </c>
      <c r="J127" s="383">
        <f>HLOOKUP(A_Stammdaten!$B$14,$M$31:$S$400,ROW(B127)-30,FALSE)+IF(OR(B127=0,A_Stammdaten!$B$14&lt;B127,B127&lt;A_Stammdaten!$B$14-19),0,I127*1/20)</f>
        <v>0</v>
      </c>
      <c r="K127" s="383">
        <f>HLOOKUP(A_Stammdaten!$B$14,$M$31:$S$400,ROW(B127)-30,FALSE)</f>
        <v>0</v>
      </c>
      <c r="L127" s="383">
        <f>+IF(OR(B127=0,A_Stammdaten!$B$14&lt;B127,B127&lt;A_Stammdaten!$B$14-19),0,I127*1/20)</f>
        <v>0</v>
      </c>
      <c r="M127" s="382">
        <f t="shared" si="10"/>
        <v>0</v>
      </c>
      <c r="N127" s="382">
        <f t="shared" si="10"/>
        <v>0</v>
      </c>
      <c r="O127" s="382">
        <f t="shared" si="10"/>
        <v>0</v>
      </c>
      <c r="P127" s="382">
        <f t="shared" si="10"/>
        <v>0</v>
      </c>
      <c r="Q127" s="382">
        <f t="shared" si="10"/>
        <v>0</v>
      </c>
      <c r="R127" s="382">
        <f t="shared" si="10"/>
        <v>0</v>
      </c>
      <c r="S127" s="382">
        <f t="shared" si="10"/>
        <v>0</v>
      </c>
      <c r="T127" s="83"/>
    </row>
    <row r="128" spans="1:20" x14ac:dyDescent="0.25">
      <c r="A128" s="380"/>
      <c r="B128" s="381"/>
      <c r="C128" s="380"/>
      <c r="D128" s="380"/>
      <c r="E128" s="380"/>
      <c r="F128" s="380"/>
      <c r="G128" s="380"/>
      <c r="H128" s="380"/>
      <c r="I128" s="382">
        <f t="shared" si="9"/>
        <v>0</v>
      </c>
      <c r="J128" s="383">
        <f>HLOOKUP(A_Stammdaten!$B$14,$M$31:$S$400,ROW(B128)-30,FALSE)+IF(OR(B128=0,A_Stammdaten!$B$14&lt;B128,B128&lt;A_Stammdaten!$B$14-19),0,I128*1/20)</f>
        <v>0</v>
      </c>
      <c r="K128" s="383">
        <f>HLOOKUP(A_Stammdaten!$B$14,$M$31:$S$400,ROW(B128)-30,FALSE)</f>
        <v>0</v>
      </c>
      <c r="L128" s="383">
        <f>+IF(OR(B128=0,A_Stammdaten!$B$14&lt;B128,B128&lt;A_Stammdaten!$B$14-19),0,I128*1/20)</f>
        <v>0</v>
      </c>
      <c r="M128" s="382">
        <f t="shared" ref="M128:S143" si="11">IF(OR($I128=0,M$31&lt;$B128,$B128=0,20-(M$31-$B128)=0),0,$I128*(19-(M$31-$B128))/20)</f>
        <v>0</v>
      </c>
      <c r="N128" s="382">
        <f t="shared" si="11"/>
        <v>0</v>
      </c>
      <c r="O128" s="382">
        <f t="shared" si="11"/>
        <v>0</v>
      </c>
      <c r="P128" s="382">
        <f t="shared" si="11"/>
        <v>0</v>
      </c>
      <c r="Q128" s="382">
        <f t="shared" si="11"/>
        <v>0</v>
      </c>
      <c r="R128" s="382">
        <f t="shared" si="11"/>
        <v>0</v>
      </c>
      <c r="S128" s="382">
        <f t="shared" si="11"/>
        <v>0</v>
      </c>
      <c r="T128" s="83"/>
    </row>
    <row r="129" spans="1:20" x14ac:dyDescent="0.25">
      <c r="A129" s="380"/>
      <c r="B129" s="381"/>
      <c r="C129" s="380"/>
      <c r="D129" s="380"/>
      <c r="E129" s="380"/>
      <c r="F129" s="380"/>
      <c r="G129" s="380"/>
      <c r="H129" s="380"/>
      <c r="I129" s="382">
        <f t="shared" si="9"/>
        <v>0</v>
      </c>
      <c r="J129" s="383">
        <f>HLOOKUP(A_Stammdaten!$B$14,$M$31:$S$400,ROW(B129)-30,FALSE)+IF(OR(B129=0,A_Stammdaten!$B$14&lt;B129,B129&lt;A_Stammdaten!$B$14-19),0,I129*1/20)</f>
        <v>0</v>
      </c>
      <c r="K129" s="383">
        <f>HLOOKUP(A_Stammdaten!$B$14,$M$31:$S$400,ROW(B129)-30,FALSE)</f>
        <v>0</v>
      </c>
      <c r="L129" s="383">
        <f>+IF(OR(B129=0,A_Stammdaten!$B$14&lt;B129,B129&lt;A_Stammdaten!$B$14-19),0,I129*1/20)</f>
        <v>0</v>
      </c>
      <c r="M129" s="382">
        <f t="shared" si="11"/>
        <v>0</v>
      </c>
      <c r="N129" s="382">
        <f t="shared" si="11"/>
        <v>0</v>
      </c>
      <c r="O129" s="382">
        <f t="shared" si="11"/>
        <v>0</v>
      </c>
      <c r="P129" s="382">
        <f t="shared" si="11"/>
        <v>0</v>
      </c>
      <c r="Q129" s="382">
        <f t="shared" si="11"/>
        <v>0</v>
      </c>
      <c r="R129" s="382">
        <f t="shared" si="11"/>
        <v>0</v>
      </c>
      <c r="S129" s="382">
        <f t="shared" si="11"/>
        <v>0</v>
      </c>
      <c r="T129" s="83"/>
    </row>
    <row r="130" spans="1:20" x14ac:dyDescent="0.25">
      <c r="A130" s="380"/>
      <c r="B130" s="381"/>
      <c r="C130" s="380"/>
      <c r="D130" s="380"/>
      <c r="E130" s="380"/>
      <c r="F130" s="380"/>
      <c r="G130" s="380"/>
      <c r="H130" s="380"/>
      <c r="I130" s="382">
        <f t="shared" si="9"/>
        <v>0</v>
      </c>
      <c r="J130" s="383">
        <f>HLOOKUP(A_Stammdaten!$B$14,$M$31:$S$400,ROW(B130)-30,FALSE)+IF(OR(B130=0,A_Stammdaten!$B$14&lt;B130,B130&lt;A_Stammdaten!$B$14-19),0,I130*1/20)</f>
        <v>0</v>
      </c>
      <c r="K130" s="383">
        <f>HLOOKUP(A_Stammdaten!$B$14,$M$31:$S$400,ROW(B130)-30,FALSE)</f>
        <v>0</v>
      </c>
      <c r="L130" s="383">
        <f>+IF(OR(B130=0,A_Stammdaten!$B$14&lt;B130,B130&lt;A_Stammdaten!$B$14-19),0,I130*1/20)</f>
        <v>0</v>
      </c>
      <c r="M130" s="382">
        <f t="shared" si="11"/>
        <v>0</v>
      </c>
      <c r="N130" s="382">
        <f t="shared" si="11"/>
        <v>0</v>
      </c>
      <c r="O130" s="382">
        <f t="shared" si="11"/>
        <v>0</v>
      </c>
      <c r="P130" s="382">
        <f t="shared" si="11"/>
        <v>0</v>
      </c>
      <c r="Q130" s="382">
        <f t="shared" si="11"/>
        <v>0</v>
      </c>
      <c r="R130" s="382">
        <f t="shared" si="11"/>
        <v>0</v>
      </c>
      <c r="S130" s="382">
        <f t="shared" si="11"/>
        <v>0</v>
      </c>
      <c r="T130" s="83"/>
    </row>
    <row r="131" spans="1:20" x14ac:dyDescent="0.25">
      <c r="A131" s="380"/>
      <c r="B131" s="381"/>
      <c r="C131" s="380"/>
      <c r="D131" s="380"/>
      <c r="E131" s="380"/>
      <c r="F131" s="380"/>
      <c r="G131" s="380"/>
      <c r="H131" s="380"/>
      <c r="I131" s="382">
        <f t="shared" si="9"/>
        <v>0</v>
      </c>
      <c r="J131" s="383">
        <f>HLOOKUP(A_Stammdaten!$B$14,$M$31:$S$400,ROW(B131)-30,FALSE)+IF(OR(B131=0,A_Stammdaten!$B$14&lt;B131,B131&lt;A_Stammdaten!$B$14-19),0,I131*1/20)</f>
        <v>0</v>
      </c>
      <c r="K131" s="383">
        <f>HLOOKUP(A_Stammdaten!$B$14,$M$31:$S$400,ROW(B131)-30,FALSE)</f>
        <v>0</v>
      </c>
      <c r="L131" s="383">
        <f>+IF(OR(B131=0,A_Stammdaten!$B$14&lt;B131,B131&lt;A_Stammdaten!$B$14-19),0,I131*1/20)</f>
        <v>0</v>
      </c>
      <c r="M131" s="382">
        <f t="shared" si="11"/>
        <v>0</v>
      </c>
      <c r="N131" s="382">
        <f t="shared" si="11"/>
        <v>0</v>
      </c>
      <c r="O131" s="382">
        <f t="shared" si="11"/>
        <v>0</v>
      </c>
      <c r="P131" s="382">
        <f t="shared" si="11"/>
        <v>0</v>
      </c>
      <c r="Q131" s="382">
        <f t="shared" si="11"/>
        <v>0</v>
      </c>
      <c r="R131" s="382">
        <f t="shared" si="11"/>
        <v>0</v>
      </c>
      <c r="S131" s="382">
        <f t="shared" si="11"/>
        <v>0</v>
      </c>
      <c r="T131" s="83"/>
    </row>
    <row r="132" spans="1:20" x14ac:dyDescent="0.25">
      <c r="A132" s="380"/>
      <c r="B132" s="381"/>
      <c r="C132" s="380"/>
      <c r="D132" s="380"/>
      <c r="E132" s="380"/>
      <c r="F132" s="380"/>
      <c r="G132" s="380"/>
      <c r="H132" s="380"/>
      <c r="I132" s="382">
        <f t="shared" si="9"/>
        <v>0</v>
      </c>
      <c r="J132" s="383">
        <f>HLOOKUP(A_Stammdaten!$B$14,$M$31:$S$400,ROW(B132)-30,FALSE)+IF(OR(B132=0,A_Stammdaten!$B$14&lt;B132,B132&lt;A_Stammdaten!$B$14-19),0,I132*1/20)</f>
        <v>0</v>
      </c>
      <c r="K132" s="383">
        <f>HLOOKUP(A_Stammdaten!$B$14,$M$31:$S$400,ROW(B132)-30,FALSE)</f>
        <v>0</v>
      </c>
      <c r="L132" s="383">
        <f>+IF(OR(B132=0,A_Stammdaten!$B$14&lt;B132,B132&lt;A_Stammdaten!$B$14-19),0,I132*1/20)</f>
        <v>0</v>
      </c>
      <c r="M132" s="382">
        <f t="shared" si="11"/>
        <v>0</v>
      </c>
      <c r="N132" s="382">
        <f t="shared" si="11"/>
        <v>0</v>
      </c>
      <c r="O132" s="382">
        <f t="shared" si="11"/>
        <v>0</v>
      </c>
      <c r="P132" s="382">
        <f t="shared" si="11"/>
        <v>0</v>
      </c>
      <c r="Q132" s="382">
        <f t="shared" si="11"/>
        <v>0</v>
      </c>
      <c r="R132" s="382">
        <f t="shared" si="11"/>
        <v>0</v>
      </c>
      <c r="S132" s="382">
        <f t="shared" si="11"/>
        <v>0</v>
      </c>
      <c r="T132" s="83"/>
    </row>
    <row r="133" spans="1:20" x14ac:dyDescent="0.25">
      <c r="A133" s="380"/>
      <c r="B133" s="381"/>
      <c r="C133" s="380"/>
      <c r="D133" s="380"/>
      <c r="E133" s="380"/>
      <c r="F133" s="380"/>
      <c r="G133" s="380"/>
      <c r="H133" s="380"/>
      <c r="I133" s="382">
        <f t="shared" si="9"/>
        <v>0</v>
      </c>
      <c r="J133" s="383">
        <f>HLOOKUP(A_Stammdaten!$B$14,$M$31:$S$400,ROW(B133)-30,FALSE)+IF(OR(B133=0,A_Stammdaten!$B$14&lt;B133,B133&lt;A_Stammdaten!$B$14-19),0,I133*1/20)</f>
        <v>0</v>
      </c>
      <c r="K133" s="383">
        <f>HLOOKUP(A_Stammdaten!$B$14,$M$31:$S$400,ROW(B133)-30,FALSE)</f>
        <v>0</v>
      </c>
      <c r="L133" s="383">
        <f>+IF(OR(B133=0,A_Stammdaten!$B$14&lt;B133,B133&lt;A_Stammdaten!$B$14-19),0,I133*1/20)</f>
        <v>0</v>
      </c>
      <c r="M133" s="382">
        <f t="shared" si="11"/>
        <v>0</v>
      </c>
      <c r="N133" s="382">
        <f t="shared" si="11"/>
        <v>0</v>
      </c>
      <c r="O133" s="382">
        <f t="shared" si="11"/>
        <v>0</v>
      </c>
      <c r="P133" s="382">
        <f t="shared" si="11"/>
        <v>0</v>
      </c>
      <c r="Q133" s="382">
        <f t="shared" si="11"/>
        <v>0</v>
      </c>
      <c r="R133" s="382">
        <f t="shared" si="11"/>
        <v>0</v>
      </c>
      <c r="S133" s="382">
        <f t="shared" si="11"/>
        <v>0</v>
      </c>
      <c r="T133" s="83"/>
    </row>
    <row r="134" spans="1:20" x14ac:dyDescent="0.25">
      <c r="A134" s="380"/>
      <c r="B134" s="381"/>
      <c r="C134" s="380"/>
      <c r="D134" s="380"/>
      <c r="E134" s="380"/>
      <c r="F134" s="380"/>
      <c r="G134" s="380"/>
      <c r="H134" s="380"/>
      <c r="I134" s="382">
        <f t="shared" si="9"/>
        <v>0</v>
      </c>
      <c r="J134" s="383">
        <f>HLOOKUP(A_Stammdaten!$B$14,$M$31:$S$400,ROW(B134)-30,FALSE)+IF(OR(B134=0,A_Stammdaten!$B$14&lt;B134,B134&lt;A_Stammdaten!$B$14-19),0,I134*1/20)</f>
        <v>0</v>
      </c>
      <c r="K134" s="383">
        <f>HLOOKUP(A_Stammdaten!$B$14,$M$31:$S$400,ROW(B134)-30,FALSE)</f>
        <v>0</v>
      </c>
      <c r="L134" s="383">
        <f>+IF(OR(B134=0,A_Stammdaten!$B$14&lt;B134,B134&lt;A_Stammdaten!$B$14-19),0,I134*1/20)</f>
        <v>0</v>
      </c>
      <c r="M134" s="382">
        <f t="shared" si="11"/>
        <v>0</v>
      </c>
      <c r="N134" s="382">
        <f t="shared" si="11"/>
        <v>0</v>
      </c>
      <c r="O134" s="382">
        <f t="shared" si="11"/>
        <v>0</v>
      </c>
      <c r="P134" s="382">
        <f t="shared" si="11"/>
        <v>0</v>
      </c>
      <c r="Q134" s="382">
        <f t="shared" si="11"/>
        <v>0</v>
      </c>
      <c r="R134" s="382">
        <f t="shared" si="11"/>
        <v>0</v>
      </c>
      <c r="S134" s="382">
        <f t="shared" si="11"/>
        <v>0</v>
      </c>
      <c r="T134" s="83"/>
    </row>
    <row r="135" spans="1:20" x14ac:dyDescent="0.25">
      <c r="A135" s="380"/>
      <c r="B135" s="381"/>
      <c r="C135" s="380"/>
      <c r="D135" s="380"/>
      <c r="E135" s="380"/>
      <c r="F135" s="380"/>
      <c r="G135" s="380"/>
      <c r="H135" s="380"/>
      <c r="I135" s="382">
        <f t="shared" si="9"/>
        <v>0</v>
      </c>
      <c r="J135" s="383">
        <f>HLOOKUP(A_Stammdaten!$B$14,$M$31:$S$400,ROW(B135)-30,FALSE)+IF(OR(B135=0,A_Stammdaten!$B$14&lt;B135,B135&lt;A_Stammdaten!$B$14-19),0,I135*1/20)</f>
        <v>0</v>
      </c>
      <c r="K135" s="383">
        <f>HLOOKUP(A_Stammdaten!$B$14,$M$31:$S$400,ROW(B135)-30,FALSE)</f>
        <v>0</v>
      </c>
      <c r="L135" s="383">
        <f>+IF(OR(B135=0,A_Stammdaten!$B$14&lt;B135,B135&lt;A_Stammdaten!$B$14-19),0,I135*1/20)</f>
        <v>0</v>
      </c>
      <c r="M135" s="382">
        <f t="shared" si="11"/>
        <v>0</v>
      </c>
      <c r="N135" s="382">
        <f t="shared" si="11"/>
        <v>0</v>
      </c>
      <c r="O135" s="382">
        <f t="shared" si="11"/>
        <v>0</v>
      </c>
      <c r="P135" s="382">
        <f t="shared" si="11"/>
        <v>0</v>
      </c>
      <c r="Q135" s="382">
        <f t="shared" si="11"/>
        <v>0</v>
      </c>
      <c r="R135" s="382">
        <f t="shared" si="11"/>
        <v>0</v>
      </c>
      <c r="S135" s="382">
        <f t="shared" si="11"/>
        <v>0</v>
      </c>
      <c r="T135" s="83"/>
    </row>
    <row r="136" spans="1:20" x14ac:dyDescent="0.25">
      <c r="A136" s="380"/>
      <c r="B136" s="381"/>
      <c r="C136" s="380"/>
      <c r="D136" s="380"/>
      <c r="E136" s="380"/>
      <c r="F136" s="380"/>
      <c r="G136" s="380"/>
      <c r="H136" s="380"/>
      <c r="I136" s="382">
        <f t="shared" si="9"/>
        <v>0</v>
      </c>
      <c r="J136" s="383">
        <f>HLOOKUP(A_Stammdaten!$B$14,$M$31:$S$400,ROW(B136)-30,FALSE)+IF(OR(B136=0,A_Stammdaten!$B$14&lt;B136,B136&lt;A_Stammdaten!$B$14-19),0,I136*1/20)</f>
        <v>0</v>
      </c>
      <c r="K136" s="383">
        <f>HLOOKUP(A_Stammdaten!$B$14,$M$31:$S$400,ROW(B136)-30,FALSE)</f>
        <v>0</v>
      </c>
      <c r="L136" s="383">
        <f>+IF(OR(B136=0,A_Stammdaten!$B$14&lt;B136,B136&lt;A_Stammdaten!$B$14-19),0,I136*1/20)</f>
        <v>0</v>
      </c>
      <c r="M136" s="382">
        <f t="shared" si="11"/>
        <v>0</v>
      </c>
      <c r="N136" s="382">
        <f t="shared" si="11"/>
        <v>0</v>
      </c>
      <c r="O136" s="382">
        <f t="shared" si="11"/>
        <v>0</v>
      </c>
      <c r="P136" s="382">
        <f t="shared" si="11"/>
        <v>0</v>
      </c>
      <c r="Q136" s="382">
        <f t="shared" si="11"/>
        <v>0</v>
      </c>
      <c r="R136" s="382">
        <f t="shared" si="11"/>
        <v>0</v>
      </c>
      <c r="S136" s="382">
        <f t="shared" si="11"/>
        <v>0</v>
      </c>
      <c r="T136" s="83"/>
    </row>
    <row r="137" spans="1:20" x14ac:dyDescent="0.25">
      <c r="A137" s="380"/>
      <c r="B137" s="381"/>
      <c r="C137" s="380"/>
      <c r="D137" s="380"/>
      <c r="E137" s="380"/>
      <c r="F137" s="380"/>
      <c r="G137" s="380"/>
      <c r="H137" s="380"/>
      <c r="I137" s="382">
        <f t="shared" si="9"/>
        <v>0</v>
      </c>
      <c r="J137" s="383">
        <f>HLOOKUP(A_Stammdaten!$B$14,$M$31:$S$400,ROW(B137)-30,FALSE)+IF(OR(B137=0,A_Stammdaten!$B$14&lt;B137,B137&lt;A_Stammdaten!$B$14-19),0,I137*1/20)</f>
        <v>0</v>
      </c>
      <c r="K137" s="383">
        <f>HLOOKUP(A_Stammdaten!$B$14,$M$31:$S$400,ROW(B137)-30,FALSE)</f>
        <v>0</v>
      </c>
      <c r="L137" s="383">
        <f>+IF(OR(B137=0,A_Stammdaten!$B$14&lt;B137,B137&lt;A_Stammdaten!$B$14-19),0,I137*1/20)</f>
        <v>0</v>
      </c>
      <c r="M137" s="382">
        <f t="shared" si="11"/>
        <v>0</v>
      </c>
      <c r="N137" s="382">
        <f t="shared" si="11"/>
        <v>0</v>
      </c>
      <c r="O137" s="382">
        <f t="shared" si="11"/>
        <v>0</v>
      </c>
      <c r="P137" s="382">
        <f t="shared" si="11"/>
        <v>0</v>
      </c>
      <c r="Q137" s="382">
        <f t="shared" si="11"/>
        <v>0</v>
      </c>
      <c r="R137" s="382">
        <f t="shared" si="11"/>
        <v>0</v>
      </c>
      <c r="S137" s="382">
        <f t="shared" si="11"/>
        <v>0</v>
      </c>
      <c r="T137" s="83"/>
    </row>
    <row r="138" spans="1:20" x14ac:dyDescent="0.25">
      <c r="A138" s="380"/>
      <c r="B138" s="381"/>
      <c r="C138" s="380"/>
      <c r="D138" s="380"/>
      <c r="E138" s="380"/>
      <c r="F138" s="380"/>
      <c r="G138" s="380"/>
      <c r="H138" s="380"/>
      <c r="I138" s="382">
        <f t="shared" si="9"/>
        <v>0</v>
      </c>
      <c r="J138" s="383">
        <f>HLOOKUP(A_Stammdaten!$B$14,$M$31:$S$400,ROW(B138)-30,FALSE)+IF(OR(B138=0,A_Stammdaten!$B$14&lt;B138,B138&lt;A_Stammdaten!$B$14-19),0,I138*1/20)</f>
        <v>0</v>
      </c>
      <c r="K138" s="383">
        <f>HLOOKUP(A_Stammdaten!$B$14,$M$31:$S$400,ROW(B138)-30,FALSE)</f>
        <v>0</v>
      </c>
      <c r="L138" s="383">
        <f>+IF(OR(B138=0,A_Stammdaten!$B$14&lt;B138,B138&lt;A_Stammdaten!$B$14-19),0,I138*1/20)</f>
        <v>0</v>
      </c>
      <c r="M138" s="382">
        <f t="shared" si="11"/>
        <v>0</v>
      </c>
      <c r="N138" s="382">
        <f t="shared" si="11"/>
        <v>0</v>
      </c>
      <c r="O138" s="382">
        <f t="shared" si="11"/>
        <v>0</v>
      </c>
      <c r="P138" s="382">
        <f t="shared" si="11"/>
        <v>0</v>
      </c>
      <c r="Q138" s="382">
        <f t="shared" si="11"/>
        <v>0</v>
      </c>
      <c r="R138" s="382">
        <f t="shared" si="11"/>
        <v>0</v>
      </c>
      <c r="S138" s="382">
        <f t="shared" si="11"/>
        <v>0</v>
      </c>
      <c r="T138" s="83"/>
    </row>
    <row r="139" spans="1:20" x14ac:dyDescent="0.25">
      <c r="A139" s="380"/>
      <c r="B139" s="381"/>
      <c r="C139" s="380"/>
      <c r="D139" s="380"/>
      <c r="E139" s="380"/>
      <c r="F139" s="380"/>
      <c r="G139" s="380"/>
      <c r="H139" s="380"/>
      <c r="I139" s="382">
        <f t="shared" si="9"/>
        <v>0</v>
      </c>
      <c r="J139" s="383">
        <f>HLOOKUP(A_Stammdaten!$B$14,$M$31:$S$400,ROW(B139)-30,FALSE)+IF(OR(B139=0,A_Stammdaten!$B$14&lt;B139,B139&lt;A_Stammdaten!$B$14-19),0,I139*1/20)</f>
        <v>0</v>
      </c>
      <c r="K139" s="383">
        <f>HLOOKUP(A_Stammdaten!$B$14,$M$31:$S$400,ROW(B139)-30,FALSE)</f>
        <v>0</v>
      </c>
      <c r="L139" s="383">
        <f>+IF(OR(B139=0,A_Stammdaten!$B$14&lt;B139,B139&lt;A_Stammdaten!$B$14-19),0,I139*1/20)</f>
        <v>0</v>
      </c>
      <c r="M139" s="382">
        <f t="shared" si="11"/>
        <v>0</v>
      </c>
      <c r="N139" s="382">
        <f t="shared" si="11"/>
        <v>0</v>
      </c>
      <c r="O139" s="382">
        <f t="shared" si="11"/>
        <v>0</v>
      </c>
      <c r="P139" s="382">
        <f t="shared" si="11"/>
        <v>0</v>
      </c>
      <c r="Q139" s="382">
        <f t="shared" si="11"/>
        <v>0</v>
      </c>
      <c r="R139" s="382">
        <f t="shared" si="11"/>
        <v>0</v>
      </c>
      <c r="S139" s="382">
        <f t="shared" si="11"/>
        <v>0</v>
      </c>
      <c r="T139" s="83"/>
    </row>
    <row r="140" spans="1:20" x14ac:dyDescent="0.25">
      <c r="A140" s="380"/>
      <c r="B140" s="381"/>
      <c r="C140" s="380"/>
      <c r="D140" s="380"/>
      <c r="E140" s="380"/>
      <c r="F140" s="380"/>
      <c r="G140" s="380"/>
      <c r="H140" s="380"/>
      <c r="I140" s="382">
        <f t="shared" si="9"/>
        <v>0</v>
      </c>
      <c r="J140" s="383">
        <f>HLOOKUP(A_Stammdaten!$B$14,$M$31:$S$400,ROW(B140)-30,FALSE)+IF(OR(B140=0,A_Stammdaten!$B$14&lt;B140,B140&lt;A_Stammdaten!$B$14-19),0,I140*1/20)</f>
        <v>0</v>
      </c>
      <c r="K140" s="383">
        <f>HLOOKUP(A_Stammdaten!$B$14,$M$31:$S$400,ROW(B140)-30,FALSE)</f>
        <v>0</v>
      </c>
      <c r="L140" s="383">
        <f>+IF(OR(B140=0,A_Stammdaten!$B$14&lt;B140,B140&lt;A_Stammdaten!$B$14-19),0,I140*1/20)</f>
        <v>0</v>
      </c>
      <c r="M140" s="382">
        <f t="shared" si="11"/>
        <v>0</v>
      </c>
      <c r="N140" s="382">
        <f t="shared" si="11"/>
        <v>0</v>
      </c>
      <c r="O140" s="382">
        <f t="shared" si="11"/>
        <v>0</v>
      </c>
      <c r="P140" s="382">
        <f t="shared" si="11"/>
        <v>0</v>
      </c>
      <c r="Q140" s="382">
        <f t="shared" si="11"/>
        <v>0</v>
      </c>
      <c r="R140" s="382">
        <f t="shared" si="11"/>
        <v>0</v>
      </c>
      <c r="S140" s="382">
        <f t="shared" si="11"/>
        <v>0</v>
      </c>
      <c r="T140" s="83"/>
    </row>
    <row r="141" spans="1:20" x14ac:dyDescent="0.25">
      <c r="A141" s="380"/>
      <c r="B141" s="381"/>
      <c r="C141" s="380"/>
      <c r="D141" s="380"/>
      <c r="E141" s="380"/>
      <c r="F141" s="380"/>
      <c r="G141" s="380"/>
      <c r="H141" s="380"/>
      <c r="I141" s="382">
        <f t="shared" si="9"/>
        <v>0</v>
      </c>
      <c r="J141" s="383">
        <f>HLOOKUP(A_Stammdaten!$B$14,$M$31:$S$400,ROW(B141)-30,FALSE)+IF(OR(B141=0,A_Stammdaten!$B$14&lt;B141,B141&lt;A_Stammdaten!$B$14-19),0,I141*1/20)</f>
        <v>0</v>
      </c>
      <c r="K141" s="383">
        <f>HLOOKUP(A_Stammdaten!$B$14,$M$31:$S$400,ROW(B141)-30,FALSE)</f>
        <v>0</v>
      </c>
      <c r="L141" s="383">
        <f>+IF(OR(B141=0,A_Stammdaten!$B$14&lt;B141,B141&lt;A_Stammdaten!$B$14-19),0,I141*1/20)</f>
        <v>0</v>
      </c>
      <c r="M141" s="382">
        <f t="shared" si="11"/>
        <v>0</v>
      </c>
      <c r="N141" s="382">
        <f t="shared" si="11"/>
        <v>0</v>
      </c>
      <c r="O141" s="382">
        <f t="shared" si="11"/>
        <v>0</v>
      </c>
      <c r="P141" s="382">
        <f t="shared" si="11"/>
        <v>0</v>
      </c>
      <c r="Q141" s="382">
        <f t="shared" si="11"/>
        <v>0</v>
      </c>
      <c r="R141" s="382">
        <f t="shared" si="11"/>
        <v>0</v>
      </c>
      <c r="S141" s="382">
        <f t="shared" si="11"/>
        <v>0</v>
      </c>
      <c r="T141" s="83"/>
    </row>
    <row r="142" spans="1:20" x14ac:dyDescent="0.25">
      <c r="A142" s="380"/>
      <c r="B142" s="381"/>
      <c r="C142" s="380"/>
      <c r="D142" s="380"/>
      <c r="E142" s="380"/>
      <c r="F142" s="380"/>
      <c r="G142" s="380"/>
      <c r="H142" s="380"/>
      <c r="I142" s="382">
        <f t="shared" si="9"/>
        <v>0</v>
      </c>
      <c r="J142" s="383">
        <f>HLOOKUP(A_Stammdaten!$B$14,$M$31:$S$400,ROW(B142)-30,FALSE)+IF(OR(B142=0,A_Stammdaten!$B$14&lt;B142,B142&lt;A_Stammdaten!$B$14-19),0,I142*1/20)</f>
        <v>0</v>
      </c>
      <c r="K142" s="383">
        <f>HLOOKUP(A_Stammdaten!$B$14,$M$31:$S$400,ROW(B142)-30,FALSE)</f>
        <v>0</v>
      </c>
      <c r="L142" s="383">
        <f>+IF(OR(B142=0,A_Stammdaten!$B$14&lt;B142,B142&lt;A_Stammdaten!$B$14-19),0,I142*1/20)</f>
        <v>0</v>
      </c>
      <c r="M142" s="382">
        <f t="shared" si="11"/>
        <v>0</v>
      </c>
      <c r="N142" s="382">
        <f t="shared" si="11"/>
        <v>0</v>
      </c>
      <c r="O142" s="382">
        <f t="shared" si="11"/>
        <v>0</v>
      </c>
      <c r="P142" s="382">
        <f t="shared" si="11"/>
        <v>0</v>
      </c>
      <c r="Q142" s="382">
        <f t="shared" si="11"/>
        <v>0</v>
      </c>
      <c r="R142" s="382">
        <f t="shared" si="11"/>
        <v>0</v>
      </c>
      <c r="S142" s="382">
        <f t="shared" si="11"/>
        <v>0</v>
      </c>
      <c r="T142" s="83"/>
    </row>
    <row r="143" spans="1:20" x14ac:dyDescent="0.25">
      <c r="A143" s="380"/>
      <c r="B143" s="381"/>
      <c r="C143" s="380"/>
      <c r="D143" s="380"/>
      <c r="E143" s="380"/>
      <c r="F143" s="380"/>
      <c r="G143" s="380"/>
      <c r="H143" s="380"/>
      <c r="I143" s="382">
        <f t="shared" si="9"/>
        <v>0</v>
      </c>
      <c r="J143" s="383">
        <f>HLOOKUP(A_Stammdaten!$B$14,$M$31:$S$400,ROW(B143)-30,FALSE)+IF(OR(B143=0,A_Stammdaten!$B$14&lt;B143,B143&lt;A_Stammdaten!$B$14-19),0,I143*1/20)</f>
        <v>0</v>
      </c>
      <c r="K143" s="383">
        <f>HLOOKUP(A_Stammdaten!$B$14,$M$31:$S$400,ROW(B143)-30,FALSE)</f>
        <v>0</v>
      </c>
      <c r="L143" s="383">
        <f>+IF(OR(B143=0,A_Stammdaten!$B$14&lt;B143,B143&lt;A_Stammdaten!$B$14-19),0,I143*1/20)</f>
        <v>0</v>
      </c>
      <c r="M143" s="382">
        <f t="shared" si="11"/>
        <v>0</v>
      </c>
      <c r="N143" s="382">
        <f t="shared" si="11"/>
        <v>0</v>
      </c>
      <c r="O143" s="382">
        <f t="shared" si="11"/>
        <v>0</v>
      </c>
      <c r="P143" s="382">
        <f t="shared" si="11"/>
        <v>0</v>
      </c>
      <c r="Q143" s="382">
        <f t="shared" si="11"/>
        <v>0</v>
      </c>
      <c r="R143" s="382">
        <f t="shared" si="11"/>
        <v>0</v>
      </c>
      <c r="S143" s="382">
        <f t="shared" si="11"/>
        <v>0</v>
      </c>
      <c r="T143" s="83"/>
    </row>
    <row r="144" spans="1:20" x14ac:dyDescent="0.25">
      <c r="A144" s="380"/>
      <c r="B144" s="381"/>
      <c r="C144" s="380"/>
      <c r="D144" s="380"/>
      <c r="E144" s="380"/>
      <c r="F144" s="380"/>
      <c r="G144" s="380"/>
      <c r="H144" s="380"/>
      <c r="I144" s="382">
        <f t="shared" si="9"/>
        <v>0</v>
      </c>
      <c r="J144" s="383">
        <f>HLOOKUP(A_Stammdaten!$B$14,$M$31:$S$400,ROW(B144)-30,FALSE)+IF(OR(B144=0,A_Stammdaten!$B$14&lt;B144,B144&lt;A_Stammdaten!$B$14-19),0,I144*1/20)</f>
        <v>0</v>
      </c>
      <c r="K144" s="383">
        <f>HLOOKUP(A_Stammdaten!$B$14,$M$31:$S$400,ROW(B144)-30,FALSE)</f>
        <v>0</v>
      </c>
      <c r="L144" s="383">
        <f>+IF(OR(B144=0,A_Stammdaten!$B$14&lt;B144,B144&lt;A_Stammdaten!$B$14-19),0,I144*1/20)</f>
        <v>0</v>
      </c>
      <c r="M144" s="382">
        <f t="shared" ref="M144:S159" si="12">IF(OR($I144=0,M$31&lt;$B144,$B144=0,20-(M$31-$B144)=0),0,$I144*(19-(M$31-$B144))/20)</f>
        <v>0</v>
      </c>
      <c r="N144" s="382">
        <f t="shared" si="12"/>
        <v>0</v>
      </c>
      <c r="O144" s="382">
        <f t="shared" si="12"/>
        <v>0</v>
      </c>
      <c r="P144" s="382">
        <f t="shared" si="12"/>
        <v>0</v>
      </c>
      <c r="Q144" s="382">
        <f t="shared" si="12"/>
        <v>0</v>
      </c>
      <c r="R144" s="382">
        <f t="shared" si="12"/>
        <v>0</v>
      </c>
      <c r="S144" s="382">
        <f t="shared" si="12"/>
        <v>0</v>
      </c>
      <c r="T144" s="83"/>
    </row>
    <row r="145" spans="1:20" x14ac:dyDescent="0.25">
      <c r="A145" s="380"/>
      <c r="B145" s="381"/>
      <c r="C145" s="380"/>
      <c r="D145" s="380"/>
      <c r="E145" s="380"/>
      <c r="F145" s="380"/>
      <c r="G145" s="380"/>
      <c r="H145" s="380"/>
      <c r="I145" s="382">
        <f t="shared" si="9"/>
        <v>0</v>
      </c>
      <c r="J145" s="383">
        <f>HLOOKUP(A_Stammdaten!$B$14,$M$31:$S$400,ROW(B145)-30,FALSE)+IF(OR(B145=0,A_Stammdaten!$B$14&lt;B145,B145&lt;A_Stammdaten!$B$14-19),0,I145*1/20)</f>
        <v>0</v>
      </c>
      <c r="K145" s="383">
        <f>HLOOKUP(A_Stammdaten!$B$14,$M$31:$S$400,ROW(B145)-30,FALSE)</f>
        <v>0</v>
      </c>
      <c r="L145" s="383">
        <f>+IF(OR(B145=0,A_Stammdaten!$B$14&lt;B145,B145&lt;A_Stammdaten!$B$14-19),0,I145*1/20)</f>
        <v>0</v>
      </c>
      <c r="M145" s="382">
        <f t="shared" si="12"/>
        <v>0</v>
      </c>
      <c r="N145" s="382">
        <f t="shared" si="12"/>
        <v>0</v>
      </c>
      <c r="O145" s="382">
        <f t="shared" si="12"/>
        <v>0</v>
      </c>
      <c r="P145" s="382">
        <f t="shared" si="12"/>
        <v>0</v>
      </c>
      <c r="Q145" s="382">
        <f t="shared" si="12"/>
        <v>0</v>
      </c>
      <c r="R145" s="382">
        <f t="shared" si="12"/>
        <v>0</v>
      </c>
      <c r="S145" s="382">
        <f t="shared" si="12"/>
        <v>0</v>
      </c>
      <c r="T145" s="83"/>
    </row>
    <row r="146" spans="1:20" x14ac:dyDescent="0.25">
      <c r="A146" s="380"/>
      <c r="B146" s="381"/>
      <c r="C146" s="380"/>
      <c r="D146" s="380"/>
      <c r="E146" s="380"/>
      <c r="F146" s="380"/>
      <c r="G146" s="380"/>
      <c r="H146" s="380"/>
      <c r="I146" s="382">
        <f t="shared" si="9"/>
        <v>0</v>
      </c>
      <c r="J146" s="383">
        <f>HLOOKUP(A_Stammdaten!$B$14,$M$31:$S$400,ROW(B146)-30,FALSE)+IF(OR(B146=0,A_Stammdaten!$B$14&lt;B146,B146&lt;A_Stammdaten!$B$14-19),0,I146*1/20)</f>
        <v>0</v>
      </c>
      <c r="K146" s="383">
        <f>HLOOKUP(A_Stammdaten!$B$14,$M$31:$S$400,ROW(B146)-30,FALSE)</f>
        <v>0</v>
      </c>
      <c r="L146" s="383">
        <f>+IF(OR(B146=0,A_Stammdaten!$B$14&lt;B146,B146&lt;A_Stammdaten!$B$14-19),0,I146*1/20)</f>
        <v>0</v>
      </c>
      <c r="M146" s="382">
        <f t="shared" si="12"/>
        <v>0</v>
      </c>
      <c r="N146" s="382">
        <f t="shared" si="12"/>
        <v>0</v>
      </c>
      <c r="O146" s="382">
        <f t="shared" si="12"/>
        <v>0</v>
      </c>
      <c r="P146" s="382">
        <f t="shared" si="12"/>
        <v>0</v>
      </c>
      <c r="Q146" s="382">
        <f t="shared" si="12"/>
        <v>0</v>
      </c>
      <c r="R146" s="382">
        <f t="shared" si="12"/>
        <v>0</v>
      </c>
      <c r="S146" s="382">
        <f t="shared" si="12"/>
        <v>0</v>
      </c>
      <c r="T146" s="83"/>
    </row>
    <row r="147" spans="1:20" x14ac:dyDescent="0.25">
      <c r="A147" s="380"/>
      <c r="B147" s="381"/>
      <c r="C147" s="380"/>
      <c r="D147" s="380"/>
      <c r="E147" s="380"/>
      <c r="F147" s="380"/>
      <c r="G147" s="380"/>
      <c r="H147" s="380"/>
      <c r="I147" s="382">
        <f t="shared" si="9"/>
        <v>0</v>
      </c>
      <c r="J147" s="383">
        <f>HLOOKUP(A_Stammdaten!$B$14,$M$31:$S$400,ROW(B147)-30,FALSE)+IF(OR(B147=0,A_Stammdaten!$B$14&lt;B147,B147&lt;A_Stammdaten!$B$14-19),0,I147*1/20)</f>
        <v>0</v>
      </c>
      <c r="K147" s="383">
        <f>HLOOKUP(A_Stammdaten!$B$14,$M$31:$S$400,ROW(B147)-30,FALSE)</f>
        <v>0</v>
      </c>
      <c r="L147" s="383">
        <f>+IF(OR(B147=0,A_Stammdaten!$B$14&lt;B147,B147&lt;A_Stammdaten!$B$14-19),0,I147*1/20)</f>
        <v>0</v>
      </c>
      <c r="M147" s="382">
        <f t="shared" si="12"/>
        <v>0</v>
      </c>
      <c r="N147" s="382">
        <f t="shared" si="12"/>
        <v>0</v>
      </c>
      <c r="O147" s="382">
        <f t="shared" si="12"/>
        <v>0</v>
      </c>
      <c r="P147" s="382">
        <f t="shared" si="12"/>
        <v>0</v>
      </c>
      <c r="Q147" s="382">
        <f t="shared" si="12"/>
        <v>0</v>
      </c>
      <c r="R147" s="382">
        <f t="shared" si="12"/>
        <v>0</v>
      </c>
      <c r="S147" s="382">
        <f t="shared" si="12"/>
        <v>0</v>
      </c>
      <c r="T147" s="83"/>
    </row>
    <row r="148" spans="1:20" x14ac:dyDescent="0.25">
      <c r="A148" s="380"/>
      <c r="B148" s="381"/>
      <c r="C148" s="380"/>
      <c r="D148" s="380"/>
      <c r="E148" s="380"/>
      <c r="F148" s="380"/>
      <c r="G148" s="380"/>
      <c r="H148" s="380"/>
      <c r="I148" s="382">
        <f t="shared" si="9"/>
        <v>0</v>
      </c>
      <c r="J148" s="383">
        <f>HLOOKUP(A_Stammdaten!$B$14,$M$31:$S$400,ROW(B148)-30,FALSE)+IF(OR(B148=0,A_Stammdaten!$B$14&lt;B148,B148&lt;A_Stammdaten!$B$14-19),0,I148*1/20)</f>
        <v>0</v>
      </c>
      <c r="K148" s="383">
        <f>HLOOKUP(A_Stammdaten!$B$14,$M$31:$S$400,ROW(B148)-30,FALSE)</f>
        <v>0</v>
      </c>
      <c r="L148" s="383">
        <f>+IF(OR(B148=0,A_Stammdaten!$B$14&lt;B148,B148&lt;A_Stammdaten!$B$14-19),0,I148*1/20)</f>
        <v>0</v>
      </c>
      <c r="M148" s="382">
        <f t="shared" si="12"/>
        <v>0</v>
      </c>
      <c r="N148" s="382">
        <f t="shared" si="12"/>
        <v>0</v>
      </c>
      <c r="O148" s="382">
        <f t="shared" si="12"/>
        <v>0</v>
      </c>
      <c r="P148" s="382">
        <f t="shared" si="12"/>
        <v>0</v>
      </c>
      <c r="Q148" s="382">
        <f t="shared" si="12"/>
        <v>0</v>
      </c>
      <c r="R148" s="382">
        <f t="shared" si="12"/>
        <v>0</v>
      </c>
      <c r="S148" s="382">
        <f t="shared" si="12"/>
        <v>0</v>
      </c>
      <c r="T148" s="83"/>
    </row>
    <row r="149" spans="1:20" x14ac:dyDescent="0.25">
      <c r="A149" s="380"/>
      <c r="B149" s="381"/>
      <c r="C149" s="380"/>
      <c r="D149" s="380"/>
      <c r="E149" s="380"/>
      <c r="F149" s="380"/>
      <c r="G149" s="380"/>
      <c r="H149" s="380"/>
      <c r="I149" s="382">
        <f t="shared" si="9"/>
        <v>0</v>
      </c>
      <c r="J149" s="383">
        <f>HLOOKUP(A_Stammdaten!$B$14,$M$31:$S$400,ROW(B149)-30,FALSE)+IF(OR(B149=0,A_Stammdaten!$B$14&lt;B149,B149&lt;A_Stammdaten!$B$14-19),0,I149*1/20)</f>
        <v>0</v>
      </c>
      <c r="K149" s="383">
        <f>HLOOKUP(A_Stammdaten!$B$14,$M$31:$S$400,ROW(B149)-30,FALSE)</f>
        <v>0</v>
      </c>
      <c r="L149" s="383">
        <f>+IF(OR(B149=0,A_Stammdaten!$B$14&lt;B149,B149&lt;A_Stammdaten!$B$14-19),0,I149*1/20)</f>
        <v>0</v>
      </c>
      <c r="M149" s="382">
        <f t="shared" si="12"/>
        <v>0</v>
      </c>
      <c r="N149" s="382">
        <f t="shared" si="12"/>
        <v>0</v>
      </c>
      <c r="O149" s="382">
        <f t="shared" si="12"/>
        <v>0</v>
      </c>
      <c r="P149" s="382">
        <f t="shared" si="12"/>
        <v>0</v>
      </c>
      <c r="Q149" s="382">
        <f t="shared" si="12"/>
        <v>0</v>
      </c>
      <c r="R149" s="382">
        <f t="shared" si="12"/>
        <v>0</v>
      </c>
      <c r="S149" s="382">
        <f t="shared" si="12"/>
        <v>0</v>
      </c>
      <c r="T149" s="83"/>
    </row>
    <row r="150" spans="1:20" x14ac:dyDescent="0.25">
      <c r="A150" s="380"/>
      <c r="B150" s="381"/>
      <c r="C150" s="380"/>
      <c r="D150" s="380"/>
      <c r="E150" s="380"/>
      <c r="F150" s="380"/>
      <c r="G150" s="380"/>
      <c r="H150" s="380"/>
      <c r="I150" s="382">
        <f t="shared" si="9"/>
        <v>0</v>
      </c>
      <c r="J150" s="383">
        <f>HLOOKUP(A_Stammdaten!$B$14,$M$31:$S$400,ROW(B150)-30,FALSE)+IF(OR(B150=0,A_Stammdaten!$B$14&lt;B150,B150&lt;A_Stammdaten!$B$14-19),0,I150*1/20)</f>
        <v>0</v>
      </c>
      <c r="K150" s="383">
        <f>HLOOKUP(A_Stammdaten!$B$14,$M$31:$S$400,ROW(B150)-30,FALSE)</f>
        <v>0</v>
      </c>
      <c r="L150" s="383">
        <f>+IF(OR(B150=0,A_Stammdaten!$B$14&lt;B150,B150&lt;A_Stammdaten!$B$14-19),0,I150*1/20)</f>
        <v>0</v>
      </c>
      <c r="M150" s="382">
        <f t="shared" si="12"/>
        <v>0</v>
      </c>
      <c r="N150" s="382">
        <f t="shared" si="12"/>
        <v>0</v>
      </c>
      <c r="O150" s="382">
        <f t="shared" si="12"/>
        <v>0</v>
      </c>
      <c r="P150" s="382">
        <f t="shared" si="12"/>
        <v>0</v>
      </c>
      <c r="Q150" s="382">
        <f t="shared" si="12"/>
        <v>0</v>
      </c>
      <c r="R150" s="382">
        <f t="shared" si="12"/>
        <v>0</v>
      </c>
      <c r="S150" s="382">
        <f t="shared" si="12"/>
        <v>0</v>
      </c>
      <c r="T150" s="83"/>
    </row>
    <row r="151" spans="1:20" x14ac:dyDescent="0.25">
      <c r="A151" s="380"/>
      <c r="B151" s="381"/>
      <c r="C151" s="380"/>
      <c r="D151" s="380"/>
      <c r="E151" s="380"/>
      <c r="F151" s="380"/>
      <c r="G151" s="380"/>
      <c r="H151" s="380"/>
      <c r="I151" s="382">
        <f t="shared" si="9"/>
        <v>0</v>
      </c>
      <c r="J151" s="383">
        <f>HLOOKUP(A_Stammdaten!$B$14,$M$31:$S$400,ROW(B151)-30,FALSE)+IF(OR(B151=0,A_Stammdaten!$B$14&lt;B151,B151&lt;A_Stammdaten!$B$14-19),0,I151*1/20)</f>
        <v>0</v>
      </c>
      <c r="K151" s="383">
        <f>HLOOKUP(A_Stammdaten!$B$14,$M$31:$S$400,ROW(B151)-30,FALSE)</f>
        <v>0</v>
      </c>
      <c r="L151" s="383">
        <f>+IF(OR(B151=0,A_Stammdaten!$B$14&lt;B151,B151&lt;A_Stammdaten!$B$14-19),0,I151*1/20)</f>
        <v>0</v>
      </c>
      <c r="M151" s="382">
        <f t="shared" si="12"/>
        <v>0</v>
      </c>
      <c r="N151" s="382">
        <f t="shared" si="12"/>
        <v>0</v>
      </c>
      <c r="O151" s="382">
        <f t="shared" si="12"/>
        <v>0</v>
      </c>
      <c r="P151" s="382">
        <f t="shared" si="12"/>
        <v>0</v>
      </c>
      <c r="Q151" s="382">
        <f t="shared" si="12"/>
        <v>0</v>
      </c>
      <c r="R151" s="382">
        <f t="shared" si="12"/>
        <v>0</v>
      </c>
      <c r="S151" s="382">
        <f t="shared" si="12"/>
        <v>0</v>
      </c>
      <c r="T151" s="83"/>
    </row>
    <row r="152" spans="1:20" x14ac:dyDescent="0.25">
      <c r="A152" s="380"/>
      <c r="B152" s="381"/>
      <c r="C152" s="380"/>
      <c r="D152" s="380"/>
      <c r="E152" s="380"/>
      <c r="F152" s="380"/>
      <c r="G152" s="380"/>
      <c r="H152" s="380"/>
      <c r="I152" s="382">
        <f t="shared" si="9"/>
        <v>0</v>
      </c>
      <c r="J152" s="383">
        <f>HLOOKUP(A_Stammdaten!$B$14,$M$31:$S$400,ROW(B152)-30,FALSE)+IF(OR(B152=0,A_Stammdaten!$B$14&lt;B152,B152&lt;A_Stammdaten!$B$14-19),0,I152*1/20)</f>
        <v>0</v>
      </c>
      <c r="K152" s="383">
        <f>HLOOKUP(A_Stammdaten!$B$14,$M$31:$S$400,ROW(B152)-30,FALSE)</f>
        <v>0</v>
      </c>
      <c r="L152" s="383">
        <f>+IF(OR(B152=0,A_Stammdaten!$B$14&lt;B152,B152&lt;A_Stammdaten!$B$14-19),0,I152*1/20)</f>
        <v>0</v>
      </c>
      <c r="M152" s="382">
        <f t="shared" si="12"/>
        <v>0</v>
      </c>
      <c r="N152" s="382">
        <f t="shared" si="12"/>
        <v>0</v>
      </c>
      <c r="O152" s="382">
        <f t="shared" si="12"/>
        <v>0</v>
      </c>
      <c r="P152" s="382">
        <f t="shared" si="12"/>
        <v>0</v>
      </c>
      <c r="Q152" s="382">
        <f t="shared" si="12"/>
        <v>0</v>
      </c>
      <c r="R152" s="382">
        <f t="shared" si="12"/>
        <v>0</v>
      </c>
      <c r="S152" s="382">
        <f t="shared" si="12"/>
        <v>0</v>
      </c>
      <c r="T152" s="83"/>
    </row>
    <row r="153" spans="1:20" x14ac:dyDescent="0.25">
      <c r="A153" s="380"/>
      <c r="B153" s="381"/>
      <c r="C153" s="380"/>
      <c r="D153" s="380"/>
      <c r="E153" s="380"/>
      <c r="F153" s="380"/>
      <c r="G153" s="380"/>
      <c r="H153" s="380"/>
      <c r="I153" s="382">
        <f t="shared" si="9"/>
        <v>0</v>
      </c>
      <c r="J153" s="383">
        <f>HLOOKUP(A_Stammdaten!$B$14,$M$31:$S$400,ROW(B153)-30,FALSE)+IF(OR(B153=0,A_Stammdaten!$B$14&lt;B153,B153&lt;A_Stammdaten!$B$14-19),0,I153*1/20)</f>
        <v>0</v>
      </c>
      <c r="K153" s="383">
        <f>HLOOKUP(A_Stammdaten!$B$14,$M$31:$S$400,ROW(B153)-30,FALSE)</f>
        <v>0</v>
      </c>
      <c r="L153" s="383">
        <f>+IF(OR(B153=0,A_Stammdaten!$B$14&lt;B153,B153&lt;A_Stammdaten!$B$14-19),0,I153*1/20)</f>
        <v>0</v>
      </c>
      <c r="M153" s="382">
        <f t="shared" si="12"/>
        <v>0</v>
      </c>
      <c r="N153" s="382">
        <f t="shared" si="12"/>
        <v>0</v>
      </c>
      <c r="O153" s="382">
        <f t="shared" si="12"/>
        <v>0</v>
      </c>
      <c r="P153" s="382">
        <f t="shared" si="12"/>
        <v>0</v>
      </c>
      <c r="Q153" s="382">
        <f t="shared" si="12"/>
        <v>0</v>
      </c>
      <c r="R153" s="382">
        <f t="shared" si="12"/>
        <v>0</v>
      </c>
      <c r="S153" s="382">
        <f t="shared" si="12"/>
        <v>0</v>
      </c>
      <c r="T153" s="83"/>
    </row>
    <row r="154" spans="1:20" x14ac:dyDescent="0.25">
      <c r="A154" s="380"/>
      <c r="B154" s="381"/>
      <c r="C154" s="380"/>
      <c r="D154" s="380"/>
      <c r="E154" s="380"/>
      <c r="F154" s="380"/>
      <c r="G154" s="380"/>
      <c r="H154" s="380"/>
      <c r="I154" s="382">
        <f t="shared" si="9"/>
        <v>0</v>
      </c>
      <c r="J154" s="383">
        <f>HLOOKUP(A_Stammdaten!$B$14,$M$31:$S$400,ROW(B154)-30,FALSE)+IF(OR(B154=0,A_Stammdaten!$B$14&lt;B154,B154&lt;A_Stammdaten!$B$14-19),0,I154*1/20)</f>
        <v>0</v>
      </c>
      <c r="K154" s="383">
        <f>HLOOKUP(A_Stammdaten!$B$14,$M$31:$S$400,ROW(B154)-30,FALSE)</f>
        <v>0</v>
      </c>
      <c r="L154" s="383">
        <f>+IF(OR(B154=0,A_Stammdaten!$B$14&lt;B154,B154&lt;A_Stammdaten!$B$14-19),0,I154*1/20)</f>
        <v>0</v>
      </c>
      <c r="M154" s="382">
        <f t="shared" si="12"/>
        <v>0</v>
      </c>
      <c r="N154" s="382">
        <f t="shared" si="12"/>
        <v>0</v>
      </c>
      <c r="O154" s="382">
        <f t="shared" si="12"/>
        <v>0</v>
      </c>
      <c r="P154" s="382">
        <f t="shared" si="12"/>
        <v>0</v>
      </c>
      <c r="Q154" s="382">
        <f t="shared" si="12"/>
        <v>0</v>
      </c>
      <c r="R154" s="382">
        <f t="shared" si="12"/>
        <v>0</v>
      </c>
      <c r="S154" s="382">
        <f t="shared" si="12"/>
        <v>0</v>
      </c>
      <c r="T154" s="83"/>
    </row>
    <row r="155" spans="1:20" x14ac:dyDescent="0.25">
      <c r="A155" s="380"/>
      <c r="B155" s="381"/>
      <c r="C155" s="380"/>
      <c r="D155" s="380"/>
      <c r="E155" s="380"/>
      <c r="F155" s="380"/>
      <c r="G155" s="380"/>
      <c r="H155" s="380"/>
      <c r="I155" s="382">
        <f t="shared" si="9"/>
        <v>0</v>
      </c>
      <c r="J155" s="383">
        <f>HLOOKUP(A_Stammdaten!$B$14,$M$31:$S$400,ROW(B155)-30,FALSE)+IF(OR(B155=0,A_Stammdaten!$B$14&lt;B155,B155&lt;A_Stammdaten!$B$14-19),0,I155*1/20)</f>
        <v>0</v>
      </c>
      <c r="K155" s="383">
        <f>HLOOKUP(A_Stammdaten!$B$14,$M$31:$S$400,ROW(B155)-30,FALSE)</f>
        <v>0</v>
      </c>
      <c r="L155" s="383">
        <f>+IF(OR(B155=0,A_Stammdaten!$B$14&lt;B155,B155&lt;A_Stammdaten!$B$14-19),0,I155*1/20)</f>
        <v>0</v>
      </c>
      <c r="M155" s="382">
        <f t="shared" si="12"/>
        <v>0</v>
      </c>
      <c r="N155" s="382">
        <f t="shared" si="12"/>
        <v>0</v>
      </c>
      <c r="O155" s="382">
        <f t="shared" si="12"/>
        <v>0</v>
      </c>
      <c r="P155" s="382">
        <f t="shared" si="12"/>
        <v>0</v>
      </c>
      <c r="Q155" s="382">
        <f t="shared" si="12"/>
        <v>0</v>
      </c>
      <c r="R155" s="382">
        <f t="shared" si="12"/>
        <v>0</v>
      </c>
      <c r="S155" s="382">
        <f t="shared" si="12"/>
        <v>0</v>
      </c>
      <c r="T155" s="83"/>
    </row>
    <row r="156" spans="1:20" x14ac:dyDescent="0.25">
      <c r="A156" s="380"/>
      <c r="B156" s="381"/>
      <c r="C156" s="380"/>
      <c r="D156" s="380"/>
      <c r="E156" s="380"/>
      <c r="F156" s="380"/>
      <c r="G156" s="380"/>
      <c r="H156" s="380"/>
      <c r="I156" s="382">
        <f t="shared" si="9"/>
        <v>0</v>
      </c>
      <c r="J156" s="383">
        <f>HLOOKUP(A_Stammdaten!$B$14,$M$31:$S$400,ROW(B156)-30,FALSE)+IF(OR(B156=0,A_Stammdaten!$B$14&lt;B156,B156&lt;A_Stammdaten!$B$14-19),0,I156*1/20)</f>
        <v>0</v>
      </c>
      <c r="K156" s="383">
        <f>HLOOKUP(A_Stammdaten!$B$14,$M$31:$S$400,ROW(B156)-30,FALSE)</f>
        <v>0</v>
      </c>
      <c r="L156" s="383">
        <f>+IF(OR(B156=0,A_Stammdaten!$B$14&lt;B156,B156&lt;A_Stammdaten!$B$14-19),0,I156*1/20)</f>
        <v>0</v>
      </c>
      <c r="M156" s="382">
        <f t="shared" si="12"/>
        <v>0</v>
      </c>
      <c r="N156" s="382">
        <f t="shared" si="12"/>
        <v>0</v>
      </c>
      <c r="O156" s="382">
        <f t="shared" si="12"/>
        <v>0</v>
      </c>
      <c r="P156" s="382">
        <f t="shared" si="12"/>
        <v>0</v>
      </c>
      <c r="Q156" s="382">
        <f t="shared" si="12"/>
        <v>0</v>
      </c>
      <c r="R156" s="382">
        <f t="shared" si="12"/>
        <v>0</v>
      </c>
      <c r="S156" s="382">
        <f t="shared" si="12"/>
        <v>0</v>
      </c>
      <c r="T156" s="83"/>
    </row>
    <row r="157" spans="1:20" x14ac:dyDescent="0.25">
      <c r="A157" s="380"/>
      <c r="B157" s="381"/>
      <c r="C157" s="380"/>
      <c r="D157" s="380"/>
      <c r="E157" s="380"/>
      <c r="F157" s="380"/>
      <c r="G157" s="380"/>
      <c r="H157" s="380"/>
      <c r="I157" s="382">
        <f t="shared" si="9"/>
        <v>0</v>
      </c>
      <c r="J157" s="383">
        <f>HLOOKUP(A_Stammdaten!$B$14,$M$31:$S$400,ROW(B157)-30,FALSE)+IF(OR(B157=0,A_Stammdaten!$B$14&lt;B157,B157&lt;A_Stammdaten!$B$14-19),0,I157*1/20)</f>
        <v>0</v>
      </c>
      <c r="K157" s="383">
        <f>HLOOKUP(A_Stammdaten!$B$14,$M$31:$S$400,ROW(B157)-30,FALSE)</f>
        <v>0</v>
      </c>
      <c r="L157" s="383">
        <f>+IF(OR(B157=0,A_Stammdaten!$B$14&lt;B157,B157&lt;A_Stammdaten!$B$14-19),0,I157*1/20)</f>
        <v>0</v>
      </c>
      <c r="M157" s="382">
        <f t="shared" si="12"/>
        <v>0</v>
      </c>
      <c r="N157" s="382">
        <f t="shared" si="12"/>
        <v>0</v>
      </c>
      <c r="O157" s="382">
        <f t="shared" si="12"/>
        <v>0</v>
      </c>
      <c r="P157" s="382">
        <f t="shared" si="12"/>
        <v>0</v>
      </c>
      <c r="Q157" s="382">
        <f t="shared" si="12"/>
        <v>0</v>
      </c>
      <c r="R157" s="382">
        <f t="shared" si="12"/>
        <v>0</v>
      </c>
      <c r="S157" s="382">
        <f t="shared" si="12"/>
        <v>0</v>
      </c>
      <c r="T157" s="83"/>
    </row>
    <row r="158" spans="1:20" x14ac:dyDescent="0.25">
      <c r="A158" s="380"/>
      <c r="B158" s="381"/>
      <c r="C158" s="380"/>
      <c r="D158" s="380"/>
      <c r="E158" s="380"/>
      <c r="F158" s="380"/>
      <c r="G158" s="380"/>
      <c r="H158" s="380"/>
      <c r="I158" s="382">
        <f t="shared" si="9"/>
        <v>0</v>
      </c>
      <c r="J158" s="383">
        <f>HLOOKUP(A_Stammdaten!$B$14,$M$31:$S$400,ROW(B158)-30,FALSE)+IF(OR(B158=0,A_Stammdaten!$B$14&lt;B158,B158&lt;A_Stammdaten!$B$14-19),0,I158*1/20)</f>
        <v>0</v>
      </c>
      <c r="K158" s="383">
        <f>HLOOKUP(A_Stammdaten!$B$14,$M$31:$S$400,ROW(B158)-30,FALSE)</f>
        <v>0</v>
      </c>
      <c r="L158" s="383">
        <f>+IF(OR(B158=0,A_Stammdaten!$B$14&lt;B158,B158&lt;A_Stammdaten!$B$14-19),0,I158*1/20)</f>
        <v>0</v>
      </c>
      <c r="M158" s="382">
        <f t="shared" si="12"/>
        <v>0</v>
      </c>
      <c r="N158" s="382">
        <f t="shared" si="12"/>
        <v>0</v>
      </c>
      <c r="O158" s="382">
        <f t="shared" si="12"/>
        <v>0</v>
      </c>
      <c r="P158" s="382">
        <f t="shared" si="12"/>
        <v>0</v>
      </c>
      <c r="Q158" s="382">
        <f t="shared" si="12"/>
        <v>0</v>
      </c>
      <c r="R158" s="382">
        <f t="shared" si="12"/>
        <v>0</v>
      </c>
      <c r="S158" s="382">
        <f t="shared" si="12"/>
        <v>0</v>
      </c>
      <c r="T158" s="83"/>
    </row>
    <row r="159" spans="1:20" x14ac:dyDescent="0.25">
      <c r="A159" s="380"/>
      <c r="B159" s="381"/>
      <c r="C159" s="380"/>
      <c r="D159" s="380"/>
      <c r="E159" s="380"/>
      <c r="F159" s="380"/>
      <c r="G159" s="380"/>
      <c r="H159" s="380"/>
      <c r="I159" s="382">
        <f t="shared" si="9"/>
        <v>0</v>
      </c>
      <c r="J159" s="383">
        <f>HLOOKUP(A_Stammdaten!$B$14,$M$31:$S$400,ROW(B159)-30,FALSE)+IF(OR(B159=0,A_Stammdaten!$B$14&lt;B159,B159&lt;A_Stammdaten!$B$14-19),0,I159*1/20)</f>
        <v>0</v>
      </c>
      <c r="K159" s="383">
        <f>HLOOKUP(A_Stammdaten!$B$14,$M$31:$S$400,ROW(B159)-30,FALSE)</f>
        <v>0</v>
      </c>
      <c r="L159" s="383">
        <f>+IF(OR(B159=0,A_Stammdaten!$B$14&lt;B159,B159&lt;A_Stammdaten!$B$14-19),0,I159*1/20)</f>
        <v>0</v>
      </c>
      <c r="M159" s="382">
        <f t="shared" si="12"/>
        <v>0</v>
      </c>
      <c r="N159" s="382">
        <f t="shared" si="12"/>
        <v>0</v>
      </c>
      <c r="O159" s="382">
        <f t="shared" si="12"/>
        <v>0</v>
      </c>
      <c r="P159" s="382">
        <f t="shared" si="12"/>
        <v>0</v>
      </c>
      <c r="Q159" s="382">
        <f t="shared" si="12"/>
        <v>0</v>
      </c>
      <c r="R159" s="382">
        <f t="shared" si="12"/>
        <v>0</v>
      </c>
      <c r="S159" s="382">
        <f t="shared" si="12"/>
        <v>0</v>
      </c>
      <c r="T159" s="83"/>
    </row>
    <row r="160" spans="1:20" x14ac:dyDescent="0.25">
      <c r="A160" s="380"/>
      <c r="B160" s="381"/>
      <c r="C160" s="380"/>
      <c r="D160" s="380"/>
      <c r="E160" s="380"/>
      <c r="F160" s="380"/>
      <c r="G160" s="380"/>
      <c r="H160" s="380"/>
      <c r="I160" s="382">
        <f t="shared" si="9"/>
        <v>0</v>
      </c>
      <c r="J160" s="383">
        <f>HLOOKUP(A_Stammdaten!$B$14,$M$31:$S$400,ROW(B160)-30,FALSE)+IF(OR(B160=0,A_Stammdaten!$B$14&lt;B160,B160&lt;A_Stammdaten!$B$14-19),0,I160*1/20)</f>
        <v>0</v>
      </c>
      <c r="K160" s="383">
        <f>HLOOKUP(A_Stammdaten!$B$14,$M$31:$S$400,ROW(B160)-30,FALSE)</f>
        <v>0</v>
      </c>
      <c r="L160" s="383">
        <f>+IF(OR(B160=0,A_Stammdaten!$B$14&lt;B160,B160&lt;A_Stammdaten!$B$14-19),0,I160*1/20)</f>
        <v>0</v>
      </c>
      <c r="M160" s="382">
        <f t="shared" ref="M160:S175" si="13">IF(OR($I160=0,M$31&lt;$B160,$B160=0,20-(M$31-$B160)=0),0,$I160*(19-(M$31-$B160))/20)</f>
        <v>0</v>
      </c>
      <c r="N160" s="382">
        <f t="shared" si="13"/>
        <v>0</v>
      </c>
      <c r="O160" s="382">
        <f t="shared" si="13"/>
        <v>0</v>
      </c>
      <c r="P160" s="382">
        <f t="shared" si="13"/>
        <v>0</v>
      </c>
      <c r="Q160" s="382">
        <f t="shared" si="13"/>
        <v>0</v>
      </c>
      <c r="R160" s="382">
        <f t="shared" si="13"/>
        <v>0</v>
      </c>
      <c r="S160" s="382">
        <f t="shared" si="13"/>
        <v>0</v>
      </c>
      <c r="T160" s="83"/>
    </row>
    <row r="161" spans="1:20" x14ac:dyDescent="0.25">
      <c r="A161" s="380"/>
      <c r="B161" s="381"/>
      <c r="C161" s="380"/>
      <c r="D161" s="380"/>
      <c r="E161" s="380"/>
      <c r="F161" s="380"/>
      <c r="G161" s="380"/>
      <c r="H161" s="380"/>
      <c r="I161" s="382">
        <f t="shared" ref="I161:I224" si="14">SUM(C161,E161,G161)-SUM(F161,H161)</f>
        <v>0</v>
      </c>
      <c r="J161" s="383">
        <f>HLOOKUP(A_Stammdaten!$B$14,$M$31:$S$400,ROW(B161)-30,FALSE)+IF(OR(B161=0,A_Stammdaten!$B$14&lt;B161,B161&lt;A_Stammdaten!$B$14-19),0,I161*1/20)</f>
        <v>0</v>
      </c>
      <c r="K161" s="383">
        <f>HLOOKUP(A_Stammdaten!$B$14,$M$31:$S$400,ROW(B161)-30,FALSE)</f>
        <v>0</v>
      </c>
      <c r="L161" s="383">
        <f>+IF(OR(B161=0,A_Stammdaten!$B$14&lt;B161,B161&lt;A_Stammdaten!$B$14-19),0,I161*1/20)</f>
        <v>0</v>
      </c>
      <c r="M161" s="382">
        <f t="shared" si="13"/>
        <v>0</v>
      </c>
      <c r="N161" s="382">
        <f t="shared" si="13"/>
        <v>0</v>
      </c>
      <c r="O161" s="382">
        <f t="shared" si="13"/>
        <v>0</v>
      </c>
      <c r="P161" s="382">
        <f t="shared" si="13"/>
        <v>0</v>
      </c>
      <c r="Q161" s="382">
        <f t="shared" si="13"/>
        <v>0</v>
      </c>
      <c r="R161" s="382">
        <f t="shared" si="13"/>
        <v>0</v>
      </c>
      <c r="S161" s="382">
        <f t="shared" si="13"/>
        <v>0</v>
      </c>
      <c r="T161" s="83"/>
    </row>
    <row r="162" spans="1:20" x14ac:dyDescent="0.25">
      <c r="A162" s="380"/>
      <c r="B162" s="381"/>
      <c r="C162" s="380"/>
      <c r="D162" s="380"/>
      <c r="E162" s="380"/>
      <c r="F162" s="380"/>
      <c r="G162" s="380"/>
      <c r="H162" s="380"/>
      <c r="I162" s="382">
        <f t="shared" si="14"/>
        <v>0</v>
      </c>
      <c r="J162" s="383">
        <f>HLOOKUP(A_Stammdaten!$B$14,$M$31:$S$400,ROW(B162)-30,FALSE)+IF(OR(B162=0,A_Stammdaten!$B$14&lt;B162,B162&lt;A_Stammdaten!$B$14-19),0,I162*1/20)</f>
        <v>0</v>
      </c>
      <c r="K162" s="383">
        <f>HLOOKUP(A_Stammdaten!$B$14,$M$31:$S$400,ROW(B162)-30,FALSE)</f>
        <v>0</v>
      </c>
      <c r="L162" s="383">
        <f>+IF(OR(B162=0,A_Stammdaten!$B$14&lt;B162,B162&lt;A_Stammdaten!$B$14-19),0,I162*1/20)</f>
        <v>0</v>
      </c>
      <c r="M162" s="382">
        <f t="shared" si="13"/>
        <v>0</v>
      </c>
      <c r="N162" s="382">
        <f t="shared" si="13"/>
        <v>0</v>
      </c>
      <c r="O162" s="382">
        <f t="shared" si="13"/>
        <v>0</v>
      </c>
      <c r="P162" s="382">
        <f t="shared" si="13"/>
        <v>0</v>
      </c>
      <c r="Q162" s="382">
        <f t="shared" si="13"/>
        <v>0</v>
      </c>
      <c r="R162" s="382">
        <f t="shared" si="13"/>
        <v>0</v>
      </c>
      <c r="S162" s="382">
        <f t="shared" si="13"/>
        <v>0</v>
      </c>
      <c r="T162" s="83"/>
    </row>
    <row r="163" spans="1:20" x14ac:dyDescent="0.25">
      <c r="A163" s="380"/>
      <c r="B163" s="381"/>
      <c r="C163" s="380"/>
      <c r="D163" s="380"/>
      <c r="E163" s="380"/>
      <c r="F163" s="380"/>
      <c r="G163" s="380"/>
      <c r="H163" s="380"/>
      <c r="I163" s="382">
        <f t="shared" si="14"/>
        <v>0</v>
      </c>
      <c r="J163" s="383">
        <f>HLOOKUP(A_Stammdaten!$B$14,$M$31:$S$400,ROW(B163)-30,FALSE)+IF(OR(B163=0,A_Stammdaten!$B$14&lt;B163,B163&lt;A_Stammdaten!$B$14-19),0,I163*1/20)</f>
        <v>0</v>
      </c>
      <c r="K163" s="383">
        <f>HLOOKUP(A_Stammdaten!$B$14,$M$31:$S$400,ROW(B163)-30,FALSE)</f>
        <v>0</v>
      </c>
      <c r="L163" s="383">
        <f>+IF(OR(B163=0,A_Stammdaten!$B$14&lt;B163,B163&lt;A_Stammdaten!$B$14-19),0,I163*1/20)</f>
        <v>0</v>
      </c>
      <c r="M163" s="382">
        <f t="shared" si="13"/>
        <v>0</v>
      </c>
      <c r="N163" s="382">
        <f t="shared" si="13"/>
        <v>0</v>
      </c>
      <c r="O163" s="382">
        <f t="shared" si="13"/>
        <v>0</v>
      </c>
      <c r="P163" s="382">
        <f t="shared" si="13"/>
        <v>0</v>
      </c>
      <c r="Q163" s="382">
        <f t="shared" si="13"/>
        <v>0</v>
      </c>
      <c r="R163" s="382">
        <f t="shared" si="13"/>
        <v>0</v>
      </c>
      <c r="S163" s="382">
        <f t="shared" si="13"/>
        <v>0</v>
      </c>
      <c r="T163" s="83"/>
    </row>
    <row r="164" spans="1:20" x14ac:dyDescent="0.25">
      <c r="A164" s="380"/>
      <c r="B164" s="381"/>
      <c r="C164" s="380"/>
      <c r="D164" s="380"/>
      <c r="E164" s="380"/>
      <c r="F164" s="380"/>
      <c r="G164" s="380"/>
      <c r="H164" s="380"/>
      <c r="I164" s="382">
        <f t="shared" si="14"/>
        <v>0</v>
      </c>
      <c r="J164" s="383">
        <f>HLOOKUP(A_Stammdaten!$B$14,$M$31:$S$400,ROW(B164)-30,FALSE)+IF(OR(B164=0,A_Stammdaten!$B$14&lt;B164,B164&lt;A_Stammdaten!$B$14-19),0,I164*1/20)</f>
        <v>0</v>
      </c>
      <c r="K164" s="383">
        <f>HLOOKUP(A_Stammdaten!$B$14,$M$31:$S$400,ROW(B164)-30,FALSE)</f>
        <v>0</v>
      </c>
      <c r="L164" s="383">
        <f>+IF(OR(B164=0,A_Stammdaten!$B$14&lt;B164,B164&lt;A_Stammdaten!$B$14-19),0,I164*1/20)</f>
        <v>0</v>
      </c>
      <c r="M164" s="382">
        <f t="shared" si="13"/>
        <v>0</v>
      </c>
      <c r="N164" s="382">
        <f t="shared" si="13"/>
        <v>0</v>
      </c>
      <c r="O164" s="382">
        <f t="shared" si="13"/>
        <v>0</v>
      </c>
      <c r="P164" s="382">
        <f t="shared" si="13"/>
        <v>0</v>
      </c>
      <c r="Q164" s="382">
        <f t="shared" si="13"/>
        <v>0</v>
      </c>
      <c r="R164" s="382">
        <f t="shared" si="13"/>
        <v>0</v>
      </c>
      <c r="S164" s="382">
        <f t="shared" si="13"/>
        <v>0</v>
      </c>
      <c r="T164" s="83"/>
    </row>
    <row r="165" spans="1:20" x14ac:dyDescent="0.25">
      <c r="A165" s="380"/>
      <c r="B165" s="381"/>
      <c r="C165" s="380"/>
      <c r="D165" s="380"/>
      <c r="E165" s="380"/>
      <c r="F165" s="380"/>
      <c r="G165" s="380"/>
      <c r="H165" s="380"/>
      <c r="I165" s="382">
        <f t="shared" si="14"/>
        <v>0</v>
      </c>
      <c r="J165" s="383">
        <f>HLOOKUP(A_Stammdaten!$B$14,$M$31:$S$400,ROW(B165)-30,FALSE)+IF(OR(B165=0,A_Stammdaten!$B$14&lt;B165,B165&lt;A_Stammdaten!$B$14-19),0,I165*1/20)</f>
        <v>0</v>
      </c>
      <c r="K165" s="383">
        <f>HLOOKUP(A_Stammdaten!$B$14,$M$31:$S$400,ROW(B165)-30,FALSE)</f>
        <v>0</v>
      </c>
      <c r="L165" s="383">
        <f>+IF(OR(B165=0,A_Stammdaten!$B$14&lt;B165,B165&lt;A_Stammdaten!$B$14-19),0,I165*1/20)</f>
        <v>0</v>
      </c>
      <c r="M165" s="382">
        <f t="shared" si="13"/>
        <v>0</v>
      </c>
      <c r="N165" s="382">
        <f t="shared" si="13"/>
        <v>0</v>
      </c>
      <c r="O165" s="382">
        <f t="shared" si="13"/>
        <v>0</v>
      </c>
      <c r="P165" s="382">
        <f t="shared" si="13"/>
        <v>0</v>
      </c>
      <c r="Q165" s="382">
        <f t="shared" si="13"/>
        <v>0</v>
      </c>
      <c r="R165" s="382">
        <f t="shared" si="13"/>
        <v>0</v>
      </c>
      <c r="S165" s="382">
        <f t="shared" si="13"/>
        <v>0</v>
      </c>
      <c r="T165" s="83"/>
    </row>
    <row r="166" spans="1:20" x14ac:dyDescent="0.25">
      <c r="A166" s="380"/>
      <c r="B166" s="381"/>
      <c r="C166" s="380"/>
      <c r="D166" s="380"/>
      <c r="E166" s="380"/>
      <c r="F166" s="380"/>
      <c r="G166" s="380"/>
      <c r="H166" s="380"/>
      <c r="I166" s="382">
        <f t="shared" si="14"/>
        <v>0</v>
      </c>
      <c r="J166" s="383">
        <f>HLOOKUP(A_Stammdaten!$B$14,$M$31:$S$400,ROW(B166)-30,FALSE)+IF(OR(B166=0,A_Stammdaten!$B$14&lt;B166,B166&lt;A_Stammdaten!$B$14-19),0,I166*1/20)</f>
        <v>0</v>
      </c>
      <c r="K166" s="383">
        <f>HLOOKUP(A_Stammdaten!$B$14,$M$31:$S$400,ROW(B166)-30,FALSE)</f>
        <v>0</v>
      </c>
      <c r="L166" s="383">
        <f>+IF(OR(B166=0,A_Stammdaten!$B$14&lt;B166,B166&lt;A_Stammdaten!$B$14-19),0,I166*1/20)</f>
        <v>0</v>
      </c>
      <c r="M166" s="382">
        <f t="shared" si="13"/>
        <v>0</v>
      </c>
      <c r="N166" s="382">
        <f t="shared" si="13"/>
        <v>0</v>
      </c>
      <c r="O166" s="382">
        <f t="shared" si="13"/>
        <v>0</v>
      </c>
      <c r="P166" s="382">
        <f t="shared" si="13"/>
        <v>0</v>
      </c>
      <c r="Q166" s="382">
        <f t="shared" si="13"/>
        <v>0</v>
      </c>
      <c r="R166" s="382">
        <f t="shared" si="13"/>
        <v>0</v>
      </c>
      <c r="S166" s="382">
        <f t="shared" si="13"/>
        <v>0</v>
      </c>
      <c r="T166" s="83"/>
    </row>
    <row r="167" spans="1:20" x14ac:dyDescent="0.25">
      <c r="A167" s="380"/>
      <c r="B167" s="381"/>
      <c r="C167" s="380"/>
      <c r="D167" s="380"/>
      <c r="E167" s="380"/>
      <c r="F167" s="380"/>
      <c r="G167" s="380"/>
      <c r="H167" s="380"/>
      <c r="I167" s="382">
        <f t="shared" si="14"/>
        <v>0</v>
      </c>
      <c r="J167" s="383">
        <f>HLOOKUP(A_Stammdaten!$B$14,$M$31:$S$400,ROW(B167)-30,FALSE)+IF(OR(B167=0,A_Stammdaten!$B$14&lt;B167,B167&lt;A_Stammdaten!$B$14-19),0,I167*1/20)</f>
        <v>0</v>
      </c>
      <c r="K167" s="383">
        <f>HLOOKUP(A_Stammdaten!$B$14,$M$31:$S$400,ROW(B167)-30,FALSE)</f>
        <v>0</v>
      </c>
      <c r="L167" s="383">
        <f>+IF(OR(B167=0,A_Stammdaten!$B$14&lt;B167,B167&lt;A_Stammdaten!$B$14-19),0,I167*1/20)</f>
        <v>0</v>
      </c>
      <c r="M167" s="382">
        <f t="shared" si="13"/>
        <v>0</v>
      </c>
      <c r="N167" s="382">
        <f t="shared" si="13"/>
        <v>0</v>
      </c>
      <c r="O167" s="382">
        <f t="shared" si="13"/>
        <v>0</v>
      </c>
      <c r="P167" s="382">
        <f t="shared" si="13"/>
        <v>0</v>
      </c>
      <c r="Q167" s="382">
        <f t="shared" si="13"/>
        <v>0</v>
      </c>
      <c r="R167" s="382">
        <f t="shared" si="13"/>
        <v>0</v>
      </c>
      <c r="S167" s="382">
        <f t="shared" si="13"/>
        <v>0</v>
      </c>
      <c r="T167" s="83"/>
    </row>
    <row r="168" spans="1:20" x14ac:dyDescent="0.25">
      <c r="A168" s="380"/>
      <c r="B168" s="381"/>
      <c r="C168" s="380"/>
      <c r="D168" s="380"/>
      <c r="E168" s="380"/>
      <c r="F168" s="380"/>
      <c r="G168" s="380"/>
      <c r="H168" s="380"/>
      <c r="I168" s="382">
        <f t="shared" si="14"/>
        <v>0</v>
      </c>
      <c r="J168" s="383">
        <f>HLOOKUP(A_Stammdaten!$B$14,$M$31:$S$400,ROW(B168)-30,FALSE)+IF(OR(B168=0,A_Stammdaten!$B$14&lt;B168,B168&lt;A_Stammdaten!$B$14-19),0,I168*1/20)</f>
        <v>0</v>
      </c>
      <c r="K168" s="383">
        <f>HLOOKUP(A_Stammdaten!$B$14,$M$31:$S$400,ROW(B168)-30,FALSE)</f>
        <v>0</v>
      </c>
      <c r="L168" s="383">
        <f>+IF(OR(B168=0,A_Stammdaten!$B$14&lt;B168,B168&lt;A_Stammdaten!$B$14-19),0,I168*1/20)</f>
        <v>0</v>
      </c>
      <c r="M168" s="382">
        <f t="shared" si="13"/>
        <v>0</v>
      </c>
      <c r="N168" s="382">
        <f t="shared" si="13"/>
        <v>0</v>
      </c>
      <c r="O168" s="382">
        <f t="shared" si="13"/>
        <v>0</v>
      </c>
      <c r="P168" s="382">
        <f t="shared" si="13"/>
        <v>0</v>
      </c>
      <c r="Q168" s="382">
        <f t="shared" si="13"/>
        <v>0</v>
      </c>
      <c r="R168" s="382">
        <f t="shared" si="13"/>
        <v>0</v>
      </c>
      <c r="S168" s="382">
        <f t="shared" si="13"/>
        <v>0</v>
      </c>
      <c r="T168" s="83"/>
    </row>
    <row r="169" spans="1:20" x14ac:dyDescent="0.25">
      <c r="A169" s="380"/>
      <c r="B169" s="381"/>
      <c r="C169" s="380"/>
      <c r="D169" s="380"/>
      <c r="E169" s="380"/>
      <c r="F169" s="380"/>
      <c r="G169" s="380"/>
      <c r="H169" s="380"/>
      <c r="I169" s="382">
        <f t="shared" si="14"/>
        <v>0</v>
      </c>
      <c r="J169" s="383">
        <f>HLOOKUP(A_Stammdaten!$B$14,$M$31:$S$400,ROW(B169)-30,FALSE)+IF(OR(B169=0,A_Stammdaten!$B$14&lt;B169,B169&lt;A_Stammdaten!$B$14-19),0,I169*1/20)</f>
        <v>0</v>
      </c>
      <c r="K169" s="383">
        <f>HLOOKUP(A_Stammdaten!$B$14,$M$31:$S$400,ROW(B169)-30,FALSE)</f>
        <v>0</v>
      </c>
      <c r="L169" s="383">
        <f>+IF(OR(B169=0,A_Stammdaten!$B$14&lt;B169,B169&lt;A_Stammdaten!$B$14-19),0,I169*1/20)</f>
        <v>0</v>
      </c>
      <c r="M169" s="382">
        <f t="shared" si="13"/>
        <v>0</v>
      </c>
      <c r="N169" s="382">
        <f t="shared" si="13"/>
        <v>0</v>
      </c>
      <c r="O169" s="382">
        <f t="shared" si="13"/>
        <v>0</v>
      </c>
      <c r="P169" s="382">
        <f t="shared" si="13"/>
        <v>0</v>
      </c>
      <c r="Q169" s="382">
        <f t="shared" si="13"/>
        <v>0</v>
      </c>
      <c r="R169" s="382">
        <f t="shared" si="13"/>
        <v>0</v>
      </c>
      <c r="S169" s="382">
        <f t="shared" si="13"/>
        <v>0</v>
      </c>
      <c r="T169" s="83"/>
    </row>
    <row r="170" spans="1:20" x14ac:dyDescent="0.25">
      <c r="A170" s="380"/>
      <c r="B170" s="381"/>
      <c r="C170" s="380"/>
      <c r="D170" s="380"/>
      <c r="E170" s="380"/>
      <c r="F170" s="380"/>
      <c r="G170" s="380"/>
      <c r="H170" s="380"/>
      <c r="I170" s="382">
        <f t="shared" si="14"/>
        <v>0</v>
      </c>
      <c r="J170" s="383">
        <f>HLOOKUP(A_Stammdaten!$B$14,$M$31:$S$400,ROW(B170)-30,FALSE)+IF(OR(B170=0,A_Stammdaten!$B$14&lt;B170,B170&lt;A_Stammdaten!$B$14-19),0,I170*1/20)</f>
        <v>0</v>
      </c>
      <c r="K170" s="383">
        <f>HLOOKUP(A_Stammdaten!$B$14,$M$31:$S$400,ROW(B170)-30,FALSE)</f>
        <v>0</v>
      </c>
      <c r="L170" s="383">
        <f>+IF(OR(B170=0,A_Stammdaten!$B$14&lt;B170,B170&lt;A_Stammdaten!$B$14-19),0,I170*1/20)</f>
        <v>0</v>
      </c>
      <c r="M170" s="382">
        <f t="shared" si="13"/>
        <v>0</v>
      </c>
      <c r="N170" s="382">
        <f t="shared" si="13"/>
        <v>0</v>
      </c>
      <c r="O170" s="382">
        <f t="shared" si="13"/>
        <v>0</v>
      </c>
      <c r="P170" s="382">
        <f t="shared" si="13"/>
        <v>0</v>
      </c>
      <c r="Q170" s="382">
        <f t="shared" si="13"/>
        <v>0</v>
      </c>
      <c r="R170" s="382">
        <f t="shared" si="13"/>
        <v>0</v>
      </c>
      <c r="S170" s="382">
        <f t="shared" si="13"/>
        <v>0</v>
      </c>
      <c r="T170" s="83"/>
    </row>
    <row r="171" spans="1:20" x14ac:dyDescent="0.25">
      <c r="A171" s="380"/>
      <c r="B171" s="381"/>
      <c r="C171" s="380"/>
      <c r="D171" s="380"/>
      <c r="E171" s="380"/>
      <c r="F171" s="380"/>
      <c r="G171" s="380"/>
      <c r="H171" s="380"/>
      <c r="I171" s="382">
        <f t="shared" si="14"/>
        <v>0</v>
      </c>
      <c r="J171" s="383">
        <f>HLOOKUP(A_Stammdaten!$B$14,$M$31:$S$400,ROW(B171)-30,FALSE)+IF(OR(B171=0,A_Stammdaten!$B$14&lt;B171,B171&lt;A_Stammdaten!$B$14-19),0,I171*1/20)</f>
        <v>0</v>
      </c>
      <c r="K171" s="383">
        <f>HLOOKUP(A_Stammdaten!$B$14,$M$31:$S$400,ROW(B171)-30,FALSE)</f>
        <v>0</v>
      </c>
      <c r="L171" s="383">
        <f>+IF(OR(B171=0,A_Stammdaten!$B$14&lt;B171,B171&lt;A_Stammdaten!$B$14-19),0,I171*1/20)</f>
        <v>0</v>
      </c>
      <c r="M171" s="382">
        <f t="shared" si="13"/>
        <v>0</v>
      </c>
      <c r="N171" s="382">
        <f t="shared" si="13"/>
        <v>0</v>
      </c>
      <c r="O171" s="382">
        <f t="shared" si="13"/>
        <v>0</v>
      </c>
      <c r="P171" s="382">
        <f t="shared" si="13"/>
        <v>0</v>
      </c>
      <c r="Q171" s="382">
        <f t="shared" si="13"/>
        <v>0</v>
      </c>
      <c r="R171" s="382">
        <f t="shared" si="13"/>
        <v>0</v>
      </c>
      <c r="S171" s="382">
        <f t="shared" si="13"/>
        <v>0</v>
      </c>
      <c r="T171" s="83"/>
    </row>
    <row r="172" spans="1:20" x14ac:dyDescent="0.25">
      <c r="A172" s="380"/>
      <c r="B172" s="381"/>
      <c r="C172" s="380"/>
      <c r="D172" s="380"/>
      <c r="E172" s="380"/>
      <c r="F172" s="380"/>
      <c r="G172" s="380"/>
      <c r="H172" s="380"/>
      <c r="I172" s="382">
        <f t="shared" si="14"/>
        <v>0</v>
      </c>
      <c r="J172" s="383">
        <f>HLOOKUP(A_Stammdaten!$B$14,$M$31:$S$400,ROW(B172)-30,FALSE)+IF(OR(B172=0,A_Stammdaten!$B$14&lt;B172,B172&lt;A_Stammdaten!$B$14-19),0,I172*1/20)</f>
        <v>0</v>
      </c>
      <c r="K172" s="383">
        <f>HLOOKUP(A_Stammdaten!$B$14,$M$31:$S$400,ROW(B172)-30,FALSE)</f>
        <v>0</v>
      </c>
      <c r="L172" s="383">
        <f>+IF(OR(B172=0,A_Stammdaten!$B$14&lt;B172,B172&lt;A_Stammdaten!$B$14-19),0,I172*1/20)</f>
        <v>0</v>
      </c>
      <c r="M172" s="382">
        <f t="shared" si="13"/>
        <v>0</v>
      </c>
      <c r="N172" s="382">
        <f t="shared" si="13"/>
        <v>0</v>
      </c>
      <c r="O172" s="382">
        <f t="shared" si="13"/>
        <v>0</v>
      </c>
      <c r="P172" s="382">
        <f t="shared" si="13"/>
        <v>0</v>
      </c>
      <c r="Q172" s="382">
        <f t="shared" si="13"/>
        <v>0</v>
      </c>
      <c r="R172" s="382">
        <f t="shared" si="13"/>
        <v>0</v>
      </c>
      <c r="S172" s="382">
        <f t="shared" si="13"/>
        <v>0</v>
      </c>
      <c r="T172" s="83"/>
    </row>
    <row r="173" spans="1:20" x14ac:dyDescent="0.25">
      <c r="A173" s="380"/>
      <c r="B173" s="381"/>
      <c r="C173" s="380"/>
      <c r="D173" s="380"/>
      <c r="E173" s="380"/>
      <c r="F173" s="380"/>
      <c r="G173" s="380"/>
      <c r="H173" s="380"/>
      <c r="I173" s="382">
        <f t="shared" si="14"/>
        <v>0</v>
      </c>
      <c r="J173" s="383">
        <f>HLOOKUP(A_Stammdaten!$B$14,$M$31:$S$400,ROW(B173)-30,FALSE)+IF(OR(B173=0,A_Stammdaten!$B$14&lt;B173,B173&lt;A_Stammdaten!$B$14-19),0,I173*1/20)</f>
        <v>0</v>
      </c>
      <c r="K173" s="383">
        <f>HLOOKUP(A_Stammdaten!$B$14,$M$31:$S$400,ROW(B173)-30,FALSE)</f>
        <v>0</v>
      </c>
      <c r="L173" s="383">
        <f>+IF(OR(B173=0,A_Stammdaten!$B$14&lt;B173,B173&lt;A_Stammdaten!$B$14-19),0,I173*1/20)</f>
        <v>0</v>
      </c>
      <c r="M173" s="382">
        <f t="shared" si="13"/>
        <v>0</v>
      </c>
      <c r="N173" s="382">
        <f t="shared" si="13"/>
        <v>0</v>
      </c>
      <c r="O173" s="382">
        <f t="shared" si="13"/>
        <v>0</v>
      </c>
      <c r="P173" s="382">
        <f t="shared" si="13"/>
        <v>0</v>
      </c>
      <c r="Q173" s="382">
        <f t="shared" si="13"/>
        <v>0</v>
      </c>
      <c r="R173" s="382">
        <f t="shared" si="13"/>
        <v>0</v>
      </c>
      <c r="S173" s="382">
        <f t="shared" si="13"/>
        <v>0</v>
      </c>
      <c r="T173" s="83"/>
    </row>
    <row r="174" spans="1:20" x14ac:dyDescent="0.25">
      <c r="A174" s="380"/>
      <c r="B174" s="381"/>
      <c r="C174" s="380"/>
      <c r="D174" s="380"/>
      <c r="E174" s="380"/>
      <c r="F174" s="380"/>
      <c r="G174" s="380"/>
      <c r="H174" s="380"/>
      <c r="I174" s="382">
        <f t="shared" si="14"/>
        <v>0</v>
      </c>
      <c r="J174" s="383">
        <f>HLOOKUP(A_Stammdaten!$B$14,$M$31:$S$400,ROW(B174)-30,FALSE)+IF(OR(B174=0,A_Stammdaten!$B$14&lt;B174,B174&lt;A_Stammdaten!$B$14-19),0,I174*1/20)</f>
        <v>0</v>
      </c>
      <c r="K174" s="383">
        <f>HLOOKUP(A_Stammdaten!$B$14,$M$31:$S$400,ROW(B174)-30,FALSE)</f>
        <v>0</v>
      </c>
      <c r="L174" s="383">
        <f>+IF(OR(B174=0,A_Stammdaten!$B$14&lt;B174,B174&lt;A_Stammdaten!$B$14-19),0,I174*1/20)</f>
        <v>0</v>
      </c>
      <c r="M174" s="382">
        <f t="shared" si="13"/>
        <v>0</v>
      </c>
      <c r="N174" s="382">
        <f t="shared" si="13"/>
        <v>0</v>
      </c>
      <c r="O174" s="382">
        <f t="shared" si="13"/>
        <v>0</v>
      </c>
      <c r="P174" s="382">
        <f t="shared" si="13"/>
        <v>0</v>
      </c>
      <c r="Q174" s="382">
        <f t="shared" si="13"/>
        <v>0</v>
      </c>
      <c r="R174" s="382">
        <f t="shared" si="13"/>
        <v>0</v>
      </c>
      <c r="S174" s="382">
        <f t="shared" si="13"/>
        <v>0</v>
      </c>
      <c r="T174" s="83"/>
    </row>
    <row r="175" spans="1:20" x14ac:dyDescent="0.25">
      <c r="A175" s="380"/>
      <c r="B175" s="381"/>
      <c r="C175" s="380"/>
      <c r="D175" s="380"/>
      <c r="E175" s="380"/>
      <c r="F175" s="380"/>
      <c r="G175" s="380"/>
      <c r="H175" s="380"/>
      <c r="I175" s="382">
        <f t="shared" si="14"/>
        <v>0</v>
      </c>
      <c r="J175" s="383">
        <f>HLOOKUP(A_Stammdaten!$B$14,$M$31:$S$400,ROW(B175)-30,FALSE)+IF(OR(B175=0,A_Stammdaten!$B$14&lt;B175,B175&lt;A_Stammdaten!$B$14-19),0,I175*1/20)</f>
        <v>0</v>
      </c>
      <c r="K175" s="383">
        <f>HLOOKUP(A_Stammdaten!$B$14,$M$31:$S$400,ROW(B175)-30,FALSE)</f>
        <v>0</v>
      </c>
      <c r="L175" s="383">
        <f>+IF(OR(B175=0,A_Stammdaten!$B$14&lt;B175,B175&lt;A_Stammdaten!$B$14-19),0,I175*1/20)</f>
        <v>0</v>
      </c>
      <c r="M175" s="382">
        <f t="shared" si="13"/>
        <v>0</v>
      </c>
      <c r="N175" s="382">
        <f t="shared" si="13"/>
        <v>0</v>
      </c>
      <c r="O175" s="382">
        <f t="shared" si="13"/>
        <v>0</v>
      </c>
      <c r="P175" s="382">
        <f t="shared" si="13"/>
        <v>0</v>
      </c>
      <c r="Q175" s="382">
        <f t="shared" si="13"/>
        <v>0</v>
      </c>
      <c r="R175" s="382">
        <f t="shared" si="13"/>
        <v>0</v>
      </c>
      <c r="S175" s="382">
        <f t="shared" si="13"/>
        <v>0</v>
      </c>
      <c r="T175" s="83"/>
    </row>
    <row r="176" spans="1:20" x14ac:dyDescent="0.25">
      <c r="A176" s="380"/>
      <c r="B176" s="381"/>
      <c r="C176" s="380"/>
      <c r="D176" s="380"/>
      <c r="E176" s="380"/>
      <c r="F176" s="380"/>
      <c r="G176" s="380"/>
      <c r="H176" s="380"/>
      <c r="I176" s="382">
        <f t="shared" si="14"/>
        <v>0</v>
      </c>
      <c r="J176" s="383">
        <f>HLOOKUP(A_Stammdaten!$B$14,$M$31:$S$400,ROW(B176)-30,FALSE)+IF(OR(B176=0,A_Stammdaten!$B$14&lt;B176,B176&lt;A_Stammdaten!$B$14-19),0,I176*1/20)</f>
        <v>0</v>
      </c>
      <c r="K176" s="383">
        <f>HLOOKUP(A_Stammdaten!$B$14,$M$31:$S$400,ROW(B176)-30,FALSE)</f>
        <v>0</v>
      </c>
      <c r="L176" s="383">
        <f>+IF(OR(B176=0,A_Stammdaten!$B$14&lt;B176,B176&lt;A_Stammdaten!$B$14-19),0,I176*1/20)</f>
        <v>0</v>
      </c>
      <c r="M176" s="382">
        <f t="shared" ref="M176:S191" si="15">IF(OR($I176=0,M$31&lt;$B176,$B176=0,20-(M$31-$B176)=0),0,$I176*(19-(M$31-$B176))/20)</f>
        <v>0</v>
      </c>
      <c r="N176" s="382">
        <f t="shared" si="15"/>
        <v>0</v>
      </c>
      <c r="O176" s="382">
        <f t="shared" si="15"/>
        <v>0</v>
      </c>
      <c r="P176" s="382">
        <f t="shared" si="15"/>
        <v>0</v>
      </c>
      <c r="Q176" s="382">
        <f t="shared" si="15"/>
        <v>0</v>
      </c>
      <c r="R176" s="382">
        <f t="shared" si="15"/>
        <v>0</v>
      </c>
      <c r="S176" s="382">
        <f t="shared" si="15"/>
        <v>0</v>
      </c>
      <c r="T176" s="83"/>
    </row>
    <row r="177" spans="1:20" x14ac:dyDescent="0.25">
      <c r="A177" s="380"/>
      <c r="B177" s="381"/>
      <c r="C177" s="380"/>
      <c r="D177" s="380"/>
      <c r="E177" s="380"/>
      <c r="F177" s="380"/>
      <c r="G177" s="380"/>
      <c r="H177" s="380"/>
      <c r="I177" s="382">
        <f t="shared" si="14"/>
        <v>0</v>
      </c>
      <c r="J177" s="383">
        <f>HLOOKUP(A_Stammdaten!$B$14,$M$31:$S$400,ROW(B177)-30,FALSE)+IF(OR(B177=0,A_Stammdaten!$B$14&lt;B177,B177&lt;A_Stammdaten!$B$14-19),0,I177*1/20)</f>
        <v>0</v>
      </c>
      <c r="K177" s="383">
        <f>HLOOKUP(A_Stammdaten!$B$14,$M$31:$S$400,ROW(B177)-30,FALSE)</f>
        <v>0</v>
      </c>
      <c r="L177" s="383">
        <f>+IF(OR(B177=0,A_Stammdaten!$B$14&lt;B177,B177&lt;A_Stammdaten!$B$14-19),0,I177*1/20)</f>
        <v>0</v>
      </c>
      <c r="M177" s="382">
        <f t="shared" si="15"/>
        <v>0</v>
      </c>
      <c r="N177" s="382">
        <f t="shared" si="15"/>
        <v>0</v>
      </c>
      <c r="O177" s="382">
        <f t="shared" si="15"/>
        <v>0</v>
      </c>
      <c r="P177" s="382">
        <f t="shared" si="15"/>
        <v>0</v>
      </c>
      <c r="Q177" s="382">
        <f t="shared" si="15"/>
        <v>0</v>
      </c>
      <c r="R177" s="382">
        <f t="shared" si="15"/>
        <v>0</v>
      </c>
      <c r="S177" s="382">
        <f t="shared" si="15"/>
        <v>0</v>
      </c>
      <c r="T177" s="83"/>
    </row>
    <row r="178" spans="1:20" x14ac:dyDescent="0.25">
      <c r="A178" s="380"/>
      <c r="B178" s="381"/>
      <c r="C178" s="380"/>
      <c r="D178" s="380"/>
      <c r="E178" s="380"/>
      <c r="F178" s="380"/>
      <c r="G178" s="380"/>
      <c r="H178" s="380"/>
      <c r="I178" s="382">
        <f t="shared" si="14"/>
        <v>0</v>
      </c>
      <c r="J178" s="383">
        <f>HLOOKUP(A_Stammdaten!$B$14,$M$31:$S$400,ROW(B178)-30,FALSE)+IF(OR(B178=0,A_Stammdaten!$B$14&lt;B178,B178&lt;A_Stammdaten!$B$14-19),0,I178*1/20)</f>
        <v>0</v>
      </c>
      <c r="K178" s="383">
        <f>HLOOKUP(A_Stammdaten!$B$14,$M$31:$S$400,ROW(B178)-30,FALSE)</f>
        <v>0</v>
      </c>
      <c r="L178" s="383">
        <f>+IF(OR(B178=0,A_Stammdaten!$B$14&lt;B178,B178&lt;A_Stammdaten!$B$14-19),0,I178*1/20)</f>
        <v>0</v>
      </c>
      <c r="M178" s="382">
        <f t="shared" si="15"/>
        <v>0</v>
      </c>
      <c r="N178" s="382">
        <f t="shared" si="15"/>
        <v>0</v>
      </c>
      <c r="O178" s="382">
        <f t="shared" si="15"/>
        <v>0</v>
      </c>
      <c r="P178" s="382">
        <f t="shared" si="15"/>
        <v>0</v>
      </c>
      <c r="Q178" s="382">
        <f t="shared" si="15"/>
        <v>0</v>
      </c>
      <c r="R178" s="382">
        <f t="shared" si="15"/>
        <v>0</v>
      </c>
      <c r="S178" s="382">
        <f t="shared" si="15"/>
        <v>0</v>
      </c>
      <c r="T178" s="83"/>
    </row>
    <row r="179" spans="1:20" x14ac:dyDescent="0.25">
      <c r="A179" s="380"/>
      <c r="B179" s="381"/>
      <c r="C179" s="380"/>
      <c r="D179" s="380"/>
      <c r="E179" s="380"/>
      <c r="F179" s="380"/>
      <c r="G179" s="380"/>
      <c r="H179" s="380"/>
      <c r="I179" s="382">
        <f t="shared" si="14"/>
        <v>0</v>
      </c>
      <c r="J179" s="383">
        <f>HLOOKUP(A_Stammdaten!$B$14,$M$31:$S$400,ROW(B179)-30,FALSE)+IF(OR(B179=0,A_Stammdaten!$B$14&lt;B179,B179&lt;A_Stammdaten!$B$14-19),0,I179*1/20)</f>
        <v>0</v>
      </c>
      <c r="K179" s="383">
        <f>HLOOKUP(A_Stammdaten!$B$14,$M$31:$S$400,ROW(B179)-30,FALSE)</f>
        <v>0</v>
      </c>
      <c r="L179" s="383">
        <f>+IF(OR(B179=0,A_Stammdaten!$B$14&lt;B179,B179&lt;A_Stammdaten!$B$14-19),0,I179*1/20)</f>
        <v>0</v>
      </c>
      <c r="M179" s="382">
        <f t="shared" si="15"/>
        <v>0</v>
      </c>
      <c r="N179" s="382">
        <f t="shared" si="15"/>
        <v>0</v>
      </c>
      <c r="O179" s="382">
        <f t="shared" si="15"/>
        <v>0</v>
      </c>
      <c r="P179" s="382">
        <f t="shared" si="15"/>
        <v>0</v>
      </c>
      <c r="Q179" s="382">
        <f t="shared" si="15"/>
        <v>0</v>
      </c>
      <c r="R179" s="382">
        <f t="shared" si="15"/>
        <v>0</v>
      </c>
      <c r="S179" s="382">
        <f t="shared" si="15"/>
        <v>0</v>
      </c>
      <c r="T179" s="83"/>
    </row>
    <row r="180" spans="1:20" x14ac:dyDescent="0.25">
      <c r="A180" s="380"/>
      <c r="B180" s="381"/>
      <c r="C180" s="380"/>
      <c r="D180" s="380"/>
      <c r="E180" s="380"/>
      <c r="F180" s="380"/>
      <c r="G180" s="380"/>
      <c r="H180" s="380"/>
      <c r="I180" s="382">
        <f t="shared" si="14"/>
        <v>0</v>
      </c>
      <c r="J180" s="383">
        <f>HLOOKUP(A_Stammdaten!$B$14,$M$31:$S$400,ROW(B180)-30,FALSE)+IF(OR(B180=0,A_Stammdaten!$B$14&lt;B180,B180&lt;A_Stammdaten!$B$14-19),0,I180*1/20)</f>
        <v>0</v>
      </c>
      <c r="K180" s="383">
        <f>HLOOKUP(A_Stammdaten!$B$14,$M$31:$S$400,ROW(B180)-30,FALSE)</f>
        <v>0</v>
      </c>
      <c r="L180" s="383">
        <f>+IF(OR(B180=0,A_Stammdaten!$B$14&lt;B180,B180&lt;A_Stammdaten!$B$14-19),0,I180*1/20)</f>
        <v>0</v>
      </c>
      <c r="M180" s="382">
        <f t="shared" si="15"/>
        <v>0</v>
      </c>
      <c r="N180" s="382">
        <f t="shared" si="15"/>
        <v>0</v>
      </c>
      <c r="O180" s="382">
        <f t="shared" si="15"/>
        <v>0</v>
      </c>
      <c r="P180" s="382">
        <f t="shared" si="15"/>
        <v>0</v>
      </c>
      <c r="Q180" s="382">
        <f t="shared" si="15"/>
        <v>0</v>
      </c>
      <c r="R180" s="382">
        <f t="shared" si="15"/>
        <v>0</v>
      </c>
      <c r="S180" s="382">
        <f t="shared" si="15"/>
        <v>0</v>
      </c>
      <c r="T180" s="83"/>
    </row>
    <row r="181" spans="1:20" x14ac:dyDescent="0.25">
      <c r="A181" s="380"/>
      <c r="B181" s="381"/>
      <c r="C181" s="380"/>
      <c r="D181" s="380"/>
      <c r="E181" s="380"/>
      <c r="F181" s="380"/>
      <c r="G181" s="380"/>
      <c r="H181" s="380"/>
      <c r="I181" s="382">
        <f t="shared" si="14"/>
        <v>0</v>
      </c>
      <c r="J181" s="383">
        <f>HLOOKUP(A_Stammdaten!$B$14,$M$31:$S$400,ROW(B181)-30,FALSE)+IF(OR(B181=0,A_Stammdaten!$B$14&lt;B181,B181&lt;A_Stammdaten!$B$14-19),0,I181*1/20)</f>
        <v>0</v>
      </c>
      <c r="K181" s="383">
        <f>HLOOKUP(A_Stammdaten!$B$14,$M$31:$S$400,ROW(B181)-30,FALSE)</f>
        <v>0</v>
      </c>
      <c r="L181" s="383">
        <f>+IF(OR(B181=0,A_Stammdaten!$B$14&lt;B181,B181&lt;A_Stammdaten!$B$14-19),0,I181*1/20)</f>
        <v>0</v>
      </c>
      <c r="M181" s="382">
        <f t="shared" si="15"/>
        <v>0</v>
      </c>
      <c r="N181" s="382">
        <f t="shared" si="15"/>
        <v>0</v>
      </c>
      <c r="O181" s="382">
        <f t="shared" si="15"/>
        <v>0</v>
      </c>
      <c r="P181" s="382">
        <f t="shared" si="15"/>
        <v>0</v>
      </c>
      <c r="Q181" s="382">
        <f t="shared" si="15"/>
        <v>0</v>
      </c>
      <c r="R181" s="382">
        <f t="shared" si="15"/>
        <v>0</v>
      </c>
      <c r="S181" s="382">
        <f t="shared" si="15"/>
        <v>0</v>
      </c>
      <c r="T181" s="83"/>
    </row>
    <row r="182" spans="1:20" x14ac:dyDescent="0.25">
      <c r="A182" s="380"/>
      <c r="B182" s="381"/>
      <c r="C182" s="380"/>
      <c r="D182" s="380"/>
      <c r="E182" s="380"/>
      <c r="F182" s="380"/>
      <c r="G182" s="380"/>
      <c r="H182" s="380"/>
      <c r="I182" s="382">
        <f t="shared" si="14"/>
        <v>0</v>
      </c>
      <c r="J182" s="383">
        <f>HLOOKUP(A_Stammdaten!$B$14,$M$31:$S$400,ROW(B182)-30,FALSE)+IF(OR(B182=0,A_Stammdaten!$B$14&lt;B182,B182&lt;A_Stammdaten!$B$14-19),0,I182*1/20)</f>
        <v>0</v>
      </c>
      <c r="K182" s="383">
        <f>HLOOKUP(A_Stammdaten!$B$14,$M$31:$S$400,ROW(B182)-30,FALSE)</f>
        <v>0</v>
      </c>
      <c r="L182" s="383">
        <f>+IF(OR(B182=0,A_Stammdaten!$B$14&lt;B182,B182&lt;A_Stammdaten!$B$14-19),0,I182*1/20)</f>
        <v>0</v>
      </c>
      <c r="M182" s="382">
        <f t="shared" si="15"/>
        <v>0</v>
      </c>
      <c r="N182" s="382">
        <f t="shared" si="15"/>
        <v>0</v>
      </c>
      <c r="O182" s="382">
        <f t="shared" si="15"/>
        <v>0</v>
      </c>
      <c r="P182" s="382">
        <f t="shared" si="15"/>
        <v>0</v>
      </c>
      <c r="Q182" s="382">
        <f t="shared" si="15"/>
        <v>0</v>
      </c>
      <c r="R182" s="382">
        <f t="shared" si="15"/>
        <v>0</v>
      </c>
      <c r="S182" s="382">
        <f t="shared" si="15"/>
        <v>0</v>
      </c>
      <c r="T182" s="83"/>
    </row>
    <row r="183" spans="1:20" x14ac:dyDescent="0.25">
      <c r="A183" s="380"/>
      <c r="B183" s="381"/>
      <c r="C183" s="380"/>
      <c r="D183" s="380"/>
      <c r="E183" s="380"/>
      <c r="F183" s="380"/>
      <c r="G183" s="380"/>
      <c r="H183" s="380"/>
      <c r="I183" s="382">
        <f t="shared" si="14"/>
        <v>0</v>
      </c>
      <c r="J183" s="383">
        <f>HLOOKUP(A_Stammdaten!$B$14,$M$31:$S$400,ROW(B183)-30,FALSE)+IF(OR(B183=0,A_Stammdaten!$B$14&lt;B183,B183&lt;A_Stammdaten!$B$14-19),0,I183*1/20)</f>
        <v>0</v>
      </c>
      <c r="K183" s="383">
        <f>HLOOKUP(A_Stammdaten!$B$14,$M$31:$S$400,ROW(B183)-30,FALSE)</f>
        <v>0</v>
      </c>
      <c r="L183" s="383">
        <f>+IF(OR(B183=0,A_Stammdaten!$B$14&lt;B183,B183&lt;A_Stammdaten!$B$14-19),0,I183*1/20)</f>
        <v>0</v>
      </c>
      <c r="M183" s="382">
        <f t="shared" si="15"/>
        <v>0</v>
      </c>
      <c r="N183" s="382">
        <f t="shared" si="15"/>
        <v>0</v>
      </c>
      <c r="O183" s="382">
        <f t="shared" si="15"/>
        <v>0</v>
      </c>
      <c r="P183" s="382">
        <f t="shared" si="15"/>
        <v>0</v>
      </c>
      <c r="Q183" s="382">
        <f t="shared" si="15"/>
        <v>0</v>
      </c>
      <c r="R183" s="382">
        <f t="shared" si="15"/>
        <v>0</v>
      </c>
      <c r="S183" s="382">
        <f t="shared" si="15"/>
        <v>0</v>
      </c>
      <c r="T183" s="83"/>
    </row>
    <row r="184" spans="1:20" x14ac:dyDescent="0.25">
      <c r="A184" s="380"/>
      <c r="B184" s="381"/>
      <c r="C184" s="380"/>
      <c r="D184" s="380"/>
      <c r="E184" s="380"/>
      <c r="F184" s="380"/>
      <c r="G184" s="380"/>
      <c r="H184" s="380"/>
      <c r="I184" s="382">
        <f t="shared" si="14"/>
        <v>0</v>
      </c>
      <c r="J184" s="383">
        <f>HLOOKUP(A_Stammdaten!$B$14,$M$31:$S$400,ROW(B184)-30,FALSE)+IF(OR(B184=0,A_Stammdaten!$B$14&lt;B184,B184&lt;A_Stammdaten!$B$14-19),0,I184*1/20)</f>
        <v>0</v>
      </c>
      <c r="K184" s="383">
        <f>HLOOKUP(A_Stammdaten!$B$14,$M$31:$S$400,ROW(B184)-30,FALSE)</f>
        <v>0</v>
      </c>
      <c r="L184" s="383">
        <f>+IF(OR(B184=0,A_Stammdaten!$B$14&lt;B184,B184&lt;A_Stammdaten!$B$14-19),0,I184*1/20)</f>
        <v>0</v>
      </c>
      <c r="M184" s="382">
        <f t="shared" si="15"/>
        <v>0</v>
      </c>
      <c r="N184" s="382">
        <f t="shared" si="15"/>
        <v>0</v>
      </c>
      <c r="O184" s="382">
        <f t="shared" si="15"/>
        <v>0</v>
      </c>
      <c r="P184" s="382">
        <f t="shared" si="15"/>
        <v>0</v>
      </c>
      <c r="Q184" s="382">
        <f t="shared" si="15"/>
        <v>0</v>
      </c>
      <c r="R184" s="382">
        <f t="shared" si="15"/>
        <v>0</v>
      </c>
      <c r="S184" s="382">
        <f t="shared" si="15"/>
        <v>0</v>
      </c>
      <c r="T184" s="83"/>
    </row>
    <row r="185" spans="1:20" x14ac:dyDescent="0.25">
      <c r="A185" s="380"/>
      <c r="B185" s="381"/>
      <c r="C185" s="380"/>
      <c r="D185" s="380"/>
      <c r="E185" s="380"/>
      <c r="F185" s="380"/>
      <c r="G185" s="380"/>
      <c r="H185" s="380"/>
      <c r="I185" s="382">
        <f t="shared" si="14"/>
        <v>0</v>
      </c>
      <c r="J185" s="383">
        <f>HLOOKUP(A_Stammdaten!$B$14,$M$31:$S$400,ROW(B185)-30,FALSE)+IF(OR(B185=0,A_Stammdaten!$B$14&lt;B185,B185&lt;A_Stammdaten!$B$14-19),0,I185*1/20)</f>
        <v>0</v>
      </c>
      <c r="K185" s="383">
        <f>HLOOKUP(A_Stammdaten!$B$14,$M$31:$S$400,ROW(B185)-30,FALSE)</f>
        <v>0</v>
      </c>
      <c r="L185" s="383">
        <f>+IF(OR(B185=0,A_Stammdaten!$B$14&lt;B185,B185&lt;A_Stammdaten!$B$14-19),0,I185*1/20)</f>
        <v>0</v>
      </c>
      <c r="M185" s="382">
        <f t="shared" si="15"/>
        <v>0</v>
      </c>
      <c r="N185" s="382">
        <f t="shared" si="15"/>
        <v>0</v>
      </c>
      <c r="O185" s="382">
        <f t="shared" si="15"/>
        <v>0</v>
      </c>
      <c r="P185" s="382">
        <f t="shared" si="15"/>
        <v>0</v>
      </c>
      <c r="Q185" s="382">
        <f t="shared" si="15"/>
        <v>0</v>
      </c>
      <c r="R185" s="382">
        <f t="shared" si="15"/>
        <v>0</v>
      </c>
      <c r="S185" s="382">
        <f t="shared" si="15"/>
        <v>0</v>
      </c>
      <c r="T185" s="83"/>
    </row>
    <row r="186" spans="1:20" x14ac:dyDescent="0.25">
      <c r="A186" s="380"/>
      <c r="B186" s="381"/>
      <c r="C186" s="380"/>
      <c r="D186" s="380"/>
      <c r="E186" s="380"/>
      <c r="F186" s="380"/>
      <c r="G186" s="380"/>
      <c r="H186" s="380"/>
      <c r="I186" s="382">
        <f t="shared" si="14"/>
        <v>0</v>
      </c>
      <c r="J186" s="383">
        <f>HLOOKUP(A_Stammdaten!$B$14,$M$31:$S$400,ROW(B186)-30,FALSE)+IF(OR(B186=0,A_Stammdaten!$B$14&lt;B186,B186&lt;A_Stammdaten!$B$14-19),0,I186*1/20)</f>
        <v>0</v>
      </c>
      <c r="K186" s="383">
        <f>HLOOKUP(A_Stammdaten!$B$14,$M$31:$S$400,ROW(B186)-30,FALSE)</f>
        <v>0</v>
      </c>
      <c r="L186" s="383">
        <f>+IF(OR(B186=0,A_Stammdaten!$B$14&lt;B186,B186&lt;A_Stammdaten!$B$14-19),0,I186*1/20)</f>
        <v>0</v>
      </c>
      <c r="M186" s="382">
        <f t="shared" si="15"/>
        <v>0</v>
      </c>
      <c r="N186" s="382">
        <f t="shared" si="15"/>
        <v>0</v>
      </c>
      <c r="O186" s="382">
        <f t="shared" si="15"/>
        <v>0</v>
      </c>
      <c r="P186" s="382">
        <f t="shared" si="15"/>
        <v>0</v>
      </c>
      <c r="Q186" s="382">
        <f t="shared" si="15"/>
        <v>0</v>
      </c>
      <c r="R186" s="382">
        <f t="shared" si="15"/>
        <v>0</v>
      </c>
      <c r="S186" s="382">
        <f t="shared" si="15"/>
        <v>0</v>
      </c>
      <c r="T186" s="83"/>
    </row>
    <row r="187" spans="1:20" x14ac:dyDescent="0.25">
      <c r="A187" s="380"/>
      <c r="B187" s="381"/>
      <c r="C187" s="380"/>
      <c r="D187" s="380"/>
      <c r="E187" s="380"/>
      <c r="F187" s="380"/>
      <c r="G187" s="380"/>
      <c r="H187" s="380"/>
      <c r="I187" s="382">
        <f t="shared" si="14"/>
        <v>0</v>
      </c>
      <c r="J187" s="383">
        <f>HLOOKUP(A_Stammdaten!$B$14,$M$31:$S$400,ROW(B187)-30,FALSE)+IF(OR(B187=0,A_Stammdaten!$B$14&lt;B187,B187&lt;A_Stammdaten!$B$14-19),0,I187*1/20)</f>
        <v>0</v>
      </c>
      <c r="K187" s="383">
        <f>HLOOKUP(A_Stammdaten!$B$14,$M$31:$S$400,ROW(B187)-30,FALSE)</f>
        <v>0</v>
      </c>
      <c r="L187" s="383">
        <f>+IF(OR(B187=0,A_Stammdaten!$B$14&lt;B187,B187&lt;A_Stammdaten!$B$14-19),0,I187*1/20)</f>
        <v>0</v>
      </c>
      <c r="M187" s="382">
        <f t="shared" si="15"/>
        <v>0</v>
      </c>
      <c r="N187" s="382">
        <f t="shared" si="15"/>
        <v>0</v>
      </c>
      <c r="O187" s="382">
        <f t="shared" si="15"/>
        <v>0</v>
      </c>
      <c r="P187" s="382">
        <f t="shared" si="15"/>
        <v>0</v>
      </c>
      <c r="Q187" s="382">
        <f t="shared" si="15"/>
        <v>0</v>
      </c>
      <c r="R187" s="382">
        <f t="shared" si="15"/>
        <v>0</v>
      </c>
      <c r="S187" s="382">
        <f t="shared" si="15"/>
        <v>0</v>
      </c>
      <c r="T187" s="83"/>
    </row>
    <row r="188" spans="1:20" x14ac:dyDescent="0.25">
      <c r="A188" s="380"/>
      <c r="B188" s="381"/>
      <c r="C188" s="380"/>
      <c r="D188" s="380"/>
      <c r="E188" s="380"/>
      <c r="F188" s="380"/>
      <c r="G188" s="380"/>
      <c r="H188" s="380"/>
      <c r="I188" s="382">
        <f t="shared" si="14"/>
        <v>0</v>
      </c>
      <c r="J188" s="383">
        <f>HLOOKUP(A_Stammdaten!$B$14,$M$31:$S$400,ROW(B188)-30,FALSE)+IF(OR(B188=0,A_Stammdaten!$B$14&lt;B188,B188&lt;A_Stammdaten!$B$14-19),0,I188*1/20)</f>
        <v>0</v>
      </c>
      <c r="K188" s="383">
        <f>HLOOKUP(A_Stammdaten!$B$14,$M$31:$S$400,ROW(B188)-30,FALSE)</f>
        <v>0</v>
      </c>
      <c r="L188" s="383">
        <f>+IF(OR(B188=0,A_Stammdaten!$B$14&lt;B188,B188&lt;A_Stammdaten!$B$14-19),0,I188*1/20)</f>
        <v>0</v>
      </c>
      <c r="M188" s="382">
        <f t="shared" si="15"/>
        <v>0</v>
      </c>
      <c r="N188" s="382">
        <f t="shared" si="15"/>
        <v>0</v>
      </c>
      <c r="O188" s="382">
        <f t="shared" si="15"/>
        <v>0</v>
      </c>
      <c r="P188" s="382">
        <f t="shared" si="15"/>
        <v>0</v>
      </c>
      <c r="Q188" s="382">
        <f t="shared" si="15"/>
        <v>0</v>
      </c>
      <c r="R188" s="382">
        <f t="shared" si="15"/>
        <v>0</v>
      </c>
      <c r="S188" s="382">
        <f t="shared" si="15"/>
        <v>0</v>
      </c>
      <c r="T188" s="83"/>
    </row>
    <row r="189" spans="1:20" x14ac:dyDescent="0.25">
      <c r="A189" s="380"/>
      <c r="B189" s="381"/>
      <c r="C189" s="380"/>
      <c r="D189" s="380"/>
      <c r="E189" s="380"/>
      <c r="F189" s="380"/>
      <c r="G189" s="380"/>
      <c r="H189" s="380"/>
      <c r="I189" s="382">
        <f t="shared" si="14"/>
        <v>0</v>
      </c>
      <c r="J189" s="383">
        <f>HLOOKUP(A_Stammdaten!$B$14,$M$31:$S$400,ROW(B189)-30,FALSE)+IF(OR(B189=0,A_Stammdaten!$B$14&lt;B189,B189&lt;A_Stammdaten!$B$14-19),0,I189*1/20)</f>
        <v>0</v>
      </c>
      <c r="K189" s="383">
        <f>HLOOKUP(A_Stammdaten!$B$14,$M$31:$S$400,ROW(B189)-30,FALSE)</f>
        <v>0</v>
      </c>
      <c r="L189" s="383">
        <f>+IF(OR(B189=0,A_Stammdaten!$B$14&lt;B189,B189&lt;A_Stammdaten!$B$14-19),0,I189*1/20)</f>
        <v>0</v>
      </c>
      <c r="M189" s="382">
        <f t="shared" si="15"/>
        <v>0</v>
      </c>
      <c r="N189" s="382">
        <f t="shared" si="15"/>
        <v>0</v>
      </c>
      <c r="O189" s="382">
        <f t="shared" si="15"/>
        <v>0</v>
      </c>
      <c r="P189" s="382">
        <f t="shared" si="15"/>
        <v>0</v>
      </c>
      <c r="Q189" s="382">
        <f t="shared" si="15"/>
        <v>0</v>
      </c>
      <c r="R189" s="382">
        <f t="shared" si="15"/>
        <v>0</v>
      </c>
      <c r="S189" s="382">
        <f t="shared" si="15"/>
        <v>0</v>
      </c>
      <c r="T189" s="83"/>
    </row>
    <row r="190" spans="1:20" x14ac:dyDescent="0.25">
      <c r="A190" s="380"/>
      <c r="B190" s="381"/>
      <c r="C190" s="380"/>
      <c r="D190" s="380"/>
      <c r="E190" s="380"/>
      <c r="F190" s="380"/>
      <c r="G190" s="380"/>
      <c r="H190" s="380"/>
      <c r="I190" s="382">
        <f t="shared" si="14"/>
        <v>0</v>
      </c>
      <c r="J190" s="383">
        <f>HLOOKUP(A_Stammdaten!$B$14,$M$31:$S$400,ROW(B190)-30,FALSE)+IF(OR(B190=0,A_Stammdaten!$B$14&lt;B190,B190&lt;A_Stammdaten!$B$14-19),0,I190*1/20)</f>
        <v>0</v>
      </c>
      <c r="K190" s="383">
        <f>HLOOKUP(A_Stammdaten!$B$14,$M$31:$S$400,ROW(B190)-30,FALSE)</f>
        <v>0</v>
      </c>
      <c r="L190" s="383">
        <f>+IF(OR(B190=0,A_Stammdaten!$B$14&lt;B190,B190&lt;A_Stammdaten!$B$14-19),0,I190*1/20)</f>
        <v>0</v>
      </c>
      <c r="M190" s="382">
        <f t="shared" si="15"/>
        <v>0</v>
      </c>
      <c r="N190" s="382">
        <f t="shared" si="15"/>
        <v>0</v>
      </c>
      <c r="O190" s="382">
        <f t="shared" si="15"/>
        <v>0</v>
      </c>
      <c r="P190" s="382">
        <f t="shared" si="15"/>
        <v>0</v>
      </c>
      <c r="Q190" s="382">
        <f t="shared" si="15"/>
        <v>0</v>
      </c>
      <c r="R190" s="382">
        <f t="shared" si="15"/>
        <v>0</v>
      </c>
      <c r="S190" s="382">
        <f t="shared" si="15"/>
        <v>0</v>
      </c>
      <c r="T190" s="83"/>
    </row>
    <row r="191" spans="1:20" x14ac:dyDescent="0.25">
      <c r="A191" s="380"/>
      <c r="B191" s="381"/>
      <c r="C191" s="380"/>
      <c r="D191" s="380"/>
      <c r="E191" s="380"/>
      <c r="F191" s="380"/>
      <c r="G191" s="380"/>
      <c r="H191" s="380"/>
      <c r="I191" s="382">
        <f t="shared" si="14"/>
        <v>0</v>
      </c>
      <c r="J191" s="383">
        <f>HLOOKUP(A_Stammdaten!$B$14,$M$31:$S$400,ROW(B191)-30,FALSE)+IF(OR(B191=0,A_Stammdaten!$B$14&lt;B191,B191&lt;A_Stammdaten!$B$14-19),0,I191*1/20)</f>
        <v>0</v>
      </c>
      <c r="K191" s="383">
        <f>HLOOKUP(A_Stammdaten!$B$14,$M$31:$S$400,ROW(B191)-30,FALSE)</f>
        <v>0</v>
      </c>
      <c r="L191" s="383">
        <f>+IF(OR(B191=0,A_Stammdaten!$B$14&lt;B191,B191&lt;A_Stammdaten!$B$14-19),0,I191*1/20)</f>
        <v>0</v>
      </c>
      <c r="M191" s="382">
        <f t="shared" si="15"/>
        <v>0</v>
      </c>
      <c r="N191" s="382">
        <f t="shared" si="15"/>
        <v>0</v>
      </c>
      <c r="O191" s="382">
        <f t="shared" si="15"/>
        <v>0</v>
      </c>
      <c r="P191" s="382">
        <f t="shared" si="15"/>
        <v>0</v>
      </c>
      <c r="Q191" s="382">
        <f t="shared" si="15"/>
        <v>0</v>
      </c>
      <c r="R191" s="382">
        <f t="shared" si="15"/>
        <v>0</v>
      </c>
      <c r="S191" s="382">
        <f t="shared" si="15"/>
        <v>0</v>
      </c>
      <c r="T191" s="83"/>
    </row>
    <row r="192" spans="1:20" x14ac:dyDescent="0.25">
      <c r="A192" s="380"/>
      <c r="B192" s="381"/>
      <c r="C192" s="380"/>
      <c r="D192" s="380"/>
      <c r="E192" s="380"/>
      <c r="F192" s="380"/>
      <c r="G192" s="380"/>
      <c r="H192" s="380"/>
      <c r="I192" s="382">
        <f t="shared" si="14"/>
        <v>0</v>
      </c>
      <c r="J192" s="383">
        <f>HLOOKUP(A_Stammdaten!$B$14,$M$31:$S$400,ROW(B192)-30,FALSE)+IF(OR(B192=0,A_Stammdaten!$B$14&lt;B192,B192&lt;A_Stammdaten!$B$14-19),0,I192*1/20)</f>
        <v>0</v>
      </c>
      <c r="K192" s="383">
        <f>HLOOKUP(A_Stammdaten!$B$14,$M$31:$S$400,ROW(B192)-30,FALSE)</f>
        <v>0</v>
      </c>
      <c r="L192" s="383">
        <f>+IF(OR(B192=0,A_Stammdaten!$B$14&lt;B192,B192&lt;A_Stammdaten!$B$14-19),0,I192*1/20)</f>
        <v>0</v>
      </c>
      <c r="M192" s="382">
        <f t="shared" ref="M192:S207" si="16">IF(OR($I192=0,M$31&lt;$B192,$B192=0,20-(M$31-$B192)=0),0,$I192*(19-(M$31-$B192))/20)</f>
        <v>0</v>
      </c>
      <c r="N192" s="382">
        <f t="shared" si="16"/>
        <v>0</v>
      </c>
      <c r="O192" s="382">
        <f t="shared" si="16"/>
        <v>0</v>
      </c>
      <c r="P192" s="382">
        <f t="shared" si="16"/>
        <v>0</v>
      </c>
      <c r="Q192" s="382">
        <f t="shared" si="16"/>
        <v>0</v>
      </c>
      <c r="R192" s="382">
        <f t="shared" si="16"/>
        <v>0</v>
      </c>
      <c r="S192" s="382">
        <f t="shared" si="16"/>
        <v>0</v>
      </c>
      <c r="T192" s="83"/>
    </row>
    <row r="193" spans="1:20" x14ac:dyDescent="0.25">
      <c r="A193" s="380"/>
      <c r="B193" s="381"/>
      <c r="C193" s="380"/>
      <c r="D193" s="380"/>
      <c r="E193" s="380"/>
      <c r="F193" s="380"/>
      <c r="G193" s="380"/>
      <c r="H193" s="380"/>
      <c r="I193" s="382">
        <f t="shared" si="14"/>
        <v>0</v>
      </c>
      <c r="J193" s="383">
        <f>HLOOKUP(A_Stammdaten!$B$14,$M$31:$S$400,ROW(B193)-30,FALSE)+IF(OR(B193=0,A_Stammdaten!$B$14&lt;B193,B193&lt;A_Stammdaten!$B$14-19),0,I193*1/20)</f>
        <v>0</v>
      </c>
      <c r="K193" s="383">
        <f>HLOOKUP(A_Stammdaten!$B$14,$M$31:$S$400,ROW(B193)-30,FALSE)</f>
        <v>0</v>
      </c>
      <c r="L193" s="383">
        <f>+IF(OR(B193=0,A_Stammdaten!$B$14&lt;B193,B193&lt;A_Stammdaten!$B$14-19),0,I193*1/20)</f>
        <v>0</v>
      </c>
      <c r="M193" s="382">
        <f t="shared" si="16"/>
        <v>0</v>
      </c>
      <c r="N193" s="382">
        <f t="shared" si="16"/>
        <v>0</v>
      </c>
      <c r="O193" s="382">
        <f t="shared" si="16"/>
        <v>0</v>
      </c>
      <c r="P193" s="382">
        <f t="shared" si="16"/>
        <v>0</v>
      </c>
      <c r="Q193" s="382">
        <f t="shared" si="16"/>
        <v>0</v>
      </c>
      <c r="R193" s="382">
        <f t="shared" si="16"/>
        <v>0</v>
      </c>
      <c r="S193" s="382">
        <f t="shared" si="16"/>
        <v>0</v>
      </c>
      <c r="T193" s="83"/>
    </row>
    <row r="194" spans="1:20" x14ac:dyDescent="0.25">
      <c r="A194" s="380"/>
      <c r="B194" s="381"/>
      <c r="C194" s="380"/>
      <c r="D194" s="380"/>
      <c r="E194" s="380"/>
      <c r="F194" s="380"/>
      <c r="G194" s="380"/>
      <c r="H194" s="380"/>
      <c r="I194" s="382">
        <f t="shared" si="14"/>
        <v>0</v>
      </c>
      <c r="J194" s="383">
        <f>HLOOKUP(A_Stammdaten!$B$14,$M$31:$S$400,ROW(B194)-30,FALSE)+IF(OR(B194=0,A_Stammdaten!$B$14&lt;B194,B194&lt;A_Stammdaten!$B$14-19),0,I194*1/20)</f>
        <v>0</v>
      </c>
      <c r="K194" s="383">
        <f>HLOOKUP(A_Stammdaten!$B$14,$M$31:$S$400,ROW(B194)-30,FALSE)</f>
        <v>0</v>
      </c>
      <c r="L194" s="383">
        <f>+IF(OR(B194=0,A_Stammdaten!$B$14&lt;B194,B194&lt;A_Stammdaten!$B$14-19),0,I194*1/20)</f>
        <v>0</v>
      </c>
      <c r="M194" s="382">
        <f t="shared" si="16"/>
        <v>0</v>
      </c>
      <c r="N194" s="382">
        <f t="shared" si="16"/>
        <v>0</v>
      </c>
      <c r="O194" s="382">
        <f t="shared" si="16"/>
        <v>0</v>
      </c>
      <c r="P194" s="382">
        <f t="shared" si="16"/>
        <v>0</v>
      </c>
      <c r="Q194" s="382">
        <f t="shared" si="16"/>
        <v>0</v>
      </c>
      <c r="R194" s="382">
        <f t="shared" si="16"/>
        <v>0</v>
      </c>
      <c r="S194" s="382">
        <f t="shared" si="16"/>
        <v>0</v>
      </c>
      <c r="T194" s="83"/>
    </row>
    <row r="195" spans="1:20" x14ac:dyDescent="0.25">
      <c r="A195" s="380"/>
      <c r="B195" s="381"/>
      <c r="C195" s="380"/>
      <c r="D195" s="380"/>
      <c r="E195" s="380"/>
      <c r="F195" s="380"/>
      <c r="G195" s="380"/>
      <c r="H195" s="380"/>
      <c r="I195" s="382">
        <f t="shared" si="14"/>
        <v>0</v>
      </c>
      <c r="J195" s="383">
        <f>HLOOKUP(A_Stammdaten!$B$14,$M$31:$S$400,ROW(B195)-30,FALSE)+IF(OR(B195=0,A_Stammdaten!$B$14&lt;B195,B195&lt;A_Stammdaten!$B$14-19),0,I195*1/20)</f>
        <v>0</v>
      </c>
      <c r="K195" s="383">
        <f>HLOOKUP(A_Stammdaten!$B$14,$M$31:$S$400,ROW(B195)-30,FALSE)</f>
        <v>0</v>
      </c>
      <c r="L195" s="383">
        <f>+IF(OR(B195=0,A_Stammdaten!$B$14&lt;B195,B195&lt;A_Stammdaten!$B$14-19),0,I195*1/20)</f>
        <v>0</v>
      </c>
      <c r="M195" s="382">
        <f t="shared" si="16"/>
        <v>0</v>
      </c>
      <c r="N195" s="382">
        <f t="shared" si="16"/>
        <v>0</v>
      </c>
      <c r="O195" s="382">
        <f t="shared" si="16"/>
        <v>0</v>
      </c>
      <c r="P195" s="382">
        <f t="shared" si="16"/>
        <v>0</v>
      </c>
      <c r="Q195" s="382">
        <f t="shared" si="16"/>
        <v>0</v>
      </c>
      <c r="R195" s="382">
        <f t="shared" si="16"/>
        <v>0</v>
      </c>
      <c r="S195" s="382">
        <f t="shared" si="16"/>
        <v>0</v>
      </c>
      <c r="T195" s="83"/>
    </row>
    <row r="196" spans="1:20" x14ac:dyDescent="0.25">
      <c r="A196" s="380"/>
      <c r="B196" s="381"/>
      <c r="C196" s="380"/>
      <c r="D196" s="380"/>
      <c r="E196" s="380"/>
      <c r="F196" s="380"/>
      <c r="G196" s="380"/>
      <c r="H196" s="380"/>
      <c r="I196" s="382">
        <f t="shared" si="14"/>
        <v>0</v>
      </c>
      <c r="J196" s="383">
        <f>HLOOKUP(A_Stammdaten!$B$14,$M$31:$S$400,ROW(B196)-30,FALSE)+IF(OR(B196=0,A_Stammdaten!$B$14&lt;B196,B196&lt;A_Stammdaten!$B$14-19),0,I196*1/20)</f>
        <v>0</v>
      </c>
      <c r="K196" s="383">
        <f>HLOOKUP(A_Stammdaten!$B$14,$M$31:$S$400,ROW(B196)-30,FALSE)</f>
        <v>0</v>
      </c>
      <c r="L196" s="383">
        <f>+IF(OR(B196=0,A_Stammdaten!$B$14&lt;B196,B196&lt;A_Stammdaten!$B$14-19),0,I196*1/20)</f>
        <v>0</v>
      </c>
      <c r="M196" s="382">
        <f t="shared" si="16"/>
        <v>0</v>
      </c>
      <c r="N196" s="382">
        <f t="shared" si="16"/>
        <v>0</v>
      </c>
      <c r="O196" s="382">
        <f t="shared" si="16"/>
        <v>0</v>
      </c>
      <c r="P196" s="382">
        <f t="shared" si="16"/>
        <v>0</v>
      </c>
      <c r="Q196" s="382">
        <f t="shared" si="16"/>
        <v>0</v>
      </c>
      <c r="R196" s="382">
        <f t="shared" si="16"/>
        <v>0</v>
      </c>
      <c r="S196" s="382">
        <f t="shared" si="16"/>
        <v>0</v>
      </c>
      <c r="T196" s="83"/>
    </row>
    <row r="197" spans="1:20" x14ac:dyDescent="0.25">
      <c r="A197" s="380"/>
      <c r="B197" s="381"/>
      <c r="C197" s="380"/>
      <c r="D197" s="380"/>
      <c r="E197" s="380"/>
      <c r="F197" s="380"/>
      <c r="G197" s="380"/>
      <c r="H197" s="380"/>
      <c r="I197" s="382">
        <f t="shared" si="14"/>
        <v>0</v>
      </c>
      <c r="J197" s="383">
        <f>HLOOKUP(A_Stammdaten!$B$14,$M$31:$S$400,ROW(B197)-30,FALSE)+IF(OR(B197=0,A_Stammdaten!$B$14&lt;B197,B197&lt;A_Stammdaten!$B$14-19),0,I197*1/20)</f>
        <v>0</v>
      </c>
      <c r="K197" s="383">
        <f>HLOOKUP(A_Stammdaten!$B$14,$M$31:$S$400,ROW(B197)-30,FALSE)</f>
        <v>0</v>
      </c>
      <c r="L197" s="383">
        <f>+IF(OR(B197=0,A_Stammdaten!$B$14&lt;B197,B197&lt;A_Stammdaten!$B$14-19),0,I197*1/20)</f>
        <v>0</v>
      </c>
      <c r="M197" s="382">
        <f t="shared" si="16"/>
        <v>0</v>
      </c>
      <c r="N197" s="382">
        <f t="shared" si="16"/>
        <v>0</v>
      </c>
      <c r="O197" s="382">
        <f t="shared" si="16"/>
        <v>0</v>
      </c>
      <c r="P197" s="382">
        <f t="shared" si="16"/>
        <v>0</v>
      </c>
      <c r="Q197" s="382">
        <f t="shared" si="16"/>
        <v>0</v>
      </c>
      <c r="R197" s="382">
        <f t="shared" si="16"/>
        <v>0</v>
      </c>
      <c r="S197" s="382">
        <f t="shared" si="16"/>
        <v>0</v>
      </c>
      <c r="T197" s="83"/>
    </row>
    <row r="198" spans="1:20" x14ac:dyDescent="0.25">
      <c r="A198" s="380"/>
      <c r="B198" s="381"/>
      <c r="C198" s="380"/>
      <c r="D198" s="380"/>
      <c r="E198" s="380"/>
      <c r="F198" s="380"/>
      <c r="G198" s="380"/>
      <c r="H198" s="380"/>
      <c r="I198" s="382">
        <f t="shared" si="14"/>
        <v>0</v>
      </c>
      <c r="J198" s="383">
        <f>HLOOKUP(A_Stammdaten!$B$14,$M$31:$S$400,ROW(B198)-30,FALSE)+IF(OR(B198=0,A_Stammdaten!$B$14&lt;B198,B198&lt;A_Stammdaten!$B$14-19),0,I198*1/20)</f>
        <v>0</v>
      </c>
      <c r="K198" s="383">
        <f>HLOOKUP(A_Stammdaten!$B$14,$M$31:$S$400,ROW(B198)-30,FALSE)</f>
        <v>0</v>
      </c>
      <c r="L198" s="383">
        <f>+IF(OR(B198=0,A_Stammdaten!$B$14&lt;B198,B198&lt;A_Stammdaten!$B$14-19),0,I198*1/20)</f>
        <v>0</v>
      </c>
      <c r="M198" s="382">
        <f t="shared" si="16"/>
        <v>0</v>
      </c>
      <c r="N198" s="382">
        <f t="shared" si="16"/>
        <v>0</v>
      </c>
      <c r="O198" s="382">
        <f t="shared" si="16"/>
        <v>0</v>
      </c>
      <c r="P198" s="382">
        <f t="shared" si="16"/>
        <v>0</v>
      </c>
      <c r="Q198" s="382">
        <f t="shared" si="16"/>
        <v>0</v>
      </c>
      <c r="R198" s="382">
        <f t="shared" si="16"/>
        <v>0</v>
      </c>
      <c r="S198" s="382">
        <f t="shared" si="16"/>
        <v>0</v>
      </c>
      <c r="T198" s="83"/>
    </row>
    <row r="199" spans="1:20" x14ac:dyDescent="0.25">
      <c r="A199" s="380"/>
      <c r="B199" s="381"/>
      <c r="C199" s="380"/>
      <c r="D199" s="380"/>
      <c r="E199" s="380"/>
      <c r="F199" s="380"/>
      <c r="G199" s="380"/>
      <c r="H199" s="380"/>
      <c r="I199" s="382">
        <f t="shared" si="14"/>
        <v>0</v>
      </c>
      <c r="J199" s="383">
        <f>HLOOKUP(A_Stammdaten!$B$14,$M$31:$S$400,ROW(B199)-30,FALSE)+IF(OR(B199=0,A_Stammdaten!$B$14&lt;B199,B199&lt;A_Stammdaten!$B$14-19),0,I199*1/20)</f>
        <v>0</v>
      </c>
      <c r="K199" s="383">
        <f>HLOOKUP(A_Stammdaten!$B$14,$M$31:$S$400,ROW(B199)-30,FALSE)</f>
        <v>0</v>
      </c>
      <c r="L199" s="383">
        <f>+IF(OR(B199=0,A_Stammdaten!$B$14&lt;B199,B199&lt;A_Stammdaten!$B$14-19),0,I199*1/20)</f>
        <v>0</v>
      </c>
      <c r="M199" s="382">
        <f t="shared" si="16"/>
        <v>0</v>
      </c>
      <c r="N199" s="382">
        <f t="shared" si="16"/>
        <v>0</v>
      </c>
      <c r="O199" s="382">
        <f t="shared" si="16"/>
        <v>0</v>
      </c>
      <c r="P199" s="382">
        <f t="shared" si="16"/>
        <v>0</v>
      </c>
      <c r="Q199" s="382">
        <f t="shared" si="16"/>
        <v>0</v>
      </c>
      <c r="R199" s="382">
        <f t="shared" si="16"/>
        <v>0</v>
      </c>
      <c r="S199" s="382">
        <f t="shared" si="16"/>
        <v>0</v>
      </c>
      <c r="T199" s="83"/>
    </row>
    <row r="200" spans="1:20" x14ac:dyDescent="0.25">
      <c r="A200" s="380"/>
      <c r="B200" s="381"/>
      <c r="C200" s="380"/>
      <c r="D200" s="380"/>
      <c r="E200" s="380"/>
      <c r="F200" s="380"/>
      <c r="G200" s="380"/>
      <c r="H200" s="380"/>
      <c r="I200" s="382">
        <f t="shared" si="14"/>
        <v>0</v>
      </c>
      <c r="J200" s="383">
        <f>HLOOKUP(A_Stammdaten!$B$14,$M$31:$S$400,ROW(B200)-30,FALSE)+IF(OR(B200=0,A_Stammdaten!$B$14&lt;B200,B200&lt;A_Stammdaten!$B$14-19),0,I200*1/20)</f>
        <v>0</v>
      </c>
      <c r="K200" s="383">
        <f>HLOOKUP(A_Stammdaten!$B$14,$M$31:$S$400,ROW(B200)-30,FALSE)</f>
        <v>0</v>
      </c>
      <c r="L200" s="383">
        <f>+IF(OR(B200=0,A_Stammdaten!$B$14&lt;B200,B200&lt;A_Stammdaten!$B$14-19),0,I200*1/20)</f>
        <v>0</v>
      </c>
      <c r="M200" s="382">
        <f t="shared" si="16"/>
        <v>0</v>
      </c>
      <c r="N200" s="382">
        <f t="shared" si="16"/>
        <v>0</v>
      </c>
      <c r="O200" s="382">
        <f t="shared" si="16"/>
        <v>0</v>
      </c>
      <c r="P200" s="382">
        <f t="shared" si="16"/>
        <v>0</v>
      </c>
      <c r="Q200" s="382">
        <f t="shared" si="16"/>
        <v>0</v>
      </c>
      <c r="R200" s="382">
        <f t="shared" si="16"/>
        <v>0</v>
      </c>
      <c r="S200" s="382">
        <f t="shared" si="16"/>
        <v>0</v>
      </c>
      <c r="T200" s="83"/>
    </row>
    <row r="201" spans="1:20" x14ac:dyDescent="0.25">
      <c r="A201" s="380"/>
      <c r="B201" s="381"/>
      <c r="C201" s="380"/>
      <c r="D201" s="380"/>
      <c r="E201" s="380"/>
      <c r="F201" s="380"/>
      <c r="G201" s="380"/>
      <c r="H201" s="380"/>
      <c r="I201" s="382">
        <f t="shared" si="14"/>
        <v>0</v>
      </c>
      <c r="J201" s="383">
        <f>HLOOKUP(A_Stammdaten!$B$14,$M$31:$S$400,ROW(B201)-30,FALSE)+IF(OR(B201=0,A_Stammdaten!$B$14&lt;B201,B201&lt;A_Stammdaten!$B$14-19),0,I201*1/20)</f>
        <v>0</v>
      </c>
      <c r="K201" s="383">
        <f>HLOOKUP(A_Stammdaten!$B$14,$M$31:$S$400,ROW(B201)-30,FALSE)</f>
        <v>0</v>
      </c>
      <c r="L201" s="383">
        <f>+IF(OR(B201=0,A_Stammdaten!$B$14&lt;B201,B201&lt;A_Stammdaten!$B$14-19),0,I201*1/20)</f>
        <v>0</v>
      </c>
      <c r="M201" s="382">
        <f t="shared" si="16"/>
        <v>0</v>
      </c>
      <c r="N201" s="382">
        <f t="shared" si="16"/>
        <v>0</v>
      </c>
      <c r="O201" s="382">
        <f t="shared" si="16"/>
        <v>0</v>
      </c>
      <c r="P201" s="382">
        <f t="shared" si="16"/>
        <v>0</v>
      </c>
      <c r="Q201" s="382">
        <f t="shared" si="16"/>
        <v>0</v>
      </c>
      <c r="R201" s="382">
        <f t="shared" si="16"/>
        <v>0</v>
      </c>
      <c r="S201" s="382">
        <f t="shared" si="16"/>
        <v>0</v>
      </c>
      <c r="T201" s="83"/>
    </row>
    <row r="202" spans="1:20" x14ac:dyDescent="0.25">
      <c r="A202" s="380"/>
      <c r="B202" s="381"/>
      <c r="C202" s="380"/>
      <c r="D202" s="380"/>
      <c r="E202" s="380"/>
      <c r="F202" s="380"/>
      <c r="G202" s="380"/>
      <c r="H202" s="380"/>
      <c r="I202" s="382">
        <f t="shared" si="14"/>
        <v>0</v>
      </c>
      <c r="J202" s="383">
        <f>HLOOKUP(A_Stammdaten!$B$14,$M$31:$S$400,ROW(B202)-30,FALSE)+IF(OR(B202=0,A_Stammdaten!$B$14&lt;B202,B202&lt;A_Stammdaten!$B$14-19),0,I202*1/20)</f>
        <v>0</v>
      </c>
      <c r="K202" s="383">
        <f>HLOOKUP(A_Stammdaten!$B$14,$M$31:$S$400,ROW(B202)-30,FALSE)</f>
        <v>0</v>
      </c>
      <c r="L202" s="383">
        <f>+IF(OR(B202=0,A_Stammdaten!$B$14&lt;B202,B202&lt;A_Stammdaten!$B$14-19),0,I202*1/20)</f>
        <v>0</v>
      </c>
      <c r="M202" s="382">
        <f t="shared" si="16"/>
        <v>0</v>
      </c>
      <c r="N202" s="382">
        <f t="shared" si="16"/>
        <v>0</v>
      </c>
      <c r="O202" s="382">
        <f t="shared" si="16"/>
        <v>0</v>
      </c>
      <c r="P202" s="382">
        <f t="shared" si="16"/>
        <v>0</v>
      </c>
      <c r="Q202" s="382">
        <f t="shared" si="16"/>
        <v>0</v>
      </c>
      <c r="R202" s="382">
        <f t="shared" si="16"/>
        <v>0</v>
      </c>
      <c r="S202" s="382">
        <f t="shared" si="16"/>
        <v>0</v>
      </c>
      <c r="T202" s="83"/>
    </row>
    <row r="203" spans="1:20" x14ac:dyDescent="0.25">
      <c r="A203" s="380"/>
      <c r="B203" s="381"/>
      <c r="C203" s="380"/>
      <c r="D203" s="380"/>
      <c r="E203" s="380"/>
      <c r="F203" s="380"/>
      <c r="G203" s="380"/>
      <c r="H203" s="380"/>
      <c r="I203" s="382">
        <f t="shared" si="14"/>
        <v>0</v>
      </c>
      <c r="J203" s="383">
        <f>HLOOKUP(A_Stammdaten!$B$14,$M$31:$S$400,ROW(B203)-30,FALSE)+IF(OR(B203=0,A_Stammdaten!$B$14&lt;B203,B203&lt;A_Stammdaten!$B$14-19),0,I203*1/20)</f>
        <v>0</v>
      </c>
      <c r="K203" s="383">
        <f>HLOOKUP(A_Stammdaten!$B$14,$M$31:$S$400,ROW(B203)-30,FALSE)</f>
        <v>0</v>
      </c>
      <c r="L203" s="383">
        <f>+IF(OR(B203=0,A_Stammdaten!$B$14&lt;B203,B203&lt;A_Stammdaten!$B$14-19),0,I203*1/20)</f>
        <v>0</v>
      </c>
      <c r="M203" s="382">
        <f t="shared" si="16"/>
        <v>0</v>
      </c>
      <c r="N203" s="382">
        <f t="shared" si="16"/>
        <v>0</v>
      </c>
      <c r="O203" s="382">
        <f t="shared" si="16"/>
        <v>0</v>
      </c>
      <c r="P203" s="382">
        <f t="shared" si="16"/>
        <v>0</v>
      </c>
      <c r="Q203" s="382">
        <f t="shared" si="16"/>
        <v>0</v>
      </c>
      <c r="R203" s="382">
        <f t="shared" si="16"/>
        <v>0</v>
      </c>
      <c r="S203" s="382">
        <f t="shared" si="16"/>
        <v>0</v>
      </c>
      <c r="T203" s="83"/>
    </row>
    <row r="204" spans="1:20" x14ac:dyDescent="0.25">
      <c r="A204" s="380"/>
      <c r="B204" s="381"/>
      <c r="C204" s="380"/>
      <c r="D204" s="380"/>
      <c r="E204" s="380"/>
      <c r="F204" s="380"/>
      <c r="G204" s="380"/>
      <c r="H204" s="380"/>
      <c r="I204" s="382">
        <f t="shared" si="14"/>
        <v>0</v>
      </c>
      <c r="J204" s="383">
        <f>HLOOKUP(A_Stammdaten!$B$14,$M$31:$S$400,ROW(B204)-30,FALSE)+IF(OR(B204=0,A_Stammdaten!$B$14&lt;B204,B204&lt;A_Stammdaten!$B$14-19),0,I204*1/20)</f>
        <v>0</v>
      </c>
      <c r="K204" s="383">
        <f>HLOOKUP(A_Stammdaten!$B$14,$M$31:$S$400,ROW(B204)-30,FALSE)</f>
        <v>0</v>
      </c>
      <c r="L204" s="383">
        <f>+IF(OR(B204=0,A_Stammdaten!$B$14&lt;B204,B204&lt;A_Stammdaten!$B$14-19),0,I204*1/20)</f>
        <v>0</v>
      </c>
      <c r="M204" s="382">
        <f t="shared" si="16"/>
        <v>0</v>
      </c>
      <c r="N204" s="382">
        <f t="shared" si="16"/>
        <v>0</v>
      </c>
      <c r="O204" s="382">
        <f t="shared" si="16"/>
        <v>0</v>
      </c>
      <c r="P204" s="382">
        <f t="shared" si="16"/>
        <v>0</v>
      </c>
      <c r="Q204" s="382">
        <f t="shared" si="16"/>
        <v>0</v>
      </c>
      <c r="R204" s="382">
        <f t="shared" si="16"/>
        <v>0</v>
      </c>
      <c r="S204" s="382">
        <f t="shared" si="16"/>
        <v>0</v>
      </c>
      <c r="T204" s="83"/>
    </row>
    <row r="205" spans="1:20" x14ac:dyDescent="0.25">
      <c r="A205" s="380"/>
      <c r="B205" s="381"/>
      <c r="C205" s="380"/>
      <c r="D205" s="380"/>
      <c r="E205" s="380"/>
      <c r="F205" s="380"/>
      <c r="G205" s="380"/>
      <c r="H205" s="380"/>
      <c r="I205" s="382">
        <f t="shared" si="14"/>
        <v>0</v>
      </c>
      <c r="J205" s="383">
        <f>HLOOKUP(A_Stammdaten!$B$14,$M$31:$S$400,ROW(B205)-30,FALSE)+IF(OR(B205=0,A_Stammdaten!$B$14&lt;B205,B205&lt;A_Stammdaten!$B$14-19),0,I205*1/20)</f>
        <v>0</v>
      </c>
      <c r="K205" s="383">
        <f>HLOOKUP(A_Stammdaten!$B$14,$M$31:$S$400,ROW(B205)-30,FALSE)</f>
        <v>0</v>
      </c>
      <c r="L205" s="383">
        <f>+IF(OR(B205=0,A_Stammdaten!$B$14&lt;B205,B205&lt;A_Stammdaten!$B$14-19),0,I205*1/20)</f>
        <v>0</v>
      </c>
      <c r="M205" s="382">
        <f t="shared" si="16"/>
        <v>0</v>
      </c>
      <c r="N205" s="382">
        <f t="shared" si="16"/>
        <v>0</v>
      </c>
      <c r="O205" s="382">
        <f t="shared" si="16"/>
        <v>0</v>
      </c>
      <c r="P205" s="382">
        <f t="shared" si="16"/>
        <v>0</v>
      </c>
      <c r="Q205" s="382">
        <f t="shared" si="16"/>
        <v>0</v>
      </c>
      <c r="R205" s="382">
        <f t="shared" si="16"/>
        <v>0</v>
      </c>
      <c r="S205" s="382">
        <f t="shared" si="16"/>
        <v>0</v>
      </c>
      <c r="T205" s="83"/>
    </row>
    <row r="206" spans="1:20" x14ac:dyDescent="0.25">
      <c r="A206" s="380"/>
      <c r="B206" s="381"/>
      <c r="C206" s="380"/>
      <c r="D206" s="380"/>
      <c r="E206" s="380"/>
      <c r="F206" s="380"/>
      <c r="G206" s="380"/>
      <c r="H206" s="380"/>
      <c r="I206" s="382">
        <f t="shared" si="14"/>
        <v>0</v>
      </c>
      <c r="J206" s="383">
        <f>HLOOKUP(A_Stammdaten!$B$14,$M$31:$S$400,ROW(B206)-30,FALSE)+IF(OR(B206=0,A_Stammdaten!$B$14&lt;B206,B206&lt;A_Stammdaten!$B$14-19),0,I206*1/20)</f>
        <v>0</v>
      </c>
      <c r="K206" s="383">
        <f>HLOOKUP(A_Stammdaten!$B$14,$M$31:$S$400,ROW(B206)-30,FALSE)</f>
        <v>0</v>
      </c>
      <c r="L206" s="383">
        <f>+IF(OR(B206=0,A_Stammdaten!$B$14&lt;B206,B206&lt;A_Stammdaten!$B$14-19),0,I206*1/20)</f>
        <v>0</v>
      </c>
      <c r="M206" s="382">
        <f t="shared" si="16"/>
        <v>0</v>
      </c>
      <c r="N206" s="382">
        <f t="shared" si="16"/>
        <v>0</v>
      </c>
      <c r="O206" s="382">
        <f t="shared" si="16"/>
        <v>0</v>
      </c>
      <c r="P206" s="382">
        <f t="shared" si="16"/>
        <v>0</v>
      </c>
      <c r="Q206" s="382">
        <f t="shared" si="16"/>
        <v>0</v>
      </c>
      <c r="R206" s="382">
        <f t="shared" si="16"/>
        <v>0</v>
      </c>
      <c r="S206" s="382">
        <f t="shared" si="16"/>
        <v>0</v>
      </c>
      <c r="T206" s="83"/>
    </row>
    <row r="207" spans="1:20" x14ac:dyDescent="0.25">
      <c r="A207" s="380"/>
      <c r="B207" s="381"/>
      <c r="C207" s="380"/>
      <c r="D207" s="380"/>
      <c r="E207" s="380"/>
      <c r="F207" s="380"/>
      <c r="G207" s="380"/>
      <c r="H207" s="380"/>
      <c r="I207" s="382">
        <f t="shared" si="14"/>
        <v>0</v>
      </c>
      <c r="J207" s="383">
        <f>HLOOKUP(A_Stammdaten!$B$14,$M$31:$S$400,ROW(B207)-30,FALSE)+IF(OR(B207=0,A_Stammdaten!$B$14&lt;B207,B207&lt;A_Stammdaten!$B$14-19),0,I207*1/20)</f>
        <v>0</v>
      </c>
      <c r="K207" s="383">
        <f>HLOOKUP(A_Stammdaten!$B$14,$M$31:$S$400,ROW(B207)-30,FALSE)</f>
        <v>0</v>
      </c>
      <c r="L207" s="383">
        <f>+IF(OR(B207=0,A_Stammdaten!$B$14&lt;B207,B207&lt;A_Stammdaten!$B$14-19),0,I207*1/20)</f>
        <v>0</v>
      </c>
      <c r="M207" s="382">
        <f t="shared" si="16"/>
        <v>0</v>
      </c>
      <c r="N207" s="382">
        <f t="shared" si="16"/>
        <v>0</v>
      </c>
      <c r="O207" s="382">
        <f t="shared" si="16"/>
        <v>0</v>
      </c>
      <c r="P207" s="382">
        <f t="shared" si="16"/>
        <v>0</v>
      </c>
      <c r="Q207" s="382">
        <f t="shared" si="16"/>
        <v>0</v>
      </c>
      <c r="R207" s="382">
        <f t="shared" si="16"/>
        <v>0</v>
      </c>
      <c r="S207" s="382">
        <f t="shared" si="16"/>
        <v>0</v>
      </c>
      <c r="T207" s="83"/>
    </row>
    <row r="208" spans="1:20" x14ac:dyDescent="0.25">
      <c r="A208" s="380"/>
      <c r="B208" s="381"/>
      <c r="C208" s="380"/>
      <c r="D208" s="380"/>
      <c r="E208" s="380"/>
      <c r="F208" s="380"/>
      <c r="G208" s="380"/>
      <c r="H208" s="380"/>
      <c r="I208" s="382">
        <f t="shared" si="14"/>
        <v>0</v>
      </c>
      <c r="J208" s="383">
        <f>HLOOKUP(A_Stammdaten!$B$14,$M$31:$S$400,ROW(B208)-30,FALSE)+IF(OR(B208=0,A_Stammdaten!$B$14&lt;B208,B208&lt;A_Stammdaten!$B$14-19),0,I208*1/20)</f>
        <v>0</v>
      </c>
      <c r="K208" s="383">
        <f>HLOOKUP(A_Stammdaten!$B$14,$M$31:$S$400,ROW(B208)-30,FALSE)</f>
        <v>0</v>
      </c>
      <c r="L208" s="383">
        <f>+IF(OR(B208=0,A_Stammdaten!$B$14&lt;B208,B208&lt;A_Stammdaten!$B$14-19),0,I208*1/20)</f>
        <v>0</v>
      </c>
      <c r="M208" s="382">
        <f t="shared" ref="M208:S233" si="17">IF(OR($I208=0,M$31&lt;$B208,$B208=0,20-(M$31-$B208)=0),0,$I208*(19-(M$31-$B208))/20)</f>
        <v>0</v>
      </c>
      <c r="N208" s="382">
        <f t="shared" si="17"/>
        <v>0</v>
      </c>
      <c r="O208" s="382">
        <f t="shared" si="17"/>
        <v>0</v>
      </c>
      <c r="P208" s="382">
        <f t="shared" si="17"/>
        <v>0</v>
      </c>
      <c r="Q208" s="382">
        <f t="shared" si="17"/>
        <v>0</v>
      </c>
      <c r="R208" s="382">
        <f t="shared" si="17"/>
        <v>0</v>
      </c>
      <c r="S208" s="382">
        <f t="shared" si="17"/>
        <v>0</v>
      </c>
      <c r="T208" s="83"/>
    </row>
    <row r="209" spans="1:20" x14ac:dyDescent="0.25">
      <c r="A209" s="380"/>
      <c r="B209" s="381"/>
      <c r="C209" s="380"/>
      <c r="D209" s="380"/>
      <c r="E209" s="380"/>
      <c r="F209" s="380"/>
      <c r="G209" s="380"/>
      <c r="H209" s="380"/>
      <c r="I209" s="382">
        <f t="shared" si="14"/>
        <v>0</v>
      </c>
      <c r="J209" s="383">
        <f>HLOOKUP(A_Stammdaten!$B$14,$M$31:$S$400,ROW(B209)-30,FALSE)+IF(OR(B209=0,A_Stammdaten!$B$14&lt;B209,B209&lt;A_Stammdaten!$B$14-19),0,I209*1/20)</f>
        <v>0</v>
      </c>
      <c r="K209" s="383">
        <f>HLOOKUP(A_Stammdaten!$B$14,$M$31:$S$400,ROW(B209)-30,FALSE)</f>
        <v>0</v>
      </c>
      <c r="L209" s="383">
        <f>+IF(OR(B209=0,A_Stammdaten!$B$14&lt;B209,B209&lt;A_Stammdaten!$B$14-19),0,I209*1/20)</f>
        <v>0</v>
      </c>
      <c r="M209" s="382">
        <f t="shared" si="17"/>
        <v>0</v>
      </c>
      <c r="N209" s="382">
        <f t="shared" si="17"/>
        <v>0</v>
      </c>
      <c r="O209" s="382">
        <f t="shared" si="17"/>
        <v>0</v>
      </c>
      <c r="P209" s="382">
        <f t="shared" si="17"/>
        <v>0</v>
      </c>
      <c r="Q209" s="382">
        <f t="shared" si="17"/>
        <v>0</v>
      </c>
      <c r="R209" s="382">
        <f t="shared" si="17"/>
        <v>0</v>
      </c>
      <c r="S209" s="382">
        <f t="shared" si="17"/>
        <v>0</v>
      </c>
      <c r="T209" s="83"/>
    </row>
    <row r="210" spans="1:20" x14ac:dyDescent="0.25">
      <c r="A210" s="380"/>
      <c r="B210" s="381"/>
      <c r="C210" s="380"/>
      <c r="D210" s="380"/>
      <c r="E210" s="380"/>
      <c r="F210" s="380"/>
      <c r="G210" s="380"/>
      <c r="H210" s="380"/>
      <c r="I210" s="382">
        <f t="shared" si="14"/>
        <v>0</v>
      </c>
      <c r="J210" s="383">
        <f>HLOOKUP(A_Stammdaten!$B$14,$M$31:$S$400,ROW(B210)-30,FALSE)+IF(OR(B210=0,A_Stammdaten!$B$14&lt;B210,B210&lt;A_Stammdaten!$B$14-19),0,I210*1/20)</f>
        <v>0</v>
      </c>
      <c r="K210" s="383">
        <f>HLOOKUP(A_Stammdaten!$B$14,$M$31:$S$400,ROW(B210)-30,FALSE)</f>
        <v>0</v>
      </c>
      <c r="L210" s="383">
        <f>+IF(OR(B210=0,A_Stammdaten!$B$14&lt;B210,B210&lt;A_Stammdaten!$B$14-19),0,I210*1/20)</f>
        <v>0</v>
      </c>
      <c r="M210" s="382">
        <f t="shared" si="17"/>
        <v>0</v>
      </c>
      <c r="N210" s="382">
        <f t="shared" si="17"/>
        <v>0</v>
      </c>
      <c r="O210" s="382">
        <f t="shared" si="17"/>
        <v>0</v>
      </c>
      <c r="P210" s="382">
        <f t="shared" si="17"/>
        <v>0</v>
      </c>
      <c r="Q210" s="382">
        <f t="shared" si="17"/>
        <v>0</v>
      </c>
      <c r="R210" s="382">
        <f t="shared" si="17"/>
        <v>0</v>
      </c>
      <c r="S210" s="382">
        <f t="shared" si="17"/>
        <v>0</v>
      </c>
      <c r="T210" s="83"/>
    </row>
    <row r="211" spans="1:20" x14ac:dyDescent="0.25">
      <c r="A211" s="380"/>
      <c r="B211" s="381"/>
      <c r="C211" s="380"/>
      <c r="D211" s="380"/>
      <c r="E211" s="380"/>
      <c r="F211" s="380"/>
      <c r="G211" s="380"/>
      <c r="H211" s="380"/>
      <c r="I211" s="382">
        <f t="shared" si="14"/>
        <v>0</v>
      </c>
      <c r="J211" s="383">
        <f>HLOOKUP(A_Stammdaten!$B$14,$M$31:$S$400,ROW(B211)-30,FALSE)+IF(OR(B211=0,A_Stammdaten!$B$14&lt;B211,B211&lt;A_Stammdaten!$B$14-19),0,I211*1/20)</f>
        <v>0</v>
      </c>
      <c r="K211" s="383">
        <f>HLOOKUP(A_Stammdaten!$B$14,$M$31:$S$400,ROW(B211)-30,FALSE)</f>
        <v>0</v>
      </c>
      <c r="L211" s="383">
        <f>+IF(OR(B211=0,A_Stammdaten!$B$14&lt;B211,B211&lt;A_Stammdaten!$B$14-19),0,I211*1/20)</f>
        <v>0</v>
      </c>
      <c r="M211" s="382">
        <f t="shared" si="17"/>
        <v>0</v>
      </c>
      <c r="N211" s="382">
        <f t="shared" si="17"/>
        <v>0</v>
      </c>
      <c r="O211" s="382">
        <f t="shared" si="17"/>
        <v>0</v>
      </c>
      <c r="P211" s="382">
        <f t="shared" si="17"/>
        <v>0</v>
      </c>
      <c r="Q211" s="382">
        <f t="shared" si="17"/>
        <v>0</v>
      </c>
      <c r="R211" s="382">
        <f t="shared" si="17"/>
        <v>0</v>
      </c>
      <c r="S211" s="382">
        <f t="shared" si="17"/>
        <v>0</v>
      </c>
      <c r="T211" s="83"/>
    </row>
    <row r="212" spans="1:20" x14ac:dyDescent="0.25">
      <c r="A212" s="380"/>
      <c r="B212" s="381"/>
      <c r="C212" s="380"/>
      <c r="D212" s="380"/>
      <c r="E212" s="380"/>
      <c r="F212" s="380"/>
      <c r="G212" s="380"/>
      <c r="H212" s="380"/>
      <c r="I212" s="382">
        <f t="shared" si="14"/>
        <v>0</v>
      </c>
      <c r="J212" s="383">
        <f>HLOOKUP(A_Stammdaten!$B$14,$M$31:$S$400,ROW(B212)-30,FALSE)+IF(OR(B212=0,A_Stammdaten!$B$14&lt;B212,B212&lt;A_Stammdaten!$B$14-19),0,I212*1/20)</f>
        <v>0</v>
      </c>
      <c r="K212" s="383">
        <f>HLOOKUP(A_Stammdaten!$B$14,$M$31:$S$400,ROW(B212)-30,FALSE)</f>
        <v>0</v>
      </c>
      <c r="L212" s="383">
        <f>+IF(OR(B212=0,A_Stammdaten!$B$14&lt;B212,B212&lt;A_Stammdaten!$B$14-19),0,I212*1/20)</f>
        <v>0</v>
      </c>
      <c r="M212" s="382">
        <f t="shared" si="17"/>
        <v>0</v>
      </c>
      <c r="N212" s="382">
        <f t="shared" si="17"/>
        <v>0</v>
      </c>
      <c r="O212" s="382">
        <f t="shared" si="17"/>
        <v>0</v>
      </c>
      <c r="P212" s="382">
        <f t="shared" si="17"/>
        <v>0</v>
      </c>
      <c r="Q212" s="382">
        <f t="shared" si="17"/>
        <v>0</v>
      </c>
      <c r="R212" s="382">
        <f t="shared" si="17"/>
        <v>0</v>
      </c>
      <c r="S212" s="382">
        <f t="shared" si="17"/>
        <v>0</v>
      </c>
      <c r="T212" s="83"/>
    </row>
    <row r="213" spans="1:20" x14ac:dyDescent="0.25">
      <c r="A213" s="380"/>
      <c r="B213" s="381"/>
      <c r="C213" s="380"/>
      <c r="D213" s="380"/>
      <c r="E213" s="380"/>
      <c r="F213" s="380"/>
      <c r="G213" s="380"/>
      <c r="H213" s="380"/>
      <c r="I213" s="382">
        <f t="shared" si="14"/>
        <v>0</v>
      </c>
      <c r="J213" s="383">
        <f>HLOOKUP(A_Stammdaten!$B$14,$M$31:$S$400,ROW(B213)-30,FALSE)+IF(OR(B213=0,A_Stammdaten!$B$14&lt;B213,B213&lt;A_Stammdaten!$B$14-19),0,I213*1/20)</f>
        <v>0</v>
      </c>
      <c r="K213" s="383">
        <f>HLOOKUP(A_Stammdaten!$B$14,$M$31:$S$400,ROW(B213)-30,FALSE)</f>
        <v>0</v>
      </c>
      <c r="L213" s="383">
        <f>+IF(OR(B213=0,A_Stammdaten!$B$14&lt;B213,B213&lt;A_Stammdaten!$B$14-19),0,I213*1/20)</f>
        <v>0</v>
      </c>
      <c r="M213" s="382">
        <f t="shared" si="17"/>
        <v>0</v>
      </c>
      <c r="N213" s="382">
        <f t="shared" si="17"/>
        <v>0</v>
      </c>
      <c r="O213" s="382">
        <f t="shared" si="17"/>
        <v>0</v>
      </c>
      <c r="P213" s="382">
        <f t="shared" si="17"/>
        <v>0</v>
      </c>
      <c r="Q213" s="382">
        <f t="shared" si="17"/>
        <v>0</v>
      </c>
      <c r="R213" s="382">
        <f t="shared" si="17"/>
        <v>0</v>
      </c>
      <c r="S213" s="382">
        <f t="shared" si="17"/>
        <v>0</v>
      </c>
      <c r="T213" s="83"/>
    </row>
    <row r="214" spans="1:20" x14ac:dyDescent="0.25">
      <c r="A214" s="380"/>
      <c r="B214" s="381"/>
      <c r="C214" s="380"/>
      <c r="D214" s="380"/>
      <c r="E214" s="380"/>
      <c r="F214" s="380"/>
      <c r="G214" s="380"/>
      <c r="H214" s="380"/>
      <c r="I214" s="382">
        <f t="shared" si="14"/>
        <v>0</v>
      </c>
      <c r="J214" s="383">
        <f>HLOOKUP(A_Stammdaten!$B$14,$M$31:$S$400,ROW(B214)-30,FALSE)+IF(OR(B214=0,A_Stammdaten!$B$14&lt;B214,B214&lt;A_Stammdaten!$B$14-19),0,I214*1/20)</f>
        <v>0</v>
      </c>
      <c r="K214" s="383">
        <f>HLOOKUP(A_Stammdaten!$B$14,$M$31:$S$400,ROW(B214)-30,FALSE)</f>
        <v>0</v>
      </c>
      <c r="L214" s="383">
        <f>+IF(OR(B214=0,A_Stammdaten!$B$14&lt;B214,B214&lt;A_Stammdaten!$B$14-19),0,I214*1/20)</f>
        <v>0</v>
      </c>
      <c r="M214" s="382">
        <f t="shared" si="17"/>
        <v>0</v>
      </c>
      <c r="N214" s="382">
        <f t="shared" si="17"/>
        <v>0</v>
      </c>
      <c r="O214" s="382">
        <f t="shared" si="17"/>
        <v>0</v>
      </c>
      <c r="P214" s="382">
        <f t="shared" si="17"/>
        <v>0</v>
      </c>
      <c r="Q214" s="382">
        <f t="shared" si="17"/>
        <v>0</v>
      </c>
      <c r="R214" s="382">
        <f t="shared" si="17"/>
        <v>0</v>
      </c>
      <c r="S214" s="382">
        <f t="shared" si="17"/>
        <v>0</v>
      </c>
      <c r="T214" s="83"/>
    </row>
    <row r="215" spans="1:20" x14ac:dyDescent="0.25">
      <c r="A215" s="380"/>
      <c r="B215" s="381"/>
      <c r="C215" s="380"/>
      <c r="D215" s="380"/>
      <c r="E215" s="380"/>
      <c r="F215" s="380"/>
      <c r="G215" s="380"/>
      <c r="H215" s="380"/>
      <c r="I215" s="382">
        <f t="shared" si="14"/>
        <v>0</v>
      </c>
      <c r="J215" s="383">
        <f>HLOOKUP(A_Stammdaten!$B$14,$M$31:$S$400,ROW(B215)-30,FALSE)+IF(OR(B215=0,A_Stammdaten!$B$14&lt;B215,B215&lt;A_Stammdaten!$B$14-19),0,I215*1/20)</f>
        <v>0</v>
      </c>
      <c r="K215" s="383">
        <f>HLOOKUP(A_Stammdaten!$B$14,$M$31:$S$400,ROW(B215)-30,FALSE)</f>
        <v>0</v>
      </c>
      <c r="L215" s="383">
        <f>+IF(OR(B215=0,A_Stammdaten!$B$14&lt;B215,B215&lt;A_Stammdaten!$B$14-19),0,I215*1/20)</f>
        <v>0</v>
      </c>
      <c r="M215" s="382">
        <f t="shared" si="17"/>
        <v>0</v>
      </c>
      <c r="N215" s="382">
        <f t="shared" si="17"/>
        <v>0</v>
      </c>
      <c r="O215" s="382">
        <f t="shared" si="17"/>
        <v>0</v>
      </c>
      <c r="P215" s="382">
        <f t="shared" si="17"/>
        <v>0</v>
      </c>
      <c r="Q215" s="382">
        <f t="shared" si="17"/>
        <v>0</v>
      </c>
      <c r="R215" s="382">
        <f t="shared" si="17"/>
        <v>0</v>
      </c>
      <c r="S215" s="382">
        <f t="shared" si="17"/>
        <v>0</v>
      </c>
      <c r="T215" s="83"/>
    </row>
    <row r="216" spans="1:20" x14ac:dyDescent="0.25">
      <c r="A216" s="380"/>
      <c r="B216" s="381"/>
      <c r="C216" s="380"/>
      <c r="D216" s="380"/>
      <c r="E216" s="380"/>
      <c r="F216" s="380"/>
      <c r="G216" s="380"/>
      <c r="H216" s="380"/>
      <c r="I216" s="382">
        <f t="shared" si="14"/>
        <v>0</v>
      </c>
      <c r="J216" s="383">
        <f>HLOOKUP(A_Stammdaten!$B$14,$M$31:$S$400,ROW(B216)-30,FALSE)+IF(OR(B216=0,A_Stammdaten!$B$14&lt;B216,B216&lt;A_Stammdaten!$B$14-19),0,I216*1/20)</f>
        <v>0</v>
      </c>
      <c r="K216" s="383">
        <f>HLOOKUP(A_Stammdaten!$B$14,$M$31:$S$400,ROW(B216)-30,FALSE)</f>
        <v>0</v>
      </c>
      <c r="L216" s="383">
        <f>+IF(OR(B216=0,A_Stammdaten!$B$14&lt;B216,B216&lt;A_Stammdaten!$B$14-19),0,I216*1/20)</f>
        <v>0</v>
      </c>
      <c r="M216" s="382">
        <f t="shared" si="17"/>
        <v>0</v>
      </c>
      <c r="N216" s="382">
        <f t="shared" si="17"/>
        <v>0</v>
      </c>
      <c r="O216" s="382">
        <f t="shared" si="17"/>
        <v>0</v>
      </c>
      <c r="P216" s="382">
        <f t="shared" si="17"/>
        <v>0</v>
      </c>
      <c r="Q216" s="382">
        <f t="shared" si="17"/>
        <v>0</v>
      </c>
      <c r="R216" s="382">
        <f t="shared" si="17"/>
        <v>0</v>
      </c>
      <c r="S216" s="382">
        <f t="shared" si="17"/>
        <v>0</v>
      </c>
      <c r="T216" s="83"/>
    </row>
    <row r="217" spans="1:20" x14ac:dyDescent="0.25">
      <c r="A217" s="380"/>
      <c r="B217" s="381"/>
      <c r="C217" s="380"/>
      <c r="D217" s="380"/>
      <c r="E217" s="380"/>
      <c r="F217" s="380"/>
      <c r="G217" s="380"/>
      <c r="H217" s="380"/>
      <c r="I217" s="382">
        <f t="shared" si="14"/>
        <v>0</v>
      </c>
      <c r="J217" s="383">
        <f>HLOOKUP(A_Stammdaten!$B$14,$M$31:$S$400,ROW(B217)-30,FALSE)+IF(OR(B217=0,A_Stammdaten!$B$14&lt;B217,B217&lt;A_Stammdaten!$B$14-19),0,I217*1/20)</f>
        <v>0</v>
      </c>
      <c r="K217" s="383">
        <f>HLOOKUP(A_Stammdaten!$B$14,$M$31:$S$400,ROW(B217)-30,FALSE)</f>
        <v>0</v>
      </c>
      <c r="L217" s="383">
        <f>+IF(OR(B217=0,A_Stammdaten!$B$14&lt;B217,B217&lt;A_Stammdaten!$B$14-19),0,I217*1/20)</f>
        <v>0</v>
      </c>
      <c r="M217" s="382">
        <f t="shared" si="17"/>
        <v>0</v>
      </c>
      <c r="N217" s="382">
        <f t="shared" si="17"/>
        <v>0</v>
      </c>
      <c r="O217" s="382">
        <f t="shared" si="17"/>
        <v>0</v>
      </c>
      <c r="P217" s="382">
        <f t="shared" si="17"/>
        <v>0</v>
      </c>
      <c r="Q217" s="382">
        <f t="shared" si="17"/>
        <v>0</v>
      </c>
      <c r="R217" s="382">
        <f t="shared" si="17"/>
        <v>0</v>
      </c>
      <c r="S217" s="382">
        <f t="shared" si="17"/>
        <v>0</v>
      </c>
      <c r="T217" s="83"/>
    </row>
    <row r="218" spans="1:20" x14ac:dyDescent="0.25">
      <c r="A218" s="380"/>
      <c r="B218" s="381"/>
      <c r="C218" s="380"/>
      <c r="D218" s="380"/>
      <c r="E218" s="380"/>
      <c r="F218" s="380"/>
      <c r="G218" s="380"/>
      <c r="H218" s="380"/>
      <c r="I218" s="382">
        <f t="shared" si="14"/>
        <v>0</v>
      </c>
      <c r="J218" s="383">
        <f>HLOOKUP(A_Stammdaten!$B$14,$M$31:$S$400,ROW(B218)-30,FALSE)+IF(OR(B218=0,A_Stammdaten!$B$14&lt;B218,B218&lt;A_Stammdaten!$B$14-19),0,I218*1/20)</f>
        <v>0</v>
      </c>
      <c r="K218" s="383">
        <f>HLOOKUP(A_Stammdaten!$B$14,$M$31:$S$400,ROW(B218)-30,FALSE)</f>
        <v>0</v>
      </c>
      <c r="L218" s="383">
        <f>+IF(OR(B218=0,A_Stammdaten!$B$14&lt;B218,B218&lt;A_Stammdaten!$B$14-19),0,I218*1/20)</f>
        <v>0</v>
      </c>
      <c r="M218" s="382">
        <f t="shared" si="17"/>
        <v>0</v>
      </c>
      <c r="N218" s="382">
        <f t="shared" si="17"/>
        <v>0</v>
      </c>
      <c r="O218" s="382">
        <f t="shared" si="17"/>
        <v>0</v>
      </c>
      <c r="P218" s="382">
        <f t="shared" si="17"/>
        <v>0</v>
      </c>
      <c r="Q218" s="382">
        <f t="shared" si="17"/>
        <v>0</v>
      </c>
      <c r="R218" s="382">
        <f t="shared" si="17"/>
        <v>0</v>
      </c>
      <c r="S218" s="382">
        <f t="shared" si="17"/>
        <v>0</v>
      </c>
      <c r="T218" s="83"/>
    </row>
    <row r="219" spans="1:20" x14ac:dyDescent="0.25">
      <c r="A219" s="380"/>
      <c r="B219" s="381"/>
      <c r="C219" s="380"/>
      <c r="D219" s="380"/>
      <c r="E219" s="380"/>
      <c r="F219" s="380"/>
      <c r="G219" s="380"/>
      <c r="H219" s="380"/>
      <c r="I219" s="382">
        <f t="shared" si="14"/>
        <v>0</v>
      </c>
      <c r="J219" s="383">
        <f>HLOOKUP(A_Stammdaten!$B$14,$M$31:$S$400,ROW(B219)-30,FALSE)+IF(OR(B219=0,A_Stammdaten!$B$14&lt;B219,B219&lt;A_Stammdaten!$B$14-19),0,I219*1/20)</f>
        <v>0</v>
      </c>
      <c r="K219" s="383">
        <f>HLOOKUP(A_Stammdaten!$B$14,$M$31:$S$400,ROW(B219)-30,FALSE)</f>
        <v>0</v>
      </c>
      <c r="L219" s="383">
        <f>+IF(OR(B219=0,A_Stammdaten!$B$14&lt;B219,B219&lt;A_Stammdaten!$B$14-19),0,I219*1/20)</f>
        <v>0</v>
      </c>
      <c r="M219" s="382">
        <f t="shared" si="17"/>
        <v>0</v>
      </c>
      <c r="N219" s="382">
        <f t="shared" si="17"/>
        <v>0</v>
      </c>
      <c r="O219" s="382">
        <f t="shared" si="17"/>
        <v>0</v>
      </c>
      <c r="P219" s="382">
        <f t="shared" si="17"/>
        <v>0</v>
      </c>
      <c r="Q219" s="382">
        <f t="shared" si="17"/>
        <v>0</v>
      </c>
      <c r="R219" s="382">
        <f t="shared" si="17"/>
        <v>0</v>
      </c>
      <c r="S219" s="382">
        <f t="shared" si="17"/>
        <v>0</v>
      </c>
      <c r="T219" s="83"/>
    </row>
    <row r="220" spans="1:20" x14ac:dyDescent="0.25">
      <c r="A220" s="380"/>
      <c r="B220" s="381"/>
      <c r="C220" s="380"/>
      <c r="D220" s="380"/>
      <c r="E220" s="380"/>
      <c r="F220" s="380"/>
      <c r="G220" s="380"/>
      <c r="H220" s="380"/>
      <c r="I220" s="382">
        <f t="shared" si="14"/>
        <v>0</v>
      </c>
      <c r="J220" s="383">
        <f>HLOOKUP(A_Stammdaten!$B$14,$M$31:$S$400,ROW(B220)-30,FALSE)+IF(OR(B220=0,A_Stammdaten!$B$14&lt;B220,B220&lt;A_Stammdaten!$B$14-19),0,I220*1/20)</f>
        <v>0</v>
      </c>
      <c r="K220" s="383">
        <f>HLOOKUP(A_Stammdaten!$B$14,$M$31:$S$400,ROW(B220)-30,FALSE)</f>
        <v>0</v>
      </c>
      <c r="L220" s="383">
        <f>+IF(OR(B220=0,A_Stammdaten!$B$14&lt;B220,B220&lt;A_Stammdaten!$B$14-19),0,I220*1/20)</f>
        <v>0</v>
      </c>
      <c r="M220" s="382">
        <f t="shared" si="17"/>
        <v>0</v>
      </c>
      <c r="N220" s="382">
        <f t="shared" si="17"/>
        <v>0</v>
      </c>
      <c r="O220" s="382">
        <f t="shared" si="17"/>
        <v>0</v>
      </c>
      <c r="P220" s="382">
        <f t="shared" si="17"/>
        <v>0</v>
      </c>
      <c r="Q220" s="382">
        <f t="shared" si="17"/>
        <v>0</v>
      </c>
      <c r="R220" s="382">
        <f t="shared" si="17"/>
        <v>0</v>
      </c>
      <c r="S220" s="382">
        <f t="shared" si="17"/>
        <v>0</v>
      </c>
      <c r="T220" s="83"/>
    </row>
    <row r="221" spans="1:20" x14ac:dyDescent="0.25">
      <c r="A221" s="380"/>
      <c r="B221" s="381"/>
      <c r="C221" s="380"/>
      <c r="D221" s="380"/>
      <c r="E221" s="380"/>
      <c r="F221" s="380"/>
      <c r="G221" s="380"/>
      <c r="H221" s="380"/>
      <c r="I221" s="382">
        <f t="shared" si="14"/>
        <v>0</v>
      </c>
      <c r="J221" s="383">
        <f>HLOOKUP(A_Stammdaten!$B$14,$M$31:$S$400,ROW(B221)-30,FALSE)+IF(OR(B221=0,A_Stammdaten!$B$14&lt;B221,B221&lt;A_Stammdaten!$B$14-19),0,I221*1/20)</f>
        <v>0</v>
      </c>
      <c r="K221" s="383">
        <f>HLOOKUP(A_Stammdaten!$B$14,$M$31:$S$400,ROW(B221)-30,FALSE)</f>
        <v>0</v>
      </c>
      <c r="L221" s="383">
        <f>+IF(OR(B221=0,A_Stammdaten!$B$14&lt;B221,B221&lt;A_Stammdaten!$B$14-19),0,I221*1/20)</f>
        <v>0</v>
      </c>
      <c r="M221" s="382">
        <f t="shared" si="17"/>
        <v>0</v>
      </c>
      <c r="N221" s="382">
        <f t="shared" si="17"/>
        <v>0</v>
      </c>
      <c r="O221" s="382">
        <f t="shared" si="17"/>
        <v>0</v>
      </c>
      <c r="P221" s="382">
        <f t="shared" si="17"/>
        <v>0</v>
      </c>
      <c r="Q221" s="382">
        <f t="shared" si="17"/>
        <v>0</v>
      </c>
      <c r="R221" s="382">
        <f t="shared" si="17"/>
        <v>0</v>
      </c>
      <c r="S221" s="382">
        <f t="shared" si="17"/>
        <v>0</v>
      </c>
      <c r="T221" s="83"/>
    </row>
    <row r="222" spans="1:20" x14ac:dyDescent="0.25">
      <c r="A222" s="380"/>
      <c r="B222" s="381"/>
      <c r="C222" s="380"/>
      <c r="D222" s="380"/>
      <c r="E222" s="380"/>
      <c r="F222" s="380"/>
      <c r="G222" s="380"/>
      <c r="H222" s="380"/>
      <c r="I222" s="382">
        <f t="shared" si="14"/>
        <v>0</v>
      </c>
      <c r="J222" s="383">
        <f>HLOOKUP(A_Stammdaten!$B$14,$M$31:$S$400,ROW(B222)-30,FALSE)+IF(OR(B222=0,A_Stammdaten!$B$14&lt;B222,B222&lt;A_Stammdaten!$B$14-19),0,I222*1/20)</f>
        <v>0</v>
      </c>
      <c r="K222" s="383">
        <f>HLOOKUP(A_Stammdaten!$B$14,$M$31:$S$400,ROW(B222)-30,FALSE)</f>
        <v>0</v>
      </c>
      <c r="L222" s="383">
        <f>+IF(OR(B222=0,A_Stammdaten!$B$14&lt;B222,B222&lt;A_Stammdaten!$B$14-19),0,I222*1/20)</f>
        <v>0</v>
      </c>
      <c r="M222" s="382">
        <f t="shared" si="17"/>
        <v>0</v>
      </c>
      <c r="N222" s="382">
        <f t="shared" si="17"/>
        <v>0</v>
      </c>
      <c r="O222" s="382">
        <f t="shared" si="17"/>
        <v>0</v>
      </c>
      <c r="P222" s="382">
        <f t="shared" si="17"/>
        <v>0</v>
      </c>
      <c r="Q222" s="382">
        <f t="shared" si="17"/>
        <v>0</v>
      </c>
      <c r="R222" s="382">
        <f t="shared" si="17"/>
        <v>0</v>
      </c>
      <c r="S222" s="382">
        <f t="shared" si="17"/>
        <v>0</v>
      </c>
      <c r="T222" s="83"/>
    </row>
    <row r="223" spans="1:20" x14ac:dyDescent="0.25">
      <c r="A223" s="380"/>
      <c r="B223" s="381"/>
      <c r="C223" s="380"/>
      <c r="D223" s="380"/>
      <c r="E223" s="380"/>
      <c r="F223" s="380"/>
      <c r="G223" s="380"/>
      <c r="H223" s="380"/>
      <c r="I223" s="382">
        <f t="shared" si="14"/>
        <v>0</v>
      </c>
      <c r="J223" s="383">
        <f>HLOOKUP(A_Stammdaten!$B$14,$M$31:$S$400,ROW(B223)-30,FALSE)+IF(OR(B223=0,A_Stammdaten!$B$14&lt;B223,B223&lt;A_Stammdaten!$B$14-19),0,I223*1/20)</f>
        <v>0</v>
      </c>
      <c r="K223" s="383">
        <f>HLOOKUP(A_Stammdaten!$B$14,$M$31:$S$400,ROW(B223)-30,FALSE)</f>
        <v>0</v>
      </c>
      <c r="L223" s="383">
        <f>+IF(OR(B223=0,A_Stammdaten!$B$14&lt;B223,B223&lt;A_Stammdaten!$B$14-19),0,I223*1/20)</f>
        <v>0</v>
      </c>
      <c r="M223" s="382">
        <f t="shared" si="17"/>
        <v>0</v>
      </c>
      <c r="N223" s="382">
        <f t="shared" si="17"/>
        <v>0</v>
      </c>
      <c r="O223" s="382">
        <f t="shared" si="17"/>
        <v>0</v>
      </c>
      <c r="P223" s="382">
        <f t="shared" si="17"/>
        <v>0</v>
      </c>
      <c r="Q223" s="382">
        <f t="shared" si="17"/>
        <v>0</v>
      </c>
      <c r="R223" s="382">
        <f t="shared" si="17"/>
        <v>0</v>
      </c>
      <c r="S223" s="382">
        <f t="shared" si="17"/>
        <v>0</v>
      </c>
      <c r="T223" s="83"/>
    </row>
    <row r="224" spans="1:20" x14ac:dyDescent="0.25">
      <c r="A224" s="380"/>
      <c r="B224" s="381"/>
      <c r="C224" s="380"/>
      <c r="D224" s="380"/>
      <c r="E224" s="380"/>
      <c r="F224" s="380"/>
      <c r="G224" s="380"/>
      <c r="H224" s="380"/>
      <c r="I224" s="382">
        <f t="shared" si="14"/>
        <v>0</v>
      </c>
      <c r="J224" s="383">
        <f>HLOOKUP(A_Stammdaten!$B$14,$M$31:$S$400,ROW(B224)-30,FALSE)+IF(OR(B224=0,A_Stammdaten!$B$14&lt;B224,B224&lt;A_Stammdaten!$B$14-19),0,I224*1/20)</f>
        <v>0</v>
      </c>
      <c r="K224" s="383">
        <f>HLOOKUP(A_Stammdaten!$B$14,$M$31:$S$400,ROW(B224)-30,FALSE)</f>
        <v>0</v>
      </c>
      <c r="L224" s="383">
        <f>+IF(OR(B224=0,A_Stammdaten!$B$14&lt;B224,B224&lt;A_Stammdaten!$B$14-19),0,I224*1/20)</f>
        <v>0</v>
      </c>
      <c r="M224" s="382">
        <f t="shared" si="17"/>
        <v>0</v>
      </c>
      <c r="N224" s="382">
        <f t="shared" si="17"/>
        <v>0</v>
      </c>
      <c r="O224" s="382">
        <f t="shared" si="17"/>
        <v>0</v>
      </c>
      <c r="P224" s="382">
        <f t="shared" si="17"/>
        <v>0</v>
      </c>
      <c r="Q224" s="382">
        <f t="shared" si="17"/>
        <v>0</v>
      </c>
      <c r="R224" s="382">
        <f t="shared" si="17"/>
        <v>0</v>
      </c>
      <c r="S224" s="382">
        <f t="shared" si="17"/>
        <v>0</v>
      </c>
      <c r="T224" s="83"/>
    </row>
    <row r="225" spans="1:20" x14ac:dyDescent="0.25">
      <c r="A225" s="380"/>
      <c r="B225" s="381"/>
      <c r="C225" s="380"/>
      <c r="D225" s="380"/>
      <c r="E225" s="380"/>
      <c r="F225" s="380"/>
      <c r="G225" s="380"/>
      <c r="H225" s="380"/>
      <c r="I225" s="382">
        <f t="shared" ref="I225:I231" si="18">SUM(C225,E225,G225)-SUM(F225,H225)</f>
        <v>0</v>
      </c>
      <c r="J225" s="383">
        <f>HLOOKUP(A_Stammdaten!$B$14,$M$31:$S$400,ROW(B225)-30,FALSE)+IF(OR(B225=0,A_Stammdaten!$B$14&lt;B225,B225&lt;A_Stammdaten!$B$14-19),0,I225*1/20)</f>
        <v>0</v>
      </c>
      <c r="K225" s="383">
        <f>HLOOKUP(A_Stammdaten!$B$14,$M$31:$S$400,ROW(B225)-30,FALSE)</f>
        <v>0</v>
      </c>
      <c r="L225" s="383">
        <f>+IF(OR(B225=0,A_Stammdaten!$B$14&lt;B225,B225&lt;A_Stammdaten!$B$14-19),0,I225*1/20)</f>
        <v>0</v>
      </c>
      <c r="M225" s="382">
        <f t="shared" si="17"/>
        <v>0</v>
      </c>
      <c r="N225" s="382">
        <f t="shared" si="17"/>
        <v>0</v>
      </c>
      <c r="O225" s="382">
        <f t="shared" si="17"/>
        <v>0</v>
      </c>
      <c r="P225" s="382">
        <f t="shared" si="17"/>
        <v>0</v>
      </c>
      <c r="Q225" s="382">
        <f t="shared" si="17"/>
        <v>0</v>
      </c>
      <c r="R225" s="382">
        <f t="shared" si="17"/>
        <v>0</v>
      </c>
      <c r="S225" s="382">
        <f t="shared" si="17"/>
        <v>0</v>
      </c>
      <c r="T225" s="83"/>
    </row>
    <row r="226" spans="1:20" x14ac:dyDescent="0.25">
      <c r="A226" s="380"/>
      <c r="B226" s="381"/>
      <c r="C226" s="380"/>
      <c r="D226" s="380"/>
      <c r="E226" s="380"/>
      <c r="F226" s="380"/>
      <c r="G226" s="380"/>
      <c r="H226" s="380"/>
      <c r="I226" s="382">
        <f t="shared" si="18"/>
        <v>0</v>
      </c>
      <c r="J226" s="383">
        <f>HLOOKUP(A_Stammdaten!$B$14,$M$31:$S$400,ROW(B226)-30,FALSE)+IF(OR(B226=0,A_Stammdaten!$B$14&lt;B226,B226&lt;A_Stammdaten!$B$14-19),0,I226*1/20)</f>
        <v>0</v>
      </c>
      <c r="K226" s="383">
        <f>HLOOKUP(A_Stammdaten!$B$14,$M$31:$S$400,ROW(B226)-30,FALSE)</f>
        <v>0</v>
      </c>
      <c r="L226" s="383">
        <f>+IF(OR(B226=0,A_Stammdaten!$B$14&lt;B226,B226&lt;A_Stammdaten!$B$14-19),0,I226*1/20)</f>
        <v>0</v>
      </c>
      <c r="M226" s="382">
        <f t="shared" si="17"/>
        <v>0</v>
      </c>
      <c r="N226" s="382">
        <f t="shared" si="17"/>
        <v>0</v>
      </c>
      <c r="O226" s="382">
        <f t="shared" si="17"/>
        <v>0</v>
      </c>
      <c r="P226" s="382">
        <f t="shared" si="17"/>
        <v>0</v>
      </c>
      <c r="Q226" s="382">
        <f t="shared" si="17"/>
        <v>0</v>
      </c>
      <c r="R226" s="382">
        <f t="shared" si="17"/>
        <v>0</v>
      </c>
      <c r="S226" s="382">
        <f t="shared" si="17"/>
        <v>0</v>
      </c>
      <c r="T226" s="83"/>
    </row>
    <row r="227" spans="1:20" x14ac:dyDescent="0.25">
      <c r="A227" s="380"/>
      <c r="B227" s="381"/>
      <c r="C227" s="380"/>
      <c r="D227" s="380"/>
      <c r="E227" s="380"/>
      <c r="F227" s="380"/>
      <c r="G227" s="380"/>
      <c r="H227" s="380"/>
      <c r="I227" s="382">
        <f t="shared" si="18"/>
        <v>0</v>
      </c>
      <c r="J227" s="383">
        <f>HLOOKUP(A_Stammdaten!$B$14,$M$31:$S$400,ROW(B227)-30,FALSE)+IF(OR(B227=0,A_Stammdaten!$B$14&lt;B227,B227&lt;A_Stammdaten!$B$14-19),0,I227*1/20)</f>
        <v>0</v>
      </c>
      <c r="K227" s="383">
        <f>HLOOKUP(A_Stammdaten!$B$14,$M$31:$S$400,ROW(B227)-30,FALSE)</f>
        <v>0</v>
      </c>
      <c r="L227" s="383">
        <f>+IF(OR(B227=0,A_Stammdaten!$B$14&lt;B227,B227&lt;A_Stammdaten!$B$14-19),0,I227*1/20)</f>
        <v>0</v>
      </c>
      <c r="M227" s="382">
        <f t="shared" si="17"/>
        <v>0</v>
      </c>
      <c r="N227" s="382">
        <f t="shared" si="17"/>
        <v>0</v>
      </c>
      <c r="O227" s="382">
        <f t="shared" si="17"/>
        <v>0</v>
      </c>
      <c r="P227" s="382">
        <f t="shared" si="17"/>
        <v>0</v>
      </c>
      <c r="Q227" s="382">
        <f t="shared" si="17"/>
        <v>0</v>
      </c>
      <c r="R227" s="382">
        <f t="shared" si="17"/>
        <v>0</v>
      </c>
      <c r="S227" s="382">
        <f t="shared" si="17"/>
        <v>0</v>
      </c>
      <c r="T227" s="83"/>
    </row>
    <row r="228" spans="1:20" x14ac:dyDescent="0.25">
      <c r="A228" s="380"/>
      <c r="B228" s="381"/>
      <c r="C228" s="380"/>
      <c r="D228" s="380"/>
      <c r="E228" s="380"/>
      <c r="F228" s="380"/>
      <c r="G228" s="380"/>
      <c r="H228" s="380"/>
      <c r="I228" s="382">
        <f t="shared" si="18"/>
        <v>0</v>
      </c>
      <c r="J228" s="383">
        <f>HLOOKUP(A_Stammdaten!$B$14,$M$31:$S$400,ROW(B228)-30,FALSE)+IF(OR(B228=0,A_Stammdaten!$B$14&lt;B228,B228&lt;A_Stammdaten!$B$14-19),0,I228*1/20)</f>
        <v>0</v>
      </c>
      <c r="K228" s="383">
        <f>HLOOKUP(A_Stammdaten!$B$14,$M$31:$S$400,ROW(B228)-30,FALSE)</f>
        <v>0</v>
      </c>
      <c r="L228" s="383">
        <f>+IF(OR(B228=0,A_Stammdaten!$B$14&lt;B228,B228&lt;A_Stammdaten!$B$14-19),0,I228*1/20)</f>
        <v>0</v>
      </c>
      <c r="M228" s="382">
        <f t="shared" si="17"/>
        <v>0</v>
      </c>
      <c r="N228" s="382">
        <f t="shared" si="17"/>
        <v>0</v>
      </c>
      <c r="O228" s="382">
        <f t="shared" si="17"/>
        <v>0</v>
      </c>
      <c r="P228" s="382">
        <f t="shared" si="17"/>
        <v>0</v>
      </c>
      <c r="Q228" s="382">
        <f t="shared" si="17"/>
        <v>0</v>
      </c>
      <c r="R228" s="382">
        <f t="shared" si="17"/>
        <v>0</v>
      </c>
      <c r="S228" s="382">
        <f t="shared" si="17"/>
        <v>0</v>
      </c>
      <c r="T228" s="83"/>
    </row>
    <row r="229" spans="1:20" x14ac:dyDescent="0.25">
      <c r="A229" s="380"/>
      <c r="B229" s="381"/>
      <c r="C229" s="380"/>
      <c r="D229" s="380"/>
      <c r="E229" s="380"/>
      <c r="F229" s="380"/>
      <c r="G229" s="380"/>
      <c r="H229" s="380"/>
      <c r="I229" s="382">
        <f t="shared" si="18"/>
        <v>0</v>
      </c>
      <c r="J229" s="383">
        <f>HLOOKUP(A_Stammdaten!$B$14,$M$31:$S$400,ROW(B229)-30,FALSE)+IF(OR(B229=0,A_Stammdaten!$B$14&lt;B229,B229&lt;A_Stammdaten!$B$14-19),0,I229*1/20)</f>
        <v>0</v>
      </c>
      <c r="K229" s="383">
        <f>HLOOKUP(A_Stammdaten!$B$14,$M$31:$S$400,ROW(B229)-30,FALSE)</f>
        <v>0</v>
      </c>
      <c r="L229" s="383">
        <f>+IF(OR(B229=0,A_Stammdaten!$B$14&lt;B229,B229&lt;A_Stammdaten!$B$14-19),0,I229*1/20)</f>
        <v>0</v>
      </c>
      <c r="M229" s="382">
        <f t="shared" si="17"/>
        <v>0</v>
      </c>
      <c r="N229" s="382">
        <f t="shared" si="17"/>
        <v>0</v>
      </c>
      <c r="O229" s="382">
        <f t="shared" si="17"/>
        <v>0</v>
      </c>
      <c r="P229" s="382">
        <f t="shared" si="17"/>
        <v>0</v>
      </c>
      <c r="Q229" s="382">
        <f t="shared" si="17"/>
        <v>0</v>
      </c>
      <c r="R229" s="382">
        <f t="shared" si="17"/>
        <v>0</v>
      </c>
      <c r="S229" s="382">
        <f t="shared" si="17"/>
        <v>0</v>
      </c>
      <c r="T229" s="83"/>
    </row>
    <row r="230" spans="1:20" x14ac:dyDescent="0.25">
      <c r="A230" s="380"/>
      <c r="B230" s="381"/>
      <c r="C230" s="380"/>
      <c r="D230" s="380"/>
      <c r="E230" s="380"/>
      <c r="F230" s="380"/>
      <c r="G230" s="380"/>
      <c r="H230" s="380"/>
      <c r="I230" s="382">
        <f t="shared" si="18"/>
        <v>0</v>
      </c>
      <c r="J230" s="383">
        <f>HLOOKUP(A_Stammdaten!$B$14,$M$31:$S$400,ROW(B230)-30,FALSE)+IF(OR(B230=0,A_Stammdaten!$B$14&lt;B230,B230&lt;A_Stammdaten!$B$14-19),0,I230*1/20)</f>
        <v>0</v>
      </c>
      <c r="K230" s="383">
        <f>HLOOKUP(A_Stammdaten!$B$14,$M$31:$S$400,ROW(B230)-30,FALSE)</f>
        <v>0</v>
      </c>
      <c r="L230" s="383">
        <f>+IF(OR(B230=0,A_Stammdaten!$B$14&lt;B230,B230&lt;A_Stammdaten!$B$14-19),0,I230*1/20)</f>
        <v>0</v>
      </c>
      <c r="M230" s="382">
        <f t="shared" si="17"/>
        <v>0</v>
      </c>
      <c r="N230" s="382">
        <f t="shared" si="17"/>
        <v>0</v>
      </c>
      <c r="O230" s="382">
        <f t="shared" si="17"/>
        <v>0</v>
      </c>
      <c r="P230" s="382">
        <f t="shared" si="17"/>
        <v>0</v>
      </c>
      <c r="Q230" s="382">
        <f t="shared" si="17"/>
        <v>0</v>
      </c>
      <c r="R230" s="382">
        <f t="shared" si="17"/>
        <v>0</v>
      </c>
      <c r="S230" s="382">
        <f t="shared" si="17"/>
        <v>0</v>
      </c>
      <c r="T230" s="83"/>
    </row>
    <row r="231" spans="1:20" x14ac:dyDescent="0.25">
      <c r="A231" s="380"/>
      <c r="B231" s="381"/>
      <c r="C231" s="380"/>
      <c r="D231" s="380"/>
      <c r="E231" s="380"/>
      <c r="F231" s="380"/>
      <c r="G231" s="380"/>
      <c r="H231" s="380"/>
      <c r="I231" s="382">
        <f t="shared" si="18"/>
        <v>0</v>
      </c>
      <c r="J231" s="383">
        <f>HLOOKUP(A_Stammdaten!$B$14,$M$31:$S$400,ROW(B231)-30,FALSE)+IF(OR(B231=0,A_Stammdaten!$B$14&lt;B231,B231&lt;A_Stammdaten!$B$14-19),0,I231*1/20)</f>
        <v>0</v>
      </c>
      <c r="K231" s="383">
        <f>HLOOKUP(A_Stammdaten!$B$14,$M$31:$S$400,ROW(B231)-30,FALSE)</f>
        <v>0</v>
      </c>
      <c r="L231" s="383">
        <f>+IF(OR(B231=0,A_Stammdaten!$B$14&lt;B231,B231&lt;A_Stammdaten!$B$14-19),0,I231*1/20)</f>
        <v>0</v>
      </c>
      <c r="M231" s="382">
        <f t="shared" si="17"/>
        <v>0</v>
      </c>
      <c r="N231" s="382">
        <f t="shared" si="17"/>
        <v>0</v>
      </c>
      <c r="O231" s="382">
        <f t="shared" si="17"/>
        <v>0</v>
      </c>
      <c r="P231" s="382">
        <f t="shared" si="17"/>
        <v>0</v>
      </c>
      <c r="Q231" s="382">
        <f t="shared" si="17"/>
        <v>0</v>
      </c>
      <c r="R231" s="382">
        <f t="shared" si="17"/>
        <v>0</v>
      </c>
      <c r="S231" s="382">
        <f t="shared" si="17"/>
        <v>0</v>
      </c>
      <c r="T231" s="83"/>
    </row>
    <row r="232" spans="1:20" s="83" customFormat="1" x14ac:dyDescent="0.25">
      <c r="A232" s="380"/>
      <c r="B232" s="381"/>
      <c r="C232" s="380"/>
      <c r="D232" s="380"/>
      <c r="E232" s="380"/>
      <c r="F232" s="380"/>
      <c r="G232" s="380"/>
      <c r="H232" s="380"/>
      <c r="I232" s="382">
        <f t="shared" ref="I232" si="19">SUM(C232,E232,G232)-SUM(F232,H232)</f>
        <v>0</v>
      </c>
      <c r="J232" s="383">
        <f>HLOOKUP(A_Stammdaten!$B$14,$M$31:$S$400,ROW(B232)-30,FALSE)+IF(OR(B232=0,A_Stammdaten!$B$14&lt;B232,B232&lt;A_Stammdaten!$B$14-19),0,I232*1/20)</f>
        <v>0</v>
      </c>
      <c r="K232" s="383">
        <f>HLOOKUP(A_Stammdaten!$B$14,$M$31:$S$400,ROW(B232)-30,FALSE)</f>
        <v>0</v>
      </c>
      <c r="L232" s="383">
        <f>+IF(OR(B232=0,A_Stammdaten!$B$14&lt;B232,B232&lt;A_Stammdaten!$B$14-19),0,I232*1/20)</f>
        <v>0</v>
      </c>
      <c r="M232" s="382">
        <f t="shared" si="17"/>
        <v>0</v>
      </c>
      <c r="N232" s="382">
        <f t="shared" si="17"/>
        <v>0</v>
      </c>
      <c r="O232" s="382">
        <f t="shared" si="17"/>
        <v>0</v>
      </c>
      <c r="P232" s="382">
        <f t="shared" si="17"/>
        <v>0</v>
      </c>
      <c r="Q232" s="382">
        <f t="shared" si="17"/>
        <v>0</v>
      </c>
      <c r="R232" s="382">
        <f t="shared" si="17"/>
        <v>0</v>
      </c>
      <c r="S232" s="382">
        <f t="shared" si="17"/>
        <v>0</v>
      </c>
    </row>
    <row r="233" spans="1:20" x14ac:dyDescent="0.25">
      <c r="A233" s="380"/>
      <c r="B233" s="381"/>
      <c r="C233" s="380"/>
      <c r="D233" s="380"/>
      <c r="E233" s="380"/>
      <c r="F233" s="380"/>
      <c r="G233" s="380"/>
      <c r="H233" s="380"/>
      <c r="I233" s="382">
        <f t="shared" ref="I233:I296" si="20">SUM(C233,E233,G233)-SUM(F233,H233)</f>
        <v>0</v>
      </c>
      <c r="J233" s="383">
        <f>HLOOKUP(A_Stammdaten!$B$14,$M$31:$S$400,ROW(B233)-30,FALSE)+IF(OR(B233=0,A_Stammdaten!$B$14&lt;B233,B233&lt;A_Stammdaten!$B$14-19),0,I233*1/20)</f>
        <v>0</v>
      </c>
      <c r="K233" s="383">
        <f>HLOOKUP(A_Stammdaten!$B$14,$M$31:$S$400,ROW(B233)-30,FALSE)</f>
        <v>0</v>
      </c>
      <c r="L233" s="383">
        <f>+IF(OR(B233=0,A_Stammdaten!$B$14&lt;B233,B233&lt;A_Stammdaten!$B$14-19),0,I233*1/20)</f>
        <v>0</v>
      </c>
      <c r="M233" s="382">
        <f t="shared" si="17"/>
        <v>0</v>
      </c>
      <c r="N233" s="382">
        <f t="shared" si="17"/>
        <v>0</v>
      </c>
      <c r="O233" s="382">
        <f t="shared" si="17"/>
        <v>0</v>
      </c>
      <c r="P233" s="382">
        <f t="shared" si="17"/>
        <v>0</v>
      </c>
      <c r="Q233" s="382">
        <f t="shared" si="17"/>
        <v>0</v>
      </c>
      <c r="R233" s="382">
        <f t="shared" si="17"/>
        <v>0</v>
      </c>
      <c r="S233" s="382">
        <f t="shared" si="17"/>
        <v>0</v>
      </c>
    </row>
    <row r="234" spans="1:20" x14ac:dyDescent="0.25">
      <c r="A234" s="380"/>
      <c r="B234" s="381"/>
      <c r="C234" s="380"/>
      <c r="D234" s="380"/>
      <c r="E234" s="380"/>
      <c r="F234" s="380"/>
      <c r="G234" s="380"/>
      <c r="H234" s="380"/>
      <c r="I234" s="382">
        <f t="shared" si="20"/>
        <v>0</v>
      </c>
      <c r="J234" s="383">
        <f>HLOOKUP(A_Stammdaten!$B$14,$M$31:$S$400,ROW(B234)-30,FALSE)+IF(OR(B234=0,A_Stammdaten!$B$14&lt;B234,B234&lt;A_Stammdaten!$B$14-19),0,I234*1/20)</f>
        <v>0</v>
      </c>
      <c r="K234" s="383">
        <f>HLOOKUP(A_Stammdaten!$B$14,$M$31:$S$400,ROW(B234)-30,FALSE)</f>
        <v>0</v>
      </c>
      <c r="L234" s="383">
        <f>+IF(OR(B234=0,A_Stammdaten!$B$14&lt;B234,B234&lt;A_Stammdaten!$B$14-19),0,I234*1/20)</f>
        <v>0</v>
      </c>
      <c r="M234" s="382">
        <f t="shared" ref="M234:S270" si="21">IF(OR($I234=0,M$31&lt;$B234,$B234=0,20-(M$31-$B234)=0),0,$I234*(19-(M$31-$B234))/20)</f>
        <v>0</v>
      </c>
      <c r="N234" s="382">
        <f t="shared" si="21"/>
        <v>0</v>
      </c>
      <c r="O234" s="382">
        <f t="shared" si="21"/>
        <v>0</v>
      </c>
      <c r="P234" s="382">
        <f t="shared" si="21"/>
        <v>0</v>
      </c>
      <c r="Q234" s="382">
        <f t="shared" si="21"/>
        <v>0</v>
      </c>
      <c r="R234" s="382">
        <f t="shared" si="21"/>
        <v>0</v>
      </c>
      <c r="S234" s="382">
        <f t="shared" si="21"/>
        <v>0</v>
      </c>
    </row>
    <row r="235" spans="1:20" x14ac:dyDescent="0.25">
      <c r="A235" s="380"/>
      <c r="B235" s="381"/>
      <c r="C235" s="380"/>
      <c r="D235" s="380"/>
      <c r="E235" s="380"/>
      <c r="F235" s="380"/>
      <c r="G235" s="380"/>
      <c r="H235" s="380"/>
      <c r="I235" s="382">
        <f t="shared" si="20"/>
        <v>0</v>
      </c>
      <c r="J235" s="383">
        <f>HLOOKUP(A_Stammdaten!$B$14,$M$31:$S$400,ROW(B235)-30,FALSE)+IF(OR(B235=0,A_Stammdaten!$B$14&lt;B235,B235&lt;A_Stammdaten!$B$14-19),0,I235*1/20)</f>
        <v>0</v>
      </c>
      <c r="K235" s="383">
        <f>HLOOKUP(A_Stammdaten!$B$14,$M$31:$S$400,ROW(B235)-30,FALSE)</f>
        <v>0</v>
      </c>
      <c r="L235" s="383">
        <f>+IF(OR(B235=0,A_Stammdaten!$B$14&lt;B235,B235&lt;A_Stammdaten!$B$14-19),0,I235*1/20)</f>
        <v>0</v>
      </c>
      <c r="M235" s="382">
        <f t="shared" si="21"/>
        <v>0</v>
      </c>
      <c r="N235" s="382">
        <f t="shared" si="21"/>
        <v>0</v>
      </c>
      <c r="O235" s="382">
        <f t="shared" si="21"/>
        <v>0</v>
      </c>
      <c r="P235" s="382">
        <f t="shared" si="21"/>
        <v>0</v>
      </c>
      <c r="Q235" s="382">
        <f t="shared" si="21"/>
        <v>0</v>
      </c>
      <c r="R235" s="382">
        <f t="shared" si="21"/>
        <v>0</v>
      </c>
      <c r="S235" s="382">
        <f t="shared" si="21"/>
        <v>0</v>
      </c>
    </row>
    <row r="236" spans="1:20" x14ac:dyDescent="0.25">
      <c r="A236" s="380"/>
      <c r="B236" s="381"/>
      <c r="C236" s="380"/>
      <c r="D236" s="380"/>
      <c r="E236" s="380"/>
      <c r="F236" s="380"/>
      <c r="G236" s="380"/>
      <c r="H236" s="380"/>
      <c r="I236" s="382">
        <f t="shared" si="20"/>
        <v>0</v>
      </c>
      <c r="J236" s="383">
        <f>HLOOKUP(A_Stammdaten!$B$14,$M$31:$S$400,ROW(B236)-30,FALSE)+IF(OR(B236=0,A_Stammdaten!$B$14&lt;B236,B236&lt;A_Stammdaten!$B$14-19),0,I236*1/20)</f>
        <v>0</v>
      </c>
      <c r="K236" s="383">
        <f>HLOOKUP(A_Stammdaten!$B$14,$M$31:$S$400,ROW(B236)-30,FALSE)</f>
        <v>0</v>
      </c>
      <c r="L236" s="383">
        <f>+IF(OR(B236=0,A_Stammdaten!$B$14&lt;B236,B236&lt;A_Stammdaten!$B$14-19),0,I236*1/20)</f>
        <v>0</v>
      </c>
      <c r="M236" s="382">
        <f t="shared" si="21"/>
        <v>0</v>
      </c>
      <c r="N236" s="382">
        <f t="shared" si="21"/>
        <v>0</v>
      </c>
      <c r="O236" s="382">
        <f t="shared" si="21"/>
        <v>0</v>
      </c>
      <c r="P236" s="382">
        <f t="shared" si="21"/>
        <v>0</v>
      </c>
      <c r="Q236" s="382">
        <f t="shared" si="21"/>
        <v>0</v>
      </c>
      <c r="R236" s="382">
        <f t="shared" si="21"/>
        <v>0</v>
      </c>
      <c r="S236" s="382">
        <f t="shared" si="21"/>
        <v>0</v>
      </c>
    </row>
    <row r="237" spans="1:20" x14ac:dyDescent="0.25">
      <c r="A237" s="380"/>
      <c r="B237" s="381"/>
      <c r="C237" s="380"/>
      <c r="D237" s="380"/>
      <c r="E237" s="380"/>
      <c r="F237" s="380"/>
      <c r="G237" s="380"/>
      <c r="H237" s="380"/>
      <c r="I237" s="382">
        <f t="shared" si="20"/>
        <v>0</v>
      </c>
      <c r="J237" s="383">
        <f>HLOOKUP(A_Stammdaten!$B$14,$M$31:$S$400,ROW(B237)-30,FALSE)+IF(OR(B237=0,A_Stammdaten!$B$14&lt;B237,B237&lt;A_Stammdaten!$B$14-19),0,I237*1/20)</f>
        <v>0</v>
      </c>
      <c r="K237" s="383">
        <f>HLOOKUP(A_Stammdaten!$B$14,$M$31:$S$400,ROW(B237)-30,FALSE)</f>
        <v>0</v>
      </c>
      <c r="L237" s="383">
        <f>+IF(OR(B237=0,A_Stammdaten!$B$14&lt;B237,B237&lt;A_Stammdaten!$B$14-19),0,I237*1/20)</f>
        <v>0</v>
      </c>
      <c r="M237" s="382">
        <f t="shared" si="21"/>
        <v>0</v>
      </c>
      <c r="N237" s="382">
        <f t="shared" si="21"/>
        <v>0</v>
      </c>
      <c r="O237" s="382">
        <f t="shared" si="21"/>
        <v>0</v>
      </c>
      <c r="P237" s="382">
        <f t="shared" si="21"/>
        <v>0</v>
      </c>
      <c r="Q237" s="382">
        <f t="shared" si="21"/>
        <v>0</v>
      </c>
      <c r="R237" s="382">
        <f t="shared" si="21"/>
        <v>0</v>
      </c>
      <c r="S237" s="382">
        <f t="shared" si="21"/>
        <v>0</v>
      </c>
    </row>
    <row r="238" spans="1:20" x14ac:dyDescent="0.25">
      <c r="A238" s="380"/>
      <c r="B238" s="381"/>
      <c r="C238" s="380"/>
      <c r="D238" s="380"/>
      <c r="E238" s="380"/>
      <c r="F238" s="380"/>
      <c r="G238" s="380"/>
      <c r="H238" s="380"/>
      <c r="I238" s="382">
        <f t="shared" si="20"/>
        <v>0</v>
      </c>
      <c r="J238" s="383">
        <f>HLOOKUP(A_Stammdaten!$B$14,$M$31:$S$400,ROW(B238)-30,FALSE)+IF(OR(B238=0,A_Stammdaten!$B$14&lt;B238,B238&lt;A_Stammdaten!$B$14-19),0,I238*1/20)</f>
        <v>0</v>
      </c>
      <c r="K238" s="383">
        <f>HLOOKUP(A_Stammdaten!$B$14,$M$31:$S$400,ROW(B238)-30,FALSE)</f>
        <v>0</v>
      </c>
      <c r="L238" s="383">
        <f>+IF(OR(B238=0,A_Stammdaten!$B$14&lt;B238,B238&lt;A_Stammdaten!$B$14-19),0,I238*1/20)</f>
        <v>0</v>
      </c>
      <c r="M238" s="382">
        <f t="shared" si="21"/>
        <v>0</v>
      </c>
      <c r="N238" s="382">
        <f t="shared" si="21"/>
        <v>0</v>
      </c>
      <c r="O238" s="382">
        <f t="shared" si="21"/>
        <v>0</v>
      </c>
      <c r="P238" s="382">
        <f t="shared" si="21"/>
        <v>0</v>
      </c>
      <c r="Q238" s="382">
        <f t="shared" si="21"/>
        <v>0</v>
      </c>
      <c r="R238" s="382">
        <f t="shared" si="21"/>
        <v>0</v>
      </c>
      <c r="S238" s="382">
        <f t="shared" si="21"/>
        <v>0</v>
      </c>
    </row>
    <row r="239" spans="1:20" x14ac:dyDescent="0.25">
      <c r="A239" s="380"/>
      <c r="B239" s="381"/>
      <c r="C239" s="380"/>
      <c r="D239" s="380"/>
      <c r="E239" s="380"/>
      <c r="F239" s="380"/>
      <c r="G239" s="380"/>
      <c r="H239" s="380"/>
      <c r="I239" s="382">
        <f t="shared" si="20"/>
        <v>0</v>
      </c>
      <c r="J239" s="383">
        <f>HLOOKUP(A_Stammdaten!$B$14,$M$31:$S$400,ROW(B239)-30,FALSE)+IF(OR(B239=0,A_Stammdaten!$B$14&lt;B239,B239&lt;A_Stammdaten!$B$14-19),0,I239*1/20)</f>
        <v>0</v>
      </c>
      <c r="K239" s="383">
        <f>HLOOKUP(A_Stammdaten!$B$14,$M$31:$S$400,ROW(B239)-30,FALSE)</f>
        <v>0</v>
      </c>
      <c r="L239" s="383">
        <f>+IF(OR(B239=0,A_Stammdaten!$B$14&lt;B239,B239&lt;A_Stammdaten!$B$14-19),0,I239*1/20)</f>
        <v>0</v>
      </c>
      <c r="M239" s="382">
        <f t="shared" si="21"/>
        <v>0</v>
      </c>
      <c r="N239" s="382">
        <f t="shared" si="21"/>
        <v>0</v>
      </c>
      <c r="O239" s="382">
        <f t="shared" si="21"/>
        <v>0</v>
      </c>
      <c r="P239" s="382">
        <f t="shared" si="21"/>
        <v>0</v>
      </c>
      <c r="Q239" s="382">
        <f t="shared" si="21"/>
        <v>0</v>
      </c>
      <c r="R239" s="382">
        <f t="shared" si="21"/>
        <v>0</v>
      </c>
      <c r="S239" s="382">
        <f t="shared" si="21"/>
        <v>0</v>
      </c>
    </row>
    <row r="240" spans="1:20" x14ac:dyDescent="0.25">
      <c r="A240" s="380"/>
      <c r="B240" s="381"/>
      <c r="C240" s="380"/>
      <c r="D240" s="380"/>
      <c r="E240" s="380"/>
      <c r="F240" s="380"/>
      <c r="G240" s="380"/>
      <c r="H240" s="380"/>
      <c r="I240" s="382">
        <f t="shared" si="20"/>
        <v>0</v>
      </c>
      <c r="J240" s="383">
        <f>HLOOKUP(A_Stammdaten!$B$14,$M$31:$S$400,ROW(B240)-30,FALSE)+IF(OR(B240=0,A_Stammdaten!$B$14&lt;B240,B240&lt;A_Stammdaten!$B$14-19),0,I240*1/20)</f>
        <v>0</v>
      </c>
      <c r="K240" s="383">
        <f>HLOOKUP(A_Stammdaten!$B$14,$M$31:$S$400,ROW(B240)-30,FALSE)</f>
        <v>0</v>
      </c>
      <c r="L240" s="383">
        <f>+IF(OR(B240=0,A_Stammdaten!$B$14&lt;B240,B240&lt;A_Stammdaten!$B$14-19),0,I240*1/20)</f>
        <v>0</v>
      </c>
      <c r="M240" s="382">
        <f t="shared" si="21"/>
        <v>0</v>
      </c>
      <c r="N240" s="382">
        <f t="shared" si="21"/>
        <v>0</v>
      </c>
      <c r="O240" s="382">
        <f t="shared" si="21"/>
        <v>0</v>
      </c>
      <c r="P240" s="382">
        <f t="shared" si="21"/>
        <v>0</v>
      </c>
      <c r="Q240" s="382">
        <f t="shared" si="21"/>
        <v>0</v>
      </c>
      <c r="R240" s="382">
        <f t="shared" si="21"/>
        <v>0</v>
      </c>
      <c r="S240" s="382">
        <f t="shared" si="21"/>
        <v>0</v>
      </c>
    </row>
    <row r="241" spans="1:19" x14ac:dyDescent="0.25">
      <c r="A241" s="380"/>
      <c r="B241" s="381"/>
      <c r="C241" s="380"/>
      <c r="D241" s="380"/>
      <c r="E241" s="380"/>
      <c r="F241" s="380"/>
      <c r="G241" s="380"/>
      <c r="H241" s="380"/>
      <c r="I241" s="382">
        <f t="shared" si="20"/>
        <v>0</v>
      </c>
      <c r="J241" s="383">
        <f>HLOOKUP(A_Stammdaten!$B$14,$M$31:$S$400,ROW(B241)-30,FALSE)+IF(OR(B241=0,A_Stammdaten!$B$14&lt;B241,B241&lt;A_Stammdaten!$B$14-19),0,I241*1/20)</f>
        <v>0</v>
      </c>
      <c r="K241" s="383">
        <f>HLOOKUP(A_Stammdaten!$B$14,$M$31:$S$400,ROW(B241)-30,FALSE)</f>
        <v>0</v>
      </c>
      <c r="L241" s="383">
        <f>+IF(OR(B241=0,A_Stammdaten!$B$14&lt;B241,B241&lt;A_Stammdaten!$B$14-19),0,I241*1/20)</f>
        <v>0</v>
      </c>
      <c r="M241" s="382">
        <f t="shared" si="21"/>
        <v>0</v>
      </c>
      <c r="N241" s="382">
        <f t="shared" si="21"/>
        <v>0</v>
      </c>
      <c r="O241" s="382">
        <f t="shared" si="21"/>
        <v>0</v>
      </c>
      <c r="P241" s="382">
        <f t="shared" si="21"/>
        <v>0</v>
      </c>
      <c r="Q241" s="382">
        <f t="shared" si="21"/>
        <v>0</v>
      </c>
      <c r="R241" s="382">
        <f t="shared" si="21"/>
        <v>0</v>
      </c>
      <c r="S241" s="382">
        <f t="shared" si="21"/>
        <v>0</v>
      </c>
    </row>
    <row r="242" spans="1:19" x14ac:dyDescent="0.25">
      <c r="A242" s="380"/>
      <c r="B242" s="381"/>
      <c r="C242" s="380"/>
      <c r="D242" s="380"/>
      <c r="E242" s="380"/>
      <c r="F242" s="380"/>
      <c r="G242" s="380"/>
      <c r="H242" s="380"/>
      <c r="I242" s="382">
        <f t="shared" si="20"/>
        <v>0</v>
      </c>
      <c r="J242" s="383">
        <f>HLOOKUP(A_Stammdaten!$B$14,$M$31:$S$400,ROW(B242)-30,FALSE)+IF(OR(B242=0,A_Stammdaten!$B$14&lt;B242,B242&lt;A_Stammdaten!$B$14-19),0,I242*1/20)</f>
        <v>0</v>
      </c>
      <c r="K242" s="383">
        <f>HLOOKUP(A_Stammdaten!$B$14,$M$31:$S$400,ROW(B242)-30,FALSE)</f>
        <v>0</v>
      </c>
      <c r="L242" s="383">
        <f>+IF(OR(B242=0,A_Stammdaten!$B$14&lt;B242,B242&lt;A_Stammdaten!$B$14-19),0,I242*1/20)</f>
        <v>0</v>
      </c>
      <c r="M242" s="382">
        <f t="shared" si="21"/>
        <v>0</v>
      </c>
      <c r="N242" s="382">
        <f t="shared" si="21"/>
        <v>0</v>
      </c>
      <c r="O242" s="382">
        <f t="shared" si="21"/>
        <v>0</v>
      </c>
      <c r="P242" s="382">
        <f t="shared" si="21"/>
        <v>0</v>
      </c>
      <c r="Q242" s="382">
        <f t="shared" si="21"/>
        <v>0</v>
      </c>
      <c r="R242" s="382">
        <f t="shared" si="21"/>
        <v>0</v>
      </c>
      <c r="S242" s="382">
        <f t="shared" si="21"/>
        <v>0</v>
      </c>
    </row>
    <row r="243" spans="1:19" x14ac:dyDescent="0.25">
      <c r="A243" s="380"/>
      <c r="B243" s="381"/>
      <c r="C243" s="380"/>
      <c r="D243" s="380"/>
      <c r="E243" s="380"/>
      <c r="F243" s="380"/>
      <c r="G243" s="380"/>
      <c r="H243" s="380"/>
      <c r="I243" s="382">
        <f t="shared" si="20"/>
        <v>0</v>
      </c>
      <c r="J243" s="383">
        <f>HLOOKUP(A_Stammdaten!$B$14,$M$31:$S$400,ROW(B243)-30,FALSE)+IF(OR(B243=0,A_Stammdaten!$B$14&lt;B243,B243&lt;A_Stammdaten!$B$14-19),0,I243*1/20)</f>
        <v>0</v>
      </c>
      <c r="K243" s="383">
        <f>HLOOKUP(A_Stammdaten!$B$14,$M$31:$S$400,ROW(B243)-30,FALSE)</f>
        <v>0</v>
      </c>
      <c r="L243" s="383">
        <f>+IF(OR(B243=0,A_Stammdaten!$B$14&lt;B243,B243&lt;A_Stammdaten!$B$14-19),0,I243*1/20)</f>
        <v>0</v>
      </c>
      <c r="M243" s="382">
        <f t="shared" si="21"/>
        <v>0</v>
      </c>
      <c r="N243" s="382">
        <f t="shared" si="21"/>
        <v>0</v>
      </c>
      <c r="O243" s="382">
        <f t="shared" si="21"/>
        <v>0</v>
      </c>
      <c r="P243" s="382">
        <f t="shared" si="21"/>
        <v>0</v>
      </c>
      <c r="Q243" s="382">
        <f t="shared" si="21"/>
        <v>0</v>
      </c>
      <c r="R243" s="382">
        <f t="shared" si="21"/>
        <v>0</v>
      </c>
      <c r="S243" s="382">
        <f t="shared" si="21"/>
        <v>0</v>
      </c>
    </row>
    <row r="244" spans="1:19" x14ac:dyDescent="0.25">
      <c r="A244" s="380"/>
      <c r="B244" s="381"/>
      <c r="C244" s="380"/>
      <c r="D244" s="380"/>
      <c r="E244" s="380"/>
      <c r="F244" s="380"/>
      <c r="G244" s="380"/>
      <c r="H244" s="380"/>
      <c r="I244" s="382">
        <f t="shared" si="20"/>
        <v>0</v>
      </c>
      <c r="J244" s="383">
        <f>HLOOKUP(A_Stammdaten!$B$14,$M$31:$S$400,ROW(B244)-30,FALSE)+IF(OR(B244=0,A_Stammdaten!$B$14&lt;B244,B244&lt;A_Stammdaten!$B$14-19),0,I244*1/20)</f>
        <v>0</v>
      </c>
      <c r="K244" s="383">
        <f>HLOOKUP(A_Stammdaten!$B$14,$M$31:$S$400,ROW(B244)-30,FALSE)</f>
        <v>0</v>
      </c>
      <c r="L244" s="383">
        <f>+IF(OR(B244=0,A_Stammdaten!$B$14&lt;B244,B244&lt;A_Stammdaten!$B$14-19),0,I244*1/20)</f>
        <v>0</v>
      </c>
      <c r="M244" s="382">
        <f t="shared" si="21"/>
        <v>0</v>
      </c>
      <c r="N244" s="382">
        <f t="shared" si="21"/>
        <v>0</v>
      </c>
      <c r="O244" s="382">
        <f t="shared" si="21"/>
        <v>0</v>
      </c>
      <c r="P244" s="382">
        <f t="shared" si="21"/>
        <v>0</v>
      </c>
      <c r="Q244" s="382">
        <f t="shared" si="21"/>
        <v>0</v>
      </c>
      <c r="R244" s="382">
        <f t="shared" si="21"/>
        <v>0</v>
      </c>
      <c r="S244" s="382">
        <f t="shared" si="21"/>
        <v>0</v>
      </c>
    </row>
    <row r="245" spans="1:19" x14ac:dyDescent="0.25">
      <c r="A245" s="380"/>
      <c r="B245" s="381"/>
      <c r="C245" s="380"/>
      <c r="D245" s="380"/>
      <c r="E245" s="380"/>
      <c r="F245" s="380"/>
      <c r="G245" s="380"/>
      <c r="H245" s="380"/>
      <c r="I245" s="382">
        <f t="shared" si="20"/>
        <v>0</v>
      </c>
      <c r="J245" s="383">
        <f>HLOOKUP(A_Stammdaten!$B$14,$M$31:$S$400,ROW(B245)-30,FALSE)+IF(OR(B245=0,A_Stammdaten!$B$14&lt;B245,B245&lt;A_Stammdaten!$B$14-19),0,I245*1/20)</f>
        <v>0</v>
      </c>
      <c r="K245" s="383">
        <f>HLOOKUP(A_Stammdaten!$B$14,$M$31:$S$400,ROW(B245)-30,FALSE)</f>
        <v>0</v>
      </c>
      <c r="L245" s="383">
        <f>+IF(OR(B245=0,A_Stammdaten!$B$14&lt;B245,B245&lt;A_Stammdaten!$B$14-19),0,I245*1/20)</f>
        <v>0</v>
      </c>
      <c r="M245" s="382">
        <f t="shared" si="21"/>
        <v>0</v>
      </c>
      <c r="N245" s="382">
        <f t="shared" si="21"/>
        <v>0</v>
      </c>
      <c r="O245" s="382">
        <f t="shared" si="21"/>
        <v>0</v>
      </c>
      <c r="P245" s="382">
        <f t="shared" si="21"/>
        <v>0</v>
      </c>
      <c r="Q245" s="382">
        <f t="shared" si="21"/>
        <v>0</v>
      </c>
      <c r="R245" s="382">
        <f t="shared" si="21"/>
        <v>0</v>
      </c>
      <c r="S245" s="382">
        <f t="shared" si="21"/>
        <v>0</v>
      </c>
    </row>
    <row r="246" spans="1:19" x14ac:dyDescent="0.25">
      <c r="A246" s="380"/>
      <c r="B246" s="381"/>
      <c r="C246" s="380"/>
      <c r="D246" s="380"/>
      <c r="E246" s="380"/>
      <c r="F246" s="380"/>
      <c r="G246" s="380"/>
      <c r="H246" s="380"/>
      <c r="I246" s="382">
        <f t="shared" si="20"/>
        <v>0</v>
      </c>
      <c r="J246" s="383">
        <f>HLOOKUP(A_Stammdaten!$B$14,$M$31:$S$400,ROW(B246)-30,FALSE)+IF(OR(B246=0,A_Stammdaten!$B$14&lt;B246,B246&lt;A_Stammdaten!$B$14-19),0,I246*1/20)</f>
        <v>0</v>
      </c>
      <c r="K246" s="383">
        <f>HLOOKUP(A_Stammdaten!$B$14,$M$31:$S$400,ROW(B246)-30,FALSE)</f>
        <v>0</v>
      </c>
      <c r="L246" s="383">
        <f>+IF(OR(B246=0,A_Stammdaten!$B$14&lt;B246,B246&lt;A_Stammdaten!$B$14-19),0,I246*1/20)</f>
        <v>0</v>
      </c>
      <c r="M246" s="382">
        <f t="shared" si="21"/>
        <v>0</v>
      </c>
      <c r="N246" s="382">
        <f t="shared" si="21"/>
        <v>0</v>
      </c>
      <c r="O246" s="382">
        <f t="shared" si="21"/>
        <v>0</v>
      </c>
      <c r="P246" s="382">
        <f t="shared" si="21"/>
        <v>0</v>
      </c>
      <c r="Q246" s="382">
        <f t="shared" si="21"/>
        <v>0</v>
      </c>
      <c r="R246" s="382">
        <f t="shared" si="21"/>
        <v>0</v>
      </c>
      <c r="S246" s="382">
        <f t="shared" si="21"/>
        <v>0</v>
      </c>
    </row>
    <row r="247" spans="1:19" x14ac:dyDescent="0.25">
      <c r="A247" s="380"/>
      <c r="B247" s="381"/>
      <c r="C247" s="380"/>
      <c r="D247" s="380"/>
      <c r="E247" s="380"/>
      <c r="F247" s="380"/>
      <c r="G247" s="380"/>
      <c r="H247" s="380"/>
      <c r="I247" s="382">
        <f t="shared" si="20"/>
        <v>0</v>
      </c>
      <c r="J247" s="383">
        <f>HLOOKUP(A_Stammdaten!$B$14,$M$31:$S$400,ROW(B247)-30,FALSE)+IF(OR(B247=0,A_Stammdaten!$B$14&lt;B247,B247&lt;A_Stammdaten!$B$14-19),0,I247*1/20)</f>
        <v>0</v>
      </c>
      <c r="K247" s="383">
        <f>HLOOKUP(A_Stammdaten!$B$14,$M$31:$S$400,ROW(B247)-30,FALSE)</f>
        <v>0</v>
      </c>
      <c r="L247" s="383">
        <f>+IF(OR(B247=0,A_Stammdaten!$B$14&lt;B247,B247&lt;A_Stammdaten!$B$14-19),0,I247*1/20)</f>
        <v>0</v>
      </c>
      <c r="M247" s="382">
        <f t="shared" si="21"/>
        <v>0</v>
      </c>
      <c r="N247" s="382">
        <f t="shared" si="21"/>
        <v>0</v>
      </c>
      <c r="O247" s="382">
        <f t="shared" si="21"/>
        <v>0</v>
      </c>
      <c r="P247" s="382">
        <f t="shared" si="21"/>
        <v>0</v>
      </c>
      <c r="Q247" s="382">
        <f t="shared" si="21"/>
        <v>0</v>
      </c>
      <c r="R247" s="382">
        <f t="shared" si="21"/>
        <v>0</v>
      </c>
      <c r="S247" s="382">
        <f t="shared" si="21"/>
        <v>0</v>
      </c>
    </row>
    <row r="248" spans="1:19" x14ac:dyDescent="0.25">
      <c r="A248" s="380"/>
      <c r="B248" s="381"/>
      <c r="C248" s="380"/>
      <c r="D248" s="380"/>
      <c r="E248" s="380"/>
      <c r="F248" s="380"/>
      <c r="G248" s="380"/>
      <c r="H248" s="380"/>
      <c r="I248" s="382">
        <f t="shared" si="20"/>
        <v>0</v>
      </c>
      <c r="J248" s="383">
        <f>HLOOKUP(A_Stammdaten!$B$14,$M$31:$S$400,ROW(B248)-30,FALSE)+IF(OR(B248=0,A_Stammdaten!$B$14&lt;B248,B248&lt;A_Stammdaten!$B$14-19),0,I248*1/20)</f>
        <v>0</v>
      </c>
      <c r="K248" s="383">
        <f>HLOOKUP(A_Stammdaten!$B$14,$M$31:$S$400,ROW(B248)-30,FALSE)</f>
        <v>0</v>
      </c>
      <c r="L248" s="383">
        <f>+IF(OR(B248=0,A_Stammdaten!$B$14&lt;B248,B248&lt;A_Stammdaten!$B$14-19),0,I248*1/20)</f>
        <v>0</v>
      </c>
      <c r="M248" s="382">
        <f t="shared" si="21"/>
        <v>0</v>
      </c>
      <c r="N248" s="382">
        <f t="shared" si="21"/>
        <v>0</v>
      </c>
      <c r="O248" s="382">
        <f t="shared" si="21"/>
        <v>0</v>
      </c>
      <c r="P248" s="382">
        <f t="shared" si="21"/>
        <v>0</v>
      </c>
      <c r="Q248" s="382">
        <f t="shared" si="21"/>
        <v>0</v>
      </c>
      <c r="R248" s="382">
        <f t="shared" si="21"/>
        <v>0</v>
      </c>
      <c r="S248" s="382">
        <f t="shared" si="21"/>
        <v>0</v>
      </c>
    </row>
    <row r="249" spans="1:19" x14ac:dyDescent="0.25">
      <c r="A249" s="380"/>
      <c r="B249" s="381"/>
      <c r="C249" s="380"/>
      <c r="D249" s="380"/>
      <c r="E249" s="380"/>
      <c r="F249" s="380"/>
      <c r="G249" s="380"/>
      <c r="H249" s="380"/>
      <c r="I249" s="382">
        <f t="shared" si="20"/>
        <v>0</v>
      </c>
      <c r="J249" s="383">
        <f>HLOOKUP(A_Stammdaten!$B$14,$M$31:$S$400,ROW(B249)-30,FALSE)+IF(OR(B249=0,A_Stammdaten!$B$14&lt;B249,B249&lt;A_Stammdaten!$B$14-19),0,I249*1/20)</f>
        <v>0</v>
      </c>
      <c r="K249" s="383">
        <f>HLOOKUP(A_Stammdaten!$B$14,$M$31:$S$400,ROW(B249)-30,FALSE)</f>
        <v>0</v>
      </c>
      <c r="L249" s="383">
        <f>+IF(OR(B249=0,A_Stammdaten!$B$14&lt;B249,B249&lt;A_Stammdaten!$B$14-19),0,I249*1/20)</f>
        <v>0</v>
      </c>
      <c r="M249" s="382">
        <f t="shared" si="21"/>
        <v>0</v>
      </c>
      <c r="N249" s="382">
        <f t="shared" si="21"/>
        <v>0</v>
      </c>
      <c r="O249" s="382">
        <f t="shared" si="21"/>
        <v>0</v>
      </c>
      <c r="P249" s="382">
        <f t="shared" si="21"/>
        <v>0</v>
      </c>
      <c r="Q249" s="382">
        <f t="shared" si="21"/>
        <v>0</v>
      </c>
      <c r="R249" s="382">
        <f t="shared" si="21"/>
        <v>0</v>
      </c>
      <c r="S249" s="382">
        <f t="shared" si="21"/>
        <v>0</v>
      </c>
    </row>
    <row r="250" spans="1:19" x14ac:dyDescent="0.25">
      <c r="A250" s="380"/>
      <c r="B250" s="381"/>
      <c r="C250" s="380"/>
      <c r="D250" s="380"/>
      <c r="E250" s="380"/>
      <c r="F250" s="380"/>
      <c r="G250" s="380"/>
      <c r="H250" s="380"/>
      <c r="I250" s="382">
        <f t="shared" si="20"/>
        <v>0</v>
      </c>
      <c r="J250" s="383">
        <f>HLOOKUP(A_Stammdaten!$B$14,$M$31:$S$400,ROW(B250)-30,FALSE)+IF(OR(B250=0,A_Stammdaten!$B$14&lt;B250,B250&lt;A_Stammdaten!$B$14-19),0,I250*1/20)</f>
        <v>0</v>
      </c>
      <c r="K250" s="383">
        <f>HLOOKUP(A_Stammdaten!$B$14,$M$31:$S$400,ROW(B250)-30,FALSE)</f>
        <v>0</v>
      </c>
      <c r="L250" s="383">
        <f>+IF(OR(B250=0,A_Stammdaten!$B$14&lt;B250,B250&lt;A_Stammdaten!$B$14-19),0,I250*1/20)</f>
        <v>0</v>
      </c>
      <c r="M250" s="382">
        <f t="shared" si="21"/>
        <v>0</v>
      </c>
      <c r="N250" s="382">
        <f t="shared" si="21"/>
        <v>0</v>
      </c>
      <c r="O250" s="382">
        <f t="shared" si="21"/>
        <v>0</v>
      </c>
      <c r="P250" s="382">
        <f t="shared" si="21"/>
        <v>0</v>
      </c>
      <c r="Q250" s="382">
        <f t="shared" si="21"/>
        <v>0</v>
      </c>
      <c r="R250" s="382">
        <f t="shared" si="21"/>
        <v>0</v>
      </c>
      <c r="S250" s="382">
        <f t="shared" si="21"/>
        <v>0</v>
      </c>
    </row>
    <row r="251" spans="1:19" x14ac:dyDescent="0.25">
      <c r="A251" s="380"/>
      <c r="B251" s="381"/>
      <c r="C251" s="380"/>
      <c r="D251" s="380"/>
      <c r="E251" s="380"/>
      <c r="F251" s="380"/>
      <c r="G251" s="380"/>
      <c r="H251" s="380"/>
      <c r="I251" s="382">
        <f t="shared" si="20"/>
        <v>0</v>
      </c>
      <c r="J251" s="383">
        <f>HLOOKUP(A_Stammdaten!$B$14,$M$31:$S$400,ROW(B251)-30,FALSE)+IF(OR(B251=0,A_Stammdaten!$B$14&lt;B251,B251&lt;A_Stammdaten!$B$14-19),0,I251*1/20)</f>
        <v>0</v>
      </c>
      <c r="K251" s="383">
        <f>HLOOKUP(A_Stammdaten!$B$14,$M$31:$S$400,ROW(B251)-30,FALSE)</f>
        <v>0</v>
      </c>
      <c r="L251" s="383">
        <f>+IF(OR(B251=0,A_Stammdaten!$B$14&lt;B251,B251&lt;A_Stammdaten!$B$14-19),0,I251*1/20)</f>
        <v>0</v>
      </c>
      <c r="M251" s="382">
        <f t="shared" si="21"/>
        <v>0</v>
      </c>
      <c r="N251" s="382">
        <f t="shared" si="21"/>
        <v>0</v>
      </c>
      <c r="O251" s="382">
        <f t="shared" si="21"/>
        <v>0</v>
      </c>
      <c r="P251" s="382">
        <f t="shared" si="21"/>
        <v>0</v>
      </c>
      <c r="Q251" s="382">
        <f t="shared" si="21"/>
        <v>0</v>
      </c>
      <c r="R251" s="382">
        <f t="shared" si="21"/>
        <v>0</v>
      </c>
      <c r="S251" s="382">
        <f t="shared" si="21"/>
        <v>0</v>
      </c>
    </row>
    <row r="252" spans="1:19" x14ac:dyDescent="0.25">
      <c r="A252" s="380"/>
      <c r="B252" s="381"/>
      <c r="C252" s="380"/>
      <c r="D252" s="380"/>
      <c r="E252" s="380"/>
      <c r="F252" s="380"/>
      <c r="G252" s="380"/>
      <c r="H252" s="380"/>
      <c r="I252" s="382">
        <f t="shared" si="20"/>
        <v>0</v>
      </c>
      <c r="J252" s="383">
        <f>HLOOKUP(A_Stammdaten!$B$14,$M$31:$S$400,ROW(B252)-30,FALSE)+IF(OR(B252=0,A_Stammdaten!$B$14&lt;B252,B252&lt;A_Stammdaten!$B$14-19),0,I252*1/20)</f>
        <v>0</v>
      </c>
      <c r="K252" s="383">
        <f>HLOOKUP(A_Stammdaten!$B$14,$M$31:$S$400,ROW(B252)-30,FALSE)</f>
        <v>0</v>
      </c>
      <c r="L252" s="383">
        <f>+IF(OR(B252=0,A_Stammdaten!$B$14&lt;B252,B252&lt;A_Stammdaten!$B$14-19),0,I252*1/20)</f>
        <v>0</v>
      </c>
      <c r="M252" s="382">
        <f t="shared" si="21"/>
        <v>0</v>
      </c>
      <c r="N252" s="382">
        <f t="shared" si="21"/>
        <v>0</v>
      </c>
      <c r="O252" s="382">
        <f t="shared" si="21"/>
        <v>0</v>
      </c>
      <c r="P252" s="382">
        <f t="shared" si="21"/>
        <v>0</v>
      </c>
      <c r="Q252" s="382">
        <f t="shared" si="21"/>
        <v>0</v>
      </c>
      <c r="R252" s="382">
        <f t="shared" si="21"/>
        <v>0</v>
      </c>
      <c r="S252" s="382">
        <f t="shared" si="21"/>
        <v>0</v>
      </c>
    </row>
    <row r="253" spans="1:19" x14ac:dyDescent="0.25">
      <c r="A253" s="380"/>
      <c r="B253" s="381"/>
      <c r="C253" s="380"/>
      <c r="D253" s="380"/>
      <c r="E253" s="380"/>
      <c r="F253" s="380"/>
      <c r="G253" s="380"/>
      <c r="H253" s="380"/>
      <c r="I253" s="382">
        <f t="shared" si="20"/>
        <v>0</v>
      </c>
      <c r="J253" s="383">
        <f>HLOOKUP(A_Stammdaten!$B$14,$M$31:$S$400,ROW(B253)-30,FALSE)+IF(OR(B253=0,A_Stammdaten!$B$14&lt;B253,B253&lt;A_Stammdaten!$B$14-19),0,I253*1/20)</f>
        <v>0</v>
      </c>
      <c r="K253" s="383">
        <f>HLOOKUP(A_Stammdaten!$B$14,$M$31:$S$400,ROW(B253)-30,FALSE)</f>
        <v>0</v>
      </c>
      <c r="L253" s="383">
        <f>+IF(OR(B253=0,A_Stammdaten!$B$14&lt;B253,B253&lt;A_Stammdaten!$B$14-19),0,I253*1/20)</f>
        <v>0</v>
      </c>
      <c r="M253" s="382">
        <f t="shared" si="21"/>
        <v>0</v>
      </c>
      <c r="N253" s="382">
        <f t="shared" si="21"/>
        <v>0</v>
      </c>
      <c r="O253" s="382">
        <f t="shared" si="21"/>
        <v>0</v>
      </c>
      <c r="P253" s="382">
        <f t="shared" si="21"/>
        <v>0</v>
      </c>
      <c r="Q253" s="382">
        <f t="shared" si="21"/>
        <v>0</v>
      </c>
      <c r="R253" s="382">
        <f t="shared" si="21"/>
        <v>0</v>
      </c>
      <c r="S253" s="382">
        <f t="shared" si="21"/>
        <v>0</v>
      </c>
    </row>
    <row r="254" spans="1:19" x14ac:dyDescent="0.25">
      <c r="A254" s="380"/>
      <c r="B254" s="381"/>
      <c r="C254" s="380"/>
      <c r="D254" s="380"/>
      <c r="E254" s="380"/>
      <c r="F254" s="380"/>
      <c r="G254" s="380"/>
      <c r="H254" s="380"/>
      <c r="I254" s="382">
        <f t="shared" si="20"/>
        <v>0</v>
      </c>
      <c r="J254" s="383">
        <f>HLOOKUP(A_Stammdaten!$B$14,$M$31:$S$400,ROW(B254)-30,FALSE)+IF(OR(B254=0,A_Stammdaten!$B$14&lt;B254,B254&lt;A_Stammdaten!$B$14-19),0,I254*1/20)</f>
        <v>0</v>
      </c>
      <c r="K254" s="383">
        <f>HLOOKUP(A_Stammdaten!$B$14,$M$31:$S$400,ROW(B254)-30,FALSE)</f>
        <v>0</v>
      </c>
      <c r="L254" s="383">
        <f>+IF(OR(B254=0,A_Stammdaten!$B$14&lt;B254,B254&lt;A_Stammdaten!$B$14-19),0,I254*1/20)</f>
        <v>0</v>
      </c>
      <c r="M254" s="382">
        <f t="shared" si="21"/>
        <v>0</v>
      </c>
      <c r="N254" s="382">
        <f t="shared" si="21"/>
        <v>0</v>
      </c>
      <c r="O254" s="382">
        <f t="shared" si="21"/>
        <v>0</v>
      </c>
      <c r="P254" s="382">
        <f t="shared" si="21"/>
        <v>0</v>
      </c>
      <c r="Q254" s="382">
        <f t="shared" si="21"/>
        <v>0</v>
      </c>
      <c r="R254" s="382">
        <f t="shared" si="21"/>
        <v>0</v>
      </c>
      <c r="S254" s="382">
        <f t="shared" si="21"/>
        <v>0</v>
      </c>
    </row>
    <row r="255" spans="1:19" x14ac:dyDescent="0.25">
      <c r="A255" s="380"/>
      <c r="B255" s="381"/>
      <c r="C255" s="380"/>
      <c r="D255" s="380"/>
      <c r="E255" s="380"/>
      <c r="F255" s="380"/>
      <c r="G255" s="380"/>
      <c r="H255" s="380"/>
      <c r="I255" s="382">
        <f t="shared" si="20"/>
        <v>0</v>
      </c>
      <c r="J255" s="383">
        <f>HLOOKUP(A_Stammdaten!$B$14,$M$31:$S$400,ROW(B255)-30,FALSE)+IF(OR(B255=0,A_Stammdaten!$B$14&lt;B255,B255&lt;A_Stammdaten!$B$14-19),0,I255*1/20)</f>
        <v>0</v>
      </c>
      <c r="K255" s="383">
        <f>HLOOKUP(A_Stammdaten!$B$14,$M$31:$S$400,ROW(B255)-30,FALSE)</f>
        <v>0</v>
      </c>
      <c r="L255" s="383">
        <f>+IF(OR(B255=0,A_Stammdaten!$B$14&lt;B255,B255&lt;A_Stammdaten!$B$14-19),0,I255*1/20)</f>
        <v>0</v>
      </c>
      <c r="M255" s="382">
        <f t="shared" si="21"/>
        <v>0</v>
      </c>
      <c r="N255" s="382">
        <f t="shared" si="21"/>
        <v>0</v>
      </c>
      <c r="O255" s="382">
        <f t="shared" si="21"/>
        <v>0</v>
      </c>
      <c r="P255" s="382">
        <f t="shared" si="21"/>
        <v>0</v>
      </c>
      <c r="Q255" s="382">
        <f t="shared" si="21"/>
        <v>0</v>
      </c>
      <c r="R255" s="382">
        <f t="shared" si="21"/>
        <v>0</v>
      </c>
      <c r="S255" s="382">
        <f t="shared" si="21"/>
        <v>0</v>
      </c>
    </row>
    <row r="256" spans="1:19" x14ac:dyDescent="0.25">
      <c r="A256" s="380"/>
      <c r="B256" s="381"/>
      <c r="C256" s="380"/>
      <c r="D256" s="380"/>
      <c r="E256" s="380"/>
      <c r="F256" s="380"/>
      <c r="G256" s="380"/>
      <c r="H256" s="380"/>
      <c r="I256" s="382">
        <f t="shared" si="20"/>
        <v>0</v>
      </c>
      <c r="J256" s="383">
        <f>HLOOKUP(A_Stammdaten!$B$14,$M$31:$S$400,ROW(B256)-30,FALSE)+IF(OR(B256=0,A_Stammdaten!$B$14&lt;B256,B256&lt;A_Stammdaten!$B$14-19),0,I256*1/20)</f>
        <v>0</v>
      </c>
      <c r="K256" s="383">
        <f>HLOOKUP(A_Stammdaten!$B$14,$M$31:$S$400,ROW(B256)-30,FALSE)</f>
        <v>0</v>
      </c>
      <c r="L256" s="383">
        <f>+IF(OR(B256=0,A_Stammdaten!$B$14&lt;B256,B256&lt;A_Stammdaten!$B$14-19),0,I256*1/20)</f>
        <v>0</v>
      </c>
      <c r="M256" s="382">
        <f t="shared" si="21"/>
        <v>0</v>
      </c>
      <c r="N256" s="382">
        <f t="shared" si="21"/>
        <v>0</v>
      </c>
      <c r="O256" s="382">
        <f t="shared" si="21"/>
        <v>0</v>
      </c>
      <c r="P256" s="382">
        <f t="shared" si="21"/>
        <v>0</v>
      </c>
      <c r="Q256" s="382">
        <f t="shared" si="21"/>
        <v>0</v>
      </c>
      <c r="R256" s="382">
        <f t="shared" si="21"/>
        <v>0</v>
      </c>
      <c r="S256" s="382">
        <f t="shared" si="21"/>
        <v>0</v>
      </c>
    </row>
    <row r="257" spans="1:19" x14ac:dyDescent="0.25">
      <c r="A257" s="380"/>
      <c r="B257" s="381"/>
      <c r="C257" s="380"/>
      <c r="D257" s="380"/>
      <c r="E257" s="380"/>
      <c r="F257" s="380"/>
      <c r="G257" s="380"/>
      <c r="H257" s="380"/>
      <c r="I257" s="382">
        <f t="shared" si="20"/>
        <v>0</v>
      </c>
      <c r="J257" s="383">
        <f>HLOOKUP(A_Stammdaten!$B$14,$M$31:$S$400,ROW(B257)-30,FALSE)+IF(OR(B257=0,A_Stammdaten!$B$14&lt;B257,B257&lt;A_Stammdaten!$B$14-19),0,I257*1/20)</f>
        <v>0</v>
      </c>
      <c r="K257" s="383">
        <f>HLOOKUP(A_Stammdaten!$B$14,$M$31:$S$400,ROW(B257)-30,FALSE)</f>
        <v>0</v>
      </c>
      <c r="L257" s="383">
        <f>+IF(OR(B257=0,A_Stammdaten!$B$14&lt;B257,B257&lt;A_Stammdaten!$B$14-19),0,I257*1/20)</f>
        <v>0</v>
      </c>
      <c r="M257" s="382">
        <f t="shared" si="21"/>
        <v>0</v>
      </c>
      <c r="N257" s="382">
        <f t="shared" si="21"/>
        <v>0</v>
      </c>
      <c r="O257" s="382">
        <f t="shared" si="21"/>
        <v>0</v>
      </c>
      <c r="P257" s="382">
        <f t="shared" si="21"/>
        <v>0</v>
      </c>
      <c r="Q257" s="382">
        <f t="shared" si="21"/>
        <v>0</v>
      </c>
      <c r="R257" s="382">
        <f t="shared" si="21"/>
        <v>0</v>
      </c>
      <c r="S257" s="382">
        <f t="shared" si="21"/>
        <v>0</v>
      </c>
    </row>
    <row r="258" spans="1:19" x14ac:dyDescent="0.25">
      <c r="A258" s="380"/>
      <c r="B258" s="381"/>
      <c r="C258" s="380"/>
      <c r="D258" s="380"/>
      <c r="E258" s="380"/>
      <c r="F258" s="380"/>
      <c r="G258" s="380"/>
      <c r="H258" s="380"/>
      <c r="I258" s="382">
        <f t="shared" si="20"/>
        <v>0</v>
      </c>
      <c r="J258" s="383">
        <f>HLOOKUP(A_Stammdaten!$B$14,$M$31:$S$400,ROW(B258)-30,FALSE)+IF(OR(B258=0,A_Stammdaten!$B$14&lt;B258,B258&lt;A_Stammdaten!$B$14-19),0,I258*1/20)</f>
        <v>0</v>
      </c>
      <c r="K258" s="383">
        <f>HLOOKUP(A_Stammdaten!$B$14,$M$31:$S$400,ROW(B258)-30,FALSE)</f>
        <v>0</v>
      </c>
      <c r="L258" s="383">
        <f>+IF(OR(B258=0,A_Stammdaten!$B$14&lt;B258,B258&lt;A_Stammdaten!$B$14-19),0,I258*1/20)</f>
        <v>0</v>
      </c>
      <c r="M258" s="382">
        <f t="shared" si="21"/>
        <v>0</v>
      </c>
      <c r="N258" s="382">
        <f t="shared" si="21"/>
        <v>0</v>
      </c>
      <c r="O258" s="382">
        <f t="shared" si="21"/>
        <v>0</v>
      </c>
      <c r="P258" s="382">
        <f t="shared" si="21"/>
        <v>0</v>
      </c>
      <c r="Q258" s="382">
        <f t="shared" si="21"/>
        <v>0</v>
      </c>
      <c r="R258" s="382">
        <f t="shared" si="21"/>
        <v>0</v>
      </c>
      <c r="S258" s="382">
        <f t="shared" si="21"/>
        <v>0</v>
      </c>
    </row>
    <row r="259" spans="1:19" x14ac:dyDescent="0.25">
      <c r="A259" s="380"/>
      <c r="B259" s="381"/>
      <c r="C259" s="380"/>
      <c r="D259" s="380"/>
      <c r="E259" s="380"/>
      <c r="F259" s="380"/>
      <c r="G259" s="380"/>
      <c r="H259" s="380"/>
      <c r="I259" s="382">
        <f t="shared" si="20"/>
        <v>0</v>
      </c>
      <c r="J259" s="383">
        <f>HLOOKUP(A_Stammdaten!$B$14,$M$31:$S$400,ROW(B259)-30,FALSE)+IF(OR(B259=0,A_Stammdaten!$B$14&lt;B259,B259&lt;A_Stammdaten!$B$14-19),0,I259*1/20)</f>
        <v>0</v>
      </c>
      <c r="K259" s="383">
        <f>HLOOKUP(A_Stammdaten!$B$14,$M$31:$S$400,ROW(B259)-30,FALSE)</f>
        <v>0</v>
      </c>
      <c r="L259" s="383">
        <f>+IF(OR(B259=0,A_Stammdaten!$B$14&lt;B259,B259&lt;A_Stammdaten!$B$14-19),0,I259*1/20)</f>
        <v>0</v>
      </c>
      <c r="M259" s="382">
        <f t="shared" si="21"/>
        <v>0</v>
      </c>
      <c r="N259" s="382">
        <f t="shared" si="21"/>
        <v>0</v>
      </c>
      <c r="O259" s="382">
        <f t="shared" si="21"/>
        <v>0</v>
      </c>
      <c r="P259" s="382">
        <f t="shared" si="21"/>
        <v>0</v>
      </c>
      <c r="Q259" s="382">
        <f t="shared" si="21"/>
        <v>0</v>
      </c>
      <c r="R259" s="382">
        <f t="shared" si="21"/>
        <v>0</v>
      </c>
      <c r="S259" s="382">
        <f t="shared" si="21"/>
        <v>0</v>
      </c>
    </row>
    <row r="260" spans="1:19" x14ac:dyDescent="0.25">
      <c r="A260" s="380"/>
      <c r="B260" s="381"/>
      <c r="C260" s="380"/>
      <c r="D260" s="380"/>
      <c r="E260" s="380"/>
      <c r="F260" s="380"/>
      <c r="G260" s="380"/>
      <c r="H260" s="380"/>
      <c r="I260" s="382">
        <f t="shared" si="20"/>
        <v>0</v>
      </c>
      <c r="J260" s="383">
        <f>HLOOKUP(A_Stammdaten!$B$14,$M$31:$S$400,ROW(B260)-30,FALSE)+IF(OR(B260=0,A_Stammdaten!$B$14&lt;B260,B260&lt;A_Stammdaten!$B$14-19),0,I260*1/20)</f>
        <v>0</v>
      </c>
      <c r="K260" s="383">
        <f>HLOOKUP(A_Stammdaten!$B$14,$M$31:$S$400,ROW(B260)-30,FALSE)</f>
        <v>0</v>
      </c>
      <c r="L260" s="383">
        <f>+IF(OR(B260=0,A_Stammdaten!$B$14&lt;B260,B260&lt;A_Stammdaten!$B$14-19),0,I260*1/20)</f>
        <v>0</v>
      </c>
      <c r="M260" s="382">
        <f t="shared" si="21"/>
        <v>0</v>
      </c>
      <c r="N260" s="382">
        <f t="shared" si="21"/>
        <v>0</v>
      </c>
      <c r="O260" s="382">
        <f t="shared" si="21"/>
        <v>0</v>
      </c>
      <c r="P260" s="382">
        <f t="shared" si="21"/>
        <v>0</v>
      </c>
      <c r="Q260" s="382">
        <f t="shared" si="21"/>
        <v>0</v>
      </c>
      <c r="R260" s="382">
        <f t="shared" si="21"/>
        <v>0</v>
      </c>
      <c r="S260" s="382">
        <f t="shared" si="21"/>
        <v>0</v>
      </c>
    </row>
    <row r="261" spans="1:19" x14ac:dyDescent="0.25">
      <c r="A261" s="380"/>
      <c r="B261" s="381"/>
      <c r="C261" s="380"/>
      <c r="D261" s="380"/>
      <c r="E261" s="380"/>
      <c r="F261" s="380"/>
      <c r="G261" s="380"/>
      <c r="H261" s="380"/>
      <c r="I261" s="382">
        <f t="shared" si="20"/>
        <v>0</v>
      </c>
      <c r="J261" s="383">
        <f>HLOOKUP(A_Stammdaten!$B$14,$M$31:$S$400,ROW(B261)-30,FALSE)+IF(OR(B261=0,A_Stammdaten!$B$14&lt;B261,B261&lt;A_Stammdaten!$B$14-19),0,I261*1/20)</f>
        <v>0</v>
      </c>
      <c r="K261" s="383">
        <f>HLOOKUP(A_Stammdaten!$B$14,$M$31:$S$400,ROW(B261)-30,FALSE)</f>
        <v>0</v>
      </c>
      <c r="L261" s="383">
        <f>+IF(OR(B261=0,A_Stammdaten!$B$14&lt;B261,B261&lt;A_Stammdaten!$B$14-19),0,I261*1/20)</f>
        <v>0</v>
      </c>
      <c r="M261" s="382">
        <f t="shared" si="21"/>
        <v>0</v>
      </c>
      <c r="N261" s="382">
        <f t="shared" si="21"/>
        <v>0</v>
      </c>
      <c r="O261" s="382">
        <f t="shared" si="21"/>
        <v>0</v>
      </c>
      <c r="P261" s="382">
        <f t="shared" si="21"/>
        <v>0</v>
      </c>
      <c r="Q261" s="382">
        <f t="shared" si="21"/>
        <v>0</v>
      </c>
      <c r="R261" s="382">
        <f t="shared" si="21"/>
        <v>0</v>
      </c>
      <c r="S261" s="382">
        <f t="shared" si="21"/>
        <v>0</v>
      </c>
    </row>
    <row r="262" spans="1:19" x14ac:dyDescent="0.25">
      <c r="A262" s="380"/>
      <c r="B262" s="381"/>
      <c r="C262" s="380"/>
      <c r="D262" s="380"/>
      <c r="E262" s="380"/>
      <c r="F262" s="380"/>
      <c r="G262" s="380"/>
      <c r="H262" s="380"/>
      <c r="I262" s="382">
        <f t="shared" si="20"/>
        <v>0</v>
      </c>
      <c r="J262" s="383">
        <f>HLOOKUP(A_Stammdaten!$B$14,$M$31:$S$400,ROW(B262)-30,FALSE)+IF(OR(B262=0,A_Stammdaten!$B$14&lt;B262,B262&lt;A_Stammdaten!$B$14-19),0,I262*1/20)</f>
        <v>0</v>
      </c>
      <c r="K262" s="383">
        <f>HLOOKUP(A_Stammdaten!$B$14,$M$31:$S$400,ROW(B262)-30,FALSE)</f>
        <v>0</v>
      </c>
      <c r="L262" s="383">
        <f>+IF(OR(B262=0,A_Stammdaten!$B$14&lt;B262,B262&lt;A_Stammdaten!$B$14-19),0,I262*1/20)</f>
        <v>0</v>
      </c>
      <c r="M262" s="382">
        <f t="shared" si="21"/>
        <v>0</v>
      </c>
      <c r="N262" s="382">
        <f t="shared" si="21"/>
        <v>0</v>
      </c>
      <c r="O262" s="382">
        <f t="shared" si="21"/>
        <v>0</v>
      </c>
      <c r="P262" s="382">
        <f t="shared" si="21"/>
        <v>0</v>
      </c>
      <c r="Q262" s="382">
        <f t="shared" si="21"/>
        <v>0</v>
      </c>
      <c r="R262" s="382">
        <f t="shared" si="21"/>
        <v>0</v>
      </c>
      <c r="S262" s="382">
        <f t="shared" si="21"/>
        <v>0</v>
      </c>
    </row>
    <row r="263" spans="1:19" x14ac:dyDescent="0.25">
      <c r="A263" s="380"/>
      <c r="B263" s="381"/>
      <c r="C263" s="380"/>
      <c r="D263" s="380"/>
      <c r="E263" s="380"/>
      <c r="F263" s="380"/>
      <c r="G263" s="380"/>
      <c r="H263" s="380"/>
      <c r="I263" s="382">
        <f t="shared" si="20"/>
        <v>0</v>
      </c>
      <c r="J263" s="383">
        <f>HLOOKUP(A_Stammdaten!$B$14,$M$31:$S$400,ROW(B263)-30,FALSE)+IF(OR(B263=0,A_Stammdaten!$B$14&lt;B263,B263&lt;A_Stammdaten!$B$14-19),0,I263*1/20)</f>
        <v>0</v>
      </c>
      <c r="K263" s="383">
        <f>HLOOKUP(A_Stammdaten!$B$14,$M$31:$S$400,ROW(B263)-30,FALSE)</f>
        <v>0</v>
      </c>
      <c r="L263" s="383">
        <f>+IF(OR(B263=0,A_Stammdaten!$B$14&lt;B263,B263&lt;A_Stammdaten!$B$14-19),0,I263*1/20)</f>
        <v>0</v>
      </c>
      <c r="M263" s="382">
        <f t="shared" si="21"/>
        <v>0</v>
      </c>
      <c r="N263" s="382">
        <f t="shared" si="21"/>
        <v>0</v>
      </c>
      <c r="O263" s="382">
        <f t="shared" si="21"/>
        <v>0</v>
      </c>
      <c r="P263" s="382">
        <f t="shared" si="21"/>
        <v>0</v>
      </c>
      <c r="Q263" s="382">
        <f t="shared" si="21"/>
        <v>0</v>
      </c>
      <c r="R263" s="382">
        <f t="shared" si="21"/>
        <v>0</v>
      </c>
      <c r="S263" s="382">
        <f t="shared" si="21"/>
        <v>0</v>
      </c>
    </row>
    <row r="264" spans="1:19" x14ac:dyDescent="0.25">
      <c r="A264" s="380"/>
      <c r="B264" s="381"/>
      <c r="C264" s="380"/>
      <c r="D264" s="380"/>
      <c r="E264" s="380"/>
      <c r="F264" s="380"/>
      <c r="G264" s="380"/>
      <c r="H264" s="380"/>
      <c r="I264" s="382">
        <f t="shared" si="20"/>
        <v>0</v>
      </c>
      <c r="J264" s="383">
        <f>HLOOKUP(A_Stammdaten!$B$14,$M$31:$S$400,ROW(B264)-30,FALSE)+IF(OR(B264=0,A_Stammdaten!$B$14&lt;B264,B264&lt;A_Stammdaten!$B$14-19),0,I264*1/20)</f>
        <v>0</v>
      </c>
      <c r="K264" s="383">
        <f>HLOOKUP(A_Stammdaten!$B$14,$M$31:$S$400,ROW(B264)-30,FALSE)</f>
        <v>0</v>
      </c>
      <c r="L264" s="383">
        <f>+IF(OR(B264=0,A_Stammdaten!$B$14&lt;B264,B264&lt;A_Stammdaten!$B$14-19),0,I264*1/20)</f>
        <v>0</v>
      </c>
      <c r="M264" s="382">
        <f t="shared" si="21"/>
        <v>0</v>
      </c>
      <c r="N264" s="382">
        <f t="shared" si="21"/>
        <v>0</v>
      </c>
      <c r="O264" s="382">
        <f t="shared" si="21"/>
        <v>0</v>
      </c>
      <c r="P264" s="382">
        <f t="shared" si="21"/>
        <v>0</v>
      </c>
      <c r="Q264" s="382">
        <f t="shared" si="21"/>
        <v>0</v>
      </c>
      <c r="R264" s="382">
        <f t="shared" si="21"/>
        <v>0</v>
      </c>
      <c r="S264" s="382">
        <f t="shared" si="21"/>
        <v>0</v>
      </c>
    </row>
    <row r="265" spans="1:19" x14ac:dyDescent="0.25">
      <c r="A265" s="380"/>
      <c r="B265" s="381"/>
      <c r="C265" s="380"/>
      <c r="D265" s="380"/>
      <c r="E265" s="380"/>
      <c r="F265" s="380"/>
      <c r="G265" s="380"/>
      <c r="H265" s="380"/>
      <c r="I265" s="382">
        <f t="shared" si="20"/>
        <v>0</v>
      </c>
      <c r="J265" s="383">
        <f>HLOOKUP(A_Stammdaten!$B$14,$M$31:$S$400,ROW(B265)-30,FALSE)+IF(OR(B265=0,A_Stammdaten!$B$14&lt;B265,B265&lt;A_Stammdaten!$B$14-19),0,I265*1/20)</f>
        <v>0</v>
      </c>
      <c r="K265" s="383">
        <f>HLOOKUP(A_Stammdaten!$B$14,$M$31:$S$400,ROW(B265)-30,FALSE)</f>
        <v>0</v>
      </c>
      <c r="L265" s="383">
        <f>+IF(OR(B265=0,A_Stammdaten!$B$14&lt;B265,B265&lt;A_Stammdaten!$B$14-19),0,I265*1/20)</f>
        <v>0</v>
      </c>
      <c r="M265" s="382">
        <f t="shared" si="21"/>
        <v>0</v>
      </c>
      <c r="N265" s="382">
        <f t="shared" si="21"/>
        <v>0</v>
      </c>
      <c r="O265" s="382">
        <f t="shared" si="21"/>
        <v>0</v>
      </c>
      <c r="P265" s="382">
        <f t="shared" si="21"/>
        <v>0</v>
      </c>
      <c r="Q265" s="382">
        <f t="shared" si="21"/>
        <v>0</v>
      </c>
      <c r="R265" s="382">
        <f t="shared" si="21"/>
        <v>0</v>
      </c>
      <c r="S265" s="382">
        <f t="shared" si="21"/>
        <v>0</v>
      </c>
    </row>
    <row r="266" spans="1:19" x14ac:dyDescent="0.25">
      <c r="A266" s="380"/>
      <c r="B266" s="381"/>
      <c r="C266" s="380"/>
      <c r="D266" s="380"/>
      <c r="E266" s="380"/>
      <c r="F266" s="380"/>
      <c r="G266" s="380"/>
      <c r="H266" s="380"/>
      <c r="I266" s="382">
        <f t="shared" si="20"/>
        <v>0</v>
      </c>
      <c r="J266" s="383">
        <f>HLOOKUP(A_Stammdaten!$B$14,$M$31:$S$400,ROW(B266)-30,FALSE)+IF(OR(B266=0,A_Stammdaten!$B$14&lt;B266,B266&lt;A_Stammdaten!$B$14-19),0,I266*1/20)</f>
        <v>0</v>
      </c>
      <c r="K266" s="383">
        <f>HLOOKUP(A_Stammdaten!$B$14,$M$31:$S$400,ROW(B266)-30,FALSE)</f>
        <v>0</v>
      </c>
      <c r="L266" s="383">
        <f>+IF(OR(B266=0,A_Stammdaten!$B$14&lt;B266,B266&lt;A_Stammdaten!$B$14-19),0,I266*1/20)</f>
        <v>0</v>
      </c>
      <c r="M266" s="382">
        <f t="shared" si="21"/>
        <v>0</v>
      </c>
      <c r="N266" s="382">
        <f t="shared" si="21"/>
        <v>0</v>
      </c>
      <c r="O266" s="382">
        <f t="shared" si="21"/>
        <v>0</v>
      </c>
      <c r="P266" s="382">
        <f t="shared" si="21"/>
        <v>0</v>
      </c>
      <c r="Q266" s="382">
        <f t="shared" si="21"/>
        <v>0</v>
      </c>
      <c r="R266" s="382">
        <f t="shared" si="21"/>
        <v>0</v>
      </c>
      <c r="S266" s="382">
        <f t="shared" si="21"/>
        <v>0</v>
      </c>
    </row>
    <row r="267" spans="1:19" x14ac:dyDescent="0.25">
      <c r="A267" s="380"/>
      <c r="B267" s="381"/>
      <c r="C267" s="380"/>
      <c r="D267" s="380"/>
      <c r="E267" s="380"/>
      <c r="F267" s="380"/>
      <c r="G267" s="380"/>
      <c r="H267" s="380"/>
      <c r="I267" s="382">
        <f t="shared" si="20"/>
        <v>0</v>
      </c>
      <c r="J267" s="383">
        <f>HLOOKUP(A_Stammdaten!$B$14,$M$31:$S$400,ROW(B267)-30,FALSE)+IF(OR(B267=0,A_Stammdaten!$B$14&lt;B267,B267&lt;A_Stammdaten!$B$14-19),0,I267*1/20)</f>
        <v>0</v>
      </c>
      <c r="K267" s="383">
        <f>HLOOKUP(A_Stammdaten!$B$14,$M$31:$S$400,ROW(B267)-30,FALSE)</f>
        <v>0</v>
      </c>
      <c r="L267" s="383">
        <f>+IF(OR(B267=0,A_Stammdaten!$B$14&lt;B267,B267&lt;A_Stammdaten!$B$14-19),0,I267*1/20)</f>
        <v>0</v>
      </c>
      <c r="M267" s="382">
        <f t="shared" si="21"/>
        <v>0</v>
      </c>
      <c r="N267" s="382">
        <f t="shared" si="21"/>
        <v>0</v>
      </c>
      <c r="O267" s="382">
        <f t="shared" si="21"/>
        <v>0</v>
      </c>
      <c r="P267" s="382">
        <f t="shared" si="21"/>
        <v>0</v>
      </c>
      <c r="Q267" s="382">
        <f t="shared" si="21"/>
        <v>0</v>
      </c>
      <c r="R267" s="382">
        <f t="shared" si="21"/>
        <v>0</v>
      </c>
      <c r="S267" s="382">
        <f t="shared" si="21"/>
        <v>0</v>
      </c>
    </row>
    <row r="268" spans="1:19" x14ac:dyDescent="0.25">
      <c r="A268" s="380"/>
      <c r="B268" s="381"/>
      <c r="C268" s="380"/>
      <c r="D268" s="380"/>
      <c r="E268" s="380"/>
      <c r="F268" s="380"/>
      <c r="G268" s="380"/>
      <c r="H268" s="380"/>
      <c r="I268" s="382">
        <f t="shared" si="20"/>
        <v>0</v>
      </c>
      <c r="J268" s="383">
        <f>HLOOKUP(A_Stammdaten!$B$14,$M$31:$S$400,ROW(B268)-30,FALSE)+IF(OR(B268=0,A_Stammdaten!$B$14&lt;B268,B268&lt;A_Stammdaten!$B$14-19),0,I268*1/20)</f>
        <v>0</v>
      </c>
      <c r="K268" s="383">
        <f>HLOOKUP(A_Stammdaten!$B$14,$M$31:$S$400,ROW(B268)-30,FALSE)</f>
        <v>0</v>
      </c>
      <c r="L268" s="383">
        <f>+IF(OR(B268=0,A_Stammdaten!$B$14&lt;B268,B268&lt;A_Stammdaten!$B$14-19),0,I268*1/20)</f>
        <v>0</v>
      </c>
      <c r="M268" s="382">
        <f t="shared" si="21"/>
        <v>0</v>
      </c>
      <c r="N268" s="382">
        <f t="shared" si="21"/>
        <v>0</v>
      </c>
      <c r="O268" s="382">
        <f t="shared" si="21"/>
        <v>0</v>
      </c>
      <c r="P268" s="382">
        <f t="shared" si="21"/>
        <v>0</v>
      </c>
      <c r="Q268" s="382">
        <f t="shared" si="21"/>
        <v>0</v>
      </c>
      <c r="R268" s="382">
        <f t="shared" si="21"/>
        <v>0</v>
      </c>
      <c r="S268" s="382">
        <f t="shared" si="21"/>
        <v>0</v>
      </c>
    </row>
    <row r="269" spans="1:19" x14ac:dyDescent="0.25">
      <c r="A269" s="380"/>
      <c r="B269" s="381"/>
      <c r="C269" s="380"/>
      <c r="D269" s="380"/>
      <c r="E269" s="380"/>
      <c r="F269" s="380"/>
      <c r="G269" s="380"/>
      <c r="H269" s="380"/>
      <c r="I269" s="382">
        <f t="shared" si="20"/>
        <v>0</v>
      </c>
      <c r="J269" s="383">
        <f>HLOOKUP(A_Stammdaten!$B$14,$M$31:$S$400,ROW(B269)-30,FALSE)+IF(OR(B269=0,A_Stammdaten!$B$14&lt;B269,B269&lt;A_Stammdaten!$B$14-19),0,I269*1/20)</f>
        <v>0</v>
      </c>
      <c r="K269" s="383">
        <f>HLOOKUP(A_Stammdaten!$B$14,$M$31:$S$400,ROW(B269)-30,FALSE)</f>
        <v>0</v>
      </c>
      <c r="L269" s="383">
        <f>+IF(OR(B269=0,A_Stammdaten!$B$14&lt;B269,B269&lt;A_Stammdaten!$B$14-19),0,I269*1/20)</f>
        <v>0</v>
      </c>
      <c r="M269" s="382">
        <f t="shared" si="21"/>
        <v>0</v>
      </c>
      <c r="N269" s="382">
        <f t="shared" si="21"/>
        <v>0</v>
      </c>
      <c r="O269" s="382">
        <f t="shared" si="21"/>
        <v>0</v>
      </c>
      <c r="P269" s="382">
        <f t="shared" si="21"/>
        <v>0</v>
      </c>
      <c r="Q269" s="382">
        <f t="shared" si="21"/>
        <v>0</v>
      </c>
      <c r="R269" s="382">
        <f t="shared" si="21"/>
        <v>0</v>
      </c>
      <c r="S269" s="382">
        <f t="shared" si="21"/>
        <v>0</v>
      </c>
    </row>
    <row r="270" spans="1:19" x14ac:dyDescent="0.25">
      <c r="A270" s="380"/>
      <c r="B270" s="381"/>
      <c r="C270" s="380"/>
      <c r="D270" s="380"/>
      <c r="E270" s="380"/>
      <c r="F270" s="380"/>
      <c r="G270" s="380"/>
      <c r="H270" s="380"/>
      <c r="I270" s="382">
        <f t="shared" si="20"/>
        <v>0</v>
      </c>
      <c r="J270" s="383">
        <f>HLOOKUP(A_Stammdaten!$B$14,$M$31:$S$400,ROW(B270)-30,FALSE)+IF(OR(B270=0,A_Stammdaten!$B$14&lt;B270,B270&lt;A_Stammdaten!$B$14-19),0,I270*1/20)</f>
        <v>0</v>
      </c>
      <c r="K270" s="383">
        <f>HLOOKUP(A_Stammdaten!$B$14,$M$31:$S$400,ROW(B270)-30,FALSE)</f>
        <v>0</v>
      </c>
      <c r="L270" s="383">
        <f>+IF(OR(B270=0,A_Stammdaten!$B$14&lt;B270,B270&lt;A_Stammdaten!$B$14-19),0,I270*1/20)</f>
        <v>0</v>
      </c>
      <c r="M270" s="382">
        <f t="shared" si="21"/>
        <v>0</v>
      </c>
      <c r="N270" s="382">
        <f t="shared" si="21"/>
        <v>0</v>
      </c>
      <c r="O270" s="382">
        <f t="shared" si="21"/>
        <v>0</v>
      </c>
      <c r="P270" s="382">
        <f t="shared" ref="M270:S306" si="22">IF(OR($I270=0,P$31&lt;$B270,$B270=0,20-(P$31-$B270)=0),0,$I270*(19-(P$31-$B270))/20)</f>
        <v>0</v>
      </c>
      <c r="Q270" s="382">
        <f t="shared" si="22"/>
        <v>0</v>
      </c>
      <c r="R270" s="382">
        <f t="shared" si="22"/>
        <v>0</v>
      </c>
      <c r="S270" s="382">
        <f t="shared" si="22"/>
        <v>0</v>
      </c>
    </row>
    <row r="271" spans="1:19" x14ac:dyDescent="0.25">
      <c r="A271" s="380"/>
      <c r="B271" s="381"/>
      <c r="C271" s="380"/>
      <c r="D271" s="380"/>
      <c r="E271" s="380"/>
      <c r="F271" s="380"/>
      <c r="G271" s="380"/>
      <c r="H271" s="380"/>
      <c r="I271" s="382">
        <f t="shared" si="20"/>
        <v>0</v>
      </c>
      <c r="J271" s="383">
        <f>HLOOKUP(A_Stammdaten!$B$14,$M$31:$S$400,ROW(B271)-30,FALSE)+IF(OR(B271=0,A_Stammdaten!$B$14&lt;B271,B271&lt;A_Stammdaten!$B$14-19),0,I271*1/20)</f>
        <v>0</v>
      </c>
      <c r="K271" s="383">
        <f>HLOOKUP(A_Stammdaten!$B$14,$M$31:$S$400,ROW(B271)-30,FALSE)</f>
        <v>0</v>
      </c>
      <c r="L271" s="383">
        <f>+IF(OR(B271=0,A_Stammdaten!$B$14&lt;B271,B271&lt;A_Stammdaten!$B$14-19),0,I271*1/20)</f>
        <v>0</v>
      </c>
      <c r="M271" s="382">
        <f t="shared" si="22"/>
        <v>0</v>
      </c>
      <c r="N271" s="382">
        <f t="shared" si="22"/>
        <v>0</v>
      </c>
      <c r="O271" s="382">
        <f t="shared" si="22"/>
        <v>0</v>
      </c>
      <c r="P271" s="382">
        <f t="shared" si="22"/>
        <v>0</v>
      </c>
      <c r="Q271" s="382">
        <f t="shared" si="22"/>
        <v>0</v>
      </c>
      <c r="R271" s="382">
        <f t="shared" si="22"/>
        <v>0</v>
      </c>
      <c r="S271" s="382">
        <f t="shared" si="22"/>
        <v>0</v>
      </c>
    </row>
    <row r="272" spans="1:19" x14ac:dyDescent="0.25">
      <c r="A272" s="380"/>
      <c r="B272" s="381"/>
      <c r="C272" s="380"/>
      <c r="D272" s="380"/>
      <c r="E272" s="380"/>
      <c r="F272" s="380"/>
      <c r="G272" s="380"/>
      <c r="H272" s="380"/>
      <c r="I272" s="382">
        <f t="shared" si="20"/>
        <v>0</v>
      </c>
      <c r="J272" s="383">
        <f>HLOOKUP(A_Stammdaten!$B$14,$M$31:$S$400,ROW(B272)-30,FALSE)+IF(OR(B272=0,A_Stammdaten!$B$14&lt;B272,B272&lt;A_Stammdaten!$B$14-19),0,I272*1/20)</f>
        <v>0</v>
      </c>
      <c r="K272" s="383">
        <f>HLOOKUP(A_Stammdaten!$B$14,$M$31:$S$400,ROW(B272)-30,FALSE)</f>
        <v>0</v>
      </c>
      <c r="L272" s="383">
        <f>+IF(OR(B272=0,A_Stammdaten!$B$14&lt;B272,B272&lt;A_Stammdaten!$B$14-19),0,I272*1/20)</f>
        <v>0</v>
      </c>
      <c r="M272" s="382">
        <f t="shared" si="22"/>
        <v>0</v>
      </c>
      <c r="N272" s="382">
        <f t="shared" si="22"/>
        <v>0</v>
      </c>
      <c r="O272" s="382">
        <f t="shared" si="22"/>
        <v>0</v>
      </c>
      <c r="P272" s="382">
        <f t="shared" si="22"/>
        <v>0</v>
      </c>
      <c r="Q272" s="382">
        <f t="shared" si="22"/>
        <v>0</v>
      </c>
      <c r="R272" s="382">
        <f t="shared" si="22"/>
        <v>0</v>
      </c>
      <c r="S272" s="382">
        <f t="shared" si="22"/>
        <v>0</v>
      </c>
    </row>
    <row r="273" spans="1:19" x14ac:dyDescent="0.25">
      <c r="A273" s="380"/>
      <c r="B273" s="381"/>
      <c r="C273" s="380"/>
      <c r="D273" s="380"/>
      <c r="E273" s="380"/>
      <c r="F273" s="380"/>
      <c r="G273" s="380"/>
      <c r="H273" s="380"/>
      <c r="I273" s="382">
        <f t="shared" si="20"/>
        <v>0</v>
      </c>
      <c r="J273" s="383">
        <f>HLOOKUP(A_Stammdaten!$B$14,$M$31:$S$400,ROW(B273)-30,FALSE)+IF(OR(B273=0,A_Stammdaten!$B$14&lt;B273,B273&lt;A_Stammdaten!$B$14-19),0,I273*1/20)</f>
        <v>0</v>
      </c>
      <c r="K273" s="383">
        <f>HLOOKUP(A_Stammdaten!$B$14,$M$31:$S$400,ROW(B273)-30,FALSE)</f>
        <v>0</v>
      </c>
      <c r="L273" s="383">
        <f>+IF(OR(B273=0,A_Stammdaten!$B$14&lt;B273,B273&lt;A_Stammdaten!$B$14-19),0,I273*1/20)</f>
        <v>0</v>
      </c>
      <c r="M273" s="382">
        <f t="shared" si="22"/>
        <v>0</v>
      </c>
      <c r="N273" s="382">
        <f t="shared" si="22"/>
        <v>0</v>
      </c>
      <c r="O273" s="382">
        <f t="shared" si="22"/>
        <v>0</v>
      </c>
      <c r="P273" s="382">
        <f t="shared" si="22"/>
        <v>0</v>
      </c>
      <c r="Q273" s="382">
        <f t="shared" si="22"/>
        <v>0</v>
      </c>
      <c r="R273" s="382">
        <f t="shared" si="22"/>
        <v>0</v>
      </c>
      <c r="S273" s="382">
        <f t="shared" si="22"/>
        <v>0</v>
      </c>
    </row>
    <row r="274" spans="1:19" x14ac:dyDescent="0.25">
      <c r="A274" s="380"/>
      <c r="B274" s="381"/>
      <c r="C274" s="380"/>
      <c r="D274" s="380"/>
      <c r="E274" s="380"/>
      <c r="F274" s="380"/>
      <c r="G274" s="380"/>
      <c r="H274" s="380"/>
      <c r="I274" s="382">
        <f t="shared" si="20"/>
        <v>0</v>
      </c>
      <c r="J274" s="383">
        <f>HLOOKUP(A_Stammdaten!$B$14,$M$31:$S$400,ROW(B274)-30,FALSE)+IF(OR(B274=0,A_Stammdaten!$B$14&lt;B274,B274&lt;A_Stammdaten!$B$14-19),0,I274*1/20)</f>
        <v>0</v>
      </c>
      <c r="K274" s="383">
        <f>HLOOKUP(A_Stammdaten!$B$14,$M$31:$S$400,ROW(B274)-30,FALSE)</f>
        <v>0</v>
      </c>
      <c r="L274" s="383">
        <f>+IF(OR(B274=0,A_Stammdaten!$B$14&lt;B274,B274&lt;A_Stammdaten!$B$14-19),0,I274*1/20)</f>
        <v>0</v>
      </c>
      <c r="M274" s="382">
        <f t="shared" si="22"/>
        <v>0</v>
      </c>
      <c r="N274" s="382">
        <f t="shared" si="22"/>
        <v>0</v>
      </c>
      <c r="O274" s="382">
        <f t="shared" si="22"/>
        <v>0</v>
      </c>
      <c r="P274" s="382">
        <f t="shared" si="22"/>
        <v>0</v>
      </c>
      <c r="Q274" s="382">
        <f t="shared" si="22"/>
        <v>0</v>
      </c>
      <c r="R274" s="382">
        <f t="shared" si="22"/>
        <v>0</v>
      </c>
      <c r="S274" s="382">
        <f t="shared" si="22"/>
        <v>0</v>
      </c>
    </row>
    <row r="275" spans="1:19" x14ac:dyDescent="0.25">
      <c r="A275" s="380"/>
      <c r="B275" s="381"/>
      <c r="C275" s="380"/>
      <c r="D275" s="380"/>
      <c r="E275" s="380"/>
      <c r="F275" s="380"/>
      <c r="G275" s="380"/>
      <c r="H275" s="380"/>
      <c r="I275" s="382">
        <f t="shared" si="20"/>
        <v>0</v>
      </c>
      <c r="J275" s="383">
        <f>HLOOKUP(A_Stammdaten!$B$14,$M$31:$S$400,ROW(B275)-30,FALSE)+IF(OR(B275=0,A_Stammdaten!$B$14&lt;B275,B275&lt;A_Stammdaten!$B$14-19),0,I275*1/20)</f>
        <v>0</v>
      </c>
      <c r="K275" s="383">
        <f>HLOOKUP(A_Stammdaten!$B$14,$M$31:$S$400,ROW(B275)-30,FALSE)</f>
        <v>0</v>
      </c>
      <c r="L275" s="383">
        <f>+IF(OR(B275=0,A_Stammdaten!$B$14&lt;B275,B275&lt;A_Stammdaten!$B$14-19),0,I275*1/20)</f>
        <v>0</v>
      </c>
      <c r="M275" s="382">
        <f t="shared" si="22"/>
        <v>0</v>
      </c>
      <c r="N275" s="382">
        <f t="shared" si="22"/>
        <v>0</v>
      </c>
      <c r="O275" s="382">
        <f t="shared" si="22"/>
        <v>0</v>
      </c>
      <c r="P275" s="382">
        <f t="shared" si="22"/>
        <v>0</v>
      </c>
      <c r="Q275" s="382">
        <f t="shared" si="22"/>
        <v>0</v>
      </c>
      <c r="R275" s="382">
        <f t="shared" si="22"/>
        <v>0</v>
      </c>
      <c r="S275" s="382">
        <f t="shared" si="22"/>
        <v>0</v>
      </c>
    </row>
    <row r="276" spans="1:19" x14ac:dyDescent="0.25">
      <c r="A276" s="380"/>
      <c r="B276" s="381"/>
      <c r="C276" s="380"/>
      <c r="D276" s="380"/>
      <c r="E276" s="380"/>
      <c r="F276" s="380"/>
      <c r="G276" s="380"/>
      <c r="H276" s="380"/>
      <c r="I276" s="382">
        <f t="shared" si="20"/>
        <v>0</v>
      </c>
      <c r="J276" s="383">
        <f>HLOOKUP(A_Stammdaten!$B$14,$M$31:$S$400,ROW(B276)-30,FALSE)+IF(OR(B276=0,A_Stammdaten!$B$14&lt;B276,B276&lt;A_Stammdaten!$B$14-19),0,I276*1/20)</f>
        <v>0</v>
      </c>
      <c r="K276" s="383">
        <f>HLOOKUP(A_Stammdaten!$B$14,$M$31:$S$400,ROW(B276)-30,FALSE)</f>
        <v>0</v>
      </c>
      <c r="L276" s="383">
        <f>+IF(OR(B276=0,A_Stammdaten!$B$14&lt;B276,B276&lt;A_Stammdaten!$B$14-19),0,I276*1/20)</f>
        <v>0</v>
      </c>
      <c r="M276" s="382">
        <f t="shared" si="22"/>
        <v>0</v>
      </c>
      <c r="N276" s="382">
        <f t="shared" si="22"/>
        <v>0</v>
      </c>
      <c r="O276" s="382">
        <f t="shared" si="22"/>
        <v>0</v>
      </c>
      <c r="P276" s="382">
        <f t="shared" si="22"/>
        <v>0</v>
      </c>
      <c r="Q276" s="382">
        <f t="shared" si="22"/>
        <v>0</v>
      </c>
      <c r="R276" s="382">
        <f t="shared" si="22"/>
        <v>0</v>
      </c>
      <c r="S276" s="382">
        <f t="shared" si="22"/>
        <v>0</v>
      </c>
    </row>
    <row r="277" spans="1:19" x14ac:dyDescent="0.25">
      <c r="A277" s="380"/>
      <c r="B277" s="381"/>
      <c r="C277" s="380"/>
      <c r="D277" s="380"/>
      <c r="E277" s="380"/>
      <c r="F277" s="380"/>
      <c r="G277" s="380"/>
      <c r="H277" s="380"/>
      <c r="I277" s="382">
        <f t="shared" si="20"/>
        <v>0</v>
      </c>
      <c r="J277" s="383">
        <f>HLOOKUP(A_Stammdaten!$B$14,$M$31:$S$400,ROW(B277)-30,FALSE)+IF(OR(B277=0,A_Stammdaten!$B$14&lt;B277,B277&lt;A_Stammdaten!$B$14-19),0,I277*1/20)</f>
        <v>0</v>
      </c>
      <c r="K277" s="383">
        <f>HLOOKUP(A_Stammdaten!$B$14,$M$31:$S$400,ROW(B277)-30,FALSE)</f>
        <v>0</v>
      </c>
      <c r="L277" s="383">
        <f>+IF(OR(B277=0,A_Stammdaten!$B$14&lt;B277,B277&lt;A_Stammdaten!$B$14-19),0,I277*1/20)</f>
        <v>0</v>
      </c>
      <c r="M277" s="382">
        <f t="shared" si="22"/>
        <v>0</v>
      </c>
      <c r="N277" s="382">
        <f t="shared" si="22"/>
        <v>0</v>
      </c>
      <c r="O277" s="382">
        <f t="shared" si="22"/>
        <v>0</v>
      </c>
      <c r="P277" s="382">
        <f t="shared" si="22"/>
        <v>0</v>
      </c>
      <c r="Q277" s="382">
        <f t="shared" si="22"/>
        <v>0</v>
      </c>
      <c r="R277" s="382">
        <f t="shared" si="22"/>
        <v>0</v>
      </c>
      <c r="S277" s="382">
        <f t="shared" si="22"/>
        <v>0</v>
      </c>
    </row>
    <row r="278" spans="1:19" x14ac:dyDescent="0.25">
      <c r="A278" s="380"/>
      <c r="B278" s="381"/>
      <c r="C278" s="380"/>
      <c r="D278" s="380"/>
      <c r="E278" s="380"/>
      <c r="F278" s="380"/>
      <c r="G278" s="380"/>
      <c r="H278" s="380"/>
      <c r="I278" s="382">
        <f t="shared" si="20"/>
        <v>0</v>
      </c>
      <c r="J278" s="383">
        <f>HLOOKUP(A_Stammdaten!$B$14,$M$31:$S$400,ROW(B278)-30,FALSE)+IF(OR(B278=0,A_Stammdaten!$B$14&lt;B278,B278&lt;A_Stammdaten!$B$14-19),0,I278*1/20)</f>
        <v>0</v>
      </c>
      <c r="K278" s="383">
        <f>HLOOKUP(A_Stammdaten!$B$14,$M$31:$S$400,ROW(B278)-30,FALSE)</f>
        <v>0</v>
      </c>
      <c r="L278" s="383">
        <f>+IF(OR(B278=0,A_Stammdaten!$B$14&lt;B278,B278&lt;A_Stammdaten!$B$14-19),0,I278*1/20)</f>
        <v>0</v>
      </c>
      <c r="M278" s="382">
        <f t="shared" si="22"/>
        <v>0</v>
      </c>
      <c r="N278" s="382">
        <f t="shared" si="22"/>
        <v>0</v>
      </c>
      <c r="O278" s="382">
        <f t="shared" si="22"/>
        <v>0</v>
      </c>
      <c r="P278" s="382">
        <f t="shared" si="22"/>
        <v>0</v>
      </c>
      <c r="Q278" s="382">
        <f t="shared" si="22"/>
        <v>0</v>
      </c>
      <c r="R278" s="382">
        <f t="shared" si="22"/>
        <v>0</v>
      </c>
      <c r="S278" s="382">
        <f t="shared" si="22"/>
        <v>0</v>
      </c>
    </row>
    <row r="279" spans="1:19" x14ac:dyDescent="0.25">
      <c r="A279" s="380"/>
      <c r="B279" s="381"/>
      <c r="C279" s="380"/>
      <c r="D279" s="380"/>
      <c r="E279" s="380"/>
      <c r="F279" s="380"/>
      <c r="G279" s="380"/>
      <c r="H279" s="380"/>
      <c r="I279" s="382">
        <f t="shared" si="20"/>
        <v>0</v>
      </c>
      <c r="J279" s="383">
        <f>HLOOKUP(A_Stammdaten!$B$14,$M$31:$S$400,ROW(B279)-30,FALSE)+IF(OR(B279=0,A_Stammdaten!$B$14&lt;B279,B279&lt;A_Stammdaten!$B$14-19),0,I279*1/20)</f>
        <v>0</v>
      </c>
      <c r="K279" s="383">
        <f>HLOOKUP(A_Stammdaten!$B$14,$M$31:$S$400,ROW(B279)-30,FALSE)</f>
        <v>0</v>
      </c>
      <c r="L279" s="383">
        <f>+IF(OR(B279=0,A_Stammdaten!$B$14&lt;B279,B279&lt;A_Stammdaten!$B$14-19),0,I279*1/20)</f>
        <v>0</v>
      </c>
      <c r="M279" s="382">
        <f t="shared" si="22"/>
        <v>0</v>
      </c>
      <c r="N279" s="382">
        <f t="shared" si="22"/>
        <v>0</v>
      </c>
      <c r="O279" s="382">
        <f t="shared" si="22"/>
        <v>0</v>
      </c>
      <c r="P279" s="382">
        <f t="shared" si="22"/>
        <v>0</v>
      </c>
      <c r="Q279" s="382">
        <f t="shared" si="22"/>
        <v>0</v>
      </c>
      <c r="R279" s="382">
        <f t="shared" si="22"/>
        <v>0</v>
      </c>
      <c r="S279" s="382">
        <f t="shared" si="22"/>
        <v>0</v>
      </c>
    </row>
    <row r="280" spans="1:19" x14ac:dyDescent="0.25">
      <c r="A280" s="380"/>
      <c r="B280" s="381"/>
      <c r="C280" s="380"/>
      <c r="D280" s="380"/>
      <c r="E280" s="380"/>
      <c r="F280" s="380"/>
      <c r="G280" s="380"/>
      <c r="H280" s="380"/>
      <c r="I280" s="382">
        <f t="shared" si="20"/>
        <v>0</v>
      </c>
      <c r="J280" s="383">
        <f>HLOOKUP(A_Stammdaten!$B$14,$M$31:$S$400,ROW(B280)-30,FALSE)+IF(OR(B280=0,A_Stammdaten!$B$14&lt;B280,B280&lt;A_Stammdaten!$B$14-19),0,I280*1/20)</f>
        <v>0</v>
      </c>
      <c r="K280" s="383">
        <f>HLOOKUP(A_Stammdaten!$B$14,$M$31:$S$400,ROW(B280)-30,FALSE)</f>
        <v>0</v>
      </c>
      <c r="L280" s="383">
        <f>+IF(OR(B280=0,A_Stammdaten!$B$14&lt;B280,B280&lt;A_Stammdaten!$B$14-19),0,I280*1/20)</f>
        <v>0</v>
      </c>
      <c r="M280" s="382">
        <f t="shared" si="22"/>
        <v>0</v>
      </c>
      <c r="N280" s="382">
        <f t="shared" si="22"/>
        <v>0</v>
      </c>
      <c r="O280" s="382">
        <f t="shared" si="22"/>
        <v>0</v>
      </c>
      <c r="P280" s="382">
        <f t="shared" si="22"/>
        <v>0</v>
      </c>
      <c r="Q280" s="382">
        <f t="shared" si="22"/>
        <v>0</v>
      </c>
      <c r="R280" s="382">
        <f t="shared" si="22"/>
        <v>0</v>
      </c>
      <c r="S280" s="382">
        <f t="shared" si="22"/>
        <v>0</v>
      </c>
    </row>
    <row r="281" spans="1:19" x14ac:dyDescent="0.25">
      <c r="A281" s="380"/>
      <c r="B281" s="381"/>
      <c r="C281" s="380"/>
      <c r="D281" s="380"/>
      <c r="E281" s="380"/>
      <c r="F281" s="380"/>
      <c r="G281" s="380"/>
      <c r="H281" s="380"/>
      <c r="I281" s="382">
        <f t="shared" si="20"/>
        <v>0</v>
      </c>
      <c r="J281" s="383">
        <f>HLOOKUP(A_Stammdaten!$B$14,$M$31:$S$400,ROW(B281)-30,FALSE)+IF(OR(B281=0,A_Stammdaten!$B$14&lt;B281,B281&lt;A_Stammdaten!$B$14-19),0,I281*1/20)</f>
        <v>0</v>
      </c>
      <c r="K281" s="383">
        <f>HLOOKUP(A_Stammdaten!$B$14,$M$31:$S$400,ROW(B281)-30,FALSE)</f>
        <v>0</v>
      </c>
      <c r="L281" s="383">
        <f>+IF(OR(B281=0,A_Stammdaten!$B$14&lt;B281,B281&lt;A_Stammdaten!$B$14-19),0,I281*1/20)</f>
        <v>0</v>
      </c>
      <c r="M281" s="382">
        <f t="shared" si="22"/>
        <v>0</v>
      </c>
      <c r="N281" s="382">
        <f t="shared" si="22"/>
        <v>0</v>
      </c>
      <c r="O281" s="382">
        <f t="shared" si="22"/>
        <v>0</v>
      </c>
      <c r="P281" s="382">
        <f t="shared" si="22"/>
        <v>0</v>
      </c>
      <c r="Q281" s="382">
        <f t="shared" si="22"/>
        <v>0</v>
      </c>
      <c r="R281" s="382">
        <f t="shared" si="22"/>
        <v>0</v>
      </c>
      <c r="S281" s="382">
        <f t="shared" si="22"/>
        <v>0</v>
      </c>
    </row>
    <row r="282" spans="1:19" x14ac:dyDescent="0.25">
      <c r="A282" s="380"/>
      <c r="B282" s="381"/>
      <c r="C282" s="380"/>
      <c r="D282" s="380"/>
      <c r="E282" s="380"/>
      <c r="F282" s="380"/>
      <c r="G282" s="380"/>
      <c r="H282" s="380"/>
      <c r="I282" s="382">
        <f t="shared" si="20"/>
        <v>0</v>
      </c>
      <c r="J282" s="383">
        <f>HLOOKUP(A_Stammdaten!$B$14,$M$31:$S$400,ROW(B282)-30,FALSE)+IF(OR(B282=0,A_Stammdaten!$B$14&lt;B282,B282&lt;A_Stammdaten!$B$14-19),0,I282*1/20)</f>
        <v>0</v>
      </c>
      <c r="K282" s="383">
        <f>HLOOKUP(A_Stammdaten!$B$14,$M$31:$S$400,ROW(B282)-30,FALSE)</f>
        <v>0</v>
      </c>
      <c r="L282" s="383">
        <f>+IF(OR(B282=0,A_Stammdaten!$B$14&lt;B282,B282&lt;A_Stammdaten!$B$14-19),0,I282*1/20)</f>
        <v>0</v>
      </c>
      <c r="M282" s="382">
        <f t="shared" si="22"/>
        <v>0</v>
      </c>
      <c r="N282" s="382">
        <f t="shared" si="22"/>
        <v>0</v>
      </c>
      <c r="O282" s="382">
        <f t="shared" si="22"/>
        <v>0</v>
      </c>
      <c r="P282" s="382">
        <f t="shared" si="22"/>
        <v>0</v>
      </c>
      <c r="Q282" s="382">
        <f t="shared" si="22"/>
        <v>0</v>
      </c>
      <c r="R282" s="382">
        <f t="shared" si="22"/>
        <v>0</v>
      </c>
      <c r="S282" s="382">
        <f t="shared" si="22"/>
        <v>0</v>
      </c>
    </row>
    <row r="283" spans="1:19" x14ac:dyDescent="0.25">
      <c r="A283" s="380"/>
      <c r="B283" s="381"/>
      <c r="C283" s="380"/>
      <c r="D283" s="380"/>
      <c r="E283" s="380"/>
      <c r="F283" s="380"/>
      <c r="G283" s="380"/>
      <c r="H283" s="380"/>
      <c r="I283" s="382">
        <f t="shared" si="20"/>
        <v>0</v>
      </c>
      <c r="J283" s="383">
        <f>HLOOKUP(A_Stammdaten!$B$14,$M$31:$S$400,ROW(B283)-30,FALSE)+IF(OR(B283=0,A_Stammdaten!$B$14&lt;B283,B283&lt;A_Stammdaten!$B$14-19),0,I283*1/20)</f>
        <v>0</v>
      </c>
      <c r="K283" s="383">
        <f>HLOOKUP(A_Stammdaten!$B$14,$M$31:$S$400,ROW(B283)-30,FALSE)</f>
        <v>0</v>
      </c>
      <c r="L283" s="383">
        <f>+IF(OR(B283=0,A_Stammdaten!$B$14&lt;B283,B283&lt;A_Stammdaten!$B$14-19),0,I283*1/20)</f>
        <v>0</v>
      </c>
      <c r="M283" s="382">
        <f t="shared" si="22"/>
        <v>0</v>
      </c>
      <c r="N283" s="382">
        <f t="shared" si="22"/>
        <v>0</v>
      </c>
      <c r="O283" s="382">
        <f t="shared" si="22"/>
        <v>0</v>
      </c>
      <c r="P283" s="382">
        <f t="shared" si="22"/>
        <v>0</v>
      </c>
      <c r="Q283" s="382">
        <f t="shared" si="22"/>
        <v>0</v>
      </c>
      <c r="R283" s="382">
        <f t="shared" si="22"/>
        <v>0</v>
      </c>
      <c r="S283" s="382">
        <f t="shared" si="22"/>
        <v>0</v>
      </c>
    </row>
    <row r="284" spans="1:19" x14ac:dyDescent="0.25">
      <c r="A284" s="380"/>
      <c r="B284" s="381"/>
      <c r="C284" s="380"/>
      <c r="D284" s="380"/>
      <c r="E284" s="380"/>
      <c r="F284" s="380"/>
      <c r="G284" s="380"/>
      <c r="H284" s="380"/>
      <c r="I284" s="382">
        <f t="shared" si="20"/>
        <v>0</v>
      </c>
      <c r="J284" s="383">
        <f>HLOOKUP(A_Stammdaten!$B$14,$M$31:$S$400,ROW(B284)-30,FALSE)+IF(OR(B284=0,A_Stammdaten!$B$14&lt;B284,B284&lt;A_Stammdaten!$B$14-19),0,I284*1/20)</f>
        <v>0</v>
      </c>
      <c r="K284" s="383">
        <f>HLOOKUP(A_Stammdaten!$B$14,$M$31:$S$400,ROW(B284)-30,FALSE)</f>
        <v>0</v>
      </c>
      <c r="L284" s="383">
        <f>+IF(OR(B284=0,A_Stammdaten!$B$14&lt;B284,B284&lt;A_Stammdaten!$B$14-19),0,I284*1/20)</f>
        <v>0</v>
      </c>
      <c r="M284" s="382">
        <f t="shared" si="22"/>
        <v>0</v>
      </c>
      <c r="N284" s="382">
        <f t="shared" si="22"/>
        <v>0</v>
      </c>
      <c r="O284" s="382">
        <f t="shared" si="22"/>
        <v>0</v>
      </c>
      <c r="P284" s="382">
        <f t="shared" si="22"/>
        <v>0</v>
      </c>
      <c r="Q284" s="382">
        <f t="shared" si="22"/>
        <v>0</v>
      </c>
      <c r="R284" s="382">
        <f t="shared" si="22"/>
        <v>0</v>
      </c>
      <c r="S284" s="382">
        <f t="shared" si="22"/>
        <v>0</v>
      </c>
    </row>
    <row r="285" spans="1:19" x14ac:dyDescent="0.25">
      <c r="A285" s="380"/>
      <c r="B285" s="381"/>
      <c r="C285" s="380"/>
      <c r="D285" s="380"/>
      <c r="E285" s="380"/>
      <c r="F285" s="380"/>
      <c r="G285" s="380"/>
      <c r="H285" s="380"/>
      <c r="I285" s="382">
        <f t="shared" si="20"/>
        <v>0</v>
      </c>
      <c r="J285" s="383">
        <f>HLOOKUP(A_Stammdaten!$B$14,$M$31:$S$400,ROW(B285)-30,FALSE)+IF(OR(B285=0,A_Stammdaten!$B$14&lt;B285,B285&lt;A_Stammdaten!$B$14-19),0,I285*1/20)</f>
        <v>0</v>
      </c>
      <c r="K285" s="383">
        <f>HLOOKUP(A_Stammdaten!$B$14,$M$31:$S$400,ROW(B285)-30,FALSE)</f>
        <v>0</v>
      </c>
      <c r="L285" s="383">
        <f>+IF(OR(B285=0,A_Stammdaten!$B$14&lt;B285,B285&lt;A_Stammdaten!$B$14-19),0,I285*1/20)</f>
        <v>0</v>
      </c>
      <c r="M285" s="382">
        <f t="shared" si="22"/>
        <v>0</v>
      </c>
      <c r="N285" s="382">
        <f t="shared" si="22"/>
        <v>0</v>
      </c>
      <c r="O285" s="382">
        <f t="shared" si="22"/>
        <v>0</v>
      </c>
      <c r="P285" s="382">
        <f t="shared" si="22"/>
        <v>0</v>
      </c>
      <c r="Q285" s="382">
        <f t="shared" si="22"/>
        <v>0</v>
      </c>
      <c r="R285" s="382">
        <f t="shared" si="22"/>
        <v>0</v>
      </c>
      <c r="S285" s="382">
        <f t="shared" si="22"/>
        <v>0</v>
      </c>
    </row>
    <row r="286" spans="1:19" x14ac:dyDescent="0.25">
      <c r="A286" s="380"/>
      <c r="B286" s="381"/>
      <c r="C286" s="380"/>
      <c r="D286" s="380"/>
      <c r="E286" s="380"/>
      <c r="F286" s="380"/>
      <c r="G286" s="380"/>
      <c r="H286" s="380"/>
      <c r="I286" s="382">
        <f t="shared" si="20"/>
        <v>0</v>
      </c>
      <c r="J286" s="383">
        <f>HLOOKUP(A_Stammdaten!$B$14,$M$31:$S$400,ROW(B286)-30,FALSE)+IF(OR(B286=0,A_Stammdaten!$B$14&lt;B286,B286&lt;A_Stammdaten!$B$14-19),0,I286*1/20)</f>
        <v>0</v>
      </c>
      <c r="K286" s="383">
        <f>HLOOKUP(A_Stammdaten!$B$14,$M$31:$S$400,ROW(B286)-30,FALSE)</f>
        <v>0</v>
      </c>
      <c r="L286" s="383">
        <f>+IF(OR(B286=0,A_Stammdaten!$B$14&lt;B286,B286&lt;A_Stammdaten!$B$14-19),0,I286*1/20)</f>
        <v>0</v>
      </c>
      <c r="M286" s="382">
        <f t="shared" si="22"/>
        <v>0</v>
      </c>
      <c r="N286" s="382">
        <f t="shared" si="22"/>
        <v>0</v>
      </c>
      <c r="O286" s="382">
        <f t="shared" si="22"/>
        <v>0</v>
      </c>
      <c r="P286" s="382">
        <f t="shared" si="22"/>
        <v>0</v>
      </c>
      <c r="Q286" s="382">
        <f t="shared" si="22"/>
        <v>0</v>
      </c>
      <c r="R286" s="382">
        <f t="shared" si="22"/>
        <v>0</v>
      </c>
      <c r="S286" s="382">
        <f t="shared" si="22"/>
        <v>0</v>
      </c>
    </row>
    <row r="287" spans="1:19" x14ac:dyDescent="0.25">
      <c r="A287" s="380"/>
      <c r="B287" s="381"/>
      <c r="C287" s="380"/>
      <c r="D287" s="380"/>
      <c r="E287" s="380"/>
      <c r="F287" s="380"/>
      <c r="G287" s="380"/>
      <c r="H287" s="380"/>
      <c r="I287" s="382">
        <f t="shared" si="20"/>
        <v>0</v>
      </c>
      <c r="J287" s="383">
        <f>HLOOKUP(A_Stammdaten!$B$14,$M$31:$S$400,ROW(B287)-30,FALSE)+IF(OR(B287=0,A_Stammdaten!$B$14&lt;B287,B287&lt;A_Stammdaten!$B$14-19),0,I287*1/20)</f>
        <v>0</v>
      </c>
      <c r="K287" s="383">
        <f>HLOOKUP(A_Stammdaten!$B$14,$M$31:$S$400,ROW(B287)-30,FALSE)</f>
        <v>0</v>
      </c>
      <c r="L287" s="383">
        <f>+IF(OR(B287=0,A_Stammdaten!$B$14&lt;B287,B287&lt;A_Stammdaten!$B$14-19),0,I287*1/20)</f>
        <v>0</v>
      </c>
      <c r="M287" s="382">
        <f t="shared" si="22"/>
        <v>0</v>
      </c>
      <c r="N287" s="382">
        <f t="shared" si="22"/>
        <v>0</v>
      </c>
      <c r="O287" s="382">
        <f t="shared" si="22"/>
        <v>0</v>
      </c>
      <c r="P287" s="382">
        <f t="shared" si="22"/>
        <v>0</v>
      </c>
      <c r="Q287" s="382">
        <f t="shared" si="22"/>
        <v>0</v>
      </c>
      <c r="R287" s="382">
        <f t="shared" si="22"/>
        <v>0</v>
      </c>
      <c r="S287" s="382">
        <f t="shared" si="22"/>
        <v>0</v>
      </c>
    </row>
    <row r="288" spans="1:19" x14ac:dyDescent="0.25">
      <c r="A288" s="380"/>
      <c r="B288" s="381"/>
      <c r="C288" s="380"/>
      <c r="D288" s="380"/>
      <c r="E288" s="380"/>
      <c r="F288" s="380"/>
      <c r="G288" s="380"/>
      <c r="H288" s="380"/>
      <c r="I288" s="382">
        <f t="shared" si="20"/>
        <v>0</v>
      </c>
      <c r="J288" s="383">
        <f>HLOOKUP(A_Stammdaten!$B$14,$M$31:$S$400,ROW(B288)-30,FALSE)+IF(OR(B288=0,A_Stammdaten!$B$14&lt;B288,B288&lt;A_Stammdaten!$B$14-19),0,I288*1/20)</f>
        <v>0</v>
      </c>
      <c r="K288" s="383">
        <f>HLOOKUP(A_Stammdaten!$B$14,$M$31:$S$400,ROW(B288)-30,FALSE)</f>
        <v>0</v>
      </c>
      <c r="L288" s="383">
        <f>+IF(OR(B288=0,A_Stammdaten!$B$14&lt;B288,B288&lt;A_Stammdaten!$B$14-19),0,I288*1/20)</f>
        <v>0</v>
      </c>
      <c r="M288" s="382">
        <f t="shared" si="22"/>
        <v>0</v>
      </c>
      <c r="N288" s="382">
        <f t="shared" si="22"/>
        <v>0</v>
      </c>
      <c r="O288" s="382">
        <f t="shared" si="22"/>
        <v>0</v>
      </c>
      <c r="P288" s="382">
        <f t="shared" si="22"/>
        <v>0</v>
      </c>
      <c r="Q288" s="382">
        <f t="shared" si="22"/>
        <v>0</v>
      </c>
      <c r="R288" s="382">
        <f t="shared" si="22"/>
        <v>0</v>
      </c>
      <c r="S288" s="382">
        <f t="shared" si="22"/>
        <v>0</v>
      </c>
    </row>
    <row r="289" spans="1:19" x14ac:dyDescent="0.25">
      <c r="A289" s="380"/>
      <c r="B289" s="381"/>
      <c r="C289" s="380"/>
      <c r="D289" s="380"/>
      <c r="E289" s="380"/>
      <c r="F289" s="380"/>
      <c r="G289" s="380"/>
      <c r="H289" s="380"/>
      <c r="I289" s="382">
        <f t="shared" si="20"/>
        <v>0</v>
      </c>
      <c r="J289" s="383">
        <f>HLOOKUP(A_Stammdaten!$B$14,$M$31:$S$400,ROW(B289)-30,FALSE)+IF(OR(B289=0,A_Stammdaten!$B$14&lt;B289,B289&lt;A_Stammdaten!$B$14-19),0,I289*1/20)</f>
        <v>0</v>
      </c>
      <c r="K289" s="383">
        <f>HLOOKUP(A_Stammdaten!$B$14,$M$31:$S$400,ROW(B289)-30,FALSE)</f>
        <v>0</v>
      </c>
      <c r="L289" s="383">
        <f>+IF(OR(B289=0,A_Stammdaten!$B$14&lt;B289,B289&lt;A_Stammdaten!$B$14-19),0,I289*1/20)</f>
        <v>0</v>
      </c>
      <c r="M289" s="382">
        <f t="shared" si="22"/>
        <v>0</v>
      </c>
      <c r="N289" s="382">
        <f t="shared" si="22"/>
        <v>0</v>
      </c>
      <c r="O289" s="382">
        <f t="shared" si="22"/>
        <v>0</v>
      </c>
      <c r="P289" s="382">
        <f t="shared" si="22"/>
        <v>0</v>
      </c>
      <c r="Q289" s="382">
        <f t="shared" si="22"/>
        <v>0</v>
      </c>
      <c r="R289" s="382">
        <f t="shared" si="22"/>
        <v>0</v>
      </c>
      <c r="S289" s="382">
        <f t="shared" si="22"/>
        <v>0</v>
      </c>
    </row>
    <row r="290" spans="1:19" x14ac:dyDescent="0.25">
      <c r="A290" s="380"/>
      <c r="B290" s="381"/>
      <c r="C290" s="380"/>
      <c r="D290" s="380"/>
      <c r="E290" s="380"/>
      <c r="F290" s="380"/>
      <c r="G290" s="380"/>
      <c r="H290" s="380"/>
      <c r="I290" s="382">
        <f t="shared" si="20"/>
        <v>0</v>
      </c>
      <c r="J290" s="383">
        <f>HLOOKUP(A_Stammdaten!$B$14,$M$31:$S$400,ROW(B290)-30,FALSE)+IF(OR(B290=0,A_Stammdaten!$B$14&lt;B290,B290&lt;A_Stammdaten!$B$14-19),0,I290*1/20)</f>
        <v>0</v>
      </c>
      <c r="K290" s="383">
        <f>HLOOKUP(A_Stammdaten!$B$14,$M$31:$S$400,ROW(B290)-30,FALSE)</f>
        <v>0</v>
      </c>
      <c r="L290" s="383">
        <f>+IF(OR(B290=0,A_Stammdaten!$B$14&lt;B290,B290&lt;A_Stammdaten!$B$14-19),0,I290*1/20)</f>
        <v>0</v>
      </c>
      <c r="M290" s="382">
        <f t="shared" si="22"/>
        <v>0</v>
      </c>
      <c r="N290" s="382">
        <f t="shared" si="22"/>
        <v>0</v>
      </c>
      <c r="O290" s="382">
        <f t="shared" si="22"/>
        <v>0</v>
      </c>
      <c r="P290" s="382">
        <f t="shared" si="22"/>
        <v>0</v>
      </c>
      <c r="Q290" s="382">
        <f t="shared" si="22"/>
        <v>0</v>
      </c>
      <c r="R290" s="382">
        <f t="shared" si="22"/>
        <v>0</v>
      </c>
      <c r="S290" s="382">
        <f t="shared" si="22"/>
        <v>0</v>
      </c>
    </row>
    <row r="291" spans="1:19" x14ac:dyDescent="0.25">
      <c r="A291" s="380"/>
      <c r="B291" s="381"/>
      <c r="C291" s="380"/>
      <c r="D291" s="380"/>
      <c r="E291" s="380"/>
      <c r="F291" s="380"/>
      <c r="G291" s="380"/>
      <c r="H291" s="380"/>
      <c r="I291" s="382">
        <f t="shared" si="20"/>
        <v>0</v>
      </c>
      <c r="J291" s="383">
        <f>HLOOKUP(A_Stammdaten!$B$14,$M$31:$S$400,ROW(B291)-30,FALSE)+IF(OR(B291=0,A_Stammdaten!$B$14&lt;B291,B291&lt;A_Stammdaten!$B$14-19),0,I291*1/20)</f>
        <v>0</v>
      </c>
      <c r="K291" s="383">
        <f>HLOOKUP(A_Stammdaten!$B$14,$M$31:$S$400,ROW(B291)-30,FALSE)</f>
        <v>0</v>
      </c>
      <c r="L291" s="383">
        <f>+IF(OR(B291=0,A_Stammdaten!$B$14&lt;B291,B291&lt;A_Stammdaten!$B$14-19),0,I291*1/20)</f>
        <v>0</v>
      </c>
      <c r="M291" s="382">
        <f t="shared" si="22"/>
        <v>0</v>
      </c>
      <c r="N291" s="382">
        <f t="shared" si="22"/>
        <v>0</v>
      </c>
      <c r="O291" s="382">
        <f t="shared" si="22"/>
        <v>0</v>
      </c>
      <c r="P291" s="382">
        <f t="shared" si="22"/>
        <v>0</v>
      </c>
      <c r="Q291" s="382">
        <f t="shared" si="22"/>
        <v>0</v>
      </c>
      <c r="R291" s="382">
        <f t="shared" si="22"/>
        <v>0</v>
      </c>
      <c r="S291" s="382">
        <f t="shared" si="22"/>
        <v>0</v>
      </c>
    </row>
    <row r="292" spans="1:19" x14ac:dyDescent="0.25">
      <c r="A292" s="380"/>
      <c r="B292" s="381"/>
      <c r="C292" s="380"/>
      <c r="D292" s="380"/>
      <c r="E292" s="380"/>
      <c r="F292" s="380"/>
      <c r="G292" s="380"/>
      <c r="H292" s="380"/>
      <c r="I292" s="382">
        <f t="shared" si="20"/>
        <v>0</v>
      </c>
      <c r="J292" s="383">
        <f>HLOOKUP(A_Stammdaten!$B$14,$M$31:$S$400,ROW(B292)-30,FALSE)+IF(OR(B292=0,A_Stammdaten!$B$14&lt;B292,B292&lt;A_Stammdaten!$B$14-19),0,I292*1/20)</f>
        <v>0</v>
      </c>
      <c r="K292" s="383">
        <f>HLOOKUP(A_Stammdaten!$B$14,$M$31:$S$400,ROW(B292)-30,FALSE)</f>
        <v>0</v>
      </c>
      <c r="L292" s="383">
        <f>+IF(OR(B292=0,A_Stammdaten!$B$14&lt;B292,B292&lt;A_Stammdaten!$B$14-19),0,I292*1/20)</f>
        <v>0</v>
      </c>
      <c r="M292" s="382">
        <f t="shared" si="22"/>
        <v>0</v>
      </c>
      <c r="N292" s="382">
        <f t="shared" si="22"/>
        <v>0</v>
      </c>
      <c r="O292" s="382">
        <f t="shared" si="22"/>
        <v>0</v>
      </c>
      <c r="P292" s="382">
        <f t="shared" si="22"/>
        <v>0</v>
      </c>
      <c r="Q292" s="382">
        <f t="shared" si="22"/>
        <v>0</v>
      </c>
      <c r="R292" s="382">
        <f t="shared" si="22"/>
        <v>0</v>
      </c>
      <c r="S292" s="382">
        <f t="shared" si="22"/>
        <v>0</v>
      </c>
    </row>
    <row r="293" spans="1:19" x14ac:dyDescent="0.25">
      <c r="A293" s="380"/>
      <c r="B293" s="381"/>
      <c r="C293" s="380"/>
      <c r="D293" s="380"/>
      <c r="E293" s="380"/>
      <c r="F293" s="380"/>
      <c r="G293" s="380"/>
      <c r="H293" s="380"/>
      <c r="I293" s="382">
        <f t="shared" si="20"/>
        <v>0</v>
      </c>
      <c r="J293" s="383">
        <f>HLOOKUP(A_Stammdaten!$B$14,$M$31:$S$400,ROW(B293)-30,FALSE)+IF(OR(B293=0,A_Stammdaten!$B$14&lt;B293,B293&lt;A_Stammdaten!$B$14-19),0,I293*1/20)</f>
        <v>0</v>
      </c>
      <c r="K293" s="383">
        <f>HLOOKUP(A_Stammdaten!$B$14,$M$31:$S$400,ROW(B293)-30,FALSE)</f>
        <v>0</v>
      </c>
      <c r="L293" s="383">
        <f>+IF(OR(B293=0,A_Stammdaten!$B$14&lt;B293,B293&lt;A_Stammdaten!$B$14-19),0,I293*1/20)</f>
        <v>0</v>
      </c>
      <c r="M293" s="382">
        <f t="shared" si="22"/>
        <v>0</v>
      </c>
      <c r="N293" s="382">
        <f t="shared" si="22"/>
        <v>0</v>
      </c>
      <c r="O293" s="382">
        <f t="shared" si="22"/>
        <v>0</v>
      </c>
      <c r="P293" s="382">
        <f t="shared" si="22"/>
        <v>0</v>
      </c>
      <c r="Q293" s="382">
        <f t="shared" si="22"/>
        <v>0</v>
      </c>
      <c r="R293" s="382">
        <f t="shared" si="22"/>
        <v>0</v>
      </c>
      <c r="S293" s="382">
        <f t="shared" si="22"/>
        <v>0</v>
      </c>
    </row>
    <row r="294" spans="1:19" x14ac:dyDescent="0.25">
      <c r="A294" s="380"/>
      <c r="B294" s="381"/>
      <c r="C294" s="380"/>
      <c r="D294" s="380"/>
      <c r="E294" s="380"/>
      <c r="F294" s="380"/>
      <c r="G294" s="380"/>
      <c r="H294" s="380"/>
      <c r="I294" s="382">
        <f t="shared" si="20"/>
        <v>0</v>
      </c>
      <c r="J294" s="383">
        <f>HLOOKUP(A_Stammdaten!$B$14,$M$31:$S$400,ROW(B294)-30,FALSE)+IF(OR(B294=0,A_Stammdaten!$B$14&lt;B294,B294&lt;A_Stammdaten!$B$14-19),0,I294*1/20)</f>
        <v>0</v>
      </c>
      <c r="K294" s="383">
        <f>HLOOKUP(A_Stammdaten!$B$14,$M$31:$S$400,ROW(B294)-30,FALSE)</f>
        <v>0</v>
      </c>
      <c r="L294" s="383">
        <f>+IF(OR(B294=0,A_Stammdaten!$B$14&lt;B294,B294&lt;A_Stammdaten!$B$14-19),0,I294*1/20)</f>
        <v>0</v>
      </c>
      <c r="M294" s="382">
        <f t="shared" si="22"/>
        <v>0</v>
      </c>
      <c r="N294" s="382">
        <f t="shared" si="22"/>
        <v>0</v>
      </c>
      <c r="O294" s="382">
        <f t="shared" si="22"/>
        <v>0</v>
      </c>
      <c r="P294" s="382">
        <f t="shared" si="22"/>
        <v>0</v>
      </c>
      <c r="Q294" s="382">
        <f t="shared" si="22"/>
        <v>0</v>
      </c>
      <c r="R294" s="382">
        <f t="shared" si="22"/>
        <v>0</v>
      </c>
      <c r="S294" s="382">
        <f t="shared" si="22"/>
        <v>0</v>
      </c>
    </row>
    <row r="295" spans="1:19" x14ac:dyDescent="0.25">
      <c r="A295" s="380"/>
      <c r="B295" s="381"/>
      <c r="C295" s="380"/>
      <c r="D295" s="380"/>
      <c r="E295" s="380"/>
      <c r="F295" s="380"/>
      <c r="G295" s="380"/>
      <c r="H295" s="380"/>
      <c r="I295" s="382">
        <f t="shared" si="20"/>
        <v>0</v>
      </c>
      <c r="J295" s="383">
        <f>HLOOKUP(A_Stammdaten!$B$14,$M$31:$S$400,ROW(B295)-30,FALSE)+IF(OR(B295=0,A_Stammdaten!$B$14&lt;B295,B295&lt;A_Stammdaten!$B$14-19),0,I295*1/20)</f>
        <v>0</v>
      </c>
      <c r="K295" s="383">
        <f>HLOOKUP(A_Stammdaten!$B$14,$M$31:$S$400,ROW(B295)-30,FALSE)</f>
        <v>0</v>
      </c>
      <c r="L295" s="383">
        <f>+IF(OR(B295=0,A_Stammdaten!$B$14&lt;B295,B295&lt;A_Stammdaten!$B$14-19),0,I295*1/20)</f>
        <v>0</v>
      </c>
      <c r="M295" s="382">
        <f t="shared" si="22"/>
        <v>0</v>
      </c>
      <c r="N295" s="382">
        <f t="shared" si="22"/>
        <v>0</v>
      </c>
      <c r="O295" s="382">
        <f t="shared" si="22"/>
        <v>0</v>
      </c>
      <c r="P295" s="382">
        <f t="shared" si="22"/>
        <v>0</v>
      </c>
      <c r="Q295" s="382">
        <f t="shared" si="22"/>
        <v>0</v>
      </c>
      <c r="R295" s="382">
        <f t="shared" si="22"/>
        <v>0</v>
      </c>
      <c r="S295" s="382">
        <f t="shared" si="22"/>
        <v>0</v>
      </c>
    </row>
    <row r="296" spans="1:19" x14ac:dyDescent="0.25">
      <c r="A296" s="380"/>
      <c r="B296" s="381"/>
      <c r="C296" s="380"/>
      <c r="D296" s="380"/>
      <c r="E296" s="380"/>
      <c r="F296" s="380"/>
      <c r="G296" s="380"/>
      <c r="H296" s="380"/>
      <c r="I296" s="382">
        <f t="shared" si="20"/>
        <v>0</v>
      </c>
      <c r="J296" s="383">
        <f>HLOOKUP(A_Stammdaten!$B$14,$M$31:$S$400,ROW(B296)-30,FALSE)+IF(OR(B296=0,A_Stammdaten!$B$14&lt;B296,B296&lt;A_Stammdaten!$B$14-19),0,I296*1/20)</f>
        <v>0</v>
      </c>
      <c r="K296" s="383">
        <f>HLOOKUP(A_Stammdaten!$B$14,$M$31:$S$400,ROW(B296)-30,FALSE)</f>
        <v>0</v>
      </c>
      <c r="L296" s="383">
        <f>+IF(OR(B296=0,A_Stammdaten!$B$14&lt;B296,B296&lt;A_Stammdaten!$B$14-19),0,I296*1/20)</f>
        <v>0</v>
      </c>
      <c r="M296" s="382">
        <f t="shared" si="22"/>
        <v>0</v>
      </c>
      <c r="N296" s="382">
        <f t="shared" si="22"/>
        <v>0</v>
      </c>
      <c r="O296" s="382">
        <f t="shared" si="22"/>
        <v>0</v>
      </c>
      <c r="P296" s="382">
        <f t="shared" si="22"/>
        <v>0</v>
      </c>
      <c r="Q296" s="382">
        <f t="shared" si="22"/>
        <v>0</v>
      </c>
      <c r="R296" s="382">
        <f t="shared" si="22"/>
        <v>0</v>
      </c>
      <c r="S296" s="382">
        <f t="shared" si="22"/>
        <v>0</v>
      </c>
    </row>
    <row r="297" spans="1:19" x14ac:dyDescent="0.25">
      <c r="A297" s="380"/>
      <c r="B297" s="381"/>
      <c r="C297" s="380"/>
      <c r="D297" s="380"/>
      <c r="E297" s="380"/>
      <c r="F297" s="380"/>
      <c r="G297" s="380"/>
      <c r="H297" s="380"/>
      <c r="I297" s="382">
        <f t="shared" ref="I297:I360" si="23">SUM(C297,E297,G297)-SUM(F297,H297)</f>
        <v>0</v>
      </c>
      <c r="J297" s="383">
        <f>HLOOKUP(A_Stammdaten!$B$14,$M$31:$S$400,ROW(B297)-30,FALSE)+IF(OR(B297=0,A_Stammdaten!$B$14&lt;B297,B297&lt;A_Stammdaten!$B$14-19),0,I297*1/20)</f>
        <v>0</v>
      </c>
      <c r="K297" s="383">
        <f>HLOOKUP(A_Stammdaten!$B$14,$M$31:$S$400,ROW(B297)-30,FALSE)</f>
        <v>0</v>
      </c>
      <c r="L297" s="383">
        <f>+IF(OR(B297=0,A_Stammdaten!$B$14&lt;B297,B297&lt;A_Stammdaten!$B$14-19),0,I297*1/20)</f>
        <v>0</v>
      </c>
      <c r="M297" s="382">
        <f t="shared" si="22"/>
        <v>0</v>
      </c>
      <c r="N297" s="382">
        <f t="shared" si="22"/>
        <v>0</v>
      </c>
      <c r="O297" s="382">
        <f t="shared" si="22"/>
        <v>0</v>
      </c>
      <c r="P297" s="382">
        <f t="shared" si="22"/>
        <v>0</v>
      </c>
      <c r="Q297" s="382">
        <f t="shared" si="22"/>
        <v>0</v>
      </c>
      <c r="R297" s="382">
        <f t="shared" si="22"/>
        <v>0</v>
      </c>
      <c r="S297" s="382">
        <f t="shared" si="22"/>
        <v>0</v>
      </c>
    </row>
    <row r="298" spans="1:19" x14ac:dyDescent="0.25">
      <c r="A298" s="380"/>
      <c r="B298" s="381"/>
      <c r="C298" s="380"/>
      <c r="D298" s="380"/>
      <c r="E298" s="380"/>
      <c r="F298" s="380"/>
      <c r="G298" s="380"/>
      <c r="H298" s="380"/>
      <c r="I298" s="382">
        <f t="shared" si="23"/>
        <v>0</v>
      </c>
      <c r="J298" s="383">
        <f>HLOOKUP(A_Stammdaten!$B$14,$M$31:$S$400,ROW(B298)-30,FALSE)+IF(OR(B298=0,A_Stammdaten!$B$14&lt;B298,B298&lt;A_Stammdaten!$B$14-19),0,I298*1/20)</f>
        <v>0</v>
      </c>
      <c r="K298" s="383">
        <f>HLOOKUP(A_Stammdaten!$B$14,$M$31:$S$400,ROW(B298)-30,FALSE)</f>
        <v>0</v>
      </c>
      <c r="L298" s="383">
        <f>+IF(OR(B298=0,A_Stammdaten!$B$14&lt;B298,B298&lt;A_Stammdaten!$B$14-19),0,I298*1/20)</f>
        <v>0</v>
      </c>
      <c r="M298" s="382">
        <f t="shared" si="22"/>
        <v>0</v>
      </c>
      <c r="N298" s="382">
        <f t="shared" si="22"/>
        <v>0</v>
      </c>
      <c r="O298" s="382">
        <f t="shared" si="22"/>
        <v>0</v>
      </c>
      <c r="P298" s="382">
        <f t="shared" si="22"/>
        <v>0</v>
      </c>
      <c r="Q298" s="382">
        <f t="shared" si="22"/>
        <v>0</v>
      </c>
      <c r="R298" s="382">
        <f t="shared" si="22"/>
        <v>0</v>
      </c>
      <c r="S298" s="382">
        <f t="shared" si="22"/>
        <v>0</v>
      </c>
    </row>
    <row r="299" spans="1:19" x14ac:dyDescent="0.25">
      <c r="A299" s="380"/>
      <c r="B299" s="381"/>
      <c r="C299" s="380"/>
      <c r="D299" s="380"/>
      <c r="E299" s="380"/>
      <c r="F299" s="380"/>
      <c r="G299" s="380"/>
      <c r="H299" s="380"/>
      <c r="I299" s="382">
        <f t="shared" si="23"/>
        <v>0</v>
      </c>
      <c r="J299" s="383">
        <f>HLOOKUP(A_Stammdaten!$B$14,$M$31:$S$400,ROW(B299)-30,FALSE)+IF(OR(B299=0,A_Stammdaten!$B$14&lt;B299,B299&lt;A_Stammdaten!$B$14-19),0,I299*1/20)</f>
        <v>0</v>
      </c>
      <c r="K299" s="383">
        <f>HLOOKUP(A_Stammdaten!$B$14,$M$31:$S$400,ROW(B299)-30,FALSE)</f>
        <v>0</v>
      </c>
      <c r="L299" s="383">
        <f>+IF(OR(B299=0,A_Stammdaten!$B$14&lt;B299,B299&lt;A_Stammdaten!$B$14-19),0,I299*1/20)</f>
        <v>0</v>
      </c>
      <c r="M299" s="382">
        <f t="shared" si="22"/>
        <v>0</v>
      </c>
      <c r="N299" s="382">
        <f t="shared" si="22"/>
        <v>0</v>
      </c>
      <c r="O299" s="382">
        <f t="shared" si="22"/>
        <v>0</v>
      </c>
      <c r="P299" s="382">
        <f t="shared" si="22"/>
        <v>0</v>
      </c>
      <c r="Q299" s="382">
        <f t="shared" si="22"/>
        <v>0</v>
      </c>
      <c r="R299" s="382">
        <f t="shared" si="22"/>
        <v>0</v>
      </c>
      <c r="S299" s="382">
        <f t="shared" si="22"/>
        <v>0</v>
      </c>
    </row>
    <row r="300" spans="1:19" x14ac:dyDescent="0.25">
      <c r="A300" s="380"/>
      <c r="B300" s="381"/>
      <c r="C300" s="380"/>
      <c r="D300" s="380"/>
      <c r="E300" s="380"/>
      <c r="F300" s="380"/>
      <c r="G300" s="380"/>
      <c r="H300" s="380"/>
      <c r="I300" s="382">
        <f t="shared" si="23"/>
        <v>0</v>
      </c>
      <c r="J300" s="383">
        <f>HLOOKUP(A_Stammdaten!$B$14,$M$31:$S$400,ROW(B300)-30,FALSE)+IF(OR(B300=0,A_Stammdaten!$B$14&lt;B300,B300&lt;A_Stammdaten!$B$14-19),0,I300*1/20)</f>
        <v>0</v>
      </c>
      <c r="K300" s="383">
        <f>HLOOKUP(A_Stammdaten!$B$14,$M$31:$S$400,ROW(B300)-30,FALSE)</f>
        <v>0</v>
      </c>
      <c r="L300" s="383">
        <f>+IF(OR(B300=0,A_Stammdaten!$B$14&lt;B300,B300&lt;A_Stammdaten!$B$14-19),0,I300*1/20)</f>
        <v>0</v>
      </c>
      <c r="M300" s="382">
        <f t="shared" si="22"/>
        <v>0</v>
      </c>
      <c r="N300" s="382">
        <f t="shared" si="22"/>
        <v>0</v>
      </c>
      <c r="O300" s="382">
        <f t="shared" si="22"/>
        <v>0</v>
      </c>
      <c r="P300" s="382">
        <f t="shared" si="22"/>
        <v>0</v>
      </c>
      <c r="Q300" s="382">
        <f t="shared" si="22"/>
        <v>0</v>
      </c>
      <c r="R300" s="382">
        <f t="shared" si="22"/>
        <v>0</v>
      </c>
      <c r="S300" s="382">
        <f t="shared" si="22"/>
        <v>0</v>
      </c>
    </row>
    <row r="301" spans="1:19" x14ac:dyDescent="0.25">
      <c r="A301" s="380"/>
      <c r="B301" s="381"/>
      <c r="C301" s="380"/>
      <c r="D301" s="380"/>
      <c r="E301" s="380"/>
      <c r="F301" s="380"/>
      <c r="G301" s="380"/>
      <c r="H301" s="380"/>
      <c r="I301" s="382">
        <f t="shared" si="23"/>
        <v>0</v>
      </c>
      <c r="J301" s="383">
        <f>HLOOKUP(A_Stammdaten!$B$14,$M$31:$S$400,ROW(B301)-30,FALSE)+IF(OR(B301=0,A_Stammdaten!$B$14&lt;B301,B301&lt;A_Stammdaten!$B$14-19),0,I301*1/20)</f>
        <v>0</v>
      </c>
      <c r="K301" s="383">
        <f>HLOOKUP(A_Stammdaten!$B$14,$M$31:$S$400,ROW(B301)-30,FALSE)</f>
        <v>0</v>
      </c>
      <c r="L301" s="383">
        <f>+IF(OR(B301=0,A_Stammdaten!$B$14&lt;B301,B301&lt;A_Stammdaten!$B$14-19),0,I301*1/20)</f>
        <v>0</v>
      </c>
      <c r="M301" s="382">
        <f t="shared" si="22"/>
        <v>0</v>
      </c>
      <c r="N301" s="382">
        <f t="shared" si="22"/>
        <v>0</v>
      </c>
      <c r="O301" s="382">
        <f t="shared" si="22"/>
        <v>0</v>
      </c>
      <c r="P301" s="382">
        <f t="shared" si="22"/>
        <v>0</v>
      </c>
      <c r="Q301" s="382">
        <f t="shared" si="22"/>
        <v>0</v>
      </c>
      <c r="R301" s="382">
        <f t="shared" si="22"/>
        <v>0</v>
      </c>
      <c r="S301" s="382">
        <f t="shared" si="22"/>
        <v>0</v>
      </c>
    </row>
    <row r="302" spans="1:19" x14ac:dyDescent="0.25">
      <c r="A302" s="380"/>
      <c r="B302" s="381"/>
      <c r="C302" s="380"/>
      <c r="D302" s="380"/>
      <c r="E302" s="380"/>
      <c r="F302" s="380"/>
      <c r="G302" s="380"/>
      <c r="H302" s="380"/>
      <c r="I302" s="382">
        <f t="shared" si="23"/>
        <v>0</v>
      </c>
      <c r="J302" s="383">
        <f>HLOOKUP(A_Stammdaten!$B$14,$M$31:$S$400,ROW(B302)-30,FALSE)+IF(OR(B302=0,A_Stammdaten!$B$14&lt;B302,B302&lt;A_Stammdaten!$B$14-19),0,I302*1/20)</f>
        <v>0</v>
      </c>
      <c r="K302" s="383">
        <f>HLOOKUP(A_Stammdaten!$B$14,$M$31:$S$400,ROW(B302)-30,FALSE)</f>
        <v>0</v>
      </c>
      <c r="L302" s="383">
        <f>+IF(OR(B302=0,A_Stammdaten!$B$14&lt;B302,B302&lt;A_Stammdaten!$B$14-19),0,I302*1/20)</f>
        <v>0</v>
      </c>
      <c r="M302" s="382">
        <f t="shared" si="22"/>
        <v>0</v>
      </c>
      <c r="N302" s="382">
        <f t="shared" si="22"/>
        <v>0</v>
      </c>
      <c r="O302" s="382">
        <f t="shared" si="22"/>
        <v>0</v>
      </c>
      <c r="P302" s="382">
        <f t="shared" si="22"/>
        <v>0</v>
      </c>
      <c r="Q302" s="382">
        <f t="shared" si="22"/>
        <v>0</v>
      </c>
      <c r="R302" s="382">
        <f t="shared" si="22"/>
        <v>0</v>
      </c>
      <c r="S302" s="382">
        <f t="shared" si="22"/>
        <v>0</v>
      </c>
    </row>
    <row r="303" spans="1:19" x14ac:dyDescent="0.25">
      <c r="A303" s="380"/>
      <c r="B303" s="381"/>
      <c r="C303" s="380"/>
      <c r="D303" s="380"/>
      <c r="E303" s="380"/>
      <c r="F303" s="380"/>
      <c r="G303" s="380"/>
      <c r="H303" s="380"/>
      <c r="I303" s="382">
        <f t="shared" si="23"/>
        <v>0</v>
      </c>
      <c r="J303" s="383">
        <f>HLOOKUP(A_Stammdaten!$B$14,$M$31:$S$400,ROW(B303)-30,FALSE)+IF(OR(B303=0,A_Stammdaten!$B$14&lt;B303,B303&lt;A_Stammdaten!$B$14-19),0,I303*1/20)</f>
        <v>0</v>
      </c>
      <c r="K303" s="383">
        <f>HLOOKUP(A_Stammdaten!$B$14,$M$31:$S$400,ROW(B303)-30,FALSE)</f>
        <v>0</v>
      </c>
      <c r="L303" s="383">
        <f>+IF(OR(B303=0,A_Stammdaten!$B$14&lt;B303,B303&lt;A_Stammdaten!$B$14-19),0,I303*1/20)</f>
        <v>0</v>
      </c>
      <c r="M303" s="382">
        <f t="shared" si="22"/>
        <v>0</v>
      </c>
      <c r="N303" s="382">
        <f t="shared" si="22"/>
        <v>0</v>
      </c>
      <c r="O303" s="382">
        <f t="shared" si="22"/>
        <v>0</v>
      </c>
      <c r="P303" s="382">
        <f t="shared" si="22"/>
        <v>0</v>
      </c>
      <c r="Q303" s="382">
        <f t="shared" si="22"/>
        <v>0</v>
      </c>
      <c r="R303" s="382">
        <f t="shared" si="22"/>
        <v>0</v>
      </c>
      <c r="S303" s="382">
        <f t="shared" si="22"/>
        <v>0</v>
      </c>
    </row>
    <row r="304" spans="1:19" x14ac:dyDescent="0.25">
      <c r="A304" s="380"/>
      <c r="B304" s="381"/>
      <c r="C304" s="380"/>
      <c r="D304" s="380"/>
      <c r="E304" s="380"/>
      <c r="F304" s="380"/>
      <c r="G304" s="380"/>
      <c r="H304" s="380"/>
      <c r="I304" s="382">
        <f t="shared" si="23"/>
        <v>0</v>
      </c>
      <c r="J304" s="383">
        <f>HLOOKUP(A_Stammdaten!$B$14,$M$31:$S$400,ROW(B304)-30,FALSE)+IF(OR(B304=0,A_Stammdaten!$B$14&lt;B304,B304&lt;A_Stammdaten!$B$14-19),0,I304*1/20)</f>
        <v>0</v>
      </c>
      <c r="K304" s="383">
        <f>HLOOKUP(A_Stammdaten!$B$14,$M$31:$S$400,ROW(B304)-30,FALSE)</f>
        <v>0</v>
      </c>
      <c r="L304" s="383">
        <f>+IF(OR(B304=0,A_Stammdaten!$B$14&lt;B304,B304&lt;A_Stammdaten!$B$14-19),0,I304*1/20)</f>
        <v>0</v>
      </c>
      <c r="M304" s="382">
        <f t="shared" si="22"/>
        <v>0</v>
      </c>
      <c r="N304" s="382">
        <f t="shared" si="22"/>
        <v>0</v>
      </c>
      <c r="O304" s="382">
        <f t="shared" si="22"/>
        <v>0</v>
      </c>
      <c r="P304" s="382">
        <f t="shared" si="22"/>
        <v>0</v>
      </c>
      <c r="Q304" s="382">
        <f t="shared" si="22"/>
        <v>0</v>
      </c>
      <c r="R304" s="382">
        <f t="shared" si="22"/>
        <v>0</v>
      </c>
      <c r="S304" s="382">
        <f t="shared" si="22"/>
        <v>0</v>
      </c>
    </row>
    <row r="305" spans="1:19" x14ac:dyDescent="0.25">
      <c r="A305" s="380"/>
      <c r="B305" s="381"/>
      <c r="C305" s="380"/>
      <c r="D305" s="380"/>
      <c r="E305" s="380"/>
      <c r="F305" s="380"/>
      <c r="G305" s="380"/>
      <c r="H305" s="380"/>
      <c r="I305" s="382">
        <f t="shared" si="23"/>
        <v>0</v>
      </c>
      <c r="J305" s="383">
        <f>HLOOKUP(A_Stammdaten!$B$14,$M$31:$S$400,ROW(B305)-30,FALSE)+IF(OR(B305=0,A_Stammdaten!$B$14&lt;B305,B305&lt;A_Stammdaten!$B$14-19),0,I305*1/20)</f>
        <v>0</v>
      </c>
      <c r="K305" s="383">
        <f>HLOOKUP(A_Stammdaten!$B$14,$M$31:$S$400,ROW(B305)-30,FALSE)</f>
        <v>0</v>
      </c>
      <c r="L305" s="383">
        <f>+IF(OR(B305=0,A_Stammdaten!$B$14&lt;B305,B305&lt;A_Stammdaten!$B$14-19),0,I305*1/20)</f>
        <v>0</v>
      </c>
      <c r="M305" s="382">
        <f t="shared" si="22"/>
        <v>0</v>
      </c>
      <c r="N305" s="382">
        <f t="shared" si="22"/>
        <v>0</v>
      </c>
      <c r="O305" s="382">
        <f t="shared" si="22"/>
        <v>0</v>
      </c>
      <c r="P305" s="382">
        <f t="shared" si="22"/>
        <v>0</v>
      </c>
      <c r="Q305" s="382">
        <f t="shared" si="22"/>
        <v>0</v>
      </c>
      <c r="R305" s="382">
        <f t="shared" si="22"/>
        <v>0</v>
      </c>
      <c r="S305" s="382">
        <f t="shared" si="22"/>
        <v>0</v>
      </c>
    </row>
    <row r="306" spans="1:19" x14ac:dyDescent="0.25">
      <c r="A306" s="380"/>
      <c r="B306" s="381"/>
      <c r="C306" s="380"/>
      <c r="D306" s="380"/>
      <c r="E306" s="380"/>
      <c r="F306" s="380"/>
      <c r="G306" s="380"/>
      <c r="H306" s="380"/>
      <c r="I306" s="382">
        <f t="shared" si="23"/>
        <v>0</v>
      </c>
      <c r="J306" s="383">
        <f>HLOOKUP(A_Stammdaten!$B$14,$M$31:$S$400,ROW(B306)-30,FALSE)+IF(OR(B306=0,A_Stammdaten!$B$14&lt;B306,B306&lt;A_Stammdaten!$B$14-19),0,I306*1/20)</f>
        <v>0</v>
      </c>
      <c r="K306" s="383">
        <f>HLOOKUP(A_Stammdaten!$B$14,$M$31:$S$400,ROW(B306)-30,FALSE)</f>
        <v>0</v>
      </c>
      <c r="L306" s="383">
        <f>+IF(OR(B306=0,A_Stammdaten!$B$14&lt;B306,B306&lt;A_Stammdaten!$B$14-19),0,I306*1/20)</f>
        <v>0</v>
      </c>
      <c r="M306" s="382">
        <f t="shared" si="22"/>
        <v>0</v>
      </c>
      <c r="N306" s="382">
        <f t="shared" si="22"/>
        <v>0</v>
      </c>
      <c r="O306" s="382">
        <f t="shared" si="22"/>
        <v>0</v>
      </c>
      <c r="P306" s="382">
        <f t="shared" si="22"/>
        <v>0</v>
      </c>
      <c r="Q306" s="382">
        <f t="shared" si="22"/>
        <v>0</v>
      </c>
      <c r="R306" s="382">
        <f t="shared" si="22"/>
        <v>0</v>
      </c>
      <c r="S306" s="382">
        <f t="shared" ref="M306:S343" si="24">IF(OR($I306=0,S$31&lt;$B306,$B306=0,20-(S$31-$B306)=0),0,$I306*(19-(S$31-$B306))/20)</f>
        <v>0</v>
      </c>
    </row>
    <row r="307" spans="1:19" x14ac:dyDescent="0.25">
      <c r="A307" s="380"/>
      <c r="B307" s="381"/>
      <c r="C307" s="380"/>
      <c r="D307" s="380"/>
      <c r="E307" s="380"/>
      <c r="F307" s="380"/>
      <c r="G307" s="380"/>
      <c r="H307" s="380"/>
      <c r="I307" s="382">
        <f t="shared" si="23"/>
        <v>0</v>
      </c>
      <c r="J307" s="383">
        <f>HLOOKUP(A_Stammdaten!$B$14,$M$31:$S$400,ROW(B307)-30,FALSE)+IF(OR(B307=0,A_Stammdaten!$B$14&lt;B307,B307&lt;A_Stammdaten!$B$14-19),0,I307*1/20)</f>
        <v>0</v>
      </c>
      <c r="K307" s="383">
        <f>HLOOKUP(A_Stammdaten!$B$14,$M$31:$S$400,ROW(B307)-30,FALSE)</f>
        <v>0</v>
      </c>
      <c r="L307" s="383">
        <f>+IF(OR(B307=0,A_Stammdaten!$B$14&lt;B307,B307&lt;A_Stammdaten!$B$14-19),0,I307*1/20)</f>
        <v>0</v>
      </c>
      <c r="M307" s="382">
        <f t="shared" si="24"/>
        <v>0</v>
      </c>
      <c r="N307" s="382">
        <f t="shared" si="24"/>
        <v>0</v>
      </c>
      <c r="O307" s="382">
        <f t="shared" si="24"/>
        <v>0</v>
      </c>
      <c r="P307" s="382">
        <f t="shared" si="24"/>
        <v>0</v>
      </c>
      <c r="Q307" s="382">
        <f t="shared" si="24"/>
        <v>0</v>
      </c>
      <c r="R307" s="382">
        <f t="shared" si="24"/>
        <v>0</v>
      </c>
      <c r="S307" s="382">
        <f t="shared" si="24"/>
        <v>0</v>
      </c>
    </row>
    <row r="308" spans="1:19" x14ac:dyDescent="0.25">
      <c r="A308" s="380"/>
      <c r="B308" s="381"/>
      <c r="C308" s="380"/>
      <c r="D308" s="380"/>
      <c r="E308" s="380"/>
      <c r="F308" s="380"/>
      <c r="G308" s="380"/>
      <c r="H308" s="380"/>
      <c r="I308" s="382">
        <f t="shared" si="23"/>
        <v>0</v>
      </c>
      <c r="J308" s="383">
        <f>HLOOKUP(A_Stammdaten!$B$14,$M$31:$S$400,ROW(B308)-30,FALSE)+IF(OR(B308=0,A_Stammdaten!$B$14&lt;B308,B308&lt;A_Stammdaten!$B$14-19),0,I308*1/20)</f>
        <v>0</v>
      </c>
      <c r="K308" s="383">
        <f>HLOOKUP(A_Stammdaten!$B$14,$M$31:$S$400,ROW(B308)-30,FALSE)</f>
        <v>0</v>
      </c>
      <c r="L308" s="383">
        <f>+IF(OR(B308=0,A_Stammdaten!$B$14&lt;B308,B308&lt;A_Stammdaten!$B$14-19),0,I308*1/20)</f>
        <v>0</v>
      </c>
      <c r="M308" s="382">
        <f t="shared" si="24"/>
        <v>0</v>
      </c>
      <c r="N308" s="382">
        <f t="shared" si="24"/>
        <v>0</v>
      </c>
      <c r="O308" s="382">
        <f t="shared" si="24"/>
        <v>0</v>
      </c>
      <c r="P308" s="382">
        <f t="shared" si="24"/>
        <v>0</v>
      </c>
      <c r="Q308" s="382">
        <f t="shared" si="24"/>
        <v>0</v>
      </c>
      <c r="R308" s="382">
        <f t="shared" si="24"/>
        <v>0</v>
      </c>
      <c r="S308" s="382">
        <f t="shared" si="24"/>
        <v>0</v>
      </c>
    </row>
    <row r="309" spans="1:19" x14ac:dyDescent="0.25">
      <c r="A309" s="380"/>
      <c r="B309" s="381"/>
      <c r="C309" s="380"/>
      <c r="D309" s="380"/>
      <c r="E309" s="380"/>
      <c r="F309" s="380"/>
      <c r="G309" s="380"/>
      <c r="H309" s="380"/>
      <c r="I309" s="382">
        <f t="shared" si="23"/>
        <v>0</v>
      </c>
      <c r="J309" s="383">
        <f>HLOOKUP(A_Stammdaten!$B$14,$M$31:$S$400,ROW(B309)-30,FALSE)+IF(OR(B309=0,A_Stammdaten!$B$14&lt;B309,B309&lt;A_Stammdaten!$B$14-19),0,I309*1/20)</f>
        <v>0</v>
      </c>
      <c r="K309" s="383">
        <f>HLOOKUP(A_Stammdaten!$B$14,$M$31:$S$400,ROW(B309)-30,FALSE)</f>
        <v>0</v>
      </c>
      <c r="L309" s="383">
        <f>+IF(OR(B309=0,A_Stammdaten!$B$14&lt;B309,B309&lt;A_Stammdaten!$B$14-19),0,I309*1/20)</f>
        <v>0</v>
      </c>
      <c r="M309" s="382">
        <f t="shared" si="24"/>
        <v>0</v>
      </c>
      <c r="N309" s="382">
        <f t="shared" si="24"/>
        <v>0</v>
      </c>
      <c r="O309" s="382">
        <f t="shared" si="24"/>
        <v>0</v>
      </c>
      <c r="P309" s="382">
        <f t="shared" si="24"/>
        <v>0</v>
      </c>
      <c r="Q309" s="382">
        <f t="shared" si="24"/>
        <v>0</v>
      </c>
      <c r="R309" s="382">
        <f t="shared" si="24"/>
        <v>0</v>
      </c>
      <c r="S309" s="382">
        <f t="shared" si="24"/>
        <v>0</v>
      </c>
    </row>
    <row r="310" spans="1:19" x14ac:dyDescent="0.25">
      <c r="A310" s="380"/>
      <c r="B310" s="381"/>
      <c r="C310" s="380"/>
      <c r="D310" s="380"/>
      <c r="E310" s="380"/>
      <c r="F310" s="380"/>
      <c r="G310" s="380"/>
      <c r="H310" s="380"/>
      <c r="I310" s="382">
        <f t="shared" si="23"/>
        <v>0</v>
      </c>
      <c r="J310" s="383">
        <f>HLOOKUP(A_Stammdaten!$B$14,$M$31:$S$400,ROW(B310)-30,FALSE)+IF(OR(B310=0,A_Stammdaten!$B$14&lt;B310,B310&lt;A_Stammdaten!$B$14-19),0,I310*1/20)</f>
        <v>0</v>
      </c>
      <c r="K310" s="383">
        <f>HLOOKUP(A_Stammdaten!$B$14,$M$31:$S$400,ROW(B310)-30,FALSE)</f>
        <v>0</v>
      </c>
      <c r="L310" s="383">
        <f>+IF(OR(B310=0,A_Stammdaten!$B$14&lt;B310,B310&lt;A_Stammdaten!$B$14-19),0,I310*1/20)</f>
        <v>0</v>
      </c>
      <c r="M310" s="382">
        <f t="shared" si="24"/>
        <v>0</v>
      </c>
      <c r="N310" s="382">
        <f t="shared" si="24"/>
        <v>0</v>
      </c>
      <c r="O310" s="382">
        <f t="shared" si="24"/>
        <v>0</v>
      </c>
      <c r="P310" s="382">
        <f t="shared" si="24"/>
        <v>0</v>
      </c>
      <c r="Q310" s="382">
        <f t="shared" si="24"/>
        <v>0</v>
      </c>
      <c r="R310" s="382">
        <f t="shared" si="24"/>
        <v>0</v>
      </c>
      <c r="S310" s="382">
        <f t="shared" si="24"/>
        <v>0</v>
      </c>
    </row>
    <row r="311" spans="1:19" x14ac:dyDescent="0.25">
      <c r="A311" s="380"/>
      <c r="B311" s="381"/>
      <c r="C311" s="380"/>
      <c r="D311" s="380"/>
      <c r="E311" s="380"/>
      <c r="F311" s="380"/>
      <c r="G311" s="380"/>
      <c r="H311" s="380"/>
      <c r="I311" s="382">
        <f t="shared" si="23"/>
        <v>0</v>
      </c>
      <c r="J311" s="383">
        <f>HLOOKUP(A_Stammdaten!$B$14,$M$31:$S$400,ROW(B311)-30,FALSE)+IF(OR(B311=0,A_Stammdaten!$B$14&lt;B311,B311&lt;A_Stammdaten!$B$14-19),0,I311*1/20)</f>
        <v>0</v>
      </c>
      <c r="K311" s="383">
        <f>HLOOKUP(A_Stammdaten!$B$14,$M$31:$S$400,ROW(B311)-30,FALSE)</f>
        <v>0</v>
      </c>
      <c r="L311" s="383">
        <f>+IF(OR(B311=0,A_Stammdaten!$B$14&lt;B311,B311&lt;A_Stammdaten!$B$14-19),0,I311*1/20)</f>
        <v>0</v>
      </c>
      <c r="M311" s="382">
        <f t="shared" si="24"/>
        <v>0</v>
      </c>
      <c r="N311" s="382">
        <f t="shared" si="24"/>
        <v>0</v>
      </c>
      <c r="O311" s="382">
        <f t="shared" si="24"/>
        <v>0</v>
      </c>
      <c r="P311" s="382">
        <f t="shared" si="24"/>
        <v>0</v>
      </c>
      <c r="Q311" s="382">
        <f t="shared" si="24"/>
        <v>0</v>
      </c>
      <c r="R311" s="382">
        <f t="shared" si="24"/>
        <v>0</v>
      </c>
      <c r="S311" s="382">
        <f t="shared" si="24"/>
        <v>0</v>
      </c>
    </row>
    <row r="312" spans="1:19" x14ac:dyDescent="0.25">
      <c r="A312" s="380"/>
      <c r="B312" s="381"/>
      <c r="C312" s="380"/>
      <c r="D312" s="380"/>
      <c r="E312" s="380"/>
      <c r="F312" s="380"/>
      <c r="G312" s="380"/>
      <c r="H312" s="380"/>
      <c r="I312" s="382">
        <f t="shared" si="23"/>
        <v>0</v>
      </c>
      <c r="J312" s="383">
        <f>HLOOKUP(A_Stammdaten!$B$14,$M$31:$S$400,ROW(B312)-30,FALSE)+IF(OR(B312=0,A_Stammdaten!$B$14&lt;B312,B312&lt;A_Stammdaten!$B$14-19),0,I312*1/20)</f>
        <v>0</v>
      </c>
      <c r="K312" s="383">
        <f>HLOOKUP(A_Stammdaten!$B$14,$M$31:$S$400,ROW(B312)-30,FALSE)</f>
        <v>0</v>
      </c>
      <c r="L312" s="383">
        <f>+IF(OR(B312=0,A_Stammdaten!$B$14&lt;B312,B312&lt;A_Stammdaten!$B$14-19),0,I312*1/20)</f>
        <v>0</v>
      </c>
      <c r="M312" s="382">
        <f t="shared" si="24"/>
        <v>0</v>
      </c>
      <c r="N312" s="382">
        <f t="shared" si="24"/>
        <v>0</v>
      </c>
      <c r="O312" s="382">
        <f t="shared" si="24"/>
        <v>0</v>
      </c>
      <c r="P312" s="382">
        <f t="shared" si="24"/>
        <v>0</v>
      </c>
      <c r="Q312" s="382">
        <f t="shared" si="24"/>
        <v>0</v>
      </c>
      <c r="R312" s="382">
        <f t="shared" si="24"/>
        <v>0</v>
      </c>
      <c r="S312" s="382">
        <f t="shared" si="24"/>
        <v>0</v>
      </c>
    </row>
    <row r="313" spans="1:19" x14ac:dyDescent="0.25">
      <c r="A313" s="380"/>
      <c r="B313" s="381"/>
      <c r="C313" s="380"/>
      <c r="D313" s="380"/>
      <c r="E313" s="380"/>
      <c r="F313" s="380"/>
      <c r="G313" s="380"/>
      <c r="H313" s="380"/>
      <c r="I313" s="382">
        <f t="shared" si="23"/>
        <v>0</v>
      </c>
      <c r="J313" s="383">
        <f>HLOOKUP(A_Stammdaten!$B$14,$M$31:$S$400,ROW(B313)-30,FALSE)+IF(OR(B313=0,A_Stammdaten!$B$14&lt;B313,B313&lt;A_Stammdaten!$B$14-19),0,I313*1/20)</f>
        <v>0</v>
      </c>
      <c r="K313" s="383">
        <f>HLOOKUP(A_Stammdaten!$B$14,$M$31:$S$400,ROW(B313)-30,FALSE)</f>
        <v>0</v>
      </c>
      <c r="L313" s="383">
        <f>+IF(OR(B313=0,A_Stammdaten!$B$14&lt;B313,B313&lt;A_Stammdaten!$B$14-19),0,I313*1/20)</f>
        <v>0</v>
      </c>
      <c r="M313" s="382">
        <f t="shared" si="24"/>
        <v>0</v>
      </c>
      <c r="N313" s="382">
        <f t="shared" si="24"/>
        <v>0</v>
      </c>
      <c r="O313" s="382">
        <f t="shared" si="24"/>
        <v>0</v>
      </c>
      <c r="P313" s="382">
        <f t="shared" si="24"/>
        <v>0</v>
      </c>
      <c r="Q313" s="382">
        <f t="shared" si="24"/>
        <v>0</v>
      </c>
      <c r="R313" s="382">
        <f t="shared" si="24"/>
        <v>0</v>
      </c>
      <c r="S313" s="382">
        <f t="shared" si="24"/>
        <v>0</v>
      </c>
    </row>
    <row r="314" spans="1:19" x14ac:dyDescent="0.25">
      <c r="A314" s="380"/>
      <c r="B314" s="381"/>
      <c r="C314" s="380"/>
      <c r="D314" s="380"/>
      <c r="E314" s="380"/>
      <c r="F314" s="380"/>
      <c r="G314" s="380"/>
      <c r="H314" s="380"/>
      <c r="I314" s="382">
        <f t="shared" si="23"/>
        <v>0</v>
      </c>
      <c r="J314" s="383">
        <f>HLOOKUP(A_Stammdaten!$B$14,$M$31:$S$400,ROW(B314)-30,FALSE)+IF(OR(B314=0,A_Stammdaten!$B$14&lt;B314,B314&lt;A_Stammdaten!$B$14-19),0,I314*1/20)</f>
        <v>0</v>
      </c>
      <c r="K314" s="383">
        <f>HLOOKUP(A_Stammdaten!$B$14,$M$31:$S$400,ROW(B314)-30,FALSE)</f>
        <v>0</v>
      </c>
      <c r="L314" s="383">
        <f>+IF(OR(B314=0,A_Stammdaten!$B$14&lt;B314,B314&lt;A_Stammdaten!$B$14-19),0,I314*1/20)</f>
        <v>0</v>
      </c>
      <c r="M314" s="382">
        <f t="shared" si="24"/>
        <v>0</v>
      </c>
      <c r="N314" s="382">
        <f t="shared" si="24"/>
        <v>0</v>
      </c>
      <c r="O314" s="382">
        <f t="shared" si="24"/>
        <v>0</v>
      </c>
      <c r="P314" s="382">
        <f t="shared" si="24"/>
        <v>0</v>
      </c>
      <c r="Q314" s="382">
        <f t="shared" si="24"/>
        <v>0</v>
      </c>
      <c r="R314" s="382">
        <f t="shared" si="24"/>
        <v>0</v>
      </c>
      <c r="S314" s="382">
        <f t="shared" si="24"/>
        <v>0</v>
      </c>
    </row>
    <row r="315" spans="1:19" x14ac:dyDescent="0.25">
      <c r="A315" s="380"/>
      <c r="B315" s="381"/>
      <c r="C315" s="380"/>
      <c r="D315" s="380"/>
      <c r="E315" s="380"/>
      <c r="F315" s="380"/>
      <c r="G315" s="380"/>
      <c r="H315" s="380"/>
      <c r="I315" s="382">
        <f t="shared" si="23"/>
        <v>0</v>
      </c>
      <c r="J315" s="383">
        <f>HLOOKUP(A_Stammdaten!$B$14,$M$31:$S$400,ROW(B315)-30,FALSE)+IF(OR(B315=0,A_Stammdaten!$B$14&lt;B315,B315&lt;A_Stammdaten!$B$14-19),0,I315*1/20)</f>
        <v>0</v>
      </c>
      <c r="K315" s="383">
        <f>HLOOKUP(A_Stammdaten!$B$14,$M$31:$S$400,ROW(B315)-30,FALSE)</f>
        <v>0</v>
      </c>
      <c r="L315" s="383">
        <f>+IF(OR(B315=0,A_Stammdaten!$B$14&lt;B315,B315&lt;A_Stammdaten!$B$14-19),0,I315*1/20)</f>
        <v>0</v>
      </c>
      <c r="M315" s="382">
        <f t="shared" si="24"/>
        <v>0</v>
      </c>
      <c r="N315" s="382">
        <f t="shared" si="24"/>
        <v>0</v>
      </c>
      <c r="O315" s="382">
        <f t="shared" si="24"/>
        <v>0</v>
      </c>
      <c r="P315" s="382">
        <f t="shared" si="24"/>
        <v>0</v>
      </c>
      <c r="Q315" s="382">
        <f t="shared" si="24"/>
        <v>0</v>
      </c>
      <c r="R315" s="382">
        <f t="shared" si="24"/>
        <v>0</v>
      </c>
      <c r="S315" s="382">
        <f t="shared" si="24"/>
        <v>0</v>
      </c>
    </row>
    <row r="316" spans="1:19" x14ac:dyDescent="0.25">
      <c r="A316" s="380"/>
      <c r="B316" s="381"/>
      <c r="C316" s="380"/>
      <c r="D316" s="380"/>
      <c r="E316" s="380"/>
      <c r="F316" s="380"/>
      <c r="G316" s="380"/>
      <c r="H316" s="380"/>
      <c r="I316" s="382">
        <f t="shared" si="23"/>
        <v>0</v>
      </c>
      <c r="J316" s="383">
        <f>HLOOKUP(A_Stammdaten!$B$14,$M$31:$S$400,ROW(B316)-30,FALSE)+IF(OR(B316=0,A_Stammdaten!$B$14&lt;B316,B316&lt;A_Stammdaten!$B$14-19),0,I316*1/20)</f>
        <v>0</v>
      </c>
      <c r="K316" s="383">
        <f>HLOOKUP(A_Stammdaten!$B$14,$M$31:$S$400,ROW(B316)-30,FALSE)</f>
        <v>0</v>
      </c>
      <c r="L316" s="383">
        <f>+IF(OR(B316=0,A_Stammdaten!$B$14&lt;B316,B316&lt;A_Stammdaten!$B$14-19),0,I316*1/20)</f>
        <v>0</v>
      </c>
      <c r="M316" s="382">
        <f t="shared" si="24"/>
        <v>0</v>
      </c>
      <c r="N316" s="382">
        <f t="shared" si="24"/>
        <v>0</v>
      </c>
      <c r="O316" s="382">
        <f t="shared" si="24"/>
        <v>0</v>
      </c>
      <c r="P316" s="382">
        <f t="shared" si="24"/>
        <v>0</v>
      </c>
      <c r="Q316" s="382">
        <f t="shared" si="24"/>
        <v>0</v>
      </c>
      <c r="R316" s="382">
        <f t="shared" si="24"/>
        <v>0</v>
      </c>
      <c r="S316" s="382">
        <f t="shared" si="24"/>
        <v>0</v>
      </c>
    </row>
    <row r="317" spans="1:19" x14ac:dyDescent="0.25">
      <c r="A317" s="380"/>
      <c r="B317" s="381"/>
      <c r="C317" s="380"/>
      <c r="D317" s="380"/>
      <c r="E317" s="380"/>
      <c r="F317" s="380"/>
      <c r="G317" s="380"/>
      <c r="H317" s="380"/>
      <c r="I317" s="382">
        <f t="shared" si="23"/>
        <v>0</v>
      </c>
      <c r="J317" s="383">
        <f>HLOOKUP(A_Stammdaten!$B$14,$M$31:$S$400,ROW(B317)-30,FALSE)+IF(OR(B317=0,A_Stammdaten!$B$14&lt;B317,B317&lt;A_Stammdaten!$B$14-19),0,I317*1/20)</f>
        <v>0</v>
      </c>
      <c r="K317" s="383">
        <f>HLOOKUP(A_Stammdaten!$B$14,$M$31:$S$400,ROW(B317)-30,FALSE)</f>
        <v>0</v>
      </c>
      <c r="L317" s="383">
        <f>+IF(OR(B317=0,A_Stammdaten!$B$14&lt;B317,B317&lt;A_Stammdaten!$B$14-19),0,I317*1/20)</f>
        <v>0</v>
      </c>
      <c r="M317" s="382">
        <f t="shared" si="24"/>
        <v>0</v>
      </c>
      <c r="N317" s="382">
        <f t="shared" si="24"/>
        <v>0</v>
      </c>
      <c r="O317" s="382">
        <f t="shared" si="24"/>
        <v>0</v>
      </c>
      <c r="P317" s="382">
        <f t="shared" si="24"/>
        <v>0</v>
      </c>
      <c r="Q317" s="382">
        <f t="shared" si="24"/>
        <v>0</v>
      </c>
      <c r="R317" s="382">
        <f t="shared" si="24"/>
        <v>0</v>
      </c>
      <c r="S317" s="382">
        <f t="shared" si="24"/>
        <v>0</v>
      </c>
    </row>
    <row r="318" spans="1:19" x14ac:dyDescent="0.25">
      <c r="A318" s="380"/>
      <c r="B318" s="381"/>
      <c r="C318" s="380"/>
      <c r="D318" s="380"/>
      <c r="E318" s="380"/>
      <c r="F318" s="380"/>
      <c r="G318" s="380"/>
      <c r="H318" s="380"/>
      <c r="I318" s="382">
        <f t="shared" si="23"/>
        <v>0</v>
      </c>
      <c r="J318" s="383">
        <f>HLOOKUP(A_Stammdaten!$B$14,$M$31:$S$400,ROW(B318)-30,FALSE)+IF(OR(B318=0,A_Stammdaten!$B$14&lt;B318,B318&lt;A_Stammdaten!$B$14-19),0,I318*1/20)</f>
        <v>0</v>
      </c>
      <c r="K318" s="383">
        <f>HLOOKUP(A_Stammdaten!$B$14,$M$31:$S$400,ROW(B318)-30,FALSE)</f>
        <v>0</v>
      </c>
      <c r="L318" s="383">
        <f>+IF(OR(B318=0,A_Stammdaten!$B$14&lt;B318,B318&lt;A_Stammdaten!$B$14-19),0,I318*1/20)</f>
        <v>0</v>
      </c>
      <c r="M318" s="382">
        <f t="shared" si="24"/>
        <v>0</v>
      </c>
      <c r="N318" s="382">
        <f t="shared" si="24"/>
        <v>0</v>
      </c>
      <c r="O318" s="382">
        <f t="shared" si="24"/>
        <v>0</v>
      </c>
      <c r="P318" s="382">
        <f t="shared" si="24"/>
        <v>0</v>
      </c>
      <c r="Q318" s="382">
        <f t="shared" si="24"/>
        <v>0</v>
      </c>
      <c r="R318" s="382">
        <f t="shared" si="24"/>
        <v>0</v>
      </c>
      <c r="S318" s="382">
        <f t="shared" si="24"/>
        <v>0</v>
      </c>
    </row>
    <row r="319" spans="1:19" x14ac:dyDescent="0.25">
      <c r="A319" s="380"/>
      <c r="B319" s="381"/>
      <c r="C319" s="380"/>
      <c r="D319" s="380"/>
      <c r="E319" s="380"/>
      <c r="F319" s="380"/>
      <c r="G319" s="380"/>
      <c r="H319" s="380"/>
      <c r="I319" s="382">
        <f t="shared" si="23"/>
        <v>0</v>
      </c>
      <c r="J319" s="383">
        <f>HLOOKUP(A_Stammdaten!$B$14,$M$31:$S$400,ROW(B319)-30,FALSE)+IF(OR(B319=0,A_Stammdaten!$B$14&lt;B319,B319&lt;A_Stammdaten!$B$14-19),0,I319*1/20)</f>
        <v>0</v>
      </c>
      <c r="K319" s="383">
        <f>HLOOKUP(A_Stammdaten!$B$14,$M$31:$S$400,ROW(B319)-30,FALSE)</f>
        <v>0</v>
      </c>
      <c r="L319" s="383">
        <f>+IF(OR(B319=0,A_Stammdaten!$B$14&lt;B319,B319&lt;A_Stammdaten!$B$14-19),0,I319*1/20)</f>
        <v>0</v>
      </c>
      <c r="M319" s="382">
        <f t="shared" si="24"/>
        <v>0</v>
      </c>
      <c r="N319" s="382">
        <f t="shared" si="24"/>
        <v>0</v>
      </c>
      <c r="O319" s="382">
        <f t="shared" si="24"/>
        <v>0</v>
      </c>
      <c r="P319" s="382">
        <f t="shared" si="24"/>
        <v>0</v>
      </c>
      <c r="Q319" s="382">
        <f t="shared" si="24"/>
        <v>0</v>
      </c>
      <c r="R319" s="382">
        <f t="shared" si="24"/>
        <v>0</v>
      </c>
      <c r="S319" s="382">
        <f t="shared" si="24"/>
        <v>0</v>
      </c>
    </row>
    <row r="320" spans="1:19" x14ac:dyDescent="0.25">
      <c r="A320" s="380"/>
      <c r="B320" s="381"/>
      <c r="C320" s="380"/>
      <c r="D320" s="380"/>
      <c r="E320" s="380"/>
      <c r="F320" s="380"/>
      <c r="G320" s="380"/>
      <c r="H320" s="380"/>
      <c r="I320" s="382">
        <f t="shared" si="23"/>
        <v>0</v>
      </c>
      <c r="J320" s="383">
        <f>HLOOKUP(A_Stammdaten!$B$14,$M$31:$S$400,ROW(B320)-30,FALSE)+IF(OR(B320=0,A_Stammdaten!$B$14&lt;B320,B320&lt;A_Stammdaten!$B$14-19),0,I320*1/20)</f>
        <v>0</v>
      </c>
      <c r="K320" s="383">
        <f>HLOOKUP(A_Stammdaten!$B$14,$M$31:$S$400,ROW(B320)-30,FALSE)</f>
        <v>0</v>
      </c>
      <c r="L320" s="383">
        <f>+IF(OR(B320=0,A_Stammdaten!$B$14&lt;B320,B320&lt;A_Stammdaten!$B$14-19),0,I320*1/20)</f>
        <v>0</v>
      </c>
      <c r="M320" s="382">
        <f t="shared" si="24"/>
        <v>0</v>
      </c>
      <c r="N320" s="382">
        <f t="shared" si="24"/>
        <v>0</v>
      </c>
      <c r="O320" s="382">
        <f t="shared" si="24"/>
        <v>0</v>
      </c>
      <c r="P320" s="382">
        <f t="shared" si="24"/>
        <v>0</v>
      </c>
      <c r="Q320" s="382">
        <f t="shared" si="24"/>
        <v>0</v>
      </c>
      <c r="R320" s="382">
        <f t="shared" si="24"/>
        <v>0</v>
      </c>
      <c r="S320" s="382">
        <f t="shared" si="24"/>
        <v>0</v>
      </c>
    </row>
    <row r="321" spans="1:19" x14ac:dyDescent="0.25">
      <c r="A321" s="380"/>
      <c r="B321" s="381"/>
      <c r="C321" s="380"/>
      <c r="D321" s="380"/>
      <c r="E321" s="380"/>
      <c r="F321" s="380"/>
      <c r="G321" s="380"/>
      <c r="H321" s="380"/>
      <c r="I321" s="382">
        <f t="shared" si="23"/>
        <v>0</v>
      </c>
      <c r="J321" s="383">
        <f>HLOOKUP(A_Stammdaten!$B$14,$M$31:$S$400,ROW(B321)-30,FALSE)+IF(OR(B321=0,A_Stammdaten!$B$14&lt;B321,B321&lt;A_Stammdaten!$B$14-19),0,I321*1/20)</f>
        <v>0</v>
      </c>
      <c r="K321" s="383">
        <f>HLOOKUP(A_Stammdaten!$B$14,$M$31:$S$400,ROW(B321)-30,FALSE)</f>
        <v>0</v>
      </c>
      <c r="L321" s="383">
        <f>+IF(OR(B321=0,A_Stammdaten!$B$14&lt;B321,B321&lt;A_Stammdaten!$B$14-19),0,I321*1/20)</f>
        <v>0</v>
      </c>
      <c r="M321" s="382">
        <f t="shared" si="24"/>
        <v>0</v>
      </c>
      <c r="N321" s="382">
        <f t="shared" si="24"/>
        <v>0</v>
      </c>
      <c r="O321" s="382">
        <f t="shared" si="24"/>
        <v>0</v>
      </c>
      <c r="P321" s="382">
        <f t="shared" si="24"/>
        <v>0</v>
      </c>
      <c r="Q321" s="382">
        <f t="shared" si="24"/>
        <v>0</v>
      </c>
      <c r="R321" s="382">
        <f t="shared" si="24"/>
        <v>0</v>
      </c>
      <c r="S321" s="382">
        <f t="shared" si="24"/>
        <v>0</v>
      </c>
    </row>
    <row r="322" spans="1:19" x14ac:dyDescent="0.25">
      <c r="A322" s="380"/>
      <c r="B322" s="381"/>
      <c r="C322" s="380"/>
      <c r="D322" s="380"/>
      <c r="E322" s="380"/>
      <c r="F322" s="380"/>
      <c r="G322" s="380"/>
      <c r="H322" s="380"/>
      <c r="I322" s="382">
        <f t="shared" si="23"/>
        <v>0</v>
      </c>
      <c r="J322" s="383">
        <f>HLOOKUP(A_Stammdaten!$B$14,$M$31:$S$400,ROW(B322)-30,FALSE)+IF(OR(B322=0,A_Stammdaten!$B$14&lt;B322,B322&lt;A_Stammdaten!$B$14-19),0,I322*1/20)</f>
        <v>0</v>
      </c>
      <c r="K322" s="383">
        <f>HLOOKUP(A_Stammdaten!$B$14,$M$31:$S$400,ROW(B322)-30,FALSE)</f>
        <v>0</v>
      </c>
      <c r="L322" s="383">
        <f>+IF(OR(B322=0,A_Stammdaten!$B$14&lt;B322,B322&lt;A_Stammdaten!$B$14-19),0,I322*1/20)</f>
        <v>0</v>
      </c>
      <c r="M322" s="382">
        <f t="shared" si="24"/>
        <v>0</v>
      </c>
      <c r="N322" s="382">
        <f t="shared" si="24"/>
        <v>0</v>
      </c>
      <c r="O322" s="382">
        <f t="shared" si="24"/>
        <v>0</v>
      </c>
      <c r="P322" s="382">
        <f t="shared" si="24"/>
        <v>0</v>
      </c>
      <c r="Q322" s="382">
        <f t="shared" si="24"/>
        <v>0</v>
      </c>
      <c r="R322" s="382">
        <f t="shared" si="24"/>
        <v>0</v>
      </c>
      <c r="S322" s="382">
        <f t="shared" si="24"/>
        <v>0</v>
      </c>
    </row>
    <row r="323" spans="1:19" x14ac:dyDescent="0.25">
      <c r="A323" s="380"/>
      <c r="B323" s="381"/>
      <c r="C323" s="380"/>
      <c r="D323" s="380"/>
      <c r="E323" s="380"/>
      <c r="F323" s="380"/>
      <c r="G323" s="380"/>
      <c r="H323" s="380"/>
      <c r="I323" s="382">
        <f t="shared" si="23"/>
        <v>0</v>
      </c>
      <c r="J323" s="383">
        <f>HLOOKUP(A_Stammdaten!$B$14,$M$31:$S$400,ROW(B323)-30,FALSE)+IF(OR(B323=0,A_Stammdaten!$B$14&lt;B323,B323&lt;A_Stammdaten!$B$14-19),0,I323*1/20)</f>
        <v>0</v>
      </c>
      <c r="K323" s="383">
        <f>HLOOKUP(A_Stammdaten!$B$14,$M$31:$S$400,ROW(B323)-30,FALSE)</f>
        <v>0</v>
      </c>
      <c r="L323" s="383">
        <f>+IF(OR(B323=0,A_Stammdaten!$B$14&lt;B323,B323&lt;A_Stammdaten!$B$14-19),0,I323*1/20)</f>
        <v>0</v>
      </c>
      <c r="M323" s="382">
        <f t="shared" si="24"/>
        <v>0</v>
      </c>
      <c r="N323" s="382">
        <f t="shared" si="24"/>
        <v>0</v>
      </c>
      <c r="O323" s="382">
        <f t="shared" si="24"/>
        <v>0</v>
      </c>
      <c r="P323" s="382">
        <f t="shared" si="24"/>
        <v>0</v>
      </c>
      <c r="Q323" s="382">
        <f t="shared" si="24"/>
        <v>0</v>
      </c>
      <c r="R323" s="382">
        <f t="shared" si="24"/>
        <v>0</v>
      </c>
      <c r="S323" s="382">
        <f t="shared" si="24"/>
        <v>0</v>
      </c>
    </row>
    <row r="324" spans="1:19" x14ac:dyDescent="0.25">
      <c r="A324" s="380"/>
      <c r="B324" s="381"/>
      <c r="C324" s="380"/>
      <c r="D324" s="380"/>
      <c r="E324" s="380"/>
      <c r="F324" s="380"/>
      <c r="G324" s="380"/>
      <c r="H324" s="380"/>
      <c r="I324" s="382">
        <f t="shared" si="23"/>
        <v>0</v>
      </c>
      <c r="J324" s="383">
        <f>HLOOKUP(A_Stammdaten!$B$14,$M$31:$S$400,ROW(B324)-30,FALSE)+IF(OR(B324=0,A_Stammdaten!$B$14&lt;B324,B324&lt;A_Stammdaten!$B$14-19),0,I324*1/20)</f>
        <v>0</v>
      </c>
      <c r="K324" s="383">
        <f>HLOOKUP(A_Stammdaten!$B$14,$M$31:$S$400,ROW(B324)-30,FALSE)</f>
        <v>0</v>
      </c>
      <c r="L324" s="383">
        <f>+IF(OR(B324=0,A_Stammdaten!$B$14&lt;B324,B324&lt;A_Stammdaten!$B$14-19),0,I324*1/20)</f>
        <v>0</v>
      </c>
      <c r="M324" s="382">
        <f t="shared" si="24"/>
        <v>0</v>
      </c>
      <c r="N324" s="382">
        <f t="shared" si="24"/>
        <v>0</v>
      </c>
      <c r="O324" s="382">
        <f t="shared" si="24"/>
        <v>0</v>
      </c>
      <c r="P324" s="382">
        <f t="shared" si="24"/>
        <v>0</v>
      </c>
      <c r="Q324" s="382">
        <f t="shared" si="24"/>
        <v>0</v>
      </c>
      <c r="R324" s="382">
        <f t="shared" si="24"/>
        <v>0</v>
      </c>
      <c r="S324" s="382">
        <f t="shared" si="24"/>
        <v>0</v>
      </c>
    </row>
    <row r="325" spans="1:19" x14ac:dyDescent="0.25">
      <c r="A325" s="380"/>
      <c r="B325" s="381"/>
      <c r="C325" s="380"/>
      <c r="D325" s="380"/>
      <c r="E325" s="380"/>
      <c r="F325" s="380"/>
      <c r="G325" s="380"/>
      <c r="H325" s="380"/>
      <c r="I325" s="382">
        <f t="shared" si="23"/>
        <v>0</v>
      </c>
      <c r="J325" s="383">
        <f>HLOOKUP(A_Stammdaten!$B$14,$M$31:$S$400,ROW(B325)-30,FALSE)+IF(OR(B325=0,A_Stammdaten!$B$14&lt;B325,B325&lt;A_Stammdaten!$B$14-19),0,I325*1/20)</f>
        <v>0</v>
      </c>
      <c r="K325" s="383">
        <f>HLOOKUP(A_Stammdaten!$B$14,$M$31:$S$400,ROW(B325)-30,FALSE)</f>
        <v>0</v>
      </c>
      <c r="L325" s="383">
        <f>+IF(OR(B325=0,A_Stammdaten!$B$14&lt;B325,B325&lt;A_Stammdaten!$B$14-19),0,I325*1/20)</f>
        <v>0</v>
      </c>
      <c r="M325" s="382">
        <f t="shared" si="24"/>
        <v>0</v>
      </c>
      <c r="N325" s="382">
        <f t="shared" si="24"/>
        <v>0</v>
      </c>
      <c r="O325" s="382">
        <f t="shared" si="24"/>
        <v>0</v>
      </c>
      <c r="P325" s="382">
        <f t="shared" si="24"/>
        <v>0</v>
      </c>
      <c r="Q325" s="382">
        <f t="shared" si="24"/>
        <v>0</v>
      </c>
      <c r="R325" s="382">
        <f t="shared" si="24"/>
        <v>0</v>
      </c>
      <c r="S325" s="382">
        <f t="shared" si="24"/>
        <v>0</v>
      </c>
    </row>
    <row r="326" spans="1:19" x14ac:dyDescent="0.25">
      <c r="A326" s="380"/>
      <c r="B326" s="381"/>
      <c r="C326" s="380"/>
      <c r="D326" s="380"/>
      <c r="E326" s="380"/>
      <c r="F326" s="380"/>
      <c r="G326" s="380"/>
      <c r="H326" s="380"/>
      <c r="I326" s="382">
        <f t="shared" si="23"/>
        <v>0</v>
      </c>
      <c r="J326" s="383">
        <f>HLOOKUP(A_Stammdaten!$B$14,$M$31:$S$400,ROW(B326)-30,FALSE)+IF(OR(B326=0,A_Stammdaten!$B$14&lt;B326,B326&lt;A_Stammdaten!$B$14-19),0,I326*1/20)</f>
        <v>0</v>
      </c>
      <c r="K326" s="383">
        <f>HLOOKUP(A_Stammdaten!$B$14,$M$31:$S$400,ROW(B326)-30,FALSE)</f>
        <v>0</v>
      </c>
      <c r="L326" s="383">
        <f>+IF(OR(B326=0,A_Stammdaten!$B$14&lt;B326,B326&lt;A_Stammdaten!$B$14-19),0,I326*1/20)</f>
        <v>0</v>
      </c>
      <c r="M326" s="382">
        <f t="shared" si="24"/>
        <v>0</v>
      </c>
      <c r="N326" s="382">
        <f t="shared" si="24"/>
        <v>0</v>
      </c>
      <c r="O326" s="382">
        <f t="shared" si="24"/>
        <v>0</v>
      </c>
      <c r="P326" s="382">
        <f t="shared" si="24"/>
        <v>0</v>
      </c>
      <c r="Q326" s="382">
        <f t="shared" si="24"/>
        <v>0</v>
      </c>
      <c r="R326" s="382">
        <f t="shared" si="24"/>
        <v>0</v>
      </c>
      <c r="S326" s="382">
        <f t="shared" si="24"/>
        <v>0</v>
      </c>
    </row>
    <row r="327" spans="1:19" x14ac:dyDescent="0.25">
      <c r="A327" s="380"/>
      <c r="B327" s="381"/>
      <c r="C327" s="380"/>
      <c r="D327" s="380"/>
      <c r="E327" s="380"/>
      <c r="F327" s="380"/>
      <c r="G327" s="380"/>
      <c r="H327" s="380"/>
      <c r="I327" s="382">
        <f t="shared" si="23"/>
        <v>0</v>
      </c>
      <c r="J327" s="383">
        <f>HLOOKUP(A_Stammdaten!$B$14,$M$31:$S$400,ROW(B327)-30,FALSE)+IF(OR(B327=0,A_Stammdaten!$B$14&lt;B327,B327&lt;A_Stammdaten!$B$14-19),0,I327*1/20)</f>
        <v>0</v>
      </c>
      <c r="K327" s="383">
        <f>HLOOKUP(A_Stammdaten!$B$14,$M$31:$S$400,ROW(B327)-30,FALSE)</f>
        <v>0</v>
      </c>
      <c r="L327" s="383">
        <f>+IF(OR(B327=0,A_Stammdaten!$B$14&lt;B327,B327&lt;A_Stammdaten!$B$14-19),0,I327*1/20)</f>
        <v>0</v>
      </c>
      <c r="M327" s="382">
        <f t="shared" si="24"/>
        <v>0</v>
      </c>
      <c r="N327" s="382">
        <f t="shared" si="24"/>
        <v>0</v>
      </c>
      <c r="O327" s="382">
        <f t="shared" si="24"/>
        <v>0</v>
      </c>
      <c r="P327" s="382">
        <f t="shared" si="24"/>
        <v>0</v>
      </c>
      <c r="Q327" s="382">
        <f t="shared" si="24"/>
        <v>0</v>
      </c>
      <c r="R327" s="382">
        <f t="shared" si="24"/>
        <v>0</v>
      </c>
      <c r="S327" s="382">
        <f t="shared" si="24"/>
        <v>0</v>
      </c>
    </row>
    <row r="328" spans="1:19" x14ac:dyDescent="0.25">
      <c r="A328" s="380"/>
      <c r="B328" s="381"/>
      <c r="C328" s="380"/>
      <c r="D328" s="380"/>
      <c r="E328" s="380"/>
      <c r="F328" s="380"/>
      <c r="G328" s="380"/>
      <c r="H328" s="380"/>
      <c r="I328" s="382">
        <f t="shared" si="23"/>
        <v>0</v>
      </c>
      <c r="J328" s="383">
        <f>HLOOKUP(A_Stammdaten!$B$14,$M$31:$S$400,ROW(B328)-30,FALSE)+IF(OR(B328=0,A_Stammdaten!$B$14&lt;B328,B328&lt;A_Stammdaten!$B$14-19),0,I328*1/20)</f>
        <v>0</v>
      </c>
      <c r="K328" s="383">
        <f>HLOOKUP(A_Stammdaten!$B$14,$M$31:$S$400,ROW(B328)-30,FALSE)</f>
        <v>0</v>
      </c>
      <c r="L328" s="383">
        <f>+IF(OR(B328=0,A_Stammdaten!$B$14&lt;B328,B328&lt;A_Stammdaten!$B$14-19),0,I328*1/20)</f>
        <v>0</v>
      </c>
      <c r="M328" s="382">
        <f t="shared" si="24"/>
        <v>0</v>
      </c>
      <c r="N328" s="382">
        <f t="shared" si="24"/>
        <v>0</v>
      </c>
      <c r="O328" s="382">
        <f t="shared" si="24"/>
        <v>0</v>
      </c>
      <c r="P328" s="382">
        <f t="shared" si="24"/>
        <v>0</v>
      </c>
      <c r="Q328" s="382">
        <f t="shared" si="24"/>
        <v>0</v>
      </c>
      <c r="R328" s="382">
        <f t="shared" si="24"/>
        <v>0</v>
      </c>
      <c r="S328" s="382">
        <f t="shared" si="24"/>
        <v>0</v>
      </c>
    </row>
    <row r="329" spans="1:19" x14ac:dyDescent="0.25">
      <c r="A329" s="380"/>
      <c r="B329" s="381"/>
      <c r="C329" s="380"/>
      <c r="D329" s="380"/>
      <c r="E329" s="380"/>
      <c r="F329" s="380"/>
      <c r="G329" s="380"/>
      <c r="H329" s="380"/>
      <c r="I329" s="382">
        <f t="shared" si="23"/>
        <v>0</v>
      </c>
      <c r="J329" s="383">
        <f>HLOOKUP(A_Stammdaten!$B$14,$M$31:$S$400,ROW(B329)-30,FALSE)+IF(OR(B329=0,A_Stammdaten!$B$14&lt;B329,B329&lt;A_Stammdaten!$B$14-19),0,I329*1/20)</f>
        <v>0</v>
      </c>
      <c r="K329" s="383">
        <f>HLOOKUP(A_Stammdaten!$B$14,$M$31:$S$400,ROW(B329)-30,FALSE)</f>
        <v>0</v>
      </c>
      <c r="L329" s="383">
        <f>+IF(OR(B329=0,A_Stammdaten!$B$14&lt;B329,B329&lt;A_Stammdaten!$B$14-19),0,I329*1/20)</f>
        <v>0</v>
      </c>
      <c r="M329" s="382">
        <f t="shared" si="24"/>
        <v>0</v>
      </c>
      <c r="N329" s="382">
        <f t="shared" si="24"/>
        <v>0</v>
      </c>
      <c r="O329" s="382">
        <f t="shared" si="24"/>
        <v>0</v>
      </c>
      <c r="P329" s="382">
        <f t="shared" si="24"/>
        <v>0</v>
      </c>
      <c r="Q329" s="382">
        <f t="shared" si="24"/>
        <v>0</v>
      </c>
      <c r="R329" s="382">
        <f t="shared" si="24"/>
        <v>0</v>
      </c>
      <c r="S329" s="382">
        <f t="shared" si="24"/>
        <v>0</v>
      </c>
    </row>
    <row r="330" spans="1:19" x14ac:dyDescent="0.25">
      <c r="A330" s="380"/>
      <c r="B330" s="381"/>
      <c r="C330" s="380"/>
      <c r="D330" s="380"/>
      <c r="E330" s="380"/>
      <c r="F330" s="380"/>
      <c r="G330" s="380"/>
      <c r="H330" s="380"/>
      <c r="I330" s="382">
        <f t="shared" si="23"/>
        <v>0</v>
      </c>
      <c r="J330" s="383">
        <f>HLOOKUP(A_Stammdaten!$B$14,$M$31:$S$400,ROW(B330)-30,FALSE)+IF(OR(B330=0,A_Stammdaten!$B$14&lt;B330,B330&lt;A_Stammdaten!$B$14-19),0,I330*1/20)</f>
        <v>0</v>
      </c>
      <c r="K330" s="383">
        <f>HLOOKUP(A_Stammdaten!$B$14,$M$31:$S$400,ROW(B330)-30,FALSE)</f>
        <v>0</v>
      </c>
      <c r="L330" s="383">
        <f>+IF(OR(B330=0,A_Stammdaten!$B$14&lt;B330,B330&lt;A_Stammdaten!$B$14-19),0,I330*1/20)</f>
        <v>0</v>
      </c>
      <c r="M330" s="382">
        <f t="shared" si="24"/>
        <v>0</v>
      </c>
      <c r="N330" s="382">
        <f t="shared" si="24"/>
        <v>0</v>
      </c>
      <c r="O330" s="382">
        <f t="shared" si="24"/>
        <v>0</v>
      </c>
      <c r="P330" s="382">
        <f t="shared" si="24"/>
        <v>0</v>
      </c>
      <c r="Q330" s="382">
        <f t="shared" si="24"/>
        <v>0</v>
      </c>
      <c r="R330" s="382">
        <f t="shared" si="24"/>
        <v>0</v>
      </c>
      <c r="S330" s="382">
        <f t="shared" si="24"/>
        <v>0</v>
      </c>
    </row>
    <row r="331" spans="1:19" x14ac:dyDescent="0.25">
      <c r="A331" s="380"/>
      <c r="B331" s="381"/>
      <c r="C331" s="380"/>
      <c r="D331" s="380"/>
      <c r="E331" s="380"/>
      <c r="F331" s="380"/>
      <c r="G331" s="380"/>
      <c r="H331" s="380"/>
      <c r="I331" s="382">
        <f t="shared" si="23"/>
        <v>0</v>
      </c>
      <c r="J331" s="383">
        <f>HLOOKUP(A_Stammdaten!$B$14,$M$31:$S$400,ROW(B331)-30,FALSE)+IF(OR(B331=0,A_Stammdaten!$B$14&lt;B331,B331&lt;A_Stammdaten!$B$14-19),0,I331*1/20)</f>
        <v>0</v>
      </c>
      <c r="K331" s="383">
        <f>HLOOKUP(A_Stammdaten!$B$14,$M$31:$S$400,ROW(B331)-30,FALSE)</f>
        <v>0</v>
      </c>
      <c r="L331" s="383">
        <f>+IF(OR(B331=0,A_Stammdaten!$B$14&lt;B331,B331&lt;A_Stammdaten!$B$14-19),0,I331*1/20)</f>
        <v>0</v>
      </c>
      <c r="M331" s="382">
        <f t="shared" si="24"/>
        <v>0</v>
      </c>
      <c r="N331" s="382">
        <f t="shared" si="24"/>
        <v>0</v>
      </c>
      <c r="O331" s="382">
        <f t="shared" si="24"/>
        <v>0</v>
      </c>
      <c r="P331" s="382">
        <f t="shared" si="24"/>
        <v>0</v>
      </c>
      <c r="Q331" s="382">
        <f t="shared" si="24"/>
        <v>0</v>
      </c>
      <c r="R331" s="382">
        <f t="shared" si="24"/>
        <v>0</v>
      </c>
      <c r="S331" s="382">
        <f t="shared" si="24"/>
        <v>0</v>
      </c>
    </row>
    <row r="332" spans="1:19" x14ac:dyDescent="0.25">
      <c r="A332" s="380"/>
      <c r="B332" s="381"/>
      <c r="C332" s="380"/>
      <c r="D332" s="380"/>
      <c r="E332" s="380"/>
      <c r="F332" s="380"/>
      <c r="G332" s="380"/>
      <c r="H332" s="380"/>
      <c r="I332" s="382">
        <f t="shared" si="23"/>
        <v>0</v>
      </c>
      <c r="J332" s="383">
        <f>HLOOKUP(A_Stammdaten!$B$14,$M$31:$S$400,ROW(B332)-30,FALSE)+IF(OR(B332=0,A_Stammdaten!$B$14&lt;B332,B332&lt;A_Stammdaten!$B$14-19),0,I332*1/20)</f>
        <v>0</v>
      </c>
      <c r="K332" s="383">
        <f>HLOOKUP(A_Stammdaten!$B$14,$M$31:$S$400,ROW(B332)-30,FALSE)</f>
        <v>0</v>
      </c>
      <c r="L332" s="383">
        <f>+IF(OR(B332=0,A_Stammdaten!$B$14&lt;B332,B332&lt;A_Stammdaten!$B$14-19),0,I332*1/20)</f>
        <v>0</v>
      </c>
      <c r="M332" s="382">
        <f t="shared" si="24"/>
        <v>0</v>
      </c>
      <c r="N332" s="382">
        <f t="shared" si="24"/>
        <v>0</v>
      </c>
      <c r="O332" s="382">
        <f t="shared" si="24"/>
        <v>0</v>
      </c>
      <c r="P332" s="382">
        <f t="shared" si="24"/>
        <v>0</v>
      </c>
      <c r="Q332" s="382">
        <f t="shared" si="24"/>
        <v>0</v>
      </c>
      <c r="R332" s="382">
        <f t="shared" si="24"/>
        <v>0</v>
      </c>
      <c r="S332" s="382">
        <f t="shared" si="24"/>
        <v>0</v>
      </c>
    </row>
    <row r="333" spans="1:19" x14ac:dyDescent="0.25">
      <c r="A333" s="380"/>
      <c r="B333" s="381"/>
      <c r="C333" s="380"/>
      <c r="D333" s="380"/>
      <c r="E333" s="380"/>
      <c r="F333" s="380"/>
      <c r="G333" s="380"/>
      <c r="H333" s="380"/>
      <c r="I333" s="382">
        <f t="shared" si="23"/>
        <v>0</v>
      </c>
      <c r="J333" s="383">
        <f>HLOOKUP(A_Stammdaten!$B$14,$M$31:$S$400,ROW(B333)-30,FALSE)+IF(OR(B333=0,A_Stammdaten!$B$14&lt;B333,B333&lt;A_Stammdaten!$B$14-19),0,I333*1/20)</f>
        <v>0</v>
      </c>
      <c r="K333" s="383">
        <f>HLOOKUP(A_Stammdaten!$B$14,$M$31:$S$400,ROW(B333)-30,FALSE)</f>
        <v>0</v>
      </c>
      <c r="L333" s="383">
        <f>+IF(OR(B333=0,A_Stammdaten!$B$14&lt;B333,B333&lt;A_Stammdaten!$B$14-19),0,I333*1/20)</f>
        <v>0</v>
      </c>
      <c r="M333" s="382">
        <f t="shared" si="24"/>
        <v>0</v>
      </c>
      <c r="N333" s="382">
        <f t="shared" si="24"/>
        <v>0</v>
      </c>
      <c r="O333" s="382">
        <f t="shared" si="24"/>
        <v>0</v>
      </c>
      <c r="P333" s="382">
        <f t="shared" si="24"/>
        <v>0</v>
      </c>
      <c r="Q333" s="382">
        <f t="shared" si="24"/>
        <v>0</v>
      </c>
      <c r="R333" s="382">
        <f t="shared" si="24"/>
        <v>0</v>
      </c>
      <c r="S333" s="382">
        <f t="shared" si="24"/>
        <v>0</v>
      </c>
    </row>
    <row r="334" spans="1:19" x14ac:dyDescent="0.25">
      <c r="A334" s="380"/>
      <c r="B334" s="381"/>
      <c r="C334" s="380"/>
      <c r="D334" s="380"/>
      <c r="E334" s="380"/>
      <c r="F334" s="380"/>
      <c r="G334" s="380"/>
      <c r="H334" s="380"/>
      <c r="I334" s="382">
        <f t="shared" si="23"/>
        <v>0</v>
      </c>
      <c r="J334" s="383">
        <f>HLOOKUP(A_Stammdaten!$B$14,$M$31:$S$400,ROW(B334)-30,FALSE)+IF(OR(B334=0,A_Stammdaten!$B$14&lt;B334,B334&lt;A_Stammdaten!$B$14-19),0,I334*1/20)</f>
        <v>0</v>
      </c>
      <c r="K334" s="383">
        <f>HLOOKUP(A_Stammdaten!$B$14,$M$31:$S$400,ROW(B334)-30,FALSE)</f>
        <v>0</v>
      </c>
      <c r="L334" s="383">
        <f>+IF(OR(B334=0,A_Stammdaten!$B$14&lt;B334,B334&lt;A_Stammdaten!$B$14-19),0,I334*1/20)</f>
        <v>0</v>
      </c>
      <c r="M334" s="382">
        <f t="shared" si="24"/>
        <v>0</v>
      </c>
      <c r="N334" s="382">
        <f t="shared" si="24"/>
        <v>0</v>
      </c>
      <c r="O334" s="382">
        <f t="shared" si="24"/>
        <v>0</v>
      </c>
      <c r="P334" s="382">
        <f t="shared" si="24"/>
        <v>0</v>
      </c>
      <c r="Q334" s="382">
        <f t="shared" si="24"/>
        <v>0</v>
      </c>
      <c r="R334" s="382">
        <f t="shared" si="24"/>
        <v>0</v>
      </c>
      <c r="S334" s="382">
        <f t="shared" si="24"/>
        <v>0</v>
      </c>
    </row>
    <row r="335" spans="1:19" x14ac:dyDescent="0.25">
      <c r="A335" s="380"/>
      <c r="B335" s="381"/>
      <c r="C335" s="380"/>
      <c r="D335" s="380"/>
      <c r="E335" s="380"/>
      <c r="F335" s="380"/>
      <c r="G335" s="380"/>
      <c r="H335" s="380"/>
      <c r="I335" s="382">
        <f t="shared" si="23"/>
        <v>0</v>
      </c>
      <c r="J335" s="383">
        <f>HLOOKUP(A_Stammdaten!$B$14,$M$31:$S$400,ROW(B335)-30,FALSE)+IF(OR(B335=0,A_Stammdaten!$B$14&lt;B335,B335&lt;A_Stammdaten!$B$14-19),0,I335*1/20)</f>
        <v>0</v>
      </c>
      <c r="K335" s="383">
        <f>HLOOKUP(A_Stammdaten!$B$14,$M$31:$S$400,ROW(B335)-30,FALSE)</f>
        <v>0</v>
      </c>
      <c r="L335" s="383">
        <f>+IF(OR(B335=0,A_Stammdaten!$B$14&lt;B335,B335&lt;A_Stammdaten!$B$14-19),0,I335*1/20)</f>
        <v>0</v>
      </c>
      <c r="M335" s="382">
        <f t="shared" si="24"/>
        <v>0</v>
      </c>
      <c r="N335" s="382">
        <f t="shared" si="24"/>
        <v>0</v>
      </c>
      <c r="O335" s="382">
        <f t="shared" si="24"/>
        <v>0</v>
      </c>
      <c r="P335" s="382">
        <f t="shared" si="24"/>
        <v>0</v>
      </c>
      <c r="Q335" s="382">
        <f t="shared" si="24"/>
        <v>0</v>
      </c>
      <c r="R335" s="382">
        <f t="shared" si="24"/>
        <v>0</v>
      </c>
      <c r="S335" s="382">
        <f t="shared" si="24"/>
        <v>0</v>
      </c>
    </row>
    <row r="336" spans="1:19" x14ac:dyDescent="0.25">
      <c r="A336" s="380"/>
      <c r="B336" s="381"/>
      <c r="C336" s="380"/>
      <c r="D336" s="380"/>
      <c r="E336" s="380"/>
      <c r="F336" s="380"/>
      <c r="G336" s="380"/>
      <c r="H336" s="380"/>
      <c r="I336" s="382">
        <f t="shared" si="23"/>
        <v>0</v>
      </c>
      <c r="J336" s="383">
        <f>HLOOKUP(A_Stammdaten!$B$14,$M$31:$S$400,ROW(B336)-30,FALSE)+IF(OR(B336=0,A_Stammdaten!$B$14&lt;B336,B336&lt;A_Stammdaten!$B$14-19),0,I336*1/20)</f>
        <v>0</v>
      </c>
      <c r="K336" s="383">
        <f>HLOOKUP(A_Stammdaten!$B$14,$M$31:$S$400,ROW(B336)-30,FALSE)</f>
        <v>0</v>
      </c>
      <c r="L336" s="383">
        <f>+IF(OR(B336=0,A_Stammdaten!$B$14&lt;B336,B336&lt;A_Stammdaten!$B$14-19),0,I336*1/20)</f>
        <v>0</v>
      </c>
      <c r="M336" s="382">
        <f t="shared" si="24"/>
        <v>0</v>
      </c>
      <c r="N336" s="382">
        <f t="shared" si="24"/>
        <v>0</v>
      </c>
      <c r="O336" s="382">
        <f t="shared" si="24"/>
        <v>0</v>
      </c>
      <c r="P336" s="382">
        <f t="shared" si="24"/>
        <v>0</v>
      </c>
      <c r="Q336" s="382">
        <f t="shared" si="24"/>
        <v>0</v>
      </c>
      <c r="R336" s="382">
        <f t="shared" si="24"/>
        <v>0</v>
      </c>
      <c r="S336" s="382">
        <f t="shared" si="24"/>
        <v>0</v>
      </c>
    </row>
    <row r="337" spans="1:19" x14ac:dyDescent="0.25">
      <c r="A337" s="380"/>
      <c r="B337" s="381"/>
      <c r="C337" s="380"/>
      <c r="D337" s="380"/>
      <c r="E337" s="380"/>
      <c r="F337" s="380"/>
      <c r="G337" s="380"/>
      <c r="H337" s="380"/>
      <c r="I337" s="382">
        <f t="shared" si="23"/>
        <v>0</v>
      </c>
      <c r="J337" s="383">
        <f>HLOOKUP(A_Stammdaten!$B$14,$M$31:$S$400,ROW(B337)-30,FALSE)+IF(OR(B337=0,A_Stammdaten!$B$14&lt;B337,B337&lt;A_Stammdaten!$B$14-19),0,I337*1/20)</f>
        <v>0</v>
      </c>
      <c r="K337" s="383">
        <f>HLOOKUP(A_Stammdaten!$B$14,$M$31:$S$400,ROW(B337)-30,FALSE)</f>
        <v>0</v>
      </c>
      <c r="L337" s="383">
        <f>+IF(OR(B337=0,A_Stammdaten!$B$14&lt;B337,B337&lt;A_Stammdaten!$B$14-19),0,I337*1/20)</f>
        <v>0</v>
      </c>
      <c r="M337" s="382">
        <f t="shared" si="24"/>
        <v>0</v>
      </c>
      <c r="N337" s="382">
        <f t="shared" si="24"/>
        <v>0</v>
      </c>
      <c r="O337" s="382">
        <f t="shared" si="24"/>
        <v>0</v>
      </c>
      <c r="P337" s="382">
        <f t="shared" si="24"/>
        <v>0</v>
      </c>
      <c r="Q337" s="382">
        <f t="shared" si="24"/>
        <v>0</v>
      </c>
      <c r="R337" s="382">
        <f t="shared" si="24"/>
        <v>0</v>
      </c>
      <c r="S337" s="382">
        <f t="shared" si="24"/>
        <v>0</v>
      </c>
    </row>
    <row r="338" spans="1:19" x14ac:dyDescent="0.25">
      <c r="A338" s="380"/>
      <c r="B338" s="381"/>
      <c r="C338" s="380"/>
      <c r="D338" s="380"/>
      <c r="E338" s="380"/>
      <c r="F338" s="380"/>
      <c r="G338" s="380"/>
      <c r="H338" s="380"/>
      <c r="I338" s="382">
        <f t="shared" si="23"/>
        <v>0</v>
      </c>
      <c r="J338" s="383">
        <f>HLOOKUP(A_Stammdaten!$B$14,$M$31:$S$400,ROW(B338)-30,FALSE)+IF(OR(B338=0,A_Stammdaten!$B$14&lt;B338,B338&lt;A_Stammdaten!$B$14-19),0,I338*1/20)</f>
        <v>0</v>
      </c>
      <c r="K338" s="383">
        <f>HLOOKUP(A_Stammdaten!$B$14,$M$31:$S$400,ROW(B338)-30,FALSE)</f>
        <v>0</v>
      </c>
      <c r="L338" s="383">
        <f>+IF(OR(B338=0,A_Stammdaten!$B$14&lt;B338,B338&lt;A_Stammdaten!$B$14-19),0,I338*1/20)</f>
        <v>0</v>
      </c>
      <c r="M338" s="382">
        <f t="shared" si="24"/>
        <v>0</v>
      </c>
      <c r="N338" s="382">
        <f t="shared" si="24"/>
        <v>0</v>
      </c>
      <c r="O338" s="382">
        <f t="shared" si="24"/>
        <v>0</v>
      </c>
      <c r="P338" s="382">
        <f t="shared" si="24"/>
        <v>0</v>
      </c>
      <c r="Q338" s="382">
        <f t="shared" si="24"/>
        <v>0</v>
      </c>
      <c r="R338" s="382">
        <f t="shared" si="24"/>
        <v>0</v>
      </c>
      <c r="S338" s="382">
        <f t="shared" si="24"/>
        <v>0</v>
      </c>
    </row>
    <row r="339" spans="1:19" x14ac:dyDescent="0.25">
      <c r="A339" s="380"/>
      <c r="B339" s="381"/>
      <c r="C339" s="380"/>
      <c r="D339" s="380"/>
      <c r="E339" s="380"/>
      <c r="F339" s="380"/>
      <c r="G339" s="380"/>
      <c r="H339" s="380"/>
      <c r="I339" s="382">
        <f t="shared" si="23"/>
        <v>0</v>
      </c>
      <c r="J339" s="383">
        <f>HLOOKUP(A_Stammdaten!$B$14,$M$31:$S$400,ROW(B339)-30,FALSE)+IF(OR(B339=0,A_Stammdaten!$B$14&lt;B339,B339&lt;A_Stammdaten!$B$14-19),0,I339*1/20)</f>
        <v>0</v>
      </c>
      <c r="K339" s="383">
        <f>HLOOKUP(A_Stammdaten!$B$14,$M$31:$S$400,ROW(B339)-30,FALSE)</f>
        <v>0</v>
      </c>
      <c r="L339" s="383">
        <f>+IF(OR(B339=0,A_Stammdaten!$B$14&lt;B339,B339&lt;A_Stammdaten!$B$14-19),0,I339*1/20)</f>
        <v>0</v>
      </c>
      <c r="M339" s="382">
        <f t="shared" si="24"/>
        <v>0</v>
      </c>
      <c r="N339" s="382">
        <f t="shared" si="24"/>
        <v>0</v>
      </c>
      <c r="O339" s="382">
        <f t="shared" si="24"/>
        <v>0</v>
      </c>
      <c r="P339" s="382">
        <f t="shared" si="24"/>
        <v>0</v>
      </c>
      <c r="Q339" s="382">
        <f t="shared" si="24"/>
        <v>0</v>
      </c>
      <c r="R339" s="382">
        <f t="shared" si="24"/>
        <v>0</v>
      </c>
      <c r="S339" s="382">
        <f t="shared" si="24"/>
        <v>0</v>
      </c>
    </row>
    <row r="340" spans="1:19" x14ac:dyDescent="0.25">
      <c r="A340" s="380"/>
      <c r="B340" s="381"/>
      <c r="C340" s="380"/>
      <c r="D340" s="380"/>
      <c r="E340" s="380"/>
      <c r="F340" s="380"/>
      <c r="G340" s="380"/>
      <c r="H340" s="380"/>
      <c r="I340" s="382">
        <f t="shared" si="23"/>
        <v>0</v>
      </c>
      <c r="J340" s="383">
        <f>HLOOKUP(A_Stammdaten!$B$14,$M$31:$S$400,ROW(B340)-30,FALSE)+IF(OR(B340=0,A_Stammdaten!$B$14&lt;B340,B340&lt;A_Stammdaten!$B$14-19),0,I340*1/20)</f>
        <v>0</v>
      </c>
      <c r="K340" s="383">
        <f>HLOOKUP(A_Stammdaten!$B$14,$M$31:$S$400,ROW(B340)-30,FALSE)</f>
        <v>0</v>
      </c>
      <c r="L340" s="383">
        <f>+IF(OR(B340=0,A_Stammdaten!$B$14&lt;B340,B340&lt;A_Stammdaten!$B$14-19),0,I340*1/20)</f>
        <v>0</v>
      </c>
      <c r="M340" s="382">
        <f t="shared" si="24"/>
        <v>0</v>
      </c>
      <c r="N340" s="382">
        <f t="shared" si="24"/>
        <v>0</v>
      </c>
      <c r="O340" s="382">
        <f t="shared" si="24"/>
        <v>0</v>
      </c>
      <c r="P340" s="382">
        <f t="shared" si="24"/>
        <v>0</v>
      </c>
      <c r="Q340" s="382">
        <f t="shared" si="24"/>
        <v>0</v>
      </c>
      <c r="R340" s="382">
        <f t="shared" si="24"/>
        <v>0</v>
      </c>
      <c r="S340" s="382">
        <f t="shared" si="24"/>
        <v>0</v>
      </c>
    </row>
    <row r="341" spans="1:19" x14ac:dyDescent="0.25">
      <c r="A341" s="380"/>
      <c r="B341" s="381"/>
      <c r="C341" s="380"/>
      <c r="D341" s="380"/>
      <c r="E341" s="380"/>
      <c r="F341" s="380"/>
      <c r="G341" s="380"/>
      <c r="H341" s="380"/>
      <c r="I341" s="382">
        <f t="shared" si="23"/>
        <v>0</v>
      </c>
      <c r="J341" s="383">
        <f>HLOOKUP(A_Stammdaten!$B$14,$M$31:$S$400,ROW(B341)-30,FALSE)+IF(OR(B341=0,A_Stammdaten!$B$14&lt;B341,B341&lt;A_Stammdaten!$B$14-19),0,I341*1/20)</f>
        <v>0</v>
      </c>
      <c r="K341" s="383">
        <f>HLOOKUP(A_Stammdaten!$B$14,$M$31:$S$400,ROW(B341)-30,FALSE)</f>
        <v>0</v>
      </c>
      <c r="L341" s="383">
        <f>+IF(OR(B341=0,A_Stammdaten!$B$14&lt;B341,B341&lt;A_Stammdaten!$B$14-19),0,I341*1/20)</f>
        <v>0</v>
      </c>
      <c r="M341" s="382">
        <f t="shared" si="24"/>
        <v>0</v>
      </c>
      <c r="N341" s="382">
        <f t="shared" si="24"/>
        <v>0</v>
      </c>
      <c r="O341" s="382">
        <f t="shared" si="24"/>
        <v>0</v>
      </c>
      <c r="P341" s="382">
        <f t="shared" si="24"/>
        <v>0</v>
      </c>
      <c r="Q341" s="382">
        <f t="shared" si="24"/>
        <v>0</v>
      </c>
      <c r="R341" s="382">
        <f t="shared" si="24"/>
        <v>0</v>
      </c>
      <c r="S341" s="382">
        <f t="shared" si="24"/>
        <v>0</v>
      </c>
    </row>
    <row r="342" spans="1:19" x14ac:dyDescent="0.25">
      <c r="A342" s="380"/>
      <c r="B342" s="381"/>
      <c r="C342" s="380"/>
      <c r="D342" s="380"/>
      <c r="E342" s="380"/>
      <c r="F342" s="380"/>
      <c r="G342" s="380"/>
      <c r="H342" s="380"/>
      <c r="I342" s="382">
        <f t="shared" si="23"/>
        <v>0</v>
      </c>
      <c r="J342" s="383">
        <f>HLOOKUP(A_Stammdaten!$B$14,$M$31:$S$400,ROW(B342)-30,FALSE)+IF(OR(B342=0,A_Stammdaten!$B$14&lt;B342,B342&lt;A_Stammdaten!$B$14-19),0,I342*1/20)</f>
        <v>0</v>
      </c>
      <c r="K342" s="383">
        <f>HLOOKUP(A_Stammdaten!$B$14,$M$31:$S$400,ROW(B342)-30,FALSE)</f>
        <v>0</v>
      </c>
      <c r="L342" s="383">
        <f>+IF(OR(B342=0,A_Stammdaten!$B$14&lt;B342,B342&lt;A_Stammdaten!$B$14-19),0,I342*1/20)</f>
        <v>0</v>
      </c>
      <c r="M342" s="382">
        <f t="shared" si="24"/>
        <v>0</v>
      </c>
      <c r="N342" s="382">
        <f t="shared" si="24"/>
        <v>0</v>
      </c>
      <c r="O342" s="382">
        <f t="shared" si="24"/>
        <v>0</v>
      </c>
      <c r="P342" s="382">
        <f t="shared" si="24"/>
        <v>0</v>
      </c>
      <c r="Q342" s="382">
        <f t="shared" si="24"/>
        <v>0</v>
      </c>
      <c r="R342" s="382">
        <f t="shared" si="24"/>
        <v>0</v>
      </c>
      <c r="S342" s="382">
        <f t="shared" si="24"/>
        <v>0</v>
      </c>
    </row>
    <row r="343" spans="1:19" x14ac:dyDescent="0.25">
      <c r="A343" s="380"/>
      <c r="B343" s="381"/>
      <c r="C343" s="380"/>
      <c r="D343" s="380"/>
      <c r="E343" s="380"/>
      <c r="F343" s="380"/>
      <c r="G343" s="380"/>
      <c r="H343" s="380"/>
      <c r="I343" s="382">
        <f t="shared" si="23"/>
        <v>0</v>
      </c>
      <c r="J343" s="383">
        <f>HLOOKUP(A_Stammdaten!$B$14,$M$31:$S$400,ROW(B343)-30,FALSE)+IF(OR(B343=0,A_Stammdaten!$B$14&lt;B343,B343&lt;A_Stammdaten!$B$14-19),0,I343*1/20)</f>
        <v>0</v>
      </c>
      <c r="K343" s="383">
        <f>HLOOKUP(A_Stammdaten!$B$14,$M$31:$S$400,ROW(B343)-30,FALSE)</f>
        <v>0</v>
      </c>
      <c r="L343" s="383">
        <f>+IF(OR(B343=0,A_Stammdaten!$B$14&lt;B343,B343&lt;A_Stammdaten!$B$14-19),0,I343*1/20)</f>
        <v>0</v>
      </c>
      <c r="M343" s="382">
        <f t="shared" si="24"/>
        <v>0</v>
      </c>
      <c r="N343" s="382">
        <f t="shared" si="24"/>
        <v>0</v>
      </c>
      <c r="O343" s="382">
        <f t="shared" ref="M343:S379" si="25">IF(OR($I343=0,O$31&lt;$B343,$B343=0,20-(O$31-$B343)=0),0,$I343*(19-(O$31-$B343))/20)</f>
        <v>0</v>
      </c>
      <c r="P343" s="382">
        <f t="shared" si="25"/>
        <v>0</v>
      </c>
      <c r="Q343" s="382">
        <f t="shared" si="25"/>
        <v>0</v>
      </c>
      <c r="R343" s="382">
        <f t="shared" si="25"/>
        <v>0</v>
      </c>
      <c r="S343" s="382">
        <f t="shared" si="25"/>
        <v>0</v>
      </c>
    </row>
    <row r="344" spans="1:19" x14ac:dyDescent="0.25">
      <c r="A344" s="380"/>
      <c r="B344" s="381"/>
      <c r="C344" s="380"/>
      <c r="D344" s="380"/>
      <c r="E344" s="380"/>
      <c r="F344" s="380"/>
      <c r="G344" s="380"/>
      <c r="H344" s="380"/>
      <c r="I344" s="382">
        <f t="shared" si="23"/>
        <v>0</v>
      </c>
      <c r="J344" s="383">
        <f>HLOOKUP(A_Stammdaten!$B$14,$M$31:$S$400,ROW(B344)-30,FALSE)+IF(OR(B344=0,A_Stammdaten!$B$14&lt;B344,B344&lt;A_Stammdaten!$B$14-19),0,I344*1/20)</f>
        <v>0</v>
      </c>
      <c r="K344" s="383">
        <f>HLOOKUP(A_Stammdaten!$B$14,$M$31:$S$400,ROW(B344)-30,FALSE)</f>
        <v>0</v>
      </c>
      <c r="L344" s="383">
        <f>+IF(OR(B344=0,A_Stammdaten!$B$14&lt;B344,B344&lt;A_Stammdaten!$B$14-19),0,I344*1/20)</f>
        <v>0</v>
      </c>
      <c r="M344" s="382">
        <f t="shared" si="25"/>
        <v>0</v>
      </c>
      <c r="N344" s="382">
        <f t="shared" si="25"/>
        <v>0</v>
      </c>
      <c r="O344" s="382">
        <f t="shared" si="25"/>
        <v>0</v>
      </c>
      <c r="P344" s="382">
        <f t="shared" si="25"/>
        <v>0</v>
      </c>
      <c r="Q344" s="382">
        <f t="shared" si="25"/>
        <v>0</v>
      </c>
      <c r="R344" s="382">
        <f t="shared" si="25"/>
        <v>0</v>
      </c>
      <c r="S344" s="382">
        <f t="shared" si="25"/>
        <v>0</v>
      </c>
    </row>
    <row r="345" spans="1:19" x14ac:dyDescent="0.25">
      <c r="A345" s="380"/>
      <c r="B345" s="381"/>
      <c r="C345" s="380"/>
      <c r="D345" s="380"/>
      <c r="E345" s="380"/>
      <c r="F345" s="380"/>
      <c r="G345" s="380"/>
      <c r="H345" s="380"/>
      <c r="I345" s="382">
        <f t="shared" si="23"/>
        <v>0</v>
      </c>
      <c r="J345" s="383">
        <f>HLOOKUP(A_Stammdaten!$B$14,$M$31:$S$400,ROW(B345)-30,FALSE)+IF(OR(B345=0,A_Stammdaten!$B$14&lt;B345,B345&lt;A_Stammdaten!$B$14-19),0,I345*1/20)</f>
        <v>0</v>
      </c>
      <c r="K345" s="383">
        <f>HLOOKUP(A_Stammdaten!$B$14,$M$31:$S$400,ROW(B345)-30,FALSE)</f>
        <v>0</v>
      </c>
      <c r="L345" s="383">
        <f>+IF(OR(B345=0,A_Stammdaten!$B$14&lt;B345,B345&lt;A_Stammdaten!$B$14-19),0,I345*1/20)</f>
        <v>0</v>
      </c>
      <c r="M345" s="382">
        <f t="shared" si="25"/>
        <v>0</v>
      </c>
      <c r="N345" s="382">
        <f t="shared" si="25"/>
        <v>0</v>
      </c>
      <c r="O345" s="382">
        <f t="shared" si="25"/>
        <v>0</v>
      </c>
      <c r="P345" s="382">
        <f t="shared" si="25"/>
        <v>0</v>
      </c>
      <c r="Q345" s="382">
        <f t="shared" si="25"/>
        <v>0</v>
      </c>
      <c r="R345" s="382">
        <f t="shared" si="25"/>
        <v>0</v>
      </c>
      <c r="S345" s="382">
        <f t="shared" si="25"/>
        <v>0</v>
      </c>
    </row>
    <row r="346" spans="1:19" x14ac:dyDescent="0.25">
      <c r="A346" s="380"/>
      <c r="B346" s="381"/>
      <c r="C346" s="380"/>
      <c r="D346" s="380"/>
      <c r="E346" s="380"/>
      <c r="F346" s="380"/>
      <c r="G346" s="380"/>
      <c r="H346" s="380"/>
      <c r="I346" s="382">
        <f t="shared" si="23"/>
        <v>0</v>
      </c>
      <c r="J346" s="383">
        <f>HLOOKUP(A_Stammdaten!$B$14,$M$31:$S$400,ROW(B346)-30,FALSE)+IF(OR(B346=0,A_Stammdaten!$B$14&lt;B346,B346&lt;A_Stammdaten!$B$14-19),0,I346*1/20)</f>
        <v>0</v>
      </c>
      <c r="K346" s="383">
        <f>HLOOKUP(A_Stammdaten!$B$14,$M$31:$S$400,ROW(B346)-30,FALSE)</f>
        <v>0</v>
      </c>
      <c r="L346" s="383">
        <f>+IF(OR(B346=0,A_Stammdaten!$B$14&lt;B346,B346&lt;A_Stammdaten!$B$14-19),0,I346*1/20)</f>
        <v>0</v>
      </c>
      <c r="M346" s="382">
        <f t="shared" si="25"/>
        <v>0</v>
      </c>
      <c r="N346" s="382">
        <f t="shared" si="25"/>
        <v>0</v>
      </c>
      <c r="O346" s="382">
        <f t="shared" si="25"/>
        <v>0</v>
      </c>
      <c r="P346" s="382">
        <f t="shared" si="25"/>
        <v>0</v>
      </c>
      <c r="Q346" s="382">
        <f t="shared" si="25"/>
        <v>0</v>
      </c>
      <c r="R346" s="382">
        <f t="shared" si="25"/>
        <v>0</v>
      </c>
      <c r="S346" s="382">
        <f t="shared" si="25"/>
        <v>0</v>
      </c>
    </row>
    <row r="347" spans="1:19" x14ac:dyDescent="0.25">
      <c r="A347" s="380"/>
      <c r="B347" s="381"/>
      <c r="C347" s="380"/>
      <c r="D347" s="380"/>
      <c r="E347" s="380"/>
      <c r="F347" s="380"/>
      <c r="G347" s="380"/>
      <c r="H347" s="380"/>
      <c r="I347" s="382">
        <f t="shared" si="23"/>
        <v>0</v>
      </c>
      <c r="J347" s="383">
        <f>HLOOKUP(A_Stammdaten!$B$14,$M$31:$S$400,ROW(B347)-30,FALSE)+IF(OR(B347=0,A_Stammdaten!$B$14&lt;B347,B347&lt;A_Stammdaten!$B$14-19),0,I347*1/20)</f>
        <v>0</v>
      </c>
      <c r="K347" s="383">
        <f>HLOOKUP(A_Stammdaten!$B$14,$M$31:$S$400,ROW(B347)-30,FALSE)</f>
        <v>0</v>
      </c>
      <c r="L347" s="383">
        <f>+IF(OR(B347=0,A_Stammdaten!$B$14&lt;B347,B347&lt;A_Stammdaten!$B$14-19),0,I347*1/20)</f>
        <v>0</v>
      </c>
      <c r="M347" s="382">
        <f t="shared" si="25"/>
        <v>0</v>
      </c>
      <c r="N347" s="382">
        <f t="shared" si="25"/>
        <v>0</v>
      </c>
      <c r="O347" s="382">
        <f t="shared" si="25"/>
        <v>0</v>
      </c>
      <c r="P347" s="382">
        <f t="shared" si="25"/>
        <v>0</v>
      </c>
      <c r="Q347" s="382">
        <f t="shared" si="25"/>
        <v>0</v>
      </c>
      <c r="R347" s="382">
        <f t="shared" si="25"/>
        <v>0</v>
      </c>
      <c r="S347" s="382">
        <f t="shared" si="25"/>
        <v>0</v>
      </c>
    </row>
    <row r="348" spans="1:19" x14ac:dyDescent="0.25">
      <c r="A348" s="380"/>
      <c r="B348" s="381"/>
      <c r="C348" s="380"/>
      <c r="D348" s="380"/>
      <c r="E348" s="380"/>
      <c r="F348" s="380"/>
      <c r="G348" s="380"/>
      <c r="H348" s="380"/>
      <c r="I348" s="382">
        <f t="shared" si="23"/>
        <v>0</v>
      </c>
      <c r="J348" s="383">
        <f>HLOOKUP(A_Stammdaten!$B$14,$M$31:$S$400,ROW(B348)-30,FALSE)+IF(OR(B348=0,A_Stammdaten!$B$14&lt;B348,B348&lt;A_Stammdaten!$B$14-19),0,I348*1/20)</f>
        <v>0</v>
      </c>
      <c r="K348" s="383">
        <f>HLOOKUP(A_Stammdaten!$B$14,$M$31:$S$400,ROW(B348)-30,FALSE)</f>
        <v>0</v>
      </c>
      <c r="L348" s="383">
        <f>+IF(OR(B348=0,A_Stammdaten!$B$14&lt;B348,B348&lt;A_Stammdaten!$B$14-19),0,I348*1/20)</f>
        <v>0</v>
      </c>
      <c r="M348" s="382">
        <f t="shared" si="25"/>
        <v>0</v>
      </c>
      <c r="N348" s="382">
        <f t="shared" si="25"/>
        <v>0</v>
      </c>
      <c r="O348" s="382">
        <f t="shared" si="25"/>
        <v>0</v>
      </c>
      <c r="P348" s="382">
        <f t="shared" si="25"/>
        <v>0</v>
      </c>
      <c r="Q348" s="382">
        <f t="shared" si="25"/>
        <v>0</v>
      </c>
      <c r="R348" s="382">
        <f t="shared" si="25"/>
        <v>0</v>
      </c>
      <c r="S348" s="382">
        <f t="shared" si="25"/>
        <v>0</v>
      </c>
    </row>
    <row r="349" spans="1:19" x14ac:dyDescent="0.25">
      <c r="A349" s="380"/>
      <c r="B349" s="381"/>
      <c r="C349" s="380"/>
      <c r="D349" s="380"/>
      <c r="E349" s="380"/>
      <c r="F349" s="380"/>
      <c r="G349" s="380"/>
      <c r="H349" s="380"/>
      <c r="I349" s="382">
        <f t="shared" si="23"/>
        <v>0</v>
      </c>
      <c r="J349" s="383">
        <f>HLOOKUP(A_Stammdaten!$B$14,$M$31:$S$400,ROW(B349)-30,FALSE)+IF(OR(B349=0,A_Stammdaten!$B$14&lt;B349,B349&lt;A_Stammdaten!$B$14-19),0,I349*1/20)</f>
        <v>0</v>
      </c>
      <c r="K349" s="383">
        <f>HLOOKUP(A_Stammdaten!$B$14,$M$31:$S$400,ROW(B349)-30,FALSE)</f>
        <v>0</v>
      </c>
      <c r="L349" s="383">
        <f>+IF(OR(B349=0,A_Stammdaten!$B$14&lt;B349,B349&lt;A_Stammdaten!$B$14-19),0,I349*1/20)</f>
        <v>0</v>
      </c>
      <c r="M349" s="382">
        <f t="shared" si="25"/>
        <v>0</v>
      </c>
      <c r="N349" s="382">
        <f t="shared" si="25"/>
        <v>0</v>
      </c>
      <c r="O349" s="382">
        <f t="shared" si="25"/>
        <v>0</v>
      </c>
      <c r="P349" s="382">
        <f t="shared" si="25"/>
        <v>0</v>
      </c>
      <c r="Q349" s="382">
        <f t="shared" si="25"/>
        <v>0</v>
      </c>
      <c r="R349" s="382">
        <f t="shared" si="25"/>
        <v>0</v>
      </c>
      <c r="S349" s="382">
        <f t="shared" si="25"/>
        <v>0</v>
      </c>
    </row>
    <row r="350" spans="1:19" x14ac:dyDescent="0.25">
      <c r="A350" s="380"/>
      <c r="B350" s="381"/>
      <c r="C350" s="380"/>
      <c r="D350" s="380"/>
      <c r="E350" s="380"/>
      <c r="F350" s="380"/>
      <c r="G350" s="380"/>
      <c r="H350" s="380"/>
      <c r="I350" s="382">
        <f t="shared" si="23"/>
        <v>0</v>
      </c>
      <c r="J350" s="383">
        <f>HLOOKUP(A_Stammdaten!$B$14,$M$31:$S$400,ROW(B350)-30,FALSE)+IF(OR(B350=0,A_Stammdaten!$B$14&lt;B350,B350&lt;A_Stammdaten!$B$14-19),0,I350*1/20)</f>
        <v>0</v>
      </c>
      <c r="K350" s="383">
        <f>HLOOKUP(A_Stammdaten!$B$14,$M$31:$S$400,ROW(B350)-30,FALSE)</f>
        <v>0</v>
      </c>
      <c r="L350" s="383">
        <f>+IF(OR(B350=0,A_Stammdaten!$B$14&lt;B350,B350&lt;A_Stammdaten!$B$14-19),0,I350*1/20)</f>
        <v>0</v>
      </c>
      <c r="M350" s="382">
        <f t="shared" si="25"/>
        <v>0</v>
      </c>
      <c r="N350" s="382">
        <f t="shared" si="25"/>
        <v>0</v>
      </c>
      <c r="O350" s="382">
        <f t="shared" si="25"/>
        <v>0</v>
      </c>
      <c r="P350" s="382">
        <f t="shared" si="25"/>
        <v>0</v>
      </c>
      <c r="Q350" s="382">
        <f t="shared" si="25"/>
        <v>0</v>
      </c>
      <c r="R350" s="382">
        <f t="shared" si="25"/>
        <v>0</v>
      </c>
      <c r="S350" s="382">
        <f t="shared" si="25"/>
        <v>0</v>
      </c>
    </row>
    <row r="351" spans="1:19" x14ac:dyDescent="0.25">
      <c r="A351" s="380"/>
      <c r="B351" s="381"/>
      <c r="C351" s="380"/>
      <c r="D351" s="380"/>
      <c r="E351" s="380"/>
      <c r="F351" s="380"/>
      <c r="G351" s="380"/>
      <c r="H351" s="380"/>
      <c r="I351" s="382">
        <f t="shared" si="23"/>
        <v>0</v>
      </c>
      <c r="J351" s="383">
        <f>HLOOKUP(A_Stammdaten!$B$14,$M$31:$S$400,ROW(B351)-30,FALSE)+IF(OR(B351=0,A_Stammdaten!$B$14&lt;B351,B351&lt;A_Stammdaten!$B$14-19),0,I351*1/20)</f>
        <v>0</v>
      </c>
      <c r="K351" s="383">
        <f>HLOOKUP(A_Stammdaten!$B$14,$M$31:$S$400,ROW(B351)-30,FALSE)</f>
        <v>0</v>
      </c>
      <c r="L351" s="383">
        <f>+IF(OR(B351=0,A_Stammdaten!$B$14&lt;B351,B351&lt;A_Stammdaten!$B$14-19),0,I351*1/20)</f>
        <v>0</v>
      </c>
      <c r="M351" s="382">
        <f t="shared" si="25"/>
        <v>0</v>
      </c>
      <c r="N351" s="382">
        <f t="shared" si="25"/>
        <v>0</v>
      </c>
      <c r="O351" s="382">
        <f t="shared" si="25"/>
        <v>0</v>
      </c>
      <c r="P351" s="382">
        <f t="shared" si="25"/>
        <v>0</v>
      </c>
      <c r="Q351" s="382">
        <f t="shared" si="25"/>
        <v>0</v>
      </c>
      <c r="R351" s="382">
        <f t="shared" si="25"/>
        <v>0</v>
      </c>
      <c r="S351" s="382">
        <f t="shared" si="25"/>
        <v>0</v>
      </c>
    </row>
    <row r="352" spans="1:19" x14ac:dyDescent="0.25">
      <c r="A352" s="380"/>
      <c r="B352" s="381"/>
      <c r="C352" s="380"/>
      <c r="D352" s="380"/>
      <c r="E352" s="380"/>
      <c r="F352" s="380"/>
      <c r="G352" s="380"/>
      <c r="H352" s="380"/>
      <c r="I352" s="382">
        <f t="shared" si="23"/>
        <v>0</v>
      </c>
      <c r="J352" s="383">
        <f>HLOOKUP(A_Stammdaten!$B$14,$M$31:$S$400,ROW(B352)-30,FALSE)+IF(OR(B352=0,A_Stammdaten!$B$14&lt;B352,B352&lt;A_Stammdaten!$B$14-19),0,I352*1/20)</f>
        <v>0</v>
      </c>
      <c r="K352" s="383">
        <f>HLOOKUP(A_Stammdaten!$B$14,$M$31:$S$400,ROW(B352)-30,FALSE)</f>
        <v>0</v>
      </c>
      <c r="L352" s="383">
        <f>+IF(OR(B352=0,A_Stammdaten!$B$14&lt;B352,B352&lt;A_Stammdaten!$B$14-19),0,I352*1/20)</f>
        <v>0</v>
      </c>
      <c r="M352" s="382">
        <f t="shared" si="25"/>
        <v>0</v>
      </c>
      <c r="N352" s="382">
        <f t="shared" si="25"/>
        <v>0</v>
      </c>
      <c r="O352" s="382">
        <f t="shared" si="25"/>
        <v>0</v>
      </c>
      <c r="P352" s="382">
        <f t="shared" si="25"/>
        <v>0</v>
      </c>
      <c r="Q352" s="382">
        <f t="shared" si="25"/>
        <v>0</v>
      </c>
      <c r="R352" s="382">
        <f t="shared" si="25"/>
        <v>0</v>
      </c>
      <c r="S352" s="382">
        <f t="shared" si="25"/>
        <v>0</v>
      </c>
    </row>
    <row r="353" spans="1:19" x14ac:dyDescent="0.25">
      <c r="A353" s="380"/>
      <c r="B353" s="381"/>
      <c r="C353" s="380"/>
      <c r="D353" s="380"/>
      <c r="E353" s="380"/>
      <c r="F353" s="380"/>
      <c r="G353" s="380"/>
      <c r="H353" s="380"/>
      <c r="I353" s="382">
        <f t="shared" si="23"/>
        <v>0</v>
      </c>
      <c r="J353" s="383">
        <f>HLOOKUP(A_Stammdaten!$B$14,$M$31:$S$400,ROW(B353)-30,FALSE)+IF(OR(B353=0,A_Stammdaten!$B$14&lt;B353,B353&lt;A_Stammdaten!$B$14-19),0,I353*1/20)</f>
        <v>0</v>
      </c>
      <c r="K353" s="383">
        <f>HLOOKUP(A_Stammdaten!$B$14,$M$31:$S$400,ROW(B353)-30,FALSE)</f>
        <v>0</v>
      </c>
      <c r="L353" s="383">
        <f>+IF(OR(B353=0,A_Stammdaten!$B$14&lt;B353,B353&lt;A_Stammdaten!$B$14-19),0,I353*1/20)</f>
        <v>0</v>
      </c>
      <c r="M353" s="382">
        <f t="shared" si="25"/>
        <v>0</v>
      </c>
      <c r="N353" s="382">
        <f t="shared" si="25"/>
        <v>0</v>
      </c>
      <c r="O353" s="382">
        <f t="shared" si="25"/>
        <v>0</v>
      </c>
      <c r="P353" s="382">
        <f t="shared" si="25"/>
        <v>0</v>
      </c>
      <c r="Q353" s="382">
        <f t="shared" si="25"/>
        <v>0</v>
      </c>
      <c r="R353" s="382">
        <f t="shared" si="25"/>
        <v>0</v>
      </c>
      <c r="S353" s="382">
        <f t="shared" si="25"/>
        <v>0</v>
      </c>
    </row>
    <row r="354" spans="1:19" x14ac:dyDescent="0.25">
      <c r="A354" s="380"/>
      <c r="B354" s="381"/>
      <c r="C354" s="380"/>
      <c r="D354" s="380"/>
      <c r="E354" s="380"/>
      <c r="F354" s="380"/>
      <c r="G354" s="380"/>
      <c r="H354" s="380"/>
      <c r="I354" s="382">
        <f t="shared" si="23"/>
        <v>0</v>
      </c>
      <c r="J354" s="383">
        <f>HLOOKUP(A_Stammdaten!$B$14,$M$31:$S$400,ROW(B354)-30,FALSE)+IF(OR(B354=0,A_Stammdaten!$B$14&lt;B354,B354&lt;A_Stammdaten!$B$14-19),0,I354*1/20)</f>
        <v>0</v>
      </c>
      <c r="K354" s="383">
        <f>HLOOKUP(A_Stammdaten!$B$14,$M$31:$S$400,ROW(B354)-30,FALSE)</f>
        <v>0</v>
      </c>
      <c r="L354" s="383">
        <f>+IF(OR(B354=0,A_Stammdaten!$B$14&lt;B354,B354&lt;A_Stammdaten!$B$14-19),0,I354*1/20)</f>
        <v>0</v>
      </c>
      <c r="M354" s="382">
        <f t="shared" si="25"/>
        <v>0</v>
      </c>
      <c r="N354" s="382">
        <f t="shared" si="25"/>
        <v>0</v>
      </c>
      <c r="O354" s="382">
        <f t="shared" si="25"/>
        <v>0</v>
      </c>
      <c r="P354" s="382">
        <f t="shared" si="25"/>
        <v>0</v>
      </c>
      <c r="Q354" s="382">
        <f t="shared" si="25"/>
        <v>0</v>
      </c>
      <c r="R354" s="382">
        <f t="shared" si="25"/>
        <v>0</v>
      </c>
      <c r="S354" s="382">
        <f t="shared" si="25"/>
        <v>0</v>
      </c>
    </row>
    <row r="355" spans="1:19" x14ac:dyDescent="0.25">
      <c r="A355" s="380"/>
      <c r="B355" s="381"/>
      <c r="C355" s="380"/>
      <c r="D355" s="380"/>
      <c r="E355" s="380"/>
      <c r="F355" s="380"/>
      <c r="G355" s="380"/>
      <c r="H355" s="380"/>
      <c r="I355" s="382">
        <f t="shared" si="23"/>
        <v>0</v>
      </c>
      <c r="J355" s="383">
        <f>HLOOKUP(A_Stammdaten!$B$14,$M$31:$S$400,ROW(B355)-30,FALSE)+IF(OR(B355=0,A_Stammdaten!$B$14&lt;B355,B355&lt;A_Stammdaten!$B$14-19),0,I355*1/20)</f>
        <v>0</v>
      </c>
      <c r="K355" s="383">
        <f>HLOOKUP(A_Stammdaten!$B$14,$M$31:$S$400,ROW(B355)-30,FALSE)</f>
        <v>0</v>
      </c>
      <c r="L355" s="383">
        <f>+IF(OR(B355=0,A_Stammdaten!$B$14&lt;B355,B355&lt;A_Stammdaten!$B$14-19),0,I355*1/20)</f>
        <v>0</v>
      </c>
      <c r="M355" s="382">
        <f t="shared" si="25"/>
        <v>0</v>
      </c>
      <c r="N355" s="382">
        <f t="shared" si="25"/>
        <v>0</v>
      </c>
      <c r="O355" s="382">
        <f t="shared" si="25"/>
        <v>0</v>
      </c>
      <c r="P355" s="382">
        <f t="shared" si="25"/>
        <v>0</v>
      </c>
      <c r="Q355" s="382">
        <f t="shared" si="25"/>
        <v>0</v>
      </c>
      <c r="R355" s="382">
        <f t="shared" si="25"/>
        <v>0</v>
      </c>
      <c r="S355" s="382">
        <f t="shared" si="25"/>
        <v>0</v>
      </c>
    </row>
    <row r="356" spans="1:19" x14ac:dyDescent="0.25">
      <c r="A356" s="380"/>
      <c r="B356" s="381"/>
      <c r="C356" s="380"/>
      <c r="D356" s="380"/>
      <c r="E356" s="380"/>
      <c r="F356" s="380"/>
      <c r="G356" s="380"/>
      <c r="H356" s="380"/>
      <c r="I356" s="382">
        <f t="shared" si="23"/>
        <v>0</v>
      </c>
      <c r="J356" s="383">
        <f>HLOOKUP(A_Stammdaten!$B$14,$M$31:$S$400,ROW(B356)-30,FALSE)+IF(OR(B356=0,A_Stammdaten!$B$14&lt;B356,B356&lt;A_Stammdaten!$B$14-19),0,I356*1/20)</f>
        <v>0</v>
      </c>
      <c r="K356" s="383">
        <f>HLOOKUP(A_Stammdaten!$B$14,$M$31:$S$400,ROW(B356)-30,FALSE)</f>
        <v>0</v>
      </c>
      <c r="L356" s="383">
        <f>+IF(OR(B356=0,A_Stammdaten!$B$14&lt;B356,B356&lt;A_Stammdaten!$B$14-19),0,I356*1/20)</f>
        <v>0</v>
      </c>
      <c r="M356" s="382">
        <f t="shared" si="25"/>
        <v>0</v>
      </c>
      <c r="N356" s="382">
        <f t="shared" si="25"/>
        <v>0</v>
      </c>
      <c r="O356" s="382">
        <f t="shared" si="25"/>
        <v>0</v>
      </c>
      <c r="P356" s="382">
        <f t="shared" si="25"/>
        <v>0</v>
      </c>
      <c r="Q356" s="382">
        <f t="shared" si="25"/>
        <v>0</v>
      </c>
      <c r="R356" s="382">
        <f t="shared" si="25"/>
        <v>0</v>
      </c>
      <c r="S356" s="382">
        <f t="shared" si="25"/>
        <v>0</v>
      </c>
    </row>
    <row r="357" spans="1:19" x14ac:dyDescent="0.25">
      <c r="A357" s="380"/>
      <c r="B357" s="381"/>
      <c r="C357" s="380"/>
      <c r="D357" s="380"/>
      <c r="E357" s="380"/>
      <c r="F357" s="380"/>
      <c r="G357" s="380"/>
      <c r="H357" s="380"/>
      <c r="I357" s="382">
        <f t="shared" si="23"/>
        <v>0</v>
      </c>
      <c r="J357" s="383">
        <f>HLOOKUP(A_Stammdaten!$B$14,$M$31:$S$400,ROW(B357)-30,FALSE)+IF(OR(B357=0,A_Stammdaten!$B$14&lt;B357,B357&lt;A_Stammdaten!$B$14-19),0,I357*1/20)</f>
        <v>0</v>
      </c>
      <c r="K357" s="383">
        <f>HLOOKUP(A_Stammdaten!$B$14,$M$31:$S$400,ROW(B357)-30,FALSE)</f>
        <v>0</v>
      </c>
      <c r="L357" s="383">
        <f>+IF(OR(B357=0,A_Stammdaten!$B$14&lt;B357,B357&lt;A_Stammdaten!$B$14-19),0,I357*1/20)</f>
        <v>0</v>
      </c>
      <c r="M357" s="382">
        <f t="shared" si="25"/>
        <v>0</v>
      </c>
      <c r="N357" s="382">
        <f t="shared" si="25"/>
        <v>0</v>
      </c>
      <c r="O357" s="382">
        <f t="shared" si="25"/>
        <v>0</v>
      </c>
      <c r="P357" s="382">
        <f t="shared" si="25"/>
        <v>0</v>
      </c>
      <c r="Q357" s="382">
        <f t="shared" si="25"/>
        <v>0</v>
      </c>
      <c r="R357" s="382">
        <f t="shared" si="25"/>
        <v>0</v>
      </c>
      <c r="S357" s="382">
        <f t="shared" si="25"/>
        <v>0</v>
      </c>
    </row>
    <row r="358" spans="1:19" x14ac:dyDescent="0.25">
      <c r="A358" s="380"/>
      <c r="B358" s="381"/>
      <c r="C358" s="380"/>
      <c r="D358" s="380"/>
      <c r="E358" s="380"/>
      <c r="F358" s="380"/>
      <c r="G358" s="380"/>
      <c r="H358" s="380"/>
      <c r="I358" s="382">
        <f t="shared" si="23"/>
        <v>0</v>
      </c>
      <c r="J358" s="383">
        <f>HLOOKUP(A_Stammdaten!$B$14,$M$31:$S$400,ROW(B358)-30,FALSE)+IF(OR(B358=0,A_Stammdaten!$B$14&lt;B358,B358&lt;A_Stammdaten!$B$14-19),0,I358*1/20)</f>
        <v>0</v>
      </c>
      <c r="K358" s="383">
        <f>HLOOKUP(A_Stammdaten!$B$14,$M$31:$S$400,ROW(B358)-30,FALSE)</f>
        <v>0</v>
      </c>
      <c r="L358" s="383">
        <f>+IF(OR(B358=0,A_Stammdaten!$B$14&lt;B358,B358&lt;A_Stammdaten!$B$14-19),0,I358*1/20)</f>
        <v>0</v>
      </c>
      <c r="M358" s="382">
        <f t="shared" si="25"/>
        <v>0</v>
      </c>
      <c r="N358" s="382">
        <f t="shared" si="25"/>
        <v>0</v>
      </c>
      <c r="O358" s="382">
        <f t="shared" si="25"/>
        <v>0</v>
      </c>
      <c r="P358" s="382">
        <f t="shared" si="25"/>
        <v>0</v>
      </c>
      <c r="Q358" s="382">
        <f t="shared" si="25"/>
        <v>0</v>
      </c>
      <c r="R358" s="382">
        <f t="shared" si="25"/>
        <v>0</v>
      </c>
      <c r="S358" s="382">
        <f t="shared" si="25"/>
        <v>0</v>
      </c>
    </row>
    <row r="359" spans="1:19" x14ac:dyDescent="0.25">
      <c r="A359" s="380"/>
      <c r="B359" s="381"/>
      <c r="C359" s="380"/>
      <c r="D359" s="380"/>
      <c r="E359" s="380"/>
      <c r="F359" s="380"/>
      <c r="G359" s="380"/>
      <c r="H359" s="380"/>
      <c r="I359" s="382">
        <f t="shared" si="23"/>
        <v>0</v>
      </c>
      <c r="J359" s="383">
        <f>HLOOKUP(A_Stammdaten!$B$14,$M$31:$S$400,ROW(B359)-30,FALSE)+IF(OR(B359=0,A_Stammdaten!$B$14&lt;B359,B359&lt;A_Stammdaten!$B$14-19),0,I359*1/20)</f>
        <v>0</v>
      </c>
      <c r="K359" s="383">
        <f>HLOOKUP(A_Stammdaten!$B$14,$M$31:$S$400,ROW(B359)-30,FALSE)</f>
        <v>0</v>
      </c>
      <c r="L359" s="383">
        <f>+IF(OR(B359=0,A_Stammdaten!$B$14&lt;B359,B359&lt;A_Stammdaten!$B$14-19),0,I359*1/20)</f>
        <v>0</v>
      </c>
      <c r="M359" s="382">
        <f t="shared" si="25"/>
        <v>0</v>
      </c>
      <c r="N359" s="382">
        <f t="shared" si="25"/>
        <v>0</v>
      </c>
      <c r="O359" s="382">
        <f t="shared" si="25"/>
        <v>0</v>
      </c>
      <c r="P359" s="382">
        <f t="shared" si="25"/>
        <v>0</v>
      </c>
      <c r="Q359" s="382">
        <f t="shared" si="25"/>
        <v>0</v>
      </c>
      <c r="R359" s="382">
        <f t="shared" si="25"/>
        <v>0</v>
      </c>
      <c r="S359" s="382">
        <f t="shared" si="25"/>
        <v>0</v>
      </c>
    </row>
    <row r="360" spans="1:19" x14ac:dyDescent="0.25">
      <c r="A360" s="380"/>
      <c r="B360" s="381"/>
      <c r="C360" s="380"/>
      <c r="D360" s="380"/>
      <c r="E360" s="380"/>
      <c r="F360" s="380"/>
      <c r="G360" s="380"/>
      <c r="H360" s="380"/>
      <c r="I360" s="382">
        <f t="shared" si="23"/>
        <v>0</v>
      </c>
      <c r="J360" s="383">
        <f>HLOOKUP(A_Stammdaten!$B$14,$M$31:$S$400,ROW(B360)-30,FALSE)+IF(OR(B360=0,A_Stammdaten!$B$14&lt;B360,B360&lt;A_Stammdaten!$B$14-19),0,I360*1/20)</f>
        <v>0</v>
      </c>
      <c r="K360" s="383">
        <f>HLOOKUP(A_Stammdaten!$B$14,$M$31:$S$400,ROW(B360)-30,FALSE)</f>
        <v>0</v>
      </c>
      <c r="L360" s="383">
        <f>+IF(OR(B360=0,A_Stammdaten!$B$14&lt;B360,B360&lt;A_Stammdaten!$B$14-19),0,I360*1/20)</f>
        <v>0</v>
      </c>
      <c r="M360" s="382">
        <f t="shared" si="25"/>
        <v>0</v>
      </c>
      <c r="N360" s="382">
        <f t="shared" si="25"/>
        <v>0</v>
      </c>
      <c r="O360" s="382">
        <f t="shared" si="25"/>
        <v>0</v>
      </c>
      <c r="P360" s="382">
        <f t="shared" si="25"/>
        <v>0</v>
      </c>
      <c r="Q360" s="382">
        <f t="shared" si="25"/>
        <v>0</v>
      </c>
      <c r="R360" s="382">
        <f t="shared" si="25"/>
        <v>0</v>
      </c>
      <c r="S360" s="382">
        <f t="shared" si="25"/>
        <v>0</v>
      </c>
    </row>
    <row r="361" spans="1:19" x14ac:dyDescent="0.25">
      <c r="A361" s="380"/>
      <c r="B361" s="381"/>
      <c r="C361" s="380"/>
      <c r="D361" s="380"/>
      <c r="E361" s="380"/>
      <c r="F361" s="380"/>
      <c r="G361" s="380"/>
      <c r="H361" s="380"/>
      <c r="I361" s="382">
        <f t="shared" ref="I361:I400" si="26">SUM(C361,E361,G361)-SUM(F361,H361)</f>
        <v>0</v>
      </c>
      <c r="J361" s="383">
        <f>HLOOKUP(A_Stammdaten!$B$14,$M$31:$S$400,ROW(B361)-30,FALSE)+IF(OR(B361=0,A_Stammdaten!$B$14&lt;B361,B361&lt;A_Stammdaten!$B$14-19),0,I361*1/20)</f>
        <v>0</v>
      </c>
      <c r="K361" s="383">
        <f>HLOOKUP(A_Stammdaten!$B$14,$M$31:$S$400,ROW(B361)-30,FALSE)</f>
        <v>0</v>
      </c>
      <c r="L361" s="383">
        <f>+IF(OR(B361=0,A_Stammdaten!$B$14&lt;B361,B361&lt;A_Stammdaten!$B$14-19),0,I361*1/20)</f>
        <v>0</v>
      </c>
      <c r="M361" s="382">
        <f t="shared" si="25"/>
        <v>0</v>
      </c>
      <c r="N361" s="382">
        <f t="shared" si="25"/>
        <v>0</v>
      </c>
      <c r="O361" s="382">
        <f t="shared" si="25"/>
        <v>0</v>
      </c>
      <c r="P361" s="382">
        <f t="shared" si="25"/>
        <v>0</v>
      </c>
      <c r="Q361" s="382">
        <f t="shared" si="25"/>
        <v>0</v>
      </c>
      <c r="R361" s="382">
        <f t="shared" si="25"/>
        <v>0</v>
      </c>
      <c r="S361" s="382">
        <f t="shared" si="25"/>
        <v>0</v>
      </c>
    </row>
    <row r="362" spans="1:19" x14ac:dyDescent="0.25">
      <c r="A362" s="380"/>
      <c r="B362" s="381"/>
      <c r="C362" s="380"/>
      <c r="D362" s="380"/>
      <c r="E362" s="380"/>
      <c r="F362" s="380"/>
      <c r="G362" s="380"/>
      <c r="H362" s="380"/>
      <c r="I362" s="382">
        <f t="shared" si="26"/>
        <v>0</v>
      </c>
      <c r="J362" s="383">
        <f>HLOOKUP(A_Stammdaten!$B$14,$M$31:$S$400,ROW(B362)-30,FALSE)+IF(OR(B362=0,A_Stammdaten!$B$14&lt;B362,B362&lt;A_Stammdaten!$B$14-19),0,I362*1/20)</f>
        <v>0</v>
      </c>
      <c r="K362" s="383">
        <f>HLOOKUP(A_Stammdaten!$B$14,$M$31:$S$400,ROW(B362)-30,FALSE)</f>
        <v>0</v>
      </c>
      <c r="L362" s="383">
        <f>+IF(OR(B362=0,A_Stammdaten!$B$14&lt;B362,B362&lt;A_Stammdaten!$B$14-19),0,I362*1/20)</f>
        <v>0</v>
      </c>
      <c r="M362" s="382">
        <f t="shared" si="25"/>
        <v>0</v>
      </c>
      <c r="N362" s="382">
        <f t="shared" si="25"/>
        <v>0</v>
      </c>
      <c r="O362" s="382">
        <f t="shared" si="25"/>
        <v>0</v>
      </c>
      <c r="P362" s="382">
        <f t="shared" si="25"/>
        <v>0</v>
      </c>
      <c r="Q362" s="382">
        <f t="shared" si="25"/>
        <v>0</v>
      </c>
      <c r="R362" s="382">
        <f t="shared" si="25"/>
        <v>0</v>
      </c>
      <c r="S362" s="382">
        <f t="shared" si="25"/>
        <v>0</v>
      </c>
    </row>
    <row r="363" spans="1:19" x14ac:dyDescent="0.25">
      <c r="A363" s="380"/>
      <c r="B363" s="381"/>
      <c r="C363" s="380"/>
      <c r="D363" s="380"/>
      <c r="E363" s="380"/>
      <c r="F363" s="380"/>
      <c r="G363" s="380"/>
      <c r="H363" s="380"/>
      <c r="I363" s="382">
        <f t="shared" si="26"/>
        <v>0</v>
      </c>
      <c r="J363" s="383">
        <f>HLOOKUP(A_Stammdaten!$B$14,$M$31:$S$400,ROW(B363)-30,FALSE)+IF(OR(B363=0,A_Stammdaten!$B$14&lt;B363,B363&lt;A_Stammdaten!$B$14-19),0,I363*1/20)</f>
        <v>0</v>
      </c>
      <c r="K363" s="383">
        <f>HLOOKUP(A_Stammdaten!$B$14,$M$31:$S$400,ROW(B363)-30,FALSE)</f>
        <v>0</v>
      </c>
      <c r="L363" s="383">
        <f>+IF(OR(B363=0,A_Stammdaten!$B$14&lt;B363,B363&lt;A_Stammdaten!$B$14-19),0,I363*1/20)</f>
        <v>0</v>
      </c>
      <c r="M363" s="382">
        <f t="shared" si="25"/>
        <v>0</v>
      </c>
      <c r="N363" s="382">
        <f t="shared" si="25"/>
        <v>0</v>
      </c>
      <c r="O363" s="382">
        <f t="shared" si="25"/>
        <v>0</v>
      </c>
      <c r="P363" s="382">
        <f t="shared" si="25"/>
        <v>0</v>
      </c>
      <c r="Q363" s="382">
        <f t="shared" si="25"/>
        <v>0</v>
      </c>
      <c r="R363" s="382">
        <f t="shared" si="25"/>
        <v>0</v>
      </c>
      <c r="S363" s="382">
        <f t="shared" si="25"/>
        <v>0</v>
      </c>
    </row>
    <row r="364" spans="1:19" x14ac:dyDescent="0.25">
      <c r="A364" s="380"/>
      <c r="B364" s="381"/>
      <c r="C364" s="380"/>
      <c r="D364" s="380"/>
      <c r="E364" s="380"/>
      <c r="F364" s="380"/>
      <c r="G364" s="380"/>
      <c r="H364" s="380"/>
      <c r="I364" s="382">
        <f t="shared" si="26"/>
        <v>0</v>
      </c>
      <c r="J364" s="383">
        <f>HLOOKUP(A_Stammdaten!$B$14,$M$31:$S$400,ROW(B364)-30,FALSE)+IF(OR(B364=0,A_Stammdaten!$B$14&lt;B364,B364&lt;A_Stammdaten!$B$14-19),0,I364*1/20)</f>
        <v>0</v>
      </c>
      <c r="K364" s="383">
        <f>HLOOKUP(A_Stammdaten!$B$14,$M$31:$S$400,ROW(B364)-30,FALSE)</f>
        <v>0</v>
      </c>
      <c r="L364" s="383">
        <f>+IF(OR(B364=0,A_Stammdaten!$B$14&lt;B364,B364&lt;A_Stammdaten!$B$14-19),0,I364*1/20)</f>
        <v>0</v>
      </c>
      <c r="M364" s="382">
        <f t="shared" si="25"/>
        <v>0</v>
      </c>
      <c r="N364" s="382">
        <f t="shared" si="25"/>
        <v>0</v>
      </c>
      <c r="O364" s="382">
        <f t="shared" si="25"/>
        <v>0</v>
      </c>
      <c r="P364" s="382">
        <f t="shared" si="25"/>
        <v>0</v>
      </c>
      <c r="Q364" s="382">
        <f t="shared" si="25"/>
        <v>0</v>
      </c>
      <c r="R364" s="382">
        <f t="shared" si="25"/>
        <v>0</v>
      </c>
      <c r="S364" s="382">
        <f t="shared" si="25"/>
        <v>0</v>
      </c>
    </row>
    <row r="365" spans="1:19" x14ac:dyDescent="0.25">
      <c r="A365" s="380"/>
      <c r="B365" s="381"/>
      <c r="C365" s="380"/>
      <c r="D365" s="380"/>
      <c r="E365" s="380"/>
      <c r="F365" s="380"/>
      <c r="G365" s="380"/>
      <c r="H365" s="380"/>
      <c r="I365" s="382">
        <f t="shared" si="26"/>
        <v>0</v>
      </c>
      <c r="J365" s="383">
        <f>HLOOKUP(A_Stammdaten!$B$14,$M$31:$S$400,ROW(B365)-30,FALSE)+IF(OR(B365=0,A_Stammdaten!$B$14&lt;B365,B365&lt;A_Stammdaten!$B$14-19),0,I365*1/20)</f>
        <v>0</v>
      </c>
      <c r="K365" s="383">
        <f>HLOOKUP(A_Stammdaten!$B$14,$M$31:$S$400,ROW(B365)-30,FALSE)</f>
        <v>0</v>
      </c>
      <c r="L365" s="383">
        <f>+IF(OR(B365=0,A_Stammdaten!$B$14&lt;B365,B365&lt;A_Stammdaten!$B$14-19),0,I365*1/20)</f>
        <v>0</v>
      </c>
      <c r="M365" s="382">
        <f t="shared" si="25"/>
        <v>0</v>
      </c>
      <c r="N365" s="382">
        <f t="shared" si="25"/>
        <v>0</v>
      </c>
      <c r="O365" s="382">
        <f t="shared" si="25"/>
        <v>0</v>
      </c>
      <c r="P365" s="382">
        <f t="shared" si="25"/>
        <v>0</v>
      </c>
      <c r="Q365" s="382">
        <f t="shared" si="25"/>
        <v>0</v>
      </c>
      <c r="R365" s="382">
        <f t="shared" si="25"/>
        <v>0</v>
      </c>
      <c r="S365" s="382">
        <f t="shared" si="25"/>
        <v>0</v>
      </c>
    </row>
    <row r="366" spans="1:19" x14ac:dyDescent="0.25">
      <c r="A366" s="380"/>
      <c r="B366" s="381"/>
      <c r="C366" s="380"/>
      <c r="D366" s="380"/>
      <c r="E366" s="380"/>
      <c r="F366" s="380"/>
      <c r="G366" s="380"/>
      <c r="H366" s="380"/>
      <c r="I366" s="382">
        <f t="shared" si="26"/>
        <v>0</v>
      </c>
      <c r="J366" s="383">
        <f>HLOOKUP(A_Stammdaten!$B$14,$M$31:$S$400,ROW(B366)-30,FALSE)+IF(OR(B366=0,A_Stammdaten!$B$14&lt;B366,B366&lt;A_Stammdaten!$B$14-19),0,I366*1/20)</f>
        <v>0</v>
      </c>
      <c r="K366" s="383">
        <f>HLOOKUP(A_Stammdaten!$B$14,$M$31:$S$400,ROW(B366)-30,FALSE)</f>
        <v>0</v>
      </c>
      <c r="L366" s="383">
        <f>+IF(OR(B366=0,A_Stammdaten!$B$14&lt;B366,B366&lt;A_Stammdaten!$B$14-19),0,I366*1/20)</f>
        <v>0</v>
      </c>
      <c r="M366" s="382">
        <f t="shared" si="25"/>
        <v>0</v>
      </c>
      <c r="N366" s="382">
        <f t="shared" si="25"/>
        <v>0</v>
      </c>
      <c r="O366" s="382">
        <f t="shared" si="25"/>
        <v>0</v>
      </c>
      <c r="P366" s="382">
        <f t="shared" si="25"/>
        <v>0</v>
      </c>
      <c r="Q366" s="382">
        <f t="shared" si="25"/>
        <v>0</v>
      </c>
      <c r="R366" s="382">
        <f t="shared" si="25"/>
        <v>0</v>
      </c>
      <c r="S366" s="382">
        <f t="shared" si="25"/>
        <v>0</v>
      </c>
    </row>
    <row r="367" spans="1:19" x14ac:dyDescent="0.25">
      <c r="A367" s="380"/>
      <c r="B367" s="381"/>
      <c r="C367" s="380"/>
      <c r="D367" s="380"/>
      <c r="E367" s="380"/>
      <c r="F367" s="380"/>
      <c r="G367" s="380"/>
      <c r="H367" s="380"/>
      <c r="I367" s="382">
        <f t="shared" si="26"/>
        <v>0</v>
      </c>
      <c r="J367" s="383">
        <f>HLOOKUP(A_Stammdaten!$B$14,$M$31:$S$400,ROW(B367)-30,FALSE)+IF(OR(B367=0,A_Stammdaten!$B$14&lt;B367,B367&lt;A_Stammdaten!$B$14-19),0,I367*1/20)</f>
        <v>0</v>
      </c>
      <c r="K367" s="383">
        <f>HLOOKUP(A_Stammdaten!$B$14,$M$31:$S$400,ROW(B367)-30,FALSE)</f>
        <v>0</v>
      </c>
      <c r="L367" s="383">
        <f>+IF(OR(B367=0,A_Stammdaten!$B$14&lt;B367,B367&lt;A_Stammdaten!$B$14-19),0,I367*1/20)</f>
        <v>0</v>
      </c>
      <c r="M367" s="382">
        <f t="shared" si="25"/>
        <v>0</v>
      </c>
      <c r="N367" s="382">
        <f t="shared" si="25"/>
        <v>0</v>
      </c>
      <c r="O367" s="382">
        <f t="shared" si="25"/>
        <v>0</v>
      </c>
      <c r="P367" s="382">
        <f t="shared" si="25"/>
        <v>0</v>
      </c>
      <c r="Q367" s="382">
        <f t="shared" si="25"/>
        <v>0</v>
      </c>
      <c r="R367" s="382">
        <f t="shared" si="25"/>
        <v>0</v>
      </c>
      <c r="S367" s="382">
        <f t="shared" si="25"/>
        <v>0</v>
      </c>
    </row>
    <row r="368" spans="1:19" x14ac:dyDescent="0.25">
      <c r="A368" s="380"/>
      <c r="B368" s="381"/>
      <c r="C368" s="380"/>
      <c r="D368" s="380"/>
      <c r="E368" s="380"/>
      <c r="F368" s="380"/>
      <c r="G368" s="380"/>
      <c r="H368" s="380"/>
      <c r="I368" s="382">
        <f t="shared" si="26"/>
        <v>0</v>
      </c>
      <c r="J368" s="383">
        <f>HLOOKUP(A_Stammdaten!$B$14,$M$31:$S$400,ROW(B368)-30,FALSE)+IF(OR(B368=0,A_Stammdaten!$B$14&lt;B368,B368&lt;A_Stammdaten!$B$14-19),0,I368*1/20)</f>
        <v>0</v>
      </c>
      <c r="K368" s="383">
        <f>HLOOKUP(A_Stammdaten!$B$14,$M$31:$S$400,ROW(B368)-30,FALSE)</f>
        <v>0</v>
      </c>
      <c r="L368" s="383">
        <f>+IF(OR(B368=0,A_Stammdaten!$B$14&lt;B368,B368&lt;A_Stammdaten!$B$14-19),0,I368*1/20)</f>
        <v>0</v>
      </c>
      <c r="M368" s="382">
        <f t="shared" si="25"/>
        <v>0</v>
      </c>
      <c r="N368" s="382">
        <f t="shared" si="25"/>
        <v>0</v>
      </c>
      <c r="O368" s="382">
        <f t="shared" si="25"/>
        <v>0</v>
      </c>
      <c r="P368" s="382">
        <f t="shared" si="25"/>
        <v>0</v>
      </c>
      <c r="Q368" s="382">
        <f t="shared" si="25"/>
        <v>0</v>
      </c>
      <c r="R368" s="382">
        <f t="shared" si="25"/>
        <v>0</v>
      </c>
      <c r="S368" s="382">
        <f t="shared" si="25"/>
        <v>0</v>
      </c>
    </row>
    <row r="369" spans="1:19" x14ac:dyDescent="0.25">
      <c r="A369" s="380"/>
      <c r="B369" s="381"/>
      <c r="C369" s="380"/>
      <c r="D369" s="380"/>
      <c r="E369" s="380"/>
      <c r="F369" s="380"/>
      <c r="G369" s="380"/>
      <c r="H369" s="380"/>
      <c r="I369" s="382">
        <f t="shared" si="26"/>
        <v>0</v>
      </c>
      <c r="J369" s="383">
        <f>HLOOKUP(A_Stammdaten!$B$14,$M$31:$S$400,ROW(B369)-30,FALSE)+IF(OR(B369=0,A_Stammdaten!$B$14&lt;B369,B369&lt;A_Stammdaten!$B$14-19),0,I369*1/20)</f>
        <v>0</v>
      </c>
      <c r="K369" s="383">
        <f>HLOOKUP(A_Stammdaten!$B$14,$M$31:$S$400,ROW(B369)-30,FALSE)</f>
        <v>0</v>
      </c>
      <c r="L369" s="383">
        <f>+IF(OR(B369=0,A_Stammdaten!$B$14&lt;B369,B369&lt;A_Stammdaten!$B$14-19),0,I369*1/20)</f>
        <v>0</v>
      </c>
      <c r="M369" s="382">
        <f t="shared" si="25"/>
        <v>0</v>
      </c>
      <c r="N369" s="382">
        <f t="shared" si="25"/>
        <v>0</v>
      </c>
      <c r="O369" s="382">
        <f t="shared" si="25"/>
        <v>0</v>
      </c>
      <c r="P369" s="382">
        <f t="shared" si="25"/>
        <v>0</v>
      </c>
      <c r="Q369" s="382">
        <f t="shared" si="25"/>
        <v>0</v>
      </c>
      <c r="R369" s="382">
        <f t="shared" si="25"/>
        <v>0</v>
      </c>
      <c r="S369" s="382">
        <f t="shared" si="25"/>
        <v>0</v>
      </c>
    </row>
    <row r="370" spans="1:19" x14ac:dyDescent="0.25">
      <c r="A370" s="380"/>
      <c r="B370" s="381"/>
      <c r="C370" s="380"/>
      <c r="D370" s="380"/>
      <c r="E370" s="380"/>
      <c r="F370" s="380"/>
      <c r="G370" s="380"/>
      <c r="H370" s="380"/>
      <c r="I370" s="382">
        <f t="shared" si="26"/>
        <v>0</v>
      </c>
      <c r="J370" s="383">
        <f>HLOOKUP(A_Stammdaten!$B$14,$M$31:$S$400,ROW(B370)-30,FALSE)+IF(OR(B370=0,A_Stammdaten!$B$14&lt;B370,B370&lt;A_Stammdaten!$B$14-19),0,I370*1/20)</f>
        <v>0</v>
      </c>
      <c r="K370" s="383">
        <f>HLOOKUP(A_Stammdaten!$B$14,$M$31:$S$400,ROW(B370)-30,FALSE)</f>
        <v>0</v>
      </c>
      <c r="L370" s="383">
        <f>+IF(OR(B370=0,A_Stammdaten!$B$14&lt;B370,B370&lt;A_Stammdaten!$B$14-19),0,I370*1/20)</f>
        <v>0</v>
      </c>
      <c r="M370" s="382">
        <f t="shared" si="25"/>
        <v>0</v>
      </c>
      <c r="N370" s="382">
        <f t="shared" si="25"/>
        <v>0</v>
      </c>
      <c r="O370" s="382">
        <f t="shared" si="25"/>
        <v>0</v>
      </c>
      <c r="P370" s="382">
        <f t="shared" si="25"/>
        <v>0</v>
      </c>
      <c r="Q370" s="382">
        <f t="shared" si="25"/>
        <v>0</v>
      </c>
      <c r="R370" s="382">
        <f t="shared" si="25"/>
        <v>0</v>
      </c>
      <c r="S370" s="382">
        <f t="shared" si="25"/>
        <v>0</v>
      </c>
    </row>
    <row r="371" spans="1:19" x14ac:dyDescent="0.25">
      <c r="A371" s="380"/>
      <c r="B371" s="381"/>
      <c r="C371" s="380"/>
      <c r="D371" s="380"/>
      <c r="E371" s="380"/>
      <c r="F371" s="380"/>
      <c r="G371" s="380"/>
      <c r="H371" s="380"/>
      <c r="I371" s="382">
        <f t="shared" si="26"/>
        <v>0</v>
      </c>
      <c r="J371" s="383">
        <f>HLOOKUP(A_Stammdaten!$B$14,$M$31:$S$400,ROW(B371)-30,FALSE)+IF(OR(B371=0,A_Stammdaten!$B$14&lt;B371,B371&lt;A_Stammdaten!$B$14-19),0,I371*1/20)</f>
        <v>0</v>
      </c>
      <c r="K371" s="383">
        <f>HLOOKUP(A_Stammdaten!$B$14,$M$31:$S$400,ROW(B371)-30,FALSE)</f>
        <v>0</v>
      </c>
      <c r="L371" s="383">
        <f>+IF(OR(B371=0,A_Stammdaten!$B$14&lt;B371,B371&lt;A_Stammdaten!$B$14-19),0,I371*1/20)</f>
        <v>0</v>
      </c>
      <c r="M371" s="382">
        <f t="shared" si="25"/>
        <v>0</v>
      </c>
      <c r="N371" s="382">
        <f t="shared" si="25"/>
        <v>0</v>
      </c>
      <c r="O371" s="382">
        <f t="shared" si="25"/>
        <v>0</v>
      </c>
      <c r="P371" s="382">
        <f t="shared" si="25"/>
        <v>0</v>
      </c>
      <c r="Q371" s="382">
        <f t="shared" si="25"/>
        <v>0</v>
      </c>
      <c r="R371" s="382">
        <f t="shared" si="25"/>
        <v>0</v>
      </c>
      <c r="S371" s="382">
        <f t="shared" si="25"/>
        <v>0</v>
      </c>
    </row>
    <row r="372" spans="1:19" x14ac:dyDescent="0.25">
      <c r="A372" s="380"/>
      <c r="B372" s="381"/>
      <c r="C372" s="380"/>
      <c r="D372" s="380"/>
      <c r="E372" s="380"/>
      <c r="F372" s="380"/>
      <c r="G372" s="380"/>
      <c r="H372" s="380"/>
      <c r="I372" s="382">
        <f t="shared" si="26"/>
        <v>0</v>
      </c>
      <c r="J372" s="383">
        <f>HLOOKUP(A_Stammdaten!$B$14,$M$31:$S$400,ROW(B372)-30,FALSE)+IF(OR(B372=0,A_Stammdaten!$B$14&lt;B372,B372&lt;A_Stammdaten!$B$14-19),0,I372*1/20)</f>
        <v>0</v>
      </c>
      <c r="K372" s="383">
        <f>HLOOKUP(A_Stammdaten!$B$14,$M$31:$S$400,ROW(B372)-30,FALSE)</f>
        <v>0</v>
      </c>
      <c r="L372" s="383">
        <f>+IF(OR(B372=0,A_Stammdaten!$B$14&lt;B372,B372&lt;A_Stammdaten!$B$14-19),0,I372*1/20)</f>
        <v>0</v>
      </c>
      <c r="M372" s="382">
        <f t="shared" si="25"/>
        <v>0</v>
      </c>
      <c r="N372" s="382">
        <f t="shared" si="25"/>
        <v>0</v>
      </c>
      <c r="O372" s="382">
        <f t="shared" si="25"/>
        <v>0</v>
      </c>
      <c r="P372" s="382">
        <f t="shared" si="25"/>
        <v>0</v>
      </c>
      <c r="Q372" s="382">
        <f t="shared" si="25"/>
        <v>0</v>
      </c>
      <c r="R372" s="382">
        <f t="shared" si="25"/>
        <v>0</v>
      </c>
      <c r="S372" s="382">
        <f t="shared" si="25"/>
        <v>0</v>
      </c>
    </row>
    <row r="373" spans="1:19" x14ac:dyDescent="0.25">
      <c r="A373" s="380"/>
      <c r="B373" s="381"/>
      <c r="C373" s="380"/>
      <c r="D373" s="380"/>
      <c r="E373" s="380"/>
      <c r="F373" s="380"/>
      <c r="G373" s="380"/>
      <c r="H373" s="380"/>
      <c r="I373" s="382">
        <f t="shared" si="26"/>
        <v>0</v>
      </c>
      <c r="J373" s="383">
        <f>HLOOKUP(A_Stammdaten!$B$14,$M$31:$S$400,ROW(B373)-30,FALSE)+IF(OR(B373=0,A_Stammdaten!$B$14&lt;B373,B373&lt;A_Stammdaten!$B$14-19),0,I373*1/20)</f>
        <v>0</v>
      </c>
      <c r="K373" s="383">
        <f>HLOOKUP(A_Stammdaten!$B$14,$M$31:$S$400,ROW(B373)-30,FALSE)</f>
        <v>0</v>
      </c>
      <c r="L373" s="383">
        <f>+IF(OR(B373=0,A_Stammdaten!$B$14&lt;B373,B373&lt;A_Stammdaten!$B$14-19),0,I373*1/20)</f>
        <v>0</v>
      </c>
      <c r="M373" s="382">
        <f t="shared" si="25"/>
        <v>0</v>
      </c>
      <c r="N373" s="382">
        <f t="shared" si="25"/>
        <v>0</v>
      </c>
      <c r="O373" s="382">
        <f t="shared" si="25"/>
        <v>0</v>
      </c>
      <c r="P373" s="382">
        <f t="shared" si="25"/>
        <v>0</v>
      </c>
      <c r="Q373" s="382">
        <f t="shared" si="25"/>
        <v>0</v>
      </c>
      <c r="R373" s="382">
        <f t="shared" si="25"/>
        <v>0</v>
      </c>
      <c r="S373" s="382">
        <f t="shared" si="25"/>
        <v>0</v>
      </c>
    </row>
    <row r="374" spans="1:19" x14ac:dyDescent="0.25">
      <c r="A374" s="380"/>
      <c r="B374" s="381"/>
      <c r="C374" s="380"/>
      <c r="D374" s="380"/>
      <c r="E374" s="380"/>
      <c r="F374" s="380"/>
      <c r="G374" s="380"/>
      <c r="H374" s="380"/>
      <c r="I374" s="382">
        <f t="shared" si="26"/>
        <v>0</v>
      </c>
      <c r="J374" s="383">
        <f>HLOOKUP(A_Stammdaten!$B$14,$M$31:$S$400,ROW(B374)-30,FALSE)+IF(OR(B374=0,A_Stammdaten!$B$14&lt;B374,B374&lt;A_Stammdaten!$B$14-19),0,I374*1/20)</f>
        <v>0</v>
      </c>
      <c r="K374" s="383">
        <f>HLOOKUP(A_Stammdaten!$B$14,$M$31:$S$400,ROW(B374)-30,FALSE)</f>
        <v>0</v>
      </c>
      <c r="L374" s="383">
        <f>+IF(OR(B374=0,A_Stammdaten!$B$14&lt;B374,B374&lt;A_Stammdaten!$B$14-19),0,I374*1/20)</f>
        <v>0</v>
      </c>
      <c r="M374" s="382">
        <f t="shared" si="25"/>
        <v>0</v>
      </c>
      <c r="N374" s="382">
        <f t="shared" si="25"/>
        <v>0</v>
      </c>
      <c r="O374" s="382">
        <f t="shared" si="25"/>
        <v>0</v>
      </c>
      <c r="P374" s="382">
        <f t="shared" si="25"/>
        <v>0</v>
      </c>
      <c r="Q374" s="382">
        <f t="shared" si="25"/>
        <v>0</v>
      </c>
      <c r="R374" s="382">
        <f t="shared" si="25"/>
        <v>0</v>
      </c>
      <c r="S374" s="382">
        <f t="shared" si="25"/>
        <v>0</v>
      </c>
    </row>
    <row r="375" spans="1:19" x14ac:dyDescent="0.25">
      <c r="A375" s="380"/>
      <c r="B375" s="381"/>
      <c r="C375" s="380"/>
      <c r="D375" s="380"/>
      <c r="E375" s="380"/>
      <c r="F375" s="380"/>
      <c r="G375" s="380"/>
      <c r="H375" s="380"/>
      <c r="I375" s="382">
        <f t="shared" si="26"/>
        <v>0</v>
      </c>
      <c r="J375" s="383">
        <f>HLOOKUP(A_Stammdaten!$B$14,$M$31:$S$400,ROW(B375)-30,FALSE)+IF(OR(B375=0,A_Stammdaten!$B$14&lt;B375,B375&lt;A_Stammdaten!$B$14-19),0,I375*1/20)</f>
        <v>0</v>
      </c>
      <c r="K375" s="383">
        <f>HLOOKUP(A_Stammdaten!$B$14,$M$31:$S$400,ROW(B375)-30,FALSE)</f>
        <v>0</v>
      </c>
      <c r="L375" s="383">
        <f>+IF(OR(B375=0,A_Stammdaten!$B$14&lt;B375,B375&lt;A_Stammdaten!$B$14-19),0,I375*1/20)</f>
        <v>0</v>
      </c>
      <c r="M375" s="382">
        <f t="shared" si="25"/>
        <v>0</v>
      </c>
      <c r="N375" s="382">
        <f t="shared" si="25"/>
        <v>0</v>
      </c>
      <c r="O375" s="382">
        <f t="shared" si="25"/>
        <v>0</v>
      </c>
      <c r="P375" s="382">
        <f t="shared" si="25"/>
        <v>0</v>
      </c>
      <c r="Q375" s="382">
        <f t="shared" si="25"/>
        <v>0</v>
      </c>
      <c r="R375" s="382">
        <f t="shared" si="25"/>
        <v>0</v>
      </c>
      <c r="S375" s="382">
        <f t="shared" si="25"/>
        <v>0</v>
      </c>
    </row>
    <row r="376" spans="1:19" x14ac:dyDescent="0.25">
      <c r="A376" s="380"/>
      <c r="B376" s="381"/>
      <c r="C376" s="380"/>
      <c r="D376" s="380"/>
      <c r="E376" s="380"/>
      <c r="F376" s="380"/>
      <c r="G376" s="380"/>
      <c r="H376" s="380"/>
      <c r="I376" s="382">
        <f t="shared" si="26"/>
        <v>0</v>
      </c>
      <c r="J376" s="383">
        <f>HLOOKUP(A_Stammdaten!$B$14,$M$31:$S$400,ROW(B376)-30,FALSE)+IF(OR(B376=0,A_Stammdaten!$B$14&lt;B376,B376&lt;A_Stammdaten!$B$14-19),0,I376*1/20)</f>
        <v>0</v>
      </c>
      <c r="K376" s="383">
        <f>HLOOKUP(A_Stammdaten!$B$14,$M$31:$S$400,ROW(B376)-30,FALSE)</f>
        <v>0</v>
      </c>
      <c r="L376" s="383">
        <f>+IF(OR(B376=0,A_Stammdaten!$B$14&lt;B376,B376&lt;A_Stammdaten!$B$14-19),0,I376*1/20)</f>
        <v>0</v>
      </c>
      <c r="M376" s="382">
        <f t="shared" si="25"/>
        <v>0</v>
      </c>
      <c r="N376" s="382">
        <f t="shared" si="25"/>
        <v>0</v>
      </c>
      <c r="O376" s="382">
        <f t="shared" si="25"/>
        <v>0</v>
      </c>
      <c r="P376" s="382">
        <f t="shared" si="25"/>
        <v>0</v>
      </c>
      <c r="Q376" s="382">
        <f t="shared" si="25"/>
        <v>0</v>
      </c>
      <c r="R376" s="382">
        <f t="shared" si="25"/>
        <v>0</v>
      </c>
      <c r="S376" s="382">
        <f t="shared" si="25"/>
        <v>0</v>
      </c>
    </row>
    <row r="377" spans="1:19" x14ac:dyDescent="0.25">
      <c r="A377" s="380"/>
      <c r="B377" s="381"/>
      <c r="C377" s="380"/>
      <c r="D377" s="380"/>
      <c r="E377" s="380"/>
      <c r="F377" s="380"/>
      <c r="G377" s="380"/>
      <c r="H377" s="380"/>
      <c r="I377" s="382">
        <f t="shared" si="26"/>
        <v>0</v>
      </c>
      <c r="J377" s="383">
        <f>HLOOKUP(A_Stammdaten!$B$14,$M$31:$S$400,ROW(B377)-30,FALSE)+IF(OR(B377=0,A_Stammdaten!$B$14&lt;B377,B377&lt;A_Stammdaten!$B$14-19),0,I377*1/20)</f>
        <v>0</v>
      </c>
      <c r="K377" s="383">
        <f>HLOOKUP(A_Stammdaten!$B$14,$M$31:$S$400,ROW(B377)-30,FALSE)</f>
        <v>0</v>
      </c>
      <c r="L377" s="383">
        <f>+IF(OR(B377=0,A_Stammdaten!$B$14&lt;B377,B377&lt;A_Stammdaten!$B$14-19),0,I377*1/20)</f>
        <v>0</v>
      </c>
      <c r="M377" s="382">
        <f t="shared" si="25"/>
        <v>0</v>
      </c>
      <c r="N377" s="382">
        <f t="shared" si="25"/>
        <v>0</v>
      </c>
      <c r="O377" s="382">
        <f t="shared" si="25"/>
        <v>0</v>
      </c>
      <c r="P377" s="382">
        <f t="shared" si="25"/>
        <v>0</v>
      </c>
      <c r="Q377" s="382">
        <f t="shared" si="25"/>
        <v>0</v>
      </c>
      <c r="R377" s="382">
        <f t="shared" si="25"/>
        <v>0</v>
      </c>
      <c r="S377" s="382">
        <f t="shared" si="25"/>
        <v>0</v>
      </c>
    </row>
    <row r="378" spans="1:19" x14ac:dyDescent="0.25">
      <c r="A378" s="380"/>
      <c r="B378" s="381"/>
      <c r="C378" s="380"/>
      <c r="D378" s="380"/>
      <c r="E378" s="380"/>
      <c r="F378" s="380"/>
      <c r="G378" s="380"/>
      <c r="H378" s="380"/>
      <c r="I378" s="382">
        <f t="shared" si="26"/>
        <v>0</v>
      </c>
      <c r="J378" s="383">
        <f>HLOOKUP(A_Stammdaten!$B$14,$M$31:$S$400,ROW(B378)-30,FALSE)+IF(OR(B378=0,A_Stammdaten!$B$14&lt;B378,B378&lt;A_Stammdaten!$B$14-19),0,I378*1/20)</f>
        <v>0</v>
      </c>
      <c r="K378" s="383">
        <f>HLOOKUP(A_Stammdaten!$B$14,$M$31:$S$400,ROW(B378)-30,FALSE)</f>
        <v>0</v>
      </c>
      <c r="L378" s="383">
        <f>+IF(OR(B378=0,A_Stammdaten!$B$14&lt;B378,B378&lt;A_Stammdaten!$B$14-19),0,I378*1/20)</f>
        <v>0</v>
      </c>
      <c r="M378" s="382">
        <f t="shared" si="25"/>
        <v>0</v>
      </c>
      <c r="N378" s="382">
        <f t="shared" si="25"/>
        <v>0</v>
      </c>
      <c r="O378" s="382">
        <f t="shared" si="25"/>
        <v>0</v>
      </c>
      <c r="P378" s="382">
        <f t="shared" si="25"/>
        <v>0</v>
      </c>
      <c r="Q378" s="382">
        <f t="shared" si="25"/>
        <v>0</v>
      </c>
      <c r="R378" s="382">
        <f t="shared" si="25"/>
        <v>0</v>
      </c>
      <c r="S378" s="382">
        <f t="shared" si="25"/>
        <v>0</v>
      </c>
    </row>
    <row r="379" spans="1:19" x14ac:dyDescent="0.25">
      <c r="A379" s="380"/>
      <c r="B379" s="381"/>
      <c r="C379" s="380"/>
      <c r="D379" s="380"/>
      <c r="E379" s="380"/>
      <c r="F379" s="380"/>
      <c r="G379" s="380"/>
      <c r="H379" s="380"/>
      <c r="I379" s="382">
        <f t="shared" si="26"/>
        <v>0</v>
      </c>
      <c r="J379" s="383">
        <f>HLOOKUP(A_Stammdaten!$B$14,$M$31:$S$400,ROW(B379)-30,FALSE)+IF(OR(B379=0,A_Stammdaten!$B$14&lt;B379,B379&lt;A_Stammdaten!$B$14-19),0,I379*1/20)</f>
        <v>0</v>
      </c>
      <c r="K379" s="383">
        <f>HLOOKUP(A_Stammdaten!$B$14,$M$31:$S$400,ROW(B379)-30,FALSE)</f>
        <v>0</v>
      </c>
      <c r="L379" s="383">
        <f>+IF(OR(B379=0,A_Stammdaten!$B$14&lt;B379,B379&lt;A_Stammdaten!$B$14-19),0,I379*1/20)</f>
        <v>0</v>
      </c>
      <c r="M379" s="382">
        <f t="shared" si="25"/>
        <v>0</v>
      </c>
      <c r="N379" s="382">
        <f t="shared" si="25"/>
        <v>0</v>
      </c>
      <c r="O379" s="382">
        <f t="shared" si="25"/>
        <v>0</v>
      </c>
      <c r="P379" s="382">
        <f t="shared" si="25"/>
        <v>0</v>
      </c>
      <c r="Q379" s="382">
        <f t="shared" si="25"/>
        <v>0</v>
      </c>
      <c r="R379" s="382">
        <f t="shared" ref="M379:S400" si="27">IF(OR($I379=0,R$31&lt;$B379,$B379=0,20-(R$31-$B379)=0),0,$I379*(19-(R$31-$B379))/20)</f>
        <v>0</v>
      </c>
      <c r="S379" s="382">
        <f t="shared" si="27"/>
        <v>0</v>
      </c>
    </row>
    <row r="380" spans="1:19" x14ac:dyDescent="0.25">
      <c r="A380" s="380"/>
      <c r="B380" s="381"/>
      <c r="C380" s="380"/>
      <c r="D380" s="380"/>
      <c r="E380" s="380"/>
      <c r="F380" s="380"/>
      <c r="G380" s="380"/>
      <c r="H380" s="380"/>
      <c r="I380" s="382">
        <f t="shared" si="26"/>
        <v>0</v>
      </c>
      <c r="J380" s="383">
        <f>HLOOKUP(A_Stammdaten!$B$14,$M$31:$S$400,ROW(B380)-30,FALSE)+IF(OR(B380=0,A_Stammdaten!$B$14&lt;B380,B380&lt;A_Stammdaten!$B$14-19),0,I380*1/20)</f>
        <v>0</v>
      </c>
      <c r="K380" s="383">
        <f>HLOOKUP(A_Stammdaten!$B$14,$M$31:$S$400,ROW(B380)-30,FALSE)</f>
        <v>0</v>
      </c>
      <c r="L380" s="383">
        <f>+IF(OR(B380=0,A_Stammdaten!$B$14&lt;B380,B380&lt;A_Stammdaten!$B$14-19),0,I380*1/20)</f>
        <v>0</v>
      </c>
      <c r="M380" s="382">
        <f t="shared" si="27"/>
        <v>0</v>
      </c>
      <c r="N380" s="382">
        <f t="shared" si="27"/>
        <v>0</v>
      </c>
      <c r="O380" s="382">
        <f t="shared" si="27"/>
        <v>0</v>
      </c>
      <c r="P380" s="382">
        <f t="shared" si="27"/>
        <v>0</v>
      </c>
      <c r="Q380" s="382">
        <f t="shared" si="27"/>
        <v>0</v>
      </c>
      <c r="R380" s="382">
        <f t="shared" si="27"/>
        <v>0</v>
      </c>
      <c r="S380" s="382">
        <f t="shared" si="27"/>
        <v>0</v>
      </c>
    </row>
    <row r="381" spans="1:19" x14ac:dyDescent="0.25">
      <c r="A381" s="380"/>
      <c r="B381" s="381"/>
      <c r="C381" s="380"/>
      <c r="D381" s="380"/>
      <c r="E381" s="380"/>
      <c r="F381" s="380"/>
      <c r="G381" s="380"/>
      <c r="H381" s="380"/>
      <c r="I381" s="382">
        <f t="shared" si="26"/>
        <v>0</v>
      </c>
      <c r="J381" s="383">
        <f>HLOOKUP(A_Stammdaten!$B$14,$M$31:$S$400,ROW(B381)-30,FALSE)+IF(OR(B381=0,A_Stammdaten!$B$14&lt;B381,B381&lt;A_Stammdaten!$B$14-19),0,I381*1/20)</f>
        <v>0</v>
      </c>
      <c r="K381" s="383">
        <f>HLOOKUP(A_Stammdaten!$B$14,$M$31:$S$400,ROW(B381)-30,FALSE)</f>
        <v>0</v>
      </c>
      <c r="L381" s="383">
        <f>+IF(OR(B381=0,A_Stammdaten!$B$14&lt;B381,B381&lt;A_Stammdaten!$B$14-19),0,I381*1/20)</f>
        <v>0</v>
      </c>
      <c r="M381" s="382">
        <f t="shared" si="27"/>
        <v>0</v>
      </c>
      <c r="N381" s="382">
        <f t="shared" si="27"/>
        <v>0</v>
      </c>
      <c r="O381" s="382">
        <f t="shared" si="27"/>
        <v>0</v>
      </c>
      <c r="P381" s="382">
        <f t="shared" si="27"/>
        <v>0</v>
      </c>
      <c r="Q381" s="382">
        <f t="shared" si="27"/>
        <v>0</v>
      </c>
      <c r="R381" s="382">
        <f t="shared" si="27"/>
        <v>0</v>
      </c>
      <c r="S381" s="382">
        <f t="shared" si="27"/>
        <v>0</v>
      </c>
    </row>
    <row r="382" spans="1:19" x14ac:dyDescent="0.25">
      <c r="A382" s="380"/>
      <c r="B382" s="381"/>
      <c r="C382" s="380"/>
      <c r="D382" s="380"/>
      <c r="E382" s="380"/>
      <c r="F382" s="380"/>
      <c r="G382" s="380"/>
      <c r="H382" s="380"/>
      <c r="I382" s="382">
        <f t="shared" si="26"/>
        <v>0</v>
      </c>
      <c r="J382" s="383">
        <f>HLOOKUP(A_Stammdaten!$B$14,$M$31:$S$400,ROW(B382)-30,FALSE)+IF(OR(B382=0,A_Stammdaten!$B$14&lt;B382,B382&lt;A_Stammdaten!$B$14-19),0,I382*1/20)</f>
        <v>0</v>
      </c>
      <c r="K382" s="383">
        <f>HLOOKUP(A_Stammdaten!$B$14,$M$31:$S$400,ROW(B382)-30,FALSE)</f>
        <v>0</v>
      </c>
      <c r="L382" s="383">
        <f>+IF(OR(B382=0,A_Stammdaten!$B$14&lt;B382,B382&lt;A_Stammdaten!$B$14-19),0,I382*1/20)</f>
        <v>0</v>
      </c>
      <c r="M382" s="382">
        <f t="shared" si="27"/>
        <v>0</v>
      </c>
      <c r="N382" s="382">
        <f t="shared" si="27"/>
        <v>0</v>
      </c>
      <c r="O382" s="382">
        <f t="shared" si="27"/>
        <v>0</v>
      </c>
      <c r="P382" s="382">
        <f t="shared" si="27"/>
        <v>0</v>
      </c>
      <c r="Q382" s="382">
        <f t="shared" si="27"/>
        <v>0</v>
      </c>
      <c r="R382" s="382">
        <f t="shared" si="27"/>
        <v>0</v>
      </c>
      <c r="S382" s="382">
        <f t="shared" si="27"/>
        <v>0</v>
      </c>
    </row>
    <row r="383" spans="1:19" x14ac:dyDescent="0.25">
      <c r="A383" s="380"/>
      <c r="B383" s="381"/>
      <c r="C383" s="380"/>
      <c r="D383" s="380"/>
      <c r="E383" s="380"/>
      <c r="F383" s="380"/>
      <c r="G383" s="380"/>
      <c r="H383" s="380"/>
      <c r="I383" s="382">
        <f t="shared" si="26"/>
        <v>0</v>
      </c>
      <c r="J383" s="383">
        <f>HLOOKUP(A_Stammdaten!$B$14,$M$31:$S$400,ROW(B383)-30,FALSE)+IF(OR(B383=0,A_Stammdaten!$B$14&lt;B383,B383&lt;A_Stammdaten!$B$14-19),0,I383*1/20)</f>
        <v>0</v>
      </c>
      <c r="K383" s="383">
        <f>HLOOKUP(A_Stammdaten!$B$14,$M$31:$S$400,ROW(B383)-30,FALSE)</f>
        <v>0</v>
      </c>
      <c r="L383" s="383">
        <f>+IF(OR(B383=0,A_Stammdaten!$B$14&lt;B383,B383&lt;A_Stammdaten!$B$14-19),0,I383*1/20)</f>
        <v>0</v>
      </c>
      <c r="M383" s="382">
        <f t="shared" si="27"/>
        <v>0</v>
      </c>
      <c r="N383" s="382">
        <f t="shared" si="27"/>
        <v>0</v>
      </c>
      <c r="O383" s="382">
        <f t="shared" si="27"/>
        <v>0</v>
      </c>
      <c r="P383" s="382">
        <f t="shared" si="27"/>
        <v>0</v>
      </c>
      <c r="Q383" s="382">
        <f t="shared" si="27"/>
        <v>0</v>
      </c>
      <c r="R383" s="382">
        <f t="shared" si="27"/>
        <v>0</v>
      </c>
      <c r="S383" s="382">
        <f t="shared" si="27"/>
        <v>0</v>
      </c>
    </row>
    <row r="384" spans="1:19" x14ac:dyDescent="0.25">
      <c r="A384" s="380"/>
      <c r="B384" s="381"/>
      <c r="C384" s="380"/>
      <c r="D384" s="380"/>
      <c r="E384" s="380"/>
      <c r="F384" s="380"/>
      <c r="G384" s="380"/>
      <c r="H384" s="380"/>
      <c r="I384" s="382">
        <f t="shared" si="26"/>
        <v>0</v>
      </c>
      <c r="J384" s="383">
        <f>HLOOKUP(A_Stammdaten!$B$14,$M$31:$S$400,ROW(B384)-30,FALSE)+IF(OR(B384=0,A_Stammdaten!$B$14&lt;B384,B384&lt;A_Stammdaten!$B$14-19),0,I384*1/20)</f>
        <v>0</v>
      </c>
      <c r="K384" s="383">
        <f>HLOOKUP(A_Stammdaten!$B$14,$M$31:$S$400,ROW(B384)-30,FALSE)</f>
        <v>0</v>
      </c>
      <c r="L384" s="383">
        <f>+IF(OR(B384=0,A_Stammdaten!$B$14&lt;B384,B384&lt;A_Stammdaten!$B$14-19),0,I384*1/20)</f>
        <v>0</v>
      </c>
      <c r="M384" s="382">
        <f t="shared" si="27"/>
        <v>0</v>
      </c>
      <c r="N384" s="382">
        <f t="shared" si="27"/>
        <v>0</v>
      </c>
      <c r="O384" s="382">
        <f t="shared" si="27"/>
        <v>0</v>
      </c>
      <c r="P384" s="382">
        <f t="shared" si="27"/>
        <v>0</v>
      </c>
      <c r="Q384" s="382">
        <f t="shared" si="27"/>
        <v>0</v>
      </c>
      <c r="R384" s="382">
        <f t="shared" si="27"/>
        <v>0</v>
      </c>
      <c r="S384" s="382">
        <f t="shared" si="27"/>
        <v>0</v>
      </c>
    </row>
    <row r="385" spans="1:19" x14ac:dyDescent="0.25">
      <c r="A385" s="380"/>
      <c r="B385" s="381"/>
      <c r="C385" s="380"/>
      <c r="D385" s="380"/>
      <c r="E385" s="380"/>
      <c r="F385" s="380"/>
      <c r="G385" s="380"/>
      <c r="H385" s="380"/>
      <c r="I385" s="382">
        <f t="shared" si="26"/>
        <v>0</v>
      </c>
      <c r="J385" s="383">
        <f>HLOOKUP(A_Stammdaten!$B$14,$M$31:$S$400,ROW(B385)-30,FALSE)+IF(OR(B385=0,A_Stammdaten!$B$14&lt;B385,B385&lt;A_Stammdaten!$B$14-19),0,I385*1/20)</f>
        <v>0</v>
      </c>
      <c r="K385" s="383">
        <f>HLOOKUP(A_Stammdaten!$B$14,$M$31:$S$400,ROW(B385)-30,FALSE)</f>
        <v>0</v>
      </c>
      <c r="L385" s="383">
        <f>+IF(OR(B385=0,A_Stammdaten!$B$14&lt;B385,B385&lt;A_Stammdaten!$B$14-19),0,I385*1/20)</f>
        <v>0</v>
      </c>
      <c r="M385" s="382">
        <f t="shared" si="27"/>
        <v>0</v>
      </c>
      <c r="N385" s="382">
        <f t="shared" si="27"/>
        <v>0</v>
      </c>
      <c r="O385" s="382">
        <f t="shared" si="27"/>
        <v>0</v>
      </c>
      <c r="P385" s="382">
        <f t="shared" si="27"/>
        <v>0</v>
      </c>
      <c r="Q385" s="382">
        <f t="shared" si="27"/>
        <v>0</v>
      </c>
      <c r="R385" s="382">
        <f t="shared" si="27"/>
        <v>0</v>
      </c>
      <c r="S385" s="382">
        <f t="shared" si="27"/>
        <v>0</v>
      </c>
    </row>
    <row r="386" spans="1:19" x14ac:dyDescent="0.25">
      <c r="A386" s="380"/>
      <c r="B386" s="381"/>
      <c r="C386" s="380"/>
      <c r="D386" s="380"/>
      <c r="E386" s="380"/>
      <c r="F386" s="380"/>
      <c r="G386" s="380"/>
      <c r="H386" s="380"/>
      <c r="I386" s="382">
        <f t="shared" si="26"/>
        <v>0</v>
      </c>
      <c r="J386" s="383">
        <f>HLOOKUP(A_Stammdaten!$B$14,$M$31:$S$400,ROW(B386)-30,FALSE)+IF(OR(B386=0,A_Stammdaten!$B$14&lt;B386,B386&lt;A_Stammdaten!$B$14-19),0,I386*1/20)</f>
        <v>0</v>
      </c>
      <c r="K386" s="383">
        <f>HLOOKUP(A_Stammdaten!$B$14,$M$31:$S$400,ROW(B386)-30,FALSE)</f>
        <v>0</v>
      </c>
      <c r="L386" s="383">
        <f>+IF(OR(B386=0,A_Stammdaten!$B$14&lt;B386,B386&lt;A_Stammdaten!$B$14-19),0,I386*1/20)</f>
        <v>0</v>
      </c>
      <c r="M386" s="382">
        <f t="shared" si="27"/>
        <v>0</v>
      </c>
      <c r="N386" s="382">
        <f t="shared" si="27"/>
        <v>0</v>
      </c>
      <c r="O386" s="382">
        <f t="shared" si="27"/>
        <v>0</v>
      </c>
      <c r="P386" s="382">
        <f t="shared" si="27"/>
        <v>0</v>
      </c>
      <c r="Q386" s="382">
        <f t="shared" si="27"/>
        <v>0</v>
      </c>
      <c r="R386" s="382">
        <f t="shared" si="27"/>
        <v>0</v>
      </c>
      <c r="S386" s="382">
        <f t="shared" si="27"/>
        <v>0</v>
      </c>
    </row>
    <row r="387" spans="1:19" x14ac:dyDescent="0.25">
      <c r="A387" s="380"/>
      <c r="B387" s="381"/>
      <c r="C387" s="380"/>
      <c r="D387" s="380"/>
      <c r="E387" s="380"/>
      <c r="F387" s="380"/>
      <c r="G387" s="380"/>
      <c r="H387" s="380"/>
      <c r="I387" s="382">
        <f t="shared" si="26"/>
        <v>0</v>
      </c>
      <c r="J387" s="383">
        <f>HLOOKUP(A_Stammdaten!$B$14,$M$31:$S$400,ROW(B387)-30,FALSE)+IF(OR(B387=0,A_Stammdaten!$B$14&lt;B387,B387&lt;A_Stammdaten!$B$14-19),0,I387*1/20)</f>
        <v>0</v>
      </c>
      <c r="K387" s="383">
        <f>HLOOKUP(A_Stammdaten!$B$14,$M$31:$S$400,ROW(B387)-30,FALSE)</f>
        <v>0</v>
      </c>
      <c r="L387" s="383">
        <f>+IF(OR(B387=0,A_Stammdaten!$B$14&lt;B387,B387&lt;A_Stammdaten!$B$14-19),0,I387*1/20)</f>
        <v>0</v>
      </c>
      <c r="M387" s="382">
        <f t="shared" si="27"/>
        <v>0</v>
      </c>
      <c r="N387" s="382">
        <f t="shared" si="27"/>
        <v>0</v>
      </c>
      <c r="O387" s="382">
        <f t="shared" si="27"/>
        <v>0</v>
      </c>
      <c r="P387" s="382">
        <f t="shared" si="27"/>
        <v>0</v>
      </c>
      <c r="Q387" s="382">
        <f t="shared" si="27"/>
        <v>0</v>
      </c>
      <c r="R387" s="382">
        <f t="shared" si="27"/>
        <v>0</v>
      </c>
      <c r="S387" s="382">
        <f t="shared" si="27"/>
        <v>0</v>
      </c>
    </row>
    <row r="388" spans="1:19" x14ac:dyDescent="0.25">
      <c r="A388" s="380"/>
      <c r="B388" s="381"/>
      <c r="C388" s="380"/>
      <c r="D388" s="380"/>
      <c r="E388" s="380"/>
      <c r="F388" s="380"/>
      <c r="G388" s="380"/>
      <c r="H388" s="380"/>
      <c r="I388" s="382">
        <f t="shared" si="26"/>
        <v>0</v>
      </c>
      <c r="J388" s="383">
        <f>HLOOKUP(A_Stammdaten!$B$14,$M$31:$S$400,ROW(B388)-30,FALSE)+IF(OR(B388=0,A_Stammdaten!$B$14&lt;B388,B388&lt;A_Stammdaten!$B$14-19),0,I388*1/20)</f>
        <v>0</v>
      </c>
      <c r="K388" s="383">
        <f>HLOOKUP(A_Stammdaten!$B$14,$M$31:$S$400,ROW(B388)-30,FALSE)</f>
        <v>0</v>
      </c>
      <c r="L388" s="383">
        <f>+IF(OR(B388=0,A_Stammdaten!$B$14&lt;B388,B388&lt;A_Stammdaten!$B$14-19),0,I388*1/20)</f>
        <v>0</v>
      </c>
      <c r="M388" s="382">
        <f t="shared" si="27"/>
        <v>0</v>
      </c>
      <c r="N388" s="382">
        <f t="shared" si="27"/>
        <v>0</v>
      </c>
      <c r="O388" s="382">
        <f t="shared" si="27"/>
        <v>0</v>
      </c>
      <c r="P388" s="382">
        <f t="shared" si="27"/>
        <v>0</v>
      </c>
      <c r="Q388" s="382">
        <f t="shared" si="27"/>
        <v>0</v>
      </c>
      <c r="R388" s="382">
        <f t="shared" si="27"/>
        <v>0</v>
      </c>
      <c r="S388" s="382">
        <f t="shared" si="27"/>
        <v>0</v>
      </c>
    </row>
    <row r="389" spans="1:19" x14ac:dyDescent="0.25">
      <c r="A389" s="380"/>
      <c r="B389" s="381"/>
      <c r="C389" s="380"/>
      <c r="D389" s="380"/>
      <c r="E389" s="380"/>
      <c r="F389" s="380"/>
      <c r="G389" s="380"/>
      <c r="H389" s="380"/>
      <c r="I389" s="382">
        <f t="shared" si="26"/>
        <v>0</v>
      </c>
      <c r="J389" s="383">
        <f>HLOOKUP(A_Stammdaten!$B$14,$M$31:$S$400,ROW(B389)-30,FALSE)+IF(OR(B389=0,A_Stammdaten!$B$14&lt;B389,B389&lt;A_Stammdaten!$B$14-19),0,I389*1/20)</f>
        <v>0</v>
      </c>
      <c r="K389" s="383">
        <f>HLOOKUP(A_Stammdaten!$B$14,$M$31:$S$400,ROW(B389)-30,FALSE)</f>
        <v>0</v>
      </c>
      <c r="L389" s="383">
        <f>+IF(OR(B389=0,A_Stammdaten!$B$14&lt;B389,B389&lt;A_Stammdaten!$B$14-19),0,I389*1/20)</f>
        <v>0</v>
      </c>
      <c r="M389" s="382">
        <f t="shared" si="27"/>
        <v>0</v>
      </c>
      <c r="N389" s="382">
        <f t="shared" si="27"/>
        <v>0</v>
      </c>
      <c r="O389" s="382">
        <f t="shared" si="27"/>
        <v>0</v>
      </c>
      <c r="P389" s="382">
        <f t="shared" si="27"/>
        <v>0</v>
      </c>
      <c r="Q389" s="382">
        <f t="shared" si="27"/>
        <v>0</v>
      </c>
      <c r="R389" s="382">
        <f t="shared" si="27"/>
        <v>0</v>
      </c>
      <c r="S389" s="382">
        <f t="shared" si="27"/>
        <v>0</v>
      </c>
    </row>
    <row r="390" spans="1:19" x14ac:dyDescent="0.25">
      <c r="A390" s="380"/>
      <c r="B390" s="381"/>
      <c r="C390" s="380"/>
      <c r="D390" s="380"/>
      <c r="E390" s="380"/>
      <c r="F390" s="380"/>
      <c r="G390" s="380"/>
      <c r="H390" s="380"/>
      <c r="I390" s="382">
        <f t="shared" si="26"/>
        <v>0</v>
      </c>
      <c r="J390" s="383">
        <f>HLOOKUP(A_Stammdaten!$B$14,$M$31:$S$400,ROW(B390)-30,FALSE)+IF(OR(B390=0,A_Stammdaten!$B$14&lt;B390,B390&lt;A_Stammdaten!$B$14-19),0,I390*1/20)</f>
        <v>0</v>
      </c>
      <c r="K390" s="383">
        <f>HLOOKUP(A_Stammdaten!$B$14,$M$31:$S$400,ROW(B390)-30,FALSE)</f>
        <v>0</v>
      </c>
      <c r="L390" s="383">
        <f>+IF(OR(B390=0,A_Stammdaten!$B$14&lt;B390,B390&lt;A_Stammdaten!$B$14-19),0,I390*1/20)</f>
        <v>0</v>
      </c>
      <c r="M390" s="382">
        <f t="shared" si="27"/>
        <v>0</v>
      </c>
      <c r="N390" s="382">
        <f t="shared" si="27"/>
        <v>0</v>
      </c>
      <c r="O390" s="382">
        <f t="shared" si="27"/>
        <v>0</v>
      </c>
      <c r="P390" s="382">
        <f t="shared" si="27"/>
        <v>0</v>
      </c>
      <c r="Q390" s="382">
        <f t="shared" si="27"/>
        <v>0</v>
      </c>
      <c r="R390" s="382">
        <f t="shared" si="27"/>
        <v>0</v>
      </c>
      <c r="S390" s="382">
        <f t="shared" si="27"/>
        <v>0</v>
      </c>
    </row>
    <row r="391" spans="1:19" x14ac:dyDescent="0.25">
      <c r="A391" s="380"/>
      <c r="B391" s="381"/>
      <c r="C391" s="380"/>
      <c r="D391" s="380"/>
      <c r="E391" s="380"/>
      <c r="F391" s="380"/>
      <c r="G391" s="380"/>
      <c r="H391" s="380"/>
      <c r="I391" s="382">
        <f t="shared" si="26"/>
        <v>0</v>
      </c>
      <c r="J391" s="383">
        <f>HLOOKUP(A_Stammdaten!$B$14,$M$31:$S$400,ROW(B391)-30,FALSE)+IF(OR(B391=0,A_Stammdaten!$B$14&lt;B391,B391&lt;A_Stammdaten!$B$14-19),0,I391*1/20)</f>
        <v>0</v>
      </c>
      <c r="K391" s="383">
        <f>HLOOKUP(A_Stammdaten!$B$14,$M$31:$S$400,ROW(B391)-30,FALSE)</f>
        <v>0</v>
      </c>
      <c r="L391" s="383">
        <f>+IF(OR(B391=0,A_Stammdaten!$B$14&lt;B391,B391&lt;A_Stammdaten!$B$14-19),0,I391*1/20)</f>
        <v>0</v>
      </c>
      <c r="M391" s="382">
        <f t="shared" si="27"/>
        <v>0</v>
      </c>
      <c r="N391" s="382">
        <f t="shared" si="27"/>
        <v>0</v>
      </c>
      <c r="O391" s="382">
        <f t="shared" si="27"/>
        <v>0</v>
      </c>
      <c r="P391" s="382">
        <f t="shared" si="27"/>
        <v>0</v>
      </c>
      <c r="Q391" s="382">
        <f t="shared" si="27"/>
        <v>0</v>
      </c>
      <c r="R391" s="382">
        <f t="shared" si="27"/>
        <v>0</v>
      </c>
      <c r="S391" s="382">
        <f t="shared" si="27"/>
        <v>0</v>
      </c>
    </row>
    <row r="392" spans="1:19" x14ac:dyDescent="0.25">
      <c r="A392" s="380"/>
      <c r="B392" s="381"/>
      <c r="C392" s="380"/>
      <c r="D392" s="380"/>
      <c r="E392" s="380"/>
      <c r="F392" s="380"/>
      <c r="G392" s="380"/>
      <c r="H392" s="380"/>
      <c r="I392" s="382">
        <f t="shared" si="26"/>
        <v>0</v>
      </c>
      <c r="J392" s="383">
        <f>HLOOKUP(A_Stammdaten!$B$14,$M$31:$S$400,ROW(B392)-30,FALSE)+IF(OR(B392=0,A_Stammdaten!$B$14&lt;B392,B392&lt;A_Stammdaten!$B$14-19),0,I392*1/20)</f>
        <v>0</v>
      </c>
      <c r="K392" s="383">
        <f>HLOOKUP(A_Stammdaten!$B$14,$M$31:$S$400,ROW(B392)-30,FALSE)</f>
        <v>0</v>
      </c>
      <c r="L392" s="383">
        <f>+IF(OR(B392=0,A_Stammdaten!$B$14&lt;B392,B392&lt;A_Stammdaten!$B$14-19),0,I392*1/20)</f>
        <v>0</v>
      </c>
      <c r="M392" s="382">
        <f t="shared" si="27"/>
        <v>0</v>
      </c>
      <c r="N392" s="382">
        <f t="shared" si="27"/>
        <v>0</v>
      </c>
      <c r="O392" s="382">
        <f t="shared" si="27"/>
        <v>0</v>
      </c>
      <c r="P392" s="382">
        <f t="shared" si="27"/>
        <v>0</v>
      </c>
      <c r="Q392" s="382">
        <f t="shared" si="27"/>
        <v>0</v>
      </c>
      <c r="R392" s="382">
        <f t="shared" si="27"/>
        <v>0</v>
      </c>
      <c r="S392" s="382">
        <f t="shared" si="27"/>
        <v>0</v>
      </c>
    </row>
    <row r="393" spans="1:19" x14ac:dyDescent="0.25">
      <c r="A393" s="380"/>
      <c r="B393" s="381"/>
      <c r="C393" s="380"/>
      <c r="D393" s="380"/>
      <c r="E393" s="380"/>
      <c r="F393" s="380"/>
      <c r="G393" s="380"/>
      <c r="H393" s="380"/>
      <c r="I393" s="382">
        <f t="shared" si="26"/>
        <v>0</v>
      </c>
      <c r="J393" s="383">
        <f>HLOOKUP(A_Stammdaten!$B$14,$M$31:$S$400,ROW(B393)-30,FALSE)+IF(OR(B393=0,A_Stammdaten!$B$14&lt;B393,B393&lt;A_Stammdaten!$B$14-19),0,I393*1/20)</f>
        <v>0</v>
      </c>
      <c r="K393" s="383">
        <f>HLOOKUP(A_Stammdaten!$B$14,$M$31:$S$400,ROW(B393)-30,FALSE)</f>
        <v>0</v>
      </c>
      <c r="L393" s="383">
        <f>+IF(OR(B393=0,A_Stammdaten!$B$14&lt;B393,B393&lt;A_Stammdaten!$B$14-19),0,I393*1/20)</f>
        <v>0</v>
      </c>
      <c r="M393" s="382">
        <f t="shared" si="27"/>
        <v>0</v>
      </c>
      <c r="N393" s="382">
        <f t="shared" si="27"/>
        <v>0</v>
      </c>
      <c r="O393" s="382">
        <f t="shared" si="27"/>
        <v>0</v>
      </c>
      <c r="P393" s="382">
        <f t="shared" si="27"/>
        <v>0</v>
      </c>
      <c r="Q393" s="382">
        <f t="shared" si="27"/>
        <v>0</v>
      </c>
      <c r="R393" s="382">
        <f t="shared" si="27"/>
        <v>0</v>
      </c>
      <c r="S393" s="382">
        <f t="shared" si="27"/>
        <v>0</v>
      </c>
    </row>
    <row r="394" spans="1:19" x14ac:dyDescent="0.25">
      <c r="A394" s="380"/>
      <c r="B394" s="381"/>
      <c r="C394" s="380"/>
      <c r="D394" s="380"/>
      <c r="E394" s="380"/>
      <c r="F394" s="380"/>
      <c r="G394" s="380"/>
      <c r="H394" s="380"/>
      <c r="I394" s="382">
        <f t="shared" si="26"/>
        <v>0</v>
      </c>
      <c r="J394" s="383">
        <f>HLOOKUP(A_Stammdaten!$B$14,$M$31:$S$400,ROW(B394)-30,FALSE)+IF(OR(B394=0,A_Stammdaten!$B$14&lt;B394,B394&lt;A_Stammdaten!$B$14-19),0,I394*1/20)</f>
        <v>0</v>
      </c>
      <c r="K394" s="383">
        <f>HLOOKUP(A_Stammdaten!$B$14,$M$31:$S$400,ROW(B394)-30,FALSE)</f>
        <v>0</v>
      </c>
      <c r="L394" s="383">
        <f>+IF(OR(B394=0,A_Stammdaten!$B$14&lt;B394,B394&lt;A_Stammdaten!$B$14-19),0,I394*1/20)</f>
        <v>0</v>
      </c>
      <c r="M394" s="382">
        <f t="shared" si="27"/>
        <v>0</v>
      </c>
      <c r="N394" s="382">
        <f t="shared" si="27"/>
        <v>0</v>
      </c>
      <c r="O394" s="382">
        <f t="shared" si="27"/>
        <v>0</v>
      </c>
      <c r="P394" s="382">
        <f t="shared" si="27"/>
        <v>0</v>
      </c>
      <c r="Q394" s="382">
        <f t="shared" si="27"/>
        <v>0</v>
      </c>
      <c r="R394" s="382">
        <f t="shared" si="27"/>
        <v>0</v>
      </c>
      <c r="S394" s="382">
        <f t="shared" si="27"/>
        <v>0</v>
      </c>
    </row>
    <row r="395" spans="1:19" x14ac:dyDescent="0.25">
      <c r="A395" s="380"/>
      <c r="B395" s="381"/>
      <c r="C395" s="380"/>
      <c r="D395" s="380"/>
      <c r="E395" s="380"/>
      <c r="F395" s="380"/>
      <c r="G395" s="380"/>
      <c r="H395" s="380"/>
      <c r="I395" s="382">
        <f t="shared" si="26"/>
        <v>0</v>
      </c>
      <c r="J395" s="383">
        <f>HLOOKUP(A_Stammdaten!$B$14,$M$31:$S$400,ROW(B395)-30,FALSE)+IF(OR(B395=0,A_Stammdaten!$B$14&lt;B395,B395&lt;A_Stammdaten!$B$14-19),0,I395*1/20)</f>
        <v>0</v>
      </c>
      <c r="K395" s="383">
        <f>HLOOKUP(A_Stammdaten!$B$14,$M$31:$S$400,ROW(B395)-30,FALSE)</f>
        <v>0</v>
      </c>
      <c r="L395" s="383">
        <f>+IF(OR(B395=0,A_Stammdaten!$B$14&lt;B395,B395&lt;A_Stammdaten!$B$14-19),0,I395*1/20)</f>
        <v>0</v>
      </c>
      <c r="M395" s="382">
        <f t="shared" si="27"/>
        <v>0</v>
      </c>
      <c r="N395" s="382">
        <f t="shared" si="27"/>
        <v>0</v>
      </c>
      <c r="O395" s="382">
        <f t="shared" si="27"/>
        <v>0</v>
      </c>
      <c r="P395" s="382">
        <f t="shared" si="27"/>
        <v>0</v>
      </c>
      <c r="Q395" s="382">
        <f t="shared" si="27"/>
        <v>0</v>
      </c>
      <c r="R395" s="382">
        <f t="shared" si="27"/>
        <v>0</v>
      </c>
      <c r="S395" s="382">
        <f t="shared" si="27"/>
        <v>0</v>
      </c>
    </row>
    <row r="396" spans="1:19" x14ac:dyDescent="0.25">
      <c r="A396" s="380"/>
      <c r="B396" s="381"/>
      <c r="C396" s="380"/>
      <c r="D396" s="380"/>
      <c r="E396" s="380"/>
      <c r="F396" s="380"/>
      <c r="G396" s="380"/>
      <c r="H396" s="380"/>
      <c r="I396" s="382">
        <f t="shared" si="26"/>
        <v>0</v>
      </c>
      <c r="J396" s="383">
        <f>HLOOKUP(A_Stammdaten!$B$14,$M$31:$S$400,ROW(B396)-30,FALSE)+IF(OR(B396=0,A_Stammdaten!$B$14&lt;B396,B396&lt;A_Stammdaten!$B$14-19),0,I396*1/20)</f>
        <v>0</v>
      </c>
      <c r="K396" s="383">
        <f>HLOOKUP(A_Stammdaten!$B$14,$M$31:$S$400,ROW(B396)-30,FALSE)</f>
        <v>0</v>
      </c>
      <c r="L396" s="383">
        <f>+IF(OR(B396=0,A_Stammdaten!$B$14&lt;B396,B396&lt;A_Stammdaten!$B$14-19),0,I396*1/20)</f>
        <v>0</v>
      </c>
      <c r="M396" s="382">
        <f t="shared" si="27"/>
        <v>0</v>
      </c>
      <c r="N396" s="382">
        <f t="shared" si="27"/>
        <v>0</v>
      </c>
      <c r="O396" s="382">
        <f t="shared" si="27"/>
        <v>0</v>
      </c>
      <c r="P396" s="382">
        <f t="shared" si="27"/>
        <v>0</v>
      </c>
      <c r="Q396" s="382">
        <f t="shared" si="27"/>
        <v>0</v>
      </c>
      <c r="R396" s="382">
        <f t="shared" si="27"/>
        <v>0</v>
      </c>
      <c r="S396" s="382">
        <f t="shared" si="27"/>
        <v>0</v>
      </c>
    </row>
    <row r="397" spans="1:19" x14ac:dyDescent="0.25">
      <c r="A397" s="380"/>
      <c r="B397" s="381"/>
      <c r="C397" s="380"/>
      <c r="D397" s="380"/>
      <c r="E397" s="380"/>
      <c r="F397" s="380"/>
      <c r="G397" s="380"/>
      <c r="H397" s="380"/>
      <c r="I397" s="382">
        <f t="shared" si="26"/>
        <v>0</v>
      </c>
      <c r="J397" s="383">
        <f>HLOOKUP(A_Stammdaten!$B$14,$M$31:$S$400,ROW(B397)-30,FALSE)+IF(OR(B397=0,A_Stammdaten!$B$14&lt;B397,B397&lt;A_Stammdaten!$B$14-19),0,I397*1/20)</f>
        <v>0</v>
      </c>
      <c r="K397" s="383">
        <f>HLOOKUP(A_Stammdaten!$B$14,$M$31:$S$400,ROW(B397)-30,FALSE)</f>
        <v>0</v>
      </c>
      <c r="L397" s="383">
        <f>+IF(OR(B397=0,A_Stammdaten!$B$14&lt;B397,B397&lt;A_Stammdaten!$B$14-19),0,I397*1/20)</f>
        <v>0</v>
      </c>
      <c r="M397" s="382">
        <f t="shared" si="27"/>
        <v>0</v>
      </c>
      <c r="N397" s="382">
        <f t="shared" si="27"/>
        <v>0</v>
      </c>
      <c r="O397" s="382">
        <f t="shared" si="27"/>
        <v>0</v>
      </c>
      <c r="P397" s="382">
        <f t="shared" si="27"/>
        <v>0</v>
      </c>
      <c r="Q397" s="382">
        <f t="shared" si="27"/>
        <v>0</v>
      </c>
      <c r="R397" s="382">
        <f t="shared" si="27"/>
        <v>0</v>
      </c>
      <c r="S397" s="382">
        <f t="shared" si="27"/>
        <v>0</v>
      </c>
    </row>
    <row r="398" spans="1:19" x14ac:dyDescent="0.25">
      <c r="A398" s="380"/>
      <c r="B398" s="381"/>
      <c r="C398" s="380"/>
      <c r="D398" s="380"/>
      <c r="E398" s="380"/>
      <c r="F398" s="380"/>
      <c r="G398" s="380"/>
      <c r="H398" s="380"/>
      <c r="I398" s="382">
        <f t="shared" si="26"/>
        <v>0</v>
      </c>
      <c r="J398" s="383">
        <f>HLOOKUP(A_Stammdaten!$B$14,$M$31:$S$400,ROW(B398)-30,FALSE)+IF(OR(B398=0,A_Stammdaten!$B$14&lt;B398,B398&lt;A_Stammdaten!$B$14-19),0,I398*1/20)</f>
        <v>0</v>
      </c>
      <c r="K398" s="383">
        <f>HLOOKUP(A_Stammdaten!$B$14,$M$31:$S$400,ROW(B398)-30,FALSE)</f>
        <v>0</v>
      </c>
      <c r="L398" s="383">
        <f>+IF(OR(B398=0,A_Stammdaten!$B$14&lt;B398,B398&lt;A_Stammdaten!$B$14-19),0,I398*1/20)</f>
        <v>0</v>
      </c>
      <c r="M398" s="382">
        <f t="shared" si="27"/>
        <v>0</v>
      </c>
      <c r="N398" s="382">
        <f t="shared" si="27"/>
        <v>0</v>
      </c>
      <c r="O398" s="382">
        <f t="shared" si="27"/>
        <v>0</v>
      </c>
      <c r="P398" s="382">
        <f t="shared" si="27"/>
        <v>0</v>
      </c>
      <c r="Q398" s="382">
        <f t="shared" si="27"/>
        <v>0</v>
      </c>
      <c r="R398" s="382">
        <f t="shared" si="27"/>
        <v>0</v>
      </c>
      <c r="S398" s="382">
        <f t="shared" si="27"/>
        <v>0</v>
      </c>
    </row>
    <row r="399" spans="1:19" x14ac:dyDescent="0.25">
      <c r="A399" s="380"/>
      <c r="B399" s="381"/>
      <c r="C399" s="380"/>
      <c r="D399" s="380"/>
      <c r="E399" s="380"/>
      <c r="F399" s="380"/>
      <c r="G399" s="380"/>
      <c r="H399" s="380"/>
      <c r="I399" s="382">
        <f t="shared" si="26"/>
        <v>0</v>
      </c>
      <c r="J399" s="383">
        <f>HLOOKUP(A_Stammdaten!$B$14,$M$31:$S$400,ROW(B399)-30,FALSE)+IF(OR(B399=0,A_Stammdaten!$B$14&lt;B399,B399&lt;A_Stammdaten!$B$14-19),0,I399*1/20)</f>
        <v>0</v>
      </c>
      <c r="K399" s="383">
        <f>HLOOKUP(A_Stammdaten!$B$14,$M$31:$S$400,ROW(B399)-30,FALSE)</f>
        <v>0</v>
      </c>
      <c r="L399" s="383">
        <f>+IF(OR(B399=0,A_Stammdaten!$B$14&lt;B399,B399&lt;A_Stammdaten!$B$14-19),0,I399*1/20)</f>
        <v>0</v>
      </c>
      <c r="M399" s="382">
        <f t="shared" si="27"/>
        <v>0</v>
      </c>
      <c r="N399" s="382">
        <f t="shared" si="27"/>
        <v>0</v>
      </c>
      <c r="O399" s="382">
        <f t="shared" si="27"/>
        <v>0</v>
      </c>
      <c r="P399" s="382">
        <f t="shared" si="27"/>
        <v>0</v>
      </c>
      <c r="Q399" s="382">
        <f t="shared" si="27"/>
        <v>0</v>
      </c>
      <c r="R399" s="382">
        <f t="shared" si="27"/>
        <v>0</v>
      </c>
      <c r="S399" s="382">
        <f t="shared" si="27"/>
        <v>0</v>
      </c>
    </row>
    <row r="400" spans="1:19" x14ac:dyDescent="0.25">
      <c r="A400" s="380"/>
      <c r="B400" s="381"/>
      <c r="C400" s="380"/>
      <c r="D400" s="380"/>
      <c r="E400" s="380"/>
      <c r="F400" s="380"/>
      <c r="G400" s="380"/>
      <c r="H400" s="380"/>
      <c r="I400" s="382">
        <f t="shared" si="26"/>
        <v>0</v>
      </c>
      <c r="J400" s="383">
        <f>HLOOKUP(A_Stammdaten!$B$14,$M$31:$S$400,ROW(B400)-30,FALSE)+IF(OR(B400=0,A_Stammdaten!$B$14&lt;B400,B400&lt;A_Stammdaten!$B$14-19),0,I400*1/20)</f>
        <v>0</v>
      </c>
      <c r="K400" s="383">
        <f>HLOOKUP(A_Stammdaten!$B$14,$M$31:$S$400,ROW(B400)-30,FALSE)</f>
        <v>0</v>
      </c>
      <c r="L400" s="383">
        <f>+IF(OR(B400=0,A_Stammdaten!$B$14&lt;B400,B400&lt;A_Stammdaten!$B$14-19),0,I400*1/20)</f>
        <v>0</v>
      </c>
      <c r="M400" s="382">
        <f t="shared" si="27"/>
        <v>0</v>
      </c>
      <c r="N400" s="382">
        <f t="shared" si="27"/>
        <v>0</v>
      </c>
      <c r="O400" s="382">
        <f t="shared" si="27"/>
        <v>0</v>
      </c>
      <c r="P400" s="382">
        <f t="shared" si="27"/>
        <v>0</v>
      </c>
      <c r="Q400" s="382">
        <f t="shared" si="27"/>
        <v>0</v>
      </c>
      <c r="R400" s="382">
        <f t="shared" si="27"/>
        <v>0</v>
      </c>
      <c r="S400" s="382">
        <f t="shared" si="27"/>
        <v>0</v>
      </c>
    </row>
  </sheetData>
  <sheetProtection algorithmName="SHA-512" hashValue="AUD9JpQFCTXOqX/P+77XTOidJXoFOEm3edoydvO2ikNMcJ/G9rlCnzNXu/fYU/crszWy2VcpBqsjTdJ6TMbnYg==" saltValue="9mmOvZFxZzuAnGTc9G7TdA==" spinCount="100000" sheet="1" formatCells="0" formatColumns="0" formatRows="0" insertHyperlinks="0"/>
  <mergeCells count="1">
    <mergeCell ref="J30:L30"/>
  </mergeCells>
  <dataValidations count="3">
    <dataValidation type="whole" errorStyle="warning" allowBlank="1" showErrorMessage="1" sqref="B32:B400" xr:uid="{00000000-0002-0000-0F00-000000000000}">
      <formula1>2016</formula1>
      <formula2>2022</formula2>
    </dataValidation>
    <dataValidation allowBlank="1" showInputMessage="1" showErrorMessage="1" promptTitle="Nur vereinfachtes Verfahren" prompt="Sofern nach dem Netzübergang in den übernommenen Netzteil Baukostenzuschüsse und/oder Netzanschlusskostenbeiträge vereinnahmt worden sind, so sind die sich daraus ergebenden Auflösungserträge in dieser Spalte anzugeben." sqref="D32:D400" xr:uid="{00000000-0002-0000-0F00-000001000000}"/>
    <dataValidation allowBlank="1" showInputMessage="1" showErrorMessage="1" promptTitle="Zu- und Abgänge" prompt="Netzzugänge bitte mit positivem und -abgänge mit negativem Vorzeichen" sqref="C6:C26 E6:E26 G6:G26 I6:I26" xr:uid="{00000000-0002-0000-0F00-000002000000}"/>
  </dataValidations>
  <printOptions horizontalCentered="1" verticalCentered="1"/>
  <pageMargins left="0.78740157480314965" right="0.78740157480314965" top="0.98425196850393704" bottom="0.98425196850393704" header="0.51181102362204722" footer="0.51181102362204722"/>
  <pageSetup paperSize="9" scale="4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F00-000003000000}">
          <x14:formula1>
            <xm:f>A_Stammdaten!$A$21:$A$80</xm:f>
          </x14:formula1>
          <xm:sqref>A32:A400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0">
    <tabColor theme="9"/>
  </sheetPr>
  <dimension ref="A1:AA205"/>
  <sheetViews>
    <sheetView showGridLines="0" workbookViewId="0">
      <selection activeCell="C2" sqref="C2"/>
    </sheetView>
  </sheetViews>
  <sheetFormatPr baseColWidth="10" defaultColWidth="11.42578125" defaultRowHeight="12.75" x14ac:dyDescent="0.2"/>
  <cols>
    <col min="1" max="1" width="10.85546875" style="25" customWidth="1"/>
    <col min="2" max="2" width="64.7109375" style="25" customWidth="1"/>
    <col min="3" max="3" width="40" style="25" customWidth="1"/>
    <col min="4" max="4" width="14.7109375" style="36" customWidth="1"/>
    <col min="5" max="15" width="17.28515625" style="25" customWidth="1"/>
    <col min="16" max="16" width="7.140625" style="26" customWidth="1"/>
    <col min="17" max="26" width="11.42578125" style="26" customWidth="1"/>
    <col min="27" max="16384" width="11.42578125" style="26"/>
  </cols>
  <sheetData>
    <row r="1" spans="1:27" ht="18.75" x14ac:dyDescent="0.3">
      <c r="A1" s="321" t="s">
        <v>617</v>
      </c>
      <c r="B1" s="26"/>
      <c r="C1" s="26"/>
      <c r="D1" s="26"/>
      <c r="E1" s="26"/>
      <c r="F1" s="26"/>
      <c r="G1" s="26"/>
      <c r="H1" s="26"/>
      <c r="I1" s="26"/>
      <c r="J1" s="26"/>
      <c r="K1" s="26"/>
      <c r="L1" s="26"/>
      <c r="M1" s="26"/>
      <c r="N1" s="26"/>
      <c r="O1" s="26"/>
    </row>
    <row r="2" spans="1:27" s="82" customFormat="1" x14ac:dyDescent="0.2"/>
    <row r="3" spans="1:27" ht="15" x14ac:dyDescent="0.2">
      <c r="A3" s="148" t="s">
        <v>246</v>
      </c>
      <c r="B3" s="148"/>
      <c r="C3" s="149"/>
      <c r="D3" s="150"/>
      <c r="E3" s="148" t="s">
        <v>456</v>
      </c>
      <c r="F3" s="149"/>
      <c r="G3" s="149"/>
      <c r="H3" s="149"/>
      <c r="I3" s="149"/>
      <c r="J3" s="149"/>
      <c r="K3" s="149"/>
      <c r="L3" s="127"/>
      <c r="M3" s="127"/>
      <c r="N3" s="127"/>
      <c r="O3" s="127"/>
    </row>
    <row r="4" spans="1:27" ht="75" x14ac:dyDescent="0.2">
      <c r="A4" s="154" t="s">
        <v>227</v>
      </c>
      <c r="B4" s="154" t="s">
        <v>268</v>
      </c>
      <c r="C4" s="154" t="s">
        <v>27</v>
      </c>
      <c r="D4" s="126" t="s">
        <v>251</v>
      </c>
      <c r="E4" s="126" t="s">
        <v>269</v>
      </c>
      <c r="F4" s="126" t="s">
        <v>265</v>
      </c>
      <c r="G4" s="126" t="s">
        <v>266</v>
      </c>
      <c r="H4" s="126" t="s">
        <v>267</v>
      </c>
      <c r="I4" s="126" t="s">
        <v>257</v>
      </c>
      <c r="J4" s="126" t="s">
        <v>258</v>
      </c>
      <c r="K4" s="126" t="str">
        <f>"historische AK/HK zum Stand 31.12."&amp;A_Stammdaten!B14</f>
        <v>historische AK/HK zum Stand 31.12.2022</v>
      </c>
      <c r="L4" s="126" t="s">
        <v>270</v>
      </c>
      <c r="M4" s="126" t="str">
        <f>"handelsrechtlicher Wertansatz zum 01.01."&amp;A_Stammdaten!B14</f>
        <v>handelsrechtlicher Wertansatz zum 01.01.2022</v>
      </c>
      <c r="N4" s="126" t="str">
        <f>"Abschreibungen "&amp;A_Stammdaten!B14</f>
        <v>Abschreibungen 2022</v>
      </c>
      <c r="O4" s="126" t="str">
        <f>"handelsrechtlicher Wertansatz zum 31.12."&amp;A_Stammdaten!B14</f>
        <v>handelsrechtlicher Wertansatz zum 31.12.2022</v>
      </c>
    </row>
    <row r="5" spans="1:27" ht="15" x14ac:dyDescent="0.25">
      <c r="A5" s="31"/>
      <c r="B5" s="35"/>
      <c r="C5" s="31"/>
      <c r="D5" s="32"/>
      <c r="E5" s="31"/>
      <c r="F5" s="31"/>
      <c r="G5" s="31"/>
      <c r="H5" s="31"/>
      <c r="I5" s="31"/>
      <c r="J5" s="31"/>
      <c r="K5" s="187">
        <f>SUM(E5,F5,H5,I5)-SUM(G5,J5)</f>
        <v>0</v>
      </c>
      <c r="L5" s="31"/>
      <c r="M5" s="31"/>
      <c r="N5" s="31"/>
      <c r="O5" s="31"/>
      <c r="AA5" s="26" t="str">
        <f>IF(OR(B5="geleistete Anzahlungen und Anlagen im Bau des Sachanlagevermögens",B5="geleistete Anzahlungen auf immaterielle Vermögensgegenstände"),"Zeitreihe_2","Zeitreihe_1")</f>
        <v>Zeitreihe_1</v>
      </c>
    </row>
    <row r="6" spans="1:27" ht="15" x14ac:dyDescent="0.25">
      <c r="A6" s="31"/>
      <c r="B6" s="434"/>
      <c r="C6" s="31"/>
      <c r="D6" s="32"/>
      <c r="E6" s="31"/>
      <c r="F6" s="31"/>
      <c r="G6" s="31"/>
      <c r="H6" s="31"/>
      <c r="I6" s="31"/>
      <c r="J6" s="31"/>
      <c r="K6" s="187">
        <f t="shared" ref="K6:K69" si="0">SUM(E6,F6,H6,I6)-SUM(G6,J6)</f>
        <v>0</v>
      </c>
      <c r="L6" s="31"/>
      <c r="M6" s="31"/>
      <c r="N6" s="31"/>
      <c r="O6" s="31"/>
      <c r="AA6" s="58" t="str">
        <f>IF(OR(B6="geleistete Anzahlungen und Anlagen im Bau des Sachanlagevermögens",B6="geleistete Anzahlungen auf immaterielle Vermögensgegenstände"),"Zeitreihe_2","Zeitreihe_1")</f>
        <v>Zeitreihe_1</v>
      </c>
    </row>
    <row r="7" spans="1:27" ht="15" x14ac:dyDescent="0.25">
      <c r="A7" s="31"/>
      <c r="B7" s="35"/>
      <c r="C7" s="31"/>
      <c r="D7" s="32"/>
      <c r="E7" s="31"/>
      <c r="F7" s="31"/>
      <c r="G7" s="31"/>
      <c r="H7" s="31"/>
      <c r="I7" s="31"/>
      <c r="J7" s="31"/>
      <c r="K7" s="187">
        <f t="shared" si="0"/>
        <v>0</v>
      </c>
      <c r="L7" s="31"/>
      <c r="M7" s="31"/>
      <c r="N7" s="31"/>
      <c r="O7" s="31"/>
      <c r="AA7" s="58" t="str">
        <f t="shared" ref="AA7:AA70" si="1">IF(OR(B7="geleistete Anzahlungen und Anlagen im Bau des Sachanlagevermögens",B7="geleistete Anzahlungen auf immaterielle Vermögensgegenstände"),"Zeitreihe_2","Zeitreihe_1")</f>
        <v>Zeitreihe_1</v>
      </c>
    </row>
    <row r="8" spans="1:27" ht="15" x14ac:dyDescent="0.25">
      <c r="A8" s="31"/>
      <c r="B8" s="31"/>
      <c r="C8" s="31"/>
      <c r="D8" s="32"/>
      <c r="E8" s="31"/>
      <c r="F8" s="31"/>
      <c r="G8" s="31"/>
      <c r="H8" s="31"/>
      <c r="I8" s="31"/>
      <c r="J8" s="31"/>
      <c r="K8" s="187">
        <f t="shared" si="0"/>
        <v>0</v>
      </c>
      <c r="L8" s="31"/>
      <c r="M8" s="31"/>
      <c r="N8" s="31"/>
      <c r="O8" s="31"/>
      <c r="AA8" s="58" t="str">
        <f t="shared" si="1"/>
        <v>Zeitreihe_1</v>
      </c>
    </row>
    <row r="9" spans="1:27" ht="15" x14ac:dyDescent="0.25">
      <c r="A9" s="35"/>
      <c r="B9" s="31"/>
      <c r="C9" s="31"/>
      <c r="D9" s="32"/>
      <c r="E9" s="31"/>
      <c r="F9" s="31"/>
      <c r="G9" s="31"/>
      <c r="H9" s="31"/>
      <c r="I9" s="31"/>
      <c r="J9" s="31"/>
      <c r="K9" s="187">
        <f t="shared" si="0"/>
        <v>0</v>
      </c>
      <c r="L9" s="31"/>
      <c r="M9" s="31"/>
      <c r="N9" s="31"/>
      <c r="O9" s="31"/>
      <c r="AA9" s="58" t="str">
        <f t="shared" si="1"/>
        <v>Zeitreihe_1</v>
      </c>
    </row>
    <row r="10" spans="1:27" ht="15" x14ac:dyDescent="0.25">
      <c r="A10" s="35"/>
      <c r="B10" s="31"/>
      <c r="C10" s="31"/>
      <c r="D10" s="32"/>
      <c r="E10" s="31"/>
      <c r="F10" s="31"/>
      <c r="G10" s="31"/>
      <c r="H10" s="31"/>
      <c r="I10" s="31"/>
      <c r="J10" s="31"/>
      <c r="K10" s="187">
        <f t="shared" si="0"/>
        <v>0</v>
      </c>
      <c r="L10" s="31"/>
      <c r="M10" s="31"/>
      <c r="N10" s="31"/>
      <c r="O10" s="31"/>
      <c r="AA10" s="58" t="str">
        <f t="shared" si="1"/>
        <v>Zeitreihe_1</v>
      </c>
    </row>
    <row r="11" spans="1:27" ht="15" x14ac:dyDescent="0.25">
      <c r="A11" s="35"/>
      <c r="B11" s="31"/>
      <c r="C11" s="31"/>
      <c r="D11" s="32"/>
      <c r="E11" s="31"/>
      <c r="F11" s="31"/>
      <c r="G11" s="31"/>
      <c r="H11" s="31"/>
      <c r="I11" s="31"/>
      <c r="J11" s="31"/>
      <c r="K11" s="187">
        <f t="shared" si="0"/>
        <v>0</v>
      </c>
      <c r="L11" s="31"/>
      <c r="M11" s="31"/>
      <c r="N11" s="31"/>
      <c r="O11" s="31"/>
      <c r="AA11" s="58" t="str">
        <f t="shared" si="1"/>
        <v>Zeitreihe_1</v>
      </c>
    </row>
    <row r="12" spans="1:27" ht="15" x14ac:dyDescent="0.25">
      <c r="A12" s="35"/>
      <c r="B12" s="31"/>
      <c r="C12" s="31"/>
      <c r="D12" s="32"/>
      <c r="E12" s="31"/>
      <c r="F12" s="31"/>
      <c r="G12" s="31"/>
      <c r="H12" s="31"/>
      <c r="I12" s="31"/>
      <c r="J12" s="31"/>
      <c r="K12" s="187">
        <f t="shared" si="0"/>
        <v>0</v>
      </c>
      <c r="L12" s="31"/>
      <c r="M12" s="31"/>
      <c r="N12" s="31"/>
      <c r="O12" s="31"/>
      <c r="AA12" s="58" t="str">
        <f t="shared" si="1"/>
        <v>Zeitreihe_1</v>
      </c>
    </row>
    <row r="13" spans="1:27" ht="15" x14ac:dyDescent="0.25">
      <c r="A13" s="31"/>
      <c r="B13" s="31"/>
      <c r="C13" s="31"/>
      <c r="D13" s="32"/>
      <c r="E13" s="31"/>
      <c r="F13" s="31"/>
      <c r="G13" s="31"/>
      <c r="H13" s="31"/>
      <c r="I13" s="31"/>
      <c r="J13" s="31"/>
      <c r="K13" s="187">
        <f t="shared" si="0"/>
        <v>0</v>
      </c>
      <c r="L13" s="31"/>
      <c r="M13" s="31"/>
      <c r="N13" s="31"/>
      <c r="O13" s="31"/>
      <c r="AA13" s="58" t="str">
        <f t="shared" si="1"/>
        <v>Zeitreihe_1</v>
      </c>
    </row>
    <row r="14" spans="1:27" ht="15" x14ac:dyDescent="0.25">
      <c r="A14" s="31"/>
      <c r="B14" s="31"/>
      <c r="C14" s="31"/>
      <c r="D14" s="32"/>
      <c r="E14" s="31"/>
      <c r="F14" s="31"/>
      <c r="G14" s="31"/>
      <c r="H14" s="31"/>
      <c r="I14" s="31"/>
      <c r="J14" s="31"/>
      <c r="K14" s="187">
        <f t="shared" si="0"/>
        <v>0</v>
      </c>
      <c r="L14" s="31"/>
      <c r="M14" s="31"/>
      <c r="N14" s="31"/>
      <c r="O14" s="31"/>
      <c r="AA14" s="58" t="str">
        <f t="shared" si="1"/>
        <v>Zeitreihe_1</v>
      </c>
    </row>
    <row r="15" spans="1:27" ht="15" x14ac:dyDescent="0.25">
      <c r="A15" s="31"/>
      <c r="B15" s="31"/>
      <c r="C15" s="31"/>
      <c r="D15" s="32"/>
      <c r="E15" s="31"/>
      <c r="F15" s="31"/>
      <c r="G15" s="31"/>
      <c r="H15" s="31"/>
      <c r="I15" s="31"/>
      <c r="J15" s="31"/>
      <c r="K15" s="187">
        <f t="shared" si="0"/>
        <v>0</v>
      </c>
      <c r="L15" s="31"/>
      <c r="M15" s="31"/>
      <c r="N15" s="31"/>
      <c r="O15" s="31"/>
      <c r="AA15" s="58" t="str">
        <f t="shared" si="1"/>
        <v>Zeitreihe_1</v>
      </c>
    </row>
    <row r="16" spans="1:27" ht="15" x14ac:dyDescent="0.25">
      <c r="A16" s="31"/>
      <c r="B16" s="31"/>
      <c r="C16" s="31"/>
      <c r="D16" s="32"/>
      <c r="E16" s="31"/>
      <c r="F16" s="31"/>
      <c r="G16" s="31"/>
      <c r="H16" s="31"/>
      <c r="I16" s="31"/>
      <c r="J16" s="31"/>
      <c r="K16" s="187">
        <f t="shared" si="0"/>
        <v>0</v>
      </c>
      <c r="L16" s="31"/>
      <c r="M16" s="31"/>
      <c r="N16" s="31"/>
      <c r="O16" s="31"/>
      <c r="AA16" s="58" t="str">
        <f t="shared" si="1"/>
        <v>Zeitreihe_1</v>
      </c>
    </row>
    <row r="17" spans="1:27" ht="15" x14ac:dyDescent="0.25">
      <c r="A17" s="31"/>
      <c r="B17" s="31"/>
      <c r="C17" s="31"/>
      <c r="D17" s="32"/>
      <c r="E17" s="31"/>
      <c r="F17" s="31"/>
      <c r="G17" s="31"/>
      <c r="H17" s="31"/>
      <c r="I17" s="31"/>
      <c r="J17" s="31"/>
      <c r="K17" s="187">
        <f t="shared" si="0"/>
        <v>0</v>
      </c>
      <c r="L17" s="31"/>
      <c r="M17" s="31"/>
      <c r="N17" s="31"/>
      <c r="O17" s="31"/>
      <c r="AA17" s="58" t="str">
        <f t="shared" si="1"/>
        <v>Zeitreihe_1</v>
      </c>
    </row>
    <row r="18" spans="1:27" ht="15" x14ac:dyDescent="0.25">
      <c r="A18" s="31"/>
      <c r="B18" s="31"/>
      <c r="C18" s="35"/>
      <c r="D18" s="32"/>
      <c r="E18" s="31"/>
      <c r="F18" s="31"/>
      <c r="G18" s="31"/>
      <c r="H18" s="31"/>
      <c r="I18" s="31"/>
      <c r="J18" s="31"/>
      <c r="K18" s="187">
        <f t="shared" si="0"/>
        <v>0</v>
      </c>
      <c r="L18" s="31"/>
      <c r="M18" s="31"/>
      <c r="N18" s="31"/>
      <c r="O18" s="31"/>
      <c r="AA18" s="58" t="str">
        <f t="shared" si="1"/>
        <v>Zeitreihe_1</v>
      </c>
    </row>
    <row r="19" spans="1:27" ht="15" x14ac:dyDescent="0.25">
      <c r="A19" s="31"/>
      <c r="B19" s="31"/>
      <c r="C19" s="31"/>
      <c r="D19" s="32"/>
      <c r="E19" s="31"/>
      <c r="F19" s="31"/>
      <c r="G19" s="31"/>
      <c r="H19" s="31"/>
      <c r="I19" s="31"/>
      <c r="J19" s="31"/>
      <c r="K19" s="187">
        <f t="shared" si="0"/>
        <v>0</v>
      </c>
      <c r="L19" s="31"/>
      <c r="M19" s="31"/>
      <c r="N19" s="31"/>
      <c r="O19" s="31"/>
      <c r="AA19" s="58" t="str">
        <f t="shared" si="1"/>
        <v>Zeitreihe_1</v>
      </c>
    </row>
    <row r="20" spans="1:27" ht="15" x14ac:dyDescent="0.25">
      <c r="A20" s="31"/>
      <c r="B20" s="31"/>
      <c r="C20" s="31"/>
      <c r="D20" s="32"/>
      <c r="E20" s="31"/>
      <c r="F20" s="31"/>
      <c r="G20" s="31"/>
      <c r="H20" s="31"/>
      <c r="I20" s="31"/>
      <c r="J20" s="31"/>
      <c r="K20" s="187">
        <f t="shared" si="0"/>
        <v>0</v>
      </c>
      <c r="L20" s="31"/>
      <c r="M20" s="31"/>
      <c r="N20" s="31"/>
      <c r="O20" s="31"/>
      <c r="AA20" s="58" t="str">
        <f t="shared" si="1"/>
        <v>Zeitreihe_1</v>
      </c>
    </row>
    <row r="21" spans="1:27" ht="15" x14ac:dyDescent="0.25">
      <c r="A21" s="31"/>
      <c r="B21" s="31"/>
      <c r="C21" s="31"/>
      <c r="D21" s="32"/>
      <c r="E21" s="31"/>
      <c r="F21" s="31"/>
      <c r="G21" s="31"/>
      <c r="H21" s="31"/>
      <c r="I21" s="31"/>
      <c r="J21" s="31"/>
      <c r="K21" s="187">
        <f t="shared" si="0"/>
        <v>0</v>
      </c>
      <c r="L21" s="31"/>
      <c r="M21" s="31"/>
      <c r="N21" s="31"/>
      <c r="O21" s="31"/>
      <c r="AA21" s="58" t="str">
        <f t="shared" si="1"/>
        <v>Zeitreihe_1</v>
      </c>
    </row>
    <row r="22" spans="1:27" ht="15" x14ac:dyDescent="0.25">
      <c r="A22" s="31"/>
      <c r="B22" s="31"/>
      <c r="C22" s="31"/>
      <c r="D22" s="32"/>
      <c r="E22" s="31"/>
      <c r="F22" s="31"/>
      <c r="G22" s="31"/>
      <c r="H22" s="31"/>
      <c r="I22" s="31"/>
      <c r="J22" s="31"/>
      <c r="K22" s="187">
        <f t="shared" si="0"/>
        <v>0</v>
      </c>
      <c r="L22" s="31"/>
      <c r="M22" s="31"/>
      <c r="N22" s="31"/>
      <c r="O22" s="31"/>
      <c r="AA22" s="58" t="str">
        <f t="shared" si="1"/>
        <v>Zeitreihe_1</v>
      </c>
    </row>
    <row r="23" spans="1:27" ht="15" x14ac:dyDescent="0.25">
      <c r="A23" s="31"/>
      <c r="B23" s="31"/>
      <c r="C23" s="31"/>
      <c r="D23" s="32"/>
      <c r="E23" s="31"/>
      <c r="F23" s="31"/>
      <c r="G23" s="31"/>
      <c r="H23" s="31"/>
      <c r="I23" s="31"/>
      <c r="J23" s="31"/>
      <c r="K23" s="187">
        <f t="shared" si="0"/>
        <v>0</v>
      </c>
      <c r="L23" s="31"/>
      <c r="M23" s="31"/>
      <c r="N23" s="31"/>
      <c r="O23" s="31"/>
      <c r="AA23" s="58" t="str">
        <f t="shared" si="1"/>
        <v>Zeitreihe_1</v>
      </c>
    </row>
    <row r="24" spans="1:27" ht="15" x14ac:dyDescent="0.25">
      <c r="A24" s="31"/>
      <c r="B24" s="31"/>
      <c r="C24" s="31"/>
      <c r="D24" s="32"/>
      <c r="E24" s="31"/>
      <c r="F24" s="31"/>
      <c r="G24" s="31"/>
      <c r="H24" s="31"/>
      <c r="I24" s="31"/>
      <c r="J24" s="31"/>
      <c r="K24" s="187">
        <f t="shared" si="0"/>
        <v>0</v>
      </c>
      <c r="L24" s="31"/>
      <c r="M24" s="31"/>
      <c r="N24" s="31"/>
      <c r="O24" s="31"/>
      <c r="AA24" s="58" t="str">
        <f t="shared" si="1"/>
        <v>Zeitreihe_1</v>
      </c>
    </row>
    <row r="25" spans="1:27" ht="15" x14ac:dyDescent="0.25">
      <c r="A25" s="31"/>
      <c r="B25" s="31"/>
      <c r="C25" s="31"/>
      <c r="D25" s="32"/>
      <c r="E25" s="31"/>
      <c r="F25" s="31"/>
      <c r="G25" s="31"/>
      <c r="H25" s="31"/>
      <c r="I25" s="31"/>
      <c r="J25" s="31"/>
      <c r="K25" s="187">
        <f t="shared" si="0"/>
        <v>0</v>
      </c>
      <c r="L25" s="31"/>
      <c r="M25" s="31"/>
      <c r="N25" s="31"/>
      <c r="O25" s="31"/>
      <c r="AA25" s="58" t="str">
        <f t="shared" si="1"/>
        <v>Zeitreihe_1</v>
      </c>
    </row>
    <row r="26" spans="1:27" ht="15" x14ac:dyDescent="0.25">
      <c r="A26" s="31"/>
      <c r="B26" s="31"/>
      <c r="C26" s="31"/>
      <c r="D26" s="32"/>
      <c r="E26" s="31"/>
      <c r="F26" s="31"/>
      <c r="G26" s="31"/>
      <c r="H26" s="31"/>
      <c r="I26" s="31"/>
      <c r="J26" s="31"/>
      <c r="K26" s="187">
        <f t="shared" si="0"/>
        <v>0</v>
      </c>
      <c r="L26" s="31"/>
      <c r="M26" s="31"/>
      <c r="N26" s="31"/>
      <c r="O26" s="31"/>
      <c r="AA26" s="58" t="str">
        <f t="shared" si="1"/>
        <v>Zeitreihe_1</v>
      </c>
    </row>
    <row r="27" spans="1:27" ht="15" x14ac:dyDescent="0.25">
      <c r="A27" s="31"/>
      <c r="B27" s="31"/>
      <c r="C27" s="31"/>
      <c r="D27" s="32"/>
      <c r="E27" s="31"/>
      <c r="F27" s="31"/>
      <c r="G27" s="31"/>
      <c r="H27" s="31"/>
      <c r="I27" s="31"/>
      <c r="J27" s="31"/>
      <c r="K27" s="187">
        <f t="shared" si="0"/>
        <v>0</v>
      </c>
      <c r="L27" s="31"/>
      <c r="M27" s="31"/>
      <c r="N27" s="31"/>
      <c r="O27" s="31"/>
      <c r="AA27" s="58" t="str">
        <f t="shared" si="1"/>
        <v>Zeitreihe_1</v>
      </c>
    </row>
    <row r="28" spans="1:27" ht="15" x14ac:dyDescent="0.25">
      <c r="A28" s="31"/>
      <c r="B28" s="31"/>
      <c r="C28" s="31"/>
      <c r="D28" s="32"/>
      <c r="E28" s="31"/>
      <c r="F28" s="31"/>
      <c r="G28" s="31"/>
      <c r="H28" s="31"/>
      <c r="I28" s="31"/>
      <c r="J28" s="31"/>
      <c r="K28" s="187">
        <f t="shared" si="0"/>
        <v>0</v>
      </c>
      <c r="L28" s="31"/>
      <c r="M28" s="31"/>
      <c r="N28" s="31"/>
      <c r="O28" s="31"/>
      <c r="AA28" s="58" t="str">
        <f t="shared" si="1"/>
        <v>Zeitreihe_1</v>
      </c>
    </row>
    <row r="29" spans="1:27" ht="15" x14ac:dyDescent="0.25">
      <c r="A29" s="31"/>
      <c r="B29" s="31"/>
      <c r="C29" s="31"/>
      <c r="D29" s="32"/>
      <c r="E29" s="31"/>
      <c r="F29" s="31"/>
      <c r="G29" s="31"/>
      <c r="H29" s="31"/>
      <c r="I29" s="31"/>
      <c r="J29" s="31"/>
      <c r="K29" s="187">
        <f t="shared" si="0"/>
        <v>0</v>
      </c>
      <c r="L29" s="31"/>
      <c r="M29" s="31"/>
      <c r="N29" s="31"/>
      <c r="O29" s="31"/>
      <c r="AA29" s="58" t="str">
        <f t="shared" si="1"/>
        <v>Zeitreihe_1</v>
      </c>
    </row>
    <row r="30" spans="1:27" ht="15" x14ac:dyDescent="0.25">
      <c r="A30" s="31"/>
      <c r="B30" s="31"/>
      <c r="C30" s="31"/>
      <c r="D30" s="32"/>
      <c r="E30" s="31"/>
      <c r="F30" s="31"/>
      <c r="G30" s="31"/>
      <c r="H30" s="31"/>
      <c r="I30" s="31"/>
      <c r="J30" s="31"/>
      <c r="K30" s="187">
        <f t="shared" si="0"/>
        <v>0</v>
      </c>
      <c r="L30" s="31"/>
      <c r="M30" s="31"/>
      <c r="N30" s="31"/>
      <c r="O30" s="31"/>
      <c r="AA30" s="58" t="str">
        <f t="shared" si="1"/>
        <v>Zeitreihe_1</v>
      </c>
    </row>
    <row r="31" spans="1:27" ht="15" x14ac:dyDescent="0.25">
      <c r="A31" s="31"/>
      <c r="B31" s="31"/>
      <c r="C31" s="31"/>
      <c r="D31" s="32"/>
      <c r="E31" s="31"/>
      <c r="F31" s="31"/>
      <c r="G31" s="31"/>
      <c r="H31" s="31"/>
      <c r="I31" s="31"/>
      <c r="J31" s="31"/>
      <c r="K31" s="187">
        <f t="shared" si="0"/>
        <v>0</v>
      </c>
      <c r="L31" s="31"/>
      <c r="M31" s="31"/>
      <c r="N31" s="31"/>
      <c r="O31" s="31"/>
      <c r="AA31" s="58" t="str">
        <f t="shared" si="1"/>
        <v>Zeitreihe_1</v>
      </c>
    </row>
    <row r="32" spans="1:27" ht="15" x14ac:dyDescent="0.25">
      <c r="A32" s="31"/>
      <c r="B32" s="31"/>
      <c r="C32" s="31"/>
      <c r="D32" s="32"/>
      <c r="E32" s="31"/>
      <c r="F32" s="31"/>
      <c r="G32" s="31"/>
      <c r="H32" s="31"/>
      <c r="I32" s="31"/>
      <c r="J32" s="31"/>
      <c r="K32" s="187">
        <f t="shared" si="0"/>
        <v>0</v>
      </c>
      <c r="L32" s="31"/>
      <c r="M32" s="31"/>
      <c r="N32" s="31"/>
      <c r="O32" s="31"/>
      <c r="AA32" s="58" t="str">
        <f t="shared" si="1"/>
        <v>Zeitreihe_1</v>
      </c>
    </row>
    <row r="33" spans="1:27" ht="15" x14ac:dyDescent="0.25">
      <c r="A33" s="31"/>
      <c r="B33" s="31"/>
      <c r="C33" s="31"/>
      <c r="D33" s="32"/>
      <c r="E33" s="31"/>
      <c r="F33" s="31"/>
      <c r="G33" s="31"/>
      <c r="H33" s="31"/>
      <c r="I33" s="31"/>
      <c r="J33" s="31"/>
      <c r="K33" s="187">
        <f t="shared" si="0"/>
        <v>0</v>
      </c>
      <c r="L33" s="31"/>
      <c r="M33" s="31"/>
      <c r="N33" s="31"/>
      <c r="O33" s="31"/>
      <c r="AA33" s="58" t="str">
        <f t="shared" si="1"/>
        <v>Zeitreihe_1</v>
      </c>
    </row>
    <row r="34" spans="1:27" ht="15" x14ac:dyDescent="0.25">
      <c r="A34" s="31"/>
      <c r="B34" s="31"/>
      <c r="C34" s="31"/>
      <c r="D34" s="32"/>
      <c r="E34" s="31"/>
      <c r="F34" s="31"/>
      <c r="G34" s="31"/>
      <c r="H34" s="31"/>
      <c r="I34" s="31"/>
      <c r="J34" s="31"/>
      <c r="K34" s="187">
        <f t="shared" si="0"/>
        <v>0</v>
      </c>
      <c r="L34" s="31"/>
      <c r="M34" s="31"/>
      <c r="N34" s="31"/>
      <c r="O34" s="31"/>
      <c r="AA34" s="58" t="str">
        <f t="shared" si="1"/>
        <v>Zeitreihe_1</v>
      </c>
    </row>
    <row r="35" spans="1:27" ht="15" x14ac:dyDescent="0.25">
      <c r="A35" s="31"/>
      <c r="B35" s="31"/>
      <c r="C35" s="31"/>
      <c r="D35" s="32"/>
      <c r="E35" s="31"/>
      <c r="F35" s="31"/>
      <c r="G35" s="31"/>
      <c r="H35" s="31"/>
      <c r="I35" s="31"/>
      <c r="J35" s="31"/>
      <c r="K35" s="187">
        <f t="shared" si="0"/>
        <v>0</v>
      </c>
      <c r="L35" s="31"/>
      <c r="M35" s="31"/>
      <c r="N35" s="31"/>
      <c r="O35" s="31"/>
      <c r="AA35" s="58" t="str">
        <f t="shared" si="1"/>
        <v>Zeitreihe_1</v>
      </c>
    </row>
    <row r="36" spans="1:27" ht="15" x14ac:dyDescent="0.25">
      <c r="A36" s="31"/>
      <c r="B36" s="31"/>
      <c r="C36" s="31"/>
      <c r="D36" s="32"/>
      <c r="E36" s="31"/>
      <c r="F36" s="31"/>
      <c r="G36" s="31"/>
      <c r="H36" s="31"/>
      <c r="I36" s="31"/>
      <c r="J36" s="31"/>
      <c r="K36" s="187">
        <f t="shared" si="0"/>
        <v>0</v>
      </c>
      <c r="L36" s="31"/>
      <c r="M36" s="31"/>
      <c r="N36" s="31"/>
      <c r="O36" s="31"/>
      <c r="AA36" s="58" t="str">
        <f t="shared" si="1"/>
        <v>Zeitreihe_1</v>
      </c>
    </row>
    <row r="37" spans="1:27" ht="15" x14ac:dyDescent="0.25">
      <c r="A37" s="31"/>
      <c r="B37" s="31"/>
      <c r="C37" s="31"/>
      <c r="D37" s="32"/>
      <c r="E37" s="31"/>
      <c r="F37" s="31"/>
      <c r="G37" s="31"/>
      <c r="H37" s="31"/>
      <c r="I37" s="31"/>
      <c r="J37" s="31"/>
      <c r="K37" s="187">
        <f t="shared" si="0"/>
        <v>0</v>
      </c>
      <c r="L37" s="31"/>
      <c r="M37" s="31"/>
      <c r="N37" s="31"/>
      <c r="O37" s="31"/>
      <c r="AA37" s="58" t="str">
        <f t="shared" si="1"/>
        <v>Zeitreihe_1</v>
      </c>
    </row>
    <row r="38" spans="1:27" ht="15" x14ac:dyDescent="0.25">
      <c r="A38" s="31"/>
      <c r="B38" s="31"/>
      <c r="C38" s="31"/>
      <c r="D38" s="32"/>
      <c r="E38" s="31"/>
      <c r="F38" s="31"/>
      <c r="G38" s="31"/>
      <c r="H38" s="31"/>
      <c r="I38" s="31"/>
      <c r="J38" s="31"/>
      <c r="K38" s="187">
        <f t="shared" si="0"/>
        <v>0</v>
      </c>
      <c r="L38" s="31"/>
      <c r="M38" s="31"/>
      <c r="N38" s="31"/>
      <c r="O38" s="31"/>
      <c r="AA38" s="58" t="str">
        <f t="shared" si="1"/>
        <v>Zeitreihe_1</v>
      </c>
    </row>
    <row r="39" spans="1:27" ht="15" x14ac:dyDescent="0.25">
      <c r="A39" s="31"/>
      <c r="B39" s="31"/>
      <c r="C39" s="31"/>
      <c r="D39" s="32"/>
      <c r="E39" s="31"/>
      <c r="F39" s="31"/>
      <c r="G39" s="31"/>
      <c r="H39" s="31"/>
      <c r="I39" s="31"/>
      <c r="J39" s="31"/>
      <c r="K39" s="187">
        <f t="shared" si="0"/>
        <v>0</v>
      </c>
      <c r="L39" s="31"/>
      <c r="M39" s="31"/>
      <c r="N39" s="31"/>
      <c r="O39" s="31"/>
      <c r="AA39" s="58" t="str">
        <f t="shared" si="1"/>
        <v>Zeitreihe_1</v>
      </c>
    </row>
    <row r="40" spans="1:27" ht="15" x14ac:dyDescent="0.25">
      <c r="A40" s="31"/>
      <c r="B40" s="31"/>
      <c r="C40" s="31"/>
      <c r="D40" s="32"/>
      <c r="E40" s="31"/>
      <c r="F40" s="31"/>
      <c r="G40" s="31"/>
      <c r="H40" s="31"/>
      <c r="I40" s="31"/>
      <c r="J40" s="31"/>
      <c r="K40" s="187">
        <f t="shared" si="0"/>
        <v>0</v>
      </c>
      <c r="L40" s="31"/>
      <c r="M40" s="31"/>
      <c r="N40" s="31"/>
      <c r="O40" s="31"/>
      <c r="AA40" s="58" t="str">
        <f t="shared" si="1"/>
        <v>Zeitreihe_1</v>
      </c>
    </row>
    <row r="41" spans="1:27" ht="15" x14ac:dyDescent="0.25">
      <c r="A41" s="31"/>
      <c r="B41" s="31"/>
      <c r="C41" s="31"/>
      <c r="D41" s="32"/>
      <c r="E41" s="31"/>
      <c r="F41" s="31"/>
      <c r="G41" s="31"/>
      <c r="H41" s="31"/>
      <c r="I41" s="31"/>
      <c r="J41" s="31"/>
      <c r="K41" s="187">
        <f t="shared" si="0"/>
        <v>0</v>
      </c>
      <c r="L41" s="31"/>
      <c r="M41" s="31"/>
      <c r="N41" s="31"/>
      <c r="O41" s="31"/>
      <c r="AA41" s="58" t="str">
        <f t="shared" si="1"/>
        <v>Zeitreihe_1</v>
      </c>
    </row>
    <row r="42" spans="1:27" ht="15" x14ac:dyDescent="0.25">
      <c r="A42" s="31"/>
      <c r="B42" s="31"/>
      <c r="C42" s="31"/>
      <c r="D42" s="32"/>
      <c r="E42" s="31"/>
      <c r="F42" s="31"/>
      <c r="G42" s="31"/>
      <c r="H42" s="31"/>
      <c r="I42" s="31"/>
      <c r="J42" s="31"/>
      <c r="K42" s="187">
        <f t="shared" si="0"/>
        <v>0</v>
      </c>
      <c r="L42" s="31"/>
      <c r="M42" s="31"/>
      <c r="N42" s="31"/>
      <c r="O42" s="31"/>
      <c r="AA42" s="58" t="str">
        <f t="shared" si="1"/>
        <v>Zeitreihe_1</v>
      </c>
    </row>
    <row r="43" spans="1:27" ht="15" x14ac:dyDescent="0.25">
      <c r="A43" s="31"/>
      <c r="B43" s="31"/>
      <c r="C43" s="31"/>
      <c r="D43" s="32"/>
      <c r="E43" s="31"/>
      <c r="F43" s="31"/>
      <c r="G43" s="31"/>
      <c r="H43" s="31"/>
      <c r="I43" s="31"/>
      <c r="J43" s="31"/>
      <c r="K43" s="187">
        <f t="shared" si="0"/>
        <v>0</v>
      </c>
      <c r="L43" s="31"/>
      <c r="M43" s="31"/>
      <c r="N43" s="31"/>
      <c r="O43" s="31"/>
      <c r="AA43" s="58" t="str">
        <f t="shared" si="1"/>
        <v>Zeitreihe_1</v>
      </c>
    </row>
    <row r="44" spans="1:27" ht="15" x14ac:dyDescent="0.25">
      <c r="A44" s="31"/>
      <c r="B44" s="31"/>
      <c r="C44" s="31"/>
      <c r="D44" s="32"/>
      <c r="E44" s="31"/>
      <c r="F44" s="31"/>
      <c r="G44" s="31"/>
      <c r="H44" s="31"/>
      <c r="I44" s="31"/>
      <c r="J44" s="31"/>
      <c r="K44" s="187">
        <f t="shared" si="0"/>
        <v>0</v>
      </c>
      <c r="L44" s="31"/>
      <c r="M44" s="31"/>
      <c r="N44" s="31"/>
      <c r="O44" s="31"/>
      <c r="AA44" s="58" t="str">
        <f t="shared" si="1"/>
        <v>Zeitreihe_1</v>
      </c>
    </row>
    <row r="45" spans="1:27" ht="15" x14ac:dyDescent="0.25">
      <c r="A45" s="31"/>
      <c r="B45" s="31"/>
      <c r="C45" s="31"/>
      <c r="D45" s="32"/>
      <c r="E45" s="31"/>
      <c r="F45" s="31"/>
      <c r="G45" s="31"/>
      <c r="H45" s="31"/>
      <c r="I45" s="31"/>
      <c r="J45" s="31"/>
      <c r="K45" s="187">
        <f t="shared" si="0"/>
        <v>0</v>
      </c>
      <c r="L45" s="31"/>
      <c r="M45" s="31"/>
      <c r="N45" s="31"/>
      <c r="O45" s="31"/>
      <c r="AA45" s="58" t="str">
        <f t="shared" si="1"/>
        <v>Zeitreihe_1</v>
      </c>
    </row>
    <row r="46" spans="1:27" ht="15" x14ac:dyDescent="0.25">
      <c r="A46" s="31"/>
      <c r="B46" s="31"/>
      <c r="C46" s="31"/>
      <c r="D46" s="32"/>
      <c r="E46" s="31"/>
      <c r="F46" s="31"/>
      <c r="G46" s="31"/>
      <c r="H46" s="31"/>
      <c r="I46" s="31"/>
      <c r="J46" s="31"/>
      <c r="K46" s="187">
        <f t="shared" si="0"/>
        <v>0</v>
      </c>
      <c r="L46" s="31"/>
      <c r="M46" s="31"/>
      <c r="N46" s="31"/>
      <c r="O46" s="31"/>
      <c r="AA46" s="58" t="str">
        <f t="shared" si="1"/>
        <v>Zeitreihe_1</v>
      </c>
    </row>
    <row r="47" spans="1:27" ht="15" x14ac:dyDescent="0.25">
      <c r="A47" s="31"/>
      <c r="B47" s="31"/>
      <c r="C47" s="31"/>
      <c r="D47" s="32"/>
      <c r="E47" s="31"/>
      <c r="F47" s="31"/>
      <c r="G47" s="31"/>
      <c r="H47" s="31"/>
      <c r="I47" s="31"/>
      <c r="J47" s="31"/>
      <c r="K47" s="187">
        <f t="shared" si="0"/>
        <v>0</v>
      </c>
      <c r="L47" s="31"/>
      <c r="M47" s="31"/>
      <c r="N47" s="31"/>
      <c r="O47" s="31"/>
      <c r="AA47" s="58" t="str">
        <f t="shared" si="1"/>
        <v>Zeitreihe_1</v>
      </c>
    </row>
    <row r="48" spans="1:27" ht="15" x14ac:dyDescent="0.25">
      <c r="A48" s="31"/>
      <c r="B48" s="31"/>
      <c r="C48" s="31"/>
      <c r="D48" s="32"/>
      <c r="E48" s="31"/>
      <c r="F48" s="31"/>
      <c r="G48" s="31"/>
      <c r="H48" s="31"/>
      <c r="I48" s="31"/>
      <c r="J48" s="31"/>
      <c r="K48" s="187">
        <f t="shared" si="0"/>
        <v>0</v>
      </c>
      <c r="L48" s="31"/>
      <c r="M48" s="31"/>
      <c r="N48" s="31"/>
      <c r="O48" s="31"/>
      <c r="AA48" s="58" t="str">
        <f t="shared" si="1"/>
        <v>Zeitreihe_1</v>
      </c>
    </row>
    <row r="49" spans="1:27" ht="15" x14ac:dyDescent="0.25">
      <c r="A49" s="31"/>
      <c r="B49" s="31"/>
      <c r="C49" s="31"/>
      <c r="D49" s="32"/>
      <c r="E49" s="31"/>
      <c r="F49" s="31"/>
      <c r="G49" s="31"/>
      <c r="H49" s="31"/>
      <c r="I49" s="31"/>
      <c r="J49" s="31"/>
      <c r="K49" s="187">
        <f t="shared" si="0"/>
        <v>0</v>
      </c>
      <c r="L49" s="31"/>
      <c r="M49" s="31"/>
      <c r="N49" s="31"/>
      <c r="O49" s="31"/>
      <c r="AA49" s="58" t="str">
        <f t="shared" si="1"/>
        <v>Zeitreihe_1</v>
      </c>
    </row>
    <row r="50" spans="1:27" ht="15" x14ac:dyDescent="0.25">
      <c r="A50" s="31"/>
      <c r="B50" s="31"/>
      <c r="C50" s="31"/>
      <c r="D50" s="32"/>
      <c r="E50" s="31"/>
      <c r="F50" s="31"/>
      <c r="G50" s="31"/>
      <c r="H50" s="31"/>
      <c r="I50" s="31"/>
      <c r="J50" s="31"/>
      <c r="K50" s="187">
        <f t="shared" si="0"/>
        <v>0</v>
      </c>
      <c r="L50" s="31"/>
      <c r="M50" s="31"/>
      <c r="N50" s="31"/>
      <c r="O50" s="31"/>
      <c r="AA50" s="58" t="str">
        <f t="shared" si="1"/>
        <v>Zeitreihe_1</v>
      </c>
    </row>
    <row r="51" spans="1:27" ht="15" x14ac:dyDescent="0.25">
      <c r="A51" s="31"/>
      <c r="B51" s="31"/>
      <c r="C51" s="31"/>
      <c r="D51" s="32"/>
      <c r="E51" s="31"/>
      <c r="F51" s="31"/>
      <c r="G51" s="31"/>
      <c r="H51" s="31"/>
      <c r="I51" s="31"/>
      <c r="J51" s="31"/>
      <c r="K51" s="187">
        <f t="shared" si="0"/>
        <v>0</v>
      </c>
      <c r="L51" s="31"/>
      <c r="M51" s="31"/>
      <c r="N51" s="31"/>
      <c r="O51" s="31"/>
      <c r="AA51" s="58" t="str">
        <f t="shared" si="1"/>
        <v>Zeitreihe_1</v>
      </c>
    </row>
    <row r="52" spans="1:27" ht="15" x14ac:dyDescent="0.25">
      <c r="A52" s="31"/>
      <c r="B52" s="31"/>
      <c r="C52" s="31"/>
      <c r="D52" s="32"/>
      <c r="E52" s="31"/>
      <c r="F52" s="31"/>
      <c r="G52" s="31"/>
      <c r="H52" s="31"/>
      <c r="I52" s="31"/>
      <c r="J52" s="31"/>
      <c r="K52" s="187">
        <f t="shared" si="0"/>
        <v>0</v>
      </c>
      <c r="L52" s="31"/>
      <c r="M52" s="31"/>
      <c r="N52" s="31"/>
      <c r="O52" s="31"/>
      <c r="AA52" s="58" t="str">
        <f t="shared" si="1"/>
        <v>Zeitreihe_1</v>
      </c>
    </row>
    <row r="53" spans="1:27" ht="15" x14ac:dyDescent="0.25">
      <c r="A53" s="31"/>
      <c r="B53" s="31"/>
      <c r="C53" s="31"/>
      <c r="D53" s="32"/>
      <c r="E53" s="31"/>
      <c r="F53" s="31"/>
      <c r="G53" s="31"/>
      <c r="H53" s="31"/>
      <c r="I53" s="31"/>
      <c r="J53" s="31"/>
      <c r="K53" s="187">
        <f t="shared" si="0"/>
        <v>0</v>
      </c>
      <c r="L53" s="31"/>
      <c r="M53" s="31"/>
      <c r="N53" s="31"/>
      <c r="O53" s="31"/>
      <c r="AA53" s="58" t="str">
        <f t="shared" si="1"/>
        <v>Zeitreihe_1</v>
      </c>
    </row>
    <row r="54" spans="1:27" ht="15" x14ac:dyDescent="0.25">
      <c r="A54" s="31"/>
      <c r="B54" s="31"/>
      <c r="C54" s="31"/>
      <c r="D54" s="32"/>
      <c r="E54" s="31"/>
      <c r="F54" s="31"/>
      <c r="G54" s="31"/>
      <c r="H54" s="31"/>
      <c r="I54" s="31"/>
      <c r="J54" s="31"/>
      <c r="K54" s="187">
        <f t="shared" si="0"/>
        <v>0</v>
      </c>
      <c r="L54" s="31"/>
      <c r="M54" s="31"/>
      <c r="N54" s="31"/>
      <c r="O54" s="31"/>
      <c r="AA54" s="58" t="str">
        <f t="shared" si="1"/>
        <v>Zeitreihe_1</v>
      </c>
    </row>
    <row r="55" spans="1:27" ht="15" x14ac:dyDescent="0.25">
      <c r="A55" s="31"/>
      <c r="B55" s="31"/>
      <c r="C55" s="31"/>
      <c r="D55" s="32"/>
      <c r="E55" s="31"/>
      <c r="F55" s="31"/>
      <c r="G55" s="31"/>
      <c r="H55" s="31"/>
      <c r="I55" s="31"/>
      <c r="J55" s="31"/>
      <c r="K55" s="187">
        <f t="shared" si="0"/>
        <v>0</v>
      </c>
      <c r="L55" s="31"/>
      <c r="M55" s="31"/>
      <c r="N55" s="31"/>
      <c r="O55" s="31"/>
      <c r="AA55" s="58" t="str">
        <f t="shared" si="1"/>
        <v>Zeitreihe_1</v>
      </c>
    </row>
    <row r="56" spans="1:27" ht="15" x14ac:dyDescent="0.25">
      <c r="A56" s="31"/>
      <c r="B56" s="31"/>
      <c r="C56" s="31"/>
      <c r="D56" s="32"/>
      <c r="E56" s="31"/>
      <c r="F56" s="31"/>
      <c r="G56" s="31"/>
      <c r="H56" s="31"/>
      <c r="I56" s="31"/>
      <c r="J56" s="31"/>
      <c r="K56" s="187">
        <f t="shared" si="0"/>
        <v>0</v>
      </c>
      <c r="L56" s="31"/>
      <c r="M56" s="31"/>
      <c r="N56" s="31"/>
      <c r="O56" s="31"/>
      <c r="AA56" s="58" t="str">
        <f t="shared" si="1"/>
        <v>Zeitreihe_1</v>
      </c>
    </row>
    <row r="57" spans="1:27" ht="15" x14ac:dyDescent="0.25">
      <c r="A57" s="31"/>
      <c r="B57" s="31"/>
      <c r="C57" s="31"/>
      <c r="D57" s="32"/>
      <c r="E57" s="31"/>
      <c r="F57" s="31"/>
      <c r="G57" s="31"/>
      <c r="H57" s="31"/>
      <c r="I57" s="31"/>
      <c r="J57" s="31"/>
      <c r="K57" s="187">
        <f t="shared" si="0"/>
        <v>0</v>
      </c>
      <c r="L57" s="31"/>
      <c r="M57" s="31"/>
      <c r="N57" s="31"/>
      <c r="O57" s="31"/>
      <c r="AA57" s="58" t="str">
        <f t="shared" si="1"/>
        <v>Zeitreihe_1</v>
      </c>
    </row>
    <row r="58" spans="1:27" ht="15" x14ac:dyDescent="0.25">
      <c r="A58" s="31"/>
      <c r="B58" s="31"/>
      <c r="C58" s="31"/>
      <c r="D58" s="32"/>
      <c r="E58" s="31"/>
      <c r="F58" s="31"/>
      <c r="G58" s="31"/>
      <c r="H58" s="31"/>
      <c r="I58" s="31"/>
      <c r="J58" s="31"/>
      <c r="K58" s="187">
        <f t="shared" si="0"/>
        <v>0</v>
      </c>
      <c r="L58" s="31"/>
      <c r="M58" s="31"/>
      <c r="N58" s="31"/>
      <c r="O58" s="31"/>
      <c r="AA58" s="58" t="str">
        <f t="shared" si="1"/>
        <v>Zeitreihe_1</v>
      </c>
    </row>
    <row r="59" spans="1:27" ht="15" x14ac:dyDescent="0.25">
      <c r="A59" s="31"/>
      <c r="B59" s="31"/>
      <c r="C59" s="31"/>
      <c r="D59" s="32"/>
      <c r="E59" s="31"/>
      <c r="F59" s="31"/>
      <c r="G59" s="31"/>
      <c r="H59" s="31"/>
      <c r="I59" s="31"/>
      <c r="J59" s="31"/>
      <c r="K59" s="187">
        <f t="shared" si="0"/>
        <v>0</v>
      </c>
      <c r="L59" s="31"/>
      <c r="M59" s="31"/>
      <c r="N59" s="31"/>
      <c r="O59" s="31"/>
      <c r="AA59" s="58" t="str">
        <f t="shared" si="1"/>
        <v>Zeitreihe_1</v>
      </c>
    </row>
    <row r="60" spans="1:27" ht="15" x14ac:dyDescent="0.25">
      <c r="A60" s="31"/>
      <c r="B60" s="31"/>
      <c r="C60" s="31"/>
      <c r="D60" s="32"/>
      <c r="E60" s="31"/>
      <c r="F60" s="31"/>
      <c r="G60" s="31"/>
      <c r="H60" s="31"/>
      <c r="I60" s="31"/>
      <c r="J60" s="31"/>
      <c r="K60" s="187">
        <f t="shared" si="0"/>
        <v>0</v>
      </c>
      <c r="L60" s="31"/>
      <c r="M60" s="31"/>
      <c r="N60" s="31"/>
      <c r="O60" s="31"/>
      <c r="AA60" s="58" t="str">
        <f t="shared" si="1"/>
        <v>Zeitreihe_1</v>
      </c>
    </row>
    <row r="61" spans="1:27" ht="15" x14ac:dyDescent="0.25">
      <c r="A61" s="31"/>
      <c r="B61" s="31"/>
      <c r="C61" s="31"/>
      <c r="D61" s="32"/>
      <c r="E61" s="31"/>
      <c r="F61" s="31"/>
      <c r="G61" s="31"/>
      <c r="H61" s="31"/>
      <c r="I61" s="31"/>
      <c r="J61" s="31"/>
      <c r="K61" s="187">
        <f t="shared" si="0"/>
        <v>0</v>
      </c>
      <c r="L61" s="31"/>
      <c r="M61" s="31"/>
      <c r="N61" s="31"/>
      <c r="O61" s="31"/>
      <c r="AA61" s="58" t="str">
        <f t="shared" si="1"/>
        <v>Zeitreihe_1</v>
      </c>
    </row>
    <row r="62" spans="1:27" ht="15" x14ac:dyDescent="0.25">
      <c r="A62" s="31"/>
      <c r="B62" s="31"/>
      <c r="C62" s="31"/>
      <c r="D62" s="32"/>
      <c r="E62" s="31"/>
      <c r="F62" s="31"/>
      <c r="G62" s="31"/>
      <c r="H62" s="31"/>
      <c r="I62" s="31"/>
      <c r="J62" s="31"/>
      <c r="K62" s="187">
        <f t="shared" si="0"/>
        <v>0</v>
      </c>
      <c r="L62" s="31"/>
      <c r="M62" s="31"/>
      <c r="N62" s="31"/>
      <c r="O62" s="31"/>
      <c r="AA62" s="58" t="str">
        <f t="shared" si="1"/>
        <v>Zeitreihe_1</v>
      </c>
    </row>
    <row r="63" spans="1:27" ht="15" x14ac:dyDescent="0.25">
      <c r="A63" s="31"/>
      <c r="B63" s="31"/>
      <c r="C63" s="31"/>
      <c r="D63" s="32"/>
      <c r="E63" s="31"/>
      <c r="F63" s="31"/>
      <c r="G63" s="31"/>
      <c r="H63" s="31"/>
      <c r="I63" s="31"/>
      <c r="J63" s="31"/>
      <c r="K63" s="187">
        <f t="shared" si="0"/>
        <v>0</v>
      </c>
      <c r="L63" s="31"/>
      <c r="M63" s="31"/>
      <c r="N63" s="31"/>
      <c r="O63" s="31"/>
      <c r="AA63" s="58" t="str">
        <f t="shared" si="1"/>
        <v>Zeitreihe_1</v>
      </c>
    </row>
    <row r="64" spans="1:27" ht="15" x14ac:dyDescent="0.25">
      <c r="A64" s="31"/>
      <c r="B64" s="31"/>
      <c r="C64" s="31"/>
      <c r="D64" s="32"/>
      <c r="E64" s="31"/>
      <c r="F64" s="31"/>
      <c r="G64" s="31"/>
      <c r="H64" s="31"/>
      <c r="I64" s="31"/>
      <c r="J64" s="31"/>
      <c r="K64" s="187">
        <f t="shared" si="0"/>
        <v>0</v>
      </c>
      <c r="L64" s="31"/>
      <c r="M64" s="31"/>
      <c r="N64" s="31"/>
      <c r="O64" s="31"/>
      <c r="AA64" s="58" t="str">
        <f t="shared" si="1"/>
        <v>Zeitreihe_1</v>
      </c>
    </row>
    <row r="65" spans="1:27" ht="15" x14ac:dyDescent="0.25">
      <c r="A65" s="31"/>
      <c r="B65" s="31"/>
      <c r="C65" s="31"/>
      <c r="D65" s="32"/>
      <c r="E65" s="31"/>
      <c r="F65" s="31"/>
      <c r="G65" s="31"/>
      <c r="H65" s="31"/>
      <c r="I65" s="31"/>
      <c r="J65" s="31"/>
      <c r="K65" s="187">
        <f t="shared" si="0"/>
        <v>0</v>
      </c>
      <c r="L65" s="31"/>
      <c r="M65" s="31"/>
      <c r="N65" s="31"/>
      <c r="O65" s="31"/>
      <c r="AA65" s="58" t="str">
        <f t="shared" si="1"/>
        <v>Zeitreihe_1</v>
      </c>
    </row>
    <row r="66" spans="1:27" ht="15" x14ac:dyDescent="0.25">
      <c r="A66" s="31"/>
      <c r="B66" s="31"/>
      <c r="C66" s="31"/>
      <c r="D66" s="32"/>
      <c r="E66" s="31"/>
      <c r="F66" s="31"/>
      <c r="G66" s="31"/>
      <c r="H66" s="31"/>
      <c r="I66" s="31"/>
      <c r="J66" s="31"/>
      <c r="K66" s="187">
        <f t="shared" si="0"/>
        <v>0</v>
      </c>
      <c r="L66" s="31"/>
      <c r="M66" s="31"/>
      <c r="N66" s="31"/>
      <c r="O66" s="31"/>
      <c r="AA66" s="58" t="str">
        <f t="shared" si="1"/>
        <v>Zeitreihe_1</v>
      </c>
    </row>
    <row r="67" spans="1:27" ht="15" x14ac:dyDescent="0.25">
      <c r="A67" s="31"/>
      <c r="B67" s="31"/>
      <c r="C67" s="31"/>
      <c r="D67" s="32"/>
      <c r="E67" s="31"/>
      <c r="F67" s="31"/>
      <c r="G67" s="31"/>
      <c r="H67" s="31"/>
      <c r="I67" s="31"/>
      <c r="J67" s="31"/>
      <c r="K67" s="187">
        <f t="shared" si="0"/>
        <v>0</v>
      </c>
      <c r="L67" s="31"/>
      <c r="M67" s="31"/>
      <c r="N67" s="31"/>
      <c r="O67" s="31"/>
      <c r="AA67" s="58" t="str">
        <f t="shared" si="1"/>
        <v>Zeitreihe_1</v>
      </c>
    </row>
    <row r="68" spans="1:27" ht="15" x14ac:dyDescent="0.25">
      <c r="A68" s="31"/>
      <c r="B68" s="31"/>
      <c r="C68" s="31"/>
      <c r="D68" s="32"/>
      <c r="E68" s="31"/>
      <c r="F68" s="31"/>
      <c r="G68" s="31"/>
      <c r="H68" s="31"/>
      <c r="I68" s="31"/>
      <c r="J68" s="31"/>
      <c r="K68" s="187">
        <f t="shared" si="0"/>
        <v>0</v>
      </c>
      <c r="L68" s="31"/>
      <c r="M68" s="31"/>
      <c r="N68" s="31"/>
      <c r="O68" s="31"/>
      <c r="AA68" s="58" t="str">
        <f t="shared" si="1"/>
        <v>Zeitreihe_1</v>
      </c>
    </row>
    <row r="69" spans="1:27" ht="15" x14ac:dyDescent="0.25">
      <c r="A69" s="31"/>
      <c r="B69" s="31"/>
      <c r="C69" s="31"/>
      <c r="D69" s="32"/>
      <c r="E69" s="31"/>
      <c r="F69" s="31"/>
      <c r="G69" s="31"/>
      <c r="H69" s="31"/>
      <c r="I69" s="31"/>
      <c r="J69" s="31"/>
      <c r="K69" s="187">
        <f t="shared" si="0"/>
        <v>0</v>
      </c>
      <c r="L69" s="31"/>
      <c r="M69" s="31"/>
      <c r="N69" s="31"/>
      <c r="O69" s="31"/>
      <c r="AA69" s="58" t="str">
        <f t="shared" si="1"/>
        <v>Zeitreihe_1</v>
      </c>
    </row>
    <row r="70" spans="1:27" ht="15" x14ac:dyDescent="0.25">
      <c r="A70" s="31"/>
      <c r="B70" s="31"/>
      <c r="C70" s="31"/>
      <c r="D70" s="32"/>
      <c r="E70" s="31"/>
      <c r="F70" s="31"/>
      <c r="G70" s="31"/>
      <c r="H70" s="31"/>
      <c r="I70" s="31"/>
      <c r="J70" s="31"/>
      <c r="K70" s="187">
        <f t="shared" ref="K70:K133" si="2">SUM(E70,F70,H70,I70)-SUM(G70,J70)</f>
        <v>0</v>
      </c>
      <c r="L70" s="31"/>
      <c r="M70" s="31"/>
      <c r="N70" s="31"/>
      <c r="O70" s="31"/>
      <c r="AA70" s="58" t="str">
        <f t="shared" si="1"/>
        <v>Zeitreihe_1</v>
      </c>
    </row>
    <row r="71" spans="1:27" ht="15" x14ac:dyDescent="0.25">
      <c r="A71" s="31"/>
      <c r="B71" s="31"/>
      <c r="C71" s="31"/>
      <c r="D71" s="32"/>
      <c r="E71" s="31"/>
      <c r="F71" s="31"/>
      <c r="G71" s="31"/>
      <c r="H71" s="31"/>
      <c r="I71" s="31"/>
      <c r="J71" s="31"/>
      <c r="K71" s="187">
        <f t="shared" si="2"/>
        <v>0</v>
      </c>
      <c r="L71" s="31"/>
      <c r="M71" s="31"/>
      <c r="N71" s="31"/>
      <c r="O71" s="31"/>
      <c r="AA71" s="58" t="str">
        <f t="shared" ref="AA71:AA134" si="3">IF(OR(B71="geleistete Anzahlungen und Anlagen im Bau des Sachanlagevermögens",B71="geleistete Anzahlungen auf immaterielle Vermögensgegenstände"),"Zeitreihe_2","Zeitreihe_1")</f>
        <v>Zeitreihe_1</v>
      </c>
    </row>
    <row r="72" spans="1:27" ht="15" x14ac:dyDescent="0.25">
      <c r="A72" s="31"/>
      <c r="B72" s="31"/>
      <c r="C72" s="31"/>
      <c r="D72" s="32"/>
      <c r="E72" s="31"/>
      <c r="F72" s="31"/>
      <c r="G72" s="31"/>
      <c r="H72" s="31"/>
      <c r="I72" s="31"/>
      <c r="J72" s="31"/>
      <c r="K72" s="187">
        <f t="shared" si="2"/>
        <v>0</v>
      </c>
      <c r="L72" s="31"/>
      <c r="M72" s="31"/>
      <c r="N72" s="31"/>
      <c r="O72" s="31"/>
      <c r="AA72" s="58" t="str">
        <f t="shared" si="3"/>
        <v>Zeitreihe_1</v>
      </c>
    </row>
    <row r="73" spans="1:27" ht="15" x14ac:dyDescent="0.25">
      <c r="A73" s="31"/>
      <c r="B73" s="31"/>
      <c r="C73" s="31"/>
      <c r="D73" s="32"/>
      <c r="E73" s="31"/>
      <c r="F73" s="31"/>
      <c r="G73" s="31"/>
      <c r="H73" s="31"/>
      <c r="I73" s="31"/>
      <c r="J73" s="31"/>
      <c r="K73" s="187">
        <f t="shared" si="2"/>
        <v>0</v>
      </c>
      <c r="L73" s="31"/>
      <c r="M73" s="31"/>
      <c r="N73" s="31"/>
      <c r="O73" s="31"/>
      <c r="AA73" s="58" t="str">
        <f t="shared" si="3"/>
        <v>Zeitreihe_1</v>
      </c>
    </row>
    <row r="74" spans="1:27" ht="15" x14ac:dyDescent="0.25">
      <c r="A74" s="31"/>
      <c r="B74" s="31"/>
      <c r="C74" s="31"/>
      <c r="D74" s="32"/>
      <c r="E74" s="31"/>
      <c r="F74" s="31"/>
      <c r="G74" s="31"/>
      <c r="H74" s="31"/>
      <c r="I74" s="31"/>
      <c r="J74" s="31"/>
      <c r="K74" s="187">
        <f t="shared" si="2"/>
        <v>0</v>
      </c>
      <c r="L74" s="31"/>
      <c r="M74" s="31"/>
      <c r="N74" s="31"/>
      <c r="O74" s="31"/>
      <c r="AA74" s="58" t="str">
        <f t="shared" si="3"/>
        <v>Zeitreihe_1</v>
      </c>
    </row>
    <row r="75" spans="1:27" ht="15" x14ac:dyDescent="0.25">
      <c r="A75" s="31"/>
      <c r="B75" s="31"/>
      <c r="C75" s="31"/>
      <c r="D75" s="32"/>
      <c r="E75" s="31"/>
      <c r="F75" s="31"/>
      <c r="G75" s="31"/>
      <c r="H75" s="31"/>
      <c r="I75" s="31"/>
      <c r="J75" s="31"/>
      <c r="K75" s="187">
        <f t="shared" si="2"/>
        <v>0</v>
      </c>
      <c r="L75" s="31"/>
      <c r="M75" s="31"/>
      <c r="N75" s="31"/>
      <c r="O75" s="31"/>
      <c r="AA75" s="58" t="str">
        <f t="shared" si="3"/>
        <v>Zeitreihe_1</v>
      </c>
    </row>
    <row r="76" spans="1:27" ht="15" x14ac:dyDescent="0.25">
      <c r="A76" s="31"/>
      <c r="B76" s="31"/>
      <c r="C76" s="31"/>
      <c r="D76" s="32"/>
      <c r="E76" s="31"/>
      <c r="F76" s="31"/>
      <c r="G76" s="31"/>
      <c r="H76" s="31"/>
      <c r="I76" s="31"/>
      <c r="J76" s="31"/>
      <c r="K76" s="187">
        <f t="shared" si="2"/>
        <v>0</v>
      </c>
      <c r="L76" s="31"/>
      <c r="M76" s="31"/>
      <c r="N76" s="31"/>
      <c r="O76" s="31"/>
      <c r="AA76" s="58" t="str">
        <f t="shared" si="3"/>
        <v>Zeitreihe_1</v>
      </c>
    </row>
    <row r="77" spans="1:27" ht="15" x14ac:dyDescent="0.25">
      <c r="A77" s="31"/>
      <c r="B77" s="31"/>
      <c r="C77" s="31"/>
      <c r="D77" s="32"/>
      <c r="E77" s="31"/>
      <c r="F77" s="31"/>
      <c r="G77" s="31"/>
      <c r="H77" s="31"/>
      <c r="I77" s="31"/>
      <c r="J77" s="31"/>
      <c r="K77" s="187">
        <f t="shared" si="2"/>
        <v>0</v>
      </c>
      <c r="L77" s="31"/>
      <c r="M77" s="31"/>
      <c r="N77" s="31"/>
      <c r="O77" s="31"/>
      <c r="AA77" s="58" t="str">
        <f t="shared" si="3"/>
        <v>Zeitreihe_1</v>
      </c>
    </row>
    <row r="78" spans="1:27" ht="15" x14ac:dyDescent="0.25">
      <c r="A78" s="31"/>
      <c r="B78" s="31"/>
      <c r="C78" s="31"/>
      <c r="D78" s="32"/>
      <c r="E78" s="31"/>
      <c r="F78" s="31"/>
      <c r="G78" s="31"/>
      <c r="H78" s="31"/>
      <c r="I78" s="31"/>
      <c r="J78" s="31"/>
      <c r="K78" s="187">
        <f t="shared" si="2"/>
        <v>0</v>
      </c>
      <c r="L78" s="31"/>
      <c r="M78" s="31"/>
      <c r="N78" s="31"/>
      <c r="O78" s="31"/>
      <c r="AA78" s="58" t="str">
        <f t="shared" si="3"/>
        <v>Zeitreihe_1</v>
      </c>
    </row>
    <row r="79" spans="1:27" ht="15" x14ac:dyDescent="0.25">
      <c r="A79" s="31"/>
      <c r="B79" s="31"/>
      <c r="C79" s="31"/>
      <c r="D79" s="32"/>
      <c r="E79" s="31"/>
      <c r="F79" s="31"/>
      <c r="G79" s="31"/>
      <c r="H79" s="31"/>
      <c r="I79" s="31"/>
      <c r="J79" s="31"/>
      <c r="K79" s="187">
        <f t="shared" si="2"/>
        <v>0</v>
      </c>
      <c r="L79" s="31"/>
      <c r="M79" s="31"/>
      <c r="N79" s="31"/>
      <c r="O79" s="31"/>
      <c r="AA79" s="58" t="str">
        <f t="shared" si="3"/>
        <v>Zeitreihe_1</v>
      </c>
    </row>
    <row r="80" spans="1:27" ht="15" x14ac:dyDescent="0.25">
      <c r="A80" s="31"/>
      <c r="B80" s="31"/>
      <c r="C80" s="31"/>
      <c r="D80" s="32"/>
      <c r="E80" s="31"/>
      <c r="F80" s="31"/>
      <c r="G80" s="31"/>
      <c r="H80" s="31"/>
      <c r="I80" s="31"/>
      <c r="J80" s="31"/>
      <c r="K80" s="187">
        <f t="shared" si="2"/>
        <v>0</v>
      </c>
      <c r="L80" s="31"/>
      <c r="M80" s="31"/>
      <c r="N80" s="31"/>
      <c r="O80" s="31"/>
      <c r="AA80" s="58" t="str">
        <f t="shared" si="3"/>
        <v>Zeitreihe_1</v>
      </c>
    </row>
    <row r="81" spans="1:27" ht="15" x14ac:dyDescent="0.25">
      <c r="A81" s="31"/>
      <c r="B81" s="31"/>
      <c r="C81" s="31"/>
      <c r="D81" s="32"/>
      <c r="E81" s="31"/>
      <c r="F81" s="31"/>
      <c r="G81" s="31"/>
      <c r="H81" s="31"/>
      <c r="I81" s="31"/>
      <c r="J81" s="31"/>
      <c r="K81" s="187">
        <f t="shared" si="2"/>
        <v>0</v>
      </c>
      <c r="L81" s="31"/>
      <c r="M81" s="31"/>
      <c r="N81" s="31"/>
      <c r="O81" s="31"/>
      <c r="AA81" s="58" t="str">
        <f t="shared" si="3"/>
        <v>Zeitreihe_1</v>
      </c>
    </row>
    <row r="82" spans="1:27" ht="15" x14ac:dyDescent="0.25">
      <c r="A82" s="31"/>
      <c r="B82" s="31"/>
      <c r="C82" s="31"/>
      <c r="D82" s="32"/>
      <c r="E82" s="31"/>
      <c r="F82" s="31"/>
      <c r="G82" s="31"/>
      <c r="H82" s="31"/>
      <c r="I82" s="31"/>
      <c r="J82" s="31"/>
      <c r="K82" s="187">
        <f t="shared" si="2"/>
        <v>0</v>
      </c>
      <c r="L82" s="31"/>
      <c r="M82" s="31"/>
      <c r="N82" s="31"/>
      <c r="O82" s="31"/>
      <c r="AA82" s="58" t="str">
        <f t="shared" si="3"/>
        <v>Zeitreihe_1</v>
      </c>
    </row>
    <row r="83" spans="1:27" ht="15" x14ac:dyDescent="0.25">
      <c r="A83" s="31"/>
      <c r="B83" s="31"/>
      <c r="C83" s="31"/>
      <c r="D83" s="32"/>
      <c r="E83" s="31"/>
      <c r="F83" s="31"/>
      <c r="G83" s="31"/>
      <c r="H83" s="31"/>
      <c r="I83" s="31"/>
      <c r="J83" s="31"/>
      <c r="K83" s="187">
        <f t="shared" si="2"/>
        <v>0</v>
      </c>
      <c r="L83" s="31"/>
      <c r="M83" s="31"/>
      <c r="N83" s="31"/>
      <c r="O83" s="31"/>
      <c r="AA83" s="58" t="str">
        <f t="shared" si="3"/>
        <v>Zeitreihe_1</v>
      </c>
    </row>
    <row r="84" spans="1:27" ht="15" x14ac:dyDescent="0.25">
      <c r="A84" s="31"/>
      <c r="B84" s="31"/>
      <c r="C84" s="31"/>
      <c r="D84" s="32"/>
      <c r="E84" s="31"/>
      <c r="F84" s="31"/>
      <c r="G84" s="31"/>
      <c r="H84" s="31"/>
      <c r="I84" s="31"/>
      <c r="J84" s="31"/>
      <c r="K84" s="187">
        <f t="shared" si="2"/>
        <v>0</v>
      </c>
      <c r="L84" s="31"/>
      <c r="M84" s="31"/>
      <c r="N84" s="31"/>
      <c r="O84" s="31"/>
      <c r="AA84" s="58" t="str">
        <f t="shared" si="3"/>
        <v>Zeitreihe_1</v>
      </c>
    </row>
    <row r="85" spans="1:27" ht="15" x14ac:dyDescent="0.25">
      <c r="A85" s="31"/>
      <c r="B85" s="31"/>
      <c r="C85" s="31"/>
      <c r="D85" s="32"/>
      <c r="E85" s="31"/>
      <c r="F85" s="31"/>
      <c r="G85" s="31"/>
      <c r="H85" s="31"/>
      <c r="I85" s="31"/>
      <c r="J85" s="31"/>
      <c r="K85" s="187">
        <f t="shared" si="2"/>
        <v>0</v>
      </c>
      <c r="L85" s="31"/>
      <c r="M85" s="31"/>
      <c r="N85" s="31"/>
      <c r="O85" s="31"/>
      <c r="AA85" s="58" t="str">
        <f t="shared" si="3"/>
        <v>Zeitreihe_1</v>
      </c>
    </row>
    <row r="86" spans="1:27" ht="15" x14ac:dyDescent="0.25">
      <c r="A86" s="31"/>
      <c r="B86" s="31"/>
      <c r="C86" s="31"/>
      <c r="D86" s="32"/>
      <c r="E86" s="31"/>
      <c r="F86" s="31"/>
      <c r="G86" s="31"/>
      <c r="H86" s="31"/>
      <c r="I86" s="31"/>
      <c r="J86" s="31"/>
      <c r="K86" s="187">
        <f t="shared" si="2"/>
        <v>0</v>
      </c>
      <c r="L86" s="31"/>
      <c r="M86" s="31"/>
      <c r="N86" s="31"/>
      <c r="O86" s="31"/>
      <c r="AA86" s="58" t="str">
        <f t="shared" si="3"/>
        <v>Zeitreihe_1</v>
      </c>
    </row>
    <row r="87" spans="1:27" ht="15" x14ac:dyDescent="0.25">
      <c r="A87" s="31"/>
      <c r="B87" s="31"/>
      <c r="C87" s="31"/>
      <c r="D87" s="32"/>
      <c r="E87" s="31"/>
      <c r="F87" s="31"/>
      <c r="G87" s="31"/>
      <c r="H87" s="31"/>
      <c r="I87" s="31"/>
      <c r="J87" s="31"/>
      <c r="K87" s="187">
        <f t="shared" si="2"/>
        <v>0</v>
      </c>
      <c r="L87" s="31"/>
      <c r="M87" s="31"/>
      <c r="N87" s="31"/>
      <c r="O87" s="31"/>
      <c r="AA87" s="58" t="str">
        <f t="shared" si="3"/>
        <v>Zeitreihe_1</v>
      </c>
    </row>
    <row r="88" spans="1:27" ht="15" x14ac:dyDescent="0.25">
      <c r="A88" s="31"/>
      <c r="B88" s="31"/>
      <c r="C88" s="31"/>
      <c r="D88" s="32"/>
      <c r="E88" s="31"/>
      <c r="F88" s="31"/>
      <c r="G88" s="31"/>
      <c r="H88" s="31"/>
      <c r="I88" s="31"/>
      <c r="J88" s="31"/>
      <c r="K88" s="187">
        <f t="shared" si="2"/>
        <v>0</v>
      </c>
      <c r="L88" s="31"/>
      <c r="M88" s="31"/>
      <c r="N88" s="31"/>
      <c r="O88" s="31"/>
      <c r="AA88" s="58" t="str">
        <f t="shared" si="3"/>
        <v>Zeitreihe_1</v>
      </c>
    </row>
    <row r="89" spans="1:27" ht="15" x14ac:dyDescent="0.25">
      <c r="A89" s="31"/>
      <c r="B89" s="31"/>
      <c r="C89" s="31"/>
      <c r="D89" s="32"/>
      <c r="E89" s="31"/>
      <c r="F89" s="31"/>
      <c r="G89" s="31"/>
      <c r="H89" s="31"/>
      <c r="I89" s="31"/>
      <c r="J89" s="31"/>
      <c r="K89" s="187">
        <f t="shared" si="2"/>
        <v>0</v>
      </c>
      <c r="L89" s="31"/>
      <c r="M89" s="31"/>
      <c r="N89" s="31"/>
      <c r="O89" s="31"/>
      <c r="AA89" s="58" t="str">
        <f t="shared" si="3"/>
        <v>Zeitreihe_1</v>
      </c>
    </row>
    <row r="90" spans="1:27" ht="15" x14ac:dyDescent="0.25">
      <c r="A90" s="31"/>
      <c r="B90" s="31"/>
      <c r="C90" s="31"/>
      <c r="D90" s="32"/>
      <c r="E90" s="31"/>
      <c r="F90" s="31"/>
      <c r="G90" s="31"/>
      <c r="H90" s="31"/>
      <c r="I90" s="31"/>
      <c r="J90" s="31"/>
      <c r="K90" s="187">
        <f t="shared" si="2"/>
        <v>0</v>
      </c>
      <c r="L90" s="31"/>
      <c r="M90" s="31"/>
      <c r="N90" s="31"/>
      <c r="O90" s="31"/>
      <c r="AA90" s="58" t="str">
        <f t="shared" si="3"/>
        <v>Zeitreihe_1</v>
      </c>
    </row>
    <row r="91" spans="1:27" ht="15" x14ac:dyDescent="0.25">
      <c r="A91" s="31"/>
      <c r="B91" s="31"/>
      <c r="C91" s="31"/>
      <c r="D91" s="32"/>
      <c r="E91" s="31"/>
      <c r="F91" s="31"/>
      <c r="G91" s="31"/>
      <c r="H91" s="31"/>
      <c r="I91" s="31"/>
      <c r="J91" s="31"/>
      <c r="K91" s="187">
        <f t="shared" si="2"/>
        <v>0</v>
      </c>
      <c r="L91" s="31"/>
      <c r="M91" s="31"/>
      <c r="N91" s="31"/>
      <c r="O91" s="31"/>
      <c r="AA91" s="58" t="str">
        <f t="shared" si="3"/>
        <v>Zeitreihe_1</v>
      </c>
    </row>
    <row r="92" spans="1:27" ht="15" x14ac:dyDescent="0.25">
      <c r="A92" s="31"/>
      <c r="B92" s="31"/>
      <c r="C92" s="31"/>
      <c r="D92" s="32"/>
      <c r="E92" s="31"/>
      <c r="F92" s="31"/>
      <c r="G92" s="31"/>
      <c r="H92" s="31"/>
      <c r="I92" s="31"/>
      <c r="J92" s="31"/>
      <c r="K92" s="187">
        <f t="shared" si="2"/>
        <v>0</v>
      </c>
      <c r="L92" s="31"/>
      <c r="M92" s="31"/>
      <c r="N92" s="31"/>
      <c r="O92" s="31"/>
      <c r="AA92" s="58" t="str">
        <f t="shared" si="3"/>
        <v>Zeitreihe_1</v>
      </c>
    </row>
    <row r="93" spans="1:27" ht="15" x14ac:dyDescent="0.25">
      <c r="A93" s="31"/>
      <c r="B93" s="31"/>
      <c r="C93" s="31"/>
      <c r="D93" s="32"/>
      <c r="E93" s="31"/>
      <c r="F93" s="31"/>
      <c r="G93" s="31"/>
      <c r="H93" s="31"/>
      <c r="I93" s="31"/>
      <c r="J93" s="31"/>
      <c r="K93" s="187">
        <f t="shared" si="2"/>
        <v>0</v>
      </c>
      <c r="L93" s="31"/>
      <c r="M93" s="31"/>
      <c r="N93" s="31"/>
      <c r="O93" s="31"/>
      <c r="AA93" s="58" t="str">
        <f t="shared" si="3"/>
        <v>Zeitreihe_1</v>
      </c>
    </row>
    <row r="94" spans="1:27" ht="15" x14ac:dyDescent="0.25">
      <c r="A94" s="31"/>
      <c r="B94" s="31"/>
      <c r="C94" s="31"/>
      <c r="D94" s="32"/>
      <c r="E94" s="31"/>
      <c r="F94" s="31"/>
      <c r="G94" s="31"/>
      <c r="H94" s="31"/>
      <c r="I94" s="31"/>
      <c r="J94" s="31"/>
      <c r="K94" s="187">
        <f t="shared" si="2"/>
        <v>0</v>
      </c>
      <c r="L94" s="31"/>
      <c r="M94" s="31"/>
      <c r="N94" s="31"/>
      <c r="O94" s="31"/>
      <c r="AA94" s="58" t="str">
        <f t="shared" si="3"/>
        <v>Zeitreihe_1</v>
      </c>
    </row>
    <row r="95" spans="1:27" ht="15" x14ac:dyDescent="0.25">
      <c r="A95" s="31"/>
      <c r="B95" s="31"/>
      <c r="C95" s="31"/>
      <c r="D95" s="32"/>
      <c r="E95" s="31"/>
      <c r="F95" s="31"/>
      <c r="G95" s="31"/>
      <c r="H95" s="31"/>
      <c r="I95" s="31"/>
      <c r="J95" s="31"/>
      <c r="K95" s="187">
        <f t="shared" si="2"/>
        <v>0</v>
      </c>
      <c r="L95" s="31"/>
      <c r="M95" s="31"/>
      <c r="N95" s="31"/>
      <c r="O95" s="31"/>
      <c r="AA95" s="58" t="str">
        <f t="shared" si="3"/>
        <v>Zeitreihe_1</v>
      </c>
    </row>
    <row r="96" spans="1:27" ht="15" x14ac:dyDescent="0.25">
      <c r="A96" s="31"/>
      <c r="B96" s="31"/>
      <c r="C96" s="31"/>
      <c r="D96" s="32"/>
      <c r="E96" s="31"/>
      <c r="F96" s="31"/>
      <c r="G96" s="31"/>
      <c r="H96" s="31"/>
      <c r="I96" s="31"/>
      <c r="J96" s="31"/>
      <c r="K96" s="187">
        <f t="shared" si="2"/>
        <v>0</v>
      </c>
      <c r="L96" s="31"/>
      <c r="M96" s="31"/>
      <c r="N96" s="31"/>
      <c r="O96" s="31"/>
      <c r="AA96" s="58" t="str">
        <f t="shared" si="3"/>
        <v>Zeitreihe_1</v>
      </c>
    </row>
    <row r="97" spans="1:27" ht="15" x14ac:dyDescent="0.25">
      <c r="A97" s="31"/>
      <c r="B97" s="31"/>
      <c r="C97" s="31"/>
      <c r="D97" s="32"/>
      <c r="E97" s="31"/>
      <c r="F97" s="31"/>
      <c r="G97" s="31"/>
      <c r="H97" s="31"/>
      <c r="I97" s="31"/>
      <c r="J97" s="31"/>
      <c r="K97" s="187">
        <f t="shared" si="2"/>
        <v>0</v>
      </c>
      <c r="L97" s="31"/>
      <c r="M97" s="31"/>
      <c r="N97" s="31"/>
      <c r="O97" s="31"/>
      <c r="AA97" s="58" t="str">
        <f t="shared" si="3"/>
        <v>Zeitreihe_1</v>
      </c>
    </row>
    <row r="98" spans="1:27" ht="15" x14ac:dyDescent="0.25">
      <c r="A98" s="31"/>
      <c r="B98" s="31"/>
      <c r="C98" s="31"/>
      <c r="D98" s="32"/>
      <c r="E98" s="31"/>
      <c r="F98" s="31"/>
      <c r="G98" s="31"/>
      <c r="H98" s="31"/>
      <c r="I98" s="31"/>
      <c r="J98" s="31"/>
      <c r="K98" s="187">
        <f t="shared" si="2"/>
        <v>0</v>
      </c>
      <c r="L98" s="31"/>
      <c r="M98" s="31"/>
      <c r="N98" s="31"/>
      <c r="O98" s="31"/>
      <c r="AA98" s="58" t="str">
        <f t="shared" si="3"/>
        <v>Zeitreihe_1</v>
      </c>
    </row>
    <row r="99" spans="1:27" ht="15" x14ac:dyDescent="0.25">
      <c r="A99" s="31"/>
      <c r="B99" s="31"/>
      <c r="C99" s="31"/>
      <c r="D99" s="32"/>
      <c r="E99" s="31"/>
      <c r="F99" s="31"/>
      <c r="G99" s="31"/>
      <c r="H99" s="31"/>
      <c r="I99" s="31"/>
      <c r="J99" s="31"/>
      <c r="K99" s="187">
        <f t="shared" si="2"/>
        <v>0</v>
      </c>
      <c r="L99" s="31"/>
      <c r="M99" s="31"/>
      <c r="N99" s="31"/>
      <c r="O99" s="31"/>
      <c r="AA99" s="58" t="str">
        <f t="shared" si="3"/>
        <v>Zeitreihe_1</v>
      </c>
    </row>
    <row r="100" spans="1:27" ht="15" x14ac:dyDescent="0.25">
      <c r="A100" s="31"/>
      <c r="B100" s="31"/>
      <c r="C100" s="31"/>
      <c r="D100" s="32"/>
      <c r="E100" s="31"/>
      <c r="F100" s="31"/>
      <c r="G100" s="31"/>
      <c r="H100" s="31"/>
      <c r="I100" s="31"/>
      <c r="J100" s="31"/>
      <c r="K100" s="187">
        <f t="shared" si="2"/>
        <v>0</v>
      </c>
      <c r="L100" s="31"/>
      <c r="M100" s="31"/>
      <c r="N100" s="31"/>
      <c r="O100" s="31"/>
      <c r="AA100" s="58" t="str">
        <f t="shared" si="3"/>
        <v>Zeitreihe_1</v>
      </c>
    </row>
    <row r="101" spans="1:27" ht="15" x14ac:dyDescent="0.25">
      <c r="A101" s="31"/>
      <c r="B101" s="31"/>
      <c r="C101" s="31"/>
      <c r="D101" s="32"/>
      <c r="E101" s="31"/>
      <c r="F101" s="31"/>
      <c r="G101" s="31"/>
      <c r="H101" s="31"/>
      <c r="I101" s="31"/>
      <c r="J101" s="31"/>
      <c r="K101" s="187">
        <f t="shared" si="2"/>
        <v>0</v>
      </c>
      <c r="L101" s="31"/>
      <c r="M101" s="31"/>
      <c r="N101" s="31"/>
      <c r="O101" s="31"/>
      <c r="AA101" s="58" t="str">
        <f t="shared" si="3"/>
        <v>Zeitreihe_1</v>
      </c>
    </row>
    <row r="102" spans="1:27" ht="15" x14ac:dyDescent="0.25">
      <c r="A102" s="31"/>
      <c r="B102" s="31"/>
      <c r="C102" s="31"/>
      <c r="D102" s="32"/>
      <c r="E102" s="31"/>
      <c r="F102" s="31"/>
      <c r="G102" s="31"/>
      <c r="H102" s="31"/>
      <c r="I102" s="31"/>
      <c r="J102" s="31"/>
      <c r="K102" s="187">
        <f t="shared" si="2"/>
        <v>0</v>
      </c>
      <c r="L102" s="31"/>
      <c r="M102" s="31"/>
      <c r="N102" s="31"/>
      <c r="O102" s="31"/>
      <c r="AA102" s="58" t="str">
        <f t="shared" si="3"/>
        <v>Zeitreihe_1</v>
      </c>
    </row>
    <row r="103" spans="1:27" ht="15" x14ac:dyDescent="0.25">
      <c r="A103" s="31"/>
      <c r="B103" s="31"/>
      <c r="C103" s="31"/>
      <c r="D103" s="32"/>
      <c r="E103" s="31"/>
      <c r="F103" s="31"/>
      <c r="G103" s="31"/>
      <c r="H103" s="31"/>
      <c r="I103" s="31"/>
      <c r="J103" s="31"/>
      <c r="K103" s="187">
        <f t="shared" si="2"/>
        <v>0</v>
      </c>
      <c r="L103" s="31"/>
      <c r="M103" s="31"/>
      <c r="N103" s="31"/>
      <c r="O103" s="31"/>
      <c r="AA103" s="58" t="str">
        <f t="shared" si="3"/>
        <v>Zeitreihe_1</v>
      </c>
    </row>
    <row r="104" spans="1:27" ht="15" x14ac:dyDescent="0.25">
      <c r="A104" s="31"/>
      <c r="B104" s="31"/>
      <c r="C104" s="31"/>
      <c r="D104" s="32"/>
      <c r="E104" s="31"/>
      <c r="F104" s="31"/>
      <c r="G104" s="31"/>
      <c r="H104" s="31"/>
      <c r="I104" s="31"/>
      <c r="J104" s="31"/>
      <c r="K104" s="187">
        <f t="shared" si="2"/>
        <v>0</v>
      </c>
      <c r="L104" s="31"/>
      <c r="M104" s="31"/>
      <c r="N104" s="31"/>
      <c r="O104" s="31"/>
      <c r="AA104" s="58" t="str">
        <f t="shared" si="3"/>
        <v>Zeitreihe_1</v>
      </c>
    </row>
    <row r="105" spans="1:27" ht="15" x14ac:dyDescent="0.25">
      <c r="A105" s="31"/>
      <c r="B105" s="31"/>
      <c r="C105" s="31"/>
      <c r="D105" s="32"/>
      <c r="E105" s="31"/>
      <c r="F105" s="31"/>
      <c r="G105" s="31"/>
      <c r="H105" s="31"/>
      <c r="I105" s="31"/>
      <c r="J105" s="31"/>
      <c r="K105" s="187">
        <f t="shared" si="2"/>
        <v>0</v>
      </c>
      <c r="L105" s="31"/>
      <c r="M105" s="31"/>
      <c r="N105" s="31"/>
      <c r="O105" s="31"/>
      <c r="AA105" s="58" t="str">
        <f t="shared" si="3"/>
        <v>Zeitreihe_1</v>
      </c>
    </row>
    <row r="106" spans="1:27" ht="15" x14ac:dyDescent="0.25">
      <c r="A106" s="31"/>
      <c r="B106" s="31"/>
      <c r="C106" s="31"/>
      <c r="D106" s="32"/>
      <c r="E106" s="31"/>
      <c r="F106" s="31"/>
      <c r="G106" s="31"/>
      <c r="H106" s="31"/>
      <c r="I106" s="31"/>
      <c r="J106" s="31"/>
      <c r="K106" s="187">
        <f t="shared" si="2"/>
        <v>0</v>
      </c>
      <c r="L106" s="31"/>
      <c r="M106" s="31"/>
      <c r="N106" s="31"/>
      <c r="O106" s="31"/>
      <c r="AA106" s="58" t="str">
        <f t="shared" si="3"/>
        <v>Zeitreihe_1</v>
      </c>
    </row>
    <row r="107" spans="1:27" ht="15" x14ac:dyDescent="0.25">
      <c r="A107" s="31"/>
      <c r="B107" s="31"/>
      <c r="C107" s="31"/>
      <c r="D107" s="32"/>
      <c r="E107" s="31"/>
      <c r="F107" s="31"/>
      <c r="G107" s="31"/>
      <c r="H107" s="31"/>
      <c r="I107" s="31"/>
      <c r="J107" s="31"/>
      <c r="K107" s="187">
        <f t="shared" si="2"/>
        <v>0</v>
      </c>
      <c r="L107" s="31"/>
      <c r="M107" s="31"/>
      <c r="N107" s="31"/>
      <c r="O107" s="31"/>
      <c r="AA107" s="58" t="str">
        <f t="shared" si="3"/>
        <v>Zeitreihe_1</v>
      </c>
    </row>
    <row r="108" spans="1:27" ht="15" x14ac:dyDescent="0.25">
      <c r="A108" s="31"/>
      <c r="B108" s="31"/>
      <c r="C108" s="31"/>
      <c r="D108" s="32"/>
      <c r="E108" s="31"/>
      <c r="F108" s="31"/>
      <c r="G108" s="31"/>
      <c r="H108" s="31"/>
      <c r="I108" s="31"/>
      <c r="J108" s="31"/>
      <c r="K108" s="187">
        <f t="shared" si="2"/>
        <v>0</v>
      </c>
      <c r="L108" s="31"/>
      <c r="M108" s="31"/>
      <c r="N108" s="31"/>
      <c r="O108" s="31"/>
      <c r="AA108" s="58" t="str">
        <f t="shared" si="3"/>
        <v>Zeitreihe_1</v>
      </c>
    </row>
    <row r="109" spans="1:27" ht="15" x14ac:dyDescent="0.25">
      <c r="A109" s="31"/>
      <c r="B109" s="31"/>
      <c r="C109" s="31"/>
      <c r="D109" s="32"/>
      <c r="E109" s="31"/>
      <c r="F109" s="31"/>
      <c r="G109" s="31"/>
      <c r="H109" s="31"/>
      <c r="I109" s="31"/>
      <c r="J109" s="31"/>
      <c r="K109" s="187">
        <f t="shared" si="2"/>
        <v>0</v>
      </c>
      <c r="L109" s="31"/>
      <c r="M109" s="31"/>
      <c r="N109" s="31"/>
      <c r="O109" s="31"/>
      <c r="AA109" s="58" t="str">
        <f t="shared" si="3"/>
        <v>Zeitreihe_1</v>
      </c>
    </row>
    <row r="110" spans="1:27" ht="15" x14ac:dyDescent="0.25">
      <c r="A110" s="31"/>
      <c r="B110" s="31"/>
      <c r="C110" s="31"/>
      <c r="D110" s="32"/>
      <c r="E110" s="31"/>
      <c r="F110" s="31"/>
      <c r="G110" s="31"/>
      <c r="H110" s="31"/>
      <c r="I110" s="31"/>
      <c r="J110" s="31"/>
      <c r="K110" s="187">
        <f t="shared" si="2"/>
        <v>0</v>
      </c>
      <c r="L110" s="31"/>
      <c r="M110" s="31"/>
      <c r="N110" s="31"/>
      <c r="O110" s="31"/>
      <c r="AA110" s="58" t="str">
        <f t="shared" si="3"/>
        <v>Zeitreihe_1</v>
      </c>
    </row>
    <row r="111" spans="1:27" ht="15" x14ac:dyDescent="0.25">
      <c r="A111" s="31"/>
      <c r="B111" s="31"/>
      <c r="C111" s="31"/>
      <c r="D111" s="32"/>
      <c r="E111" s="31"/>
      <c r="F111" s="31"/>
      <c r="G111" s="31"/>
      <c r="H111" s="31"/>
      <c r="I111" s="31"/>
      <c r="J111" s="31"/>
      <c r="K111" s="187">
        <f t="shared" si="2"/>
        <v>0</v>
      </c>
      <c r="L111" s="31"/>
      <c r="M111" s="31"/>
      <c r="N111" s="31"/>
      <c r="O111" s="31"/>
      <c r="AA111" s="58" t="str">
        <f t="shared" si="3"/>
        <v>Zeitreihe_1</v>
      </c>
    </row>
    <row r="112" spans="1:27" ht="15" x14ac:dyDescent="0.25">
      <c r="A112" s="31"/>
      <c r="B112" s="31"/>
      <c r="C112" s="31"/>
      <c r="D112" s="32"/>
      <c r="E112" s="31"/>
      <c r="F112" s="31"/>
      <c r="G112" s="31"/>
      <c r="H112" s="31"/>
      <c r="I112" s="31"/>
      <c r="J112" s="31"/>
      <c r="K112" s="187">
        <f t="shared" si="2"/>
        <v>0</v>
      </c>
      <c r="L112" s="31"/>
      <c r="M112" s="31"/>
      <c r="N112" s="31"/>
      <c r="O112" s="31"/>
      <c r="AA112" s="58" t="str">
        <f t="shared" si="3"/>
        <v>Zeitreihe_1</v>
      </c>
    </row>
    <row r="113" spans="1:27" ht="15" x14ac:dyDescent="0.25">
      <c r="A113" s="31"/>
      <c r="B113" s="31"/>
      <c r="C113" s="31"/>
      <c r="D113" s="32"/>
      <c r="E113" s="31"/>
      <c r="F113" s="31"/>
      <c r="G113" s="31"/>
      <c r="H113" s="31"/>
      <c r="I113" s="31"/>
      <c r="J113" s="31"/>
      <c r="K113" s="187">
        <f t="shared" si="2"/>
        <v>0</v>
      </c>
      <c r="L113" s="31"/>
      <c r="M113" s="31"/>
      <c r="N113" s="31"/>
      <c r="O113" s="31"/>
      <c r="AA113" s="58" t="str">
        <f t="shared" si="3"/>
        <v>Zeitreihe_1</v>
      </c>
    </row>
    <row r="114" spans="1:27" ht="15" x14ac:dyDescent="0.25">
      <c r="A114" s="31"/>
      <c r="B114" s="31"/>
      <c r="C114" s="31"/>
      <c r="D114" s="32"/>
      <c r="E114" s="31"/>
      <c r="F114" s="31"/>
      <c r="G114" s="31"/>
      <c r="H114" s="31"/>
      <c r="I114" s="31"/>
      <c r="J114" s="31"/>
      <c r="K114" s="187">
        <f t="shared" si="2"/>
        <v>0</v>
      </c>
      <c r="L114" s="31"/>
      <c r="M114" s="31"/>
      <c r="N114" s="31"/>
      <c r="O114" s="31"/>
      <c r="AA114" s="58" t="str">
        <f t="shared" si="3"/>
        <v>Zeitreihe_1</v>
      </c>
    </row>
    <row r="115" spans="1:27" ht="15" x14ac:dyDescent="0.25">
      <c r="A115" s="31"/>
      <c r="B115" s="31"/>
      <c r="C115" s="31"/>
      <c r="D115" s="32"/>
      <c r="E115" s="31"/>
      <c r="F115" s="31"/>
      <c r="G115" s="31"/>
      <c r="H115" s="31"/>
      <c r="I115" s="31"/>
      <c r="J115" s="31"/>
      <c r="K115" s="187">
        <f t="shared" si="2"/>
        <v>0</v>
      </c>
      <c r="L115" s="31"/>
      <c r="M115" s="31"/>
      <c r="N115" s="31"/>
      <c r="O115" s="31"/>
      <c r="AA115" s="58" t="str">
        <f t="shared" si="3"/>
        <v>Zeitreihe_1</v>
      </c>
    </row>
    <row r="116" spans="1:27" ht="15" x14ac:dyDescent="0.25">
      <c r="A116" s="31"/>
      <c r="B116" s="31"/>
      <c r="C116" s="31"/>
      <c r="D116" s="32"/>
      <c r="E116" s="31"/>
      <c r="F116" s="31"/>
      <c r="G116" s="31"/>
      <c r="H116" s="31"/>
      <c r="I116" s="31"/>
      <c r="J116" s="31"/>
      <c r="K116" s="187">
        <f t="shared" si="2"/>
        <v>0</v>
      </c>
      <c r="L116" s="31"/>
      <c r="M116" s="31"/>
      <c r="N116" s="31"/>
      <c r="O116" s="31"/>
      <c r="AA116" s="58" t="str">
        <f t="shared" si="3"/>
        <v>Zeitreihe_1</v>
      </c>
    </row>
    <row r="117" spans="1:27" ht="15" x14ac:dyDescent="0.25">
      <c r="A117" s="31"/>
      <c r="B117" s="31"/>
      <c r="C117" s="31"/>
      <c r="D117" s="32"/>
      <c r="E117" s="31"/>
      <c r="F117" s="31"/>
      <c r="G117" s="31"/>
      <c r="H117" s="31"/>
      <c r="I117" s="31"/>
      <c r="J117" s="31"/>
      <c r="K117" s="187">
        <f t="shared" si="2"/>
        <v>0</v>
      </c>
      <c r="L117" s="31"/>
      <c r="M117" s="31"/>
      <c r="N117" s="31"/>
      <c r="O117" s="31"/>
      <c r="AA117" s="58" t="str">
        <f t="shared" si="3"/>
        <v>Zeitreihe_1</v>
      </c>
    </row>
    <row r="118" spans="1:27" ht="15" x14ac:dyDescent="0.25">
      <c r="A118" s="31"/>
      <c r="B118" s="31"/>
      <c r="C118" s="31"/>
      <c r="D118" s="32"/>
      <c r="E118" s="31"/>
      <c r="F118" s="31"/>
      <c r="G118" s="31"/>
      <c r="H118" s="31"/>
      <c r="I118" s="31"/>
      <c r="J118" s="31"/>
      <c r="K118" s="187">
        <f t="shared" si="2"/>
        <v>0</v>
      </c>
      <c r="L118" s="31"/>
      <c r="M118" s="31"/>
      <c r="N118" s="31"/>
      <c r="O118" s="31"/>
      <c r="AA118" s="58" t="str">
        <f t="shared" si="3"/>
        <v>Zeitreihe_1</v>
      </c>
    </row>
    <row r="119" spans="1:27" ht="15" x14ac:dyDescent="0.25">
      <c r="A119" s="31"/>
      <c r="B119" s="31"/>
      <c r="C119" s="31"/>
      <c r="D119" s="32"/>
      <c r="E119" s="31"/>
      <c r="F119" s="31"/>
      <c r="G119" s="31"/>
      <c r="H119" s="31"/>
      <c r="I119" s="31"/>
      <c r="J119" s="31"/>
      <c r="K119" s="187">
        <f t="shared" si="2"/>
        <v>0</v>
      </c>
      <c r="L119" s="31"/>
      <c r="M119" s="31"/>
      <c r="N119" s="31"/>
      <c r="O119" s="31"/>
      <c r="AA119" s="58" t="str">
        <f t="shared" si="3"/>
        <v>Zeitreihe_1</v>
      </c>
    </row>
    <row r="120" spans="1:27" ht="15" x14ac:dyDescent="0.25">
      <c r="A120" s="31"/>
      <c r="B120" s="31"/>
      <c r="C120" s="31"/>
      <c r="D120" s="32"/>
      <c r="E120" s="31"/>
      <c r="F120" s="31"/>
      <c r="G120" s="31"/>
      <c r="H120" s="31"/>
      <c r="I120" s="31"/>
      <c r="J120" s="31"/>
      <c r="K120" s="187">
        <f t="shared" si="2"/>
        <v>0</v>
      </c>
      <c r="L120" s="31"/>
      <c r="M120" s="31"/>
      <c r="N120" s="31"/>
      <c r="O120" s="31"/>
      <c r="AA120" s="58" t="str">
        <f t="shared" si="3"/>
        <v>Zeitreihe_1</v>
      </c>
    </row>
    <row r="121" spans="1:27" ht="15" x14ac:dyDescent="0.25">
      <c r="A121" s="31"/>
      <c r="B121" s="31"/>
      <c r="C121" s="31"/>
      <c r="D121" s="32"/>
      <c r="E121" s="31"/>
      <c r="F121" s="31"/>
      <c r="G121" s="31"/>
      <c r="H121" s="31"/>
      <c r="I121" s="31"/>
      <c r="J121" s="31"/>
      <c r="K121" s="187">
        <f t="shared" si="2"/>
        <v>0</v>
      </c>
      <c r="L121" s="31"/>
      <c r="M121" s="31"/>
      <c r="N121" s="31"/>
      <c r="O121" s="31"/>
      <c r="AA121" s="58" t="str">
        <f t="shared" si="3"/>
        <v>Zeitreihe_1</v>
      </c>
    </row>
    <row r="122" spans="1:27" ht="15" x14ac:dyDescent="0.25">
      <c r="A122" s="31"/>
      <c r="B122" s="31"/>
      <c r="C122" s="31"/>
      <c r="D122" s="32"/>
      <c r="E122" s="31"/>
      <c r="F122" s="31"/>
      <c r="G122" s="31"/>
      <c r="H122" s="31"/>
      <c r="I122" s="31"/>
      <c r="J122" s="31"/>
      <c r="K122" s="187">
        <f t="shared" si="2"/>
        <v>0</v>
      </c>
      <c r="L122" s="31"/>
      <c r="M122" s="31"/>
      <c r="N122" s="31"/>
      <c r="O122" s="31"/>
      <c r="AA122" s="58" t="str">
        <f t="shared" si="3"/>
        <v>Zeitreihe_1</v>
      </c>
    </row>
    <row r="123" spans="1:27" ht="15" x14ac:dyDescent="0.25">
      <c r="A123" s="31"/>
      <c r="B123" s="31"/>
      <c r="C123" s="31"/>
      <c r="D123" s="32"/>
      <c r="E123" s="31"/>
      <c r="F123" s="31"/>
      <c r="G123" s="31"/>
      <c r="H123" s="31"/>
      <c r="I123" s="31"/>
      <c r="J123" s="31"/>
      <c r="K123" s="187">
        <f t="shared" si="2"/>
        <v>0</v>
      </c>
      <c r="L123" s="31"/>
      <c r="M123" s="31"/>
      <c r="N123" s="31"/>
      <c r="O123" s="31"/>
      <c r="AA123" s="58" t="str">
        <f t="shared" si="3"/>
        <v>Zeitreihe_1</v>
      </c>
    </row>
    <row r="124" spans="1:27" ht="15" x14ac:dyDescent="0.25">
      <c r="A124" s="31"/>
      <c r="B124" s="31"/>
      <c r="C124" s="31"/>
      <c r="D124" s="32"/>
      <c r="E124" s="31"/>
      <c r="F124" s="31"/>
      <c r="G124" s="31"/>
      <c r="H124" s="31"/>
      <c r="I124" s="31"/>
      <c r="J124" s="31"/>
      <c r="K124" s="187">
        <f t="shared" si="2"/>
        <v>0</v>
      </c>
      <c r="L124" s="31"/>
      <c r="M124" s="31"/>
      <c r="N124" s="31"/>
      <c r="O124" s="31"/>
      <c r="AA124" s="58" t="str">
        <f t="shared" si="3"/>
        <v>Zeitreihe_1</v>
      </c>
    </row>
    <row r="125" spans="1:27" ht="15" x14ac:dyDescent="0.25">
      <c r="A125" s="31"/>
      <c r="B125" s="31"/>
      <c r="C125" s="31"/>
      <c r="D125" s="32"/>
      <c r="E125" s="31"/>
      <c r="F125" s="31"/>
      <c r="G125" s="31"/>
      <c r="H125" s="31"/>
      <c r="I125" s="31"/>
      <c r="J125" s="31"/>
      <c r="K125" s="187">
        <f t="shared" si="2"/>
        <v>0</v>
      </c>
      <c r="L125" s="31"/>
      <c r="M125" s="31"/>
      <c r="N125" s="31"/>
      <c r="O125" s="31"/>
      <c r="AA125" s="58" t="str">
        <f t="shared" si="3"/>
        <v>Zeitreihe_1</v>
      </c>
    </row>
    <row r="126" spans="1:27" ht="15" x14ac:dyDescent="0.25">
      <c r="A126" s="31"/>
      <c r="B126" s="31"/>
      <c r="C126" s="31"/>
      <c r="D126" s="32"/>
      <c r="E126" s="31"/>
      <c r="F126" s="31"/>
      <c r="G126" s="31"/>
      <c r="H126" s="31"/>
      <c r="I126" s="31"/>
      <c r="J126" s="31"/>
      <c r="K126" s="187">
        <f t="shared" si="2"/>
        <v>0</v>
      </c>
      <c r="L126" s="31"/>
      <c r="M126" s="31"/>
      <c r="N126" s="31"/>
      <c r="O126" s="31"/>
      <c r="AA126" s="58" t="str">
        <f t="shared" si="3"/>
        <v>Zeitreihe_1</v>
      </c>
    </row>
    <row r="127" spans="1:27" ht="15" x14ac:dyDescent="0.25">
      <c r="A127" s="31"/>
      <c r="B127" s="31"/>
      <c r="C127" s="31"/>
      <c r="D127" s="32"/>
      <c r="E127" s="31"/>
      <c r="F127" s="31"/>
      <c r="G127" s="31"/>
      <c r="H127" s="31"/>
      <c r="I127" s="31"/>
      <c r="J127" s="31"/>
      <c r="K127" s="187">
        <f t="shared" si="2"/>
        <v>0</v>
      </c>
      <c r="L127" s="31"/>
      <c r="M127" s="31"/>
      <c r="N127" s="31"/>
      <c r="O127" s="31"/>
      <c r="AA127" s="58" t="str">
        <f t="shared" si="3"/>
        <v>Zeitreihe_1</v>
      </c>
    </row>
    <row r="128" spans="1:27" ht="15" x14ac:dyDescent="0.25">
      <c r="A128" s="31"/>
      <c r="B128" s="31"/>
      <c r="C128" s="31"/>
      <c r="D128" s="32"/>
      <c r="E128" s="31"/>
      <c r="F128" s="31"/>
      <c r="G128" s="31"/>
      <c r="H128" s="31"/>
      <c r="I128" s="31"/>
      <c r="J128" s="31"/>
      <c r="K128" s="187">
        <f t="shared" si="2"/>
        <v>0</v>
      </c>
      <c r="L128" s="31"/>
      <c r="M128" s="31"/>
      <c r="N128" s="31"/>
      <c r="O128" s="31"/>
      <c r="AA128" s="58" t="str">
        <f t="shared" si="3"/>
        <v>Zeitreihe_1</v>
      </c>
    </row>
    <row r="129" spans="1:27" ht="15" x14ac:dyDescent="0.25">
      <c r="A129" s="31"/>
      <c r="B129" s="31"/>
      <c r="C129" s="31"/>
      <c r="D129" s="32"/>
      <c r="E129" s="31"/>
      <c r="F129" s="31"/>
      <c r="G129" s="31"/>
      <c r="H129" s="31"/>
      <c r="I129" s="31"/>
      <c r="J129" s="31"/>
      <c r="K129" s="187">
        <f t="shared" si="2"/>
        <v>0</v>
      </c>
      <c r="L129" s="31"/>
      <c r="M129" s="31"/>
      <c r="N129" s="31"/>
      <c r="O129" s="31"/>
      <c r="AA129" s="58" t="str">
        <f t="shared" si="3"/>
        <v>Zeitreihe_1</v>
      </c>
    </row>
    <row r="130" spans="1:27" ht="15" x14ac:dyDescent="0.25">
      <c r="A130" s="31"/>
      <c r="B130" s="31"/>
      <c r="C130" s="31"/>
      <c r="D130" s="32"/>
      <c r="E130" s="31"/>
      <c r="F130" s="31"/>
      <c r="G130" s="31"/>
      <c r="H130" s="31"/>
      <c r="I130" s="31"/>
      <c r="J130" s="31"/>
      <c r="K130" s="187">
        <f t="shared" si="2"/>
        <v>0</v>
      </c>
      <c r="L130" s="31"/>
      <c r="M130" s="31"/>
      <c r="N130" s="31"/>
      <c r="O130" s="31"/>
      <c r="AA130" s="58" t="str">
        <f t="shared" si="3"/>
        <v>Zeitreihe_1</v>
      </c>
    </row>
    <row r="131" spans="1:27" ht="15" x14ac:dyDescent="0.25">
      <c r="A131" s="31"/>
      <c r="B131" s="31"/>
      <c r="C131" s="31"/>
      <c r="D131" s="32"/>
      <c r="E131" s="31"/>
      <c r="F131" s="31"/>
      <c r="G131" s="31"/>
      <c r="H131" s="31"/>
      <c r="I131" s="31"/>
      <c r="J131" s="31"/>
      <c r="K131" s="187">
        <f t="shared" si="2"/>
        <v>0</v>
      </c>
      <c r="L131" s="31"/>
      <c r="M131" s="31"/>
      <c r="N131" s="31"/>
      <c r="O131" s="31"/>
      <c r="AA131" s="58" t="str">
        <f t="shared" si="3"/>
        <v>Zeitreihe_1</v>
      </c>
    </row>
    <row r="132" spans="1:27" ht="15" x14ac:dyDescent="0.25">
      <c r="A132" s="31"/>
      <c r="B132" s="31"/>
      <c r="C132" s="31"/>
      <c r="D132" s="32"/>
      <c r="E132" s="31"/>
      <c r="F132" s="31"/>
      <c r="G132" s="31"/>
      <c r="H132" s="31"/>
      <c r="I132" s="31"/>
      <c r="J132" s="31"/>
      <c r="K132" s="187">
        <f t="shared" si="2"/>
        <v>0</v>
      </c>
      <c r="L132" s="31"/>
      <c r="M132" s="31"/>
      <c r="N132" s="31"/>
      <c r="O132" s="31"/>
      <c r="AA132" s="58" t="str">
        <f t="shared" si="3"/>
        <v>Zeitreihe_1</v>
      </c>
    </row>
    <row r="133" spans="1:27" ht="15" x14ac:dyDescent="0.25">
      <c r="A133" s="31"/>
      <c r="B133" s="31"/>
      <c r="C133" s="31"/>
      <c r="D133" s="32"/>
      <c r="E133" s="31"/>
      <c r="F133" s="31"/>
      <c r="G133" s="31"/>
      <c r="H133" s="31"/>
      <c r="I133" s="31"/>
      <c r="J133" s="31"/>
      <c r="K133" s="187">
        <f t="shared" si="2"/>
        <v>0</v>
      </c>
      <c r="L133" s="31"/>
      <c r="M133" s="31"/>
      <c r="N133" s="31"/>
      <c r="O133" s="31"/>
      <c r="AA133" s="58" t="str">
        <f t="shared" si="3"/>
        <v>Zeitreihe_1</v>
      </c>
    </row>
    <row r="134" spans="1:27" ht="15" x14ac:dyDescent="0.25">
      <c r="A134" s="31"/>
      <c r="B134" s="31"/>
      <c r="C134" s="31"/>
      <c r="D134" s="32"/>
      <c r="E134" s="31"/>
      <c r="F134" s="31"/>
      <c r="G134" s="31"/>
      <c r="H134" s="31"/>
      <c r="I134" s="31"/>
      <c r="J134" s="31"/>
      <c r="K134" s="187">
        <f t="shared" ref="K134:K197" si="4">SUM(E134,F134,H134,I134)-SUM(G134,J134)</f>
        <v>0</v>
      </c>
      <c r="L134" s="31"/>
      <c r="M134" s="31"/>
      <c r="N134" s="31"/>
      <c r="O134" s="31"/>
      <c r="AA134" s="58" t="str">
        <f t="shared" si="3"/>
        <v>Zeitreihe_1</v>
      </c>
    </row>
    <row r="135" spans="1:27" ht="15" x14ac:dyDescent="0.25">
      <c r="A135" s="31"/>
      <c r="B135" s="31"/>
      <c r="C135" s="31"/>
      <c r="D135" s="32"/>
      <c r="E135" s="31"/>
      <c r="F135" s="31"/>
      <c r="G135" s="31"/>
      <c r="H135" s="31"/>
      <c r="I135" s="31"/>
      <c r="J135" s="31"/>
      <c r="K135" s="187">
        <f t="shared" si="4"/>
        <v>0</v>
      </c>
      <c r="L135" s="31"/>
      <c r="M135" s="31"/>
      <c r="N135" s="31"/>
      <c r="O135" s="31"/>
      <c r="AA135" s="58" t="str">
        <f t="shared" ref="AA135:AA198" si="5">IF(OR(B135="geleistete Anzahlungen und Anlagen im Bau des Sachanlagevermögens",B135="geleistete Anzahlungen auf immaterielle Vermögensgegenstände"),"Zeitreihe_2","Zeitreihe_1")</f>
        <v>Zeitreihe_1</v>
      </c>
    </row>
    <row r="136" spans="1:27" ht="15" x14ac:dyDescent="0.25">
      <c r="A136" s="31"/>
      <c r="B136" s="31"/>
      <c r="C136" s="31"/>
      <c r="D136" s="32"/>
      <c r="E136" s="31"/>
      <c r="F136" s="31"/>
      <c r="G136" s="31"/>
      <c r="H136" s="31"/>
      <c r="I136" s="31"/>
      <c r="J136" s="31"/>
      <c r="K136" s="187">
        <f t="shared" si="4"/>
        <v>0</v>
      </c>
      <c r="L136" s="31"/>
      <c r="M136" s="31"/>
      <c r="N136" s="31"/>
      <c r="O136" s="31"/>
      <c r="AA136" s="58" t="str">
        <f t="shared" si="5"/>
        <v>Zeitreihe_1</v>
      </c>
    </row>
    <row r="137" spans="1:27" ht="15" x14ac:dyDescent="0.25">
      <c r="A137" s="31"/>
      <c r="B137" s="31"/>
      <c r="C137" s="31"/>
      <c r="D137" s="32"/>
      <c r="E137" s="31"/>
      <c r="F137" s="31"/>
      <c r="G137" s="31"/>
      <c r="H137" s="31"/>
      <c r="I137" s="31"/>
      <c r="J137" s="31"/>
      <c r="K137" s="187">
        <f t="shared" si="4"/>
        <v>0</v>
      </c>
      <c r="L137" s="31"/>
      <c r="M137" s="31"/>
      <c r="N137" s="31"/>
      <c r="O137" s="31"/>
      <c r="AA137" s="58" t="str">
        <f t="shared" si="5"/>
        <v>Zeitreihe_1</v>
      </c>
    </row>
    <row r="138" spans="1:27" ht="15" x14ac:dyDescent="0.25">
      <c r="A138" s="31"/>
      <c r="B138" s="31"/>
      <c r="C138" s="31"/>
      <c r="D138" s="32"/>
      <c r="E138" s="31"/>
      <c r="F138" s="31"/>
      <c r="G138" s="31"/>
      <c r="H138" s="31"/>
      <c r="I138" s="31"/>
      <c r="J138" s="31"/>
      <c r="K138" s="187">
        <f t="shared" si="4"/>
        <v>0</v>
      </c>
      <c r="L138" s="31"/>
      <c r="M138" s="31"/>
      <c r="N138" s="31"/>
      <c r="O138" s="31"/>
      <c r="AA138" s="58" t="str">
        <f t="shared" si="5"/>
        <v>Zeitreihe_1</v>
      </c>
    </row>
    <row r="139" spans="1:27" ht="15" x14ac:dyDescent="0.25">
      <c r="A139" s="31"/>
      <c r="B139" s="31"/>
      <c r="C139" s="31"/>
      <c r="D139" s="32"/>
      <c r="E139" s="31"/>
      <c r="F139" s="31"/>
      <c r="G139" s="31"/>
      <c r="H139" s="31"/>
      <c r="I139" s="31"/>
      <c r="J139" s="31"/>
      <c r="K139" s="187">
        <f t="shared" si="4"/>
        <v>0</v>
      </c>
      <c r="L139" s="31"/>
      <c r="M139" s="31"/>
      <c r="N139" s="31"/>
      <c r="O139" s="31"/>
      <c r="AA139" s="58" t="str">
        <f t="shared" si="5"/>
        <v>Zeitreihe_1</v>
      </c>
    </row>
    <row r="140" spans="1:27" ht="15" x14ac:dyDescent="0.25">
      <c r="A140" s="31"/>
      <c r="B140" s="31"/>
      <c r="C140" s="31"/>
      <c r="D140" s="32"/>
      <c r="E140" s="31"/>
      <c r="F140" s="31"/>
      <c r="G140" s="31"/>
      <c r="H140" s="31"/>
      <c r="I140" s="31"/>
      <c r="J140" s="31"/>
      <c r="K140" s="187">
        <f t="shared" si="4"/>
        <v>0</v>
      </c>
      <c r="L140" s="31"/>
      <c r="M140" s="31"/>
      <c r="N140" s="31"/>
      <c r="O140" s="31"/>
      <c r="AA140" s="58" t="str">
        <f t="shared" si="5"/>
        <v>Zeitreihe_1</v>
      </c>
    </row>
    <row r="141" spans="1:27" ht="15" x14ac:dyDescent="0.25">
      <c r="A141" s="31"/>
      <c r="B141" s="31"/>
      <c r="C141" s="31"/>
      <c r="D141" s="32"/>
      <c r="E141" s="31"/>
      <c r="F141" s="31"/>
      <c r="G141" s="31"/>
      <c r="H141" s="31"/>
      <c r="I141" s="31"/>
      <c r="J141" s="31"/>
      <c r="K141" s="187">
        <f t="shared" si="4"/>
        <v>0</v>
      </c>
      <c r="L141" s="31"/>
      <c r="M141" s="31"/>
      <c r="N141" s="31"/>
      <c r="O141" s="31"/>
      <c r="AA141" s="58" t="str">
        <f t="shared" si="5"/>
        <v>Zeitreihe_1</v>
      </c>
    </row>
    <row r="142" spans="1:27" ht="15" x14ac:dyDescent="0.25">
      <c r="A142" s="31"/>
      <c r="B142" s="31"/>
      <c r="C142" s="31"/>
      <c r="D142" s="32"/>
      <c r="E142" s="31"/>
      <c r="F142" s="31"/>
      <c r="G142" s="31"/>
      <c r="H142" s="31"/>
      <c r="I142" s="31"/>
      <c r="J142" s="31"/>
      <c r="K142" s="187">
        <f t="shared" si="4"/>
        <v>0</v>
      </c>
      <c r="L142" s="31"/>
      <c r="M142" s="31"/>
      <c r="N142" s="31"/>
      <c r="O142" s="31"/>
      <c r="AA142" s="58" t="str">
        <f t="shared" si="5"/>
        <v>Zeitreihe_1</v>
      </c>
    </row>
    <row r="143" spans="1:27" ht="15" x14ac:dyDescent="0.25">
      <c r="A143" s="31"/>
      <c r="B143" s="31"/>
      <c r="C143" s="31"/>
      <c r="D143" s="32"/>
      <c r="E143" s="31"/>
      <c r="F143" s="31"/>
      <c r="G143" s="31"/>
      <c r="H143" s="31"/>
      <c r="I143" s="31"/>
      <c r="J143" s="31"/>
      <c r="K143" s="187">
        <f t="shared" si="4"/>
        <v>0</v>
      </c>
      <c r="L143" s="31"/>
      <c r="M143" s="31"/>
      <c r="N143" s="31"/>
      <c r="O143" s="31"/>
      <c r="AA143" s="58" t="str">
        <f t="shared" si="5"/>
        <v>Zeitreihe_1</v>
      </c>
    </row>
    <row r="144" spans="1:27" ht="15" x14ac:dyDescent="0.25">
      <c r="A144" s="31"/>
      <c r="B144" s="31"/>
      <c r="C144" s="31"/>
      <c r="D144" s="32"/>
      <c r="E144" s="31"/>
      <c r="F144" s="31"/>
      <c r="G144" s="31"/>
      <c r="H144" s="31"/>
      <c r="I144" s="31"/>
      <c r="J144" s="31"/>
      <c r="K144" s="187">
        <f t="shared" si="4"/>
        <v>0</v>
      </c>
      <c r="L144" s="31"/>
      <c r="M144" s="31"/>
      <c r="N144" s="31"/>
      <c r="O144" s="31"/>
      <c r="AA144" s="58" t="str">
        <f t="shared" si="5"/>
        <v>Zeitreihe_1</v>
      </c>
    </row>
    <row r="145" spans="1:27" ht="15" x14ac:dyDescent="0.25">
      <c r="A145" s="31"/>
      <c r="B145" s="31"/>
      <c r="C145" s="31"/>
      <c r="D145" s="32"/>
      <c r="E145" s="31"/>
      <c r="F145" s="31"/>
      <c r="G145" s="31"/>
      <c r="H145" s="31"/>
      <c r="I145" s="31"/>
      <c r="J145" s="31"/>
      <c r="K145" s="187">
        <f t="shared" si="4"/>
        <v>0</v>
      </c>
      <c r="L145" s="31"/>
      <c r="M145" s="31"/>
      <c r="N145" s="31"/>
      <c r="O145" s="31"/>
      <c r="AA145" s="58" t="str">
        <f t="shared" si="5"/>
        <v>Zeitreihe_1</v>
      </c>
    </row>
    <row r="146" spans="1:27" ht="15" x14ac:dyDescent="0.25">
      <c r="A146" s="31"/>
      <c r="B146" s="31"/>
      <c r="C146" s="31"/>
      <c r="D146" s="32"/>
      <c r="E146" s="31"/>
      <c r="F146" s="31"/>
      <c r="G146" s="31"/>
      <c r="H146" s="31"/>
      <c r="I146" s="31"/>
      <c r="J146" s="31"/>
      <c r="K146" s="187">
        <f t="shared" si="4"/>
        <v>0</v>
      </c>
      <c r="L146" s="31"/>
      <c r="M146" s="31"/>
      <c r="N146" s="31"/>
      <c r="O146" s="31"/>
      <c r="AA146" s="58" t="str">
        <f t="shared" si="5"/>
        <v>Zeitreihe_1</v>
      </c>
    </row>
    <row r="147" spans="1:27" ht="15" x14ac:dyDescent="0.25">
      <c r="A147" s="31"/>
      <c r="B147" s="31"/>
      <c r="C147" s="31"/>
      <c r="D147" s="32"/>
      <c r="E147" s="31"/>
      <c r="F147" s="31"/>
      <c r="G147" s="31"/>
      <c r="H147" s="31"/>
      <c r="I147" s="31"/>
      <c r="J147" s="31"/>
      <c r="K147" s="187">
        <f t="shared" si="4"/>
        <v>0</v>
      </c>
      <c r="L147" s="31"/>
      <c r="M147" s="31"/>
      <c r="N147" s="31"/>
      <c r="O147" s="31"/>
      <c r="AA147" s="58" t="str">
        <f t="shared" si="5"/>
        <v>Zeitreihe_1</v>
      </c>
    </row>
    <row r="148" spans="1:27" ht="15" x14ac:dyDescent="0.25">
      <c r="A148" s="31"/>
      <c r="B148" s="31"/>
      <c r="C148" s="31"/>
      <c r="D148" s="32"/>
      <c r="E148" s="31"/>
      <c r="F148" s="31"/>
      <c r="G148" s="31"/>
      <c r="H148" s="31"/>
      <c r="I148" s="31"/>
      <c r="J148" s="31"/>
      <c r="K148" s="187">
        <f t="shared" si="4"/>
        <v>0</v>
      </c>
      <c r="L148" s="31"/>
      <c r="M148" s="31"/>
      <c r="N148" s="31"/>
      <c r="O148" s="31"/>
      <c r="AA148" s="58" t="str">
        <f t="shared" si="5"/>
        <v>Zeitreihe_1</v>
      </c>
    </row>
    <row r="149" spans="1:27" ht="15" x14ac:dyDescent="0.25">
      <c r="A149" s="31"/>
      <c r="B149" s="31"/>
      <c r="C149" s="31"/>
      <c r="D149" s="32"/>
      <c r="E149" s="31"/>
      <c r="F149" s="31"/>
      <c r="G149" s="31"/>
      <c r="H149" s="31"/>
      <c r="I149" s="31"/>
      <c r="J149" s="31"/>
      <c r="K149" s="187">
        <f t="shared" si="4"/>
        <v>0</v>
      </c>
      <c r="L149" s="31"/>
      <c r="M149" s="31"/>
      <c r="N149" s="31"/>
      <c r="O149" s="31"/>
      <c r="AA149" s="58" t="str">
        <f t="shared" si="5"/>
        <v>Zeitreihe_1</v>
      </c>
    </row>
    <row r="150" spans="1:27" ht="15" x14ac:dyDescent="0.25">
      <c r="A150" s="31"/>
      <c r="B150" s="31"/>
      <c r="C150" s="31"/>
      <c r="D150" s="32"/>
      <c r="E150" s="31"/>
      <c r="F150" s="31"/>
      <c r="G150" s="31"/>
      <c r="H150" s="31"/>
      <c r="I150" s="31"/>
      <c r="J150" s="31"/>
      <c r="K150" s="187">
        <f t="shared" si="4"/>
        <v>0</v>
      </c>
      <c r="L150" s="31"/>
      <c r="M150" s="31"/>
      <c r="N150" s="31"/>
      <c r="O150" s="31"/>
      <c r="AA150" s="58" t="str">
        <f t="shared" si="5"/>
        <v>Zeitreihe_1</v>
      </c>
    </row>
    <row r="151" spans="1:27" ht="15" x14ac:dyDescent="0.25">
      <c r="A151" s="31"/>
      <c r="B151" s="31"/>
      <c r="C151" s="31"/>
      <c r="D151" s="32"/>
      <c r="E151" s="31"/>
      <c r="F151" s="31"/>
      <c r="G151" s="31"/>
      <c r="H151" s="31"/>
      <c r="I151" s="31"/>
      <c r="J151" s="31"/>
      <c r="K151" s="187">
        <f t="shared" si="4"/>
        <v>0</v>
      </c>
      <c r="L151" s="31"/>
      <c r="M151" s="31"/>
      <c r="N151" s="31"/>
      <c r="O151" s="31"/>
      <c r="AA151" s="58" t="str">
        <f t="shared" si="5"/>
        <v>Zeitreihe_1</v>
      </c>
    </row>
    <row r="152" spans="1:27" ht="15" x14ac:dyDescent="0.25">
      <c r="A152" s="31"/>
      <c r="B152" s="31"/>
      <c r="C152" s="31"/>
      <c r="D152" s="32"/>
      <c r="E152" s="31"/>
      <c r="F152" s="31"/>
      <c r="G152" s="31"/>
      <c r="H152" s="31"/>
      <c r="I152" s="31"/>
      <c r="J152" s="31"/>
      <c r="K152" s="187">
        <f t="shared" si="4"/>
        <v>0</v>
      </c>
      <c r="L152" s="31"/>
      <c r="M152" s="31"/>
      <c r="N152" s="31"/>
      <c r="O152" s="31"/>
      <c r="AA152" s="58" t="str">
        <f t="shared" si="5"/>
        <v>Zeitreihe_1</v>
      </c>
    </row>
    <row r="153" spans="1:27" ht="15" x14ac:dyDescent="0.25">
      <c r="A153" s="31"/>
      <c r="B153" s="31"/>
      <c r="C153" s="31"/>
      <c r="D153" s="32"/>
      <c r="E153" s="31"/>
      <c r="F153" s="31"/>
      <c r="G153" s="31"/>
      <c r="H153" s="31"/>
      <c r="I153" s="31"/>
      <c r="J153" s="31"/>
      <c r="K153" s="187">
        <f t="shared" si="4"/>
        <v>0</v>
      </c>
      <c r="L153" s="31"/>
      <c r="M153" s="31"/>
      <c r="N153" s="31"/>
      <c r="O153" s="31"/>
      <c r="AA153" s="58" t="str">
        <f t="shared" si="5"/>
        <v>Zeitreihe_1</v>
      </c>
    </row>
    <row r="154" spans="1:27" ht="15" x14ac:dyDescent="0.25">
      <c r="A154" s="31"/>
      <c r="B154" s="31"/>
      <c r="C154" s="31"/>
      <c r="D154" s="32"/>
      <c r="E154" s="31"/>
      <c r="F154" s="31"/>
      <c r="G154" s="31"/>
      <c r="H154" s="31"/>
      <c r="I154" s="31"/>
      <c r="J154" s="31"/>
      <c r="K154" s="187">
        <f t="shared" si="4"/>
        <v>0</v>
      </c>
      <c r="L154" s="31"/>
      <c r="M154" s="31"/>
      <c r="N154" s="31"/>
      <c r="O154" s="31"/>
      <c r="AA154" s="58" t="str">
        <f t="shared" si="5"/>
        <v>Zeitreihe_1</v>
      </c>
    </row>
    <row r="155" spans="1:27" ht="15" x14ac:dyDescent="0.25">
      <c r="A155" s="31"/>
      <c r="B155" s="31"/>
      <c r="C155" s="31"/>
      <c r="D155" s="32"/>
      <c r="E155" s="31"/>
      <c r="F155" s="31"/>
      <c r="G155" s="31"/>
      <c r="H155" s="31"/>
      <c r="I155" s="31"/>
      <c r="J155" s="31"/>
      <c r="K155" s="187">
        <f t="shared" si="4"/>
        <v>0</v>
      </c>
      <c r="L155" s="31"/>
      <c r="M155" s="31"/>
      <c r="N155" s="31"/>
      <c r="O155" s="31"/>
      <c r="AA155" s="58" t="str">
        <f t="shared" si="5"/>
        <v>Zeitreihe_1</v>
      </c>
    </row>
    <row r="156" spans="1:27" ht="15" x14ac:dyDescent="0.25">
      <c r="A156" s="31"/>
      <c r="B156" s="31"/>
      <c r="C156" s="31"/>
      <c r="D156" s="32"/>
      <c r="E156" s="31"/>
      <c r="F156" s="31"/>
      <c r="G156" s="31"/>
      <c r="H156" s="31"/>
      <c r="I156" s="31"/>
      <c r="J156" s="31"/>
      <c r="K156" s="187">
        <f t="shared" si="4"/>
        <v>0</v>
      </c>
      <c r="L156" s="31"/>
      <c r="M156" s="31"/>
      <c r="N156" s="31"/>
      <c r="O156" s="31"/>
      <c r="AA156" s="58" t="str">
        <f t="shared" si="5"/>
        <v>Zeitreihe_1</v>
      </c>
    </row>
    <row r="157" spans="1:27" ht="15" x14ac:dyDescent="0.25">
      <c r="A157" s="31"/>
      <c r="B157" s="31"/>
      <c r="C157" s="31"/>
      <c r="D157" s="32"/>
      <c r="E157" s="31"/>
      <c r="F157" s="31"/>
      <c r="G157" s="31"/>
      <c r="H157" s="31"/>
      <c r="I157" s="31"/>
      <c r="J157" s="31"/>
      <c r="K157" s="187">
        <f t="shared" si="4"/>
        <v>0</v>
      </c>
      <c r="L157" s="31"/>
      <c r="M157" s="31"/>
      <c r="N157" s="31"/>
      <c r="O157" s="31"/>
      <c r="AA157" s="58" t="str">
        <f t="shared" si="5"/>
        <v>Zeitreihe_1</v>
      </c>
    </row>
    <row r="158" spans="1:27" ht="15" x14ac:dyDescent="0.25">
      <c r="A158" s="31"/>
      <c r="B158" s="31"/>
      <c r="C158" s="31"/>
      <c r="D158" s="32"/>
      <c r="E158" s="31"/>
      <c r="F158" s="31"/>
      <c r="G158" s="31"/>
      <c r="H158" s="31"/>
      <c r="I158" s="31"/>
      <c r="J158" s="31"/>
      <c r="K158" s="187">
        <f t="shared" si="4"/>
        <v>0</v>
      </c>
      <c r="L158" s="31"/>
      <c r="M158" s="31"/>
      <c r="N158" s="31"/>
      <c r="O158" s="31"/>
      <c r="AA158" s="58" t="str">
        <f t="shared" si="5"/>
        <v>Zeitreihe_1</v>
      </c>
    </row>
    <row r="159" spans="1:27" ht="15" x14ac:dyDescent="0.25">
      <c r="A159" s="31"/>
      <c r="B159" s="31"/>
      <c r="C159" s="31"/>
      <c r="D159" s="32"/>
      <c r="E159" s="31"/>
      <c r="F159" s="31"/>
      <c r="G159" s="31"/>
      <c r="H159" s="31"/>
      <c r="I159" s="31"/>
      <c r="J159" s="31"/>
      <c r="K159" s="187">
        <f t="shared" si="4"/>
        <v>0</v>
      </c>
      <c r="L159" s="31"/>
      <c r="M159" s="31"/>
      <c r="N159" s="31"/>
      <c r="O159" s="31"/>
      <c r="AA159" s="58" t="str">
        <f t="shared" si="5"/>
        <v>Zeitreihe_1</v>
      </c>
    </row>
    <row r="160" spans="1:27" ht="15" x14ac:dyDescent="0.25">
      <c r="A160" s="31"/>
      <c r="B160" s="31"/>
      <c r="C160" s="31"/>
      <c r="D160" s="32"/>
      <c r="E160" s="31"/>
      <c r="F160" s="31"/>
      <c r="G160" s="31"/>
      <c r="H160" s="31"/>
      <c r="I160" s="31"/>
      <c r="J160" s="31"/>
      <c r="K160" s="187">
        <f t="shared" si="4"/>
        <v>0</v>
      </c>
      <c r="L160" s="31"/>
      <c r="M160" s="31"/>
      <c r="N160" s="31"/>
      <c r="O160" s="31"/>
      <c r="AA160" s="58" t="str">
        <f t="shared" si="5"/>
        <v>Zeitreihe_1</v>
      </c>
    </row>
    <row r="161" spans="1:27" ht="15" x14ac:dyDescent="0.25">
      <c r="A161" s="31"/>
      <c r="B161" s="31"/>
      <c r="C161" s="31"/>
      <c r="D161" s="32"/>
      <c r="E161" s="31"/>
      <c r="F161" s="31"/>
      <c r="G161" s="31"/>
      <c r="H161" s="31"/>
      <c r="I161" s="31"/>
      <c r="J161" s="31"/>
      <c r="K161" s="187">
        <f t="shared" si="4"/>
        <v>0</v>
      </c>
      <c r="L161" s="31"/>
      <c r="M161" s="31"/>
      <c r="N161" s="31"/>
      <c r="O161" s="31"/>
      <c r="AA161" s="58" t="str">
        <f t="shared" si="5"/>
        <v>Zeitreihe_1</v>
      </c>
    </row>
    <row r="162" spans="1:27" ht="15" x14ac:dyDescent="0.25">
      <c r="A162" s="31"/>
      <c r="B162" s="31"/>
      <c r="C162" s="31"/>
      <c r="D162" s="32"/>
      <c r="E162" s="31"/>
      <c r="F162" s="31"/>
      <c r="G162" s="31"/>
      <c r="H162" s="31"/>
      <c r="I162" s="31"/>
      <c r="J162" s="31"/>
      <c r="K162" s="187">
        <f t="shared" si="4"/>
        <v>0</v>
      </c>
      <c r="L162" s="31"/>
      <c r="M162" s="31"/>
      <c r="N162" s="31"/>
      <c r="O162" s="31"/>
      <c r="AA162" s="58" t="str">
        <f t="shared" si="5"/>
        <v>Zeitreihe_1</v>
      </c>
    </row>
    <row r="163" spans="1:27" ht="15" x14ac:dyDescent="0.25">
      <c r="A163" s="31"/>
      <c r="B163" s="31"/>
      <c r="C163" s="31"/>
      <c r="D163" s="32"/>
      <c r="E163" s="31"/>
      <c r="F163" s="31"/>
      <c r="G163" s="31"/>
      <c r="H163" s="31"/>
      <c r="I163" s="31"/>
      <c r="J163" s="31"/>
      <c r="K163" s="187">
        <f t="shared" si="4"/>
        <v>0</v>
      </c>
      <c r="L163" s="31"/>
      <c r="M163" s="31"/>
      <c r="N163" s="31"/>
      <c r="O163" s="31"/>
      <c r="AA163" s="58" t="str">
        <f t="shared" si="5"/>
        <v>Zeitreihe_1</v>
      </c>
    </row>
    <row r="164" spans="1:27" ht="15" x14ac:dyDescent="0.25">
      <c r="A164" s="31"/>
      <c r="B164" s="31"/>
      <c r="C164" s="31"/>
      <c r="D164" s="32"/>
      <c r="E164" s="31"/>
      <c r="F164" s="31"/>
      <c r="G164" s="31"/>
      <c r="H164" s="31"/>
      <c r="I164" s="31"/>
      <c r="J164" s="31"/>
      <c r="K164" s="187">
        <f t="shared" si="4"/>
        <v>0</v>
      </c>
      <c r="L164" s="31"/>
      <c r="M164" s="31"/>
      <c r="N164" s="31"/>
      <c r="O164" s="31"/>
      <c r="AA164" s="58" t="str">
        <f t="shared" si="5"/>
        <v>Zeitreihe_1</v>
      </c>
    </row>
    <row r="165" spans="1:27" ht="15" x14ac:dyDescent="0.25">
      <c r="A165" s="31"/>
      <c r="B165" s="31"/>
      <c r="C165" s="31"/>
      <c r="D165" s="32"/>
      <c r="E165" s="31"/>
      <c r="F165" s="31"/>
      <c r="G165" s="31"/>
      <c r="H165" s="31"/>
      <c r="I165" s="31"/>
      <c r="J165" s="31"/>
      <c r="K165" s="187">
        <f t="shared" si="4"/>
        <v>0</v>
      </c>
      <c r="L165" s="31"/>
      <c r="M165" s="31"/>
      <c r="N165" s="31"/>
      <c r="O165" s="31"/>
      <c r="AA165" s="58" t="str">
        <f t="shared" si="5"/>
        <v>Zeitreihe_1</v>
      </c>
    </row>
    <row r="166" spans="1:27" ht="15" x14ac:dyDescent="0.25">
      <c r="A166" s="31"/>
      <c r="B166" s="31"/>
      <c r="C166" s="31"/>
      <c r="D166" s="32"/>
      <c r="E166" s="31"/>
      <c r="F166" s="31"/>
      <c r="G166" s="31"/>
      <c r="H166" s="31"/>
      <c r="I166" s="31"/>
      <c r="J166" s="31"/>
      <c r="K166" s="187">
        <f t="shared" si="4"/>
        <v>0</v>
      </c>
      <c r="L166" s="31"/>
      <c r="M166" s="31"/>
      <c r="N166" s="31"/>
      <c r="O166" s="31"/>
      <c r="AA166" s="58" t="str">
        <f t="shared" si="5"/>
        <v>Zeitreihe_1</v>
      </c>
    </row>
    <row r="167" spans="1:27" ht="15" x14ac:dyDescent="0.25">
      <c r="A167" s="31"/>
      <c r="B167" s="31"/>
      <c r="C167" s="31"/>
      <c r="D167" s="32"/>
      <c r="E167" s="31"/>
      <c r="F167" s="31"/>
      <c r="G167" s="31"/>
      <c r="H167" s="31"/>
      <c r="I167" s="31"/>
      <c r="J167" s="31"/>
      <c r="K167" s="187">
        <f t="shared" si="4"/>
        <v>0</v>
      </c>
      <c r="L167" s="31"/>
      <c r="M167" s="31"/>
      <c r="N167" s="31"/>
      <c r="O167" s="31"/>
      <c r="AA167" s="58" t="str">
        <f t="shared" si="5"/>
        <v>Zeitreihe_1</v>
      </c>
    </row>
    <row r="168" spans="1:27" ht="15" x14ac:dyDescent="0.25">
      <c r="A168" s="31"/>
      <c r="B168" s="31"/>
      <c r="C168" s="31"/>
      <c r="D168" s="32"/>
      <c r="E168" s="31"/>
      <c r="F168" s="31"/>
      <c r="G168" s="31"/>
      <c r="H168" s="31"/>
      <c r="I168" s="31"/>
      <c r="J168" s="31"/>
      <c r="K168" s="187">
        <f t="shared" si="4"/>
        <v>0</v>
      </c>
      <c r="L168" s="31"/>
      <c r="M168" s="31"/>
      <c r="N168" s="31"/>
      <c r="O168" s="31"/>
      <c r="AA168" s="58" t="str">
        <f t="shared" si="5"/>
        <v>Zeitreihe_1</v>
      </c>
    </row>
    <row r="169" spans="1:27" ht="15" x14ac:dyDescent="0.25">
      <c r="A169" s="31"/>
      <c r="B169" s="31"/>
      <c r="C169" s="31"/>
      <c r="D169" s="32"/>
      <c r="E169" s="31"/>
      <c r="F169" s="31"/>
      <c r="G169" s="31"/>
      <c r="H169" s="31"/>
      <c r="I169" s="31"/>
      <c r="J169" s="31"/>
      <c r="K169" s="187">
        <f t="shared" si="4"/>
        <v>0</v>
      </c>
      <c r="L169" s="31"/>
      <c r="M169" s="31"/>
      <c r="N169" s="31"/>
      <c r="O169" s="31"/>
      <c r="AA169" s="58" t="str">
        <f t="shared" si="5"/>
        <v>Zeitreihe_1</v>
      </c>
    </row>
    <row r="170" spans="1:27" ht="15" x14ac:dyDescent="0.25">
      <c r="A170" s="31"/>
      <c r="B170" s="31"/>
      <c r="C170" s="31"/>
      <c r="D170" s="32"/>
      <c r="E170" s="31"/>
      <c r="F170" s="31"/>
      <c r="G170" s="31"/>
      <c r="H170" s="31"/>
      <c r="I170" s="31"/>
      <c r="J170" s="31"/>
      <c r="K170" s="187">
        <f t="shared" si="4"/>
        <v>0</v>
      </c>
      <c r="L170" s="31"/>
      <c r="M170" s="31"/>
      <c r="N170" s="31"/>
      <c r="O170" s="31"/>
      <c r="AA170" s="58" t="str">
        <f t="shared" si="5"/>
        <v>Zeitreihe_1</v>
      </c>
    </row>
    <row r="171" spans="1:27" ht="15" x14ac:dyDescent="0.25">
      <c r="A171" s="31"/>
      <c r="B171" s="31"/>
      <c r="C171" s="31"/>
      <c r="D171" s="32"/>
      <c r="E171" s="31"/>
      <c r="F171" s="31"/>
      <c r="G171" s="31"/>
      <c r="H171" s="31"/>
      <c r="I171" s="31"/>
      <c r="J171" s="31"/>
      <c r="K171" s="187">
        <f t="shared" si="4"/>
        <v>0</v>
      </c>
      <c r="L171" s="31"/>
      <c r="M171" s="31"/>
      <c r="N171" s="31"/>
      <c r="O171" s="31"/>
      <c r="AA171" s="58" t="str">
        <f t="shared" si="5"/>
        <v>Zeitreihe_1</v>
      </c>
    </row>
    <row r="172" spans="1:27" ht="15" x14ac:dyDescent="0.25">
      <c r="A172" s="31"/>
      <c r="B172" s="31"/>
      <c r="C172" s="31"/>
      <c r="D172" s="32"/>
      <c r="E172" s="31"/>
      <c r="F172" s="31"/>
      <c r="G172" s="31"/>
      <c r="H172" s="31"/>
      <c r="I172" s="31"/>
      <c r="J172" s="31"/>
      <c r="K172" s="187">
        <f t="shared" si="4"/>
        <v>0</v>
      </c>
      <c r="L172" s="31"/>
      <c r="M172" s="31"/>
      <c r="N172" s="31"/>
      <c r="O172" s="31"/>
      <c r="AA172" s="58" t="str">
        <f t="shared" si="5"/>
        <v>Zeitreihe_1</v>
      </c>
    </row>
    <row r="173" spans="1:27" ht="15" x14ac:dyDescent="0.25">
      <c r="A173" s="31"/>
      <c r="B173" s="31"/>
      <c r="C173" s="31"/>
      <c r="D173" s="32"/>
      <c r="E173" s="31"/>
      <c r="F173" s="31"/>
      <c r="G173" s="31"/>
      <c r="H173" s="31"/>
      <c r="I173" s="31"/>
      <c r="J173" s="31"/>
      <c r="K173" s="187">
        <f t="shared" si="4"/>
        <v>0</v>
      </c>
      <c r="L173" s="31"/>
      <c r="M173" s="31"/>
      <c r="N173" s="31"/>
      <c r="O173" s="31"/>
      <c r="AA173" s="58" t="str">
        <f t="shared" si="5"/>
        <v>Zeitreihe_1</v>
      </c>
    </row>
    <row r="174" spans="1:27" ht="15" x14ac:dyDescent="0.25">
      <c r="A174" s="31"/>
      <c r="B174" s="31"/>
      <c r="C174" s="31"/>
      <c r="D174" s="32"/>
      <c r="E174" s="31"/>
      <c r="F174" s="31"/>
      <c r="G174" s="31"/>
      <c r="H174" s="31"/>
      <c r="I174" s="31"/>
      <c r="J174" s="31"/>
      <c r="K174" s="187">
        <f t="shared" si="4"/>
        <v>0</v>
      </c>
      <c r="L174" s="31"/>
      <c r="M174" s="31"/>
      <c r="N174" s="31"/>
      <c r="O174" s="31"/>
      <c r="AA174" s="58" t="str">
        <f t="shared" si="5"/>
        <v>Zeitreihe_1</v>
      </c>
    </row>
    <row r="175" spans="1:27" ht="15" x14ac:dyDescent="0.25">
      <c r="A175" s="31"/>
      <c r="B175" s="31"/>
      <c r="C175" s="31"/>
      <c r="D175" s="32"/>
      <c r="E175" s="31"/>
      <c r="F175" s="31"/>
      <c r="G175" s="31"/>
      <c r="H175" s="31"/>
      <c r="I175" s="31"/>
      <c r="J175" s="31"/>
      <c r="K175" s="187">
        <f t="shared" si="4"/>
        <v>0</v>
      </c>
      <c r="L175" s="31"/>
      <c r="M175" s="31"/>
      <c r="N175" s="31"/>
      <c r="O175" s="31"/>
      <c r="AA175" s="58" t="str">
        <f t="shared" si="5"/>
        <v>Zeitreihe_1</v>
      </c>
    </row>
    <row r="176" spans="1:27" ht="15" x14ac:dyDescent="0.25">
      <c r="A176" s="31"/>
      <c r="B176" s="31"/>
      <c r="C176" s="31"/>
      <c r="D176" s="32"/>
      <c r="E176" s="31"/>
      <c r="F176" s="31"/>
      <c r="G176" s="31"/>
      <c r="H176" s="31"/>
      <c r="I176" s="31"/>
      <c r="J176" s="31"/>
      <c r="K176" s="187">
        <f t="shared" si="4"/>
        <v>0</v>
      </c>
      <c r="L176" s="31"/>
      <c r="M176" s="31"/>
      <c r="N176" s="31"/>
      <c r="O176" s="31"/>
      <c r="AA176" s="58" t="str">
        <f t="shared" si="5"/>
        <v>Zeitreihe_1</v>
      </c>
    </row>
    <row r="177" spans="1:27" ht="15" x14ac:dyDescent="0.25">
      <c r="A177" s="31"/>
      <c r="B177" s="31"/>
      <c r="C177" s="31"/>
      <c r="D177" s="32"/>
      <c r="E177" s="31"/>
      <c r="F177" s="31"/>
      <c r="G177" s="31"/>
      <c r="H177" s="31"/>
      <c r="I177" s="31"/>
      <c r="J177" s="31"/>
      <c r="K177" s="187">
        <f t="shared" si="4"/>
        <v>0</v>
      </c>
      <c r="L177" s="31"/>
      <c r="M177" s="31"/>
      <c r="N177" s="31"/>
      <c r="O177" s="31"/>
      <c r="AA177" s="58" t="str">
        <f t="shared" si="5"/>
        <v>Zeitreihe_1</v>
      </c>
    </row>
    <row r="178" spans="1:27" ht="15" x14ac:dyDescent="0.25">
      <c r="A178" s="31"/>
      <c r="B178" s="31"/>
      <c r="C178" s="31"/>
      <c r="D178" s="32"/>
      <c r="E178" s="31"/>
      <c r="F178" s="31"/>
      <c r="G178" s="31"/>
      <c r="H178" s="31"/>
      <c r="I178" s="31"/>
      <c r="J178" s="31"/>
      <c r="K178" s="187">
        <f t="shared" si="4"/>
        <v>0</v>
      </c>
      <c r="L178" s="31"/>
      <c r="M178" s="31"/>
      <c r="N178" s="31"/>
      <c r="O178" s="31"/>
      <c r="AA178" s="58" t="str">
        <f t="shared" si="5"/>
        <v>Zeitreihe_1</v>
      </c>
    </row>
    <row r="179" spans="1:27" ht="15" x14ac:dyDescent="0.25">
      <c r="A179" s="31"/>
      <c r="B179" s="31"/>
      <c r="C179" s="31"/>
      <c r="D179" s="32"/>
      <c r="E179" s="31"/>
      <c r="F179" s="31"/>
      <c r="G179" s="31"/>
      <c r="H179" s="31"/>
      <c r="I179" s="31"/>
      <c r="J179" s="31"/>
      <c r="K179" s="187">
        <f t="shared" si="4"/>
        <v>0</v>
      </c>
      <c r="L179" s="31"/>
      <c r="M179" s="31"/>
      <c r="N179" s="31"/>
      <c r="O179" s="31"/>
      <c r="AA179" s="58" t="str">
        <f t="shared" si="5"/>
        <v>Zeitreihe_1</v>
      </c>
    </row>
    <row r="180" spans="1:27" ht="15" x14ac:dyDescent="0.25">
      <c r="A180" s="31"/>
      <c r="B180" s="31"/>
      <c r="C180" s="31"/>
      <c r="D180" s="32"/>
      <c r="E180" s="31"/>
      <c r="F180" s="31"/>
      <c r="G180" s="31"/>
      <c r="H180" s="31"/>
      <c r="I180" s="31"/>
      <c r="J180" s="31"/>
      <c r="K180" s="187">
        <f t="shared" si="4"/>
        <v>0</v>
      </c>
      <c r="L180" s="31"/>
      <c r="M180" s="31"/>
      <c r="N180" s="31"/>
      <c r="O180" s="31"/>
      <c r="AA180" s="58" t="str">
        <f t="shared" si="5"/>
        <v>Zeitreihe_1</v>
      </c>
    </row>
    <row r="181" spans="1:27" ht="15" x14ac:dyDescent="0.25">
      <c r="A181" s="31"/>
      <c r="B181" s="31"/>
      <c r="C181" s="31"/>
      <c r="D181" s="32"/>
      <c r="E181" s="31"/>
      <c r="F181" s="31"/>
      <c r="G181" s="31"/>
      <c r="H181" s="31"/>
      <c r="I181" s="31"/>
      <c r="J181" s="31"/>
      <c r="K181" s="187">
        <f t="shared" si="4"/>
        <v>0</v>
      </c>
      <c r="L181" s="31"/>
      <c r="M181" s="31"/>
      <c r="N181" s="31"/>
      <c r="O181" s="31"/>
      <c r="AA181" s="58" t="str">
        <f t="shared" si="5"/>
        <v>Zeitreihe_1</v>
      </c>
    </row>
    <row r="182" spans="1:27" ht="15" x14ac:dyDescent="0.25">
      <c r="A182" s="31"/>
      <c r="B182" s="31"/>
      <c r="C182" s="31"/>
      <c r="D182" s="32"/>
      <c r="E182" s="31"/>
      <c r="F182" s="31"/>
      <c r="G182" s="31"/>
      <c r="H182" s="31"/>
      <c r="I182" s="31"/>
      <c r="J182" s="31"/>
      <c r="K182" s="187">
        <f t="shared" si="4"/>
        <v>0</v>
      </c>
      <c r="L182" s="31"/>
      <c r="M182" s="31"/>
      <c r="N182" s="31"/>
      <c r="O182" s="31"/>
      <c r="AA182" s="58" t="str">
        <f t="shared" si="5"/>
        <v>Zeitreihe_1</v>
      </c>
    </row>
    <row r="183" spans="1:27" ht="15" x14ac:dyDescent="0.25">
      <c r="A183" s="31"/>
      <c r="B183" s="31"/>
      <c r="C183" s="31"/>
      <c r="D183" s="32"/>
      <c r="E183" s="31"/>
      <c r="F183" s="31"/>
      <c r="G183" s="31"/>
      <c r="H183" s="31"/>
      <c r="I183" s="31"/>
      <c r="J183" s="31"/>
      <c r="K183" s="187">
        <f t="shared" si="4"/>
        <v>0</v>
      </c>
      <c r="L183" s="31"/>
      <c r="M183" s="31"/>
      <c r="N183" s="31"/>
      <c r="O183" s="31"/>
      <c r="AA183" s="58" t="str">
        <f t="shared" si="5"/>
        <v>Zeitreihe_1</v>
      </c>
    </row>
    <row r="184" spans="1:27" ht="15" x14ac:dyDescent="0.25">
      <c r="A184" s="31"/>
      <c r="B184" s="31"/>
      <c r="C184" s="31"/>
      <c r="D184" s="32"/>
      <c r="E184" s="31"/>
      <c r="F184" s="31"/>
      <c r="G184" s="31"/>
      <c r="H184" s="31"/>
      <c r="I184" s="31"/>
      <c r="J184" s="31"/>
      <c r="K184" s="187">
        <f t="shared" si="4"/>
        <v>0</v>
      </c>
      <c r="L184" s="31"/>
      <c r="M184" s="31"/>
      <c r="N184" s="31"/>
      <c r="O184" s="31"/>
      <c r="AA184" s="58" t="str">
        <f t="shared" si="5"/>
        <v>Zeitreihe_1</v>
      </c>
    </row>
    <row r="185" spans="1:27" ht="15" x14ac:dyDescent="0.25">
      <c r="A185" s="31"/>
      <c r="B185" s="31"/>
      <c r="C185" s="31"/>
      <c r="D185" s="32"/>
      <c r="E185" s="31"/>
      <c r="F185" s="31"/>
      <c r="G185" s="31"/>
      <c r="H185" s="31"/>
      <c r="I185" s="31"/>
      <c r="J185" s="31"/>
      <c r="K185" s="187">
        <f t="shared" si="4"/>
        <v>0</v>
      </c>
      <c r="L185" s="31"/>
      <c r="M185" s="31"/>
      <c r="N185" s="31"/>
      <c r="O185" s="31"/>
      <c r="AA185" s="58" t="str">
        <f t="shared" si="5"/>
        <v>Zeitreihe_1</v>
      </c>
    </row>
    <row r="186" spans="1:27" ht="15" x14ac:dyDescent="0.25">
      <c r="A186" s="31"/>
      <c r="B186" s="31"/>
      <c r="C186" s="31"/>
      <c r="D186" s="32"/>
      <c r="E186" s="31"/>
      <c r="F186" s="31"/>
      <c r="G186" s="31"/>
      <c r="H186" s="31"/>
      <c r="I186" s="31"/>
      <c r="J186" s="31"/>
      <c r="K186" s="187">
        <f t="shared" si="4"/>
        <v>0</v>
      </c>
      <c r="L186" s="31"/>
      <c r="M186" s="31"/>
      <c r="N186" s="31"/>
      <c r="O186" s="31"/>
      <c r="AA186" s="58" t="str">
        <f t="shared" si="5"/>
        <v>Zeitreihe_1</v>
      </c>
    </row>
    <row r="187" spans="1:27" ht="15" x14ac:dyDescent="0.25">
      <c r="A187" s="31"/>
      <c r="B187" s="31"/>
      <c r="C187" s="31"/>
      <c r="D187" s="32"/>
      <c r="E187" s="31"/>
      <c r="F187" s="31"/>
      <c r="G187" s="31"/>
      <c r="H187" s="31"/>
      <c r="I187" s="31"/>
      <c r="J187" s="31"/>
      <c r="K187" s="187">
        <f t="shared" si="4"/>
        <v>0</v>
      </c>
      <c r="L187" s="31"/>
      <c r="M187" s="31"/>
      <c r="N187" s="31"/>
      <c r="O187" s="31"/>
      <c r="AA187" s="58" t="str">
        <f t="shared" si="5"/>
        <v>Zeitreihe_1</v>
      </c>
    </row>
    <row r="188" spans="1:27" ht="15" x14ac:dyDescent="0.25">
      <c r="A188" s="31"/>
      <c r="B188" s="31"/>
      <c r="C188" s="31"/>
      <c r="D188" s="32"/>
      <c r="E188" s="31"/>
      <c r="F188" s="31"/>
      <c r="G188" s="31"/>
      <c r="H188" s="31"/>
      <c r="I188" s="31"/>
      <c r="J188" s="31"/>
      <c r="K188" s="187">
        <f t="shared" si="4"/>
        <v>0</v>
      </c>
      <c r="L188" s="31"/>
      <c r="M188" s="31"/>
      <c r="N188" s="31"/>
      <c r="O188" s="31"/>
      <c r="AA188" s="58" t="str">
        <f t="shared" si="5"/>
        <v>Zeitreihe_1</v>
      </c>
    </row>
    <row r="189" spans="1:27" ht="15" x14ac:dyDescent="0.25">
      <c r="A189" s="31"/>
      <c r="B189" s="31"/>
      <c r="C189" s="31"/>
      <c r="D189" s="32"/>
      <c r="E189" s="31"/>
      <c r="F189" s="31"/>
      <c r="G189" s="31"/>
      <c r="H189" s="31"/>
      <c r="I189" s="31"/>
      <c r="J189" s="31"/>
      <c r="K189" s="187">
        <f t="shared" si="4"/>
        <v>0</v>
      </c>
      <c r="L189" s="31"/>
      <c r="M189" s="31"/>
      <c r="N189" s="31"/>
      <c r="O189" s="31"/>
      <c r="AA189" s="58" t="str">
        <f t="shared" si="5"/>
        <v>Zeitreihe_1</v>
      </c>
    </row>
    <row r="190" spans="1:27" ht="15" x14ac:dyDescent="0.25">
      <c r="A190" s="31"/>
      <c r="B190" s="31"/>
      <c r="C190" s="31"/>
      <c r="D190" s="32"/>
      <c r="E190" s="31"/>
      <c r="F190" s="31"/>
      <c r="G190" s="31"/>
      <c r="H190" s="31"/>
      <c r="I190" s="31"/>
      <c r="J190" s="31"/>
      <c r="K190" s="187">
        <f t="shared" si="4"/>
        <v>0</v>
      </c>
      <c r="L190" s="31"/>
      <c r="M190" s="31"/>
      <c r="N190" s="31"/>
      <c r="O190" s="31"/>
      <c r="AA190" s="58" t="str">
        <f t="shared" si="5"/>
        <v>Zeitreihe_1</v>
      </c>
    </row>
    <row r="191" spans="1:27" ht="15" x14ac:dyDescent="0.25">
      <c r="A191" s="31"/>
      <c r="B191" s="31"/>
      <c r="C191" s="31"/>
      <c r="D191" s="32"/>
      <c r="E191" s="31"/>
      <c r="F191" s="31"/>
      <c r="G191" s="31"/>
      <c r="H191" s="31"/>
      <c r="I191" s="31"/>
      <c r="J191" s="31"/>
      <c r="K191" s="187">
        <f t="shared" si="4"/>
        <v>0</v>
      </c>
      <c r="L191" s="31"/>
      <c r="M191" s="31"/>
      <c r="N191" s="31"/>
      <c r="O191" s="31"/>
      <c r="AA191" s="58" t="str">
        <f t="shared" si="5"/>
        <v>Zeitreihe_1</v>
      </c>
    </row>
    <row r="192" spans="1:27" ht="15" x14ac:dyDescent="0.25">
      <c r="A192" s="31"/>
      <c r="B192" s="31"/>
      <c r="C192" s="31"/>
      <c r="D192" s="32"/>
      <c r="E192" s="31"/>
      <c r="F192" s="31"/>
      <c r="G192" s="31"/>
      <c r="H192" s="31"/>
      <c r="I192" s="31"/>
      <c r="J192" s="31"/>
      <c r="K192" s="187">
        <f t="shared" si="4"/>
        <v>0</v>
      </c>
      <c r="L192" s="31"/>
      <c r="M192" s="31"/>
      <c r="N192" s="31"/>
      <c r="O192" s="31"/>
      <c r="AA192" s="58" t="str">
        <f t="shared" si="5"/>
        <v>Zeitreihe_1</v>
      </c>
    </row>
    <row r="193" spans="1:27" ht="15" x14ac:dyDescent="0.25">
      <c r="A193" s="31"/>
      <c r="B193" s="31"/>
      <c r="C193" s="31"/>
      <c r="D193" s="32"/>
      <c r="E193" s="31"/>
      <c r="F193" s="31"/>
      <c r="G193" s="31"/>
      <c r="H193" s="31"/>
      <c r="I193" s="31"/>
      <c r="J193" s="31"/>
      <c r="K193" s="187">
        <f t="shared" si="4"/>
        <v>0</v>
      </c>
      <c r="L193" s="31"/>
      <c r="M193" s="31"/>
      <c r="N193" s="31"/>
      <c r="O193" s="31"/>
      <c r="AA193" s="58" t="str">
        <f t="shared" si="5"/>
        <v>Zeitreihe_1</v>
      </c>
    </row>
    <row r="194" spans="1:27" ht="15" x14ac:dyDescent="0.25">
      <c r="A194" s="31"/>
      <c r="B194" s="31"/>
      <c r="C194" s="31"/>
      <c r="D194" s="32"/>
      <c r="E194" s="31"/>
      <c r="F194" s="31"/>
      <c r="G194" s="31"/>
      <c r="H194" s="31"/>
      <c r="I194" s="31"/>
      <c r="J194" s="31"/>
      <c r="K194" s="187">
        <f t="shared" si="4"/>
        <v>0</v>
      </c>
      <c r="L194" s="31"/>
      <c r="M194" s="31"/>
      <c r="N194" s="31"/>
      <c r="O194" s="31"/>
      <c r="AA194" s="58" t="str">
        <f t="shared" si="5"/>
        <v>Zeitreihe_1</v>
      </c>
    </row>
    <row r="195" spans="1:27" ht="15" x14ac:dyDescent="0.25">
      <c r="A195" s="31"/>
      <c r="B195" s="31"/>
      <c r="C195" s="31"/>
      <c r="D195" s="32"/>
      <c r="E195" s="31"/>
      <c r="F195" s="31"/>
      <c r="G195" s="31"/>
      <c r="H195" s="31"/>
      <c r="I195" s="31"/>
      <c r="J195" s="31"/>
      <c r="K195" s="187">
        <f t="shared" si="4"/>
        <v>0</v>
      </c>
      <c r="L195" s="31"/>
      <c r="M195" s="31"/>
      <c r="N195" s="31"/>
      <c r="O195" s="31"/>
      <c r="AA195" s="58" t="str">
        <f t="shared" si="5"/>
        <v>Zeitreihe_1</v>
      </c>
    </row>
    <row r="196" spans="1:27" ht="15" x14ac:dyDescent="0.25">
      <c r="A196" s="31"/>
      <c r="B196" s="31"/>
      <c r="C196" s="31"/>
      <c r="D196" s="32"/>
      <c r="E196" s="31"/>
      <c r="F196" s="31"/>
      <c r="G196" s="31"/>
      <c r="H196" s="31"/>
      <c r="I196" s="31"/>
      <c r="J196" s="31"/>
      <c r="K196" s="187">
        <f t="shared" si="4"/>
        <v>0</v>
      </c>
      <c r="L196" s="31"/>
      <c r="M196" s="31"/>
      <c r="N196" s="31"/>
      <c r="O196" s="31"/>
      <c r="AA196" s="58" t="str">
        <f t="shared" si="5"/>
        <v>Zeitreihe_1</v>
      </c>
    </row>
    <row r="197" spans="1:27" ht="15" x14ac:dyDescent="0.25">
      <c r="A197" s="31"/>
      <c r="B197" s="31"/>
      <c r="C197" s="31"/>
      <c r="D197" s="32"/>
      <c r="E197" s="31"/>
      <c r="F197" s="31"/>
      <c r="G197" s="31"/>
      <c r="H197" s="31"/>
      <c r="I197" s="31"/>
      <c r="J197" s="31"/>
      <c r="K197" s="187">
        <f t="shared" si="4"/>
        <v>0</v>
      </c>
      <c r="L197" s="31"/>
      <c r="M197" s="31"/>
      <c r="N197" s="31"/>
      <c r="O197" s="31"/>
      <c r="AA197" s="58" t="str">
        <f t="shared" si="5"/>
        <v>Zeitreihe_1</v>
      </c>
    </row>
    <row r="198" spans="1:27" ht="15" x14ac:dyDescent="0.25">
      <c r="A198" s="31"/>
      <c r="B198" s="31"/>
      <c r="C198" s="31"/>
      <c r="D198" s="32"/>
      <c r="E198" s="31"/>
      <c r="F198" s="31"/>
      <c r="G198" s="31"/>
      <c r="H198" s="31"/>
      <c r="I198" s="31"/>
      <c r="J198" s="31"/>
      <c r="K198" s="187">
        <f t="shared" ref="K198:K204" si="6">SUM(E198,F198,H198,I198)-SUM(G198,J198)</f>
        <v>0</v>
      </c>
      <c r="L198" s="31"/>
      <c r="M198" s="31"/>
      <c r="N198" s="31"/>
      <c r="O198" s="31"/>
      <c r="AA198" s="58" t="str">
        <f t="shared" si="5"/>
        <v>Zeitreihe_1</v>
      </c>
    </row>
    <row r="199" spans="1:27" ht="15" x14ac:dyDescent="0.25">
      <c r="A199" s="31"/>
      <c r="B199" s="31"/>
      <c r="C199" s="31"/>
      <c r="D199" s="32"/>
      <c r="E199" s="31"/>
      <c r="F199" s="31"/>
      <c r="G199" s="31"/>
      <c r="H199" s="31"/>
      <c r="I199" s="31"/>
      <c r="J199" s="31"/>
      <c r="K199" s="187">
        <f t="shared" si="6"/>
        <v>0</v>
      </c>
      <c r="L199" s="31"/>
      <c r="M199" s="31"/>
      <c r="N199" s="31"/>
      <c r="O199" s="31"/>
      <c r="AA199" s="58" t="str">
        <f t="shared" ref="AA199:AA204" si="7">IF(OR(B199="geleistete Anzahlungen und Anlagen im Bau des Sachanlagevermögens",B199="geleistete Anzahlungen auf immaterielle Vermögensgegenstände"),"Zeitreihe_2","Zeitreihe_1")</f>
        <v>Zeitreihe_1</v>
      </c>
    </row>
    <row r="200" spans="1:27" ht="15" x14ac:dyDescent="0.25">
      <c r="A200" s="31"/>
      <c r="B200" s="31"/>
      <c r="C200" s="31"/>
      <c r="D200" s="32"/>
      <c r="E200" s="31"/>
      <c r="F200" s="31"/>
      <c r="G200" s="31"/>
      <c r="H200" s="31"/>
      <c r="I200" s="31"/>
      <c r="J200" s="31"/>
      <c r="K200" s="187">
        <f t="shared" si="6"/>
        <v>0</v>
      </c>
      <c r="L200" s="31"/>
      <c r="M200" s="31"/>
      <c r="N200" s="31"/>
      <c r="O200" s="31"/>
      <c r="AA200" s="58" t="str">
        <f t="shared" si="7"/>
        <v>Zeitreihe_1</v>
      </c>
    </row>
    <row r="201" spans="1:27" ht="15" x14ac:dyDescent="0.25">
      <c r="A201" s="31"/>
      <c r="B201" s="31"/>
      <c r="C201" s="31"/>
      <c r="D201" s="32"/>
      <c r="E201" s="31"/>
      <c r="F201" s="31"/>
      <c r="G201" s="31"/>
      <c r="H201" s="31"/>
      <c r="I201" s="31"/>
      <c r="J201" s="31"/>
      <c r="K201" s="187">
        <f t="shared" si="6"/>
        <v>0</v>
      </c>
      <c r="L201" s="31"/>
      <c r="M201" s="31"/>
      <c r="N201" s="31"/>
      <c r="O201" s="31"/>
      <c r="AA201" s="58" t="str">
        <f t="shared" si="7"/>
        <v>Zeitreihe_1</v>
      </c>
    </row>
    <row r="202" spans="1:27" ht="15" x14ac:dyDescent="0.25">
      <c r="A202" s="31"/>
      <c r="B202" s="31"/>
      <c r="C202" s="31"/>
      <c r="D202" s="32"/>
      <c r="E202" s="31"/>
      <c r="F202" s="31"/>
      <c r="G202" s="31"/>
      <c r="H202" s="31"/>
      <c r="I202" s="31"/>
      <c r="J202" s="31"/>
      <c r="K202" s="187">
        <f t="shared" si="6"/>
        <v>0</v>
      </c>
      <c r="L202" s="31"/>
      <c r="M202" s="31"/>
      <c r="N202" s="31"/>
      <c r="O202" s="31"/>
      <c r="AA202" s="58" t="str">
        <f t="shared" si="7"/>
        <v>Zeitreihe_1</v>
      </c>
    </row>
    <row r="203" spans="1:27" ht="15" x14ac:dyDescent="0.25">
      <c r="A203" s="31"/>
      <c r="B203" s="31"/>
      <c r="C203" s="31"/>
      <c r="D203" s="32"/>
      <c r="E203" s="31"/>
      <c r="F203" s="31"/>
      <c r="G203" s="31"/>
      <c r="H203" s="31"/>
      <c r="I203" s="31"/>
      <c r="J203" s="31"/>
      <c r="K203" s="187">
        <f t="shared" si="6"/>
        <v>0</v>
      </c>
      <c r="L203" s="31"/>
      <c r="M203" s="31"/>
      <c r="N203" s="31"/>
      <c r="O203" s="31"/>
      <c r="AA203" s="58" t="str">
        <f t="shared" si="7"/>
        <v>Zeitreihe_1</v>
      </c>
    </row>
    <row r="204" spans="1:27" ht="15" x14ac:dyDescent="0.25">
      <c r="A204" s="31"/>
      <c r="B204" s="31"/>
      <c r="C204" s="31"/>
      <c r="D204" s="32"/>
      <c r="E204" s="31"/>
      <c r="F204" s="31"/>
      <c r="G204" s="31"/>
      <c r="H204" s="31"/>
      <c r="I204" s="31"/>
      <c r="J204" s="31"/>
      <c r="K204" s="187">
        <f t="shared" si="6"/>
        <v>0</v>
      </c>
      <c r="L204" s="31"/>
      <c r="M204" s="31"/>
      <c r="N204" s="31"/>
      <c r="O204" s="31"/>
      <c r="AA204" s="58" t="str">
        <f t="shared" si="7"/>
        <v>Zeitreihe_1</v>
      </c>
    </row>
    <row r="205" spans="1:27" x14ac:dyDescent="0.2">
      <c r="A205" s="26"/>
      <c r="B205" s="26"/>
      <c r="C205" s="26"/>
      <c r="D205" s="239"/>
      <c r="E205" s="26"/>
      <c r="F205" s="26"/>
      <c r="G205" s="26"/>
      <c r="H205" s="26"/>
      <c r="I205" s="26"/>
      <c r="J205" s="26"/>
      <c r="K205" s="26"/>
      <c r="L205" s="26"/>
      <c r="M205" s="26"/>
      <c r="N205" s="26"/>
      <c r="O205" s="26"/>
    </row>
  </sheetData>
  <sheetProtection algorithmName="SHA-512" hashValue="2m+FTsSf5lyUXWN9I2UOAco5HmOdzS1+Mk8WHczqwL5jWcC7Ht/9rPkaPojMw5KmZlOmoPFjEWjXgj37pjF9sA==" saltValue="lM323P8I/eCygcY34NH67Q==" spinCount="100000" sheet="1" formatCells="0" formatColumns="0" formatRows="0" insertRows="0" insertHyperlinks="0"/>
  <dataValidations count="2">
    <dataValidation type="list" allowBlank="1" showInputMessage="1" showErrorMessage="1" sqref="D5:D204" xr:uid="{00000000-0002-0000-1000-000000000000}">
      <formula1>INDIRECT(AA5)</formula1>
    </dataValidation>
    <dataValidation type="list" allowBlank="1" showInputMessage="1" showErrorMessage="1" sqref="B5:B204" xr:uid="{00000000-0002-0000-1000-000001000000}">
      <formula1>WAV_Positionen</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2000000}">
          <x14:formula1>
            <xm:f>A_Stammdaten!$A$21:$A$80</xm:f>
          </x14:formula1>
          <xm:sqref>A5:A204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
    <tabColor theme="2"/>
  </sheetPr>
  <dimension ref="A1:K37"/>
  <sheetViews>
    <sheetView showGridLines="0" topLeftCell="A16" zoomScaleNormal="100" workbookViewId="0">
      <selection activeCell="C25" sqref="C25"/>
    </sheetView>
  </sheetViews>
  <sheetFormatPr baseColWidth="10" defaultColWidth="11.42578125" defaultRowHeight="12.75" x14ac:dyDescent="0.2"/>
  <cols>
    <col min="1" max="1" width="2.7109375" style="198" customWidth="1"/>
    <col min="2" max="2" width="40" style="10" customWidth="1"/>
    <col min="3" max="3" width="16.85546875" style="10" customWidth="1"/>
    <col min="4" max="4" width="20.7109375" style="10" customWidth="1"/>
    <col min="5" max="6" width="21" style="10" customWidth="1"/>
    <col min="7" max="7" width="5.42578125" style="10" customWidth="1"/>
    <col min="8" max="8" width="11.5703125" style="10" customWidth="1"/>
    <col min="9" max="12" width="21" style="10" customWidth="1"/>
    <col min="13" max="13" width="18.140625" style="10" customWidth="1"/>
    <col min="14" max="16384" width="11.42578125" style="10"/>
  </cols>
  <sheetData>
    <row r="1" spans="1:8" s="198" customFormat="1" ht="18.75" x14ac:dyDescent="0.3">
      <c r="A1" s="387" t="s">
        <v>197</v>
      </c>
    </row>
    <row r="2" spans="1:8" s="198" customFormat="1" ht="13.5" thickBot="1" x14ac:dyDescent="0.25"/>
    <row r="3" spans="1:8" ht="19.5" thickBot="1" x14ac:dyDescent="0.35">
      <c r="B3" s="241" t="s">
        <v>209</v>
      </c>
      <c r="C3" s="242"/>
      <c r="D3" s="242"/>
      <c r="E3" s="243">
        <f>A_Stammdaten!B14</f>
        <v>2022</v>
      </c>
      <c r="F3" s="260"/>
      <c r="G3" s="198"/>
      <c r="H3" s="198"/>
    </row>
    <row r="4" spans="1:8" ht="19.5" customHeight="1" x14ac:dyDescent="0.25">
      <c r="B4" s="482" t="s">
        <v>210</v>
      </c>
      <c r="C4" s="250" t="s">
        <v>211</v>
      </c>
      <c r="D4" s="115"/>
      <c r="E4" s="336"/>
      <c r="F4" s="261"/>
      <c r="G4" s="198"/>
      <c r="H4" s="198"/>
    </row>
    <row r="5" spans="1:8" ht="19.5" customHeight="1" thickBot="1" x14ac:dyDescent="0.3">
      <c r="B5" s="484"/>
      <c r="C5" s="251" t="s">
        <v>212</v>
      </c>
      <c r="D5" s="116"/>
      <c r="E5" s="172">
        <f>A1_GuV!G5-A1_GuV!G15</f>
        <v>0</v>
      </c>
      <c r="F5" s="262"/>
      <c r="G5" s="198"/>
      <c r="H5" s="198"/>
    </row>
    <row r="6" spans="1:8" ht="24.95" customHeight="1" x14ac:dyDescent="0.25">
      <c r="B6" s="482" t="s">
        <v>473</v>
      </c>
      <c r="C6" s="252" t="s">
        <v>213</v>
      </c>
      <c r="D6" s="247"/>
      <c r="E6" s="340">
        <f>A1b_vorgel_Netzkosten!C43+D_Kapazitaetsueberlassung!C17</f>
        <v>0</v>
      </c>
      <c r="F6" s="262"/>
      <c r="G6" s="198"/>
      <c r="H6" s="198"/>
    </row>
    <row r="7" spans="1:8" ht="24.95" customHeight="1" thickBot="1" x14ac:dyDescent="0.3">
      <c r="B7" s="484"/>
      <c r="C7" s="251" t="s">
        <v>214</v>
      </c>
      <c r="D7" s="116"/>
      <c r="E7" s="339"/>
      <c r="F7" s="263"/>
      <c r="G7" s="198"/>
      <c r="H7" s="198"/>
    </row>
    <row r="8" spans="1:8" ht="15" hidden="1" x14ac:dyDescent="0.25">
      <c r="B8" s="482"/>
      <c r="C8" s="253"/>
      <c r="D8" s="247"/>
      <c r="E8" s="169"/>
      <c r="F8" s="262"/>
      <c r="G8" s="198"/>
      <c r="H8" s="198"/>
    </row>
    <row r="9" spans="1:8" ht="15.75" hidden="1" thickBot="1" x14ac:dyDescent="0.3">
      <c r="B9" s="484"/>
      <c r="C9" s="254"/>
      <c r="D9" s="247"/>
      <c r="E9" s="169"/>
      <c r="F9" s="264"/>
      <c r="G9" s="198"/>
      <c r="H9" s="198"/>
    </row>
    <row r="10" spans="1:8" ht="19.5" customHeight="1" x14ac:dyDescent="0.2">
      <c r="B10" s="482" t="s">
        <v>215</v>
      </c>
      <c r="C10" s="252" t="s">
        <v>213</v>
      </c>
      <c r="D10" s="117"/>
      <c r="E10" s="340">
        <f>'C1_Treibenergie'!H4-'C1_Treibenergie'!I4+'C2_KOLA'!H4+'C3_KOMBI'!B4+'C4_KOKOS'!G4+'C5_VOLKER'!G4</f>
        <v>0</v>
      </c>
      <c r="F10" s="198"/>
      <c r="G10" s="198"/>
      <c r="H10" s="198"/>
    </row>
    <row r="11" spans="1:8" ht="19.5" customHeight="1" thickBot="1" x14ac:dyDescent="0.25">
      <c r="B11" s="484"/>
      <c r="C11" s="251" t="s">
        <v>214</v>
      </c>
      <c r="D11" s="116"/>
      <c r="E11" s="339"/>
      <c r="F11" s="198"/>
      <c r="G11" s="198"/>
      <c r="H11" s="198"/>
    </row>
    <row r="12" spans="1:8" ht="34.5" customHeight="1" thickBot="1" x14ac:dyDescent="0.25">
      <c r="B12" s="118" t="s">
        <v>500</v>
      </c>
      <c r="C12" s="481" t="s">
        <v>216</v>
      </c>
      <c r="D12" s="481"/>
      <c r="E12" s="171">
        <f>B_Messstellenbetrieb!B15</f>
        <v>0</v>
      </c>
      <c r="F12" s="198"/>
      <c r="G12" s="198"/>
      <c r="H12" s="198"/>
    </row>
    <row r="13" spans="1:8" ht="19.5" customHeight="1" x14ac:dyDescent="0.2">
      <c r="B13" s="485" t="s">
        <v>221</v>
      </c>
      <c r="C13" s="272" t="s">
        <v>621</v>
      </c>
      <c r="D13" s="247"/>
      <c r="E13" s="341">
        <f>IF(A_Stammdaten!B12="Vereinfachtes Verfahren",SUM(F2_BKZ_NAKB!G27,F2_BKZ_NAKB!I27,F2_BKZ_NAKB!D32:D400),SUM(F2_BKZ_NAKB!J27,F2_BKZ_NAKB!L32:L400))</f>
        <v>0</v>
      </c>
      <c r="F13" s="198"/>
      <c r="G13" s="198"/>
      <c r="H13" s="198"/>
    </row>
    <row r="14" spans="1:8" ht="19.5" customHeight="1" thickBot="1" x14ac:dyDescent="0.25">
      <c r="B14" s="483"/>
      <c r="C14" s="251" t="s">
        <v>214</v>
      </c>
      <c r="D14" s="116"/>
      <c r="E14" s="342"/>
      <c r="F14" s="198"/>
      <c r="G14" s="198"/>
      <c r="H14" s="198"/>
    </row>
    <row r="15" spans="1:8" ht="19.5" customHeight="1" x14ac:dyDescent="0.2">
      <c r="B15" s="482" t="s">
        <v>370</v>
      </c>
      <c r="C15" s="252" t="s">
        <v>213</v>
      </c>
      <c r="D15" s="247"/>
      <c r="E15" s="341">
        <f ca="1">E_KKAuf!D17</f>
        <v>0</v>
      </c>
      <c r="F15" s="198"/>
      <c r="G15" s="198"/>
      <c r="H15" s="198"/>
    </row>
    <row r="16" spans="1:8" ht="19.5" customHeight="1" thickBot="1" x14ac:dyDescent="0.25">
      <c r="B16" s="483"/>
      <c r="C16" s="251" t="s">
        <v>214</v>
      </c>
      <c r="D16" s="116"/>
      <c r="E16" s="342"/>
      <c r="F16" s="198"/>
      <c r="G16" s="198"/>
      <c r="H16" s="198"/>
    </row>
    <row r="17" spans="2:8" ht="19.5" customHeight="1" thickBot="1" x14ac:dyDescent="0.25">
      <c r="B17" s="118" t="s">
        <v>112</v>
      </c>
      <c r="C17" s="334"/>
      <c r="D17" s="334"/>
      <c r="E17" s="338"/>
      <c r="F17" s="198"/>
      <c r="G17" s="198"/>
      <c r="H17" s="198"/>
    </row>
    <row r="18" spans="2:8" ht="19.5" customHeight="1" thickBot="1" x14ac:dyDescent="0.3">
      <c r="B18" s="337" t="s">
        <v>217</v>
      </c>
      <c r="C18" s="248"/>
      <c r="D18" s="248"/>
      <c r="E18" s="170">
        <f ca="1">E4-E5+E6-E7+E10-E11+E12-E13+E14+E15-E16+E17</f>
        <v>0</v>
      </c>
      <c r="F18" s="198"/>
      <c r="G18" s="198"/>
      <c r="H18" s="198"/>
    </row>
    <row r="19" spans="2:8" s="198" customFormat="1" ht="13.5" thickBot="1" x14ac:dyDescent="0.25"/>
    <row r="20" spans="2:8" ht="19.5" thickBot="1" x14ac:dyDescent="0.35">
      <c r="B20" s="168" t="s">
        <v>198</v>
      </c>
      <c r="C20" s="244"/>
      <c r="D20" s="267"/>
      <c r="F20" s="265"/>
      <c r="G20" s="265"/>
      <c r="H20" s="198"/>
    </row>
    <row r="21" spans="2:8" ht="15" x14ac:dyDescent="0.25">
      <c r="B21" s="173" t="s">
        <v>199</v>
      </c>
      <c r="C21" s="174">
        <f ca="1">E18</f>
        <v>0</v>
      </c>
      <c r="D21" s="268"/>
      <c r="F21" s="266"/>
      <c r="G21" s="266"/>
      <c r="H21" s="198"/>
    </row>
    <row r="22" spans="2:8" ht="15" x14ac:dyDescent="0.2">
      <c r="B22" s="175"/>
      <c r="C22" s="176" t="str">
        <f ca="1">IF(C21&lt;0,"Mehrerlöse","Mindererlöse")</f>
        <v>Mindererlöse</v>
      </c>
      <c r="D22" s="269"/>
      <c r="F22" s="260"/>
      <c r="G22" s="260"/>
      <c r="H22" s="198"/>
    </row>
    <row r="23" spans="2:8" ht="15" x14ac:dyDescent="0.25">
      <c r="B23" s="177" t="s">
        <v>200</v>
      </c>
      <c r="C23" s="178">
        <f ca="1">C21</f>
        <v>0</v>
      </c>
      <c r="D23" s="262"/>
      <c r="F23" s="262"/>
      <c r="G23" s="262"/>
      <c r="H23" s="198"/>
    </row>
    <row r="24" spans="2:8" ht="15" x14ac:dyDescent="0.25">
      <c r="B24" s="177" t="s">
        <v>201</v>
      </c>
      <c r="C24" s="178">
        <f ca="1">ROUND(AVERAGE(0,C23),4)</f>
        <v>0</v>
      </c>
      <c r="D24" s="262"/>
      <c r="F24" s="262"/>
      <c r="G24" s="262"/>
      <c r="H24" s="198"/>
    </row>
    <row r="25" spans="2:8" ht="15" x14ac:dyDescent="0.25">
      <c r="B25" s="177" t="s">
        <v>202</v>
      </c>
      <c r="C25" s="435">
        <f>Listen!G9</f>
        <v>4.7999999999999996E-3</v>
      </c>
      <c r="D25" s="270"/>
      <c r="F25" s="263"/>
      <c r="G25" s="263"/>
      <c r="H25" s="198"/>
    </row>
    <row r="26" spans="2:8" ht="15" x14ac:dyDescent="0.25">
      <c r="B26" s="177" t="s">
        <v>203</v>
      </c>
      <c r="C26" s="178">
        <f ca="1">ROUND(C24*C25,4)</f>
        <v>0</v>
      </c>
      <c r="D26" s="262"/>
      <c r="F26" s="262"/>
      <c r="G26" s="262"/>
      <c r="H26" s="198"/>
    </row>
    <row r="27" spans="2:8" ht="15.75" thickBot="1" x14ac:dyDescent="0.3">
      <c r="B27" s="179" t="s">
        <v>204</v>
      </c>
      <c r="C27" s="180">
        <f ca="1">C23+C26</f>
        <v>0</v>
      </c>
      <c r="D27" s="264"/>
      <c r="F27" s="264"/>
      <c r="G27" s="264"/>
      <c r="H27" s="198"/>
    </row>
    <row r="28" spans="2:8" s="198" customFormat="1" ht="13.5" thickBot="1" x14ac:dyDescent="0.25"/>
    <row r="29" spans="2:8" ht="19.5" thickBot="1" x14ac:dyDescent="0.35">
      <c r="B29" s="168" t="s">
        <v>205</v>
      </c>
      <c r="C29" s="245"/>
      <c r="D29" s="271"/>
      <c r="F29" s="198"/>
      <c r="G29" s="198"/>
      <c r="H29" s="198"/>
    </row>
    <row r="30" spans="2:8" ht="15" x14ac:dyDescent="0.2">
      <c r="B30" s="23" t="str">
        <f>"Regulierungskontosaldo zum 31.12."&amp;E3</f>
        <v>Regulierungskontosaldo zum 31.12.2022</v>
      </c>
      <c r="C30" s="24">
        <f ca="1">C27</f>
        <v>0</v>
      </c>
      <c r="D30" s="249"/>
      <c r="F30" s="198"/>
      <c r="G30" s="198"/>
      <c r="H30" s="198"/>
    </row>
    <row r="31" spans="2:8" ht="15" x14ac:dyDescent="0.25">
      <c r="B31" s="443" t="str">
        <f>IF(A_Stammdaten!B14&gt;=2021,"Verzinsung für die zwei Folgejahre","Verzinsung für das Jahr der Antragstellung")</f>
        <v>Verzinsung für die zwei Folgejahre</v>
      </c>
      <c r="C31" s="444">
        <f ca="1">IF(A_Stammdaten!B14&gt;=2021,ROUND(C30*(1+C25)^2-C30,4),ROUND(C30*C25,4))</f>
        <v>0</v>
      </c>
      <c r="D31" s="262"/>
      <c r="F31" s="198"/>
      <c r="G31" s="198"/>
      <c r="H31" s="198"/>
    </row>
    <row r="32" spans="2:8" ht="15" x14ac:dyDescent="0.25">
      <c r="B32" s="443" t="s">
        <v>206</v>
      </c>
      <c r="C32" s="444">
        <f ca="1">C30+C31</f>
        <v>0</v>
      </c>
      <c r="D32" s="442"/>
      <c r="F32" s="198"/>
      <c r="G32" s="198"/>
      <c r="H32" s="198"/>
    </row>
    <row r="33" spans="2:11" ht="15.75" thickBot="1" x14ac:dyDescent="0.25">
      <c r="B33" s="445" t="str">
        <f>CONCATENATE("jährliche Annuität von ",IF(A_Stammdaten!B14&gt;=2021,E3+3,E3+2)," bis ",IF(A_Stammdaten!B14&gt;=2021,E3+5,E3+4))</f>
        <v>jährliche Annuität von 2025 bis 2027</v>
      </c>
      <c r="C33" s="446">
        <f ca="1">ROUND(-PMT(C25,3,C32/((1+C25/2)),0,0),4)</f>
        <v>0</v>
      </c>
      <c r="D33" s="249"/>
      <c r="F33" s="198"/>
      <c r="G33" s="198"/>
      <c r="H33" s="198"/>
    </row>
    <row r="34" spans="2:11" s="198" customFormat="1" ht="15.75" thickBot="1" x14ac:dyDescent="0.25">
      <c r="K34" s="256"/>
    </row>
    <row r="35" spans="2:11" ht="19.5" thickBot="1" x14ac:dyDescent="0.35">
      <c r="B35" s="168" t="s">
        <v>207</v>
      </c>
      <c r="C35" s="246"/>
      <c r="D35" s="246">
        <f>IF(A_Stammdaten!B14&gt;=2021,E3+3,E3+2)</f>
        <v>2025</v>
      </c>
      <c r="E35" s="246">
        <f>IF(A_Stammdaten!B14&gt;=2021,E3+4,E3+3)</f>
        <v>2026</v>
      </c>
      <c r="F35" s="447">
        <f>IF(A_Stammdaten!B14&gt;=2021,E3+5,E3+4)</f>
        <v>2027</v>
      </c>
      <c r="G35" s="198"/>
      <c r="H35" s="198"/>
      <c r="K35" s="22"/>
    </row>
    <row r="36" spans="2:11" ht="19.5" thickBot="1" x14ac:dyDescent="0.25">
      <c r="B36" s="255" t="s">
        <v>208</v>
      </c>
      <c r="C36" s="181"/>
      <c r="D36" s="181">
        <f ca="1">C33</f>
        <v>0</v>
      </c>
      <c r="E36" s="181">
        <f ca="1">C33</f>
        <v>0</v>
      </c>
      <c r="F36" s="182">
        <f ca="1">C33</f>
        <v>0</v>
      </c>
      <c r="G36" s="198"/>
      <c r="H36" s="198"/>
      <c r="K36" s="22"/>
    </row>
    <row r="37" spans="2:11" s="257" customFormat="1" ht="15" x14ac:dyDescent="0.2">
      <c r="D37" s="258" t="str">
        <f ca="1">IF($C$33&lt;0,"Abschlag auf EOG","Zuschlag auf EOG")</f>
        <v>Zuschlag auf EOG</v>
      </c>
      <c r="E37" s="258" t="str">
        <f ca="1">IF($C$33&lt;0,"Abschlag auf EOG","Zuschlag auf EOG")</f>
        <v>Zuschlag auf EOG</v>
      </c>
      <c r="F37" s="258" t="str">
        <f ca="1">IF($C$33&lt;0,"Abschlag auf EOG","Zuschlag auf EOG")</f>
        <v>Zuschlag auf EOG</v>
      </c>
      <c r="K37" s="259"/>
    </row>
  </sheetData>
  <sheetProtection algorithmName="SHA-512" hashValue="1RC+5Vd0pTL68abj6UOcBBrtajVRwf0Yok+q2sSEHtZntrzvQ13DwQlAg4d0loRYAxyIO2FrJUXf3dy6/cJjbQ==" saltValue="Gn3lsxtAzQMY/SdzwSDdog==" spinCount="100000" sheet="1" formatCells="0" formatColumns="0" insertRows="0"/>
  <mergeCells count="7">
    <mergeCell ref="C12:D12"/>
    <mergeCell ref="B15:B16"/>
    <mergeCell ref="B4:B5"/>
    <mergeCell ref="B6:B7"/>
    <mergeCell ref="B8:B9"/>
    <mergeCell ref="B10:B11"/>
    <mergeCell ref="B13:B14"/>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pageSetUpPr autoPageBreaks="0"/>
  </sheetPr>
  <dimension ref="A1:D62"/>
  <sheetViews>
    <sheetView showGridLines="0" topLeftCell="A32" zoomScaleNormal="100" workbookViewId="0">
      <selection activeCell="D81" sqref="D81"/>
    </sheetView>
  </sheetViews>
  <sheetFormatPr baseColWidth="10" defaultColWidth="11.42578125" defaultRowHeight="12.75" x14ac:dyDescent="0.2"/>
  <cols>
    <col min="1" max="1" width="7.28515625" style="82" bestFit="1" customWidth="1"/>
    <col min="2" max="2" width="24.42578125" style="82" bestFit="1" customWidth="1"/>
    <col min="3" max="3" width="20.140625" style="82" bestFit="1" customWidth="1"/>
    <col min="4" max="4" width="134.42578125" style="82" bestFit="1" customWidth="1"/>
    <col min="5" max="16384" width="11.42578125" style="82"/>
  </cols>
  <sheetData>
    <row r="1" spans="1:4" x14ac:dyDescent="0.2">
      <c r="A1" s="82" t="s">
        <v>525</v>
      </c>
      <c r="B1" s="82" t="s">
        <v>526</v>
      </c>
      <c r="C1" s="82" t="s">
        <v>527</v>
      </c>
      <c r="D1" s="82" t="s">
        <v>528</v>
      </c>
    </row>
    <row r="2" spans="1:4" x14ac:dyDescent="0.2">
      <c r="A2" s="82">
        <v>1</v>
      </c>
      <c r="B2" s="82" t="s">
        <v>529</v>
      </c>
      <c r="C2" s="82" t="s">
        <v>529</v>
      </c>
      <c r="D2" s="82" t="s">
        <v>530</v>
      </c>
    </row>
    <row r="3" spans="1:4" x14ac:dyDescent="0.2">
      <c r="A3" s="82">
        <v>2</v>
      </c>
      <c r="B3" s="82" t="s">
        <v>531</v>
      </c>
      <c r="C3" s="82" t="s">
        <v>532</v>
      </c>
      <c r="D3" s="82" t="s">
        <v>533</v>
      </c>
    </row>
    <row r="4" spans="1:4" x14ac:dyDescent="0.2">
      <c r="A4" s="82">
        <v>3</v>
      </c>
      <c r="B4" s="82" t="s">
        <v>534</v>
      </c>
      <c r="C4" s="82" t="s">
        <v>535</v>
      </c>
      <c r="D4" s="82" t="s">
        <v>536</v>
      </c>
    </row>
    <row r="5" spans="1:4" x14ac:dyDescent="0.2">
      <c r="A5" s="82">
        <v>3</v>
      </c>
      <c r="B5" s="82" t="s">
        <v>537</v>
      </c>
      <c r="C5" s="82" t="s">
        <v>538</v>
      </c>
      <c r="D5" s="82" t="s">
        <v>539</v>
      </c>
    </row>
    <row r="6" spans="1:4" x14ac:dyDescent="0.2">
      <c r="A6" s="82">
        <v>3</v>
      </c>
      <c r="B6" s="82" t="s">
        <v>541</v>
      </c>
      <c r="C6" s="82" t="s">
        <v>542</v>
      </c>
      <c r="D6" s="82" t="s">
        <v>543</v>
      </c>
    </row>
    <row r="7" spans="1:4" x14ac:dyDescent="0.2">
      <c r="A7" s="82">
        <v>3</v>
      </c>
      <c r="B7" s="82" t="s">
        <v>541</v>
      </c>
      <c r="C7" s="82" t="s">
        <v>544</v>
      </c>
      <c r="D7" s="82" t="s">
        <v>545</v>
      </c>
    </row>
    <row r="8" spans="1:4" x14ac:dyDescent="0.2">
      <c r="A8" s="82">
        <v>3</v>
      </c>
      <c r="B8" s="82" t="s">
        <v>546</v>
      </c>
      <c r="C8" s="82" t="s">
        <v>547</v>
      </c>
      <c r="D8" s="82" t="s">
        <v>548</v>
      </c>
    </row>
    <row r="9" spans="1:4" x14ac:dyDescent="0.2">
      <c r="A9" s="82">
        <v>3</v>
      </c>
      <c r="B9" s="82" t="s">
        <v>546</v>
      </c>
      <c r="C9" s="82" t="s">
        <v>549</v>
      </c>
      <c r="D9" s="82" t="s">
        <v>550</v>
      </c>
    </row>
    <row r="10" spans="1:4" x14ac:dyDescent="0.2">
      <c r="A10" s="82">
        <v>3</v>
      </c>
      <c r="B10" s="82" t="s">
        <v>541</v>
      </c>
      <c r="C10" s="82" t="s">
        <v>542</v>
      </c>
      <c r="D10" s="82" t="s">
        <v>559</v>
      </c>
    </row>
    <row r="11" spans="1:4" x14ac:dyDescent="0.2">
      <c r="A11" s="82">
        <v>3</v>
      </c>
      <c r="B11" s="82" t="s">
        <v>411</v>
      </c>
      <c r="C11" s="82" t="s">
        <v>560</v>
      </c>
      <c r="D11" s="82" t="s">
        <v>561</v>
      </c>
    </row>
    <row r="12" spans="1:4" x14ac:dyDescent="0.2">
      <c r="A12" s="82">
        <v>3</v>
      </c>
      <c r="B12" s="82" t="s">
        <v>531</v>
      </c>
      <c r="C12" s="82" t="s">
        <v>568</v>
      </c>
      <c r="D12" s="82" t="s">
        <v>569</v>
      </c>
    </row>
    <row r="13" spans="1:4" x14ac:dyDescent="0.2">
      <c r="A13" s="82">
        <v>3</v>
      </c>
      <c r="B13" s="82" t="s">
        <v>411</v>
      </c>
      <c r="C13" s="82" t="s">
        <v>562</v>
      </c>
      <c r="D13" s="82" t="s">
        <v>563</v>
      </c>
    </row>
    <row r="14" spans="1:4" x14ac:dyDescent="0.2">
      <c r="A14" s="82">
        <v>3</v>
      </c>
      <c r="B14" s="82" t="s">
        <v>411</v>
      </c>
      <c r="C14" s="82" t="s">
        <v>570</v>
      </c>
      <c r="D14" s="82" t="s">
        <v>564</v>
      </c>
    </row>
    <row r="15" spans="1:4" x14ac:dyDescent="0.2">
      <c r="A15" s="82">
        <v>3</v>
      </c>
      <c r="B15" s="82" t="s">
        <v>565</v>
      </c>
      <c r="C15" s="82" t="s">
        <v>529</v>
      </c>
      <c r="D15" s="82" t="s">
        <v>566</v>
      </c>
    </row>
    <row r="16" spans="1:4" x14ac:dyDescent="0.2">
      <c r="A16" s="82">
        <v>3</v>
      </c>
      <c r="B16" s="82" t="s">
        <v>567</v>
      </c>
      <c r="C16" s="82" t="s">
        <v>529</v>
      </c>
      <c r="D16" s="82" t="s">
        <v>566</v>
      </c>
    </row>
    <row r="17" spans="1:4" x14ac:dyDescent="0.2">
      <c r="A17" s="82">
        <v>3</v>
      </c>
      <c r="B17" s="82" t="s">
        <v>571</v>
      </c>
      <c r="C17" s="82" t="s">
        <v>572</v>
      </c>
      <c r="D17" s="82" t="s">
        <v>573</v>
      </c>
    </row>
    <row r="18" spans="1:4" x14ac:dyDescent="0.2">
      <c r="A18" s="82">
        <v>3</v>
      </c>
      <c r="B18" s="82" t="s">
        <v>531</v>
      </c>
      <c r="C18" s="82" t="s">
        <v>575</v>
      </c>
      <c r="D18" s="82" t="s">
        <v>579</v>
      </c>
    </row>
    <row r="19" spans="1:4" x14ac:dyDescent="0.2">
      <c r="A19" s="82">
        <v>3</v>
      </c>
      <c r="B19" s="82" t="s">
        <v>576</v>
      </c>
      <c r="C19" s="82" t="s">
        <v>577</v>
      </c>
      <c r="D19" s="82" t="s">
        <v>578</v>
      </c>
    </row>
    <row r="20" spans="1:4" x14ac:dyDescent="0.2">
      <c r="A20" s="82">
        <v>3</v>
      </c>
      <c r="B20" s="82" t="s">
        <v>537</v>
      </c>
      <c r="C20" s="82" t="s">
        <v>585</v>
      </c>
      <c r="D20" s="82" t="s">
        <v>586</v>
      </c>
    </row>
    <row r="21" spans="1:4" x14ac:dyDescent="0.2">
      <c r="A21" s="82">
        <v>3</v>
      </c>
      <c r="B21" s="82" t="s">
        <v>531</v>
      </c>
      <c r="C21" s="82" t="s">
        <v>587</v>
      </c>
      <c r="D21" s="82" t="s">
        <v>588</v>
      </c>
    </row>
    <row r="22" spans="1:4" x14ac:dyDescent="0.2">
      <c r="A22" s="82">
        <v>3</v>
      </c>
      <c r="B22" s="82" t="s">
        <v>541</v>
      </c>
      <c r="C22" s="82" t="s">
        <v>589</v>
      </c>
      <c r="D22" s="82" t="s">
        <v>590</v>
      </c>
    </row>
    <row r="23" spans="1:4" x14ac:dyDescent="0.2">
      <c r="A23" s="82">
        <v>3</v>
      </c>
      <c r="B23" s="82" t="s">
        <v>531</v>
      </c>
      <c r="C23" s="82" t="s">
        <v>591</v>
      </c>
      <c r="D23" s="82" t="s">
        <v>592</v>
      </c>
    </row>
    <row r="24" spans="1:4" x14ac:dyDescent="0.2">
      <c r="A24" s="82">
        <v>3</v>
      </c>
      <c r="B24" s="82" t="s">
        <v>593</v>
      </c>
      <c r="C24" s="82" t="s">
        <v>594</v>
      </c>
      <c r="D24" s="82" t="s">
        <v>595</v>
      </c>
    </row>
    <row r="25" spans="1:4" x14ac:dyDescent="0.2">
      <c r="A25" s="82">
        <v>3</v>
      </c>
      <c r="B25" s="82" t="s">
        <v>593</v>
      </c>
      <c r="C25" s="82" t="s">
        <v>596</v>
      </c>
      <c r="D25" s="82" t="s">
        <v>597</v>
      </c>
    </row>
    <row r="26" spans="1:4" x14ac:dyDescent="0.2">
      <c r="A26" s="82">
        <v>3</v>
      </c>
      <c r="B26" s="82" t="s">
        <v>411</v>
      </c>
      <c r="C26" s="82" t="s">
        <v>600</v>
      </c>
      <c r="D26" s="82" t="s">
        <v>601</v>
      </c>
    </row>
    <row r="27" spans="1:4" x14ac:dyDescent="0.2">
      <c r="A27" s="82">
        <v>3</v>
      </c>
      <c r="B27" s="82" t="s">
        <v>411</v>
      </c>
      <c r="C27" s="82" t="s">
        <v>602</v>
      </c>
      <c r="D27" s="82" t="s">
        <v>603</v>
      </c>
    </row>
    <row r="28" spans="1:4" x14ac:dyDescent="0.2">
      <c r="A28" s="82">
        <v>3</v>
      </c>
      <c r="B28" s="82" t="s">
        <v>411</v>
      </c>
      <c r="C28" s="82" t="s">
        <v>604</v>
      </c>
      <c r="D28" s="82" t="s">
        <v>605</v>
      </c>
    </row>
    <row r="29" spans="1:4" x14ac:dyDescent="0.2">
      <c r="A29" s="82">
        <v>3</v>
      </c>
      <c r="B29" s="82" t="s">
        <v>411</v>
      </c>
      <c r="C29" s="82" t="s">
        <v>606</v>
      </c>
      <c r="D29" s="82" t="s">
        <v>607</v>
      </c>
    </row>
    <row r="30" spans="1:4" x14ac:dyDescent="0.2">
      <c r="A30" s="82">
        <v>3</v>
      </c>
      <c r="B30" s="82" t="s">
        <v>411</v>
      </c>
      <c r="C30" s="82" t="s">
        <v>610</v>
      </c>
      <c r="D30" s="82" t="s">
        <v>611</v>
      </c>
    </row>
    <row r="31" spans="1:4" x14ac:dyDescent="0.2">
      <c r="A31" s="82">
        <v>3</v>
      </c>
      <c r="B31" s="82" t="s">
        <v>411</v>
      </c>
      <c r="C31" s="82" t="s">
        <v>613</v>
      </c>
      <c r="D31" s="82" t="s">
        <v>614</v>
      </c>
    </row>
    <row r="32" spans="1:4" x14ac:dyDescent="0.2">
      <c r="A32" s="82">
        <v>4</v>
      </c>
      <c r="B32" s="82" t="s">
        <v>531</v>
      </c>
      <c r="C32" s="82" t="s">
        <v>619</v>
      </c>
      <c r="D32" s="82" t="s">
        <v>620</v>
      </c>
    </row>
    <row r="33" spans="1:4" x14ac:dyDescent="0.2">
      <c r="A33" s="82">
        <v>4</v>
      </c>
      <c r="B33" s="82" t="s">
        <v>534</v>
      </c>
      <c r="C33" s="82" t="s">
        <v>622</v>
      </c>
      <c r="D33" s="82" t="s">
        <v>623</v>
      </c>
    </row>
    <row r="34" spans="1:4" x14ac:dyDescent="0.2">
      <c r="A34" s="82">
        <v>4</v>
      </c>
      <c r="B34" s="82" t="s">
        <v>537</v>
      </c>
      <c r="C34" s="82" t="s">
        <v>624</v>
      </c>
      <c r="D34" s="82" t="s">
        <v>625</v>
      </c>
    </row>
    <row r="35" spans="1:4" x14ac:dyDescent="0.2">
      <c r="A35" s="82">
        <v>4</v>
      </c>
      <c r="B35" s="82" t="s">
        <v>571</v>
      </c>
      <c r="C35" s="82" t="s">
        <v>628</v>
      </c>
      <c r="D35" s="82" t="s">
        <v>629</v>
      </c>
    </row>
    <row r="36" spans="1:4" x14ac:dyDescent="0.2">
      <c r="A36" s="82">
        <v>4</v>
      </c>
      <c r="B36" s="82" t="s">
        <v>571</v>
      </c>
      <c r="C36" s="82" t="s">
        <v>630</v>
      </c>
      <c r="D36" s="82" t="s">
        <v>631</v>
      </c>
    </row>
    <row r="37" spans="1:4" x14ac:dyDescent="0.2">
      <c r="A37" s="82">
        <v>4</v>
      </c>
      <c r="B37" s="82" t="s">
        <v>632</v>
      </c>
      <c r="C37" s="82" t="s">
        <v>633</v>
      </c>
      <c r="D37" s="82" t="s">
        <v>634</v>
      </c>
    </row>
    <row r="38" spans="1:4" x14ac:dyDescent="0.2">
      <c r="A38" s="82">
        <v>4</v>
      </c>
      <c r="B38" s="82" t="s">
        <v>534</v>
      </c>
      <c r="C38" s="82" t="s">
        <v>635</v>
      </c>
      <c r="D38" s="82" t="s">
        <v>636</v>
      </c>
    </row>
    <row r="39" spans="1:4" x14ac:dyDescent="0.2">
      <c r="A39" s="82">
        <v>5</v>
      </c>
      <c r="B39" s="82" t="s">
        <v>534</v>
      </c>
      <c r="C39" s="82" t="s">
        <v>637</v>
      </c>
      <c r="D39" s="82" t="s">
        <v>638</v>
      </c>
    </row>
    <row r="40" spans="1:4" s="436" customFormat="1" x14ac:dyDescent="0.2">
      <c r="A40" s="436">
        <v>5</v>
      </c>
      <c r="B40" s="436" t="s">
        <v>411</v>
      </c>
      <c r="C40" s="436" t="s">
        <v>602</v>
      </c>
      <c r="D40" s="436" t="s">
        <v>639</v>
      </c>
    </row>
    <row r="41" spans="1:4" x14ac:dyDescent="0.2">
      <c r="A41" s="436">
        <v>6</v>
      </c>
      <c r="B41" s="436" t="s">
        <v>534</v>
      </c>
      <c r="C41" s="436" t="s">
        <v>635</v>
      </c>
      <c r="D41" s="436" t="s">
        <v>643</v>
      </c>
    </row>
    <row r="42" spans="1:4" x14ac:dyDescent="0.2">
      <c r="A42" s="436">
        <v>7</v>
      </c>
      <c r="B42" s="436" t="s">
        <v>546</v>
      </c>
      <c r="C42" s="436" t="s">
        <v>645</v>
      </c>
      <c r="D42" s="436" t="s">
        <v>646</v>
      </c>
    </row>
    <row r="43" spans="1:4" x14ac:dyDescent="0.2">
      <c r="A43" s="436">
        <v>7</v>
      </c>
      <c r="B43" s="436" t="s">
        <v>546</v>
      </c>
      <c r="C43" s="436" t="s">
        <v>652</v>
      </c>
      <c r="D43" s="436" t="s">
        <v>653</v>
      </c>
    </row>
    <row r="44" spans="1:4" x14ac:dyDescent="0.2">
      <c r="A44" s="436">
        <v>7</v>
      </c>
      <c r="B44" s="436" t="s">
        <v>649</v>
      </c>
      <c r="C44" s="436" t="s">
        <v>650</v>
      </c>
      <c r="D44" s="436" t="s">
        <v>651</v>
      </c>
    </row>
    <row r="45" spans="1:4" x14ac:dyDescent="0.2">
      <c r="A45" s="436">
        <v>7</v>
      </c>
      <c r="B45" s="436" t="s">
        <v>649</v>
      </c>
      <c r="C45" s="436" t="s">
        <v>661</v>
      </c>
      <c r="D45" s="436" t="s">
        <v>660</v>
      </c>
    </row>
    <row r="46" spans="1:4" x14ac:dyDescent="0.2">
      <c r="A46" s="436">
        <v>7</v>
      </c>
      <c r="B46" s="436" t="s">
        <v>649</v>
      </c>
      <c r="C46" s="436" t="s">
        <v>654</v>
      </c>
      <c r="D46" s="436" t="s">
        <v>659</v>
      </c>
    </row>
    <row r="47" spans="1:4" x14ac:dyDescent="0.2">
      <c r="A47" s="436">
        <v>8</v>
      </c>
      <c r="B47" s="82" t="s">
        <v>411</v>
      </c>
      <c r="D47" s="436" t="s">
        <v>674</v>
      </c>
    </row>
    <row r="48" spans="1:4" x14ac:dyDescent="0.2">
      <c r="A48" s="436">
        <v>8</v>
      </c>
      <c r="B48" s="436" t="s">
        <v>537</v>
      </c>
      <c r="C48" s="436" t="s">
        <v>669</v>
      </c>
      <c r="D48" s="436" t="s">
        <v>670</v>
      </c>
    </row>
    <row r="49" spans="1:4" x14ac:dyDescent="0.2">
      <c r="A49" s="436">
        <v>8</v>
      </c>
      <c r="B49" s="82" t="s">
        <v>677</v>
      </c>
      <c r="D49" s="436" t="s">
        <v>678</v>
      </c>
    </row>
    <row r="50" spans="1:4" x14ac:dyDescent="0.2">
      <c r="A50" s="436">
        <v>8</v>
      </c>
      <c r="B50" s="82" t="s">
        <v>681</v>
      </c>
      <c r="D50" s="436" t="s">
        <v>678</v>
      </c>
    </row>
    <row r="51" spans="1:4" x14ac:dyDescent="0.2">
      <c r="A51" s="436">
        <v>8</v>
      </c>
      <c r="B51" s="436" t="s">
        <v>571</v>
      </c>
      <c r="C51" s="436" t="s">
        <v>667</v>
      </c>
      <c r="D51" s="436" t="s">
        <v>668</v>
      </c>
    </row>
    <row r="52" spans="1:4" x14ac:dyDescent="0.2">
      <c r="A52" s="436">
        <v>8</v>
      </c>
      <c r="B52" s="436" t="s">
        <v>534</v>
      </c>
      <c r="C52" s="436" t="s">
        <v>672</v>
      </c>
      <c r="D52" s="436" t="s">
        <v>673</v>
      </c>
    </row>
    <row r="53" spans="1:4" x14ac:dyDescent="0.2">
      <c r="A53" s="436">
        <v>8</v>
      </c>
      <c r="B53" s="436" t="s">
        <v>534</v>
      </c>
      <c r="C53" s="436" t="s">
        <v>682</v>
      </c>
      <c r="D53" s="436" t="s">
        <v>684</v>
      </c>
    </row>
    <row r="54" spans="1:4" x14ac:dyDescent="0.2">
      <c r="A54" s="436">
        <v>9</v>
      </c>
      <c r="B54" s="436" t="s">
        <v>534</v>
      </c>
      <c r="C54" s="436" t="s">
        <v>685</v>
      </c>
      <c r="D54" s="436" t="s">
        <v>686</v>
      </c>
    </row>
    <row r="55" spans="1:4" x14ac:dyDescent="0.2">
      <c r="A55" s="82">
        <v>10</v>
      </c>
      <c r="B55" s="436" t="s">
        <v>688</v>
      </c>
      <c r="D55" s="436" t="s">
        <v>678</v>
      </c>
    </row>
    <row r="56" spans="1:4" x14ac:dyDescent="0.2">
      <c r="A56" s="82">
        <v>10</v>
      </c>
      <c r="B56" s="82" t="s">
        <v>534</v>
      </c>
      <c r="C56" s="82" t="s">
        <v>682</v>
      </c>
      <c r="D56" s="436" t="s">
        <v>694</v>
      </c>
    </row>
    <row r="57" spans="1:4" x14ac:dyDescent="0.2">
      <c r="A57" s="82">
        <v>11</v>
      </c>
      <c r="B57" s="436" t="s">
        <v>537</v>
      </c>
      <c r="C57" s="82" t="s">
        <v>695</v>
      </c>
      <c r="D57" s="82" t="s">
        <v>701</v>
      </c>
    </row>
    <row r="58" spans="1:4" x14ac:dyDescent="0.2">
      <c r="A58" s="82">
        <v>11</v>
      </c>
      <c r="B58" s="436" t="s">
        <v>571</v>
      </c>
      <c r="C58" s="82" t="s">
        <v>696</v>
      </c>
      <c r="D58" s="82" t="s">
        <v>697</v>
      </c>
    </row>
    <row r="59" spans="1:4" x14ac:dyDescent="0.2">
      <c r="A59" s="82">
        <v>11</v>
      </c>
      <c r="B59" s="436" t="s">
        <v>698</v>
      </c>
      <c r="C59" s="82" t="s">
        <v>702</v>
      </c>
      <c r="D59" s="82" t="s">
        <v>703</v>
      </c>
    </row>
    <row r="60" spans="1:4" x14ac:dyDescent="0.2">
      <c r="A60" s="82">
        <v>11</v>
      </c>
      <c r="B60" s="436" t="s">
        <v>571</v>
      </c>
      <c r="C60" s="82" t="s">
        <v>699</v>
      </c>
      <c r="D60" s="82" t="s">
        <v>700</v>
      </c>
    </row>
    <row r="61" spans="1:4" x14ac:dyDescent="0.2">
      <c r="A61" s="82">
        <v>11</v>
      </c>
      <c r="B61" s="436" t="s">
        <v>534</v>
      </c>
      <c r="C61" s="82" t="s">
        <v>637</v>
      </c>
      <c r="D61" s="82" t="s">
        <v>700</v>
      </c>
    </row>
    <row r="62" spans="1:4" x14ac:dyDescent="0.2">
      <c r="A62" s="82">
        <v>12</v>
      </c>
      <c r="B62" s="436" t="s">
        <v>534</v>
      </c>
      <c r="C62" s="436" t="s">
        <v>635</v>
      </c>
      <c r="D62" s="436" t="s">
        <v>704</v>
      </c>
    </row>
  </sheetData>
  <sheetProtection algorithmName="SHA-512" hashValue="Yj1bcDi8OSkCHmKLj7PHp6op/2mq9zikvwoyXfmtUNZAj50ao33N1AUlvSFSlTFe9IjbMGn+thPnIiwRy2gubg==" saltValue="pHIvpr9IpNIAqVKvKbs8Dw==" spinCount="100000" sheet="1" objects="1" scenarios="1"/>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dimension ref="A1:N66"/>
  <sheetViews>
    <sheetView topLeftCell="F1" workbookViewId="0">
      <selection activeCell="S32" sqref="S32"/>
    </sheetView>
  </sheetViews>
  <sheetFormatPr baseColWidth="10" defaultColWidth="11.42578125" defaultRowHeight="12.75" x14ac:dyDescent="0.2"/>
  <cols>
    <col min="1" max="1" width="59.28515625" style="55" customWidth="1"/>
    <col min="2" max="2" width="14" style="55" customWidth="1"/>
    <col min="3" max="3" width="14.85546875" style="55" customWidth="1"/>
    <col min="4" max="4" width="5.7109375" style="55" bestFit="1" customWidth="1"/>
    <col min="5" max="5" width="134.42578125" style="55" customWidth="1"/>
    <col min="6" max="6" width="18.140625" style="55" customWidth="1"/>
    <col min="7" max="7" width="12.5703125" style="55" bestFit="1" customWidth="1"/>
    <col min="8" max="8" width="16.140625" style="55" bestFit="1" customWidth="1"/>
    <col min="9" max="9" width="11.140625" style="55" bestFit="1" customWidth="1"/>
    <col min="10" max="10" width="11.42578125" style="55"/>
    <col min="11" max="11" width="33.7109375" style="55" customWidth="1"/>
    <col min="12" max="16384" width="11.42578125" style="55"/>
  </cols>
  <sheetData>
    <row r="1" spans="1:14" x14ac:dyDescent="0.2">
      <c r="A1" s="55" t="s">
        <v>309</v>
      </c>
      <c r="B1" s="55" t="s">
        <v>310</v>
      </c>
      <c r="C1" s="55" t="s">
        <v>311</v>
      </c>
      <c r="D1" s="55" t="s">
        <v>312</v>
      </c>
      <c r="E1" s="55" t="s">
        <v>313</v>
      </c>
      <c r="F1" s="55" t="s">
        <v>314</v>
      </c>
      <c r="H1" s="55" t="s">
        <v>315</v>
      </c>
      <c r="I1" s="55" t="s">
        <v>316</v>
      </c>
      <c r="J1" s="55" t="s">
        <v>317</v>
      </c>
      <c r="K1" s="84" t="s">
        <v>439</v>
      </c>
      <c r="M1" s="450" t="s">
        <v>689</v>
      </c>
    </row>
    <row r="2" spans="1:14" x14ac:dyDescent="0.2">
      <c r="A2" s="55" t="s">
        <v>318</v>
      </c>
      <c r="B2" s="55">
        <v>25</v>
      </c>
      <c r="C2" s="55">
        <v>35</v>
      </c>
      <c r="D2" s="55">
        <v>2018</v>
      </c>
      <c r="E2" s="55" t="s">
        <v>319</v>
      </c>
      <c r="F2" s="55" t="s">
        <v>320</v>
      </c>
      <c r="G2" s="56">
        <v>6.9099999999999995E-2</v>
      </c>
      <c r="H2" s="55">
        <v>2016</v>
      </c>
      <c r="I2" s="55">
        <v>2016</v>
      </c>
      <c r="J2" s="55">
        <v>2010</v>
      </c>
      <c r="K2"/>
      <c r="M2" s="55" t="s">
        <v>690</v>
      </c>
    </row>
    <row r="3" spans="1:14" x14ac:dyDescent="0.2">
      <c r="A3" s="55" t="s">
        <v>321</v>
      </c>
      <c r="B3" s="55">
        <v>50</v>
      </c>
      <c r="C3" s="55">
        <v>60</v>
      </c>
      <c r="D3" s="55">
        <v>2019</v>
      </c>
      <c r="E3" s="55" t="s">
        <v>322</v>
      </c>
      <c r="F3" s="55" t="s">
        <v>323</v>
      </c>
      <c r="G3" s="56">
        <v>3.0300000000000001E-2</v>
      </c>
      <c r="H3" s="55">
        <v>2017</v>
      </c>
      <c r="I3" s="55">
        <v>2017</v>
      </c>
      <c r="J3" s="55">
        <v>2011</v>
      </c>
      <c r="K3" t="s">
        <v>453</v>
      </c>
      <c r="M3" s="55" t="s">
        <v>691</v>
      </c>
    </row>
    <row r="4" spans="1:14" x14ac:dyDescent="0.2">
      <c r="A4" s="55" t="s">
        <v>324</v>
      </c>
      <c r="B4" s="55">
        <v>60</v>
      </c>
      <c r="C4" s="55">
        <v>70</v>
      </c>
      <c r="D4" s="55">
        <v>2020</v>
      </c>
      <c r="E4" s="55" t="s">
        <v>290</v>
      </c>
      <c r="F4" s="55" t="s">
        <v>325</v>
      </c>
      <c r="G4" s="57">
        <f>G2*0.4+G3*0.6</f>
        <v>4.582E-2</v>
      </c>
      <c r="H4" s="55">
        <v>2018</v>
      </c>
      <c r="I4" s="55">
        <v>2018</v>
      </c>
      <c r="J4" s="55">
        <v>2012</v>
      </c>
      <c r="K4" t="s">
        <v>423</v>
      </c>
      <c r="M4" s="55" t="s">
        <v>692</v>
      </c>
    </row>
    <row r="5" spans="1:14" ht="15" x14ac:dyDescent="0.25">
      <c r="A5" s="55" t="s">
        <v>326</v>
      </c>
      <c r="B5" s="55">
        <v>23</v>
      </c>
      <c r="C5" s="55">
        <v>27</v>
      </c>
      <c r="D5" s="55">
        <v>2021</v>
      </c>
      <c r="E5" s="55" t="s">
        <v>327</v>
      </c>
      <c r="F5" s="55" t="s">
        <v>373</v>
      </c>
      <c r="G5" s="437">
        <v>1.34E-2</v>
      </c>
      <c r="H5" s="55">
        <v>2019</v>
      </c>
      <c r="I5" s="55">
        <v>2019</v>
      </c>
      <c r="J5" s="55">
        <v>2013</v>
      </c>
      <c r="K5" t="s">
        <v>418</v>
      </c>
      <c r="M5" s="55" t="s">
        <v>693</v>
      </c>
      <c r="N5" s="58"/>
    </row>
    <row r="6" spans="1:14" x14ac:dyDescent="0.2">
      <c r="A6" s="55" t="s">
        <v>328</v>
      </c>
      <c r="B6" s="55">
        <v>8</v>
      </c>
      <c r="C6" s="55">
        <v>10</v>
      </c>
      <c r="D6" s="55">
        <v>2022</v>
      </c>
      <c r="E6" s="55" t="s">
        <v>329</v>
      </c>
      <c r="F6" s="55" t="s">
        <v>642</v>
      </c>
      <c r="G6" s="56">
        <v>1.01E-2</v>
      </c>
      <c r="H6" s="55">
        <v>2020</v>
      </c>
      <c r="I6" s="55">
        <v>2020</v>
      </c>
      <c r="J6" s="55">
        <v>2014</v>
      </c>
      <c r="K6" t="str">
        <f>IF(A_Stammdaten!$B$17="Ein- UND Ausspeisentgelte (§ 15 GasNEV)","1.1.1 Einspeiseentgelte für feste Kapazitäten im Standardjahr","1.1.1 Ausspeisepunkte ohne Leistungsmessung")</f>
        <v>1.1.1 Ausspeisepunkte ohne Leistungsmessung</v>
      </c>
    </row>
    <row r="7" spans="1:14" x14ac:dyDescent="0.2">
      <c r="A7" s="55" t="s">
        <v>330</v>
      </c>
      <c r="B7" s="55">
        <v>14</v>
      </c>
      <c r="C7" s="55">
        <v>18</v>
      </c>
      <c r="E7" s="55" t="s">
        <v>331</v>
      </c>
      <c r="F7" s="55" t="s">
        <v>666</v>
      </c>
      <c r="G7" s="56">
        <v>7.4000000000000003E-3</v>
      </c>
      <c r="H7" s="55">
        <v>2021</v>
      </c>
      <c r="I7" s="55">
        <v>2021</v>
      </c>
      <c r="J7" s="55">
        <v>2015</v>
      </c>
      <c r="K7" t="str">
        <f>IF(A_Stammdaten!$B$17="Ein- UND Ausspeisentgelte (§ 15 GasNEV)","1.1.2 Ausspeiseentgelte für feste Kapazitäten im Standardjahr","1.1.2 Ausspeisepunkte mit Leistungmessung")</f>
        <v>1.1.2 Ausspeisepunkte mit Leistungmessung</v>
      </c>
    </row>
    <row r="8" spans="1:14" x14ac:dyDescent="0.2">
      <c r="A8" s="55" t="s">
        <v>332</v>
      </c>
      <c r="B8" s="55">
        <v>14</v>
      </c>
      <c r="C8" s="55">
        <v>25</v>
      </c>
      <c r="F8" s="55" t="s">
        <v>671</v>
      </c>
      <c r="G8" s="56">
        <v>4.7000000000000002E-3</v>
      </c>
      <c r="H8" s="55">
        <v>2022</v>
      </c>
      <c r="I8" s="55">
        <v>2022</v>
      </c>
      <c r="J8" s="55">
        <v>2016</v>
      </c>
      <c r="K8" t="s">
        <v>419</v>
      </c>
    </row>
    <row r="9" spans="1:14" x14ac:dyDescent="0.2">
      <c r="A9" s="55" t="s">
        <v>333</v>
      </c>
      <c r="B9" s="55">
        <v>4</v>
      </c>
      <c r="C9" s="55">
        <v>8</v>
      </c>
      <c r="F9" s="55" t="s">
        <v>705</v>
      </c>
      <c r="G9" s="56">
        <v>4.7999999999999996E-3</v>
      </c>
      <c r="J9" s="55">
        <v>2017</v>
      </c>
      <c r="K9" t="s">
        <v>424</v>
      </c>
    </row>
    <row r="10" spans="1:14" x14ac:dyDescent="0.2">
      <c r="A10" s="55" t="s">
        <v>334</v>
      </c>
      <c r="B10" s="55">
        <v>3</v>
      </c>
      <c r="C10" s="55">
        <v>5</v>
      </c>
      <c r="J10" s="55">
        <v>2018</v>
      </c>
      <c r="K10" t="str">
        <f>IF(A_Stammdaten!$B$17="Ein- UND Ausspeisentgelte (§ 15 GasNEV)","1.1.5 Kurzstreckenentgelte gemäß § 20 Abs. 1 GasNEV","1.1.5 Gesondertes Netzentgelt gemäß § 20 Abs. 2 GasNEV")</f>
        <v>1.1.5 Gesondertes Netzentgelt gemäß § 20 Abs. 2 GasNEV</v>
      </c>
    </row>
    <row r="11" spans="1:14" x14ac:dyDescent="0.2">
      <c r="A11" s="55" t="s">
        <v>335</v>
      </c>
      <c r="B11" s="55">
        <v>5</v>
      </c>
      <c r="C11" s="55">
        <v>5</v>
      </c>
      <c r="J11" s="55">
        <v>2019</v>
      </c>
      <c r="K11" t="s">
        <v>425</v>
      </c>
    </row>
    <row r="12" spans="1:14" x14ac:dyDescent="0.2">
      <c r="A12" s="55" t="s">
        <v>336</v>
      </c>
      <c r="B12" s="55">
        <v>8</v>
      </c>
      <c r="C12" s="55">
        <v>8</v>
      </c>
      <c r="J12" s="55">
        <v>2020</v>
      </c>
      <c r="K12" t="s">
        <v>551</v>
      </c>
    </row>
    <row r="13" spans="1:14" x14ac:dyDescent="0.2">
      <c r="A13" s="55" t="s">
        <v>337</v>
      </c>
      <c r="B13" s="55">
        <v>45</v>
      </c>
      <c r="C13" s="55">
        <v>55</v>
      </c>
      <c r="J13" s="55">
        <v>2021</v>
      </c>
      <c r="K13" t="s">
        <v>426</v>
      </c>
    </row>
    <row r="14" spans="1:14" x14ac:dyDescent="0.2">
      <c r="A14" s="55" t="s">
        <v>338</v>
      </c>
      <c r="B14" s="55">
        <v>25</v>
      </c>
      <c r="C14" s="55">
        <v>25</v>
      </c>
      <c r="J14" s="55">
        <v>2022</v>
      </c>
      <c r="K14" t="s">
        <v>552</v>
      </c>
    </row>
    <row r="15" spans="1:14" x14ac:dyDescent="0.2">
      <c r="A15" s="55" t="s">
        <v>339</v>
      </c>
      <c r="B15" s="55">
        <v>25</v>
      </c>
      <c r="C15" s="55">
        <v>25</v>
      </c>
      <c r="K15" t="s">
        <v>428</v>
      </c>
    </row>
    <row r="16" spans="1:14" x14ac:dyDescent="0.2">
      <c r="A16" s="55" t="s">
        <v>340</v>
      </c>
      <c r="B16" s="55">
        <v>25</v>
      </c>
      <c r="C16" s="55">
        <v>25</v>
      </c>
      <c r="K16" t="s">
        <v>429</v>
      </c>
    </row>
    <row r="17" spans="1:11" x14ac:dyDescent="0.2">
      <c r="A17" s="55" t="s">
        <v>341</v>
      </c>
      <c r="B17" s="55">
        <v>25</v>
      </c>
      <c r="C17" s="55">
        <v>25</v>
      </c>
      <c r="K17" t="s">
        <v>430</v>
      </c>
    </row>
    <row r="18" spans="1:11" x14ac:dyDescent="0.2">
      <c r="A18" s="55" t="s">
        <v>342</v>
      </c>
      <c r="B18" s="55">
        <v>25</v>
      </c>
      <c r="C18" s="55">
        <v>25</v>
      </c>
      <c r="K18" t="s">
        <v>553</v>
      </c>
    </row>
    <row r="19" spans="1:11" x14ac:dyDescent="0.2">
      <c r="A19" s="55" t="s">
        <v>343</v>
      </c>
      <c r="B19" s="55">
        <v>20</v>
      </c>
      <c r="C19" s="55">
        <v>20</v>
      </c>
      <c r="K19" t="s">
        <v>431</v>
      </c>
    </row>
    <row r="20" spans="1:11" x14ac:dyDescent="0.2">
      <c r="A20" s="55" t="s">
        <v>344</v>
      </c>
      <c r="B20" s="55">
        <v>25</v>
      </c>
      <c r="C20" s="55">
        <v>25</v>
      </c>
      <c r="K20" t="s">
        <v>432</v>
      </c>
    </row>
    <row r="21" spans="1:11" x14ac:dyDescent="0.2">
      <c r="A21" s="55" t="s">
        <v>345</v>
      </c>
      <c r="B21" s="55">
        <v>25</v>
      </c>
      <c r="C21" s="55">
        <v>35</v>
      </c>
      <c r="K21" t="s">
        <v>433</v>
      </c>
    </row>
    <row r="22" spans="1:11" x14ac:dyDescent="0.2">
      <c r="A22" s="55" t="s">
        <v>346</v>
      </c>
      <c r="B22" s="55">
        <v>45</v>
      </c>
      <c r="C22" s="55">
        <v>55</v>
      </c>
      <c r="K22" t="s">
        <v>434</v>
      </c>
    </row>
    <row r="23" spans="1:11" x14ac:dyDescent="0.2">
      <c r="A23" s="55" t="s">
        <v>347</v>
      </c>
      <c r="B23" s="55">
        <v>45</v>
      </c>
      <c r="C23" s="55">
        <v>55</v>
      </c>
      <c r="K23" t="s">
        <v>554</v>
      </c>
    </row>
    <row r="24" spans="1:11" x14ac:dyDescent="0.2">
      <c r="A24" s="55" t="s">
        <v>348</v>
      </c>
      <c r="B24" s="55">
        <v>55</v>
      </c>
      <c r="C24" s="55">
        <v>65</v>
      </c>
      <c r="K24" t="s">
        <v>435</v>
      </c>
    </row>
    <row r="25" spans="1:11" x14ac:dyDescent="0.2">
      <c r="A25" s="55" t="s">
        <v>349</v>
      </c>
      <c r="B25" s="55">
        <v>55</v>
      </c>
      <c r="C25" s="55">
        <v>65</v>
      </c>
      <c r="K25" t="s">
        <v>436</v>
      </c>
    </row>
    <row r="26" spans="1:11" x14ac:dyDescent="0.2">
      <c r="A26" s="55" t="s">
        <v>350</v>
      </c>
      <c r="B26" s="55">
        <v>45</v>
      </c>
      <c r="C26" s="55">
        <v>55</v>
      </c>
      <c r="K26" t="s">
        <v>437</v>
      </c>
    </row>
    <row r="27" spans="1:11" x14ac:dyDescent="0.2">
      <c r="A27" s="55" t="s">
        <v>351</v>
      </c>
      <c r="B27" s="55">
        <v>45</v>
      </c>
      <c r="C27" s="55">
        <v>55</v>
      </c>
      <c r="K27" t="s">
        <v>438</v>
      </c>
    </row>
    <row r="28" spans="1:11" x14ac:dyDescent="0.2">
      <c r="A28" s="55" t="s">
        <v>352</v>
      </c>
      <c r="B28" s="55">
        <v>45</v>
      </c>
      <c r="C28" s="55">
        <v>55</v>
      </c>
      <c r="K28" t="s">
        <v>556</v>
      </c>
    </row>
    <row r="29" spans="1:11" x14ac:dyDescent="0.2">
      <c r="A29" s="55" t="s">
        <v>353</v>
      </c>
      <c r="B29" s="55">
        <v>45</v>
      </c>
      <c r="C29" s="55">
        <v>55</v>
      </c>
      <c r="K29" t="s">
        <v>557</v>
      </c>
    </row>
    <row r="30" spans="1:11" x14ac:dyDescent="0.2">
      <c r="A30" s="55" t="s">
        <v>354</v>
      </c>
      <c r="B30" s="55">
        <v>45</v>
      </c>
      <c r="C30" s="55">
        <v>55</v>
      </c>
      <c r="K30" t="s">
        <v>558</v>
      </c>
    </row>
    <row r="31" spans="1:11" x14ac:dyDescent="0.2">
      <c r="A31" s="55" t="s">
        <v>355</v>
      </c>
      <c r="B31" s="55">
        <v>30</v>
      </c>
      <c r="C31" s="55">
        <v>40</v>
      </c>
      <c r="K31" s="82"/>
    </row>
    <row r="32" spans="1:11" x14ac:dyDescent="0.2">
      <c r="A32" s="55" t="s">
        <v>356</v>
      </c>
      <c r="B32" s="55">
        <v>45</v>
      </c>
      <c r="C32" s="55">
        <v>45</v>
      </c>
      <c r="K32" s="82"/>
    </row>
    <row r="33" spans="1:11" x14ac:dyDescent="0.2">
      <c r="A33" s="55" t="s">
        <v>357</v>
      </c>
      <c r="B33" s="55">
        <v>45</v>
      </c>
      <c r="C33" s="55">
        <v>45</v>
      </c>
      <c r="K33" s="82"/>
    </row>
    <row r="34" spans="1:11" x14ac:dyDescent="0.2">
      <c r="A34" s="55" t="s">
        <v>358</v>
      </c>
      <c r="B34" s="55">
        <v>45</v>
      </c>
      <c r="C34" s="55">
        <v>45</v>
      </c>
      <c r="K34"/>
    </row>
    <row r="35" spans="1:11" x14ac:dyDescent="0.2">
      <c r="A35" s="55" t="s">
        <v>359</v>
      </c>
      <c r="B35" s="55">
        <v>8</v>
      </c>
      <c r="C35" s="55">
        <v>16</v>
      </c>
      <c r="K35" s="84" t="s">
        <v>417</v>
      </c>
    </row>
    <row r="36" spans="1:11" x14ac:dyDescent="0.2">
      <c r="A36" s="55" t="s">
        <v>360</v>
      </c>
      <c r="B36" s="55">
        <v>15</v>
      </c>
      <c r="C36" s="55">
        <v>25</v>
      </c>
      <c r="K36"/>
    </row>
    <row r="37" spans="1:11" x14ac:dyDescent="0.2">
      <c r="A37" s="55" t="s">
        <v>361</v>
      </c>
      <c r="B37" s="55">
        <v>45</v>
      </c>
      <c r="C37" s="55">
        <v>45</v>
      </c>
      <c r="K37" t="s">
        <v>453</v>
      </c>
    </row>
    <row r="38" spans="1:11" x14ac:dyDescent="0.2">
      <c r="A38" s="55" t="s">
        <v>362</v>
      </c>
      <c r="B38" s="55">
        <v>45</v>
      </c>
      <c r="C38" s="55">
        <v>45</v>
      </c>
      <c r="K38" t="s">
        <v>404</v>
      </c>
    </row>
    <row r="39" spans="1:11" x14ac:dyDescent="0.2">
      <c r="A39" s="55" t="s">
        <v>363</v>
      </c>
      <c r="B39" s="55">
        <v>20</v>
      </c>
      <c r="C39" s="55">
        <v>30</v>
      </c>
      <c r="K39" t="s">
        <v>405</v>
      </c>
    </row>
    <row r="40" spans="1:11" x14ac:dyDescent="0.2">
      <c r="A40" s="55" t="s">
        <v>364</v>
      </c>
      <c r="B40" s="55">
        <v>10</v>
      </c>
      <c r="C40" s="55">
        <v>30</v>
      </c>
      <c r="K40" t="s">
        <v>406</v>
      </c>
    </row>
    <row r="41" spans="1:11" x14ac:dyDescent="0.2">
      <c r="A41" s="55" t="s">
        <v>365</v>
      </c>
      <c r="B41" s="55">
        <v>15</v>
      </c>
      <c r="C41" s="55">
        <v>30</v>
      </c>
      <c r="K41" t="s">
        <v>399</v>
      </c>
    </row>
    <row r="42" spans="1:11" x14ac:dyDescent="0.2">
      <c r="A42" s="55" t="s">
        <v>366</v>
      </c>
      <c r="B42" s="55">
        <v>15</v>
      </c>
      <c r="C42" s="55">
        <v>30</v>
      </c>
      <c r="K42" t="s">
        <v>400</v>
      </c>
    </row>
    <row r="43" spans="1:11" x14ac:dyDescent="0.2">
      <c r="A43" s="55" t="s">
        <v>367</v>
      </c>
      <c r="B43" s="55">
        <v>60</v>
      </c>
      <c r="C43" s="55">
        <v>60</v>
      </c>
      <c r="K43" s="82" t="s">
        <v>401</v>
      </c>
    </row>
    <row r="44" spans="1:11" x14ac:dyDescent="0.2">
      <c r="A44" s="55" t="s">
        <v>368</v>
      </c>
      <c r="B44" s="55">
        <v>15</v>
      </c>
      <c r="C44" s="55">
        <v>20</v>
      </c>
      <c r="K44" s="82" t="s">
        <v>402</v>
      </c>
    </row>
    <row r="45" spans="1:11" x14ac:dyDescent="0.2">
      <c r="A45" s="55" t="s">
        <v>369</v>
      </c>
      <c r="B45" s="55">
        <v>0</v>
      </c>
      <c r="C45" s="55">
        <v>0</v>
      </c>
      <c r="K45" s="82" t="s">
        <v>403</v>
      </c>
    </row>
    <row r="46" spans="1:11" x14ac:dyDescent="0.2">
      <c r="K46" s="82" t="s">
        <v>447</v>
      </c>
    </row>
    <row r="47" spans="1:11" x14ac:dyDescent="0.2">
      <c r="K47" t="s">
        <v>422</v>
      </c>
    </row>
    <row r="48" spans="1:11" x14ac:dyDescent="0.2">
      <c r="K48" t="s">
        <v>471</v>
      </c>
    </row>
    <row r="49" spans="11:11" x14ac:dyDescent="0.2">
      <c r="K49" s="82" t="s">
        <v>472</v>
      </c>
    </row>
    <row r="50" spans="11:11" x14ac:dyDescent="0.2">
      <c r="K50" s="82"/>
    </row>
    <row r="51" spans="11:11" x14ac:dyDescent="0.2">
      <c r="K51" s="84" t="s">
        <v>113</v>
      </c>
    </row>
    <row r="52" spans="11:11" x14ac:dyDescent="0.2">
      <c r="K52"/>
    </row>
    <row r="53" spans="11:11" x14ac:dyDescent="0.2">
      <c r="K53" s="82"/>
    </row>
    <row r="54" spans="11:11" x14ac:dyDescent="0.2">
      <c r="K54" t="s">
        <v>540</v>
      </c>
    </row>
    <row r="55" spans="11:11" x14ac:dyDescent="0.2">
      <c r="K55" t="s">
        <v>407</v>
      </c>
    </row>
    <row r="56" spans="11:11" x14ac:dyDescent="0.2">
      <c r="K56"/>
    </row>
    <row r="57" spans="11:11" x14ac:dyDescent="0.2">
      <c r="K57"/>
    </row>
    <row r="58" spans="11:11" x14ac:dyDescent="0.2">
      <c r="K58" t="s">
        <v>464</v>
      </c>
    </row>
    <row r="59" spans="11:11" x14ac:dyDescent="0.2">
      <c r="K59"/>
    </row>
    <row r="60" spans="11:11" x14ac:dyDescent="0.2">
      <c r="K60" t="s">
        <v>477</v>
      </c>
    </row>
    <row r="61" spans="11:11" x14ac:dyDescent="0.2">
      <c r="K61" t="s">
        <v>478</v>
      </c>
    </row>
    <row r="62" spans="11:11" x14ac:dyDescent="0.2">
      <c r="K62"/>
    </row>
    <row r="63" spans="11:11" x14ac:dyDescent="0.2">
      <c r="K63" t="s">
        <v>474</v>
      </c>
    </row>
    <row r="64" spans="11:11" x14ac:dyDescent="0.2">
      <c r="K64"/>
    </row>
    <row r="65" spans="11:11" x14ac:dyDescent="0.2">
      <c r="K65" t="s">
        <v>475</v>
      </c>
    </row>
    <row r="66" spans="11:11" x14ac:dyDescent="0.2">
      <c r="K66" t="s">
        <v>476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14</vt:i4>
      </vt:variant>
    </vt:vector>
  </HeadingPairs>
  <TitlesOfParts>
    <vt:vector size="34" baseType="lpstr">
      <vt:lpstr>Ausfüllhilfe</vt:lpstr>
      <vt:lpstr>A_Stammdaten</vt:lpstr>
      <vt:lpstr>A1_GuV</vt:lpstr>
      <vt:lpstr>A1a_Detailabfrage_GuV</vt:lpstr>
      <vt:lpstr>A1b_vorgel_Netzkosten</vt:lpstr>
      <vt:lpstr>B_Messstellenbetrieb</vt:lpstr>
      <vt:lpstr>C1_Treibenergie</vt:lpstr>
      <vt:lpstr>C2_KOLA</vt:lpstr>
      <vt:lpstr>C3_KOMBI</vt:lpstr>
      <vt:lpstr>C4_KOKOS</vt:lpstr>
      <vt:lpstr>C5_VOLKER</vt:lpstr>
      <vt:lpstr>D_Kapazitaetsueberlassung</vt:lpstr>
      <vt:lpstr>E_KKAuf</vt:lpstr>
      <vt:lpstr>F_SAV</vt:lpstr>
      <vt:lpstr>F1_Anl_Spiegel</vt:lpstr>
      <vt:lpstr>F2_BKZ_NAKB</vt:lpstr>
      <vt:lpstr>F3_WAV</vt:lpstr>
      <vt:lpstr>G_Annuität</vt:lpstr>
      <vt:lpstr>Changelog</vt:lpstr>
      <vt:lpstr>Listen</vt:lpstr>
      <vt:lpstr>Anlagengruppen</vt:lpstr>
      <vt:lpstr>Antragsjahre</vt:lpstr>
      <vt:lpstr>A_Stammdaten!Druckbereich</vt:lpstr>
      <vt:lpstr>A1_GuV!Druckbereich</vt:lpstr>
      <vt:lpstr>A1b_vorgel_Netzkosten!Druckbereich</vt:lpstr>
      <vt:lpstr>B_Messstellenbetrieb!Druckbereich</vt:lpstr>
      <vt:lpstr>D_Kapazitaetsueberlassung!Druckbereich</vt:lpstr>
      <vt:lpstr>F2_BKZ_NAKB!Druckbereich</vt:lpstr>
      <vt:lpstr>A1b_vorgel_Netzkosten!Drucktitel</vt:lpstr>
      <vt:lpstr>Investitionsjahre</vt:lpstr>
      <vt:lpstr>Selbst_geschaffene_gewerbliche_Schutzrechte_und_ähnliche_Rechte_und_Werte</vt:lpstr>
      <vt:lpstr>WAV_Positionen</vt:lpstr>
      <vt:lpstr>Zeitreihe_1</vt:lpstr>
      <vt:lpstr>Zeitreihe_2</vt:lpstr>
    </vt:vector>
  </TitlesOfParts>
  <Manager>rene@wiederhold.cloud</Manager>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zum Regulierungskonto (§5 ARegV)</dc:title>
  <dc:creator>rene@wiederhold.cloud</dc:creator>
  <cp:keywords>ARegV; Gas; RegKto; Regulierung; GuV; KKAuf; SAV</cp:keywords>
  <cp:lastModifiedBy>Otto, Franziska (MU)</cp:lastModifiedBy>
  <cp:lastPrinted>2019-04-11T08:47:34Z</cp:lastPrinted>
  <dcterms:created xsi:type="dcterms:W3CDTF">2014-03-17T15:25:24Z</dcterms:created>
  <dcterms:modified xsi:type="dcterms:W3CDTF">2023-11-22T08:48:33Z</dcterms:modified>
</cp:coreProperties>
</file>